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D:\Mrs.Pishkari\Dargah\Amarhaye_Mozuii\Jaygah\1403\"/>
    </mc:Choice>
  </mc:AlternateContent>
  <xr:revisionPtr revIDLastSave="0" documentId="13_ncr:1_{371E2CC3-E7F3-4D23-AD34-D4FE2EF24115}" xr6:coauthVersionLast="47" xr6:coauthVersionMax="47" xr10:uidLastSave="{00000000-0000-0000-0000-000000000000}"/>
  <bookViews>
    <workbookView xWindow="-120" yWindow="-120" windowWidth="24240" windowHeight="13140" tabRatio="897" xr2:uid="{00000000-000D-0000-FFFF-FFFF00000000}"/>
  </bookViews>
  <sheets>
    <sheet name="فهرست" sheetId="2" r:id="rId1"/>
    <sheet name="مقدمه" sheetId="27" r:id="rId2"/>
    <sheet name="تعاریف و مفاهیم" sheetId="26" r:id="rId3"/>
    <sheet name="علائم و نشانه ها" sheetId="28" r:id="rId4"/>
    <sheet name="فصل 1- آب و هوا" sheetId="1" r:id="rId5"/>
    <sheet name="فصل 2- محیط زیست" sheetId="3" r:id="rId6"/>
    <sheet name="فصل 3- جمعیت" sheetId="6" r:id="rId7"/>
    <sheet name="فصل 4- نیروی انسانی" sheetId="7" r:id="rId8"/>
    <sheet name="فصل5- کشاورزی" sheetId="11" r:id="rId9"/>
    <sheet name="فصل6- معدن" sheetId="8" r:id="rId10"/>
    <sheet name="فصل7- نفت و گاز" sheetId="13" r:id="rId11"/>
    <sheet name="فصل8- صنعت" sheetId="9" r:id="rId12"/>
    <sheet name="فصل9- آب و برق" sheetId="14" r:id="rId13"/>
    <sheet name="فصل10- ساختمان" sheetId="10" r:id="rId14"/>
    <sheet name="فصل 11- بازرگانی" sheetId="15" r:id="rId15"/>
    <sheet name="فصل 12- حمل و نقل" sheetId="16" r:id="rId16"/>
    <sheet name="فصل 13- ارتباطات" sheetId="17" r:id="rId17"/>
    <sheet name="فصل 14- بازارهای مالی" sheetId="18" r:id="rId18"/>
    <sheet name="فصل 15- امور قضایی" sheetId="19" r:id="rId19"/>
    <sheet name="فصل 16- بهزیستی" sheetId="20" r:id="rId20"/>
    <sheet name="فصل 17- آموزش" sheetId="5" r:id="rId21"/>
    <sheet name="فصل 18- بهداشت و درمان" sheetId="4" r:id="rId22"/>
    <sheet name="فصل 19- فرهنگ" sheetId="12" r:id="rId23"/>
    <sheet name="فصل20-بودجه دولت" sheetId="21" r:id="rId24"/>
    <sheet name="فصل21-هزینه و درامد خانوار" sheetId="22" r:id="rId25"/>
    <sheet name="فصل 22-شاخص قیمت ها" sheetId="23" r:id="rId26"/>
    <sheet name="فصل 23- حساب های ملّی" sheetId="24" r:id="rId27"/>
    <sheet name="فصل 24- امور سیاسی" sheetId="25" r:id="rId28"/>
  </sheets>
  <externalReferences>
    <externalReference r:id="rId29"/>
    <externalReference r:id="rId30"/>
    <externalReference r:id="rId31"/>
  </externalReferences>
  <definedNames>
    <definedName name="_xlnm._FilterDatabase" localSheetId="20" hidden="1">'فصل 17- آموزش'!$A$1:$A$37</definedName>
    <definedName name="_xlnm._FilterDatabase" localSheetId="7" hidden="1">'فصل 4- نیروی انسانی'!$A$1:$C$35</definedName>
    <definedName name="_xlnm._FilterDatabase" localSheetId="13" hidden="1">'فصل10- ساختمان'!$A$1:$J$1</definedName>
    <definedName name="_ftn1" localSheetId="2">'تعاریف و مفاهیم'!#REF!</definedName>
    <definedName name="_ftn2" localSheetId="2">'تعاریف و مفاهیم'!#REF!</definedName>
    <definedName name="_ftn3" localSheetId="2">'تعاریف و مفاهیم'!$A$339</definedName>
    <definedName name="_ftnref1" localSheetId="2">'تعاریف و مفاهیم'!$A$70</definedName>
    <definedName name="_ftnref2" localSheetId="2">'تعاریف و مفاهیم'!$A$71</definedName>
    <definedName name="_Toc217705297" localSheetId="2">'تعاریف و مفاهیم'!$A$72</definedName>
    <definedName name="_Toc55730955" localSheetId="20">'فصل 17- آموزش'!#REF!</definedName>
    <definedName name="_Toc55731489" localSheetId="10">'فصل7- نفت و گاز'!$A$2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6" i="12" l="1"/>
  <c r="K75" i="12"/>
  <c r="K74" i="12"/>
  <c r="K73" i="12"/>
  <c r="K72" i="12"/>
  <c r="K71" i="12"/>
  <c r="K70" i="12"/>
  <c r="K69" i="12"/>
  <c r="K68" i="12"/>
  <c r="K67" i="12"/>
  <c r="K66" i="12"/>
  <c r="K65" i="12"/>
  <c r="K64" i="12"/>
  <c r="K63" i="12"/>
  <c r="K62" i="12"/>
  <c r="K61" i="12"/>
  <c r="K60" i="12"/>
  <c r="K59" i="12"/>
  <c r="K58" i="12"/>
  <c r="K57" i="12"/>
  <c r="K56" i="12"/>
  <c r="K55" i="12"/>
  <c r="K54" i="12"/>
  <c r="K52" i="12"/>
  <c r="K51" i="12"/>
  <c r="K50" i="12"/>
  <c r="K49" i="12"/>
  <c r="K48" i="12"/>
  <c r="K47" i="12"/>
  <c r="K46" i="12"/>
  <c r="K35" i="12"/>
  <c r="K34" i="12"/>
  <c r="K33" i="12"/>
  <c r="K32" i="12"/>
  <c r="K31" i="12"/>
  <c r="K30" i="12"/>
  <c r="K29" i="12"/>
  <c r="K28" i="12"/>
  <c r="K27" i="12"/>
  <c r="K26" i="12"/>
  <c r="K25" i="12"/>
  <c r="K24" i="12"/>
  <c r="K23" i="12"/>
  <c r="K22" i="12"/>
  <c r="K21" i="12"/>
  <c r="K20" i="12"/>
  <c r="K19" i="12"/>
  <c r="K18" i="12"/>
  <c r="K17" i="12"/>
  <c r="K16" i="12"/>
  <c r="K15" i="12"/>
  <c r="K14" i="12"/>
  <c r="K13" i="12"/>
  <c r="K11" i="12"/>
  <c r="K10" i="12"/>
  <c r="K9" i="12"/>
  <c r="K8" i="12"/>
  <c r="K7" i="12"/>
  <c r="K6" i="12"/>
  <c r="K5" i="12"/>
  <c r="D449" i="19" l="1"/>
  <c r="F449" i="19"/>
  <c r="D450" i="19"/>
  <c r="E450" i="19"/>
  <c r="F450" i="19"/>
  <c r="G450" i="19"/>
  <c r="D451" i="19"/>
  <c r="E451" i="19"/>
  <c r="F451" i="19"/>
  <c r="G451" i="19"/>
  <c r="D452" i="19"/>
  <c r="E452" i="19"/>
  <c r="F452" i="19"/>
  <c r="G452" i="19"/>
  <c r="D453" i="19"/>
  <c r="E453" i="19"/>
  <c r="F453" i="19"/>
  <c r="G453" i="19"/>
  <c r="D454" i="19"/>
  <c r="E454" i="19"/>
  <c r="F454" i="19"/>
  <c r="G454" i="19"/>
  <c r="D455" i="19"/>
  <c r="E455" i="19"/>
  <c r="F455" i="19"/>
  <c r="G455" i="19"/>
  <c r="D456" i="19"/>
  <c r="E456" i="19"/>
  <c r="F456" i="19"/>
  <c r="G456" i="19"/>
  <c r="D457" i="19"/>
  <c r="E457" i="19"/>
  <c r="F457" i="19"/>
  <c r="G457" i="19"/>
  <c r="D458" i="19"/>
  <c r="E458" i="19"/>
  <c r="F458" i="19"/>
  <c r="G458" i="19"/>
  <c r="D459" i="19"/>
  <c r="E459" i="19"/>
  <c r="F459" i="19"/>
  <c r="G459" i="19"/>
  <c r="D460" i="19"/>
  <c r="E460" i="19"/>
  <c r="F460" i="19"/>
  <c r="G460" i="19"/>
  <c r="D461" i="19"/>
  <c r="E461" i="19"/>
  <c r="F461" i="19"/>
  <c r="G461" i="19"/>
  <c r="D462" i="19"/>
  <c r="E462" i="19"/>
  <c r="F462" i="19"/>
  <c r="G462" i="19"/>
  <c r="D463" i="19"/>
  <c r="E463" i="19"/>
  <c r="F463" i="19"/>
  <c r="G463" i="19"/>
  <c r="D464" i="19"/>
  <c r="E464" i="19"/>
  <c r="F464" i="19"/>
  <c r="G464" i="19"/>
  <c r="D465" i="19"/>
  <c r="E465" i="19"/>
  <c r="F465" i="19"/>
  <c r="G465" i="19"/>
  <c r="D466" i="19"/>
  <c r="E466" i="19"/>
  <c r="F466" i="19"/>
  <c r="G466" i="19"/>
  <c r="D467" i="19"/>
  <c r="E467" i="19"/>
  <c r="F467" i="19"/>
  <c r="G467" i="19"/>
  <c r="D468" i="19"/>
  <c r="E468" i="19"/>
  <c r="F468" i="19"/>
  <c r="G468" i="19"/>
  <c r="D469" i="19"/>
  <c r="E469" i="19"/>
  <c r="F469" i="19"/>
  <c r="G469" i="19"/>
  <c r="D470" i="19"/>
  <c r="E470" i="19"/>
  <c r="F470" i="19"/>
  <c r="G470" i="19"/>
  <c r="D471" i="19"/>
  <c r="E471" i="19"/>
  <c r="F471" i="19"/>
  <c r="G471" i="19"/>
  <c r="D472" i="19"/>
  <c r="E472" i="19"/>
  <c r="F472" i="19"/>
  <c r="G472" i="19"/>
  <c r="D473" i="19"/>
  <c r="E473" i="19"/>
  <c r="F473" i="19"/>
  <c r="G473" i="19"/>
  <c r="D474" i="19"/>
  <c r="E474" i="19"/>
  <c r="F474" i="19"/>
  <c r="G474" i="19"/>
  <c r="D475" i="19"/>
  <c r="E475" i="19"/>
  <c r="F475" i="19"/>
  <c r="G475" i="19"/>
  <c r="D476" i="19"/>
  <c r="E476" i="19"/>
  <c r="F476" i="19"/>
  <c r="G476" i="19"/>
  <c r="D477" i="19"/>
  <c r="E477" i="19"/>
  <c r="F477" i="19"/>
  <c r="G477" i="19"/>
  <c r="D478" i="19"/>
  <c r="E478" i="19"/>
  <c r="F478" i="19"/>
  <c r="G478" i="19"/>
  <c r="D479" i="19"/>
  <c r="E479" i="19"/>
  <c r="F479" i="19"/>
  <c r="G479" i="19"/>
  <c r="D480" i="19"/>
  <c r="E480" i="19"/>
  <c r="F480" i="19"/>
  <c r="G480" i="19"/>
  <c r="D481" i="19"/>
  <c r="E481" i="19"/>
  <c r="F481" i="19"/>
  <c r="G481" i="19"/>
  <c r="D482" i="19"/>
  <c r="E482" i="19"/>
  <c r="F482" i="19"/>
  <c r="G482" i="19"/>
  <c r="K369" i="19"/>
  <c r="J369" i="19"/>
  <c r="K368" i="19"/>
  <c r="J368" i="19"/>
  <c r="K367" i="19"/>
  <c r="J367" i="19"/>
  <c r="K366" i="19"/>
  <c r="J366" i="19"/>
  <c r="K365" i="19"/>
  <c r="J365" i="19"/>
  <c r="K364" i="19"/>
  <c r="J364" i="19"/>
  <c r="K363" i="19"/>
  <c r="J363" i="19"/>
  <c r="K362" i="19"/>
  <c r="J362" i="19"/>
  <c r="K361" i="19"/>
  <c r="J361" i="19"/>
  <c r="K360" i="19"/>
  <c r="J360" i="19"/>
  <c r="K359" i="19"/>
  <c r="J359" i="19"/>
  <c r="K358" i="19"/>
  <c r="J358" i="19"/>
  <c r="K357" i="19"/>
  <c r="J357" i="19"/>
  <c r="K356" i="19"/>
  <c r="J356" i="19"/>
  <c r="K355" i="19"/>
  <c r="J355" i="19"/>
  <c r="K354" i="19"/>
  <c r="J354" i="19"/>
  <c r="K353" i="19"/>
  <c r="J353" i="19"/>
  <c r="K352" i="19"/>
  <c r="J352" i="19"/>
  <c r="K351" i="19"/>
  <c r="J351" i="19"/>
  <c r="K350" i="19"/>
  <c r="J350" i="19"/>
  <c r="K349" i="19"/>
  <c r="J349" i="19"/>
  <c r="K348" i="19"/>
  <c r="J348" i="19"/>
  <c r="K347" i="19"/>
  <c r="J347" i="19"/>
  <c r="K346" i="19"/>
  <c r="J346" i="19"/>
  <c r="K345" i="19"/>
  <c r="J345" i="19"/>
  <c r="K344" i="19"/>
  <c r="J344" i="19"/>
  <c r="K343" i="19"/>
  <c r="J343" i="19"/>
  <c r="K342" i="19"/>
  <c r="J342" i="19"/>
  <c r="K341" i="19"/>
  <c r="J341" i="19"/>
  <c r="K340" i="19"/>
  <c r="J340" i="19"/>
  <c r="K339" i="19"/>
  <c r="J339" i="19"/>
  <c r="K338" i="19"/>
  <c r="J338" i="19"/>
  <c r="K337" i="19"/>
  <c r="J337" i="19"/>
  <c r="J336" i="19"/>
  <c r="K332" i="19"/>
  <c r="J332" i="19"/>
  <c r="I332" i="19"/>
  <c r="H332" i="19"/>
  <c r="C332" i="19"/>
  <c r="B332" i="19"/>
  <c r="K331" i="19"/>
  <c r="J331" i="19"/>
  <c r="I331" i="19"/>
  <c r="H331" i="19"/>
  <c r="C331" i="19"/>
  <c r="B331" i="19"/>
  <c r="K330" i="19"/>
  <c r="J330" i="19"/>
  <c r="I330" i="19"/>
  <c r="H330" i="19"/>
  <c r="C330" i="19"/>
  <c r="B330" i="19"/>
  <c r="K329" i="19"/>
  <c r="J329" i="19"/>
  <c r="I329" i="19"/>
  <c r="H329" i="19"/>
  <c r="C329" i="19"/>
  <c r="B329" i="19"/>
  <c r="K328" i="19"/>
  <c r="J328" i="19"/>
  <c r="I328" i="19"/>
  <c r="H328" i="19"/>
  <c r="C328" i="19"/>
  <c r="B328" i="19"/>
  <c r="K327" i="19"/>
  <c r="J327" i="19"/>
  <c r="I327" i="19"/>
  <c r="H327" i="19"/>
  <c r="C327" i="19"/>
  <c r="B327" i="19"/>
  <c r="K326" i="19"/>
  <c r="J326" i="19"/>
  <c r="I326" i="19"/>
  <c r="H326" i="19"/>
  <c r="C326" i="19"/>
  <c r="B326" i="19"/>
  <c r="K325" i="19"/>
  <c r="J325" i="19"/>
  <c r="I325" i="19"/>
  <c r="H325" i="19"/>
  <c r="C325" i="19"/>
  <c r="B325" i="19"/>
  <c r="K324" i="19"/>
  <c r="J324" i="19"/>
  <c r="I324" i="19"/>
  <c r="H324" i="19"/>
  <c r="C324" i="19"/>
  <c r="B324" i="19"/>
  <c r="K323" i="19"/>
  <c r="J323" i="19"/>
  <c r="I323" i="19"/>
  <c r="H323" i="19"/>
  <c r="C323" i="19"/>
  <c r="B323" i="19"/>
  <c r="K322" i="19"/>
  <c r="J322" i="19"/>
  <c r="I322" i="19"/>
  <c r="H322" i="19"/>
  <c r="C322" i="19"/>
  <c r="B322" i="19"/>
  <c r="K321" i="19"/>
  <c r="J321" i="19"/>
  <c r="I321" i="19"/>
  <c r="H321" i="19"/>
  <c r="C321" i="19"/>
  <c r="B321" i="19"/>
  <c r="K320" i="19"/>
  <c r="J320" i="19"/>
  <c r="I320" i="19"/>
  <c r="H320" i="19"/>
  <c r="C320" i="19"/>
  <c r="B320" i="19"/>
  <c r="K319" i="19"/>
  <c r="J319" i="19"/>
  <c r="I319" i="19"/>
  <c r="H319" i="19"/>
  <c r="C319" i="19"/>
  <c r="B319" i="19"/>
  <c r="K318" i="19"/>
  <c r="J318" i="19"/>
  <c r="I318" i="19"/>
  <c r="H318" i="19"/>
  <c r="C318" i="19"/>
  <c r="B318" i="19"/>
  <c r="K317" i="19"/>
  <c r="J317" i="19"/>
  <c r="I317" i="19"/>
  <c r="H317" i="19"/>
  <c r="C317" i="19"/>
  <c r="B317" i="19"/>
  <c r="K316" i="19"/>
  <c r="J316" i="19"/>
  <c r="I316" i="19"/>
  <c r="H316" i="19"/>
  <c r="C316" i="19"/>
  <c r="B316" i="19"/>
  <c r="K315" i="19"/>
  <c r="J315" i="19"/>
  <c r="I315" i="19"/>
  <c r="H315" i="19"/>
  <c r="C315" i="19"/>
  <c r="B315" i="19"/>
  <c r="K314" i="19"/>
  <c r="J314" i="19"/>
  <c r="I314" i="19"/>
  <c r="H314" i="19"/>
  <c r="C314" i="19"/>
  <c r="B314" i="19"/>
  <c r="K313" i="19"/>
  <c r="J313" i="19"/>
  <c r="I313" i="19"/>
  <c r="H313" i="19"/>
  <c r="C313" i="19"/>
  <c r="B313" i="19"/>
  <c r="K312" i="19"/>
  <c r="J312" i="19"/>
  <c r="I312" i="19"/>
  <c r="H312" i="19"/>
  <c r="C312" i="19"/>
  <c r="B312" i="19"/>
  <c r="K311" i="19"/>
  <c r="J311" i="19"/>
  <c r="I311" i="19"/>
  <c r="H311" i="19"/>
  <c r="C311" i="19"/>
  <c r="B311" i="19"/>
  <c r="K310" i="19"/>
  <c r="J310" i="19"/>
  <c r="I310" i="19"/>
  <c r="H310" i="19"/>
  <c r="C310" i="19"/>
  <c r="B310" i="19"/>
  <c r="K309" i="19"/>
  <c r="J309" i="19"/>
  <c r="I309" i="19"/>
  <c r="H309" i="19"/>
  <c r="C309" i="19"/>
  <c r="B309" i="19"/>
  <c r="K308" i="19"/>
  <c r="J308" i="19"/>
  <c r="I308" i="19"/>
  <c r="H308" i="19"/>
  <c r="C308" i="19"/>
  <c r="B308" i="19"/>
  <c r="K307" i="19"/>
  <c r="J307" i="19"/>
  <c r="I307" i="19"/>
  <c r="H307" i="19"/>
  <c r="C307" i="19"/>
  <c r="B307" i="19"/>
  <c r="K306" i="19"/>
  <c r="J306" i="19"/>
  <c r="I306" i="19"/>
  <c r="H306" i="19"/>
  <c r="C306" i="19"/>
  <c r="B306" i="19"/>
  <c r="K305" i="19"/>
  <c r="J305" i="19"/>
  <c r="I305" i="19"/>
  <c r="H305" i="19"/>
  <c r="C305" i="19"/>
  <c r="B305" i="19"/>
  <c r="K304" i="19"/>
  <c r="J304" i="19"/>
  <c r="I304" i="19"/>
  <c r="H304" i="19"/>
  <c r="C304" i="19"/>
  <c r="B304" i="19"/>
  <c r="K303" i="19"/>
  <c r="J303" i="19"/>
  <c r="I303" i="19"/>
  <c r="H303" i="19"/>
  <c r="C303" i="19"/>
  <c r="B303" i="19"/>
  <c r="K302" i="19"/>
  <c r="J302" i="19"/>
  <c r="I302" i="19"/>
  <c r="H302" i="19"/>
  <c r="C302" i="19"/>
  <c r="B302" i="19"/>
  <c r="K301" i="19"/>
  <c r="J301" i="19"/>
  <c r="I301" i="19"/>
  <c r="H301" i="19"/>
  <c r="C301" i="19"/>
  <c r="B301" i="19"/>
  <c r="K300" i="19"/>
  <c r="J300" i="19"/>
  <c r="I300" i="19"/>
  <c r="H300" i="19"/>
  <c r="C300" i="19"/>
  <c r="B300" i="19"/>
  <c r="J298" i="19"/>
  <c r="H298" i="19"/>
  <c r="B298" i="19"/>
  <c r="K294" i="19"/>
  <c r="J294" i="19"/>
  <c r="I294" i="19"/>
  <c r="H294" i="19"/>
  <c r="C294" i="19"/>
  <c r="B294" i="19"/>
  <c r="K293" i="19"/>
  <c r="J293" i="19"/>
  <c r="I293" i="19"/>
  <c r="H293" i="19"/>
  <c r="C293" i="19"/>
  <c r="B293" i="19"/>
  <c r="K292" i="19"/>
  <c r="J292" i="19"/>
  <c r="I292" i="19"/>
  <c r="H292" i="19"/>
  <c r="C292" i="19"/>
  <c r="B292" i="19"/>
  <c r="K291" i="19"/>
  <c r="J291" i="19"/>
  <c r="I291" i="19"/>
  <c r="H291" i="19"/>
  <c r="C291" i="19"/>
  <c r="B291" i="19"/>
  <c r="K290" i="19"/>
  <c r="J290" i="19"/>
  <c r="I290" i="19"/>
  <c r="H290" i="19"/>
  <c r="C290" i="19"/>
  <c r="B290" i="19"/>
  <c r="K289" i="19"/>
  <c r="J289" i="19"/>
  <c r="I289" i="19"/>
  <c r="H289" i="19"/>
  <c r="C289" i="19"/>
  <c r="B289" i="19"/>
  <c r="K288" i="19"/>
  <c r="J288" i="19"/>
  <c r="I288" i="19"/>
  <c r="H288" i="19"/>
  <c r="C288" i="19"/>
  <c r="B288" i="19"/>
  <c r="K287" i="19"/>
  <c r="J287" i="19"/>
  <c r="I287" i="19"/>
  <c r="H287" i="19"/>
  <c r="C287" i="19"/>
  <c r="B287" i="19"/>
  <c r="K286" i="19"/>
  <c r="J286" i="19"/>
  <c r="I286" i="19"/>
  <c r="H286" i="19"/>
  <c r="C286" i="19"/>
  <c r="B286" i="19"/>
  <c r="K285" i="19"/>
  <c r="J285" i="19"/>
  <c r="I285" i="19"/>
  <c r="H285" i="19"/>
  <c r="C285" i="19"/>
  <c r="B285" i="19"/>
  <c r="K284" i="19"/>
  <c r="J284" i="19"/>
  <c r="I284" i="19"/>
  <c r="H284" i="19"/>
  <c r="C284" i="19"/>
  <c r="B284" i="19"/>
  <c r="K283" i="19"/>
  <c r="J283" i="19"/>
  <c r="I283" i="19"/>
  <c r="H283" i="19"/>
  <c r="C283" i="19"/>
  <c r="B283" i="19"/>
  <c r="K282" i="19"/>
  <c r="J282" i="19"/>
  <c r="I282" i="19"/>
  <c r="H282" i="19"/>
  <c r="C282" i="19"/>
  <c r="B282" i="19"/>
  <c r="K281" i="19"/>
  <c r="J281" i="19"/>
  <c r="I281" i="19"/>
  <c r="H281" i="19"/>
  <c r="C281" i="19"/>
  <c r="B281" i="19"/>
  <c r="K280" i="19"/>
  <c r="J280" i="19"/>
  <c r="I280" i="19"/>
  <c r="H280" i="19"/>
  <c r="C280" i="19"/>
  <c r="B280" i="19"/>
  <c r="K279" i="19"/>
  <c r="J279" i="19"/>
  <c r="I279" i="19"/>
  <c r="H279" i="19"/>
  <c r="C279" i="19"/>
  <c r="B279" i="19"/>
  <c r="K278" i="19"/>
  <c r="J278" i="19"/>
  <c r="I278" i="19"/>
  <c r="H278" i="19"/>
  <c r="C278" i="19"/>
  <c r="B278" i="19"/>
  <c r="K277" i="19"/>
  <c r="J277" i="19"/>
  <c r="I277" i="19"/>
  <c r="H277" i="19"/>
  <c r="C277" i="19"/>
  <c r="B277" i="19"/>
  <c r="K276" i="19"/>
  <c r="J276" i="19"/>
  <c r="I276" i="19"/>
  <c r="H276" i="19"/>
  <c r="C276" i="19"/>
  <c r="B276" i="19"/>
  <c r="K275" i="19"/>
  <c r="J275" i="19"/>
  <c r="I275" i="19"/>
  <c r="H275" i="19"/>
  <c r="C275" i="19"/>
  <c r="B275" i="19"/>
  <c r="K274" i="19"/>
  <c r="J274" i="19"/>
  <c r="I274" i="19"/>
  <c r="H274" i="19"/>
  <c r="C274" i="19"/>
  <c r="B274" i="19"/>
  <c r="K273" i="19"/>
  <c r="J273" i="19"/>
  <c r="I273" i="19"/>
  <c r="H273" i="19"/>
  <c r="C273" i="19"/>
  <c r="B273" i="19"/>
  <c r="K272" i="19"/>
  <c r="J272" i="19"/>
  <c r="I272" i="19"/>
  <c r="H272" i="19"/>
  <c r="C272" i="19"/>
  <c r="B272" i="19"/>
  <c r="K271" i="19"/>
  <c r="J271" i="19"/>
  <c r="I271" i="19"/>
  <c r="H271" i="19"/>
  <c r="C271" i="19"/>
  <c r="B271" i="19"/>
  <c r="K270" i="19"/>
  <c r="J270" i="19"/>
  <c r="I270" i="19"/>
  <c r="H270" i="19"/>
  <c r="C270" i="19"/>
  <c r="B270" i="19"/>
  <c r="K269" i="19"/>
  <c r="J269" i="19"/>
  <c r="I269" i="19"/>
  <c r="H269" i="19"/>
  <c r="C269" i="19"/>
  <c r="B269" i="19"/>
  <c r="K268" i="19"/>
  <c r="J268" i="19"/>
  <c r="I268" i="19"/>
  <c r="H268" i="19"/>
  <c r="C268" i="19"/>
  <c r="B268" i="19"/>
  <c r="K267" i="19"/>
  <c r="J267" i="19"/>
  <c r="I267" i="19"/>
  <c r="H267" i="19"/>
  <c r="C267" i="19"/>
  <c r="B267" i="19"/>
  <c r="K266" i="19"/>
  <c r="J266" i="19"/>
  <c r="I266" i="19"/>
  <c r="H266" i="19"/>
  <c r="C266" i="19"/>
  <c r="B266" i="19"/>
  <c r="K265" i="19"/>
  <c r="J265" i="19"/>
  <c r="I265" i="19"/>
  <c r="H265" i="19"/>
  <c r="C265" i="19"/>
  <c r="B265" i="19"/>
  <c r="K264" i="19"/>
  <c r="J264" i="19"/>
  <c r="I264" i="19"/>
  <c r="H264" i="19"/>
  <c r="C264" i="19"/>
  <c r="B264" i="19"/>
  <c r="K263" i="19"/>
  <c r="J263" i="19"/>
  <c r="I263" i="19"/>
  <c r="H263" i="19"/>
  <c r="C263" i="19"/>
  <c r="B263" i="19"/>
  <c r="K262" i="19"/>
  <c r="J262" i="19"/>
  <c r="I262" i="19"/>
  <c r="H262" i="19"/>
  <c r="C262" i="19"/>
  <c r="B262" i="19"/>
  <c r="J261" i="19"/>
  <c r="H261" i="19"/>
  <c r="B261" i="19"/>
  <c r="K257" i="19"/>
  <c r="J257" i="19"/>
  <c r="I257" i="19"/>
  <c r="H257" i="19"/>
  <c r="C257" i="19"/>
  <c r="B257" i="19"/>
  <c r="K256" i="19"/>
  <c r="J256" i="19"/>
  <c r="I256" i="19"/>
  <c r="H256" i="19"/>
  <c r="C256" i="19"/>
  <c r="B256" i="19"/>
  <c r="K255" i="19"/>
  <c r="J255" i="19"/>
  <c r="I255" i="19"/>
  <c r="H255" i="19"/>
  <c r="C255" i="19"/>
  <c r="B255" i="19"/>
  <c r="K254" i="19"/>
  <c r="J254" i="19"/>
  <c r="I254" i="19"/>
  <c r="H254" i="19"/>
  <c r="C254" i="19"/>
  <c r="B254" i="19"/>
  <c r="K253" i="19"/>
  <c r="J253" i="19"/>
  <c r="I253" i="19"/>
  <c r="H253" i="19"/>
  <c r="C253" i="19"/>
  <c r="B253" i="19"/>
  <c r="K252" i="19"/>
  <c r="J252" i="19"/>
  <c r="I252" i="19"/>
  <c r="H252" i="19"/>
  <c r="C252" i="19"/>
  <c r="B252" i="19"/>
  <c r="K251" i="19"/>
  <c r="J251" i="19"/>
  <c r="I251" i="19"/>
  <c r="H251" i="19"/>
  <c r="C251" i="19"/>
  <c r="B251" i="19"/>
  <c r="K250" i="19"/>
  <c r="J250" i="19"/>
  <c r="I250" i="19"/>
  <c r="H250" i="19"/>
  <c r="C250" i="19"/>
  <c r="B250" i="19"/>
  <c r="K249" i="19"/>
  <c r="J249" i="19"/>
  <c r="I249" i="19"/>
  <c r="H249" i="19"/>
  <c r="C249" i="19"/>
  <c r="B249" i="19"/>
  <c r="K248" i="19"/>
  <c r="J248" i="19"/>
  <c r="I248" i="19"/>
  <c r="H248" i="19"/>
  <c r="C248" i="19"/>
  <c r="B248" i="19"/>
  <c r="K247" i="19"/>
  <c r="J247" i="19"/>
  <c r="I247" i="19"/>
  <c r="H247" i="19"/>
  <c r="C247" i="19"/>
  <c r="B247" i="19"/>
  <c r="K246" i="19"/>
  <c r="J246" i="19"/>
  <c r="I246" i="19"/>
  <c r="H246" i="19"/>
  <c r="C246" i="19"/>
  <c r="B246" i="19"/>
  <c r="K245" i="19"/>
  <c r="J245" i="19"/>
  <c r="I245" i="19"/>
  <c r="H245" i="19"/>
  <c r="C245" i="19"/>
  <c r="B245" i="19"/>
  <c r="K244" i="19"/>
  <c r="J244" i="19"/>
  <c r="I244" i="19"/>
  <c r="H244" i="19"/>
  <c r="C244" i="19"/>
  <c r="B244" i="19"/>
  <c r="K243" i="19"/>
  <c r="J243" i="19"/>
  <c r="I243" i="19"/>
  <c r="H243" i="19"/>
  <c r="C243" i="19"/>
  <c r="B243" i="19"/>
  <c r="K242" i="19"/>
  <c r="J242" i="19"/>
  <c r="I242" i="19"/>
  <c r="H242" i="19"/>
  <c r="C242" i="19"/>
  <c r="B242" i="19"/>
  <c r="K241" i="19"/>
  <c r="J241" i="19"/>
  <c r="I241" i="19"/>
  <c r="H241" i="19"/>
  <c r="C241" i="19"/>
  <c r="B241" i="19"/>
  <c r="K240" i="19"/>
  <c r="J240" i="19"/>
  <c r="I240" i="19"/>
  <c r="H240" i="19"/>
  <c r="C240" i="19"/>
  <c r="B240" i="19"/>
  <c r="K239" i="19"/>
  <c r="J239" i="19"/>
  <c r="I239" i="19"/>
  <c r="H239" i="19"/>
  <c r="C239" i="19"/>
  <c r="B239" i="19"/>
  <c r="K238" i="19"/>
  <c r="J238" i="19"/>
  <c r="I238" i="19"/>
  <c r="H238" i="19"/>
  <c r="C238" i="19"/>
  <c r="B238" i="19"/>
  <c r="K237" i="19"/>
  <c r="J237" i="19"/>
  <c r="I237" i="19"/>
  <c r="H237" i="19"/>
  <c r="C237" i="19"/>
  <c r="B237" i="19"/>
  <c r="K236" i="19"/>
  <c r="J236" i="19"/>
  <c r="I236" i="19"/>
  <c r="H236" i="19"/>
  <c r="C236" i="19"/>
  <c r="B236" i="19"/>
  <c r="K235" i="19"/>
  <c r="J235" i="19"/>
  <c r="I235" i="19"/>
  <c r="H235" i="19"/>
  <c r="C235" i="19"/>
  <c r="B235" i="19"/>
  <c r="K234" i="19"/>
  <c r="J234" i="19"/>
  <c r="I234" i="19"/>
  <c r="H234" i="19"/>
  <c r="C234" i="19"/>
  <c r="B234" i="19"/>
  <c r="K233" i="19"/>
  <c r="J233" i="19"/>
  <c r="I233" i="19"/>
  <c r="H233" i="19"/>
  <c r="C233" i="19"/>
  <c r="B233" i="19"/>
  <c r="K232" i="19"/>
  <c r="J232" i="19"/>
  <c r="I232" i="19"/>
  <c r="H232" i="19"/>
  <c r="C232" i="19"/>
  <c r="B232" i="19"/>
  <c r="K231" i="19"/>
  <c r="J231" i="19"/>
  <c r="I231" i="19"/>
  <c r="H231" i="19"/>
  <c r="C231" i="19"/>
  <c r="B231" i="19"/>
  <c r="K230" i="19"/>
  <c r="J230" i="19"/>
  <c r="I230" i="19"/>
  <c r="H230" i="19"/>
  <c r="C230" i="19"/>
  <c r="B230" i="19"/>
  <c r="K229" i="19"/>
  <c r="J229" i="19"/>
  <c r="I229" i="19"/>
  <c r="H229" i="19"/>
  <c r="C229" i="19"/>
  <c r="B229" i="19"/>
  <c r="K228" i="19"/>
  <c r="J228" i="19"/>
  <c r="I228" i="19"/>
  <c r="H228" i="19"/>
  <c r="C228" i="19"/>
  <c r="B228" i="19"/>
  <c r="K227" i="19"/>
  <c r="J227" i="19"/>
  <c r="I227" i="19"/>
  <c r="H227" i="19"/>
  <c r="C227" i="19"/>
  <c r="B227" i="19"/>
  <c r="K226" i="19"/>
  <c r="J226" i="19"/>
  <c r="I226" i="19"/>
  <c r="H226" i="19"/>
  <c r="C226" i="19"/>
  <c r="B226" i="19"/>
  <c r="K225" i="19"/>
  <c r="J225" i="19"/>
  <c r="I225" i="19"/>
  <c r="H225" i="19"/>
  <c r="C225" i="19"/>
  <c r="B225" i="19"/>
  <c r="J224" i="19"/>
  <c r="H224" i="19"/>
  <c r="B224" i="19"/>
  <c r="K220" i="19"/>
  <c r="J220" i="19"/>
  <c r="I220" i="19"/>
  <c r="H220" i="19"/>
  <c r="C220" i="19"/>
  <c r="B220" i="19"/>
  <c r="K219" i="19"/>
  <c r="J219" i="19"/>
  <c r="I219" i="19"/>
  <c r="H219" i="19"/>
  <c r="C219" i="19"/>
  <c r="B219" i="19"/>
  <c r="K218" i="19"/>
  <c r="J218" i="19"/>
  <c r="I218" i="19"/>
  <c r="H218" i="19"/>
  <c r="C218" i="19"/>
  <c r="B218" i="19"/>
  <c r="K217" i="19"/>
  <c r="J217" i="19"/>
  <c r="I217" i="19"/>
  <c r="H217" i="19"/>
  <c r="C217" i="19"/>
  <c r="B217" i="19"/>
  <c r="K216" i="19"/>
  <c r="J216" i="19"/>
  <c r="I216" i="19"/>
  <c r="H216" i="19"/>
  <c r="C216" i="19"/>
  <c r="B216" i="19"/>
  <c r="K215" i="19"/>
  <c r="J215" i="19"/>
  <c r="I215" i="19"/>
  <c r="H215" i="19"/>
  <c r="C215" i="19"/>
  <c r="B215" i="19"/>
  <c r="K214" i="19"/>
  <c r="J214" i="19"/>
  <c r="I214" i="19"/>
  <c r="H214" i="19"/>
  <c r="C214" i="19"/>
  <c r="B214" i="19"/>
  <c r="K213" i="19"/>
  <c r="J213" i="19"/>
  <c r="I213" i="19"/>
  <c r="H213" i="19"/>
  <c r="C213" i="19"/>
  <c r="B213" i="19"/>
  <c r="K212" i="19"/>
  <c r="J212" i="19"/>
  <c r="I212" i="19"/>
  <c r="H212" i="19"/>
  <c r="C212" i="19"/>
  <c r="B212" i="19"/>
  <c r="K211" i="19"/>
  <c r="J211" i="19"/>
  <c r="I211" i="19"/>
  <c r="H211" i="19"/>
  <c r="C211" i="19"/>
  <c r="B211" i="19"/>
  <c r="K210" i="19"/>
  <c r="J210" i="19"/>
  <c r="I210" i="19"/>
  <c r="H210" i="19"/>
  <c r="C210" i="19"/>
  <c r="B210" i="19"/>
  <c r="K209" i="19"/>
  <c r="J209" i="19"/>
  <c r="I209" i="19"/>
  <c r="H209" i="19"/>
  <c r="C209" i="19"/>
  <c r="B209" i="19"/>
  <c r="K208" i="19"/>
  <c r="J208" i="19"/>
  <c r="I208" i="19"/>
  <c r="H208" i="19"/>
  <c r="C208" i="19"/>
  <c r="B208" i="19"/>
  <c r="K207" i="19"/>
  <c r="J207" i="19"/>
  <c r="I207" i="19"/>
  <c r="H207" i="19"/>
  <c r="C207" i="19"/>
  <c r="B207" i="19"/>
  <c r="K206" i="19"/>
  <c r="J206" i="19"/>
  <c r="I206" i="19"/>
  <c r="H206" i="19"/>
  <c r="C206" i="19"/>
  <c r="B206" i="19"/>
  <c r="K205" i="19"/>
  <c r="J205" i="19"/>
  <c r="I205" i="19"/>
  <c r="H205" i="19"/>
  <c r="C205" i="19"/>
  <c r="B205" i="19"/>
  <c r="K204" i="19"/>
  <c r="J204" i="19"/>
  <c r="I204" i="19"/>
  <c r="H204" i="19"/>
  <c r="C204" i="19"/>
  <c r="B204" i="19"/>
  <c r="K203" i="19"/>
  <c r="J203" i="19"/>
  <c r="I203" i="19"/>
  <c r="H203" i="19"/>
  <c r="C203" i="19"/>
  <c r="B203" i="19"/>
  <c r="K202" i="19"/>
  <c r="J202" i="19"/>
  <c r="I202" i="19"/>
  <c r="H202" i="19"/>
  <c r="C202" i="19"/>
  <c r="B202" i="19"/>
  <c r="K201" i="19"/>
  <c r="J201" i="19"/>
  <c r="I201" i="19"/>
  <c r="H201" i="19"/>
  <c r="C201" i="19"/>
  <c r="B201" i="19"/>
  <c r="K200" i="19"/>
  <c r="J200" i="19"/>
  <c r="I200" i="19"/>
  <c r="H200" i="19"/>
  <c r="C200" i="19"/>
  <c r="B200" i="19"/>
  <c r="K199" i="19"/>
  <c r="J199" i="19"/>
  <c r="I199" i="19"/>
  <c r="H199" i="19"/>
  <c r="C199" i="19"/>
  <c r="B199" i="19"/>
  <c r="K198" i="19"/>
  <c r="J198" i="19"/>
  <c r="I198" i="19"/>
  <c r="H198" i="19"/>
  <c r="C198" i="19"/>
  <c r="B198" i="19"/>
  <c r="K197" i="19"/>
  <c r="J197" i="19"/>
  <c r="I197" i="19"/>
  <c r="H197" i="19"/>
  <c r="C197" i="19"/>
  <c r="B197" i="19"/>
  <c r="K196" i="19"/>
  <c r="J196" i="19"/>
  <c r="I196" i="19"/>
  <c r="H196" i="19"/>
  <c r="C196" i="19"/>
  <c r="B196" i="19"/>
  <c r="K195" i="19"/>
  <c r="J195" i="19"/>
  <c r="I195" i="19"/>
  <c r="H195" i="19"/>
  <c r="C195" i="19"/>
  <c r="B195" i="19"/>
  <c r="K194" i="19"/>
  <c r="J194" i="19"/>
  <c r="I194" i="19"/>
  <c r="H194" i="19"/>
  <c r="C194" i="19"/>
  <c r="B194" i="19"/>
  <c r="K193" i="19"/>
  <c r="J193" i="19"/>
  <c r="I193" i="19"/>
  <c r="H193" i="19"/>
  <c r="C193" i="19"/>
  <c r="B193" i="19"/>
  <c r="K192" i="19"/>
  <c r="J192" i="19"/>
  <c r="I192" i="19"/>
  <c r="H192" i="19"/>
  <c r="C192" i="19"/>
  <c r="B192" i="19"/>
  <c r="K191" i="19"/>
  <c r="J191" i="19"/>
  <c r="I191" i="19"/>
  <c r="H191" i="19"/>
  <c r="C191" i="19"/>
  <c r="B191" i="19"/>
  <c r="K190" i="19"/>
  <c r="J190" i="19"/>
  <c r="I190" i="19"/>
  <c r="H190" i="19"/>
  <c r="C190" i="19"/>
  <c r="B190" i="19"/>
  <c r="K189" i="19"/>
  <c r="J189" i="19"/>
  <c r="I189" i="19"/>
  <c r="H189" i="19"/>
  <c r="C189" i="19"/>
  <c r="B189" i="19"/>
  <c r="K188" i="19"/>
  <c r="J188" i="19"/>
  <c r="I188" i="19"/>
  <c r="H188" i="19"/>
  <c r="J187" i="19"/>
  <c r="H187" i="19"/>
  <c r="B411" i="19"/>
  <c r="J449" i="19"/>
  <c r="J450" i="19"/>
  <c r="K450" i="19"/>
  <c r="J451" i="19"/>
  <c r="K451" i="19"/>
  <c r="J452" i="19"/>
  <c r="K452" i="19"/>
  <c r="J453" i="19"/>
  <c r="K453" i="19"/>
  <c r="J454" i="19"/>
  <c r="K454" i="19"/>
  <c r="J455" i="19"/>
  <c r="K455" i="19"/>
  <c r="J456" i="19"/>
  <c r="K456" i="19"/>
  <c r="J457" i="19"/>
  <c r="K457" i="19"/>
  <c r="J458" i="19"/>
  <c r="K458" i="19"/>
  <c r="J459" i="19"/>
  <c r="K459" i="19"/>
  <c r="J460" i="19"/>
  <c r="K460" i="19"/>
  <c r="J461" i="19"/>
  <c r="K461" i="19"/>
  <c r="J462" i="19"/>
  <c r="K462" i="19"/>
  <c r="J463" i="19"/>
  <c r="K463" i="19"/>
  <c r="J464" i="19"/>
  <c r="K464" i="19"/>
  <c r="J465" i="19"/>
  <c r="K465" i="19"/>
  <c r="J466" i="19"/>
  <c r="K466" i="19"/>
  <c r="J467" i="19"/>
  <c r="K467" i="19"/>
  <c r="J468" i="19"/>
  <c r="K468" i="19"/>
  <c r="J469" i="19"/>
  <c r="K469" i="19"/>
  <c r="J470" i="19"/>
  <c r="K470" i="19"/>
  <c r="J471" i="19"/>
  <c r="K471" i="19"/>
  <c r="J472" i="19"/>
  <c r="K472" i="19"/>
  <c r="J473" i="19"/>
  <c r="K473" i="19"/>
  <c r="J474" i="19"/>
  <c r="K474" i="19"/>
  <c r="J475" i="19"/>
  <c r="K475" i="19"/>
  <c r="J476" i="19"/>
  <c r="K476" i="19"/>
  <c r="J477" i="19"/>
  <c r="K477" i="19"/>
  <c r="J478" i="19"/>
  <c r="K478" i="19"/>
  <c r="J479" i="19"/>
  <c r="K479" i="19"/>
  <c r="J480" i="19"/>
  <c r="K480" i="19"/>
  <c r="J481" i="19"/>
  <c r="K481" i="19"/>
  <c r="J482" i="19"/>
  <c r="K482" i="19"/>
  <c r="H449" i="19"/>
  <c r="H450" i="19"/>
  <c r="I450" i="19"/>
  <c r="H451" i="19"/>
  <c r="I451" i="19"/>
  <c r="H452" i="19"/>
  <c r="I452" i="19"/>
  <c r="H453" i="19"/>
  <c r="I453" i="19"/>
  <c r="H454" i="19"/>
  <c r="I454" i="19"/>
  <c r="H455" i="19"/>
  <c r="I455" i="19"/>
  <c r="H456" i="19"/>
  <c r="I456" i="19"/>
  <c r="H457" i="19"/>
  <c r="I457" i="19"/>
  <c r="H458" i="19"/>
  <c r="I458" i="19"/>
  <c r="H459" i="19"/>
  <c r="I459" i="19"/>
  <c r="H460" i="19"/>
  <c r="I460" i="19"/>
  <c r="H461" i="19"/>
  <c r="I461" i="19"/>
  <c r="H462" i="19"/>
  <c r="I462" i="19"/>
  <c r="H463" i="19"/>
  <c r="I463" i="19"/>
  <c r="H464" i="19"/>
  <c r="I464" i="19"/>
  <c r="H465" i="19"/>
  <c r="I465" i="19"/>
  <c r="H466" i="19"/>
  <c r="I466" i="19"/>
  <c r="H467" i="19"/>
  <c r="I467" i="19"/>
  <c r="H468" i="19"/>
  <c r="I468" i="19"/>
  <c r="H469" i="19"/>
  <c r="I469" i="19"/>
  <c r="H470" i="19"/>
  <c r="I470" i="19"/>
  <c r="H471" i="19"/>
  <c r="I471" i="19"/>
  <c r="H472" i="19"/>
  <c r="I472" i="19"/>
  <c r="H473" i="19"/>
  <c r="I473" i="19"/>
  <c r="H474" i="19"/>
  <c r="I474" i="19"/>
  <c r="H475" i="19"/>
  <c r="I475" i="19"/>
  <c r="H476" i="19"/>
  <c r="I476" i="19"/>
  <c r="H477" i="19"/>
  <c r="I477" i="19"/>
  <c r="H478" i="19"/>
  <c r="I478" i="19"/>
  <c r="H479" i="19"/>
  <c r="I479" i="19"/>
  <c r="H480" i="19"/>
  <c r="I480" i="19"/>
  <c r="H481" i="19"/>
  <c r="I481" i="19"/>
  <c r="H482" i="19"/>
  <c r="I482" i="19"/>
  <c r="B449" i="19"/>
  <c r="B450" i="19"/>
  <c r="C450" i="19"/>
  <c r="B451" i="19"/>
  <c r="C451" i="19"/>
  <c r="B452" i="19"/>
  <c r="C452" i="19"/>
  <c r="B453" i="19"/>
  <c r="C453" i="19"/>
  <c r="B454" i="19"/>
  <c r="C454" i="19"/>
  <c r="B455" i="19"/>
  <c r="C455" i="19"/>
  <c r="B456" i="19"/>
  <c r="C456" i="19"/>
  <c r="B457" i="19"/>
  <c r="C457" i="19"/>
  <c r="B458" i="19"/>
  <c r="C458" i="19"/>
  <c r="B459" i="19"/>
  <c r="C459" i="19"/>
  <c r="B460" i="19"/>
  <c r="C460" i="19"/>
  <c r="B461" i="19"/>
  <c r="C461" i="19"/>
  <c r="B462" i="19"/>
  <c r="C462" i="19"/>
  <c r="B463" i="19"/>
  <c r="C463" i="19"/>
  <c r="B464" i="19"/>
  <c r="C464" i="19"/>
  <c r="B465" i="19"/>
  <c r="C465" i="19"/>
  <c r="B466" i="19"/>
  <c r="C466" i="19"/>
  <c r="B467" i="19"/>
  <c r="C467" i="19"/>
  <c r="B468" i="19"/>
  <c r="C468" i="19"/>
  <c r="B469" i="19"/>
  <c r="C469" i="19"/>
  <c r="B470" i="19"/>
  <c r="C470" i="19"/>
  <c r="B471" i="19"/>
  <c r="C471" i="19"/>
  <c r="B472" i="19"/>
  <c r="C472" i="19"/>
  <c r="B473" i="19"/>
  <c r="C473" i="19"/>
  <c r="B474" i="19"/>
  <c r="C474" i="19"/>
  <c r="B475" i="19"/>
  <c r="C475" i="19"/>
  <c r="B476" i="19"/>
  <c r="C476" i="19"/>
  <c r="B477" i="19"/>
  <c r="C477" i="19"/>
  <c r="B478" i="19"/>
  <c r="C478" i="19"/>
  <c r="B479" i="19"/>
  <c r="C479" i="19"/>
  <c r="B480" i="19"/>
  <c r="C480" i="19"/>
  <c r="B481" i="19"/>
  <c r="C481" i="19"/>
  <c r="B482" i="19"/>
  <c r="C482" i="19"/>
  <c r="I282" i="11"/>
  <c r="I281" i="11"/>
  <c r="K35" i="11"/>
  <c r="K34" i="11"/>
  <c r="K33" i="11"/>
  <c r="K32" i="11"/>
  <c r="K31" i="11"/>
  <c r="K30" i="11"/>
  <c r="K29" i="11"/>
  <c r="K28" i="11"/>
  <c r="K27" i="11"/>
  <c r="K26" i="11"/>
  <c r="K25" i="11"/>
  <c r="K24" i="11"/>
  <c r="K23" i="11"/>
  <c r="K22" i="11"/>
  <c r="K21" i="11"/>
  <c r="K20" i="11"/>
  <c r="K19" i="11"/>
  <c r="K18" i="11"/>
  <c r="K17" i="11"/>
  <c r="K16" i="11"/>
  <c r="K15" i="11"/>
  <c r="K14" i="11"/>
  <c r="K13" i="11"/>
  <c r="K12" i="11"/>
  <c r="K11" i="11"/>
  <c r="K10" i="11"/>
  <c r="K9" i="11"/>
  <c r="K8" i="11"/>
  <c r="K7" i="11"/>
  <c r="K6" i="11"/>
  <c r="K5" i="11"/>
  <c r="J118" i="13"/>
  <c r="H4" i="14"/>
  <c r="J154" i="20"/>
  <c r="I470" i="12" l="1"/>
  <c r="K853" i="5"/>
  <c r="K854" i="5"/>
  <c r="K855" i="5"/>
  <c r="K856" i="5"/>
  <c r="K857" i="5"/>
  <c r="K858" i="5"/>
  <c r="K859" i="5"/>
  <c r="K860" i="5"/>
  <c r="K861" i="5"/>
  <c r="K862" i="5"/>
  <c r="K863" i="5"/>
  <c r="K864" i="5"/>
  <c r="K865" i="5"/>
  <c r="K866" i="5"/>
  <c r="K867" i="5"/>
  <c r="K868" i="5"/>
  <c r="K869" i="5"/>
  <c r="K870" i="5"/>
  <c r="K871" i="5"/>
  <c r="K872" i="5"/>
  <c r="K873" i="5"/>
  <c r="K874" i="5"/>
  <c r="K875" i="5"/>
  <c r="K876" i="5"/>
  <c r="K877" i="5"/>
  <c r="K878" i="5"/>
  <c r="K879" i="5"/>
  <c r="K880" i="5"/>
  <c r="K881" i="5"/>
  <c r="K882" i="5"/>
  <c r="K883" i="5"/>
  <c r="K852" i="5"/>
  <c r="K815" i="5"/>
  <c r="K816" i="5"/>
  <c r="K817" i="5"/>
  <c r="K818" i="5"/>
  <c r="K819" i="5"/>
  <c r="K820" i="5"/>
  <c r="K821" i="5"/>
  <c r="K822" i="5"/>
  <c r="K823" i="5"/>
  <c r="K824" i="5"/>
  <c r="K825" i="5"/>
  <c r="K826" i="5"/>
  <c r="K827" i="5"/>
  <c r="K828" i="5"/>
  <c r="K829" i="5"/>
  <c r="K830" i="5"/>
  <c r="K831" i="5"/>
  <c r="K832" i="5"/>
  <c r="K833" i="5"/>
  <c r="K834" i="5"/>
  <c r="K835" i="5"/>
  <c r="K836" i="5"/>
  <c r="K837" i="5"/>
  <c r="K838" i="5"/>
  <c r="K839" i="5"/>
  <c r="K840" i="5"/>
  <c r="K841" i="5"/>
  <c r="K842" i="5"/>
  <c r="K843" i="5"/>
  <c r="K844" i="5"/>
  <c r="K845" i="5"/>
  <c r="K814" i="5"/>
  <c r="K792" i="5"/>
  <c r="K793" i="5"/>
  <c r="K794" i="5"/>
  <c r="K795" i="5"/>
  <c r="K796" i="5"/>
  <c r="K797" i="5"/>
  <c r="K798" i="5"/>
  <c r="K799" i="5"/>
  <c r="K800" i="5"/>
  <c r="K801" i="5"/>
  <c r="K802" i="5"/>
  <c r="K803" i="5"/>
  <c r="K804" i="5"/>
  <c r="K805" i="5"/>
  <c r="K806" i="5"/>
  <c r="K807" i="5"/>
  <c r="K777" i="5"/>
  <c r="K778" i="5"/>
  <c r="K779" i="5"/>
  <c r="K780" i="5"/>
  <c r="K781" i="5"/>
  <c r="K782" i="5"/>
  <c r="K783" i="5"/>
  <c r="K784" i="5"/>
  <c r="K785" i="5"/>
  <c r="K786" i="5"/>
  <c r="K787" i="5"/>
  <c r="K788" i="5"/>
  <c r="K789" i="5"/>
  <c r="K790" i="5"/>
  <c r="K791" i="5"/>
  <c r="K776" i="5"/>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08" i="3"/>
  <c r="G424" i="5" l="1"/>
  <c r="G423" i="5"/>
  <c r="G422" i="5"/>
  <c r="G421" i="5"/>
  <c r="G420" i="5"/>
  <c r="G419" i="5"/>
  <c r="G418" i="5"/>
  <c r="G417" i="5"/>
  <c r="G416" i="5"/>
  <c r="G415" i="5"/>
  <c r="G414" i="5"/>
  <c r="G413" i="5"/>
  <c r="G412" i="5"/>
  <c r="G411" i="5"/>
  <c r="G410" i="5"/>
  <c r="G409" i="5"/>
  <c r="G408" i="5"/>
  <c r="G407" i="5"/>
  <c r="G406" i="5"/>
  <c r="G405" i="5"/>
  <c r="G404" i="5"/>
  <c r="G403" i="5"/>
  <c r="G402" i="5"/>
  <c r="G401" i="5"/>
  <c r="G400" i="5"/>
  <c r="G399" i="5"/>
  <c r="G398" i="5"/>
  <c r="G397" i="5"/>
  <c r="G396" i="5"/>
  <c r="G395" i="5"/>
  <c r="G394" i="5"/>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190" i="1"/>
  <c r="K497" i="12"/>
  <c r="K496" i="12"/>
  <c r="K495" i="12"/>
  <c r="K494" i="12"/>
  <c r="K493" i="12"/>
  <c r="K492" i="12"/>
  <c r="K491" i="12"/>
  <c r="K490" i="12"/>
  <c r="K489" i="12"/>
  <c r="K488" i="12"/>
  <c r="K487" i="12"/>
  <c r="K486" i="12"/>
  <c r="K485" i="12"/>
  <c r="K484" i="12"/>
  <c r="K483" i="12"/>
  <c r="K482" i="12"/>
  <c r="K481" i="12"/>
  <c r="K480" i="12"/>
  <c r="K479" i="12"/>
  <c r="K478" i="12"/>
  <c r="K477" i="12"/>
  <c r="K476" i="12"/>
  <c r="K475" i="12"/>
  <c r="K474" i="12"/>
  <c r="K473" i="12"/>
  <c r="K472" i="12"/>
  <c r="K471" i="12"/>
  <c r="K470" i="12"/>
  <c r="K469" i="12"/>
  <c r="K468" i="12"/>
  <c r="K467" i="12"/>
  <c r="I497" i="12"/>
  <c r="I496" i="12"/>
  <c r="I495" i="12"/>
  <c r="I494" i="12"/>
  <c r="I493" i="12"/>
  <c r="I492" i="12"/>
  <c r="I491" i="12"/>
  <c r="I490" i="12"/>
  <c r="I489" i="12"/>
  <c r="I488" i="12"/>
  <c r="I487" i="12"/>
  <c r="I486" i="12"/>
  <c r="I485" i="12"/>
  <c r="I484" i="12"/>
  <c r="I483" i="12"/>
  <c r="I482" i="12"/>
  <c r="I481" i="12"/>
  <c r="I480" i="12"/>
  <c r="I479" i="12"/>
  <c r="I478" i="12"/>
  <c r="I477" i="12"/>
  <c r="I476" i="12"/>
  <c r="I475" i="12"/>
  <c r="I474" i="12"/>
  <c r="I473" i="12"/>
  <c r="I472" i="12"/>
  <c r="I471" i="12"/>
  <c r="I469" i="12"/>
  <c r="I468" i="12"/>
  <c r="I467" i="12"/>
  <c r="G497" i="12"/>
  <c r="G496" i="12"/>
  <c r="G495" i="12"/>
  <c r="G494" i="12"/>
  <c r="G493" i="12"/>
  <c r="G492" i="12"/>
  <c r="G491" i="12"/>
  <c r="G490" i="12"/>
  <c r="G489" i="12"/>
  <c r="G488" i="12"/>
  <c r="G487" i="12"/>
  <c r="G486" i="12"/>
  <c r="G485" i="12"/>
  <c r="G484" i="12"/>
  <c r="G483" i="12"/>
  <c r="G482" i="12"/>
  <c r="G481" i="12"/>
  <c r="G480" i="12"/>
  <c r="G479" i="12"/>
  <c r="G478" i="12"/>
  <c r="G477" i="12"/>
  <c r="G476" i="12"/>
  <c r="G475" i="12"/>
  <c r="G474" i="12"/>
  <c r="G473" i="12"/>
  <c r="G472" i="12"/>
  <c r="G471" i="12"/>
  <c r="G470" i="12"/>
  <c r="G469" i="12"/>
  <c r="G468" i="12"/>
  <c r="G467" i="12"/>
  <c r="E497" i="12"/>
  <c r="E496" i="12"/>
  <c r="E495" i="12"/>
  <c r="E494" i="12"/>
  <c r="E493" i="12"/>
  <c r="E492" i="12"/>
  <c r="E491" i="12"/>
  <c r="E490" i="12"/>
  <c r="E489" i="12"/>
  <c r="E488" i="12"/>
  <c r="E487" i="12"/>
  <c r="E486" i="12"/>
  <c r="E485" i="12"/>
  <c r="E484" i="12"/>
  <c r="E483" i="12"/>
  <c r="E482" i="12"/>
  <c r="E481" i="12"/>
  <c r="E480" i="12"/>
  <c r="E479" i="12"/>
  <c r="E478" i="12"/>
  <c r="E477" i="12"/>
  <c r="E476" i="12"/>
  <c r="E475" i="12"/>
  <c r="E474" i="12"/>
  <c r="E473" i="12"/>
  <c r="E472" i="12"/>
  <c r="E471" i="12"/>
  <c r="E470" i="12"/>
  <c r="E469" i="12"/>
  <c r="E468" i="12"/>
  <c r="E467" i="12"/>
  <c r="C468" i="12"/>
  <c r="C469" i="12"/>
  <c r="C470" i="12"/>
  <c r="C471" i="12"/>
  <c r="C472" i="12"/>
  <c r="C473" i="12"/>
  <c r="C474" i="12"/>
  <c r="C475" i="12"/>
  <c r="C476" i="12"/>
  <c r="C477" i="12"/>
  <c r="C478" i="12"/>
  <c r="C479" i="12"/>
  <c r="C480" i="12"/>
  <c r="C481" i="12"/>
  <c r="C482" i="12"/>
  <c r="C483" i="12"/>
  <c r="C484" i="12"/>
  <c r="C485" i="12"/>
  <c r="C486" i="12"/>
  <c r="C487" i="12"/>
  <c r="C488" i="12"/>
  <c r="C489" i="12"/>
  <c r="C490" i="12"/>
  <c r="C491" i="12"/>
  <c r="C492" i="12"/>
  <c r="C493" i="12"/>
  <c r="C494" i="12"/>
  <c r="C495" i="12"/>
  <c r="C496" i="12"/>
  <c r="C497" i="12"/>
  <c r="C467" i="12"/>
  <c r="J466" i="12"/>
  <c r="H466" i="12"/>
  <c r="F466" i="12"/>
  <c r="D466" i="12"/>
  <c r="M597" i="23"/>
  <c r="M598" i="23"/>
  <c r="M599" i="23"/>
  <c r="M600" i="23"/>
  <c r="M601" i="23"/>
  <c r="M602" i="23"/>
  <c r="M603" i="23"/>
  <c r="M604" i="23"/>
  <c r="M605" i="23"/>
  <c r="M606" i="23"/>
  <c r="M607" i="23"/>
  <c r="M608" i="23"/>
  <c r="M609" i="23"/>
  <c r="M610" i="23"/>
  <c r="M611" i="23"/>
  <c r="M612" i="23"/>
  <c r="M613" i="23"/>
  <c r="M614" i="23"/>
  <c r="M615" i="23"/>
  <c r="M616" i="23"/>
  <c r="M617" i="23"/>
  <c r="M618" i="23"/>
  <c r="M619" i="23"/>
  <c r="M620" i="23"/>
  <c r="M621" i="23"/>
  <c r="M622" i="23"/>
  <c r="M623" i="23"/>
  <c r="M624" i="23"/>
  <c r="M625" i="23"/>
  <c r="M626" i="23"/>
  <c r="M627" i="23"/>
  <c r="M596" i="23"/>
  <c r="M559" i="23"/>
  <c r="K931" i="23"/>
  <c r="K932" i="23"/>
  <c r="K933" i="23"/>
  <c r="K934" i="23"/>
  <c r="K935" i="23"/>
  <c r="K936" i="23"/>
  <c r="K937" i="23"/>
  <c r="K938" i="23"/>
  <c r="K939" i="23"/>
  <c r="K940" i="23"/>
  <c r="K941" i="23"/>
  <c r="K942" i="23"/>
  <c r="K943" i="23"/>
  <c r="K944" i="23"/>
  <c r="K945" i="23"/>
  <c r="K946" i="23"/>
  <c r="K947" i="23"/>
  <c r="K948" i="23"/>
  <c r="K949" i="23"/>
  <c r="K950" i="23"/>
  <c r="K951" i="23"/>
  <c r="K952" i="23"/>
  <c r="K953" i="23"/>
  <c r="K954" i="23"/>
  <c r="K955" i="23"/>
  <c r="K956" i="23"/>
  <c r="K957" i="23"/>
  <c r="K958" i="23"/>
  <c r="K959" i="23"/>
  <c r="K960" i="23"/>
  <c r="K930" i="23"/>
  <c r="K894" i="23"/>
  <c r="K895" i="23"/>
  <c r="K896" i="23"/>
  <c r="K897" i="23"/>
  <c r="K898" i="23"/>
  <c r="K899" i="23"/>
  <c r="K900" i="23"/>
  <c r="K901" i="23"/>
  <c r="K902" i="23"/>
  <c r="K903" i="23"/>
  <c r="K904" i="23"/>
  <c r="K905" i="23"/>
  <c r="K906" i="23"/>
  <c r="K907" i="23"/>
  <c r="K908" i="23"/>
  <c r="K909" i="23"/>
  <c r="K910" i="23"/>
  <c r="K911" i="23"/>
  <c r="K912" i="23"/>
  <c r="K913" i="23"/>
  <c r="K914" i="23"/>
  <c r="K915" i="23"/>
  <c r="K916" i="23"/>
  <c r="K917" i="23"/>
  <c r="K918" i="23"/>
  <c r="K919" i="23"/>
  <c r="K920" i="23"/>
  <c r="K921" i="23"/>
  <c r="K922" i="23"/>
  <c r="K923" i="23"/>
  <c r="K893" i="23"/>
  <c r="K857" i="23"/>
  <c r="K858" i="23"/>
  <c r="K859" i="23"/>
  <c r="K860" i="23"/>
  <c r="K861" i="23"/>
  <c r="K862" i="23"/>
  <c r="K863" i="23"/>
  <c r="K864" i="23"/>
  <c r="K865" i="23"/>
  <c r="K866" i="23"/>
  <c r="K867" i="23"/>
  <c r="K868" i="23"/>
  <c r="K869" i="23"/>
  <c r="K870" i="23"/>
  <c r="K871" i="23"/>
  <c r="K872" i="23"/>
  <c r="K873" i="23"/>
  <c r="K874" i="23"/>
  <c r="K875" i="23"/>
  <c r="K876" i="23"/>
  <c r="K877" i="23"/>
  <c r="K878" i="23"/>
  <c r="K879" i="23"/>
  <c r="K880" i="23"/>
  <c r="K881" i="23"/>
  <c r="K882" i="23"/>
  <c r="K883" i="23"/>
  <c r="K884" i="23"/>
  <c r="K885" i="23"/>
  <c r="K886" i="23"/>
  <c r="K856" i="23"/>
  <c r="K820" i="23"/>
  <c r="K821" i="23"/>
  <c r="K822" i="23"/>
  <c r="K823" i="23"/>
  <c r="K824" i="23"/>
  <c r="K825" i="23"/>
  <c r="K826" i="23"/>
  <c r="K827" i="23"/>
  <c r="K828" i="23"/>
  <c r="K829" i="23"/>
  <c r="K830" i="23"/>
  <c r="K831" i="23"/>
  <c r="K832" i="23"/>
  <c r="K833" i="23"/>
  <c r="K834" i="23"/>
  <c r="K835" i="23"/>
  <c r="K836" i="23"/>
  <c r="K837" i="23"/>
  <c r="K838" i="23"/>
  <c r="K839" i="23"/>
  <c r="K840" i="23"/>
  <c r="K841" i="23"/>
  <c r="K842" i="23"/>
  <c r="K843" i="23"/>
  <c r="K844" i="23"/>
  <c r="K845" i="23"/>
  <c r="K846" i="23"/>
  <c r="K847" i="23"/>
  <c r="K848" i="23"/>
  <c r="K849" i="23"/>
  <c r="K819" i="23"/>
  <c r="K783" i="23"/>
  <c r="K784" i="23"/>
  <c r="K785" i="23"/>
  <c r="K786" i="23"/>
  <c r="K787" i="23"/>
  <c r="K788" i="23"/>
  <c r="K789" i="23"/>
  <c r="K790" i="23"/>
  <c r="K791" i="23"/>
  <c r="K792" i="23"/>
  <c r="K793" i="23"/>
  <c r="K794" i="23"/>
  <c r="K795" i="23"/>
  <c r="K796" i="23"/>
  <c r="K797" i="23"/>
  <c r="K798" i="23"/>
  <c r="K799" i="23"/>
  <c r="K800" i="23"/>
  <c r="K801" i="23"/>
  <c r="K802" i="23"/>
  <c r="K803" i="23"/>
  <c r="K804" i="23"/>
  <c r="K805" i="23"/>
  <c r="K806" i="23"/>
  <c r="K807" i="23"/>
  <c r="K808" i="23"/>
  <c r="K809" i="23"/>
  <c r="K810" i="23"/>
  <c r="K811" i="23"/>
  <c r="K812" i="23"/>
  <c r="K782" i="23"/>
  <c r="K746" i="23"/>
  <c r="K747" i="23"/>
  <c r="K748" i="23"/>
  <c r="K749" i="23"/>
  <c r="K750" i="23"/>
  <c r="K751" i="23"/>
  <c r="K752" i="23"/>
  <c r="K753" i="23"/>
  <c r="K754" i="23"/>
  <c r="K755" i="23"/>
  <c r="K756" i="23"/>
  <c r="K757" i="23"/>
  <c r="K758" i="23"/>
  <c r="K759" i="23"/>
  <c r="K760" i="23"/>
  <c r="K761" i="23"/>
  <c r="K762" i="23"/>
  <c r="K763" i="23"/>
  <c r="K764" i="23"/>
  <c r="K765" i="23"/>
  <c r="K766" i="23"/>
  <c r="K767" i="23"/>
  <c r="K768" i="23"/>
  <c r="K769" i="23"/>
  <c r="K770" i="23"/>
  <c r="K771" i="23"/>
  <c r="K772" i="23"/>
  <c r="K773" i="23"/>
  <c r="K774" i="23"/>
  <c r="K775" i="23"/>
  <c r="K745" i="23"/>
  <c r="K709" i="23"/>
  <c r="K710" i="23"/>
  <c r="K711" i="23"/>
  <c r="K712" i="23"/>
  <c r="K713" i="23"/>
  <c r="K714" i="23"/>
  <c r="K715" i="23"/>
  <c r="K716" i="23"/>
  <c r="K717" i="23"/>
  <c r="K718" i="23"/>
  <c r="K719" i="23"/>
  <c r="K720" i="23"/>
  <c r="K721" i="23"/>
  <c r="K722" i="23"/>
  <c r="K723" i="23"/>
  <c r="K724" i="23"/>
  <c r="K725" i="23"/>
  <c r="K726" i="23"/>
  <c r="K727" i="23"/>
  <c r="K728" i="23"/>
  <c r="K729" i="23"/>
  <c r="K730" i="23"/>
  <c r="K731" i="23"/>
  <c r="K732" i="23"/>
  <c r="K733" i="23"/>
  <c r="K734" i="23"/>
  <c r="K735" i="23"/>
  <c r="K736" i="23"/>
  <c r="K737" i="23"/>
  <c r="K738" i="23"/>
  <c r="K708" i="23"/>
  <c r="K672" i="23"/>
  <c r="K673" i="23"/>
  <c r="K674" i="23"/>
  <c r="K675" i="23"/>
  <c r="K676" i="23"/>
  <c r="K677" i="23"/>
  <c r="K678" i="23"/>
  <c r="K679" i="23"/>
  <c r="K680" i="23"/>
  <c r="K681" i="23"/>
  <c r="K682" i="23"/>
  <c r="K683" i="23"/>
  <c r="K684" i="23"/>
  <c r="K685" i="23"/>
  <c r="K686" i="23"/>
  <c r="K687" i="23"/>
  <c r="K688" i="23"/>
  <c r="K689" i="23"/>
  <c r="K690" i="23"/>
  <c r="K691" i="23"/>
  <c r="K692" i="23"/>
  <c r="K693" i="23"/>
  <c r="K694" i="23"/>
  <c r="K695" i="23"/>
  <c r="K696" i="23"/>
  <c r="K697" i="23"/>
  <c r="K698" i="23"/>
  <c r="K699" i="23"/>
  <c r="K700" i="23"/>
  <c r="K701" i="23"/>
  <c r="K671" i="23"/>
  <c r="K635" i="23"/>
  <c r="K636" i="23"/>
  <c r="K637" i="23"/>
  <c r="K638" i="23"/>
  <c r="K639" i="23"/>
  <c r="K640" i="23"/>
  <c r="K641" i="23"/>
  <c r="K642" i="23"/>
  <c r="K643" i="23"/>
  <c r="K644" i="23"/>
  <c r="K645" i="23"/>
  <c r="K646" i="23"/>
  <c r="K647" i="23"/>
  <c r="K648" i="23"/>
  <c r="K649" i="23"/>
  <c r="K650" i="23"/>
  <c r="K651" i="23"/>
  <c r="K652" i="23"/>
  <c r="K653" i="23"/>
  <c r="K654" i="23"/>
  <c r="K655" i="23"/>
  <c r="K656" i="23"/>
  <c r="K657" i="23"/>
  <c r="K658" i="23"/>
  <c r="K659" i="23"/>
  <c r="K660" i="23"/>
  <c r="K661" i="23"/>
  <c r="K662" i="23"/>
  <c r="K663" i="23"/>
  <c r="K664" i="23"/>
  <c r="K634" i="23"/>
  <c r="K598" i="23"/>
  <c r="K599" i="23"/>
  <c r="K600" i="23"/>
  <c r="K601" i="23"/>
  <c r="K602" i="23"/>
  <c r="K603" i="23"/>
  <c r="K604" i="23"/>
  <c r="K605" i="23"/>
  <c r="K606" i="23"/>
  <c r="K607" i="23"/>
  <c r="K608" i="23"/>
  <c r="K609" i="23"/>
  <c r="K610" i="23"/>
  <c r="K611" i="23"/>
  <c r="K612" i="23"/>
  <c r="K613" i="23"/>
  <c r="K614" i="23"/>
  <c r="K615" i="23"/>
  <c r="K616" i="23"/>
  <c r="K617" i="23"/>
  <c r="K618" i="23"/>
  <c r="K619" i="23"/>
  <c r="K620" i="23"/>
  <c r="K621" i="23"/>
  <c r="K622" i="23"/>
  <c r="K623" i="23"/>
  <c r="K624" i="23"/>
  <c r="K625" i="23"/>
  <c r="K626" i="23"/>
  <c r="K627" i="23"/>
  <c r="K597" i="23"/>
  <c r="K561" i="23"/>
  <c r="K562" i="23"/>
  <c r="K563" i="23"/>
  <c r="K564" i="23"/>
  <c r="K565" i="23"/>
  <c r="K566" i="23"/>
  <c r="K567" i="23"/>
  <c r="K568" i="23"/>
  <c r="K569" i="23"/>
  <c r="K570" i="23"/>
  <c r="K571" i="23"/>
  <c r="K572" i="23"/>
  <c r="K573" i="23"/>
  <c r="K574" i="23"/>
  <c r="K575" i="23"/>
  <c r="K576" i="23"/>
  <c r="K577" i="23"/>
  <c r="K578" i="23"/>
  <c r="K579" i="23"/>
  <c r="K580" i="23"/>
  <c r="K581" i="23"/>
  <c r="K582" i="23"/>
  <c r="K583" i="23"/>
  <c r="K584" i="23"/>
  <c r="K585" i="23"/>
  <c r="K586" i="23"/>
  <c r="K587" i="23"/>
  <c r="K588" i="23"/>
  <c r="K589" i="23"/>
  <c r="K590" i="23"/>
  <c r="K560" i="23"/>
  <c r="K524" i="23"/>
  <c r="K525" i="23"/>
  <c r="K526" i="23"/>
  <c r="K527" i="23"/>
  <c r="K528" i="23"/>
  <c r="K529" i="23"/>
  <c r="K530" i="23"/>
  <c r="K531" i="23"/>
  <c r="K532" i="23"/>
  <c r="K533" i="23"/>
  <c r="K534" i="23"/>
  <c r="K535" i="23"/>
  <c r="K536" i="23"/>
  <c r="K537" i="23"/>
  <c r="K538" i="23"/>
  <c r="K539" i="23"/>
  <c r="K540" i="23"/>
  <c r="K541" i="23"/>
  <c r="K542" i="23"/>
  <c r="K543" i="23"/>
  <c r="K544" i="23"/>
  <c r="K545" i="23"/>
  <c r="K546" i="23"/>
  <c r="K547" i="23"/>
  <c r="K548" i="23"/>
  <c r="K549" i="23"/>
  <c r="K550" i="23"/>
  <c r="K551" i="23"/>
  <c r="K552" i="23"/>
  <c r="K553" i="23"/>
  <c r="K523" i="23"/>
  <c r="K487" i="23"/>
  <c r="K488" i="23"/>
  <c r="K489" i="23"/>
  <c r="K490" i="23"/>
  <c r="K491" i="23"/>
  <c r="K492" i="23"/>
  <c r="K493" i="23"/>
  <c r="K494" i="23"/>
  <c r="K495" i="23"/>
  <c r="K496" i="23"/>
  <c r="K497" i="23"/>
  <c r="K498" i="23"/>
  <c r="K499" i="23"/>
  <c r="K500" i="23"/>
  <c r="K501" i="23"/>
  <c r="K502" i="23"/>
  <c r="K503" i="23"/>
  <c r="K504" i="23"/>
  <c r="K505" i="23"/>
  <c r="K506" i="23"/>
  <c r="K507" i="23"/>
  <c r="K508" i="23"/>
  <c r="K509" i="23"/>
  <c r="K510" i="23"/>
  <c r="K511" i="23"/>
  <c r="K512" i="23"/>
  <c r="K513" i="23"/>
  <c r="K514" i="23"/>
  <c r="K515" i="23"/>
  <c r="K516" i="23"/>
  <c r="K486" i="23"/>
  <c r="K450" i="23"/>
  <c r="K451" i="23"/>
  <c r="K452" i="23"/>
  <c r="K453" i="23"/>
  <c r="K454" i="23"/>
  <c r="K455" i="23"/>
  <c r="K456" i="23"/>
  <c r="K457" i="23"/>
  <c r="K458" i="23"/>
  <c r="K459" i="23"/>
  <c r="K460" i="23"/>
  <c r="K461" i="23"/>
  <c r="K462" i="23"/>
  <c r="K463" i="23"/>
  <c r="K464" i="23"/>
  <c r="K465" i="23"/>
  <c r="K466" i="23"/>
  <c r="K467" i="23"/>
  <c r="K468" i="23"/>
  <c r="K469" i="23"/>
  <c r="K470" i="23"/>
  <c r="K471" i="23"/>
  <c r="K472" i="23"/>
  <c r="K473" i="23"/>
  <c r="K474" i="23"/>
  <c r="K475" i="23"/>
  <c r="K476" i="23"/>
  <c r="K477" i="23"/>
  <c r="K478" i="23"/>
  <c r="K479" i="23"/>
  <c r="K449" i="23"/>
  <c r="K413" i="23" l="1"/>
  <c r="K414" i="23"/>
  <c r="K415" i="23"/>
  <c r="K416" i="23"/>
  <c r="K417" i="23"/>
  <c r="K418" i="23"/>
  <c r="K419" i="23"/>
  <c r="K420" i="23"/>
  <c r="K421" i="23"/>
  <c r="K422" i="23"/>
  <c r="K423" i="23"/>
  <c r="K424" i="23"/>
  <c r="K425" i="23"/>
  <c r="K426" i="23"/>
  <c r="K427" i="23"/>
  <c r="K428" i="23"/>
  <c r="K429" i="23"/>
  <c r="K430" i="23"/>
  <c r="K431" i="23"/>
  <c r="K432" i="23"/>
  <c r="K433" i="23"/>
  <c r="K434" i="23"/>
  <c r="K435" i="23"/>
  <c r="K436" i="23"/>
  <c r="K437" i="23"/>
  <c r="K438" i="23"/>
  <c r="K439" i="23"/>
  <c r="K440" i="23"/>
  <c r="K441" i="23"/>
  <c r="K442" i="23"/>
  <c r="K412" i="23"/>
  <c r="K376" i="23"/>
  <c r="K377" i="23"/>
  <c r="K378" i="23"/>
  <c r="K379" i="23"/>
  <c r="K380" i="23"/>
  <c r="K381" i="23"/>
  <c r="K382" i="23"/>
  <c r="K383" i="23"/>
  <c r="K384" i="23"/>
  <c r="K385" i="23"/>
  <c r="K386" i="23"/>
  <c r="K387" i="23"/>
  <c r="K388" i="23"/>
  <c r="K389" i="23"/>
  <c r="K390" i="23"/>
  <c r="K391" i="23"/>
  <c r="K392" i="23"/>
  <c r="K393" i="23"/>
  <c r="K394" i="23"/>
  <c r="K395" i="23"/>
  <c r="K396" i="23"/>
  <c r="K397" i="23"/>
  <c r="K398" i="23"/>
  <c r="K399" i="23"/>
  <c r="K400" i="23"/>
  <c r="K401" i="23"/>
  <c r="K402" i="23"/>
  <c r="K403" i="23"/>
  <c r="K404" i="23"/>
  <c r="K405" i="23"/>
  <c r="K375" i="23"/>
  <c r="K339" i="23"/>
  <c r="K340" i="23"/>
  <c r="K341" i="23"/>
  <c r="K342" i="23"/>
  <c r="K343" i="23"/>
  <c r="K344" i="23"/>
  <c r="K345" i="23"/>
  <c r="K346" i="23"/>
  <c r="K347" i="23"/>
  <c r="K348" i="23"/>
  <c r="K349" i="23"/>
  <c r="K350" i="23"/>
  <c r="K351" i="23"/>
  <c r="K352" i="23"/>
  <c r="K353" i="23"/>
  <c r="K354" i="23"/>
  <c r="K355" i="23"/>
  <c r="K356" i="23"/>
  <c r="K357" i="23"/>
  <c r="K358" i="23"/>
  <c r="K359" i="23"/>
  <c r="K360" i="23"/>
  <c r="K361" i="23"/>
  <c r="K362" i="23"/>
  <c r="K363" i="23"/>
  <c r="K364" i="23"/>
  <c r="K365" i="23"/>
  <c r="K366" i="23"/>
  <c r="K367" i="23"/>
  <c r="K368" i="23"/>
  <c r="K338" i="23"/>
  <c r="K302" i="23"/>
  <c r="K303" i="23"/>
  <c r="K304" i="23"/>
  <c r="K305" i="23"/>
  <c r="K306" i="23"/>
  <c r="K307" i="23"/>
  <c r="K308" i="23"/>
  <c r="K309" i="23"/>
  <c r="K310" i="23"/>
  <c r="K311" i="23"/>
  <c r="K312" i="23"/>
  <c r="K313" i="23"/>
  <c r="K314" i="23"/>
  <c r="K315" i="23"/>
  <c r="K316" i="23"/>
  <c r="K317" i="23"/>
  <c r="K318" i="23"/>
  <c r="K319" i="23"/>
  <c r="K320" i="23"/>
  <c r="K321" i="23"/>
  <c r="K322" i="23"/>
  <c r="K323" i="23"/>
  <c r="K324" i="23"/>
  <c r="K325" i="23"/>
  <c r="K326" i="23"/>
  <c r="K327" i="23"/>
  <c r="K328" i="23"/>
  <c r="K329" i="23"/>
  <c r="K330" i="23"/>
  <c r="K331" i="23"/>
  <c r="K301" i="23"/>
  <c r="K265" i="23"/>
  <c r="K266" i="23"/>
  <c r="K267" i="23"/>
  <c r="K268" i="23"/>
  <c r="K269" i="23"/>
  <c r="K270" i="23"/>
  <c r="K271" i="23"/>
  <c r="K272" i="23"/>
  <c r="K273" i="23"/>
  <c r="K274" i="23"/>
  <c r="K275" i="23"/>
  <c r="K276" i="23"/>
  <c r="K277" i="23"/>
  <c r="K278" i="23"/>
  <c r="K279" i="23"/>
  <c r="K280" i="23"/>
  <c r="K281" i="23"/>
  <c r="K282" i="23"/>
  <c r="K283" i="23"/>
  <c r="K284" i="23"/>
  <c r="K285" i="23"/>
  <c r="K286" i="23"/>
  <c r="K287" i="23"/>
  <c r="K288" i="23"/>
  <c r="K289" i="23"/>
  <c r="K290" i="23"/>
  <c r="K291" i="23"/>
  <c r="K292" i="23"/>
  <c r="K293" i="23"/>
  <c r="K294" i="23"/>
  <c r="K264" i="23"/>
  <c r="K228" i="23"/>
  <c r="K229" i="23"/>
  <c r="K230" i="23"/>
  <c r="K231" i="23"/>
  <c r="K232" i="23"/>
  <c r="K233" i="23"/>
  <c r="K234" i="23"/>
  <c r="K235" i="23"/>
  <c r="K236" i="23"/>
  <c r="K237" i="23"/>
  <c r="K238" i="23"/>
  <c r="K239" i="23"/>
  <c r="K240" i="23"/>
  <c r="K241" i="23"/>
  <c r="K242" i="23"/>
  <c r="K243" i="23"/>
  <c r="K244" i="23"/>
  <c r="K245" i="23"/>
  <c r="K246" i="23"/>
  <c r="K247" i="23"/>
  <c r="K248" i="23"/>
  <c r="K249" i="23"/>
  <c r="K250" i="23"/>
  <c r="K251" i="23"/>
  <c r="K252" i="23"/>
  <c r="K253" i="23"/>
  <c r="K254" i="23"/>
  <c r="K255" i="23"/>
  <c r="K256" i="23"/>
  <c r="K257" i="23"/>
  <c r="K227" i="23"/>
  <c r="K191" i="23"/>
  <c r="K192" i="23"/>
  <c r="K193" i="23"/>
  <c r="K194" i="23"/>
  <c r="K195" i="23"/>
  <c r="K196" i="23"/>
  <c r="K197" i="23"/>
  <c r="K198" i="23"/>
  <c r="K199" i="23"/>
  <c r="K200" i="23"/>
  <c r="K201" i="23"/>
  <c r="K202" i="23"/>
  <c r="K203" i="23"/>
  <c r="K204" i="23"/>
  <c r="K205" i="23"/>
  <c r="K206" i="23"/>
  <c r="K207" i="23"/>
  <c r="K208" i="23"/>
  <c r="K209" i="23"/>
  <c r="K210" i="23"/>
  <c r="K211" i="23"/>
  <c r="K212" i="23"/>
  <c r="K213" i="23"/>
  <c r="K214" i="23"/>
  <c r="K215" i="23"/>
  <c r="K216" i="23"/>
  <c r="K217" i="23"/>
  <c r="K218" i="23"/>
  <c r="K219" i="23"/>
  <c r="K220" i="23"/>
  <c r="K190" i="23"/>
  <c r="K154" i="23"/>
  <c r="K155" i="23"/>
  <c r="K156" i="23"/>
  <c r="K157" i="23"/>
  <c r="K158" i="23"/>
  <c r="K159" i="23"/>
  <c r="K160" i="23"/>
  <c r="K161" i="23"/>
  <c r="K162" i="23"/>
  <c r="K163" i="23"/>
  <c r="K164" i="23"/>
  <c r="K165" i="23"/>
  <c r="K166" i="23"/>
  <c r="K167" i="23"/>
  <c r="K168" i="23"/>
  <c r="K169" i="23"/>
  <c r="K170" i="23"/>
  <c r="K171" i="23"/>
  <c r="K172" i="23"/>
  <c r="K173" i="23"/>
  <c r="K174" i="23"/>
  <c r="K175" i="23"/>
  <c r="K176" i="23"/>
  <c r="K177" i="23"/>
  <c r="K178" i="23"/>
  <c r="K179" i="23"/>
  <c r="K180" i="23"/>
  <c r="K181" i="23"/>
  <c r="K182" i="23"/>
  <c r="K183" i="23"/>
  <c r="K153" i="23"/>
  <c r="K117" i="23"/>
  <c r="K118" i="23"/>
  <c r="K119" i="23"/>
  <c r="K120" i="23"/>
  <c r="K121" i="23"/>
  <c r="K122" i="23"/>
  <c r="K123" i="23"/>
  <c r="K124" i="23"/>
  <c r="K125" i="23"/>
  <c r="K126" i="23"/>
  <c r="K127" i="23"/>
  <c r="K128" i="23"/>
  <c r="K129" i="23"/>
  <c r="K130" i="23"/>
  <c r="K131" i="23"/>
  <c r="K132" i="23"/>
  <c r="K133" i="23"/>
  <c r="K134" i="23"/>
  <c r="K135" i="23"/>
  <c r="K136" i="23"/>
  <c r="K137" i="23"/>
  <c r="K138" i="23"/>
  <c r="K139" i="23"/>
  <c r="K140" i="23"/>
  <c r="K141" i="23"/>
  <c r="K142" i="23"/>
  <c r="K143" i="23"/>
  <c r="K144" i="23"/>
  <c r="K145" i="23"/>
  <c r="K146" i="23"/>
  <c r="K116" i="23"/>
  <c r="K80" i="23"/>
  <c r="K81" i="23"/>
  <c r="K82" i="23"/>
  <c r="K83" i="23"/>
  <c r="K84" i="23"/>
  <c r="K85" i="23"/>
  <c r="K86" i="23"/>
  <c r="K87" i="23"/>
  <c r="K88" i="23"/>
  <c r="K89" i="23"/>
  <c r="K90" i="23"/>
  <c r="K91" i="23"/>
  <c r="K92" i="23"/>
  <c r="K93" i="23"/>
  <c r="K94" i="23"/>
  <c r="K95" i="23"/>
  <c r="K96" i="23"/>
  <c r="K97" i="23"/>
  <c r="K98" i="23"/>
  <c r="K99" i="23"/>
  <c r="K100" i="23"/>
  <c r="K101" i="23"/>
  <c r="K102" i="23"/>
  <c r="K103" i="23"/>
  <c r="K104" i="23"/>
  <c r="K105" i="23"/>
  <c r="K106" i="23"/>
  <c r="K107" i="23"/>
  <c r="K108" i="23"/>
  <c r="K109" i="23"/>
  <c r="K79" i="23"/>
  <c r="K43" i="23"/>
  <c r="K44" i="23"/>
  <c r="K45" i="23"/>
  <c r="K46" i="23"/>
  <c r="K47" i="23"/>
  <c r="K48" i="23"/>
  <c r="K49" i="23"/>
  <c r="K50" i="23"/>
  <c r="K51" i="23"/>
  <c r="K52" i="23"/>
  <c r="K53" i="23"/>
  <c r="K54" i="23"/>
  <c r="K55" i="23"/>
  <c r="K56" i="23"/>
  <c r="K57" i="23"/>
  <c r="K58" i="23"/>
  <c r="K59" i="23"/>
  <c r="K60" i="23"/>
  <c r="K61" i="23"/>
  <c r="K62" i="23"/>
  <c r="K63" i="23"/>
  <c r="K64" i="23"/>
  <c r="K65" i="23"/>
  <c r="K66" i="23"/>
  <c r="K67" i="23"/>
  <c r="K68" i="23"/>
  <c r="K69" i="23"/>
  <c r="K70" i="23"/>
  <c r="K71" i="23"/>
  <c r="K72" i="23"/>
  <c r="K42" i="23"/>
  <c r="K6" i="23"/>
  <c r="K7" i="23"/>
  <c r="K8" i="23"/>
  <c r="K9" i="23"/>
  <c r="K10" i="23"/>
  <c r="K11" i="23"/>
  <c r="K12" i="23"/>
  <c r="K13" i="23"/>
  <c r="K14" i="23"/>
  <c r="K15" i="23"/>
  <c r="K16" i="23"/>
  <c r="K17" i="23"/>
  <c r="K18" i="23"/>
  <c r="K19" i="23"/>
  <c r="K20" i="23"/>
  <c r="K21" i="23"/>
  <c r="K22" i="23"/>
  <c r="K23" i="23"/>
  <c r="K24" i="23"/>
  <c r="K25" i="23"/>
  <c r="K26" i="23"/>
  <c r="K27" i="23"/>
  <c r="K28" i="23"/>
  <c r="K29" i="23"/>
  <c r="K30" i="23"/>
  <c r="K31" i="23"/>
  <c r="K32" i="23"/>
  <c r="K33" i="23"/>
  <c r="K34" i="23"/>
  <c r="K35" i="23"/>
  <c r="K5" i="23"/>
  <c r="K429" i="12" l="1"/>
  <c r="K430" i="12"/>
  <c r="K431" i="12"/>
  <c r="K432" i="12"/>
  <c r="K433" i="12"/>
  <c r="K434" i="12"/>
  <c r="K435" i="12"/>
  <c r="K436" i="12"/>
  <c r="K437" i="12"/>
  <c r="K438" i="12"/>
  <c r="K439" i="12"/>
  <c r="K440" i="12"/>
  <c r="K441" i="12"/>
  <c r="K442" i="12"/>
  <c r="K443" i="12"/>
  <c r="K444" i="12"/>
  <c r="K445" i="12"/>
  <c r="K446" i="12"/>
  <c r="K447" i="12"/>
  <c r="K448" i="12"/>
  <c r="K449" i="12"/>
  <c r="K450" i="12"/>
  <c r="K451" i="12"/>
  <c r="K452" i="12"/>
  <c r="K453" i="12"/>
  <c r="K454" i="12"/>
  <c r="K455" i="12"/>
  <c r="K456" i="12"/>
  <c r="K457" i="12"/>
  <c r="K458" i="12"/>
  <c r="K428" i="12"/>
  <c r="K391" i="12"/>
  <c r="K392" i="12"/>
  <c r="K393" i="12"/>
  <c r="K394" i="12"/>
  <c r="K395" i="12"/>
  <c r="K396" i="12"/>
  <c r="K397" i="12"/>
  <c r="K398" i="12"/>
  <c r="K399" i="12"/>
  <c r="K400" i="12"/>
  <c r="K401" i="12"/>
  <c r="K402" i="12"/>
  <c r="K403" i="12"/>
  <c r="K404" i="12"/>
  <c r="K405" i="12"/>
  <c r="K406" i="12"/>
  <c r="K407" i="12"/>
  <c r="K408" i="12"/>
  <c r="K409" i="12"/>
  <c r="K410" i="12"/>
  <c r="K411" i="12"/>
  <c r="K412" i="12"/>
  <c r="K413" i="12"/>
  <c r="K414" i="12"/>
  <c r="K415" i="12"/>
  <c r="K416" i="12"/>
  <c r="K417" i="12"/>
  <c r="K418" i="12"/>
  <c r="K419" i="12"/>
  <c r="K420" i="12"/>
  <c r="K390" i="12"/>
  <c r="K353" i="12"/>
  <c r="K354" i="12"/>
  <c r="K355" i="12"/>
  <c r="K356" i="12"/>
  <c r="K357" i="12"/>
  <c r="K358" i="12"/>
  <c r="K359" i="12"/>
  <c r="K360" i="12"/>
  <c r="K361" i="12"/>
  <c r="K362" i="12"/>
  <c r="K363" i="12"/>
  <c r="K364" i="12"/>
  <c r="K365" i="12"/>
  <c r="K366" i="12"/>
  <c r="K367" i="12"/>
  <c r="K368" i="12"/>
  <c r="K369" i="12"/>
  <c r="K370" i="12"/>
  <c r="K371" i="12"/>
  <c r="K372" i="12"/>
  <c r="K373" i="12"/>
  <c r="K374" i="12"/>
  <c r="K375" i="12"/>
  <c r="K376" i="12"/>
  <c r="K377" i="12"/>
  <c r="K378" i="12"/>
  <c r="K379" i="12"/>
  <c r="K380" i="12"/>
  <c r="K381" i="12"/>
  <c r="K382" i="12"/>
  <c r="K352" i="12"/>
  <c r="K315" i="12"/>
  <c r="K316" i="12"/>
  <c r="K317" i="12"/>
  <c r="K318" i="12"/>
  <c r="K319" i="12"/>
  <c r="K320" i="12"/>
  <c r="K321" i="12"/>
  <c r="K322" i="12"/>
  <c r="K323" i="12"/>
  <c r="K324" i="12"/>
  <c r="K325" i="12"/>
  <c r="K326" i="12"/>
  <c r="K327" i="12"/>
  <c r="K328" i="12"/>
  <c r="K329" i="12"/>
  <c r="K330" i="12"/>
  <c r="K331" i="12"/>
  <c r="K332" i="12"/>
  <c r="K333" i="12"/>
  <c r="K334" i="12"/>
  <c r="K335" i="12"/>
  <c r="K336" i="12"/>
  <c r="K337" i="12"/>
  <c r="K338" i="12"/>
  <c r="K339" i="12"/>
  <c r="K340" i="12"/>
  <c r="K341" i="12"/>
  <c r="K342" i="12"/>
  <c r="K343" i="12"/>
  <c r="K344" i="12"/>
  <c r="K314" i="12"/>
  <c r="K277" i="12"/>
  <c r="K278" i="12"/>
  <c r="K279" i="12"/>
  <c r="K280" i="12"/>
  <c r="K281" i="12"/>
  <c r="K282" i="12"/>
  <c r="K283" i="12"/>
  <c r="K284" i="12"/>
  <c r="K285" i="12"/>
  <c r="K286" i="12"/>
  <c r="K287" i="12"/>
  <c r="K288" i="12"/>
  <c r="K289" i="12"/>
  <c r="K290" i="12"/>
  <c r="K291" i="12"/>
  <c r="K292" i="12"/>
  <c r="K293" i="12"/>
  <c r="K294" i="12"/>
  <c r="K295" i="12"/>
  <c r="K296" i="12"/>
  <c r="K297" i="12"/>
  <c r="K298" i="12"/>
  <c r="K299" i="12"/>
  <c r="K300" i="12"/>
  <c r="K301" i="12"/>
  <c r="K302" i="12"/>
  <c r="K303" i="12"/>
  <c r="K304" i="12"/>
  <c r="K305" i="12"/>
  <c r="K306" i="12"/>
  <c r="K276" i="12"/>
  <c r="K163" i="12"/>
  <c r="K164" i="12"/>
  <c r="K165" i="12"/>
  <c r="K166" i="12"/>
  <c r="K167" i="12"/>
  <c r="K168" i="12"/>
  <c r="K169" i="12"/>
  <c r="K170" i="12"/>
  <c r="K171" i="12"/>
  <c r="K172" i="12"/>
  <c r="K173" i="12"/>
  <c r="K174" i="12"/>
  <c r="K175" i="12"/>
  <c r="K176" i="12"/>
  <c r="K177" i="12"/>
  <c r="K178" i="12"/>
  <c r="K179" i="12"/>
  <c r="K180" i="12"/>
  <c r="K181" i="12"/>
  <c r="K182" i="12"/>
  <c r="K183" i="12"/>
  <c r="K184" i="12"/>
  <c r="K185" i="12"/>
  <c r="K186" i="12"/>
  <c r="K187" i="12"/>
  <c r="K188" i="12"/>
  <c r="K189" i="12"/>
  <c r="K190" i="12"/>
  <c r="K191" i="12"/>
  <c r="K192" i="12"/>
  <c r="K162" i="12"/>
  <c r="K126" i="12"/>
  <c r="K127" i="12"/>
  <c r="K128" i="12"/>
  <c r="K129" i="12"/>
  <c r="K130" i="12"/>
  <c r="K131" i="12"/>
  <c r="K132" i="12"/>
  <c r="K133" i="12"/>
  <c r="K134" i="12"/>
  <c r="K135" i="12"/>
  <c r="K136" i="12"/>
  <c r="K137" i="12"/>
  <c r="K138" i="12"/>
  <c r="K139" i="12"/>
  <c r="K140" i="12"/>
  <c r="K141" i="12"/>
  <c r="K142" i="12"/>
  <c r="K143" i="12"/>
  <c r="K144" i="12"/>
  <c r="K145" i="12"/>
  <c r="K146" i="12"/>
  <c r="K147" i="12"/>
  <c r="K148" i="12"/>
  <c r="K149" i="12"/>
  <c r="K150" i="12"/>
  <c r="K151" i="12"/>
  <c r="K152" i="12"/>
  <c r="K153" i="12"/>
  <c r="K154" i="12"/>
  <c r="K155" i="12"/>
  <c r="K125" i="12"/>
  <c r="K89" i="12"/>
  <c r="K90" i="12"/>
  <c r="K91" i="12"/>
  <c r="K92" i="12"/>
  <c r="K93" i="12"/>
  <c r="K94" i="12"/>
  <c r="K95" i="12"/>
  <c r="K96" i="12"/>
  <c r="K97" i="12"/>
  <c r="K98" i="12"/>
  <c r="K99" i="12"/>
  <c r="K100" i="12"/>
  <c r="K101" i="12"/>
  <c r="K102" i="12"/>
  <c r="K103" i="12"/>
  <c r="K104" i="12"/>
  <c r="K105" i="12"/>
  <c r="K106" i="12"/>
  <c r="K107" i="12"/>
  <c r="K108" i="12"/>
  <c r="K109" i="12"/>
  <c r="K110" i="12"/>
  <c r="K111" i="12"/>
  <c r="K112" i="12"/>
  <c r="K113" i="12"/>
  <c r="K114" i="12"/>
  <c r="K115" i="12"/>
  <c r="K116" i="12"/>
  <c r="K117" i="12"/>
  <c r="K118" i="12"/>
  <c r="K88" i="12"/>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491"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53"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16" i="4"/>
  <c r="K375" i="4"/>
  <c r="K376" i="4"/>
  <c r="K377" i="4"/>
  <c r="K378" i="4"/>
  <c r="K379" i="4"/>
  <c r="K380" i="4"/>
  <c r="K382" i="4"/>
  <c r="K383" i="4"/>
  <c r="K384" i="4"/>
  <c r="K385" i="4"/>
  <c r="K386" i="4"/>
  <c r="K387" i="4"/>
  <c r="K388" i="4"/>
  <c r="K389" i="4"/>
  <c r="K390" i="4"/>
  <c r="K391" i="4"/>
  <c r="K392" i="4"/>
  <c r="K393" i="4"/>
  <c r="K394" i="4"/>
  <c r="K395" i="4"/>
  <c r="K396" i="4"/>
  <c r="K397" i="4"/>
  <c r="K398" i="4"/>
  <c r="K399" i="4"/>
  <c r="K400" i="4"/>
  <c r="K401" i="4"/>
  <c r="K402" i="4"/>
  <c r="K403" i="4"/>
  <c r="K404" i="4"/>
  <c r="K374"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33"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292"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51"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10"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169"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28"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87"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46"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5" i="4"/>
  <c r="K1120" i="5"/>
  <c r="K1121" i="5"/>
  <c r="K1122" i="5"/>
  <c r="K1123" i="5"/>
  <c r="K1124" i="5"/>
  <c r="K1125" i="5"/>
  <c r="K1126" i="5"/>
  <c r="K1127" i="5"/>
  <c r="K1128" i="5"/>
  <c r="K1129" i="5"/>
  <c r="K1130" i="5"/>
  <c r="K1131" i="5"/>
  <c r="K1132" i="5"/>
  <c r="K1133" i="5"/>
  <c r="K1134" i="5"/>
  <c r="K1135" i="5"/>
  <c r="K1136" i="5"/>
  <c r="K1137" i="5"/>
  <c r="K1138" i="5"/>
  <c r="K1139" i="5"/>
  <c r="K1140" i="5"/>
  <c r="K1141" i="5"/>
  <c r="K1142" i="5"/>
  <c r="K1143" i="5"/>
  <c r="K1144" i="5"/>
  <c r="K1145" i="5"/>
  <c r="K1146" i="5"/>
  <c r="K1147" i="5"/>
  <c r="K1148" i="5"/>
  <c r="K1149" i="5"/>
  <c r="K1150" i="5"/>
  <c r="K1082" i="5"/>
  <c r="K1083" i="5"/>
  <c r="K1084" i="5"/>
  <c r="K1085" i="5"/>
  <c r="K1086" i="5"/>
  <c r="K1087" i="5"/>
  <c r="K1088" i="5"/>
  <c r="K1089" i="5"/>
  <c r="K1090" i="5"/>
  <c r="K1091" i="5"/>
  <c r="K1092" i="5"/>
  <c r="K1093" i="5"/>
  <c r="K1094" i="5"/>
  <c r="K1095" i="5"/>
  <c r="K1096" i="5"/>
  <c r="K1097" i="5"/>
  <c r="K1098" i="5"/>
  <c r="K1099" i="5"/>
  <c r="K1100" i="5"/>
  <c r="K1101" i="5"/>
  <c r="K1102" i="5"/>
  <c r="K1103" i="5"/>
  <c r="K1104" i="5"/>
  <c r="K1105" i="5"/>
  <c r="K1106" i="5"/>
  <c r="K1107" i="5"/>
  <c r="K1108" i="5"/>
  <c r="K1109" i="5"/>
  <c r="K1110" i="5"/>
  <c r="K1111" i="5"/>
  <c r="K1112" i="5"/>
  <c r="K1081" i="5"/>
  <c r="K1119" i="5"/>
  <c r="K1044" i="5"/>
  <c r="K1045" i="5"/>
  <c r="K1046" i="5"/>
  <c r="K1047" i="5"/>
  <c r="K1048" i="5"/>
  <c r="K1049" i="5"/>
  <c r="K1050" i="5"/>
  <c r="K1051" i="5"/>
  <c r="K1052" i="5"/>
  <c r="K1053" i="5"/>
  <c r="K1054" i="5"/>
  <c r="K1055" i="5"/>
  <c r="K1056" i="5"/>
  <c r="K1057" i="5"/>
  <c r="K1058" i="5"/>
  <c r="K1059" i="5"/>
  <c r="K1060" i="5"/>
  <c r="K1061" i="5"/>
  <c r="K1062" i="5"/>
  <c r="K1063" i="5"/>
  <c r="K1064" i="5"/>
  <c r="K1065" i="5"/>
  <c r="K1066" i="5"/>
  <c r="K1067" i="5"/>
  <c r="K1068" i="5"/>
  <c r="K1069" i="5"/>
  <c r="K1070" i="5"/>
  <c r="K1071" i="5"/>
  <c r="K1072" i="5"/>
  <c r="K1073" i="5"/>
  <c r="K1074" i="5"/>
  <c r="K1043" i="5"/>
  <c r="K1006" i="5"/>
  <c r="K1007" i="5"/>
  <c r="K1008" i="5"/>
  <c r="K1009" i="5"/>
  <c r="K1010" i="5"/>
  <c r="K1011" i="5"/>
  <c r="K1012" i="5"/>
  <c r="K1013" i="5"/>
  <c r="K1014" i="5"/>
  <c r="K1015" i="5"/>
  <c r="K1016" i="5"/>
  <c r="K1017" i="5"/>
  <c r="K1018" i="5"/>
  <c r="K1019" i="5"/>
  <c r="K1020" i="5"/>
  <c r="K1021" i="5"/>
  <c r="K1022" i="5"/>
  <c r="K1023" i="5"/>
  <c r="K1024" i="5"/>
  <c r="K1025" i="5"/>
  <c r="K1026" i="5"/>
  <c r="K1027" i="5"/>
  <c r="K1028" i="5"/>
  <c r="K1029" i="5"/>
  <c r="K1030" i="5"/>
  <c r="K1031" i="5"/>
  <c r="K1032" i="5"/>
  <c r="K1033" i="5"/>
  <c r="K1034" i="5"/>
  <c r="K1035" i="5"/>
  <c r="K1036" i="5"/>
  <c r="K1005" i="5"/>
  <c r="K967" i="5"/>
  <c r="K968" i="5"/>
  <c r="K969" i="5"/>
  <c r="K970" i="5"/>
  <c r="K971" i="5"/>
  <c r="K972" i="5"/>
  <c r="K973" i="5"/>
  <c r="K974" i="5"/>
  <c r="K975" i="5"/>
  <c r="K976" i="5"/>
  <c r="K977" i="5"/>
  <c r="K978" i="5"/>
  <c r="K979" i="5"/>
  <c r="K980" i="5"/>
  <c r="K981" i="5"/>
  <c r="K982" i="5"/>
  <c r="K983" i="5"/>
  <c r="K984" i="5"/>
  <c r="K985" i="5"/>
  <c r="K986" i="5"/>
  <c r="K987" i="5"/>
  <c r="K988" i="5"/>
  <c r="K989" i="5"/>
  <c r="K990" i="5"/>
  <c r="K991" i="5"/>
  <c r="K992" i="5"/>
  <c r="K993" i="5"/>
  <c r="K994" i="5"/>
  <c r="K995" i="5"/>
  <c r="K996" i="5"/>
  <c r="K997" i="5"/>
  <c r="K966" i="5"/>
  <c r="K929" i="5"/>
  <c r="K930" i="5"/>
  <c r="K931" i="5"/>
  <c r="K932" i="5"/>
  <c r="K933" i="5"/>
  <c r="K934" i="5"/>
  <c r="K935" i="5"/>
  <c r="K936" i="5"/>
  <c r="K937" i="5"/>
  <c r="K938" i="5"/>
  <c r="K939" i="5"/>
  <c r="K940" i="5"/>
  <c r="K941" i="5"/>
  <c r="K942" i="5"/>
  <c r="K943" i="5"/>
  <c r="K944" i="5"/>
  <c r="K945" i="5"/>
  <c r="K946" i="5"/>
  <c r="K947" i="5"/>
  <c r="K948" i="5"/>
  <c r="K949" i="5"/>
  <c r="K950" i="5"/>
  <c r="K951" i="5"/>
  <c r="K952" i="5"/>
  <c r="K953" i="5"/>
  <c r="K954" i="5"/>
  <c r="K955" i="5"/>
  <c r="K956" i="5"/>
  <c r="K957" i="5"/>
  <c r="K958" i="5"/>
  <c r="K959" i="5"/>
  <c r="K928" i="5"/>
  <c r="K891" i="5"/>
  <c r="K892" i="5"/>
  <c r="K893" i="5"/>
  <c r="K894" i="5"/>
  <c r="K895" i="5"/>
  <c r="K896" i="5"/>
  <c r="K897" i="5"/>
  <c r="K898" i="5"/>
  <c r="K899" i="5"/>
  <c r="K900" i="5"/>
  <c r="K901" i="5"/>
  <c r="K902" i="5"/>
  <c r="K903" i="5"/>
  <c r="K904" i="5"/>
  <c r="K905" i="5"/>
  <c r="K906" i="5"/>
  <c r="K907" i="5"/>
  <c r="K908" i="5"/>
  <c r="K909" i="5"/>
  <c r="K910" i="5"/>
  <c r="K911" i="5"/>
  <c r="K912" i="5"/>
  <c r="K913" i="5"/>
  <c r="K914" i="5"/>
  <c r="K915" i="5"/>
  <c r="K916" i="5"/>
  <c r="K917" i="5"/>
  <c r="K918" i="5"/>
  <c r="K919" i="5"/>
  <c r="K920" i="5"/>
  <c r="K921" i="5"/>
  <c r="K890" i="5"/>
  <c r="K739" i="5"/>
  <c r="K740" i="5"/>
  <c r="K741" i="5"/>
  <c r="K742" i="5"/>
  <c r="K743" i="5"/>
  <c r="K744" i="5"/>
  <c r="K745" i="5"/>
  <c r="K746" i="5"/>
  <c r="K747" i="5"/>
  <c r="K748" i="5"/>
  <c r="K749" i="5"/>
  <c r="K750" i="5"/>
  <c r="K751" i="5"/>
  <c r="K752" i="5"/>
  <c r="K753" i="5"/>
  <c r="K754" i="5"/>
  <c r="K755" i="5"/>
  <c r="K756" i="5"/>
  <c r="K757" i="5"/>
  <c r="K758" i="5"/>
  <c r="K759" i="5"/>
  <c r="K760" i="5"/>
  <c r="K761" i="5"/>
  <c r="K762" i="5"/>
  <c r="K763" i="5"/>
  <c r="K764" i="5"/>
  <c r="K765" i="5"/>
  <c r="K766" i="5"/>
  <c r="K767" i="5"/>
  <c r="K768" i="5"/>
  <c r="K769" i="5"/>
  <c r="K738" i="5"/>
  <c r="K701" i="5"/>
  <c r="K702" i="5"/>
  <c r="K703" i="5"/>
  <c r="K704" i="5"/>
  <c r="K705" i="5"/>
  <c r="K706" i="5"/>
  <c r="K707" i="5"/>
  <c r="K708" i="5"/>
  <c r="K709" i="5"/>
  <c r="K710" i="5"/>
  <c r="K711" i="5"/>
  <c r="K712" i="5"/>
  <c r="K713" i="5"/>
  <c r="K714" i="5"/>
  <c r="K715" i="5"/>
  <c r="K716" i="5"/>
  <c r="K717" i="5"/>
  <c r="K718" i="5"/>
  <c r="K719" i="5"/>
  <c r="K720" i="5"/>
  <c r="K721" i="5"/>
  <c r="K722" i="5"/>
  <c r="K723" i="5"/>
  <c r="K724" i="5"/>
  <c r="K725" i="5"/>
  <c r="K726" i="5"/>
  <c r="K727" i="5"/>
  <c r="K728" i="5"/>
  <c r="K729" i="5"/>
  <c r="K730" i="5"/>
  <c r="K731" i="5"/>
  <c r="K700" i="5"/>
  <c r="K663" i="5"/>
  <c r="K664" i="5"/>
  <c r="K665" i="5"/>
  <c r="K666" i="5"/>
  <c r="K667" i="5"/>
  <c r="K668" i="5"/>
  <c r="K669" i="5"/>
  <c r="K670" i="5"/>
  <c r="K671" i="5"/>
  <c r="K672" i="5"/>
  <c r="K673" i="5"/>
  <c r="K674" i="5"/>
  <c r="K675" i="5"/>
  <c r="K676" i="5"/>
  <c r="K677" i="5"/>
  <c r="K678" i="5"/>
  <c r="K679" i="5"/>
  <c r="K680" i="5"/>
  <c r="K681" i="5"/>
  <c r="K682" i="5"/>
  <c r="K683" i="5"/>
  <c r="K684" i="5"/>
  <c r="K685" i="5"/>
  <c r="K686" i="5"/>
  <c r="K687" i="5"/>
  <c r="K688" i="5"/>
  <c r="K689" i="5"/>
  <c r="K690" i="5"/>
  <c r="K691" i="5"/>
  <c r="K692" i="5"/>
  <c r="K693" i="5"/>
  <c r="K662" i="5"/>
  <c r="K625" i="5" l="1"/>
  <c r="K626" i="5"/>
  <c r="K627" i="5"/>
  <c r="K628" i="5"/>
  <c r="K629" i="5"/>
  <c r="K630" i="5"/>
  <c r="K631" i="5"/>
  <c r="K632" i="5"/>
  <c r="K633" i="5"/>
  <c r="K634" i="5"/>
  <c r="K635" i="5"/>
  <c r="K636" i="5"/>
  <c r="K637" i="5"/>
  <c r="K638" i="5"/>
  <c r="K639" i="5"/>
  <c r="K640" i="5"/>
  <c r="K641" i="5"/>
  <c r="K642" i="5"/>
  <c r="K643" i="5"/>
  <c r="K644" i="5"/>
  <c r="K645" i="5"/>
  <c r="K646" i="5"/>
  <c r="K647" i="5"/>
  <c r="K648" i="5"/>
  <c r="K649" i="5"/>
  <c r="K650" i="5"/>
  <c r="K651" i="5"/>
  <c r="K652" i="5"/>
  <c r="K653" i="5"/>
  <c r="K654" i="5"/>
  <c r="K655" i="5"/>
  <c r="K624" i="5"/>
  <c r="K587" i="5" l="1"/>
  <c r="K588" i="5"/>
  <c r="K589" i="5"/>
  <c r="K590" i="5"/>
  <c r="K591" i="5"/>
  <c r="K592" i="5"/>
  <c r="K593" i="5"/>
  <c r="K594" i="5"/>
  <c r="K595" i="5"/>
  <c r="K596" i="5"/>
  <c r="K597" i="5"/>
  <c r="K598" i="5"/>
  <c r="K599" i="5"/>
  <c r="K600" i="5"/>
  <c r="K601" i="5"/>
  <c r="K602" i="5"/>
  <c r="K603" i="5"/>
  <c r="K604" i="5"/>
  <c r="K605" i="5"/>
  <c r="K606" i="5"/>
  <c r="K607" i="5"/>
  <c r="K608" i="5"/>
  <c r="K609" i="5"/>
  <c r="K610" i="5"/>
  <c r="K611" i="5"/>
  <c r="K612" i="5"/>
  <c r="K613" i="5"/>
  <c r="K614" i="5"/>
  <c r="K615" i="5"/>
  <c r="K616" i="5"/>
  <c r="K617" i="5"/>
  <c r="K586" i="5"/>
  <c r="K549" i="5"/>
  <c r="K550" i="5"/>
  <c r="K551" i="5"/>
  <c r="K552" i="5"/>
  <c r="K553" i="5"/>
  <c r="K554" i="5"/>
  <c r="K555" i="5"/>
  <c r="K556" i="5"/>
  <c r="K557" i="5"/>
  <c r="K558" i="5"/>
  <c r="K559" i="5"/>
  <c r="K560" i="5"/>
  <c r="K561" i="5"/>
  <c r="K562" i="5"/>
  <c r="K563" i="5"/>
  <c r="K564" i="5"/>
  <c r="K565" i="5"/>
  <c r="K566" i="5"/>
  <c r="K567" i="5"/>
  <c r="K568" i="5"/>
  <c r="K569" i="5"/>
  <c r="K570" i="5"/>
  <c r="K571" i="5"/>
  <c r="K572" i="5"/>
  <c r="K573" i="5"/>
  <c r="K574" i="5"/>
  <c r="K575" i="5"/>
  <c r="K576" i="5"/>
  <c r="K577" i="5"/>
  <c r="K578" i="5"/>
  <c r="K579" i="5"/>
  <c r="K548" i="5"/>
  <c r="K510" i="5"/>
  <c r="K511" i="5"/>
  <c r="K512" i="5"/>
  <c r="K513" i="5"/>
  <c r="K514" i="5"/>
  <c r="K515" i="5"/>
  <c r="K516" i="5"/>
  <c r="K517" i="5"/>
  <c r="K518" i="5"/>
  <c r="K519" i="5"/>
  <c r="K520" i="5"/>
  <c r="K521" i="5"/>
  <c r="K522" i="5"/>
  <c r="K523" i="5"/>
  <c r="K524" i="5"/>
  <c r="K525" i="5"/>
  <c r="K526" i="5"/>
  <c r="K527" i="5"/>
  <c r="K528" i="5"/>
  <c r="K529" i="5"/>
  <c r="K530" i="5"/>
  <c r="K531" i="5"/>
  <c r="K532" i="5"/>
  <c r="K533" i="5"/>
  <c r="K534" i="5"/>
  <c r="K535" i="5"/>
  <c r="K536" i="5"/>
  <c r="K537" i="5"/>
  <c r="K538" i="5"/>
  <c r="K539" i="5"/>
  <c r="K540" i="5"/>
  <c r="K509" i="5"/>
  <c r="K471" i="5"/>
  <c r="K472" i="5"/>
  <c r="K473" i="5"/>
  <c r="K474" i="5"/>
  <c r="K475" i="5"/>
  <c r="K476" i="5"/>
  <c r="K477" i="5"/>
  <c r="K478" i="5"/>
  <c r="K479" i="5"/>
  <c r="K480" i="5"/>
  <c r="K481" i="5"/>
  <c r="K482" i="5"/>
  <c r="K483" i="5"/>
  <c r="K484" i="5"/>
  <c r="K485" i="5"/>
  <c r="K486" i="5"/>
  <c r="K487" i="5"/>
  <c r="K488" i="5"/>
  <c r="K489" i="5"/>
  <c r="K490" i="5"/>
  <c r="K491" i="5"/>
  <c r="K492" i="5"/>
  <c r="K493" i="5"/>
  <c r="K494" i="5"/>
  <c r="K495" i="5"/>
  <c r="K496" i="5"/>
  <c r="K497" i="5"/>
  <c r="K498" i="5"/>
  <c r="K499" i="5"/>
  <c r="K500" i="5"/>
  <c r="K501" i="5"/>
  <c r="K470" i="5"/>
  <c r="K433" i="5"/>
  <c r="K434" i="5"/>
  <c r="K435" i="5"/>
  <c r="K436" i="5"/>
  <c r="K437" i="5"/>
  <c r="K438" i="5"/>
  <c r="K439" i="5"/>
  <c r="K440" i="5"/>
  <c r="K441" i="5"/>
  <c r="K442" i="5"/>
  <c r="K443" i="5"/>
  <c r="K444" i="5"/>
  <c r="K445" i="5"/>
  <c r="K446" i="5"/>
  <c r="K447" i="5"/>
  <c r="K448" i="5"/>
  <c r="K449" i="5"/>
  <c r="K450" i="5"/>
  <c r="K451" i="5"/>
  <c r="K452" i="5"/>
  <c r="K453" i="5"/>
  <c r="K454" i="5"/>
  <c r="K455" i="5"/>
  <c r="K456" i="5"/>
  <c r="K457" i="5"/>
  <c r="K458" i="5"/>
  <c r="K459" i="5"/>
  <c r="K460" i="5"/>
  <c r="K461" i="5"/>
  <c r="K462" i="5"/>
  <c r="K432" i="5"/>
  <c r="K395" i="5"/>
  <c r="K396" i="5"/>
  <c r="K397" i="5"/>
  <c r="K398" i="5"/>
  <c r="K399" i="5"/>
  <c r="K400" i="5"/>
  <c r="K401" i="5"/>
  <c r="K402" i="5"/>
  <c r="K403" i="5"/>
  <c r="K404" i="5"/>
  <c r="K405" i="5"/>
  <c r="K406" i="5"/>
  <c r="K407" i="5"/>
  <c r="K408" i="5"/>
  <c r="K409" i="5"/>
  <c r="K410" i="5"/>
  <c r="K411" i="5"/>
  <c r="K412" i="5"/>
  <c r="K413" i="5"/>
  <c r="K414" i="5"/>
  <c r="K415" i="5"/>
  <c r="K416" i="5"/>
  <c r="K417" i="5"/>
  <c r="K418" i="5"/>
  <c r="K419" i="5"/>
  <c r="K420" i="5"/>
  <c r="K421" i="5"/>
  <c r="K422" i="5"/>
  <c r="K423" i="5"/>
  <c r="K424" i="5"/>
  <c r="K394" i="5"/>
  <c r="K357" i="5"/>
  <c r="K358" i="5"/>
  <c r="K359" i="5"/>
  <c r="K360" i="5"/>
  <c r="K361" i="5"/>
  <c r="K362" i="5"/>
  <c r="K363" i="5"/>
  <c r="K364" i="5"/>
  <c r="K365" i="5"/>
  <c r="K366" i="5"/>
  <c r="K367" i="5"/>
  <c r="K368" i="5"/>
  <c r="K369" i="5"/>
  <c r="K370" i="5"/>
  <c r="K371" i="5"/>
  <c r="K372" i="5"/>
  <c r="K373" i="5"/>
  <c r="K374" i="5"/>
  <c r="K375" i="5"/>
  <c r="K376" i="5"/>
  <c r="K377" i="5"/>
  <c r="K378" i="5"/>
  <c r="K379" i="5"/>
  <c r="K380" i="5"/>
  <c r="K381" i="5"/>
  <c r="K382" i="5"/>
  <c r="K383" i="5"/>
  <c r="K384" i="5"/>
  <c r="K385" i="5"/>
  <c r="K386" i="5"/>
  <c r="K356" i="5"/>
  <c r="K319" i="5"/>
  <c r="K320" i="5"/>
  <c r="K321" i="5"/>
  <c r="K322" i="5"/>
  <c r="K323" i="5"/>
  <c r="K324" i="5"/>
  <c r="K325" i="5"/>
  <c r="K326" i="5"/>
  <c r="K327" i="5"/>
  <c r="K328" i="5"/>
  <c r="K329" i="5"/>
  <c r="K330" i="5"/>
  <c r="K331" i="5"/>
  <c r="K332" i="5"/>
  <c r="K333" i="5"/>
  <c r="K334" i="5"/>
  <c r="K335" i="5"/>
  <c r="K336" i="5"/>
  <c r="K337" i="5"/>
  <c r="K338" i="5"/>
  <c r="K339" i="5"/>
  <c r="K340" i="5"/>
  <c r="K341" i="5"/>
  <c r="K342" i="5"/>
  <c r="K343" i="5"/>
  <c r="K344" i="5"/>
  <c r="K345" i="5"/>
  <c r="K346" i="5"/>
  <c r="K347" i="5"/>
  <c r="K348" i="5"/>
  <c r="K318" i="5"/>
  <c r="K281" i="5"/>
  <c r="K282" i="5"/>
  <c r="K283" i="5"/>
  <c r="K284" i="5"/>
  <c r="K285" i="5"/>
  <c r="K286" i="5"/>
  <c r="K287" i="5"/>
  <c r="K288" i="5"/>
  <c r="K289" i="5"/>
  <c r="K290" i="5"/>
  <c r="K291" i="5"/>
  <c r="K292" i="5"/>
  <c r="K293" i="5"/>
  <c r="K294" i="5"/>
  <c r="K295" i="5"/>
  <c r="K296" i="5"/>
  <c r="K297" i="5"/>
  <c r="K298" i="5"/>
  <c r="K299" i="5"/>
  <c r="K300" i="5"/>
  <c r="K301" i="5"/>
  <c r="K302" i="5"/>
  <c r="K303" i="5"/>
  <c r="K304" i="5"/>
  <c r="K305" i="5"/>
  <c r="K306" i="5"/>
  <c r="K307" i="5"/>
  <c r="K308" i="5"/>
  <c r="K309" i="5"/>
  <c r="K310" i="5"/>
  <c r="K280" i="5"/>
  <c r="K242" i="5"/>
  <c r="K243" i="5"/>
  <c r="K244" i="5"/>
  <c r="K245" i="5"/>
  <c r="K246" i="5"/>
  <c r="K247" i="5"/>
  <c r="K248" i="5"/>
  <c r="K249" i="5"/>
  <c r="K250" i="5"/>
  <c r="K251" i="5"/>
  <c r="K252" i="5"/>
  <c r="K253" i="5"/>
  <c r="K254" i="5"/>
  <c r="K255" i="5"/>
  <c r="K256" i="5"/>
  <c r="K257" i="5"/>
  <c r="K258" i="5"/>
  <c r="K259" i="5"/>
  <c r="K260" i="5"/>
  <c r="K261" i="5"/>
  <c r="K262" i="5"/>
  <c r="K263" i="5"/>
  <c r="K264" i="5"/>
  <c r="K265" i="5"/>
  <c r="K266" i="5"/>
  <c r="K267" i="5"/>
  <c r="K268" i="5"/>
  <c r="K269" i="5"/>
  <c r="K270" i="5"/>
  <c r="K271" i="5"/>
  <c r="K272" i="5"/>
  <c r="K241" i="5"/>
  <c r="K203" i="5"/>
  <c r="K204" i="5"/>
  <c r="K205" i="5"/>
  <c r="K206" i="5"/>
  <c r="K207" i="5"/>
  <c r="K208" i="5"/>
  <c r="K209" i="5"/>
  <c r="K210" i="5"/>
  <c r="K211" i="5"/>
  <c r="K212" i="5"/>
  <c r="K213" i="5"/>
  <c r="K214" i="5"/>
  <c r="K215" i="5"/>
  <c r="K216" i="5"/>
  <c r="K217" i="5"/>
  <c r="K218" i="5"/>
  <c r="K219" i="5"/>
  <c r="K220" i="5"/>
  <c r="K221" i="5"/>
  <c r="K222" i="5"/>
  <c r="K223" i="5"/>
  <c r="K224" i="5"/>
  <c r="K225" i="5"/>
  <c r="K226" i="5"/>
  <c r="K227" i="5"/>
  <c r="K228" i="5"/>
  <c r="K229" i="5"/>
  <c r="K230" i="5"/>
  <c r="K231" i="5"/>
  <c r="K232" i="5"/>
  <c r="K233" i="5"/>
  <c r="K202" i="5"/>
  <c r="K164" i="5"/>
  <c r="K165" i="5"/>
  <c r="K166" i="5"/>
  <c r="K167" i="5"/>
  <c r="K168" i="5"/>
  <c r="K169" i="5"/>
  <c r="K170" i="5"/>
  <c r="K171" i="5"/>
  <c r="K172" i="5"/>
  <c r="K173" i="5"/>
  <c r="K174" i="5"/>
  <c r="K175" i="5"/>
  <c r="K176" i="5"/>
  <c r="K177" i="5"/>
  <c r="K178" i="5"/>
  <c r="K179" i="5"/>
  <c r="K180" i="5"/>
  <c r="K181" i="5"/>
  <c r="K182" i="5"/>
  <c r="K183" i="5"/>
  <c r="K184" i="5"/>
  <c r="K185" i="5"/>
  <c r="K186" i="5"/>
  <c r="K187" i="5"/>
  <c r="K188" i="5"/>
  <c r="K189" i="5"/>
  <c r="K190" i="5"/>
  <c r="K191" i="5"/>
  <c r="K192" i="5"/>
  <c r="K193" i="5"/>
  <c r="K194" i="5"/>
  <c r="K163" i="5"/>
  <c r="K124" i="5"/>
  <c r="K125" i="5"/>
  <c r="K126" i="5"/>
  <c r="K127" i="5"/>
  <c r="K128" i="5"/>
  <c r="K129"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23" i="5"/>
  <c r="K84" i="5"/>
  <c r="K85" i="5"/>
  <c r="K86" i="5"/>
  <c r="K87" i="5"/>
  <c r="K88" i="5"/>
  <c r="K89" i="5"/>
  <c r="K90" i="5"/>
  <c r="K91" i="5"/>
  <c r="K92" i="5"/>
  <c r="K93" i="5"/>
  <c r="K94" i="5"/>
  <c r="K95" i="5"/>
  <c r="K96" i="5"/>
  <c r="K97" i="5"/>
  <c r="K98" i="5"/>
  <c r="K99" i="5"/>
  <c r="K100" i="5"/>
  <c r="K101" i="5"/>
  <c r="K102" i="5"/>
  <c r="K103" i="5"/>
  <c r="K104" i="5"/>
  <c r="K105" i="5"/>
  <c r="K106" i="5"/>
  <c r="K107" i="5"/>
  <c r="K108" i="5"/>
  <c r="K109" i="5"/>
  <c r="K110" i="5"/>
  <c r="K111" i="5"/>
  <c r="K112" i="5"/>
  <c r="K113" i="5"/>
  <c r="K114" i="5"/>
  <c r="K8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43" i="5"/>
  <c r="K6" i="5"/>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5" i="5"/>
  <c r="K272" i="3" l="1"/>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271"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34"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197"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60"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22"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83" i="3"/>
  <c r="S44" i="3"/>
  <c r="S45" i="3"/>
  <c r="S46" i="3"/>
  <c r="S47" i="3"/>
  <c r="S48" i="3"/>
  <c r="S49" i="3"/>
  <c r="S50" i="3"/>
  <c r="S51" i="3"/>
  <c r="S52" i="3"/>
  <c r="S53" i="3"/>
  <c r="S54" i="3"/>
  <c r="S55" i="3"/>
  <c r="S56" i="3"/>
  <c r="S57" i="3"/>
  <c r="S58" i="3"/>
  <c r="S59" i="3"/>
  <c r="S60" i="3"/>
  <c r="S61" i="3"/>
  <c r="S62" i="3"/>
  <c r="S63" i="3"/>
  <c r="S64" i="3"/>
  <c r="S65" i="3"/>
  <c r="S66" i="3"/>
  <c r="S67" i="3"/>
  <c r="S68" i="3"/>
  <c r="S69" i="3"/>
  <c r="S70" i="3"/>
  <c r="S71" i="3"/>
  <c r="S72" i="3"/>
  <c r="S73" i="3"/>
  <c r="S43" i="3"/>
  <c r="U44" i="3"/>
  <c r="U45" i="3"/>
  <c r="U46" i="3"/>
  <c r="U47" i="3"/>
  <c r="U48" i="3"/>
  <c r="U49" i="3"/>
  <c r="U50" i="3"/>
  <c r="U51" i="3"/>
  <c r="U52" i="3"/>
  <c r="U53" i="3"/>
  <c r="U54" i="3"/>
  <c r="U55" i="3"/>
  <c r="U56" i="3"/>
  <c r="U57" i="3"/>
  <c r="U58" i="3"/>
  <c r="U59" i="3"/>
  <c r="U60" i="3"/>
  <c r="U61" i="3"/>
  <c r="U62" i="3"/>
  <c r="U63" i="3"/>
  <c r="U64" i="3"/>
  <c r="U65" i="3"/>
  <c r="U66" i="3"/>
  <c r="U67" i="3"/>
  <c r="U68" i="3"/>
  <c r="U69" i="3"/>
  <c r="U70" i="3"/>
  <c r="U71" i="3"/>
  <c r="U72" i="3"/>
  <c r="U73" i="3"/>
  <c r="U43"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5" i="3"/>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27" i="1"/>
  <c r="I1272" i="5" l="1"/>
  <c r="I1273" i="5"/>
  <c r="I1274" i="5"/>
  <c r="I1275" i="5"/>
  <c r="I1276" i="5"/>
  <c r="I1277" i="5"/>
  <c r="I1278" i="5"/>
  <c r="I1279" i="5"/>
  <c r="I1280" i="5"/>
  <c r="I1281" i="5"/>
  <c r="I1282" i="5"/>
  <c r="I1283" i="5"/>
  <c r="I1284" i="5"/>
  <c r="I1285" i="5"/>
  <c r="I1286" i="5"/>
  <c r="I1287" i="5"/>
  <c r="I1288" i="5"/>
  <c r="I1289" i="5"/>
  <c r="I1290" i="5"/>
  <c r="I1291" i="5"/>
  <c r="I1292" i="5"/>
  <c r="I1293" i="5"/>
  <c r="I1294" i="5"/>
  <c r="I1295" i="5"/>
  <c r="I1296" i="5"/>
  <c r="I1297" i="5"/>
  <c r="I1298" i="5"/>
  <c r="I1299" i="5"/>
  <c r="I1300" i="5"/>
  <c r="I1301" i="5"/>
  <c r="I1271" i="5"/>
  <c r="I1234" i="5"/>
  <c r="I1235" i="5"/>
  <c r="I1236" i="5"/>
  <c r="I1237" i="5"/>
  <c r="I1238" i="5"/>
  <c r="I1239" i="5"/>
  <c r="I1240" i="5"/>
  <c r="I1241" i="5"/>
  <c r="I1242" i="5"/>
  <c r="I1243" i="5"/>
  <c r="I1244" i="5"/>
  <c r="I1245" i="5"/>
  <c r="I1246" i="5"/>
  <c r="I1247" i="5"/>
  <c r="I1248" i="5"/>
  <c r="I1249" i="5"/>
  <c r="I1250" i="5"/>
  <c r="I1251" i="5"/>
  <c r="I1252" i="5"/>
  <c r="I1253" i="5"/>
  <c r="I1254" i="5"/>
  <c r="I1255" i="5"/>
  <c r="I1256" i="5"/>
  <c r="I1257" i="5"/>
  <c r="I1258" i="5"/>
  <c r="I1259" i="5"/>
  <c r="I1260" i="5"/>
  <c r="I1261" i="5"/>
  <c r="I1262" i="5"/>
  <c r="I1263" i="5"/>
  <c r="I1233" i="5"/>
  <c r="I1196" i="5"/>
  <c r="I1197" i="5"/>
  <c r="I1198" i="5"/>
  <c r="I1199" i="5"/>
  <c r="I1200" i="5"/>
  <c r="I1201" i="5"/>
  <c r="I1202" i="5"/>
  <c r="I1203" i="5"/>
  <c r="I1204" i="5"/>
  <c r="I1205" i="5"/>
  <c r="I1206" i="5"/>
  <c r="I1207" i="5"/>
  <c r="I1208" i="5"/>
  <c r="I1209" i="5"/>
  <c r="I1210" i="5"/>
  <c r="I1211" i="5"/>
  <c r="I1212" i="5"/>
  <c r="I1213" i="5"/>
  <c r="I1214" i="5"/>
  <c r="I1215" i="5"/>
  <c r="I1216" i="5"/>
  <c r="I1217" i="5"/>
  <c r="I1218" i="5"/>
  <c r="I1219" i="5"/>
  <c r="I1220" i="5"/>
  <c r="I1221" i="5"/>
  <c r="I1222" i="5"/>
  <c r="I1223" i="5"/>
  <c r="I1224" i="5"/>
  <c r="I1225" i="5"/>
  <c r="I1195" i="5"/>
  <c r="I1158" i="5"/>
  <c r="I1159" i="5"/>
  <c r="I1160" i="5"/>
  <c r="I1161" i="5"/>
  <c r="I1162" i="5"/>
  <c r="I1163" i="5"/>
  <c r="I1164" i="5"/>
  <c r="I1165" i="5"/>
  <c r="I1166" i="5"/>
  <c r="I1167" i="5"/>
  <c r="I1168" i="5"/>
  <c r="I1169" i="5"/>
  <c r="I1170" i="5"/>
  <c r="I1171" i="5"/>
  <c r="I1172" i="5"/>
  <c r="I1173" i="5"/>
  <c r="I1174" i="5"/>
  <c r="I1175" i="5"/>
  <c r="I1176" i="5"/>
  <c r="I1177" i="5"/>
  <c r="I1178" i="5"/>
  <c r="I1179" i="5"/>
  <c r="I1180" i="5"/>
  <c r="I1181" i="5"/>
  <c r="I1182" i="5"/>
  <c r="I1183" i="5"/>
  <c r="I1184" i="5"/>
  <c r="I1185" i="5"/>
  <c r="I1186" i="5"/>
  <c r="I1187" i="5"/>
  <c r="I1157" i="5"/>
  <c r="H191" i="20" l="1"/>
  <c r="H154" i="20"/>
  <c r="I6" i="1" l="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5" i="1"/>
  <c r="G454" i="4" l="1"/>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53" i="4"/>
  <c r="I272" i="3" l="1"/>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271" i="3"/>
  <c r="C6" i="3" l="1"/>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E117" i="1" l="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I555" i="5" l="1"/>
  <c r="I556" i="5"/>
  <c r="I557" i="5"/>
  <c r="I558" i="5"/>
  <c r="I559" i="5"/>
  <c r="I560" i="5"/>
  <c r="I561" i="5"/>
  <c r="I562" i="5"/>
  <c r="I563" i="5"/>
  <c r="I564" i="5"/>
  <c r="I565" i="5"/>
  <c r="I566" i="5"/>
  <c r="I567" i="5"/>
  <c r="I568" i="5"/>
  <c r="I569" i="5"/>
  <c r="I570" i="5"/>
  <c r="I571" i="5"/>
  <c r="I572" i="5"/>
  <c r="I573" i="5"/>
  <c r="I574" i="5"/>
  <c r="I575" i="5"/>
  <c r="I576" i="5"/>
  <c r="I577" i="5"/>
  <c r="I578" i="5"/>
  <c r="I579" i="5"/>
  <c r="I746" i="5"/>
  <c r="I747" i="5"/>
  <c r="I748" i="5"/>
  <c r="I749" i="5"/>
  <c r="I750" i="5"/>
  <c r="I751" i="5"/>
  <c r="I752" i="5"/>
  <c r="I753" i="5"/>
  <c r="I754" i="5"/>
  <c r="I755" i="5"/>
  <c r="I756" i="5"/>
  <c r="I757" i="5"/>
  <c r="I758" i="5"/>
  <c r="I759" i="5"/>
  <c r="I760" i="5"/>
  <c r="I761" i="5"/>
  <c r="I762" i="5"/>
  <c r="I763" i="5"/>
  <c r="I764" i="5"/>
  <c r="I765" i="5"/>
  <c r="I766" i="5"/>
  <c r="I767" i="5"/>
  <c r="I768" i="5"/>
  <c r="I769" i="5"/>
  <c r="I707" i="5"/>
  <c r="I708" i="5"/>
  <c r="I709" i="5"/>
  <c r="I710" i="5"/>
  <c r="I711" i="5"/>
  <c r="I712" i="5"/>
  <c r="I713" i="5"/>
  <c r="I714" i="5"/>
  <c r="I715" i="5"/>
  <c r="I716" i="5"/>
  <c r="I717" i="5"/>
  <c r="I718" i="5"/>
  <c r="I719" i="5"/>
  <c r="I720" i="5"/>
  <c r="I721" i="5"/>
  <c r="I722" i="5"/>
  <c r="I723" i="5"/>
  <c r="I724" i="5"/>
  <c r="I725" i="5"/>
  <c r="I726" i="5"/>
  <c r="I727" i="5"/>
  <c r="I728" i="5"/>
  <c r="I729" i="5"/>
  <c r="I730" i="5"/>
  <c r="I731" i="5"/>
  <c r="I669" i="5"/>
  <c r="I670" i="5"/>
  <c r="I671" i="5"/>
  <c r="I672" i="5"/>
  <c r="I673" i="5"/>
  <c r="I674" i="5"/>
  <c r="I675" i="5"/>
  <c r="I676" i="5"/>
  <c r="I677" i="5"/>
  <c r="I678" i="5"/>
  <c r="I679" i="5"/>
  <c r="I680" i="5"/>
  <c r="I681" i="5"/>
  <c r="I682" i="5"/>
  <c r="I683" i="5"/>
  <c r="I684" i="5"/>
  <c r="I685" i="5"/>
  <c r="I686" i="5"/>
  <c r="I687" i="5"/>
  <c r="I688" i="5"/>
  <c r="I689" i="5"/>
  <c r="I690" i="5"/>
  <c r="I691" i="5"/>
  <c r="I692" i="5"/>
  <c r="I693" i="5"/>
  <c r="I587" i="5"/>
  <c r="I588" i="5"/>
  <c r="I589" i="5"/>
  <c r="I590" i="5"/>
  <c r="I591" i="5"/>
  <c r="I592" i="5"/>
  <c r="I593" i="5"/>
  <c r="I594" i="5"/>
  <c r="I595" i="5"/>
  <c r="I596" i="5"/>
  <c r="I597" i="5"/>
  <c r="I598" i="5"/>
  <c r="I599" i="5"/>
  <c r="I600" i="5"/>
  <c r="I601" i="5"/>
  <c r="I602" i="5"/>
  <c r="I603" i="5"/>
  <c r="I604" i="5"/>
  <c r="I605" i="5"/>
  <c r="I606" i="5"/>
  <c r="I607" i="5"/>
  <c r="I608" i="5"/>
  <c r="I609" i="5"/>
  <c r="I610" i="5"/>
  <c r="I611" i="5"/>
  <c r="I612" i="5"/>
  <c r="I613" i="5"/>
  <c r="I614" i="5"/>
  <c r="I615" i="5"/>
  <c r="I616" i="5"/>
  <c r="I617" i="5"/>
  <c r="I625" i="5"/>
  <c r="I626" i="5"/>
  <c r="I627" i="5"/>
  <c r="I628" i="5"/>
  <c r="I629" i="5"/>
  <c r="I630" i="5"/>
  <c r="I631" i="5"/>
  <c r="I632" i="5"/>
  <c r="I633" i="5"/>
  <c r="I634" i="5"/>
  <c r="I635" i="5"/>
  <c r="I636" i="5"/>
  <c r="I637" i="5"/>
  <c r="I638" i="5"/>
  <c r="I639" i="5"/>
  <c r="I640" i="5"/>
  <c r="I641" i="5"/>
  <c r="I642" i="5"/>
  <c r="I643" i="5"/>
  <c r="I644" i="5"/>
  <c r="I645" i="5"/>
  <c r="I646" i="5"/>
  <c r="I647" i="5"/>
  <c r="I648" i="5"/>
  <c r="I649" i="5"/>
  <c r="I650" i="5"/>
  <c r="I651" i="5"/>
  <c r="I652" i="5"/>
  <c r="I653" i="5"/>
  <c r="I654" i="5"/>
  <c r="I655" i="5"/>
  <c r="G492" i="4" l="1"/>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491"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53" i="4"/>
  <c r="Q237" i="12" l="1"/>
  <c r="S237" i="12"/>
  <c r="I228" i="1" l="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27" i="1"/>
  <c r="I154" i="1" l="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53"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16"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79"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42" i="1"/>
  <c r="I931" i="23" l="1"/>
  <c r="I932" i="23"/>
  <c r="I933" i="23"/>
  <c r="I934" i="23"/>
  <c r="I935" i="23"/>
  <c r="I936" i="23"/>
  <c r="I937" i="23"/>
  <c r="I938" i="23"/>
  <c r="I939" i="23"/>
  <c r="I940" i="23"/>
  <c r="I941" i="23"/>
  <c r="I942" i="23"/>
  <c r="I943" i="23"/>
  <c r="I944" i="23"/>
  <c r="I945" i="23"/>
  <c r="I946" i="23"/>
  <c r="I947" i="23"/>
  <c r="I948" i="23"/>
  <c r="I949" i="23"/>
  <c r="I950" i="23"/>
  <c r="I951" i="23"/>
  <c r="I952" i="23"/>
  <c r="I953" i="23"/>
  <c r="I954" i="23"/>
  <c r="I955" i="23"/>
  <c r="I956" i="23"/>
  <c r="I957" i="23"/>
  <c r="I958" i="23"/>
  <c r="I959" i="23"/>
  <c r="I960" i="23"/>
  <c r="I930" i="23"/>
  <c r="I894" i="23"/>
  <c r="I895" i="23"/>
  <c r="I896" i="23"/>
  <c r="I897" i="23"/>
  <c r="I898" i="23"/>
  <c r="I899" i="23"/>
  <c r="I900" i="23"/>
  <c r="I901" i="23"/>
  <c r="I902" i="23"/>
  <c r="I903" i="23"/>
  <c r="I904" i="23"/>
  <c r="I905" i="23"/>
  <c r="I906" i="23"/>
  <c r="I907" i="23"/>
  <c r="I908" i="23"/>
  <c r="I909" i="23"/>
  <c r="I910" i="23"/>
  <c r="I911" i="23"/>
  <c r="I912" i="23"/>
  <c r="I913" i="23"/>
  <c r="I914" i="23"/>
  <c r="I915" i="23"/>
  <c r="I916" i="23"/>
  <c r="I917" i="23"/>
  <c r="I918" i="23"/>
  <c r="I919" i="23"/>
  <c r="I920" i="23"/>
  <c r="I921" i="23"/>
  <c r="I922" i="23"/>
  <c r="I923" i="23"/>
  <c r="I893" i="23"/>
  <c r="I857" i="23"/>
  <c r="I858" i="23"/>
  <c r="I859" i="23"/>
  <c r="I860" i="23"/>
  <c r="I861" i="23"/>
  <c r="I862" i="23"/>
  <c r="I863" i="23"/>
  <c r="I864" i="23"/>
  <c r="I865" i="23"/>
  <c r="I866" i="23"/>
  <c r="I867" i="23"/>
  <c r="I868" i="23"/>
  <c r="I869" i="23"/>
  <c r="I870" i="23"/>
  <c r="I871" i="23"/>
  <c r="I872" i="23"/>
  <c r="I873" i="23"/>
  <c r="I874" i="23"/>
  <c r="I875" i="23"/>
  <c r="I876" i="23"/>
  <c r="I877" i="23"/>
  <c r="I878" i="23"/>
  <c r="I879" i="23"/>
  <c r="I880" i="23"/>
  <c r="I881" i="23"/>
  <c r="I882" i="23"/>
  <c r="I883" i="23"/>
  <c r="I884" i="23"/>
  <c r="I885" i="23"/>
  <c r="I886" i="23"/>
  <c r="I856" i="23"/>
  <c r="I820" i="23"/>
  <c r="I821" i="23"/>
  <c r="I822" i="23"/>
  <c r="I823" i="23"/>
  <c r="I824" i="23"/>
  <c r="I825" i="23"/>
  <c r="I826" i="23"/>
  <c r="I827" i="23"/>
  <c r="I828" i="23"/>
  <c r="I829" i="23"/>
  <c r="I830" i="23"/>
  <c r="I831" i="23"/>
  <c r="I832" i="23"/>
  <c r="I833" i="23"/>
  <c r="I834" i="23"/>
  <c r="I835" i="23"/>
  <c r="I836" i="23"/>
  <c r="I837" i="23"/>
  <c r="I838" i="23"/>
  <c r="I839" i="23"/>
  <c r="I840" i="23"/>
  <c r="I841" i="23"/>
  <c r="I842" i="23"/>
  <c r="I843" i="23"/>
  <c r="I844" i="23"/>
  <c r="I845" i="23"/>
  <c r="I846" i="23"/>
  <c r="I847" i="23"/>
  <c r="I848" i="23"/>
  <c r="I849" i="23"/>
  <c r="I819" i="23"/>
  <c r="I783" i="23"/>
  <c r="I784" i="23"/>
  <c r="I785" i="23"/>
  <c r="I786" i="23"/>
  <c r="I787" i="23"/>
  <c r="I788" i="23"/>
  <c r="I789" i="23"/>
  <c r="I790" i="23"/>
  <c r="I791" i="23"/>
  <c r="I792" i="23"/>
  <c r="I793" i="23"/>
  <c r="I794" i="23"/>
  <c r="I795" i="23"/>
  <c r="I796" i="23"/>
  <c r="I797" i="23"/>
  <c r="I798" i="23"/>
  <c r="I799" i="23"/>
  <c r="I800" i="23"/>
  <c r="I801" i="23"/>
  <c r="I802" i="23"/>
  <c r="I803" i="23"/>
  <c r="I804" i="23"/>
  <c r="I805" i="23"/>
  <c r="I806" i="23"/>
  <c r="I807" i="23"/>
  <c r="I808" i="23"/>
  <c r="I809" i="23"/>
  <c r="I810" i="23"/>
  <c r="I811" i="23"/>
  <c r="I812" i="23"/>
  <c r="I782" i="23"/>
  <c r="I746" i="23"/>
  <c r="I747" i="23"/>
  <c r="I748" i="23"/>
  <c r="I749" i="23"/>
  <c r="I750" i="23"/>
  <c r="I751" i="23"/>
  <c r="I752" i="23"/>
  <c r="I753" i="23"/>
  <c r="I754" i="23"/>
  <c r="I755" i="23"/>
  <c r="I756" i="23"/>
  <c r="I757" i="23"/>
  <c r="I758" i="23"/>
  <c r="I759" i="23"/>
  <c r="I760" i="23"/>
  <c r="I761" i="23"/>
  <c r="I762" i="23"/>
  <c r="I763" i="23"/>
  <c r="I764" i="23"/>
  <c r="I765" i="23"/>
  <c r="I766" i="23"/>
  <c r="I767" i="23"/>
  <c r="I768" i="23"/>
  <c r="I769" i="23"/>
  <c r="I770" i="23"/>
  <c r="I771" i="23"/>
  <c r="I772" i="23"/>
  <c r="I773" i="23"/>
  <c r="I774" i="23"/>
  <c r="I775" i="23"/>
  <c r="I745" i="23"/>
  <c r="I709" i="23"/>
  <c r="I710" i="23"/>
  <c r="I711" i="23"/>
  <c r="I712" i="23"/>
  <c r="I713" i="23"/>
  <c r="I714" i="23"/>
  <c r="I715" i="23"/>
  <c r="I716" i="23"/>
  <c r="I717" i="23"/>
  <c r="I718" i="23"/>
  <c r="I719" i="23"/>
  <c r="I720" i="23"/>
  <c r="I721" i="23"/>
  <c r="I722" i="23"/>
  <c r="I723" i="23"/>
  <c r="I724" i="23"/>
  <c r="I725" i="23"/>
  <c r="I726" i="23"/>
  <c r="I727" i="23"/>
  <c r="I728" i="23"/>
  <c r="I729" i="23"/>
  <c r="I730" i="23"/>
  <c r="I731" i="23"/>
  <c r="I732" i="23"/>
  <c r="I733" i="23"/>
  <c r="I734" i="23"/>
  <c r="I735" i="23"/>
  <c r="I736" i="23"/>
  <c r="I737" i="23"/>
  <c r="I738" i="23"/>
  <c r="I708" i="23"/>
  <c r="I672" i="23"/>
  <c r="I673" i="23"/>
  <c r="I674" i="23"/>
  <c r="I675" i="23"/>
  <c r="I676" i="23"/>
  <c r="I677" i="23"/>
  <c r="I678" i="23"/>
  <c r="I679" i="23"/>
  <c r="I680" i="23"/>
  <c r="I681" i="23"/>
  <c r="I682" i="23"/>
  <c r="I683" i="23"/>
  <c r="I684" i="23"/>
  <c r="I685" i="23"/>
  <c r="I686" i="23"/>
  <c r="I687" i="23"/>
  <c r="I688" i="23"/>
  <c r="I689" i="23"/>
  <c r="I690" i="23"/>
  <c r="I691" i="23"/>
  <c r="I692" i="23"/>
  <c r="I693" i="23"/>
  <c r="I694" i="23"/>
  <c r="I695" i="23"/>
  <c r="I696" i="23"/>
  <c r="I697" i="23"/>
  <c r="I698" i="23"/>
  <c r="I699" i="23"/>
  <c r="I700" i="23"/>
  <c r="I701" i="23"/>
  <c r="I671" i="23"/>
  <c r="I635" i="23"/>
  <c r="I636" i="23"/>
  <c r="I637" i="23"/>
  <c r="I638" i="23"/>
  <c r="I639" i="23"/>
  <c r="I640" i="23"/>
  <c r="I641" i="23"/>
  <c r="I642" i="23"/>
  <c r="I643" i="23"/>
  <c r="I644" i="23"/>
  <c r="I645" i="23"/>
  <c r="I646" i="23"/>
  <c r="I647" i="23"/>
  <c r="I648" i="23"/>
  <c r="I649" i="23"/>
  <c r="I650" i="23"/>
  <c r="I651" i="23"/>
  <c r="I652" i="23"/>
  <c r="I653" i="23"/>
  <c r="I654" i="23"/>
  <c r="I655" i="23"/>
  <c r="I656" i="23"/>
  <c r="I657" i="23"/>
  <c r="I658" i="23"/>
  <c r="I659" i="23"/>
  <c r="I660" i="23"/>
  <c r="I661" i="23"/>
  <c r="I662" i="23"/>
  <c r="I663" i="23"/>
  <c r="I664" i="23"/>
  <c r="I634" i="23"/>
  <c r="I598" i="23"/>
  <c r="I599" i="23"/>
  <c r="I600" i="23"/>
  <c r="I601" i="23"/>
  <c r="I602" i="23"/>
  <c r="I603" i="23"/>
  <c r="I604" i="23"/>
  <c r="I605" i="23"/>
  <c r="I606" i="23"/>
  <c r="I607" i="23"/>
  <c r="I608" i="23"/>
  <c r="I609" i="23"/>
  <c r="I610" i="23"/>
  <c r="I611" i="23"/>
  <c r="I612" i="23"/>
  <c r="I613" i="23"/>
  <c r="I614" i="23"/>
  <c r="I615" i="23"/>
  <c r="I616" i="23"/>
  <c r="I617" i="23"/>
  <c r="I618" i="23"/>
  <c r="I619" i="23"/>
  <c r="I620" i="23"/>
  <c r="I621" i="23"/>
  <c r="I622" i="23"/>
  <c r="I623" i="23"/>
  <c r="I624" i="23"/>
  <c r="I625" i="23"/>
  <c r="I626" i="23"/>
  <c r="I627" i="23"/>
  <c r="I597" i="23"/>
  <c r="I561" i="23"/>
  <c r="I562" i="23"/>
  <c r="I563" i="23"/>
  <c r="I564" i="23"/>
  <c r="I565" i="23"/>
  <c r="I566" i="23"/>
  <c r="I567" i="23"/>
  <c r="I568" i="23"/>
  <c r="I569" i="23"/>
  <c r="I570" i="23"/>
  <c r="I571" i="23"/>
  <c r="I572" i="23"/>
  <c r="I573" i="23"/>
  <c r="I574" i="23"/>
  <c r="I575" i="23"/>
  <c r="I576" i="23"/>
  <c r="I577" i="23"/>
  <c r="I578" i="23"/>
  <c r="I579" i="23"/>
  <c r="I580" i="23"/>
  <c r="I581" i="23"/>
  <c r="I582" i="23"/>
  <c r="I583" i="23"/>
  <c r="I584" i="23"/>
  <c r="I585" i="23"/>
  <c r="I586" i="23"/>
  <c r="I587" i="23"/>
  <c r="I588" i="23"/>
  <c r="I589" i="23"/>
  <c r="I590" i="23"/>
  <c r="I560" i="23"/>
  <c r="I524" i="23"/>
  <c r="I525" i="23"/>
  <c r="I526" i="23"/>
  <c r="I527" i="23"/>
  <c r="I528" i="23"/>
  <c r="I529" i="23"/>
  <c r="I530" i="23"/>
  <c r="I531" i="23"/>
  <c r="I532" i="23"/>
  <c r="I533" i="23"/>
  <c r="I534" i="23"/>
  <c r="I535" i="23"/>
  <c r="I536" i="23"/>
  <c r="I537" i="23"/>
  <c r="I538" i="23"/>
  <c r="I539" i="23"/>
  <c r="I540" i="23"/>
  <c r="I541" i="23"/>
  <c r="I542" i="23"/>
  <c r="I543" i="23"/>
  <c r="I544" i="23"/>
  <c r="I545" i="23"/>
  <c r="I546" i="23"/>
  <c r="I547" i="23"/>
  <c r="I548" i="23"/>
  <c r="I549" i="23"/>
  <c r="I550" i="23"/>
  <c r="I551" i="23"/>
  <c r="I552" i="23"/>
  <c r="I553" i="23"/>
  <c r="I523" i="23"/>
  <c r="I487" i="23"/>
  <c r="I488" i="23"/>
  <c r="I489" i="23"/>
  <c r="I490" i="23"/>
  <c r="I491" i="23"/>
  <c r="I492" i="23"/>
  <c r="I493" i="23"/>
  <c r="I494" i="23"/>
  <c r="I495" i="23"/>
  <c r="I496" i="23"/>
  <c r="I497" i="23"/>
  <c r="I498" i="23"/>
  <c r="I499" i="23"/>
  <c r="I500" i="23"/>
  <c r="I501" i="23"/>
  <c r="I502" i="23"/>
  <c r="I503" i="23"/>
  <c r="I504" i="23"/>
  <c r="I505" i="23"/>
  <c r="I506" i="23"/>
  <c r="I507" i="23"/>
  <c r="I508" i="23"/>
  <c r="I509" i="23"/>
  <c r="I510" i="23"/>
  <c r="I511" i="23"/>
  <c r="I512" i="23"/>
  <c r="I513" i="23"/>
  <c r="I514" i="23"/>
  <c r="I515" i="23"/>
  <c r="I516" i="23"/>
  <c r="I486" i="23"/>
  <c r="I450" i="23"/>
  <c r="I451" i="23"/>
  <c r="I452" i="23"/>
  <c r="I453" i="23"/>
  <c r="I454" i="23"/>
  <c r="I455" i="23"/>
  <c r="I456" i="23"/>
  <c r="I457" i="23"/>
  <c r="I458" i="23"/>
  <c r="I459" i="23"/>
  <c r="I460" i="23"/>
  <c r="I461" i="23"/>
  <c r="I462" i="23"/>
  <c r="I463" i="23"/>
  <c r="I464" i="23"/>
  <c r="I465" i="23"/>
  <c r="I466" i="23"/>
  <c r="I467" i="23"/>
  <c r="I468" i="23"/>
  <c r="I469" i="23"/>
  <c r="I470" i="23"/>
  <c r="I471" i="23"/>
  <c r="I472" i="23"/>
  <c r="I473" i="23"/>
  <c r="I474" i="23"/>
  <c r="I475" i="23"/>
  <c r="I476" i="23"/>
  <c r="I477" i="23"/>
  <c r="I478" i="23"/>
  <c r="I479" i="23"/>
  <c r="I449" i="23"/>
  <c r="I413" i="23"/>
  <c r="I414" i="23"/>
  <c r="I415" i="23"/>
  <c r="I416" i="23"/>
  <c r="I417" i="23"/>
  <c r="I418" i="23"/>
  <c r="I419" i="23"/>
  <c r="I420" i="23"/>
  <c r="I421" i="23"/>
  <c r="I422" i="23"/>
  <c r="I423" i="23"/>
  <c r="I424" i="23"/>
  <c r="I425" i="23"/>
  <c r="I426" i="23"/>
  <c r="I427" i="23"/>
  <c r="I428" i="23"/>
  <c r="I429" i="23"/>
  <c r="I430" i="23"/>
  <c r="I431" i="23"/>
  <c r="I432" i="23"/>
  <c r="I433" i="23"/>
  <c r="I434" i="23"/>
  <c r="I435" i="23"/>
  <c r="I436" i="23"/>
  <c r="I437" i="23"/>
  <c r="I438" i="23"/>
  <c r="I439" i="23"/>
  <c r="I440" i="23"/>
  <c r="I441" i="23"/>
  <c r="I442" i="23"/>
  <c r="I412" i="23"/>
  <c r="I376" i="23"/>
  <c r="I377" i="23"/>
  <c r="I378" i="23"/>
  <c r="I379" i="23"/>
  <c r="I380" i="23"/>
  <c r="I381" i="23"/>
  <c r="I382" i="23"/>
  <c r="I383" i="23"/>
  <c r="I384" i="23"/>
  <c r="I385" i="23"/>
  <c r="I386" i="23"/>
  <c r="I387" i="23"/>
  <c r="I388" i="23"/>
  <c r="I389" i="23"/>
  <c r="I390" i="23"/>
  <c r="I391" i="23"/>
  <c r="I392" i="23"/>
  <c r="I393" i="23"/>
  <c r="I394" i="23"/>
  <c r="I395" i="23"/>
  <c r="I396" i="23"/>
  <c r="I397" i="23"/>
  <c r="I398" i="23"/>
  <c r="I399" i="23"/>
  <c r="I400" i="23"/>
  <c r="I401" i="23"/>
  <c r="I402" i="23"/>
  <c r="I403" i="23"/>
  <c r="I404" i="23"/>
  <c r="I405" i="23"/>
  <c r="I375" i="23"/>
  <c r="I339" i="23"/>
  <c r="I340" i="23"/>
  <c r="I341" i="23"/>
  <c r="I342" i="23"/>
  <c r="I343" i="23"/>
  <c r="I344" i="23"/>
  <c r="I345" i="23"/>
  <c r="I346" i="23"/>
  <c r="I347" i="23"/>
  <c r="I348" i="23"/>
  <c r="I349" i="23"/>
  <c r="I350" i="23"/>
  <c r="I351" i="23"/>
  <c r="I352" i="23"/>
  <c r="I353" i="23"/>
  <c r="I354" i="23"/>
  <c r="I355" i="23"/>
  <c r="I356" i="23"/>
  <c r="I357" i="23"/>
  <c r="I358" i="23"/>
  <c r="I359" i="23"/>
  <c r="I360" i="23"/>
  <c r="I361" i="23"/>
  <c r="I362" i="23"/>
  <c r="I363" i="23"/>
  <c r="I364" i="23"/>
  <c r="I365" i="23"/>
  <c r="I366" i="23"/>
  <c r="I367" i="23"/>
  <c r="I368" i="23"/>
  <c r="I338" i="23"/>
  <c r="I302" i="23"/>
  <c r="I303" i="23"/>
  <c r="I304" i="23"/>
  <c r="I305" i="23"/>
  <c r="I306" i="23"/>
  <c r="I307" i="23"/>
  <c r="I308" i="23"/>
  <c r="I309" i="23"/>
  <c r="I310" i="23"/>
  <c r="I311" i="23"/>
  <c r="I312" i="23"/>
  <c r="I313" i="23"/>
  <c r="I314" i="23"/>
  <c r="I315" i="23"/>
  <c r="I316" i="23"/>
  <c r="I317" i="23"/>
  <c r="I318" i="23"/>
  <c r="I319" i="23"/>
  <c r="I320" i="23"/>
  <c r="I321" i="23"/>
  <c r="I322" i="23"/>
  <c r="I323" i="23"/>
  <c r="I324" i="23"/>
  <c r="I325" i="23"/>
  <c r="I326" i="23"/>
  <c r="I327" i="23"/>
  <c r="I328" i="23"/>
  <c r="I329" i="23"/>
  <c r="I330" i="23"/>
  <c r="I331" i="23"/>
  <c r="I301" i="23"/>
  <c r="I265" i="23"/>
  <c r="I266" i="23"/>
  <c r="I267" i="23"/>
  <c r="I268" i="23"/>
  <c r="I269" i="23"/>
  <c r="I270" i="23"/>
  <c r="I271" i="23"/>
  <c r="I272" i="23"/>
  <c r="I273" i="23"/>
  <c r="I274" i="23"/>
  <c r="I275" i="23"/>
  <c r="I276" i="23"/>
  <c r="I277" i="23"/>
  <c r="I278" i="23"/>
  <c r="I279" i="23"/>
  <c r="I280" i="23"/>
  <c r="I281" i="23"/>
  <c r="I282" i="23"/>
  <c r="I283" i="23"/>
  <c r="I284" i="23"/>
  <c r="I285" i="23"/>
  <c r="I286" i="23"/>
  <c r="I287" i="23"/>
  <c r="I288" i="23"/>
  <c r="I289" i="23"/>
  <c r="I290" i="23"/>
  <c r="I291" i="23"/>
  <c r="I292" i="23"/>
  <c r="I293" i="23"/>
  <c r="I294" i="23"/>
  <c r="I264" i="23"/>
  <c r="I228" i="23" l="1"/>
  <c r="I229" i="23"/>
  <c r="I230" i="23"/>
  <c r="I231" i="23"/>
  <c r="I232" i="23"/>
  <c r="I233" i="23"/>
  <c r="I234" i="23"/>
  <c r="I235" i="23"/>
  <c r="I236" i="23"/>
  <c r="I237" i="23"/>
  <c r="I238" i="23"/>
  <c r="I239" i="23"/>
  <c r="I240" i="23"/>
  <c r="I241" i="23"/>
  <c r="I242" i="23"/>
  <c r="I243" i="23"/>
  <c r="I244" i="23"/>
  <c r="I245" i="23"/>
  <c r="I246" i="23"/>
  <c r="I247" i="23"/>
  <c r="I248" i="23"/>
  <c r="I249" i="23"/>
  <c r="I250" i="23"/>
  <c r="I251" i="23"/>
  <c r="I252" i="23"/>
  <c r="I253" i="23"/>
  <c r="I254" i="23"/>
  <c r="I255" i="23"/>
  <c r="I256" i="23"/>
  <c r="I257" i="23"/>
  <c r="I227" i="23"/>
  <c r="I191" i="23"/>
  <c r="I192" i="23"/>
  <c r="I193" i="23"/>
  <c r="I194" i="23"/>
  <c r="I195" i="23"/>
  <c r="I196" i="23"/>
  <c r="I197" i="23"/>
  <c r="I198" i="23"/>
  <c r="I199" i="23"/>
  <c r="I200" i="23"/>
  <c r="I201" i="23"/>
  <c r="I202" i="23"/>
  <c r="I203" i="23"/>
  <c r="I204" i="23"/>
  <c r="I205" i="23"/>
  <c r="I206" i="23"/>
  <c r="I207" i="23"/>
  <c r="I208" i="23"/>
  <c r="I209" i="23"/>
  <c r="I210" i="23"/>
  <c r="I211" i="23"/>
  <c r="I212" i="23"/>
  <c r="I213" i="23"/>
  <c r="I214" i="23"/>
  <c r="I215" i="23"/>
  <c r="I216" i="23"/>
  <c r="I217" i="23"/>
  <c r="I218" i="23"/>
  <c r="I219" i="23"/>
  <c r="I220" i="23"/>
  <c r="I190" i="23"/>
  <c r="I154" i="23"/>
  <c r="I155" i="23"/>
  <c r="I156" i="23"/>
  <c r="I157" i="23"/>
  <c r="I158" i="23"/>
  <c r="I159" i="23"/>
  <c r="I160" i="23"/>
  <c r="I161" i="23"/>
  <c r="I162" i="23"/>
  <c r="I163" i="23"/>
  <c r="I164" i="23"/>
  <c r="I165" i="23"/>
  <c r="I166" i="23"/>
  <c r="I167" i="23"/>
  <c r="I168" i="23"/>
  <c r="I169" i="23"/>
  <c r="I170" i="23"/>
  <c r="I171" i="23"/>
  <c r="I172" i="23"/>
  <c r="I173" i="23"/>
  <c r="I174" i="23"/>
  <c r="I175" i="23"/>
  <c r="I176" i="23"/>
  <c r="I177" i="23"/>
  <c r="I178" i="23"/>
  <c r="I179" i="23"/>
  <c r="I180" i="23"/>
  <c r="I181" i="23"/>
  <c r="I182" i="23"/>
  <c r="I183" i="23"/>
  <c r="I153" i="23"/>
  <c r="I146" i="23"/>
  <c r="I145" i="23"/>
  <c r="I144" i="23"/>
  <c r="I143" i="23"/>
  <c r="I142" i="23"/>
  <c r="I141" i="23"/>
  <c r="I140" i="23"/>
  <c r="I139" i="23"/>
  <c r="I138" i="23"/>
  <c r="I137" i="23"/>
  <c r="I136" i="23"/>
  <c r="I135" i="23"/>
  <c r="I134" i="23"/>
  <c r="I133" i="23"/>
  <c r="I132" i="23"/>
  <c r="I131" i="23"/>
  <c r="I130" i="23"/>
  <c r="I129" i="23"/>
  <c r="I128" i="23"/>
  <c r="I127" i="23"/>
  <c r="I126" i="23"/>
  <c r="I125" i="23"/>
  <c r="I124" i="23"/>
  <c r="I123" i="23"/>
  <c r="I122" i="23"/>
  <c r="I121" i="23"/>
  <c r="I120" i="23"/>
  <c r="I119" i="23"/>
  <c r="I118" i="23"/>
  <c r="I117" i="23"/>
  <c r="I116" i="23"/>
  <c r="I80" i="23"/>
  <c r="I81" i="23"/>
  <c r="I82" i="23"/>
  <c r="I83" i="23"/>
  <c r="I84" i="23"/>
  <c r="I85" i="23"/>
  <c r="I86" i="23"/>
  <c r="I87" i="23"/>
  <c r="I88" i="23"/>
  <c r="I89" i="23"/>
  <c r="I90" i="23"/>
  <c r="I91" i="23"/>
  <c r="I92" i="23"/>
  <c r="I93" i="23"/>
  <c r="I94" i="23"/>
  <c r="I95" i="23"/>
  <c r="I96" i="23"/>
  <c r="I97" i="23"/>
  <c r="I98" i="23"/>
  <c r="I99" i="23"/>
  <c r="I100" i="23"/>
  <c r="I101" i="23"/>
  <c r="I102" i="23"/>
  <c r="I103" i="23"/>
  <c r="I104" i="23"/>
  <c r="I105" i="23"/>
  <c r="I106" i="23"/>
  <c r="I107" i="23"/>
  <c r="I108" i="23"/>
  <c r="I109" i="23"/>
  <c r="I79" i="23"/>
  <c r="I43" i="23"/>
  <c r="I44" i="23"/>
  <c r="I45" i="23"/>
  <c r="I46" i="23"/>
  <c r="I47" i="23"/>
  <c r="I48" i="23"/>
  <c r="I49" i="23"/>
  <c r="I50" i="23"/>
  <c r="I51" i="23"/>
  <c r="I52" i="23"/>
  <c r="I53" i="23"/>
  <c r="I54" i="23"/>
  <c r="I55" i="23"/>
  <c r="I56" i="23"/>
  <c r="I57" i="23"/>
  <c r="I58" i="23"/>
  <c r="I59" i="23"/>
  <c r="I60" i="23"/>
  <c r="I61" i="23"/>
  <c r="I62" i="23"/>
  <c r="I63" i="23"/>
  <c r="I64" i="23"/>
  <c r="I65" i="23"/>
  <c r="I66" i="23"/>
  <c r="I67" i="23"/>
  <c r="I68" i="23"/>
  <c r="I69" i="23"/>
  <c r="I70" i="23"/>
  <c r="I71" i="23"/>
  <c r="I72" i="23"/>
  <c r="I42" i="23"/>
  <c r="I6" i="23"/>
  <c r="I7" i="23"/>
  <c r="I8" i="23"/>
  <c r="I9" i="23"/>
  <c r="I10" i="23"/>
  <c r="I11" i="23"/>
  <c r="I12" i="23"/>
  <c r="I13" i="23"/>
  <c r="I14" i="23"/>
  <c r="I15" i="23"/>
  <c r="I16" i="23"/>
  <c r="I17" i="23"/>
  <c r="I18" i="23"/>
  <c r="I19" i="23"/>
  <c r="I20" i="23"/>
  <c r="I21" i="23"/>
  <c r="I22" i="23"/>
  <c r="I23" i="23"/>
  <c r="I24" i="23"/>
  <c r="I25" i="23"/>
  <c r="I26" i="23"/>
  <c r="I27" i="23"/>
  <c r="I28" i="23"/>
  <c r="I29" i="23"/>
  <c r="I30" i="23"/>
  <c r="I31" i="23"/>
  <c r="I32" i="23"/>
  <c r="I33" i="23"/>
  <c r="I34" i="23"/>
  <c r="I35" i="23"/>
  <c r="I5" i="23"/>
  <c r="C131" i="3" l="1"/>
  <c r="C132" i="3"/>
  <c r="I417" i="4" l="1"/>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16" i="4"/>
  <c r="I375" i="4"/>
  <c r="I376" i="4"/>
  <c r="I377" i="4"/>
  <c r="I378" i="4"/>
  <c r="I379" i="4"/>
  <c r="I380" i="4"/>
  <c r="I382" i="4"/>
  <c r="I383" i="4"/>
  <c r="I384" i="4"/>
  <c r="I385" i="4"/>
  <c r="I386" i="4"/>
  <c r="I387" i="4"/>
  <c r="I388" i="4"/>
  <c r="I389" i="4"/>
  <c r="I390" i="4"/>
  <c r="I391" i="4"/>
  <c r="I392" i="4"/>
  <c r="I393" i="4"/>
  <c r="I394" i="4"/>
  <c r="I395" i="4"/>
  <c r="I396" i="4"/>
  <c r="I397" i="4"/>
  <c r="I398" i="4"/>
  <c r="I399" i="4"/>
  <c r="I400" i="4"/>
  <c r="I401" i="4"/>
  <c r="I402" i="4"/>
  <c r="I403" i="4"/>
  <c r="I404" i="4"/>
  <c r="I374"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33"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292"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51"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10"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169"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28" i="4"/>
  <c r="I88" i="4" l="1"/>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87"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46"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5" i="4"/>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33" i="4"/>
  <c r="E334" i="4"/>
  <c r="E335" i="4"/>
  <c r="E336" i="4"/>
  <c r="E337"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C5" i="4"/>
  <c r="C6" i="4"/>
  <c r="C7" i="4"/>
  <c r="C8" i="4"/>
  <c r="C9" i="4"/>
  <c r="C10" i="4"/>
  <c r="C11" i="4"/>
  <c r="C12" i="4"/>
  <c r="C13" i="4"/>
  <c r="C14" i="4"/>
  <c r="C15" i="4"/>
  <c r="C16" i="4"/>
  <c r="C17" i="4"/>
  <c r="C18" i="4"/>
  <c r="C19" i="4"/>
  <c r="C20" i="4"/>
  <c r="C21" i="4"/>
  <c r="C22" i="4"/>
  <c r="C23" i="4"/>
  <c r="C24" i="4"/>
  <c r="C25" i="4"/>
  <c r="C26" i="4"/>
  <c r="C27" i="4"/>
  <c r="C28" i="4"/>
  <c r="C29" i="4"/>
  <c r="C30" i="4"/>
  <c r="C31" i="4"/>
  <c r="C32" i="4"/>
  <c r="C33" i="4"/>
  <c r="C34" i="4"/>
  <c r="C3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87" i="4"/>
  <c r="C88" i="4"/>
  <c r="C89" i="4"/>
  <c r="C90" i="4"/>
  <c r="C91" i="4"/>
  <c r="C92" i="4"/>
  <c r="C93" i="4"/>
  <c r="C94" i="4"/>
  <c r="C95" i="4"/>
  <c r="C96" i="4"/>
  <c r="C97" i="4"/>
  <c r="C98" i="4"/>
  <c r="C99" i="4"/>
  <c r="C100" i="4"/>
  <c r="C101" i="4"/>
  <c r="C102" i="4"/>
  <c r="C103" i="4"/>
  <c r="C104" i="4"/>
  <c r="C105" i="4"/>
  <c r="C106" i="4"/>
  <c r="C107" i="4"/>
  <c r="C108" i="4"/>
  <c r="C109" i="4"/>
  <c r="C110" i="4"/>
  <c r="C111" i="4"/>
  <c r="C112" i="4"/>
  <c r="C113" i="4"/>
  <c r="C114" i="4"/>
  <c r="C115" i="4"/>
  <c r="C116" i="4"/>
  <c r="C117" i="4"/>
  <c r="C128" i="4"/>
  <c r="C129" i="4"/>
  <c r="C130" i="4"/>
  <c r="C131" i="4"/>
  <c r="C132" i="4"/>
  <c r="C133" i="4"/>
  <c r="C134" i="4"/>
  <c r="C135" i="4"/>
  <c r="C136" i="4"/>
  <c r="C137" i="4"/>
  <c r="C138" i="4"/>
  <c r="C139" i="4"/>
  <c r="C140" i="4"/>
  <c r="C141" i="4"/>
  <c r="C142" i="4"/>
  <c r="C143" i="4"/>
  <c r="C144" i="4"/>
  <c r="C145" i="4"/>
  <c r="C146" i="4"/>
  <c r="C147" i="4"/>
  <c r="C148" i="4"/>
  <c r="C149" i="4"/>
  <c r="C150" i="4"/>
  <c r="C151" i="4"/>
  <c r="C152" i="4"/>
  <c r="C153" i="4"/>
  <c r="C154" i="4"/>
  <c r="C155" i="4"/>
  <c r="C156" i="4"/>
  <c r="C157" i="4"/>
  <c r="C158" i="4"/>
  <c r="C169" i="4"/>
  <c r="C170" i="4"/>
  <c r="C171" i="4"/>
  <c r="C172" i="4"/>
  <c r="C173" i="4"/>
  <c r="C174" i="4"/>
  <c r="C175" i="4"/>
  <c r="C176" i="4"/>
  <c r="C177" i="4"/>
  <c r="C178" i="4"/>
  <c r="C179" i="4"/>
  <c r="C180" i="4"/>
  <c r="C181" i="4"/>
  <c r="C182" i="4"/>
  <c r="C183" i="4"/>
  <c r="C184" i="4"/>
  <c r="C185" i="4"/>
  <c r="C186" i="4"/>
  <c r="C187" i="4"/>
  <c r="C188" i="4"/>
  <c r="C189" i="4"/>
  <c r="C190" i="4"/>
  <c r="C191" i="4"/>
  <c r="C192" i="4"/>
  <c r="C193" i="4"/>
  <c r="C194" i="4"/>
  <c r="C195" i="4"/>
  <c r="C196" i="4"/>
  <c r="C197" i="4"/>
  <c r="C198" i="4"/>
  <c r="C199" i="4"/>
  <c r="C210" i="4"/>
  <c r="C211" i="4"/>
  <c r="C212" i="4"/>
  <c r="C213" i="4"/>
  <c r="C214" i="4"/>
  <c r="C215" i="4"/>
  <c r="C216" i="4"/>
  <c r="C217" i="4"/>
  <c r="C218" i="4"/>
  <c r="C219" i="4"/>
  <c r="C220" i="4"/>
  <c r="C222" i="4"/>
  <c r="C223" i="4"/>
  <c r="C224" i="4"/>
  <c r="C225" i="4"/>
  <c r="C226" i="4"/>
  <c r="C227" i="4"/>
  <c r="C228" i="4"/>
  <c r="C229" i="4"/>
  <c r="C230" i="4"/>
  <c r="C231" i="4"/>
  <c r="C232" i="4"/>
  <c r="C233" i="4"/>
  <c r="C234" i="4"/>
  <c r="C235" i="4"/>
  <c r="C236" i="4"/>
  <c r="C237" i="4"/>
  <c r="C238" i="4"/>
  <c r="C239" i="4"/>
  <c r="C240" i="4"/>
  <c r="C251" i="4"/>
  <c r="C252" i="4"/>
  <c r="C253" i="4"/>
  <c r="C254" i="4"/>
  <c r="C255" i="4"/>
  <c r="C256" i="4"/>
  <c r="C257" i="4"/>
  <c r="C258" i="4"/>
  <c r="C259" i="4"/>
  <c r="C260" i="4"/>
  <c r="C261" i="4"/>
  <c r="C262" i="4"/>
  <c r="C263" i="4"/>
  <c r="C264" i="4"/>
  <c r="C265" i="4"/>
  <c r="C266" i="4"/>
  <c r="C267" i="4"/>
  <c r="C268" i="4"/>
  <c r="C269" i="4"/>
  <c r="C270" i="4"/>
  <c r="C271" i="4"/>
  <c r="C272" i="4"/>
  <c r="C273" i="4"/>
  <c r="C274" i="4"/>
  <c r="C275" i="4"/>
  <c r="C276" i="4"/>
  <c r="C277" i="4"/>
  <c r="C278" i="4"/>
  <c r="C279" i="4"/>
  <c r="C280" i="4"/>
  <c r="C281" i="4"/>
  <c r="C292" i="4"/>
  <c r="C293" i="4"/>
  <c r="C294" i="4"/>
  <c r="C295" i="4"/>
  <c r="C296" i="4"/>
  <c r="C297" i="4"/>
  <c r="C298" i="4"/>
  <c r="C299" i="4"/>
  <c r="C300" i="4"/>
  <c r="C301" i="4"/>
  <c r="C302" i="4"/>
  <c r="C303" i="4"/>
  <c r="C304" i="4"/>
  <c r="C305" i="4"/>
  <c r="C306" i="4"/>
  <c r="C307" i="4"/>
  <c r="C308" i="4"/>
  <c r="C309" i="4"/>
  <c r="C310" i="4"/>
  <c r="C311" i="4"/>
  <c r="C312" i="4"/>
  <c r="C313" i="4"/>
  <c r="C314" i="4"/>
  <c r="C315" i="4"/>
  <c r="C316" i="4"/>
  <c r="C317" i="4"/>
  <c r="C318" i="4"/>
  <c r="C319" i="4"/>
  <c r="C320" i="4"/>
  <c r="C322" i="4"/>
  <c r="C333" i="4"/>
  <c r="C334" i="4"/>
  <c r="C335" i="4"/>
  <c r="C336" i="4"/>
  <c r="C337" i="4"/>
  <c r="C339" i="4"/>
  <c r="C340" i="4"/>
  <c r="C341" i="4"/>
  <c r="C342" i="4"/>
  <c r="C343" i="4"/>
  <c r="C344" i="4"/>
  <c r="C345" i="4"/>
  <c r="C346" i="4"/>
  <c r="C347" i="4"/>
  <c r="C348" i="4"/>
  <c r="C349" i="4"/>
  <c r="C350" i="4"/>
  <c r="C351" i="4"/>
  <c r="C352" i="4"/>
  <c r="C353" i="4"/>
  <c r="C354" i="4"/>
  <c r="C355" i="4"/>
  <c r="C356" i="4"/>
  <c r="C357" i="4"/>
  <c r="C358" i="4"/>
  <c r="C359" i="4"/>
  <c r="C360" i="4"/>
  <c r="C361" i="4"/>
  <c r="C362" i="4"/>
  <c r="C363" i="4"/>
  <c r="C374" i="4"/>
  <c r="C375" i="4"/>
  <c r="C376" i="4"/>
  <c r="C377" i="4"/>
  <c r="C378" i="4"/>
  <c r="C379" i="4"/>
  <c r="C380" i="4"/>
  <c r="C381" i="4"/>
  <c r="C382" i="4"/>
  <c r="C383" i="4"/>
  <c r="C384" i="4"/>
  <c r="C385" i="4"/>
  <c r="C386" i="4"/>
  <c r="C387" i="4"/>
  <c r="C388" i="4"/>
  <c r="C389" i="4"/>
  <c r="C390" i="4"/>
  <c r="C391" i="4"/>
  <c r="C392" i="4"/>
  <c r="C393" i="4"/>
  <c r="C394" i="4"/>
  <c r="C395" i="4"/>
  <c r="C396" i="4"/>
  <c r="C397" i="4"/>
  <c r="C398" i="4"/>
  <c r="C399" i="4"/>
  <c r="C400" i="4"/>
  <c r="C401" i="4"/>
  <c r="C402" i="4"/>
  <c r="C403" i="4"/>
  <c r="C404" i="4"/>
  <c r="C416" i="4"/>
  <c r="C417" i="4"/>
  <c r="C418" i="4"/>
  <c r="C419" i="4"/>
  <c r="C420" i="4"/>
  <c r="C421" i="4"/>
  <c r="C422" i="4"/>
  <c r="C423" i="4"/>
  <c r="C424" i="4"/>
  <c r="C425" i="4"/>
  <c r="C426" i="4"/>
  <c r="C427" i="4"/>
  <c r="C428" i="4"/>
  <c r="C429" i="4"/>
  <c r="C430" i="4"/>
  <c r="C431" i="4"/>
  <c r="C432" i="4"/>
  <c r="C433" i="4"/>
  <c r="C434" i="4"/>
  <c r="C435" i="4"/>
  <c r="C436" i="4"/>
  <c r="C437" i="4"/>
  <c r="C438" i="4"/>
  <c r="C439" i="4"/>
  <c r="C440" i="4"/>
  <c r="C441" i="4"/>
  <c r="C442" i="4"/>
  <c r="C443" i="4"/>
  <c r="C444" i="4"/>
  <c r="C445" i="4"/>
  <c r="C446" i="4"/>
  <c r="C453" i="4"/>
  <c r="C454" i="4"/>
  <c r="C455" i="4"/>
  <c r="C456" i="4"/>
  <c r="C457" i="4"/>
  <c r="C458" i="4"/>
  <c r="C459" i="4"/>
  <c r="C460" i="4"/>
  <c r="C461" i="4"/>
  <c r="C462" i="4"/>
  <c r="C463" i="4"/>
  <c r="C464" i="4"/>
  <c r="C465" i="4"/>
  <c r="C466" i="4"/>
  <c r="C467" i="4"/>
  <c r="C468" i="4"/>
  <c r="C469" i="4"/>
  <c r="C470" i="4"/>
  <c r="C471" i="4"/>
  <c r="C472" i="4"/>
  <c r="C473" i="4"/>
  <c r="C474" i="4"/>
  <c r="C475" i="4"/>
  <c r="C476" i="4"/>
  <c r="C477" i="4"/>
  <c r="C478" i="4"/>
  <c r="C479" i="4"/>
  <c r="C480" i="4"/>
  <c r="C481" i="4"/>
  <c r="C482" i="4"/>
  <c r="C483" i="4"/>
  <c r="C491" i="4"/>
  <c r="C492" i="4"/>
  <c r="C493" i="4"/>
  <c r="C494" i="4"/>
  <c r="C495" i="4"/>
  <c r="C496" i="4"/>
  <c r="C497" i="4"/>
  <c r="C498" i="4"/>
  <c r="C499" i="4"/>
  <c r="C500" i="4"/>
  <c r="C501" i="4"/>
  <c r="C502" i="4"/>
  <c r="C503" i="4"/>
  <c r="C504" i="4"/>
  <c r="C505" i="4"/>
  <c r="C506" i="4"/>
  <c r="C507" i="4"/>
  <c r="C508" i="4"/>
  <c r="C509" i="4"/>
  <c r="C510" i="4"/>
  <c r="C511" i="4"/>
  <c r="C512" i="4"/>
  <c r="C513" i="4"/>
  <c r="C514" i="4"/>
  <c r="C515" i="4"/>
  <c r="C516" i="4"/>
  <c r="C517" i="4"/>
  <c r="C518" i="4"/>
  <c r="C519" i="4"/>
  <c r="C520" i="4"/>
  <c r="C521" i="4"/>
  <c r="C528" i="4"/>
  <c r="C529" i="4"/>
  <c r="C530" i="4"/>
  <c r="C531" i="4"/>
  <c r="C532" i="4"/>
  <c r="C533" i="4"/>
  <c r="C534" i="4"/>
  <c r="C535" i="4"/>
  <c r="C536" i="4"/>
  <c r="C537" i="4"/>
  <c r="C538" i="4"/>
  <c r="C539" i="4"/>
  <c r="C540" i="4"/>
  <c r="C541" i="4"/>
  <c r="C542" i="4"/>
  <c r="C543" i="4"/>
  <c r="C544" i="4"/>
  <c r="C545" i="4"/>
  <c r="C546" i="4"/>
  <c r="C547" i="4"/>
  <c r="C548" i="4"/>
  <c r="C549" i="4"/>
  <c r="C550" i="4"/>
  <c r="C551" i="4"/>
  <c r="C552" i="4"/>
  <c r="C553" i="4"/>
  <c r="C554" i="4"/>
  <c r="C555" i="4"/>
  <c r="C556" i="4"/>
  <c r="C557" i="4"/>
  <c r="C558" i="4"/>
  <c r="I429" i="12" l="1"/>
  <c r="I430" i="12"/>
  <c r="I431" i="12"/>
  <c r="I432" i="12"/>
  <c r="I433" i="12"/>
  <c r="I434" i="12"/>
  <c r="I435" i="12"/>
  <c r="I436" i="12"/>
  <c r="I437" i="12"/>
  <c r="I438" i="12"/>
  <c r="I439" i="12"/>
  <c r="I440" i="12"/>
  <c r="I441" i="12"/>
  <c r="I442" i="12"/>
  <c r="I443" i="12"/>
  <c r="I444" i="12"/>
  <c r="I445" i="12"/>
  <c r="I446" i="12"/>
  <c r="I447" i="12"/>
  <c r="I448" i="12"/>
  <c r="I449" i="12"/>
  <c r="I450" i="12"/>
  <c r="I451" i="12"/>
  <c r="I452" i="12"/>
  <c r="I453" i="12"/>
  <c r="I454" i="12"/>
  <c r="I455" i="12"/>
  <c r="I456" i="12"/>
  <c r="I457" i="12"/>
  <c r="I458" i="12"/>
  <c r="I428" i="12"/>
  <c r="I391" i="12"/>
  <c r="I392" i="12"/>
  <c r="I393" i="12"/>
  <c r="I394" i="12"/>
  <c r="I395" i="12"/>
  <c r="I396" i="12"/>
  <c r="I397" i="12"/>
  <c r="I398" i="12"/>
  <c r="I399" i="12"/>
  <c r="I400" i="12"/>
  <c r="I401" i="12"/>
  <c r="I402" i="12"/>
  <c r="I403" i="12"/>
  <c r="I404" i="12"/>
  <c r="I405" i="12"/>
  <c r="I406" i="12"/>
  <c r="I407" i="12"/>
  <c r="I408" i="12"/>
  <c r="I409" i="12"/>
  <c r="I410" i="12"/>
  <c r="I411" i="12"/>
  <c r="I412" i="12"/>
  <c r="I413" i="12"/>
  <c r="I414" i="12"/>
  <c r="I415" i="12"/>
  <c r="I416" i="12"/>
  <c r="I417" i="12"/>
  <c r="I418" i="12"/>
  <c r="I419" i="12"/>
  <c r="I420" i="12"/>
  <c r="I390" i="12"/>
  <c r="I353" i="12"/>
  <c r="I354" i="12"/>
  <c r="I355" i="12"/>
  <c r="I356" i="12"/>
  <c r="I357" i="12"/>
  <c r="I358" i="12"/>
  <c r="I359" i="12"/>
  <c r="I360" i="12"/>
  <c r="I361" i="12"/>
  <c r="I362" i="12"/>
  <c r="I363" i="12"/>
  <c r="I364" i="12"/>
  <c r="I365" i="12"/>
  <c r="I366" i="12"/>
  <c r="I367" i="12"/>
  <c r="I368" i="12"/>
  <c r="I369" i="12"/>
  <c r="I370" i="12"/>
  <c r="I371" i="12"/>
  <c r="I372" i="12"/>
  <c r="I373" i="12"/>
  <c r="I374" i="12"/>
  <c r="I375" i="12"/>
  <c r="I376" i="12"/>
  <c r="I377" i="12"/>
  <c r="I378" i="12"/>
  <c r="I379" i="12"/>
  <c r="I380" i="12"/>
  <c r="I381" i="12"/>
  <c r="I382" i="12"/>
  <c r="I352" i="12"/>
  <c r="I315" i="12"/>
  <c r="I316" i="12"/>
  <c r="I317" i="12"/>
  <c r="I318" i="12"/>
  <c r="I319" i="12"/>
  <c r="I320" i="12"/>
  <c r="I321" i="12"/>
  <c r="I322" i="12"/>
  <c r="I323" i="12"/>
  <c r="I324" i="12"/>
  <c r="I325" i="12"/>
  <c r="I326" i="12"/>
  <c r="I327" i="12"/>
  <c r="I328" i="12"/>
  <c r="I329" i="12"/>
  <c r="I330" i="12"/>
  <c r="I331" i="12"/>
  <c r="I332" i="12"/>
  <c r="I333" i="12"/>
  <c r="I334" i="12"/>
  <c r="I335" i="12"/>
  <c r="I336" i="12"/>
  <c r="I337" i="12"/>
  <c r="I338" i="12"/>
  <c r="I339" i="12"/>
  <c r="I340" i="12"/>
  <c r="I341" i="12"/>
  <c r="I342" i="12"/>
  <c r="I343" i="12"/>
  <c r="I344" i="12"/>
  <c r="I314" i="12"/>
  <c r="I277" i="12"/>
  <c r="I278" i="12"/>
  <c r="I279" i="12"/>
  <c r="I280" i="12"/>
  <c r="I281" i="12"/>
  <c r="I282" i="12"/>
  <c r="I283" i="12"/>
  <c r="I284" i="12"/>
  <c r="I285" i="12"/>
  <c r="I286" i="12"/>
  <c r="I287" i="12"/>
  <c r="I288" i="12"/>
  <c r="I289" i="12"/>
  <c r="I290" i="12"/>
  <c r="I291" i="12"/>
  <c r="I292" i="12"/>
  <c r="I293" i="12"/>
  <c r="I294" i="12"/>
  <c r="I295" i="12"/>
  <c r="I296" i="12"/>
  <c r="I297" i="12"/>
  <c r="I298" i="12"/>
  <c r="I299" i="12"/>
  <c r="I300" i="12"/>
  <c r="I301" i="12"/>
  <c r="I302" i="12"/>
  <c r="I303" i="12"/>
  <c r="I304" i="12"/>
  <c r="I305" i="12"/>
  <c r="I306" i="12"/>
  <c r="I276" i="12"/>
  <c r="I239" i="12"/>
  <c r="I240" i="12"/>
  <c r="I241" i="12"/>
  <c r="I242" i="12"/>
  <c r="I243" i="12"/>
  <c r="I244" i="12"/>
  <c r="I245" i="12"/>
  <c r="I246" i="12"/>
  <c r="I247" i="12"/>
  <c r="I248" i="12"/>
  <c r="I249" i="12"/>
  <c r="I250" i="12"/>
  <c r="I251" i="12"/>
  <c r="I252" i="12"/>
  <c r="I253" i="12"/>
  <c r="I254" i="12"/>
  <c r="I255" i="12"/>
  <c r="I256" i="12"/>
  <c r="I257" i="12"/>
  <c r="I258" i="12"/>
  <c r="I259" i="12"/>
  <c r="I260" i="12"/>
  <c r="I261" i="12"/>
  <c r="I262" i="12"/>
  <c r="I263" i="12"/>
  <c r="I264" i="12"/>
  <c r="I265" i="12"/>
  <c r="I266" i="12"/>
  <c r="I267" i="12"/>
  <c r="I268" i="12"/>
  <c r="I238" i="12"/>
  <c r="I201" i="12"/>
  <c r="I202" i="12"/>
  <c r="I203" i="12"/>
  <c r="I204" i="12"/>
  <c r="I205" i="12"/>
  <c r="I206" i="12"/>
  <c r="I207" i="12"/>
  <c r="I208" i="12"/>
  <c r="I209" i="12"/>
  <c r="I210" i="12"/>
  <c r="I211" i="12"/>
  <c r="I212" i="12"/>
  <c r="I213" i="12"/>
  <c r="I214" i="12"/>
  <c r="I215" i="12"/>
  <c r="I216" i="12"/>
  <c r="I217" i="12"/>
  <c r="I218" i="12"/>
  <c r="I219" i="12"/>
  <c r="I220" i="12"/>
  <c r="I221" i="12"/>
  <c r="I222" i="12"/>
  <c r="I223" i="12"/>
  <c r="I224" i="12"/>
  <c r="I225" i="12"/>
  <c r="I226" i="12"/>
  <c r="I227" i="12"/>
  <c r="I228" i="12"/>
  <c r="I229" i="12"/>
  <c r="I230" i="12"/>
  <c r="I200" i="12"/>
  <c r="I163" i="12"/>
  <c r="I164" i="12"/>
  <c r="I165" i="12"/>
  <c r="I166" i="12"/>
  <c r="I167" i="12"/>
  <c r="I168" i="12"/>
  <c r="I169" i="12"/>
  <c r="I170" i="12"/>
  <c r="I171" i="12"/>
  <c r="I172" i="12"/>
  <c r="I173" i="12"/>
  <c r="I174" i="12"/>
  <c r="I175" i="12"/>
  <c r="I176" i="12"/>
  <c r="I177" i="12"/>
  <c r="I178" i="12"/>
  <c r="I179" i="12"/>
  <c r="I180" i="12"/>
  <c r="I181" i="12"/>
  <c r="I182" i="12"/>
  <c r="I183" i="12"/>
  <c r="I184" i="12"/>
  <c r="I185" i="12"/>
  <c r="I186" i="12"/>
  <c r="I187" i="12"/>
  <c r="I188" i="12"/>
  <c r="I189" i="12"/>
  <c r="I190" i="12"/>
  <c r="I191" i="12"/>
  <c r="I192" i="12"/>
  <c r="I162" i="12"/>
  <c r="I126" i="12"/>
  <c r="I127" i="12"/>
  <c r="I128" i="12"/>
  <c r="I129" i="12"/>
  <c r="I130" i="12"/>
  <c r="I131" i="12"/>
  <c r="I132" i="12"/>
  <c r="I133" i="12"/>
  <c r="I134" i="12"/>
  <c r="I135" i="12"/>
  <c r="I136" i="12"/>
  <c r="I137" i="12"/>
  <c r="I138" i="12"/>
  <c r="I139" i="12"/>
  <c r="I140" i="12"/>
  <c r="I141" i="12"/>
  <c r="I142" i="12"/>
  <c r="I143" i="12"/>
  <c r="I144" i="12"/>
  <c r="I145" i="12"/>
  <c r="I146" i="12"/>
  <c r="I147" i="12"/>
  <c r="I148" i="12"/>
  <c r="I149" i="12"/>
  <c r="I150" i="12"/>
  <c r="I151" i="12"/>
  <c r="I152" i="12"/>
  <c r="I153" i="12"/>
  <c r="I154" i="12"/>
  <c r="I155" i="12"/>
  <c r="I125" i="12"/>
  <c r="I89" i="12"/>
  <c r="I90" i="12"/>
  <c r="I91" i="12"/>
  <c r="I92" i="12"/>
  <c r="I93" i="12"/>
  <c r="I94" i="12"/>
  <c r="I95" i="12"/>
  <c r="I96" i="12"/>
  <c r="I97" i="12"/>
  <c r="I98" i="12"/>
  <c r="I99" i="12"/>
  <c r="I100" i="12"/>
  <c r="I101" i="12"/>
  <c r="I102" i="12"/>
  <c r="I103" i="12"/>
  <c r="I104" i="12"/>
  <c r="I105" i="12"/>
  <c r="I106" i="12"/>
  <c r="I107" i="12"/>
  <c r="I108" i="12"/>
  <c r="I109" i="12"/>
  <c r="I110" i="12"/>
  <c r="I111" i="12"/>
  <c r="I112" i="12"/>
  <c r="I113" i="12"/>
  <c r="I114" i="12"/>
  <c r="I115" i="12"/>
  <c r="I116" i="12"/>
  <c r="I117" i="12"/>
  <c r="I118" i="12"/>
  <c r="I88" i="12"/>
  <c r="I47" i="12"/>
  <c r="I48" i="12"/>
  <c r="I49" i="12"/>
  <c r="I50" i="12"/>
  <c r="I51" i="12"/>
  <c r="I52" i="12"/>
  <c r="I54" i="12"/>
  <c r="I55" i="12"/>
  <c r="I56" i="12"/>
  <c r="I57" i="12"/>
  <c r="I58" i="12"/>
  <c r="I59" i="12"/>
  <c r="I60" i="12"/>
  <c r="I61" i="12"/>
  <c r="I62" i="12"/>
  <c r="I63" i="12"/>
  <c r="I64" i="12"/>
  <c r="I65" i="12"/>
  <c r="I66" i="12"/>
  <c r="I67" i="12"/>
  <c r="I68" i="12"/>
  <c r="I69" i="12"/>
  <c r="I70" i="12"/>
  <c r="I71" i="12"/>
  <c r="I72" i="12"/>
  <c r="I73" i="12"/>
  <c r="I74" i="12"/>
  <c r="I75" i="12"/>
  <c r="I76" i="12"/>
  <c r="I46"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34" i="12"/>
  <c r="I35" i="12"/>
  <c r="I5" i="12"/>
  <c r="I1150" i="5" l="1"/>
  <c r="I1149" i="5"/>
  <c r="I1148" i="5"/>
  <c r="I1147" i="5"/>
  <c r="I1146" i="5"/>
  <c r="I1145" i="5"/>
  <c r="I1144" i="5"/>
  <c r="I1143" i="5"/>
  <c r="I1142" i="5"/>
  <c r="I1141" i="5"/>
  <c r="I1140" i="5"/>
  <c r="I1139" i="5"/>
  <c r="I1138" i="5"/>
  <c r="I1137" i="5"/>
  <c r="I1136" i="5"/>
  <c r="I1135" i="5"/>
  <c r="I1134" i="5"/>
  <c r="I1133" i="5"/>
  <c r="I1132" i="5"/>
  <c r="I1131" i="5"/>
  <c r="I1130" i="5"/>
  <c r="I1129" i="5"/>
  <c r="I1128" i="5"/>
  <c r="I1127" i="5"/>
  <c r="I1126" i="5"/>
  <c r="I1125" i="5"/>
  <c r="I1124" i="5"/>
  <c r="I1123" i="5"/>
  <c r="I1122" i="5"/>
  <c r="I1121" i="5"/>
  <c r="I1120" i="5"/>
  <c r="I1119" i="5"/>
  <c r="I1112" i="5"/>
  <c r="I1111" i="5"/>
  <c r="I1110" i="5"/>
  <c r="I1109" i="5"/>
  <c r="I1108" i="5"/>
  <c r="I1107" i="5"/>
  <c r="I1106" i="5"/>
  <c r="I1105" i="5"/>
  <c r="I1104" i="5"/>
  <c r="I1103" i="5"/>
  <c r="I1102" i="5"/>
  <c r="I1101" i="5"/>
  <c r="I1100" i="5"/>
  <c r="I1099" i="5"/>
  <c r="I1098" i="5"/>
  <c r="I1097" i="5"/>
  <c r="I1096" i="5"/>
  <c r="I1095" i="5"/>
  <c r="I1094" i="5"/>
  <c r="I1093" i="5"/>
  <c r="I1092" i="5"/>
  <c r="I1091" i="5"/>
  <c r="I1090" i="5"/>
  <c r="I1089" i="5"/>
  <c r="I1088" i="5"/>
  <c r="I1087" i="5"/>
  <c r="I1086" i="5"/>
  <c r="I1085" i="5"/>
  <c r="I1084" i="5"/>
  <c r="I1083" i="5"/>
  <c r="I1082" i="5"/>
  <c r="I1081" i="5"/>
  <c r="I1074" i="5"/>
  <c r="I1073" i="5"/>
  <c r="I1072" i="5"/>
  <c r="I1071" i="5"/>
  <c r="I1070" i="5"/>
  <c r="I1069" i="5"/>
  <c r="I1068" i="5"/>
  <c r="I1067" i="5"/>
  <c r="I1066" i="5"/>
  <c r="I1065" i="5"/>
  <c r="I1064" i="5"/>
  <c r="I1063" i="5"/>
  <c r="I1062" i="5"/>
  <c r="I1061" i="5"/>
  <c r="I1060" i="5"/>
  <c r="I1059" i="5"/>
  <c r="I1058" i="5"/>
  <c r="I1057" i="5"/>
  <c r="I1056" i="5"/>
  <c r="I1055" i="5"/>
  <c r="I1054" i="5"/>
  <c r="I1053" i="5"/>
  <c r="I1052" i="5"/>
  <c r="I1051" i="5"/>
  <c r="I1050" i="5"/>
  <c r="I1049" i="5"/>
  <c r="I1048" i="5"/>
  <c r="I1047" i="5"/>
  <c r="I1046" i="5"/>
  <c r="I1045" i="5"/>
  <c r="I1044" i="5"/>
  <c r="I1043" i="5"/>
  <c r="I1036" i="5"/>
  <c r="I1035" i="5"/>
  <c r="I1034" i="5"/>
  <c r="I1033" i="5"/>
  <c r="I1032" i="5"/>
  <c r="I1031" i="5"/>
  <c r="I1030" i="5"/>
  <c r="I1029" i="5"/>
  <c r="I1028" i="5"/>
  <c r="I1027" i="5"/>
  <c r="I1026" i="5"/>
  <c r="I1025" i="5"/>
  <c r="I1024" i="5"/>
  <c r="I1023" i="5"/>
  <c r="I1022" i="5"/>
  <c r="I1021" i="5"/>
  <c r="I1020" i="5"/>
  <c r="I1019" i="5"/>
  <c r="I1018" i="5"/>
  <c r="I1017" i="5"/>
  <c r="I1016" i="5"/>
  <c r="I1015" i="5"/>
  <c r="I1014" i="5"/>
  <c r="I1013" i="5"/>
  <c r="I1012" i="5"/>
  <c r="I1011" i="5"/>
  <c r="I1010" i="5"/>
  <c r="I1009" i="5"/>
  <c r="I1008" i="5"/>
  <c r="I1007" i="5"/>
  <c r="I1006" i="5"/>
  <c r="I1005" i="5"/>
  <c r="I967" i="5"/>
  <c r="I968" i="5"/>
  <c r="I969" i="5"/>
  <c r="I970" i="5"/>
  <c r="I971" i="5"/>
  <c r="I972" i="5"/>
  <c r="I973" i="5"/>
  <c r="I974" i="5"/>
  <c r="I975" i="5"/>
  <c r="I976" i="5"/>
  <c r="I977" i="5"/>
  <c r="I978" i="5"/>
  <c r="I979" i="5"/>
  <c r="I980" i="5"/>
  <c r="I981" i="5"/>
  <c r="I982" i="5"/>
  <c r="I983" i="5"/>
  <c r="I984" i="5"/>
  <c r="I985" i="5"/>
  <c r="I986" i="5"/>
  <c r="I987" i="5"/>
  <c r="I988" i="5"/>
  <c r="I989" i="5"/>
  <c r="I990" i="5"/>
  <c r="I991" i="5"/>
  <c r="I992" i="5"/>
  <c r="I993" i="5"/>
  <c r="I994" i="5"/>
  <c r="I995" i="5"/>
  <c r="I996" i="5"/>
  <c r="I997" i="5"/>
  <c r="I966" i="5"/>
  <c r="I929" i="5"/>
  <c r="I930" i="5"/>
  <c r="I931" i="5"/>
  <c r="I932" i="5"/>
  <c r="I933" i="5"/>
  <c r="I934" i="5"/>
  <c r="I935" i="5"/>
  <c r="I936" i="5"/>
  <c r="I937" i="5"/>
  <c r="I938" i="5"/>
  <c r="I939" i="5"/>
  <c r="I940" i="5"/>
  <c r="I941" i="5"/>
  <c r="I942" i="5"/>
  <c r="I943" i="5"/>
  <c r="I944" i="5"/>
  <c r="I945" i="5"/>
  <c r="I946" i="5"/>
  <c r="I947" i="5"/>
  <c r="I948" i="5"/>
  <c r="I949" i="5"/>
  <c r="I950" i="5"/>
  <c r="I951" i="5"/>
  <c r="I952" i="5"/>
  <c r="I953" i="5"/>
  <c r="I954" i="5"/>
  <c r="I955" i="5"/>
  <c r="I956" i="5"/>
  <c r="I957" i="5"/>
  <c r="I958" i="5"/>
  <c r="I959" i="5"/>
  <c r="I928" i="5"/>
  <c r="I891" i="5"/>
  <c r="I892" i="5"/>
  <c r="I893" i="5"/>
  <c r="I894" i="5"/>
  <c r="I895" i="5"/>
  <c r="I896" i="5"/>
  <c r="I897" i="5"/>
  <c r="I898" i="5"/>
  <c r="I899" i="5"/>
  <c r="I900" i="5"/>
  <c r="I901" i="5"/>
  <c r="I902" i="5"/>
  <c r="I903" i="5"/>
  <c r="I904" i="5"/>
  <c r="I905" i="5"/>
  <c r="I906" i="5"/>
  <c r="I907" i="5"/>
  <c r="I908" i="5"/>
  <c r="I909" i="5"/>
  <c r="I910" i="5"/>
  <c r="I911" i="5"/>
  <c r="I912" i="5"/>
  <c r="I913" i="5"/>
  <c r="I914" i="5"/>
  <c r="I915" i="5"/>
  <c r="I916" i="5"/>
  <c r="I917" i="5"/>
  <c r="I918" i="5"/>
  <c r="I919" i="5"/>
  <c r="I920" i="5"/>
  <c r="I921" i="5"/>
  <c r="I890" i="5"/>
  <c r="I853" i="5"/>
  <c r="I854" i="5"/>
  <c r="I855" i="5"/>
  <c r="I856" i="5"/>
  <c r="I857" i="5"/>
  <c r="I858" i="5"/>
  <c r="I859" i="5"/>
  <c r="I860" i="5"/>
  <c r="I861" i="5"/>
  <c r="I862" i="5"/>
  <c r="I863" i="5"/>
  <c r="I864" i="5"/>
  <c r="I865" i="5"/>
  <c r="I866" i="5"/>
  <c r="I867" i="5"/>
  <c r="I868" i="5"/>
  <c r="I869" i="5"/>
  <c r="I870" i="5"/>
  <c r="I871" i="5"/>
  <c r="I872" i="5"/>
  <c r="I873" i="5"/>
  <c r="I874" i="5"/>
  <c r="I875" i="5"/>
  <c r="I876" i="5"/>
  <c r="I877" i="5"/>
  <c r="I878" i="5"/>
  <c r="I879" i="5"/>
  <c r="I880" i="5"/>
  <c r="I881" i="5"/>
  <c r="I882" i="5"/>
  <c r="I883" i="5"/>
  <c r="I852" i="5"/>
  <c r="I815" i="5"/>
  <c r="I816" i="5"/>
  <c r="I817" i="5"/>
  <c r="I818" i="5"/>
  <c r="I819" i="5"/>
  <c r="I820" i="5"/>
  <c r="I821" i="5"/>
  <c r="I822" i="5"/>
  <c r="I823" i="5"/>
  <c r="I824" i="5"/>
  <c r="I825" i="5"/>
  <c r="I826" i="5"/>
  <c r="I827" i="5"/>
  <c r="I828" i="5"/>
  <c r="I829" i="5"/>
  <c r="I830" i="5"/>
  <c r="I831" i="5"/>
  <c r="I832" i="5"/>
  <c r="I833" i="5"/>
  <c r="I834" i="5"/>
  <c r="I835" i="5"/>
  <c r="I836" i="5"/>
  <c r="I837" i="5"/>
  <c r="I838" i="5"/>
  <c r="I839" i="5"/>
  <c r="I840" i="5"/>
  <c r="I841" i="5"/>
  <c r="I842" i="5"/>
  <c r="I843" i="5"/>
  <c r="I844" i="5"/>
  <c r="I845" i="5"/>
  <c r="I814" i="5"/>
  <c r="I777" i="5"/>
  <c r="I778" i="5"/>
  <c r="I779" i="5"/>
  <c r="I780" i="5"/>
  <c r="I781" i="5"/>
  <c r="I782" i="5"/>
  <c r="I783" i="5"/>
  <c r="I784" i="5"/>
  <c r="I785" i="5"/>
  <c r="I786" i="5"/>
  <c r="I787" i="5"/>
  <c r="I788" i="5"/>
  <c r="I789" i="5"/>
  <c r="I790" i="5"/>
  <c r="I791" i="5"/>
  <c r="I792" i="5"/>
  <c r="I793" i="5"/>
  <c r="I794" i="5"/>
  <c r="I795" i="5"/>
  <c r="I796" i="5"/>
  <c r="I797" i="5"/>
  <c r="I798" i="5"/>
  <c r="I799" i="5"/>
  <c r="I800" i="5"/>
  <c r="I801" i="5"/>
  <c r="I802" i="5"/>
  <c r="I803" i="5"/>
  <c r="I804" i="5"/>
  <c r="I805" i="5"/>
  <c r="I806" i="5"/>
  <c r="I807" i="5"/>
  <c r="I776" i="5"/>
  <c r="I739" i="5"/>
  <c r="I740" i="5"/>
  <c r="I741" i="5"/>
  <c r="I742" i="5"/>
  <c r="I743" i="5"/>
  <c r="I744" i="5"/>
  <c r="I745" i="5"/>
  <c r="I738" i="5"/>
  <c r="I701" i="5"/>
  <c r="I702" i="5"/>
  <c r="I703" i="5"/>
  <c r="I704" i="5"/>
  <c r="I705" i="5"/>
  <c r="I706" i="5"/>
  <c r="I700" i="5"/>
  <c r="I663" i="5"/>
  <c r="I664" i="5"/>
  <c r="I665" i="5"/>
  <c r="I666" i="5"/>
  <c r="I667" i="5"/>
  <c r="I668" i="5"/>
  <c r="I662" i="5"/>
  <c r="I624" i="5"/>
  <c r="I586" i="5"/>
  <c r="I549" i="5"/>
  <c r="I550" i="5"/>
  <c r="I551" i="5"/>
  <c r="I552" i="5"/>
  <c r="I553" i="5"/>
  <c r="I554" i="5"/>
  <c r="I548" i="5"/>
  <c r="I516" i="5"/>
  <c r="I510" i="5"/>
  <c r="I511" i="5"/>
  <c r="I512" i="5"/>
  <c r="I513" i="5"/>
  <c r="I514" i="5"/>
  <c r="I515" i="5"/>
  <c r="I517" i="5"/>
  <c r="I518" i="5"/>
  <c r="I519" i="5"/>
  <c r="I520" i="5"/>
  <c r="I521" i="5"/>
  <c r="I522" i="5"/>
  <c r="I523" i="5"/>
  <c r="I524" i="5"/>
  <c r="I525" i="5"/>
  <c r="I526" i="5"/>
  <c r="I527" i="5"/>
  <c r="I528" i="5"/>
  <c r="I529" i="5"/>
  <c r="I530" i="5"/>
  <c r="I531" i="5"/>
  <c r="I532" i="5"/>
  <c r="I533" i="5"/>
  <c r="I534" i="5"/>
  <c r="I535" i="5"/>
  <c r="I536" i="5"/>
  <c r="I537" i="5"/>
  <c r="I538" i="5"/>
  <c r="I539" i="5"/>
  <c r="I540" i="5"/>
  <c r="I509" i="5"/>
  <c r="I471" i="5"/>
  <c r="I472" i="5"/>
  <c r="I473" i="5"/>
  <c r="I474" i="5"/>
  <c r="I475" i="5"/>
  <c r="I476" i="5"/>
  <c r="I477" i="5"/>
  <c r="I478" i="5"/>
  <c r="I479" i="5"/>
  <c r="I480" i="5"/>
  <c r="I481" i="5"/>
  <c r="I482" i="5"/>
  <c r="I483" i="5"/>
  <c r="I484" i="5"/>
  <c r="I485" i="5"/>
  <c r="I486" i="5"/>
  <c r="I487" i="5"/>
  <c r="I488" i="5"/>
  <c r="I489" i="5"/>
  <c r="I490" i="5"/>
  <c r="I491" i="5"/>
  <c r="I492" i="5"/>
  <c r="I493" i="5"/>
  <c r="I494" i="5"/>
  <c r="I495" i="5"/>
  <c r="I496" i="5"/>
  <c r="I497" i="5"/>
  <c r="I498" i="5"/>
  <c r="I499" i="5"/>
  <c r="I500" i="5"/>
  <c r="I501" i="5"/>
  <c r="I470" i="5"/>
  <c r="I433" i="5"/>
  <c r="I434" i="5"/>
  <c r="I435" i="5"/>
  <c r="I436" i="5"/>
  <c r="I437" i="5"/>
  <c r="I438" i="5"/>
  <c r="I439" i="5"/>
  <c r="I440" i="5"/>
  <c r="I441" i="5"/>
  <c r="I442" i="5"/>
  <c r="I443" i="5"/>
  <c r="I444" i="5"/>
  <c r="I445" i="5"/>
  <c r="I446" i="5"/>
  <c r="I447" i="5"/>
  <c r="I448" i="5"/>
  <c r="I449" i="5"/>
  <c r="I450" i="5"/>
  <c r="I451" i="5"/>
  <c r="I452" i="5"/>
  <c r="I453" i="5"/>
  <c r="I454" i="5"/>
  <c r="I455" i="5"/>
  <c r="I456" i="5"/>
  <c r="I457" i="5"/>
  <c r="I458" i="5"/>
  <c r="I459" i="5"/>
  <c r="I460" i="5"/>
  <c r="I461" i="5"/>
  <c r="I462" i="5"/>
  <c r="I432" i="5"/>
  <c r="I395" i="5" l="1"/>
  <c r="I396" i="5"/>
  <c r="I397" i="5"/>
  <c r="I398" i="5"/>
  <c r="I399" i="5"/>
  <c r="I400" i="5"/>
  <c r="I401" i="5"/>
  <c r="I402" i="5"/>
  <c r="I403" i="5"/>
  <c r="I404" i="5"/>
  <c r="I405" i="5"/>
  <c r="I406" i="5"/>
  <c r="I407" i="5"/>
  <c r="I408" i="5"/>
  <c r="I409" i="5"/>
  <c r="I410" i="5"/>
  <c r="I411" i="5"/>
  <c r="I412" i="5"/>
  <c r="I413" i="5"/>
  <c r="I414" i="5"/>
  <c r="I415" i="5"/>
  <c r="I416" i="5"/>
  <c r="I417" i="5"/>
  <c r="I418" i="5"/>
  <c r="I419" i="5"/>
  <c r="I420" i="5"/>
  <c r="I421" i="5"/>
  <c r="I422" i="5"/>
  <c r="I423" i="5"/>
  <c r="I424" i="5"/>
  <c r="I394" i="5"/>
  <c r="I357" i="5"/>
  <c r="I358" i="5"/>
  <c r="I359" i="5"/>
  <c r="I360" i="5"/>
  <c r="I361" i="5"/>
  <c r="I362" i="5"/>
  <c r="I363" i="5"/>
  <c r="I364" i="5"/>
  <c r="I365" i="5"/>
  <c r="I366" i="5"/>
  <c r="I367" i="5"/>
  <c r="I368" i="5"/>
  <c r="I369" i="5"/>
  <c r="I370" i="5"/>
  <c r="I371" i="5"/>
  <c r="I372" i="5"/>
  <c r="I373" i="5"/>
  <c r="I374" i="5"/>
  <c r="I375" i="5"/>
  <c r="I376" i="5"/>
  <c r="I377" i="5"/>
  <c r="I378" i="5"/>
  <c r="I379" i="5"/>
  <c r="I380" i="5"/>
  <c r="I381" i="5"/>
  <c r="I382" i="5"/>
  <c r="I383" i="5"/>
  <c r="I384" i="5"/>
  <c r="I385" i="5"/>
  <c r="I386" i="5"/>
  <c r="I356" i="5"/>
  <c r="I319" i="5"/>
  <c r="I320" i="5"/>
  <c r="I321" i="5"/>
  <c r="I322" i="5"/>
  <c r="I323" i="5"/>
  <c r="I324" i="5"/>
  <c r="I325" i="5"/>
  <c r="I326" i="5"/>
  <c r="I327" i="5"/>
  <c r="I328" i="5"/>
  <c r="I329" i="5"/>
  <c r="I330" i="5"/>
  <c r="I331" i="5"/>
  <c r="I332" i="5"/>
  <c r="I333" i="5"/>
  <c r="I334" i="5"/>
  <c r="I335" i="5"/>
  <c r="I336" i="5"/>
  <c r="I337" i="5"/>
  <c r="I338" i="5"/>
  <c r="I339" i="5"/>
  <c r="I340" i="5"/>
  <c r="I341" i="5"/>
  <c r="I342" i="5"/>
  <c r="I343" i="5"/>
  <c r="I344" i="5"/>
  <c r="I345" i="5"/>
  <c r="I346" i="5"/>
  <c r="I347" i="5"/>
  <c r="I348" i="5"/>
  <c r="I318"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280"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41"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0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2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8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43"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5" i="5"/>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08"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34"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197"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60"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22"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83"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5"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43" i="3"/>
  <c r="G54" i="12" l="1"/>
  <c r="G55" i="12"/>
  <c r="G56" i="12"/>
  <c r="G57" i="12"/>
  <c r="G58" i="12"/>
  <c r="G59" i="12"/>
  <c r="G60" i="12"/>
  <c r="G61" i="12"/>
  <c r="G62" i="12"/>
  <c r="G63" i="12"/>
  <c r="G64" i="12"/>
  <c r="G65" i="12"/>
  <c r="G66" i="12"/>
  <c r="G67" i="12"/>
  <c r="G68" i="12"/>
  <c r="G69" i="12"/>
  <c r="G70" i="12"/>
  <c r="G71" i="12"/>
  <c r="G72" i="12"/>
  <c r="G73" i="12"/>
  <c r="G74" i="12"/>
  <c r="G75" i="12"/>
  <c r="G76" i="12"/>
  <c r="G47" i="12"/>
  <c r="G48" i="12"/>
  <c r="G49" i="12"/>
  <c r="G50" i="12"/>
  <c r="G51" i="12"/>
  <c r="G52" i="12"/>
  <c r="G46" i="12"/>
  <c r="F4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3" i="12"/>
  <c r="G34" i="12"/>
  <c r="G35" i="12"/>
  <c r="G5" i="12"/>
  <c r="F4" i="12"/>
  <c r="F191" i="20" l="1"/>
  <c r="F154" i="20"/>
  <c r="G89" i="12" l="1"/>
  <c r="G90" i="12"/>
  <c r="G91" i="12"/>
  <c r="G92" i="12"/>
  <c r="G93" i="12"/>
  <c r="G94" i="12"/>
  <c r="G95" i="12"/>
  <c r="G96" i="12"/>
  <c r="G97" i="12"/>
  <c r="G98" i="12"/>
  <c r="G99" i="12"/>
  <c r="G100" i="12"/>
  <c r="G101" i="12"/>
  <c r="G102" i="12"/>
  <c r="G103" i="12"/>
  <c r="G104" i="12"/>
  <c r="G105" i="12"/>
  <c r="G106" i="12"/>
  <c r="G107" i="12"/>
  <c r="G108" i="12"/>
  <c r="G109" i="12"/>
  <c r="G110" i="12"/>
  <c r="G111" i="12"/>
  <c r="G112" i="12"/>
  <c r="G113" i="12"/>
  <c r="G114" i="12"/>
  <c r="G115" i="12"/>
  <c r="G116" i="12"/>
  <c r="G117" i="12"/>
  <c r="G118" i="12"/>
  <c r="G88" i="12"/>
  <c r="T264" i="15" l="1"/>
  <c r="P264" i="15"/>
  <c r="Q264" i="15"/>
  <c r="R264" i="15"/>
  <c r="S264" i="15"/>
  <c r="G44" i="3" l="1"/>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43" i="3"/>
  <c r="G417" i="4" l="1"/>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16" i="4"/>
  <c r="G375" i="4" l="1"/>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374" i="4"/>
  <c r="G334" i="4" l="1"/>
  <c r="G335" i="4"/>
  <c r="G336" i="4"/>
  <c r="G337"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33" i="4"/>
  <c r="G293" i="4" l="1"/>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292" i="4"/>
  <c r="G211" i="4" l="1"/>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10" i="4"/>
  <c r="G170" i="4" l="1"/>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169" i="4"/>
  <c r="G47" i="4" l="1"/>
  <c r="G48" i="4"/>
  <c r="G49" i="4"/>
  <c r="G50" i="4"/>
  <c r="G51" i="4"/>
  <c r="G52" i="4"/>
  <c r="G53" i="4"/>
  <c r="G54" i="4"/>
  <c r="G55" i="4"/>
  <c r="G56" i="4"/>
  <c r="G57" i="4"/>
  <c r="G58" i="4"/>
  <c r="G59" i="4"/>
  <c r="G60" i="4"/>
  <c r="G61" i="4"/>
  <c r="G62" i="4"/>
  <c r="G63" i="4"/>
  <c r="G64" i="4"/>
  <c r="G65" i="4"/>
  <c r="G66" i="4"/>
  <c r="G67" i="4"/>
  <c r="G68" i="4"/>
  <c r="G70" i="4"/>
  <c r="G71" i="4"/>
  <c r="G72" i="4"/>
  <c r="G73" i="4"/>
  <c r="G74" i="4"/>
  <c r="G75" i="4"/>
  <c r="G76" i="4"/>
  <c r="G46" i="4"/>
  <c r="G6" i="4" l="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5" i="4"/>
  <c r="G228" i="1" l="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27" i="1"/>
  <c r="G154" i="1" l="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53" i="1"/>
  <c r="G117" i="1" l="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16" i="1"/>
  <c r="G80" i="1" l="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79" i="1"/>
  <c r="G43" i="1" l="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42" i="1"/>
  <c r="E118" i="12" l="1"/>
  <c r="C118" i="12"/>
  <c r="E117" i="12"/>
  <c r="C117" i="12"/>
  <c r="E116" i="12"/>
  <c r="C116" i="12"/>
  <c r="E115" i="12"/>
  <c r="C115" i="12"/>
  <c r="E114" i="12"/>
  <c r="C114" i="12"/>
  <c r="E113" i="12"/>
  <c r="C113" i="12"/>
  <c r="E112" i="12"/>
  <c r="C112" i="12"/>
  <c r="E111" i="12"/>
  <c r="C111" i="12"/>
  <c r="E110" i="12"/>
  <c r="C110" i="12"/>
  <c r="E109" i="12"/>
  <c r="C109" i="12"/>
  <c r="E108" i="12"/>
  <c r="C108" i="12"/>
  <c r="E107" i="12"/>
  <c r="C107" i="12"/>
  <c r="E106" i="12"/>
  <c r="C106" i="12"/>
  <c r="E105" i="12"/>
  <c r="C105" i="12"/>
  <c r="E104" i="12"/>
  <c r="C104" i="12"/>
  <c r="E103" i="12"/>
  <c r="C103" i="12"/>
  <c r="E102" i="12"/>
  <c r="C102" i="12"/>
  <c r="E101" i="12"/>
  <c r="C101" i="12"/>
  <c r="E100" i="12"/>
  <c r="C100" i="12"/>
  <c r="E99" i="12"/>
  <c r="C99" i="12"/>
  <c r="E98" i="12"/>
  <c r="C98" i="12"/>
  <c r="E97" i="12"/>
  <c r="C97" i="12"/>
  <c r="E96" i="12"/>
  <c r="C96" i="12"/>
  <c r="E95" i="12"/>
  <c r="C95" i="12"/>
  <c r="E94" i="12"/>
  <c r="C94" i="12"/>
  <c r="E93" i="12"/>
  <c r="C93" i="12"/>
  <c r="E92" i="12"/>
  <c r="C92" i="12"/>
  <c r="E91" i="12"/>
  <c r="C91" i="12"/>
  <c r="E90" i="12"/>
  <c r="C90" i="12"/>
  <c r="E89" i="12"/>
  <c r="C89" i="12"/>
  <c r="E88" i="12"/>
  <c r="C88" i="12"/>
  <c r="G433" i="5" l="1"/>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32" i="5"/>
  <c r="G357" i="5" l="1"/>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56" i="5"/>
  <c r="G319" i="5" l="1"/>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18"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280" i="5"/>
  <c r="E281" i="5"/>
  <c r="E282" i="5"/>
  <c r="E283" i="5"/>
  <c r="E284" i="5"/>
  <c r="E285" i="5"/>
  <c r="E286" i="5"/>
  <c r="E287" i="5"/>
  <c r="E288" i="5"/>
  <c r="E289" i="5"/>
  <c r="E290" i="5"/>
  <c r="E291" i="5"/>
  <c r="E292" i="5"/>
  <c r="E293" i="5"/>
  <c r="E294" i="5"/>
  <c r="E295" i="5"/>
  <c r="E296" i="5"/>
  <c r="E297" i="5"/>
  <c r="E298" i="5"/>
  <c r="E299" i="5"/>
  <c r="E300" i="5"/>
  <c r="E301" i="5"/>
  <c r="E302" i="5"/>
  <c r="E303" i="5"/>
  <c r="E304" i="5"/>
  <c r="E305" i="5"/>
  <c r="E306" i="5"/>
  <c r="E307" i="5"/>
  <c r="E308" i="5"/>
  <c r="E309" i="5"/>
  <c r="E310" i="5"/>
  <c r="E280" i="5"/>
  <c r="G280"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5" i="5"/>
  <c r="G1120" i="5" l="1"/>
  <c r="G1121" i="5"/>
  <c r="G1122" i="5"/>
  <c r="G1123" i="5"/>
  <c r="G1124" i="5"/>
  <c r="G1125" i="5"/>
  <c r="G1126" i="5"/>
  <c r="G1127" i="5"/>
  <c r="G1128" i="5"/>
  <c r="G1129" i="5"/>
  <c r="G1130" i="5"/>
  <c r="G1131" i="5"/>
  <c r="G1132" i="5"/>
  <c r="G1133" i="5"/>
  <c r="G1134" i="5"/>
  <c r="G1135" i="5"/>
  <c r="G1136" i="5"/>
  <c r="G1137" i="5"/>
  <c r="G1138" i="5"/>
  <c r="G1139" i="5"/>
  <c r="G1140" i="5"/>
  <c r="G1141" i="5"/>
  <c r="G1142" i="5"/>
  <c r="G1143" i="5"/>
  <c r="G1144" i="5"/>
  <c r="G1145" i="5"/>
  <c r="G1146" i="5"/>
  <c r="G1147" i="5"/>
  <c r="G1148" i="5"/>
  <c r="G1149" i="5"/>
  <c r="G1150" i="5"/>
  <c r="G1119" i="5"/>
  <c r="G1082" i="5" l="1"/>
  <c r="G1083" i="5"/>
  <c r="G1084" i="5"/>
  <c r="G1085" i="5"/>
  <c r="G1086" i="5"/>
  <c r="G1087" i="5"/>
  <c r="G1088" i="5"/>
  <c r="G1089" i="5"/>
  <c r="G1090" i="5"/>
  <c r="G1091" i="5"/>
  <c r="G1092" i="5"/>
  <c r="G1093" i="5"/>
  <c r="G1094" i="5"/>
  <c r="G1095" i="5"/>
  <c r="G1096" i="5"/>
  <c r="G1097" i="5"/>
  <c r="G1098" i="5"/>
  <c r="G1099" i="5"/>
  <c r="G1100" i="5"/>
  <c r="G1101" i="5"/>
  <c r="G1102" i="5"/>
  <c r="G1103" i="5"/>
  <c r="G1104" i="5"/>
  <c r="G1105" i="5"/>
  <c r="G1106" i="5"/>
  <c r="G1107" i="5"/>
  <c r="G1108" i="5"/>
  <c r="G1109" i="5"/>
  <c r="G1110" i="5"/>
  <c r="G1111" i="5"/>
  <c r="G1112" i="5"/>
  <c r="G1081" i="5"/>
  <c r="G1044" i="5"/>
  <c r="G1045" i="5"/>
  <c r="G1046" i="5"/>
  <c r="G1047" i="5"/>
  <c r="G1048" i="5"/>
  <c r="G1049" i="5"/>
  <c r="G1050" i="5"/>
  <c r="G1051" i="5"/>
  <c r="G1052" i="5"/>
  <c r="G1053" i="5"/>
  <c r="G1054" i="5"/>
  <c r="G1055" i="5"/>
  <c r="G1056" i="5"/>
  <c r="G1057" i="5"/>
  <c r="G1058" i="5"/>
  <c r="G1059" i="5"/>
  <c r="G1060" i="5"/>
  <c r="G1061" i="5"/>
  <c r="G1062" i="5"/>
  <c r="G1063" i="5"/>
  <c r="G1064" i="5"/>
  <c r="G1065" i="5"/>
  <c r="G1066" i="5"/>
  <c r="G1067" i="5"/>
  <c r="G1068" i="5"/>
  <c r="G1069" i="5"/>
  <c r="G1070" i="5"/>
  <c r="G1071" i="5"/>
  <c r="G1072" i="5"/>
  <c r="G1073" i="5"/>
  <c r="G1074" i="5"/>
  <c r="G1043"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G1031" i="5"/>
  <c r="G1032" i="5"/>
  <c r="G1033" i="5"/>
  <c r="G1034" i="5"/>
  <c r="G1035" i="5"/>
  <c r="G1036" i="5"/>
  <c r="G1005"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66"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28" i="5"/>
  <c r="G891" i="5" l="1"/>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890"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52"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14"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776" i="5"/>
  <c r="G739" i="5"/>
  <c r="G740" i="5"/>
  <c r="G741" i="5"/>
  <c r="G742" i="5"/>
  <c r="G743" i="5"/>
  <c r="G744" i="5"/>
  <c r="G745" i="5"/>
  <c r="G747" i="5"/>
  <c r="G748" i="5"/>
  <c r="G749" i="5"/>
  <c r="G750" i="5"/>
  <c r="G751" i="5"/>
  <c r="G752" i="5"/>
  <c r="G753" i="5"/>
  <c r="G754" i="5"/>
  <c r="G755" i="5"/>
  <c r="G756" i="5"/>
  <c r="G757" i="5"/>
  <c r="G758" i="5"/>
  <c r="G759" i="5"/>
  <c r="G760" i="5"/>
  <c r="G761" i="5"/>
  <c r="G762" i="5"/>
  <c r="G763" i="5"/>
  <c r="G764" i="5"/>
  <c r="G765" i="5"/>
  <c r="G766" i="5"/>
  <c r="G767" i="5"/>
  <c r="G768" i="5"/>
  <c r="G769" i="5"/>
  <c r="G738" i="5"/>
  <c r="G701" i="5"/>
  <c r="G702" i="5"/>
  <c r="G703" i="5"/>
  <c r="G704" i="5"/>
  <c r="G705" i="5"/>
  <c r="G706" i="5"/>
  <c r="G707" i="5"/>
  <c r="G709" i="5"/>
  <c r="G710" i="5"/>
  <c r="G711" i="5"/>
  <c r="G712" i="5"/>
  <c r="G713" i="5"/>
  <c r="G714" i="5"/>
  <c r="G715" i="5"/>
  <c r="G716" i="5"/>
  <c r="G717" i="5"/>
  <c r="G718" i="5"/>
  <c r="G719" i="5"/>
  <c r="G720" i="5"/>
  <c r="G721" i="5"/>
  <c r="G722" i="5"/>
  <c r="G723" i="5"/>
  <c r="G724" i="5"/>
  <c r="G725" i="5"/>
  <c r="G726" i="5"/>
  <c r="G727" i="5"/>
  <c r="G728" i="5"/>
  <c r="G729" i="5"/>
  <c r="G730" i="5"/>
  <c r="G731" i="5"/>
  <c r="G700" i="5"/>
  <c r="G663" i="5"/>
  <c r="G664" i="5"/>
  <c r="G665" i="5"/>
  <c r="G666" i="5"/>
  <c r="G667" i="5"/>
  <c r="G668" i="5"/>
  <c r="G669" i="5"/>
  <c r="G671" i="5"/>
  <c r="G672" i="5"/>
  <c r="G673" i="5"/>
  <c r="G674" i="5"/>
  <c r="G675" i="5"/>
  <c r="G676" i="5"/>
  <c r="G677" i="5"/>
  <c r="G678" i="5"/>
  <c r="G679" i="5"/>
  <c r="G680" i="5"/>
  <c r="G681" i="5"/>
  <c r="G682" i="5"/>
  <c r="G683" i="5"/>
  <c r="G684" i="5"/>
  <c r="G685" i="5"/>
  <c r="G686" i="5"/>
  <c r="G687" i="5"/>
  <c r="G688" i="5"/>
  <c r="G689" i="5"/>
  <c r="G690" i="5"/>
  <c r="G691" i="5"/>
  <c r="G692" i="5"/>
  <c r="G693" i="5"/>
  <c r="G662" i="5"/>
  <c r="G625" i="5" l="1"/>
  <c r="G626" i="5"/>
  <c r="G627" i="5"/>
  <c r="G628" i="5"/>
  <c r="G629" i="5"/>
  <c r="G630" i="5"/>
  <c r="G631" i="5"/>
  <c r="G633" i="5"/>
  <c r="G634" i="5"/>
  <c r="G635" i="5"/>
  <c r="G636" i="5"/>
  <c r="G637" i="5"/>
  <c r="G638" i="5"/>
  <c r="G639" i="5"/>
  <c r="G640" i="5"/>
  <c r="G641" i="5"/>
  <c r="G642" i="5"/>
  <c r="G643" i="5"/>
  <c r="G644" i="5"/>
  <c r="G645" i="5"/>
  <c r="G646" i="5"/>
  <c r="G647" i="5"/>
  <c r="G648" i="5"/>
  <c r="G649" i="5"/>
  <c r="G650" i="5"/>
  <c r="G651" i="5"/>
  <c r="G652" i="5"/>
  <c r="G653" i="5"/>
  <c r="G654" i="5"/>
  <c r="G655" i="5"/>
  <c r="G624" i="5"/>
  <c r="G587" i="5"/>
  <c r="G588" i="5"/>
  <c r="G589" i="5"/>
  <c r="G590" i="5"/>
  <c r="G591" i="5"/>
  <c r="G592" i="5"/>
  <c r="G593" i="5"/>
  <c r="G595" i="5"/>
  <c r="G596" i="5"/>
  <c r="G597" i="5"/>
  <c r="G598" i="5"/>
  <c r="G599" i="5"/>
  <c r="G600" i="5"/>
  <c r="G601" i="5"/>
  <c r="G602" i="5"/>
  <c r="G603" i="5"/>
  <c r="G604" i="5"/>
  <c r="G605" i="5"/>
  <c r="G606" i="5"/>
  <c r="G607" i="5"/>
  <c r="G608" i="5"/>
  <c r="G609" i="5"/>
  <c r="G610" i="5"/>
  <c r="G611" i="5"/>
  <c r="G612" i="5"/>
  <c r="G613" i="5"/>
  <c r="G614" i="5"/>
  <c r="G615" i="5"/>
  <c r="G616" i="5"/>
  <c r="G617" i="5"/>
  <c r="G586" i="5"/>
  <c r="G549" i="5"/>
  <c r="G550" i="5"/>
  <c r="G551" i="5"/>
  <c r="G552" i="5"/>
  <c r="G553" i="5"/>
  <c r="G554" i="5"/>
  <c r="G555" i="5"/>
  <c r="G557" i="5"/>
  <c r="G558" i="5"/>
  <c r="G559" i="5"/>
  <c r="G560" i="5"/>
  <c r="G561" i="5"/>
  <c r="G562" i="5"/>
  <c r="G563" i="5"/>
  <c r="G564" i="5"/>
  <c r="G565" i="5"/>
  <c r="G566" i="5"/>
  <c r="G567" i="5"/>
  <c r="G568" i="5"/>
  <c r="G569" i="5"/>
  <c r="G570" i="5"/>
  <c r="G571" i="5"/>
  <c r="G572" i="5"/>
  <c r="G573" i="5"/>
  <c r="G574" i="5"/>
  <c r="G575" i="5"/>
  <c r="G576" i="5"/>
  <c r="G577" i="5"/>
  <c r="G578" i="5"/>
  <c r="G579" i="5"/>
  <c r="G548"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09"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470"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41"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02"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63" i="5"/>
  <c r="G154" i="5"/>
  <c r="G153" i="5"/>
  <c r="G152" i="5"/>
  <c r="G151" i="5"/>
  <c r="G150" i="5"/>
  <c r="G149" i="5"/>
  <c r="G148" i="5"/>
  <c r="G147" i="5"/>
  <c r="G146" i="5"/>
  <c r="G145" i="5"/>
  <c r="G144" i="5"/>
  <c r="G143" i="5"/>
  <c r="G142" i="5"/>
  <c r="G141" i="5"/>
  <c r="G140" i="5"/>
  <c r="G139" i="5"/>
  <c r="G138" i="5"/>
  <c r="G137" i="5"/>
  <c r="G136" i="5"/>
  <c r="G135" i="5"/>
  <c r="G134" i="5"/>
  <c r="G133" i="5"/>
  <c r="G132" i="5"/>
  <c r="G131" i="5"/>
  <c r="G130" i="5"/>
  <c r="G129" i="5"/>
  <c r="G128" i="5"/>
  <c r="G127" i="5"/>
  <c r="G126" i="5"/>
  <c r="G125" i="5"/>
  <c r="G124" i="5"/>
  <c r="G12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8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43" i="5"/>
  <c r="G309" i="3" l="1"/>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08" i="3"/>
  <c r="G429" i="12" l="1"/>
  <c r="G430" i="12"/>
  <c r="G431" i="12"/>
  <c r="G432" i="12"/>
  <c r="G433" i="12"/>
  <c r="G434" i="12"/>
  <c r="G435" i="12"/>
  <c r="G436" i="12"/>
  <c r="G437" i="12"/>
  <c r="G438" i="12"/>
  <c r="G439" i="12"/>
  <c r="G440" i="12"/>
  <c r="G441" i="12"/>
  <c r="G442" i="12"/>
  <c r="G443" i="12"/>
  <c r="G444" i="12"/>
  <c r="G445" i="12"/>
  <c r="G446" i="12"/>
  <c r="G447" i="12"/>
  <c r="G448" i="12"/>
  <c r="G449" i="12"/>
  <c r="G450" i="12"/>
  <c r="G451" i="12"/>
  <c r="G452" i="12"/>
  <c r="G453" i="12"/>
  <c r="G454" i="12"/>
  <c r="G455" i="12"/>
  <c r="G456" i="12"/>
  <c r="G457" i="12"/>
  <c r="G458" i="12"/>
  <c r="G428" i="12"/>
  <c r="G391" i="12"/>
  <c r="G392" i="12"/>
  <c r="G393" i="12"/>
  <c r="G394" i="12"/>
  <c r="G395" i="12"/>
  <c r="G396" i="12"/>
  <c r="G397" i="12"/>
  <c r="G398" i="12"/>
  <c r="G399" i="12"/>
  <c r="G400" i="12"/>
  <c r="G401" i="12"/>
  <c r="G402" i="12"/>
  <c r="G403" i="12"/>
  <c r="G404" i="12"/>
  <c r="G405" i="12"/>
  <c r="G406" i="12"/>
  <c r="G407" i="12"/>
  <c r="G408" i="12"/>
  <c r="G409" i="12"/>
  <c r="G410" i="12"/>
  <c r="G411" i="12"/>
  <c r="G412" i="12"/>
  <c r="G413" i="12"/>
  <c r="G414" i="12"/>
  <c r="G415" i="12"/>
  <c r="G416" i="12"/>
  <c r="G417" i="12"/>
  <c r="G418" i="12"/>
  <c r="G419" i="12"/>
  <c r="G420" i="12"/>
  <c r="G390" i="12"/>
  <c r="G353" i="12"/>
  <c r="G354" i="12"/>
  <c r="G355" i="12"/>
  <c r="G356" i="12"/>
  <c r="G357" i="12"/>
  <c r="G358" i="12"/>
  <c r="G359" i="12"/>
  <c r="G360" i="12"/>
  <c r="G361" i="12"/>
  <c r="G362" i="12"/>
  <c r="G363" i="12"/>
  <c r="G364" i="12"/>
  <c r="G365" i="12"/>
  <c r="G366" i="12"/>
  <c r="G367" i="12"/>
  <c r="G368" i="12"/>
  <c r="G369" i="12"/>
  <c r="G370" i="12"/>
  <c r="G371" i="12"/>
  <c r="G372" i="12"/>
  <c r="G373" i="12"/>
  <c r="G374" i="12"/>
  <c r="G375" i="12"/>
  <c r="G376" i="12"/>
  <c r="G377" i="12"/>
  <c r="G378" i="12"/>
  <c r="G379" i="12"/>
  <c r="G380" i="12"/>
  <c r="G381" i="12"/>
  <c r="G382" i="12"/>
  <c r="G352" i="12"/>
  <c r="G315" i="12"/>
  <c r="G316" i="12"/>
  <c r="G317" i="12"/>
  <c r="G318" i="12"/>
  <c r="G319" i="12"/>
  <c r="G320" i="12"/>
  <c r="G321" i="12"/>
  <c r="G322" i="12"/>
  <c r="G323" i="12"/>
  <c r="G324" i="12"/>
  <c r="G325" i="12"/>
  <c r="G326" i="12"/>
  <c r="G327" i="12"/>
  <c r="G328" i="12"/>
  <c r="G329" i="12"/>
  <c r="G330" i="12"/>
  <c r="G331" i="12"/>
  <c r="G332" i="12"/>
  <c r="G333" i="12"/>
  <c r="G334" i="12"/>
  <c r="G335" i="12"/>
  <c r="G336" i="12"/>
  <c r="G337" i="12"/>
  <c r="G338" i="12"/>
  <c r="G339" i="12"/>
  <c r="G340" i="12"/>
  <c r="G341" i="12"/>
  <c r="G342" i="12"/>
  <c r="G343" i="12"/>
  <c r="G344" i="12"/>
  <c r="G314" i="12"/>
  <c r="G277" i="12" l="1"/>
  <c r="G278" i="12"/>
  <c r="G279" i="12"/>
  <c r="G280" i="12"/>
  <c r="G281" i="12"/>
  <c r="G282" i="12"/>
  <c r="G283" i="12"/>
  <c r="G284" i="12"/>
  <c r="G285" i="12"/>
  <c r="G286" i="12"/>
  <c r="G287" i="12"/>
  <c r="G288" i="12"/>
  <c r="G289" i="12"/>
  <c r="G290" i="12"/>
  <c r="G291" i="12"/>
  <c r="G292" i="12"/>
  <c r="G293" i="12"/>
  <c r="G294" i="12"/>
  <c r="G295" i="12"/>
  <c r="G296" i="12"/>
  <c r="G297" i="12"/>
  <c r="G298" i="12"/>
  <c r="G299" i="12"/>
  <c r="G300" i="12"/>
  <c r="G301" i="12"/>
  <c r="G302" i="12"/>
  <c r="G303" i="12"/>
  <c r="G304" i="12"/>
  <c r="G305" i="12"/>
  <c r="G306" i="12"/>
  <c r="G276" i="12"/>
  <c r="G239" i="12" l="1"/>
  <c r="G240" i="12"/>
  <c r="G241" i="12"/>
  <c r="G242" i="12"/>
  <c r="G243" i="12"/>
  <c r="G244" i="12"/>
  <c r="G245" i="12"/>
  <c r="G246" i="12"/>
  <c r="G247" i="12"/>
  <c r="G248" i="12"/>
  <c r="G249" i="12"/>
  <c r="G250" i="12"/>
  <c r="G251" i="12"/>
  <c r="G252" i="12"/>
  <c r="G253" i="12"/>
  <c r="G254" i="12"/>
  <c r="G255" i="12"/>
  <c r="G256" i="12"/>
  <c r="G257" i="12"/>
  <c r="G258" i="12"/>
  <c r="G259" i="12"/>
  <c r="G260" i="12"/>
  <c r="G261" i="12"/>
  <c r="G262" i="12"/>
  <c r="G263" i="12"/>
  <c r="G264" i="12"/>
  <c r="G265" i="12"/>
  <c r="G266" i="12"/>
  <c r="G267" i="12"/>
  <c r="G268" i="12"/>
  <c r="G238" i="12"/>
  <c r="C201" i="12"/>
  <c r="C202" i="12"/>
  <c r="C203" i="12"/>
  <c r="C204" i="12"/>
  <c r="C205" i="12"/>
  <c r="C206" i="12"/>
  <c r="C207" i="12"/>
  <c r="C208" i="12"/>
  <c r="C209" i="12"/>
  <c r="C210" i="12"/>
  <c r="C211" i="12"/>
  <c r="C212" i="12"/>
  <c r="C213" i="12"/>
  <c r="C214" i="12"/>
  <c r="C215" i="12"/>
  <c r="C216" i="12"/>
  <c r="C217" i="12"/>
  <c r="C218" i="12"/>
  <c r="C219" i="12"/>
  <c r="C220" i="12"/>
  <c r="C221" i="12"/>
  <c r="C222" i="12"/>
  <c r="C223" i="12"/>
  <c r="C224" i="12"/>
  <c r="C225" i="12"/>
  <c r="C226" i="12"/>
  <c r="C227" i="12"/>
  <c r="C228" i="12"/>
  <c r="C229" i="12"/>
  <c r="C230" i="12"/>
  <c r="C200" i="12"/>
  <c r="G201" i="12"/>
  <c r="G202" i="12"/>
  <c r="G203" i="12"/>
  <c r="G204" i="12"/>
  <c r="G205" i="12"/>
  <c r="G206" i="12"/>
  <c r="G207" i="12"/>
  <c r="G208" i="12"/>
  <c r="G209" i="12"/>
  <c r="G210" i="12"/>
  <c r="G211" i="12"/>
  <c r="G212" i="12"/>
  <c r="G213" i="12"/>
  <c r="G214" i="12"/>
  <c r="G215" i="12"/>
  <c r="G216" i="12"/>
  <c r="G217" i="12"/>
  <c r="G218" i="12"/>
  <c r="G219" i="12"/>
  <c r="G220" i="12"/>
  <c r="G221" i="12"/>
  <c r="G222" i="12"/>
  <c r="G223" i="12"/>
  <c r="G224" i="12"/>
  <c r="G225" i="12"/>
  <c r="G226" i="12"/>
  <c r="G227" i="12"/>
  <c r="G228" i="12"/>
  <c r="G229" i="12"/>
  <c r="G230" i="12"/>
  <c r="G200" i="12"/>
  <c r="E163" i="12"/>
  <c r="E164" i="12"/>
  <c r="E165" i="12"/>
  <c r="E166" i="12"/>
  <c r="E167" i="12"/>
  <c r="E168" i="12"/>
  <c r="E169" i="12"/>
  <c r="E170" i="12"/>
  <c r="E171" i="12"/>
  <c r="E172" i="12"/>
  <c r="E173" i="12"/>
  <c r="E174" i="12"/>
  <c r="E175" i="12"/>
  <c r="E176" i="12"/>
  <c r="E177" i="12"/>
  <c r="E178" i="12"/>
  <c r="E179" i="12"/>
  <c r="E180" i="12"/>
  <c r="E181" i="12"/>
  <c r="E182" i="12"/>
  <c r="E183" i="12"/>
  <c r="E184" i="12"/>
  <c r="E185" i="12"/>
  <c r="E186" i="12"/>
  <c r="E187" i="12"/>
  <c r="E188" i="12"/>
  <c r="E189" i="12"/>
  <c r="E190" i="12"/>
  <c r="E191" i="12"/>
  <c r="E192" i="12"/>
  <c r="E162" i="12"/>
  <c r="G163" i="12"/>
  <c r="G164" i="12"/>
  <c r="G165" i="12"/>
  <c r="G166" i="12"/>
  <c r="G167" i="12"/>
  <c r="G168" i="12"/>
  <c r="G169" i="12"/>
  <c r="G170" i="12"/>
  <c r="G171" i="12"/>
  <c r="G172" i="12"/>
  <c r="G173" i="12"/>
  <c r="G174" i="12"/>
  <c r="G175" i="12"/>
  <c r="G176" i="12"/>
  <c r="G177" i="12"/>
  <c r="G178" i="12"/>
  <c r="G179" i="12"/>
  <c r="G180" i="12"/>
  <c r="G181" i="12"/>
  <c r="G182" i="12"/>
  <c r="G183" i="12"/>
  <c r="G184" i="12"/>
  <c r="G185" i="12"/>
  <c r="G186" i="12"/>
  <c r="G187" i="12"/>
  <c r="G188" i="12"/>
  <c r="G189" i="12"/>
  <c r="G190" i="12"/>
  <c r="G191" i="12"/>
  <c r="G192" i="12"/>
  <c r="G162" i="12"/>
  <c r="G126" i="12"/>
  <c r="G127" i="12"/>
  <c r="G128" i="12"/>
  <c r="G129" i="12"/>
  <c r="G130" i="12"/>
  <c r="G131" i="12"/>
  <c r="G132" i="12"/>
  <c r="G133" i="12"/>
  <c r="G134" i="12"/>
  <c r="G135" i="12"/>
  <c r="G136" i="12"/>
  <c r="G137" i="12"/>
  <c r="G138" i="12"/>
  <c r="G139" i="12"/>
  <c r="G140" i="12"/>
  <c r="G141" i="12"/>
  <c r="G142" i="12"/>
  <c r="G143" i="12"/>
  <c r="G144" i="12"/>
  <c r="G145" i="12"/>
  <c r="G146" i="12"/>
  <c r="G147" i="12"/>
  <c r="G148" i="12"/>
  <c r="G149" i="12"/>
  <c r="G150" i="12"/>
  <c r="G151" i="12"/>
  <c r="G152" i="12"/>
  <c r="G153" i="12"/>
  <c r="G154" i="12"/>
  <c r="G155" i="12"/>
  <c r="G125" i="12"/>
  <c r="R237" i="12" l="1"/>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28"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87" i="4"/>
  <c r="G272" i="3" l="1"/>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271"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34"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197"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60"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22"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8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43"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5" i="3"/>
  <c r="I120" i="25" l="1"/>
  <c r="I121" i="25"/>
  <c r="I122" i="25"/>
  <c r="I123" i="25"/>
  <c r="I124" i="25"/>
  <c r="I125" i="25"/>
  <c r="I126" i="25"/>
  <c r="I127" i="25"/>
  <c r="I128" i="25"/>
  <c r="I129" i="25"/>
  <c r="I130" i="25"/>
  <c r="I131" i="25"/>
  <c r="I132" i="25"/>
  <c r="I133" i="25"/>
  <c r="I134" i="25"/>
  <c r="I135" i="25"/>
  <c r="I136" i="25"/>
  <c r="I137" i="25"/>
  <c r="I138" i="25"/>
  <c r="I139" i="25"/>
  <c r="I140" i="25"/>
  <c r="I141" i="25"/>
  <c r="I142" i="25"/>
  <c r="I143" i="25"/>
  <c r="I144" i="25"/>
  <c r="I145" i="25"/>
  <c r="I146" i="25"/>
  <c r="I147" i="25"/>
  <c r="I148" i="25"/>
  <c r="I149" i="25"/>
  <c r="I119" i="25"/>
  <c r="E120" i="25"/>
  <c r="E121" i="25"/>
  <c r="E122" i="25"/>
  <c r="E123" i="25"/>
  <c r="E124" i="25"/>
  <c r="E125" i="25"/>
  <c r="E126" i="25"/>
  <c r="E127" i="25"/>
  <c r="E128" i="25"/>
  <c r="E129" i="25"/>
  <c r="E130" i="25"/>
  <c r="E131" i="25"/>
  <c r="E132" i="25"/>
  <c r="E133" i="25"/>
  <c r="E134" i="25"/>
  <c r="E135" i="25"/>
  <c r="E136" i="25"/>
  <c r="E137" i="25"/>
  <c r="E138" i="25"/>
  <c r="E139" i="25"/>
  <c r="E140" i="25"/>
  <c r="E141" i="25"/>
  <c r="E142" i="25"/>
  <c r="E143" i="25"/>
  <c r="E144" i="25"/>
  <c r="E145" i="25"/>
  <c r="E146" i="25"/>
  <c r="E147" i="25"/>
  <c r="E148" i="25"/>
  <c r="E149" i="25"/>
  <c r="E119" i="25"/>
  <c r="G149" i="25"/>
  <c r="G120" i="25"/>
  <c r="G121" i="25"/>
  <c r="G122" i="25"/>
  <c r="G123" i="25"/>
  <c r="G124" i="25"/>
  <c r="G125" i="25"/>
  <c r="G126" i="25"/>
  <c r="G127" i="25"/>
  <c r="G128" i="25"/>
  <c r="G129" i="25"/>
  <c r="G130" i="25"/>
  <c r="G131" i="25"/>
  <c r="G132" i="25"/>
  <c r="G133" i="25"/>
  <c r="G134" i="25"/>
  <c r="G135" i="25"/>
  <c r="G136" i="25"/>
  <c r="G137" i="25"/>
  <c r="G138" i="25"/>
  <c r="G139" i="25"/>
  <c r="G140" i="25"/>
  <c r="G141" i="25"/>
  <c r="G142" i="25"/>
  <c r="G143" i="25"/>
  <c r="G144" i="25"/>
  <c r="G145" i="25"/>
  <c r="G146" i="25"/>
  <c r="G147" i="25"/>
  <c r="G148" i="25"/>
  <c r="G119" i="25"/>
  <c r="E11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E81" i="25"/>
  <c r="C44" i="25"/>
  <c r="C45" i="25"/>
  <c r="C46" i="25"/>
  <c r="C48" i="25"/>
  <c r="C49" i="25"/>
  <c r="C50" i="25"/>
  <c r="C51" i="25"/>
  <c r="C52" i="25"/>
  <c r="C53" i="25"/>
  <c r="C54" i="25"/>
  <c r="C55" i="25"/>
  <c r="C56" i="25"/>
  <c r="C57" i="25"/>
  <c r="C58" i="25"/>
  <c r="C59" i="25"/>
  <c r="C60" i="25"/>
  <c r="C61" i="25"/>
  <c r="C62" i="25"/>
  <c r="C63" i="25"/>
  <c r="C64" i="25"/>
  <c r="C65" i="25"/>
  <c r="C66" i="25"/>
  <c r="C67" i="25"/>
  <c r="C68" i="25"/>
  <c r="C69" i="25"/>
  <c r="C70" i="25"/>
  <c r="C71" i="25"/>
  <c r="C72" i="25"/>
  <c r="C73" i="25"/>
  <c r="C43" i="25"/>
  <c r="E44" i="25"/>
  <c r="E45" i="25"/>
  <c r="E46"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43" i="25"/>
  <c r="G6" i="25"/>
  <c r="G7" i="25"/>
  <c r="G8" i="25"/>
  <c r="G9" i="25"/>
  <c r="G10" i="25"/>
  <c r="G11" i="25"/>
  <c r="G12" i="25"/>
  <c r="G13" i="25"/>
  <c r="G14" i="25"/>
  <c r="G15" i="25"/>
  <c r="G16" i="25"/>
  <c r="G17" i="25"/>
  <c r="G18" i="25"/>
  <c r="G19" i="25"/>
  <c r="G20" i="25"/>
  <c r="G21" i="25"/>
  <c r="G22" i="25"/>
  <c r="G23" i="25"/>
  <c r="G24" i="25"/>
  <c r="G25" i="25"/>
  <c r="G26" i="25"/>
  <c r="G27" i="25"/>
  <c r="G28" i="25"/>
  <c r="G29" i="25"/>
  <c r="G30" i="25"/>
  <c r="G31" i="25"/>
  <c r="G32" i="25"/>
  <c r="G33" i="25"/>
  <c r="G34" i="25"/>
  <c r="G35" i="25"/>
  <c r="G5" i="25"/>
  <c r="E6" i="25"/>
  <c r="E7" i="25"/>
  <c r="E8" i="25"/>
  <c r="E9" i="25"/>
  <c r="E10" i="25"/>
  <c r="E11" i="25"/>
  <c r="E12" i="25"/>
  <c r="E13" i="25"/>
  <c r="E14" i="25"/>
  <c r="E15" i="25"/>
  <c r="E16" i="25"/>
  <c r="E17" i="25"/>
  <c r="E18" i="25"/>
  <c r="E19" i="25"/>
  <c r="E20" i="25"/>
  <c r="E21" i="25"/>
  <c r="E22" i="25"/>
  <c r="E23" i="25"/>
  <c r="E24" i="25"/>
  <c r="E25" i="25"/>
  <c r="E26" i="25"/>
  <c r="E27" i="25"/>
  <c r="E28" i="25"/>
  <c r="E29" i="25"/>
  <c r="E30" i="25"/>
  <c r="E31" i="25"/>
  <c r="E32" i="25"/>
  <c r="E33" i="25"/>
  <c r="E34" i="25"/>
  <c r="E35" i="25"/>
  <c r="E5" i="25"/>
  <c r="E47" i="12" l="1"/>
  <c r="E48" i="12"/>
  <c r="E49" i="12"/>
  <c r="E50" i="12"/>
  <c r="E51" i="12"/>
  <c r="E52" i="12"/>
  <c r="E54" i="12"/>
  <c r="E55" i="12"/>
  <c r="E56" i="12"/>
  <c r="E57" i="12"/>
  <c r="E58" i="12"/>
  <c r="E59" i="12"/>
  <c r="E60" i="12"/>
  <c r="E61" i="12"/>
  <c r="E62" i="12"/>
  <c r="E63" i="12"/>
  <c r="E64" i="12"/>
  <c r="E65" i="12"/>
  <c r="E66" i="12"/>
  <c r="E67" i="12"/>
  <c r="E68" i="12"/>
  <c r="E69" i="12"/>
  <c r="E70" i="12"/>
  <c r="E71" i="12"/>
  <c r="E72" i="12"/>
  <c r="E73" i="12"/>
  <c r="E74" i="12"/>
  <c r="E75" i="12"/>
  <c r="E76" i="12"/>
  <c r="E46" i="12"/>
  <c r="C47" i="12"/>
  <c r="C48" i="12"/>
  <c r="C49" i="12"/>
  <c r="C50" i="12"/>
  <c r="C51" i="12"/>
  <c r="C52" i="12"/>
  <c r="C53" i="12"/>
  <c r="C54" i="12"/>
  <c r="C55" i="12"/>
  <c r="C56" i="12"/>
  <c r="C57" i="12"/>
  <c r="C58" i="12"/>
  <c r="C59" i="12"/>
  <c r="C60" i="12"/>
  <c r="C61" i="12"/>
  <c r="C62" i="12"/>
  <c r="C63" i="12"/>
  <c r="C64" i="12"/>
  <c r="C65" i="12"/>
  <c r="C66" i="12"/>
  <c r="C67" i="12"/>
  <c r="C68" i="12"/>
  <c r="C69" i="12"/>
  <c r="C70" i="12"/>
  <c r="C71" i="12"/>
  <c r="C72" i="12"/>
  <c r="C73" i="12"/>
  <c r="C74" i="12"/>
  <c r="C75" i="12"/>
  <c r="C76" i="12"/>
  <c r="C46" i="12"/>
  <c r="C6" i="12"/>
  <c r="C7" i="12"/>
  <c r="C8" i="12"/>
  <c r="C9" i="12"/>
  <c r="C10" i="12"/>
  <c r="C11" i="12"/>
  <c r="C12" i="12"/>
  <c r="C13" i="12"/>
  <c r="C14" i="12"/>
  <c r="C15" i="12"/>
  <c r="C16" i="12"/>
  <c r="C17" i="12"/>
  <c r="C18" i="12"/>
  <c r="C19" i="12"/>
  <c r="C20" i="12"/>
  <c r="C21" i="12"/>
  <c r="C22" i="12"/>
  <c r="C23" i="12"/>
  <c r="C24" i="12"/>
  <c r="C25" i="12"/>
  <c r="C26" i="12"/>
  <c r="C27" i="12"/>
  <c r="C28" i="12"/>
  <c r="C29" i="12"/>
  <c r="C30" i="12"/>
  <c r="C31" i="12"/>
  <c r="C32" i="12"/>
  <c r="C33" i="12"/>
  <c r="C34" i="12"/>
  <c r="C35" i="12"/>
  <c r="C5" i="12"/>
  <c r="E6" i="12"/>
  <c r="E7" i="12"/>
  <c r="E8" i="12"/>
  <c r="E9" i="12"/>
  <c r="E10" i="12"/>
  <c r="E11" i="12"/>
  <c r="E12" i="12"/>
  <c r="E13" i="12"/>
  <c r="E14" i="12"/>
  <c r="E15" i="12"/>
  <c r="E16" i="12"/>
  <c r="E17" i="12"/>
  <c r="E18" i="12"/>
  <c r="E19" i="12"/>
  <c r="E20" i="12"/>
  <c r="E21" i="12"/>
  <c r="E22" i="12"/>
  <c r="E23" i="12"/>
  <c r="E24" i="12"/>
  <c r="E25" i="12"/>
  <c r="E26" i="12"/>
  <c r="E27" i="12"/>
  <c r="E28" i="12"/>
  <c r="E29" i="12"/>
  <c r="E30" i="12"/>
  <c r="E31" i="12"/>
  <c r="E32" i="12"/>
  <c r="E33" i="12"/>
  <c r="E34" i="12"/>
  <c r="E35" i="12"/>
  <c r="E5" i="12"/>
  <c r="E198" i="3" l="1"/>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197" i="3"/>
  <c r="E433" i="5" l="1"/>
  <c r="E434" i="5"/>
  <c r="E435" i="5"/>
  <c r="E436" i="5"/>
  <c r="E437" i="5"/>
  <c r="E438" i="5"/>
  <c r="E439" i="5"/>
  <c r="E440" i="5"/>
  <c r="E441" i="5"/>
  <c r="E442" i="5"/>
  <c r="E443" i="5"/>
  <c r="E444" i="5"/>
  <c r="E445" i="5"/>
  <c r="E446" i="5"/>
  <c r="E447" i="5"/>
  <c r="E448" i="5"/>
  <c r="E449" i="5"/>
  <c r="E450" i="5"/>
  <c r="E451" i="5"/>
  <c r="E452" i="5"/>
  <c r="E453" i="5"/>
  <c r="E454" i="5"/>
  <c r="E455" i="5"/>
  <c r="E456" i="5"/>
  <c r="E457" i="5"/>
  <c r="E458" i="5"/>
  <c r="E459" i="5"/>
  <c r="E460" i="5"/>
  <c r="E461" i="5"/>
  <c r="E462" i="5"/>
  <c r="E432" i="5"/>
  <c r="E395" i="5" l="1"/>
  <c r="E396" i="5"/>
  <c r="E397" i="5"/>
  <c r="E398" i="5"/>
  <c r="E399" i="5"/>
  <c r="E400" i="5"/>
  <c r="E401" i="5"/>
  <c r="E402" i="5"/>
  <c r="E403" i="5"/>
  <c r="E404" i="5"/>
  <c r="E405" i="5"/>
  <c r="E406" i="5"/>
  <c r="E407" i="5"/>
  <c r="E408" i="5"/>
  <c r="E409" i="5"/>
  <c r="E410" i="5"/>
  <c r="E411" i="5"/>
  <c r="E412" i="5"/>
  <c r="E413" i="5"/>
  <c r="E414" i="5"/>
  <c r="E415" i="5"/>
  <c r="E416" i="5"/>
  <c r="E417" i="5"/>
  <c r="E418" i="5"/>
  <c r="E419" i="5"/>
  <c r="E420" i="5"/>
  <c r="E421" i="5"/>
  <c r="E422" i="5"/>
  <c r="E423" i="5"/>
  <c r="E424" i="5"/>
  <c r="E357" i="5" l="1"/>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56" i="5"/>
  <c r="E272" i="3" l="1"/>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271" i="3"/>
  <c r="I44" i="3" l="1"/>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43"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5" i="3"/>
  <c r="E154" i="1" l="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53" i="1"/>
  <c r="E116" i="1" l="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79"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42" i="1"/>
  <c r="E319" i="5" l="1"/>
  <c r="E320" i="5"/>
  <c r="E321" i="5"/>
  <c r="E322" i="5"/>
  <c r="E323" i="5"/>
  <c r="E324" i="5"/>
  <c r="E325" i="5"/>
  <c r="E326" i="5"/>
  <c r="E327" i="5"/>
  <c r="E328" i="5"/>
  <c r="E329" i="5"/>
  <c r="E330" i="5"/>
  <c r="E331" i="5"/>
  <c r="E332" i="5"/>
  <c r="E333" i="5"/>
  <c r="E334" i="5"/>
  <c r="E335" i="5"/>
  <c r="E336" i="5"/>
  <c r="E337" i="5"/>
  <c r="E338" i="5"/>
  <c r="E339" i="5"/>
  <c r="E340" i="5"/>
  <c r="E341" i="5"/>
  <c r="E342" i="5"/>
  <c r="E343" i="5"/>
  <c r="E344" i="5"/>
  <c r="E345" i="5"/>
  <c r="E346" i="5"/>
  <c r="E347" i="5"/>
  <c r="E348" i="5"/>
  <c r="E318" i="5"/>
  <c r="E6" i="5" l="1"/>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5" i="5"/>
  <c r="Q160" i="12" l="1"/>
  <c r="P160" i="12"/>
  <c r="N160" i="12"/>
  <c r="O160" i="12"/>
  <c r="M160" i="12"/>
  <c r="C125" i="12"/>
  <c r="C126" i="12"/>
  <c r="C127" i="12"/>
  <c r="C128" i="12"/>
  <c r="C129" i="12"/>
  <c r="C130" i="12"/>
  <c r="C131" i="12"/>
  <c r="C132" i="12"/>
  <c r="C133" i="12"/>
  <c r="C134" i="12"/>
  <c r="C135" i="12"/>
  <c r="C136" i="12"/>
  <c r="C137" i="12"/>
  <c r="C138" i="12"/>
  <c r="C139" i="12"/>
  <c r="C140" i="12"/>
  <c r="C141" i="12"/>
  <c r="C142" i="12"/>
  <c r="C143" i="12"/>
  <c r="C144" i="12"/>
  <c r="C145" i="12"/>
  <c r="C146" i="12"/>
  <c r="C147" i="12"/>
  <c r="C148" i="12"/>
  <c r="C149" i="12"/>
  <c r="C150" i="12"/>
  <c r="C151" i="12"/>
  <c r="C152" i="12"/>
  <c r="C153" i="12"/>
  <c r="C154" i="12"/>
  <c r="C155" i="12"/>
  <c r="C162" i="12"/>
  <c r="C163" i="12"/>
  <c r="C164" i="12"/>
  <c r="C165" i="12"/>
  <c r="C166" i="12"/>
  <c r="C167" i="12"/>
  <c r="C168" i="12"/>
  <c r="C169" i="12"/>
  <c r="C170" i="12"/>
  <c r="C171" i="12"/>
  <c r="C172" i="12"/>
  <c r="C173" i="12"/>
  <c r="C174" i="12"/>
  <c r="C175" i="12"/>
  <c r="C176" i="12"/>
  <c r="C177" i="12"/>
  <c r="C178" i="12"/>
  <c r="C179" i="12"/>
  <c r="C180" i="12"/>
  <c r="C181" i="12"/>
  <c r="C182" i="12"/>
  <c r="C183" i="12"/>
  <c r="C184" i="12"/>
  <c r="C185" i="12"/>
  <c r="C186" i="12"/>
  <c r="C187" i="12"/>
  <c r="C188" i="12"/>
  <c r="C189" i="12"/>
  <c r="C190" i="12"/>
  <c r="C191" i="12"/>
  <c r="C192" i="12"/>
  <c r="E200" i="12"/>
  <c r="E201" i="12"/>
  <c r="E202" i="12"/>
  <c r="E203" i="12"/>
  <c r="E204" i="12"/>
  <c r="E205" i="12"/>
  <c r="E206" i="12"/>
  <c r="E207" i="12"/>
  <c r="E208" i="12"/>
  <c r="E209" i="12"/>
  <c r="E210" i="12"/>
  <c r="E211" i="12"/>
  <c r="E212" i="12"/>
  <c r="E213" i="12"/>
  <c r="E214" i="12"/>
  <c r="E215" i="12"/>
  <c r="E216" i="12"/>
  <c r="E217" i="12"/>
  <c r="E218" i="12"/>
  <c r="E219" i="12"/>
  <c r="E220" i="12"/>
  <c r="E221" i="12"/>
  <c r="E222" i="12"/>
  <c r="E223" i="12"/>
  <c r="E224" i="12"/>
  <c r="E225" i="12"/>
  <c r="E226" i="12"/>
  <c r="E227" i="12"/>
  <c r="E228" i="12"/>
  <c r="E229" i="12"/>
  <c r="E230" i="12"/>
  <c r="E228" i="1" l="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27" i="1"/>
  <c r="E458" i="12" l="1"/>
  <c r="E457" i="12"/>
  <c r="E456" i="12"/>
  <c r="E455" i="12"/>
  <c r="E454" i="12"/>
  <c r="E453" i="12"/>
  <c r="E452" i="12"/>
  <c r="E451" i="12"/>
  <c r="E450" i="12"/>
  <c r="E449" i="12"/>
  <c r="E448" i="12"/>
  <c r="E447" i="12"/>
  <c r="E446" i="12"/>
  <c r="E445" i="12"/>
  <c r="E444" i="12"/>
  <c r="E443" i="12"/>
  <c r="E442" i="12"/>
  <c r="E441" i="12"/>
  <c r="E440" i="12"/>
  <c r="E439" i="12"/>
  <c r="E438" i="12"/>
  <c r="E437" i="12"/>
  <c r="E436" i="12"/>
  <c r="E435" i="12"/>
  <c r="E434" i="12"/>
  <c r="E433" i="12"/>
  <c r="E432" i="12"/>
  <c r="E431" i="12"/>
  <c r="E430" i="12"/>
  <c r="E429" i="12"/>
  <c r="E428" i="12"/>
  <c r="E420" i="12"/>
  <c r="C420" i="12"/>
  <c r="E419" i="12"/>
  <c r="C419" i="12"/>
  <c r="E418" i="12"/>
  <c r="C418" i="12"/>
  <c r="E417" i="12"/>
  <c r="C417" i="12"/>
  <c r="E416" i="12"/>
  <c r="C416" i="12"/>
  <c r="E415" i="12"/>
  <c r="C415" i="12"/>
  <c r="E414" i="12"/>
  <c r="C414" i="12"/>
  <c r="E413" i="12"/>
  <c r="C413" i="12"/>
  <c r="E412" i="12"/>
  <c r="C412" i="12"/>
  <c r="E411" i="12"/>
  <c r="C411" i="12"/>
  <c r="E410" i="12"/>
  <c r="C410" i="12"/>
  <c r="E409" i="12"/>
  <c r="C409" i="12"/>
  <c r="E408" i="12"/>
  <c r="C408" i="12"/>
  <c r="E407" i="12"/>
  <c r="C407" i="12"/>
  <c r="E406" i="12"/>
  <c r="C406" i="12"/>
  <c r="E405" i="12"/>
  <c r="C405" i="12"/>
  <c r="E404" i="12"/>
  <c r="C404" i="12"/>
  <c r="E403" i="12"/>
  <c r="C403" i="12"/>
  <c r="E402" i="12"/>
  <c r="C402" i="12"/>
  <c r="E401" i="12"/>
  <c r="C401" i="12"/>
  <c r="E400" i="12"/>
  <c r="C400" i="12"/>
  <c r="E399" i="12"/>
  <c r="C399" i="12"/>
  <c r="E398" i="12"/>
  <c r="C398" i="12"/>
  <c r="E397" i="12"/>
  <c r="C397" i="12"/>
  <c r="E396" i="12"/>
  <c r="C396" i="12"/>
  <c r="E395" i="12"/>
  <c r="C395" i="12"/>
  <c r="E394" i="12"/>
  <c r="C394" i="12"/>
  <c r="E393" i="12"/>
  <c r="C393" i="12"/>
  <c r="E392" i="12"/>
  <c r="C392" i="12"/>
  <c r="E391" i="12"/>
  <c r="C391" i="12"/>
  <c r="E390" i="12"/>
  <c r="C390" i="12"/>
  <c r="E382" i="12"/>
  <c r="C382" i="12"/>
  <c r="E381" i="12"/>
  <c r="C381" i="12"/>
  <c r="E380" i="12"/>
  <c r="C380" i="12"/>
  <c r="E379" i="12"/>
  <c r="C379" i="12"/>
  <c r="E378" i="12"/>
  <c r="C378" i="12"/>
  <c r="E377" i="12"/>
  <c r="C377" i="12"/>
  <c r="E376" i="12"/>
  <c r="C376" i="12"/>
  <c r="E375" i="12"/>
  <c r="C375" i="12"/>
  <c r="E374" i="12"/>
  <c r="C374" i="12"/>
  <c r="E373" i="12"/>
  <c r="C373" i="12"/>
  <c r="E372" i="12"/>
  <c r="C372" i="12"/>
  <c r="E371" i="12"/>
  <c r="C371" i="12"/>
  <c r="E370" i="12"/>
  <c r="C370" i="12"/>
  <c r="E369" i="12"/>
  <c r="C369" i="12"/>
  <c r="E368" i="12"/>
  <c r="C368" i="12"/>
  <c r="E367" i="12"/>
  <c r="C367" i="12"/>
  <c r="E366" i="12"/>
  <c r="C366" i="12"/>
  <c r="E365" i="12"/>
  <c r="C365" i="12"/>
  <c r="E364" i="12"/>
  <c r="C364" i="12"/>
  <c r="E363" i="12"/>
  <c r="C363" i="12"/>
  <c r="E362" i="12"/>
  <c r="C362" i="12"/>
  <c r="E361" i="12"/>
  <c r="C361" i="12"/>
  <c r="E360" i="12"/>
  <c r="C360" i="12"/>
  <c r="E359" i="12"/>
  <c r="C359" i="12"/>
  <c r="E358" i="12"/>
  <c r="C358" i="12"/>
  <c r="E357" i="12"/>
  <c r="C357" i="12"/>
  <c r="E356" i="12"/>
  <c r="C356" i="12"/>
  <c r="E355" i="12"/>
  <c r="C355" i="12"/>
  <c r="E354" i="12"/>
  <c r="C354" i="12"/>
  <c r="E353" i="12"/>
  <c r="C353" i="12"/>
  <c r="E352" i="12"/>
  <c r="C352" i="12"/>
  <c r="E344" i="12"/>
  <c r="C344" i="12"/>
  <c r="E343" i="12"/>
  <c r="C343" i="12"/>
  <c r="E342" i="12"/>
  <c r="C342" i="12"/>
  <c r="E341" i="12"/>
  <c r="C341" i="12"/>
  <c r="E340" i="12"/>
  <c r="C340" i="12"/>
  <c r="E339" i="12"/>
  <c r="C339" i="12"/>
  <c r="E338" i="12"/>
  <c r="C338" i="12"/>
  <c r="E337" i="12"/>
  <c r="C337" i="12"/>
  <c r="E336" i="12"/>
  <c r="C336" i="12"/>
  <c r="E335" i="12"/>
  <c r="C335" i="12"/>
  <c r="E334" i="12"/>
  <c r="C334" i="12"/>
  <c r="E333" i="12"/>
  <c r="C333" i="12"/>
  <c r="E332" i="12"/>
  <c r="C332" i="12"/>
  <c r="E331" i="12"/>
  <c r="C331" i="12"/>
  <c r="E330" i="12"/>
  <c r="C330" i="12"/>
  <c r="E329" i="12"/>
  <c r="C329" i="12"/>
  <c r="E328" i="12"/>
  <c r="C328" i="12"/>
  <c r="E327" i="12"/>
  <c r="C327" i="12"/>
  <c r="E326" i="12"/>
  <c r="C326" i="12"/>
  <c r="E325" i="12"/>
  <c r="C325" i="12"/>
  <c r="E324" i="12"/>
  <c r="C324" i="12"/>
  <c r="E323" i="12"/>
  <c r="C323" i="12"/>
  <c r="E322" i="12"/>
  <c r="C322" i="12"/>
  <c r="E321" i="12"/>
  <c r="C321" i="12"/>
  <c r="E320" i="12"/>
  <c r="C320" i="12"/>
  <c r="E319" i="12"/>
  <c r="C319" i="12"/>
  <c r="E318" i="12"/>
  <c r="C318" i="12"/>
  <c r="E317" i="12"/>
  <c r="C317" i="12"/>
  <c r="E316" i="12"/>
  <c r="C316" i="12"/>
  <c r="E315" i="12"/>
  <c r="C315" i="12"/>
  <c r="E314" i="12"/>
  <c r="C314" i="12"/>
  <c r="E306" i="12"/>
  <c r="C306" i="12"/>
  <c r="E305" i="12"/>
  <c r="C305" i="12"/>
  <c r="E304" i="12"/>
  <c r="C304" i="12"/>
  <c r="E303" i="12"/>
  <c r="C303" i="12"/>
  <c r="E302" i="12"/>
  <c r="C302" i="12"/>
  <c r="E301" i="12"/>
  <c r="C301" i="12"/>
  <c r="E300" i="12"/>
  <c r="C300" i="12"/>
  <c r="E299" i="12"/>
  <c r="C299" i="12"/>
  <c r="E298" i="12"/>
  <c r="C298" i="12"/>
  <c r="E297" i="12"/>
  <c r="C297" i="12"/>
  <c r="E296" i="12"/>
  <c r="C296" i="12"/>
  <c r="E295" i="12"/>
  <c r="C295" i="12"/>
  <c r="E294" i="12"/>
  <c r="C294" i="12"/>
  <c r="E293" i="12"/>
  <c r="C293" i="12"/>
  <c r="E292" i="12"/>
  <c r="C292" i="12"/>
  <c r="E291" i="12"/>
  <c r="C291" i="12"/>
  <c r="E290" i="12"/>
  <c r="C290" i="12"/>
  <c r="E289" i="12"/>
  <c r="C289" i="12"/>
  <c r="E288" i="12"/>
  <c r="C288" i="12"/>
  <c r="E287" i="12"/>
  <c r="C287" i="12"/>
  <c r="E286" i="12"/>
  <c r="C286" i="12"/>
  <c r="E285" i="12"/>
  <c r="C285" i="12"/>
  <c r="E284" i="12"/>
  <c r="C284" i="12"/>
  <c r="E283" i="12"/>
  <c r="C283" i="12"/>
  <c r="E282" i="12"/>
  <c r="C282" i="12"/>
  <c r="E281" i="12"/>
  <c r="C281" i="12"/>
  <c r="E280" i="12"/>
  <c r="C280" i="12"/>
  <c r="E279" i="12"/>
  <c r="C279" i="12"/>
  <c r="E278" i="12"/>
  <c r="C278" i="12"/>
  <c r="E277" i="12"/>
  <c r="C277" i="12"/>
  <c r="E276" i="12"/>
  <c r="C276" i="12"/>
  <c r="E268" i="12"/>
  <c r="C268" i="12"/>
  <c r="E267" i="12"/>
  <c r="C267" i="12"/>
  <c r="E266" i="12"/>
  <c r="C266" i="12"/>
  <c r="E265" i="12"/>
  <c r="C265" i="12"/>
  <c r="E264" i="12"/>
  <c r="C264" i="12"/>
  <c r="E263" i="12"/>
  <c r="C263" i="12"/>
  <c r="E262" i="12"/>
  <c r="C262" i="12"/>
  <c r="E261" i="12"/>
  <c r="C261" i="12"/>
  <c r="E260" i="12"/>
  <c r="C260" i="12"/>
  <c r="E259" i="12"/>
  <c r="C259" i="12"/>
  <c r="E258" i="12"/>
  <c r="C258" i="12"/>
  <c r="E257" i="12"/>
  <c r="C257" i="12"/>
  <c r="E256" i="12"/>
  <c r="C256" i="12"/>
  <c r="E255" i="12"/>
  <c r="C255" i="12"/>
  <c r="E254" i="12"/>
  <c r="C254" i="12"/>
  <c r="E253" i="12"/>
  <c r="C253" i="12"/>
  <c r="E252" i="12"/>
  <c r="C252" i="12"/>
  <c r="E251" i="12"/>
  <c r="C251" i="12"/>
  <c r="E250" i="12"/>
  <c r="C250" i="12"/>
  <c r="E249" i="12"/>
  <c r="C249" i="12"/>
  <c r="E248" i="12"/>
  <c r="C248" i="12"/>
  <c r="E247" i="12"/>
  <c r="C247" i="12"/>
  <c r="E246" i="12"/>
  <c r="C246" i="12"/>
  <c r="E245" i="12"/>
  <c r="C245" i="12"/>
  <c r="E244" i="12"/>
  <c r="C244" i="12"/>
  <c r="E243" i="12"/>
  <c r="C243" i="12"/>
  <c r="E242" i="12"/>
  <c r="C242" i="12"/>
  <c r="E241" i="12"/>
  <c r="C241" i="12"/>
  <c r="E240" i="12"/>
  <c r="C240" i="12"/>
  <c r="E239" i="12"/>
  <c r="C239" i="12"/>
  <c r="E238" i="12"/>
  <c r="C238" i="12"/>
  <c r="P237" i="12" l="1"/>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34"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60" i="3"/>
  <c r="E1120" i="5" l="1"/>
  <c r="E1121" i="5"/>
  <c r="E1122" i="5"/>
  <c r="E1123" i="5"/>
  <c r="E1124" i="5"/>
  <c r="E1125" i="5"/>
  <c r="E1126" i="5"/>
  <c r="E1127" i="5"/>
  <c r="E1128" i="5"/>
  <c r="E1129" i="5"/>
  <c r="E1130" i="5"/>
  <c r="E1131" i="5"/>
  <c r="E1132" i="5"/>
  <c r="E1133" i="5"/>
  <c r="E1134" i="5"/>
  <c r="E1135" i="5"/>
  <c r="E1136" i="5"/>
  <c r="E1137" i="5"/>
  <c r="E1138" i="5"/>
  <c r="E1139" i="5"/>
  <c r="E1140" i="5"/>
  <c r="E1141" i="5"/>
  <c r="E1142" i="5"/>
  <c r="E1143" i="5"/>
  <c r="E1144" i="5"/>
  <c r="E1145" i="5"/>
  <c r="E1146" i="5"/>
  <c r="E1147" i="5"/>
  <c r="E1148" i="5"/>
  <c r="E1149" i="5"/>
  <c r="E1150" i="5"/>
  <c r="E1119" i="5"/>
  <c r="E1082" i="5"/>
  <c r="E1083" i="5"/>
  <c r="E1084" i="5"/>
  <c r="E1085" i="5"/>
  <c r="E1086" i="5"/>
  <c r="E1087" i="5"/>
  <c r="E1088" i="5"/>
  <c r="E1089" i="5"/>
  <c r="E1090" i="5"/>
  <c r="E1091" i="5"/>
  <c r="E1092" i="5"/>
  <c r="E1093" i="5"/>
  <c r="E1094" i="5"/>
  <c r="E1095" i="5"/>
  <c r="E1096" i="5"/>
  <c r="E1097" i="5"/>
  <c r="E1098" i="5"/>
  <c r="E1099" i="5"/>
  <c r="E1100" i="5"/>
  <c r="E1101" i="5"/>
  <c r="E1102" i="5"/>
  <c r="E1103" i="5"/>
  <c r="E1104" i="5"/>
  <c r="E1105" i="5"/>
  <c r="E1106" i="5"/>
  <c r="E1107" i="5"/>
  <c r="E1108" i="5"/>
  <c r="E1109" i="5"/>
  <c r="E1110" i="5"/>
  <c r="E1111" i="5"/>
  <c r="E1112" i="5"/>
  <c r="E1081" i="5"/>
  <c r="E1044" i="5"/>
  <c r="E1045" i="5"/>
  <c r="E1046" i="5"/>
  <c r="E1047" i="5"/>
  <c r="E1048" i="5"/>
  <c r="E1049" i="5"/>
  <c r="E1050" i="5"/>
  <c r="E1051" i="5"/>
  <c r="E1052" i="5"/>
  <c r="E1053" i="5"/>
  <c r="E1054" i="5"/>
  <c r="E1055" i="5"/>
  <c r="E1056" i="5"/>
  <c r="E1057" i="5"/>
  <c r="E1058" i="5"/>
  <c r="E1059" i="5"/>
  <c r="E1060" i="5"/>
  <c r="E1061" i="5"/>
  <c r="E1062" i="5"/>
  <c r="E1063" i="5"/>
  <c r="E1064" i="5"/>
  <c r="E1065" i="5"/>
  <c r="E1066" i="5"/>
  <c r="E1067" i="5"/>
  <c r="E1068" i="5"/>
  <c r="E1069" i="5"/>
  <c r="E1070" i="5"/>
  <c r="E1071" i="5"/>
  <c r="E1072" i="5"/>
  <c r="E1073" i="5"/>
  <c r="E1074" i="5"/>
  <c r="E1043" i="5"/>
  <c r="E1006" i="5"/>
  <c r="E1007" i="5"/>
  <c r="E1008" i="5"/>
  <c r="E1009" i="5"/>
  <c r="E1010" i="5"/>
  <c r="E1011" i="5"/>
  <c r="E1012" i="5"/>
  <c r="E1013" i="5"/>
  <c r="E1014" i="5"/>
  <c r="E1015" i="5"/>
  <c r="E1016" i="5"/>
  <c r="E1017" i="5"/>
  <c r="E1018" i="5"/>
  <c r="E1019" i="5"/>
  <c r="E1020" i="5"/>
  <c r="E1021" i="5"/>
  <c r="E1022" i="5"/>
  <c r="E1023" i="5"/>
  <c r="E1024" i="5"/>
  <c r="E1025" i="5"/>
  <c r="E1026" i="5"/>
  <c r="E1027" i="5"/>
  <c r="E1028" i="5"/>
  <c r="E1029" i="5"/>
  <c r="E1030" i="5"/>
  <c r="E1031" i="5"/>
  <c r="E1032" i="5"/>
  <c r="E1033" i="5"/>
  <c r="E1034" i="5"/>
  <c r="E1035" i="5"/>
  <c r="E1036" i="5"/>
  <c r="E1005" i="5"/>
  <c r="E967" i="5"/>
  <c r="E968" i="5"/>
  <c r="E969" i="5"/>
  <c r="E970" i="5"/>
  <c r="E971" i="5"/>
  <c r="E972" i="5"/>
  <c r="E973" i="5"/>
  <c r="E974" i="5"/>
  <c r="E975" i="5"/>
  <c r="E976" i="5"/>
  <c r="E977" i="5"/>
  <c r="E978" i="5"/>
  <c r="E979" i="5"/>
  <c r="E980" i="5"/>
  <c r="E981" i="5"/>
  <c r="E982" i="5"/>
  <c r="E983" i="5"/>
  <c r="E984" i="5"/>
  <c r="E985" i="5"/>
  <c r="E986" i="5"/>
  <c r="E987" i="5"/>
  <c r="E988" i="5"/>
  <c r="E989" i="5"/>
  <c r="E990" i="5"/>
  <c r="E991" i="5"/>
  <c r="E992" i="5"/>
  <c r="E993" i="5"/>
  <c r="E994" i="5"/>
  <c r="E995" i="5"/>
  <c r="E996" i="5"/>
  <c r="E997" i="5"/>
  <c r="E966" i="5"/>
  <c r="E929" i="5"/>
  <c r="E930" i="5"/>
  <c r="E931" i="5"/>
  <c r="E932" i="5"/>
  <c r="E933" i="5"/>
  <c r="E934" i="5"/>
  <c r="E935" i="5"/>
  <c r="E936" i="5"/>
  <c r="E937" i="5"/>
  <c r="E938" i="5"/>
  <c r="E939" i="5"/>
  <c r="E940" i="5"/>
  <c r="E941" i="5"/>
  <c r="E942" i="5"/>
  <c r="E943" i="5"/>
  <c r="E944" i="5"/>
  <c r="E945" i="5"/>
  <c r="E946" i="5"/>
  <c r="E947" i="5"/>
  <c r="E948" i="5"/>
  <c r="E949" i="5"/>
  <c r="E950" i="5"/>
  <c r="E951" i="5"/>
  <c r="E952" i="5"/>
  <c r="E953" i="5"/>
  <c r="E954" i="5"/>
  <c r="E955" i="5"/>
  <c r="E956" i="5"/>
  <c r="E957" i="5"/>
  <c r="E958" i="5"/>
  <c r="E959" i="5"/>
  <c r="E928" i="5"/>
  <c r="E891" i="5"/>
  <c r="E892" i="5"/>
  <c r="E893" i="5"/>
  <c r="E894" i="5"/>
  <c r="E895" i="5"/>
  <c r="E896" i="5"/>
  <c r="E897" i="5"/>
  <c r="E898" i="5"/>
  <c r="E899" i="5"/>
  <c r="E900" i="5"/>
  <c r="E901" i="5"/>
  <c r="E902" i="5"/>
  <c r="E903" i="5"/>
  <c r="E904" i="5"/>
  <c r="E905" i="5"/>
  <c r="E906" i="5"/>
  <c r="E907" i="5"/>
  <c r="E908" i="5"/>
  <c r="E909" i="5"/>
  <c r="E910" i="5"/>
  <c r="E911" i="5"/>
  <c r="E912" i="5"/>
  <c r="E913" i="5"/>
  <c r="E914" i="5"/>
  <c r="E915" i="5"/>
  <c r="E916" i="5"/>
  <c r="E917" i="5"/>
  <c r="E918" i="5"/>
  <c r="E919" i="5"/>
  <c r="E920" i="5"/>
  <c r="E921" i="5"/>
  <c r="E890" i="5"/>
  <c r="E853" i="5"/>
  <c r="E854" i="5"/>
  <c r="E855" i="5"/>
  <c r="E856" i="5"/>
  <c r="E857" i="5"/>
  <c r="E858" i="5"/>
  <c r="E859" i="5"/>
  <c r="E860" i="5"/>
  <c r="E861" i="5"/>
  <c r="E862" i="5"/>
  <c r="E863" i="5"/>
  <c r="E864" i="5"/>
  <c r="E865" i="5"/>
  <c r="E866" i="5"/>
  <c r="E867" i="5"/>
  <c r="E868" i="5"/>
  <c r="E869" i="5"/>
  <c r="E870" i="5"/>
  <c r="E871" i="5"/>
  <c r="E872" i="5"/>
  <c r="E873" i="5"/>
  <c r="E874" i="5"/>
  <c r="E875" i="5"/>
  <c r="E876" i="5"/>
  <c r="E877" i="5"/>
  <c r="E878" i="5"/>
  <c r="E879" i="5"/>
  <c r="E880" i="5"/>
  <c r="E881" i="5"/>
  <c r="E882" i="5"/>
  <c r="E883" i="5"/>
  <c r="E852" i="5"/>
  <c r="E815" i="5"/>
  <c r="E816" i="5"/>
  <c r="E817" i="5"/>
  <c r="E818" i="5"/>
  <c r="E819" i="5"/>
  <c r="E820" i="5"/>
  <c r="E821" i="5"/>
  <c r="E822" i="5"/>
  <c r="E823" i="5"/>
  <c r="E824" i="5"/>
  <c r="E825" i="5"/>
  <c r="E826" i="5"/>
  <c r="E827" i="5"/>
  <c r="E828" i="5"/>
  <c r="E829" i="5"/>
  <c r="E830" i="5"/>
  <c r="E831" i="5"/>
  <c r="E832" i="5"/>
  <c r="E833" i="5"/>
  <c r="E834" i="5"/>
  <c r="E835" i="5"/>
  <c r="E836" i="5"/>
  <c r="E837" i="5"/>
  <c r="E838" i="5"/>
  <c r="E839" i="5"/>
  <c r="E840" i="5"/>
  <c r="E841" i="5"/>
  <c r="E842" i="5"/>
  <c r="E843" i="5"/>
  <c r="E844" i="5"/>
  <c r="E845" i="5"/>
  <c r="E814" i="5"/>
  <c r="E777" i="5"/>
  <c r="E778" i="5"/>
  <c r="E779" i="5"/>
  <c r="E780" i="5"/>
  <c r="E781" i="5"/>
  <c r="E782" i="5"/>
  <c r="E783" i="5"/>
  <c r="E784" i="5"/>
  <c r="E785" i="5"/>
  <c r="E786" i="5"/>
  <c r="E787" i="5"/>
  <c r="E788" i="5"/>
  <c r="E789" i="5"/>
  <c r="E790" i="5"/>
  <c r="E791" i="5"/>
  <c r="E792" i="5"/>
  <c r="E793" i="5"/>
  <c r="E794" i="5"/>
  <c r="E795" i="5"/>
  <c r="E796" i="5"/>
  <c r="E797" i="5"/>
  <c r="E798" i="5"/>
  <c r="E799" i="5"/>
  <c r="E800" i="5"/>
  <c r="E801" i="5"/>
  <c r="E802" i="5"/>
  <c r="E803" i="5"/>
  <c r="E804" i="5"/>
  <c r="E805" i="5"/>
  <c r="E806" i="5"/>
  <c r="E807" i="5"/>
  <c r="E776" i="5"/>
  <c r="E739" i="5"/>
  <c r="E740" i="5"/>
  <c r="E741" i="5"/>
  <c r="E742" i="5"/>
  <c r="E743" i="5"/>
  <c r="E744" i="5"/>
  <c r="E745" i="5"/>
  <c r="E747" i="5"/>
  <c r="E748" i="5"/>
  <c r="E749" i="5"/>
  <c r="E750" i="5"/>
  <c r="E751" i="5"/>
  <c r="E752" i="5"/>
  <c r="E753" i="5"/>
  <c r="E754" i="5"/>
  <c r="E755" i="5"/>
  <c r="E756" i="5"/>
  <c r="E757" i="5"/>
  <c r="E758" i="5"/>
  <c r="E759" i="5"/>
  <c r="E760" i="5"/>
  <c r="E761" i="5"/>
  <c r="E762" i="5"/>
  <c r="E763" i="5"/>
  <c r="E764" i="5"/>
  <c r="E765" i="5"/>
  <c r="E766" i="5"/>
  <c r="E767" i="5"/>
  <c r="E768" i="5"/>
  <c r="E769" i="5"/>
  <c r="E738" i="5"/>
  <c r="E701" i="5"/>
  <c r="E702" i="5"/>
  <c r="E703" i="5"/>
  <c r="E704" i="5"/>
  <c r="E705" i="5"/>
  <c r="E706" i="5"/>
  <c r="E707" i="5"/>
  <c r="E709" i="5"/>
  <c r="E710" i="5"/>
  <c r="E711" i="5"/>
  <c r="E712" i="5"/>
  <c r="E713" i="5"/>
  <c r="E714" i="5"/>
  <c r="E715" i="5"/>
  <c r="E716" i="5"/>
  <c r="E717" i="5"/>
  <c r="E718" i="5"/>
  <c r="E719" i="5"/>
  <c r="E720" i="5"/>
  <c r="E721" i="5"/>
  <c r="E722" i="5"/>
  <c r="E723" i="5"/>
  <c r="E724" i="5"/>
  <c r="E725" i="5"/>
  <c r="E726" i="5"/>
  <c r="E727" i="5"/>
  <c r="E728" i="5"/>
  <c r="E729" i="5"/>
  <c r="E730" i="5"/>
  <c r="E731" i="5"/>
  <c r="E700" i="5"/>
  <c r="E663" i="5"/>
  <c r="E664" i="5"/>
  <c r="E665" i="5"/>
  <c r="E666" i="5"/>
  <c r="E667" i="5"/>
  <c r="E668" i="5"/>
  <c r="E669" i="5"/>
  <c r="E671" i="5"/>
  <c r="E672" i="5"/>
  <c r="E673" i="5"/>
  <c r="E674" i="5"/>
  <c r="E675" i="5"/>
  <c r="E676" i="5"/>
  <c r="E677" i="5"/>
  <c r="E678" i="5"/>
  <c r="E679" i="5"/>
  <c r="E680" i="5"/>
  <c r="E681" i="5"/>
  <c r="E682" i="5"/>
  <c r="E683" i="5"/>
  <c r="E684" i="5"/>
  <c r="E685" i="5"/>
  <c r="E686" i="5"/>
  <c r="E687" i="5"/>
  <c r="E688" i="5"/>
  <c r="E689" i="5"/>
  <c r="E690" i="5"/>
  <c r="E691" i="5"/>
  <c r="E692" i="5"/>
  <c r="E693" i="5"/>
  <c r="E662" i="5"/>
  <c r="E625" i="5"/>
  <c r="E626" i="5"/>
  <c r="E627" i="5"/>
  <c r="E628" i="5"/>
  <c r="E629" i="5"/>
  <c r="E630" i="5"/>
  <c r="E631" i="5"/>
  <c r="E633" i="5"/>
  <c r="E634" i="5"/>
  <c r="E635" i="5"/>
  <c r="E636" i="5"/>
  <c r="E637" i="5"/>
  <c r="E638" i="5"/>
  <c r="E639" i="5"/>
  <c r="E640" i="5"/>
  <c r="E641" i="5"/>
  <c r="E642" i="5"/>
  <c r="E643" i="5"/>
  <c r="E644" i="5"/>
  <c r="E645" i="5"/>
  <c r="E646" i="5"/>
  <c r="E647" i="5"/>
  <c r="E648" i="5"/>
  <c r="E649" i="5"/>
  <c r="E650" i="5"/>
  <c r="E651" i="5"/>
  <c r="E652" i="5"/>
  <c r="E653" i="5"/>
  <c r="E654" i="5"/>
  <c r="E655" i="5"/>
  <c r="E624" i="5"/>
  <c r="E587" i="5"/>
  <c r="E588" i="5"/>
  <c r="E589" i="5"/>
  <c r="E590" i="5"/>
  <c r="E591" i="5"/>
  <c r="E592" i="5"/>
  <c r="E593" i="5"/>
  <c r="E595" i="5"/>
  <c r="E596" i="5"/>
  <c r="E597" i="5"/>
  <c r="E598" i="5"/>
  <c r="E599" i="5"/>
  <c r="E600" i="5"/>
  <c r="E601" i="5"/>
  <c r="E602" i="5"/>
  <c r="E603" i="5"/>
  <c r="E604" i="5"/>
  <c r="E605" i="5"/>
  <c r="E606" i="5"/>
  <c r="E607" i="5"/>
  <c r="E608" i="5"/>
  <c r="E609" i="5"/>
  <c r="E610" i="5"/>
  <c r="E611" i="5"/>
  <c r="E612" i="5"/>
  <c r="E613" i="5"/>
  <c r="E614" i="5"/>
  <c r="E615" i="5"/>
  <c r="E616" i="5"/>
  <c r="E617" i="5"/>
  <c r="E586" i="5"/>
  <c r="E549" i="5"/>
  <c r="E550" i="5"/>
  <c r="E551" i="5"/>
  <c r="E552" i="5"/>
  <c r="E553" i="5"/>
  <c r="E554" i="5"/>
  <c r="E555" i="5"/>
  <c r="E557" i="5"/>
  <c r="E558" i="5"/>
  <c r="E559" i="5"/>
  <c r="E560" i="5"/>
  <c r="E561" i="5"/>
  <c r="E562" i="5"/>
  <c r="E563" i="5"/>
  <c r="E564" i="5"/>
  <c r="E565" i="5"/>
  <c r="E566" i="5"/>
  <c r="E567" i="5"/>
  <c r="E568" i="5"/>
  <c r="E569" i="5"/>
  <c r="E570" i="5"/>
  <c r="E571" i="5"/>
  <c r="E572" i="5"/>
  <c r="E573" i="5"/>
  <c r="E574" i="5"/>
  <c r="E575" i="5"/>
  <c r="E576" i="5"/>
  <c r="E577" i="5"/>
  <c r="E578" i="5"/>
  <c r="E579" i="5"/>
  <c r="E548" i="5"/>
  <c r="E510" i="5"/>
  <c r="E511" i="5"/>
  <c r="E512" i="5"/>
  <c r="E513" i="5"/>
  <c r="E514" i="5"/>
  <c r="E515" i="5"/>
  <c r="E516" i="5"/>
  <c r="E517" i="5"/>
  <c r="E518" i="5"/>
  <c r="E519" i="5"/>
  <c r="E520" i="5"/>
  <c r="E521" i="5"/>
  <c r="E522" i="5"/>
  <c r="E523" i="5"/>
  <c r="E524" i="5"/>
  <c r="E525" i="5"/>
  <c r="E526" i="5"/>
  <c r="E527" i="5"/>
  <c r="E528" i="5"/>
  <c r="E529" i="5"/>
  <c r="E530" i="5"/>
  <c r="E531" i="5"/>
  <c r="E532" i="5"/>
  <c r="E533" i="5"/>
  <c r="E534" i="5"/>
  <c r="E535" i="5"/>
  <c r="E536" i="5"/>
  <c r="E537" i="5"/>
  <c r="E538" i="5"/>
  <c r="E539" i="5"/>
  <c r="E540" i="5"/>
  <c r="E509" i="5"/>
  <c r="E471" i="5"/>
  <c r="E472" i="5"/>
  <c r="E473" i="5"/>
  <c r="E474" i="5"/>
  <c r="E475" i="5"/>
  <c r="E476" i="5"/>
  <c r="E477" i="5"/>
  <c r="E478" i="5"/>
  <c r="E479" i="5"/>
  <c r="E480" i="5"/>
  <c r="E481" i="5"/>
  <c r="E482" i="5"/>
  <c r="E483" i="5"/>
  <c r="E484" i="5"/>
  <c r="E485" i="5"/>
  <c r="E486" i="5"/>
  <c r="E487" i="5"/>
  <c r="E488" i="5"/>
  <c r="E489" i="5"/>
  <c r="E490" i="5"/>
  <c r="E491" i="5"/>
  <c r="E492" i="5"/>
  <c r="E493" i="5"/>
  <c r="E494" i="5"/>
  <c r="E495" i="5"/>
  <c r="E496" i="5"/>
  <c r="E497" i="5"/>
  <c r="E498" i="5"/>
  <c r="E499" i="5"/>
  <c r="E500" i="5"/>
  <c r="E501" i="5"/>
  <c r="E470"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41"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02"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6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2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8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43" i="5"/>
  <c r="I267" i="25" l="1"/>
  <c r="G267" i="25"/>
  <c r="E267" i="25"/>
  <c r="C267" i="25"/>
  <c r="I266" i="25"/>
  <c r="G266" i="25"/>
  <c r="E266" i="25"/>
  <c r="C266" i="25"/>
  <c r="I265" i="25"/>
  <c r="G265" i="25"/>
  <c r="E265" i="25"/>
  <c r="C265" i="25"/>
  <c r="I264" i="25"/>
  <c r="G264" i="25"/>
  <c r="E264" i="25"/>
  <c r="C264" i="25"/>
  <c r="I263" i="25"/>
  <c r="G263" i="25"/>
  <c r="E263" i="25"/>
  <c r="C263" i="25"/>
  <c r="I262" i="25"/>
  <c r="G262" i="25"/>
  <c r="E262" i="25"/>
  <c r="C262" i="25"/>
  <c r="I261" i="25"/>
  <c r="G261" i="25"/>
  <c r="E261" i="25"/>
  <c r="C261" i="25"/>
  <c r="I260" i="25"/>
  <c r="G260" i="25"/>
  <c r="E260" i="25"/>
  <c r="C260" i="25"/>
  <c r="I259" i="25"/>
  <c r="G259" i="25"/>
  <c r="E259" i="25"/>
  <c r="C259" i="25"/>
  <c r="I258" i="25"/>
  <c r="G258" i="25"/>
  <c r="E258" i="25"/>
  <c r="C258" i="25"/>
  <c r="I257" i="25"/>
  <c r="G257" i="25"/>
  <c r="E257" i="25"/>
  <c r="C257" i="25"/>
  <c r="I256" i="25"/>
  <c r="G256" i="25"/>
  <c r="E256" i="25"/>
  <c r="C256" i="25"/>
  <c r="I255" i="25"/>
  <c r="G255" i="25"/>
  <c r="E255" i="25"/>
  <c r="C255" i="25"/>
  <c r="I254" i="25"/>
  <c r="G254" i="25"/>
  <c r="E254" i="25"/>
  <c r="C254" i="25"/>
  <c r="I253" i="25"/>
  <c r="G253" i="25"/>
  <c r="E253" i="25"/>
  <c r="C253" i="25"/>
  <c r="I252" i="25"/>
  <c r="G252" i="25"/>
  <c r="E252" i="25"/>
  <c r="C252" i="25"/>
  <c r="I251" i="25"/>
  <c r="G251" i="25"/>
  <c r="E251" i="25"/>
  <c r="C251" i="25"/>
  <c r="I250" i="25"/>
  <c r="G250" i="25"/>
  <c r="E250" i="25"/>
  <c r="C250" i="25"/>
  <c r="I249" i="25"/>
  <c r="G249" i="25"/>
  <c r="E249" i="25"/>
  <c r="C249" i="25"/>
  <c r="I248" i="25"/>
  <c r="G248" i="25"/>
  <c r="E248" i="25"/>
  <c r="C248" i="25"/>
  <c r="I247" i="25"/>
  <c r="G247" i="25"/>
  <c r="E247" i="25"/>
  <c r="C247" i="25"/>
  <c r="I246" i="25"/>
  <c r="G246" i="25"/>
  <c r="E246" i="25"/>
  <c r="C246" i="25"/>
  <c r="I245" i="25"/>
  <c r="G245" i="25"/>
  <c r="E245" i="25"/>
  <c r="C245" i="25"/>
  <c r="I244" i="25"/>
  <c r="G244" i="25"/>
  <c r="E244" i="25"/>
  <c r="C244" i="25"/>
  <c r="I243" i="25"/>
  <c r="G243" i="25"/>
  <c r="E243" i="25"/>
  <c r="C243" i="25"/>
  <c r="I242" i="25"/>
  <c r="G242" i="25"/>
  <c r="E242" i="25"/>
  <c r="C242" i="25"/>
  <c r="I241" i="25"/>
  <c r="G241" i="25"/>
  <c r="E241" i="25"/>
  <c r="C241" i="25"/>
  <c r="I240" i="25"/>
  <c r="G240" i="25"/>
  <c r="E240" i="25"/>
  <c r="C240" i="25"/>
  <c r="I239" i="25"/>
  <c r="G239" i="25"/>
  <c r="E239" i="25"/>
  <c r="C239" i="25"/>
  <c r="I238" i="25"/>
  <c r="G238" i="25"/>
  <c r="E238" i="25"/>
  <c r="C238" i="25"/>
  <c r="I237" i="25"/>
  <c r="G237" i="25"/>
  <c r="E237" i="25"/>
  <c r="C237" i="25"/>
  <c r="I111" i="25"/>
  <c r="G111" i="25"/>
  <c r="I110" i="25"/>
  <c r="G110" i="25"/>
  <c r="I109" i="25"/>
  <c r="G109" i="25"/>
  <c r="I108" i="25"/>
  <c r="G108" i="25"/>
  <c r="I107" i="25"/>
  <c r="G107" i="25"/>
  <c r="I106" i="25"/>
  <c r="G106" i="25"/>
  <c r="I105" i="25"/>
  <c r="G105" i="25"/>
  <c r="I104" i="25"/>
  <c r="G104" i="25"/>
  <c r="I103" i="25"/>
  <c r="G103" i="25"/>
  <c r="I102" i="25"/>
  <c r="G102" i="25"/>
  <c r="I101" i="25"/>
  <c r="G101" i="25"/>
  <c r="I100" i="25"/>
  <c r="G100" i="25"/>
  <c r="I99" i="25"/>
  <c r="G99" i="25"/>
  <c r="I98" i="25"/>
  <c r="G98" i="25"/>
  <c r="I97" i="25"/>
  <c r="G97" i="25"/>
  <c r="I96" i="25"/>
  <c r="G96" i="25"/>
  <c r="I95" i="25"/>
  <c r="G95" i="25"/>
  <c r="I94" i="25"/>
  <c r="G94" i="25"/>
  <c r="I93" i="25"/>
  <c r="G93" i="25"/>
  <c r="I92" i="25"/>
  <c r="G92" i="25"/>
  <c r="I91" i="25"/>
  <c r="G91" i="25"/>
  <c r="I90" i="25"/>
  <c r="G90" i="25"/>
  <c r="I89" i="25"/>
  <c r="G89" i="25"/>
  <c r="I88" i="25"/>
  <c r="G88" i="25"/>
  <c r="I87" i="25"/>
  <c r="G87" i="25"/>
  <c r="I86" i="25"/>
  <c r="G86" i="25"/>
  <c r="I85" i="25"/>
  <c r="G85" i="25"/>
  <c r="I84" i="25"/>
  <c r="G84" i="25"/>
  <c r="I83" i="25"/>
  <c r="G83" i="25"/>
  <c r="I82" i="25"/>
  <c r="G82" i="25"/>
  <c r="I81" i="25"/>
  <c r="I73" i="25"/>
  <c r="I72" i="25"/>
  <c r="I71" i="25"/>
  <c r="I70" i="25"/>
  <c r="I69" i="25"/>
  <c r="I68" i="25"/>
  <c r="I67" i="25"/>
  <c r="I66" i="25"/>
  <c r="I65" i="25"/>
  <c r="I64" i="25"/>
  <c r="I63" i="25"/>
  <c r="I62" i="25"/>
  <c r="I61" i="25"/>
  <c r="I60" i="25"/>
  <c r="I59" i="25"/>
  <c r="I58" i="25"/>
  <c r="I57" i="25"/>
  <c r="I56" i="25"/>
  <c r="I55" i="25"/>
  <c r="I54" i="25"/>
  <c r="I53" i="25"/>
  <c r="I52" i="25"/>
  <c r="I51" i="25"/>
  <c r="I50" i="25"/>
  <c r="I49" i="25"/>
  <c r="I48" i="25"/>
  <c r="I47" i="25"/>
  <c r="I46" i="25"/>
  <c r="I45" i="25"/>
  <c r="I44" i="25"/>
  <c r="I43" i="25"/>
  <c r="I35" i="25"/>
  <c r="I34" i="25"/>
  <c r="I33" i="25"/>
  <c r="I32" i="25"/>
  <c r="I31" i="25"/>
  <c r="I30" i="25"/>
  <c r="I29" i="25"/>
  <c r="I28" i="25"/>
  <c r="I27" i="25"/>
  <c r="I26" i="25"/>
  <c r="I25" i="25"/>
  <c r="I24" i="25"/>
  <c r="I23" i="25"/>
  <c r="I22" i="25"/>
  <c r="I21" i="25"/>
  <c r="I20" i="25"/>
  <c r="I19" i="25"/>
  <c r="I18" i="25"/>
  <c r="I17" i="25"/>
  <c r="I16" i="25"/>
  <c r="I15" i="25"/>
  <c r="I14" i="25"/>
  <c r="I13" i="25"/>
  <c r="I12" i="25"/>
  <c r="I11" i="25"/>
  <c r="I10" i="25"/>
  <c r="I9" i="25"/>
  <c r="I8" i="25"/>
  <c r="I7" i="25"/>
  <c r="I6" i="25"/>
  <c r="I5" i="25"/>
  <c r="C44" i="3" l="1"/>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43" i="3"/>
  <c r="C5" i="3"/>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53"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16"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79"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42" i="1"/>
  <c r="C272" i="3" l="1"/>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271" i="3"/>
  <c r="C84" i="3" l="1"/>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83" i="3"/>
  <c r="C6" i="1" l="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5" i="1"/>
  <c r="C228" i="1" l="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27" i="1"/>
  <c r="C198" i="3" l="1"/>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197"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60" i="3"/>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32"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394" i="5" l="1"/>
  <c r="C357" i="5" l="1"/>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56" i="5"/>
  <c r="C319" i="5" l="1"/>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18" i="5"/>
  <c r="C6" i="5" l="1"/>
  <c r="C7"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5" i="5"/>
  <c r="C123" i="3" l="1"/>
  <c r="C124" i="3"/>
  <c r="C125" i="3"/>
  <c r="C126" i="3"/>
  <c r="C127" i="3"/>
  <c r="C128" i="3"/>
  <c r="C129" i="3"/>
  <c r="C130" i="3"/>
  <c r="C133" i="3"/>
  <c r="C134" i="3"/>
  <c r="C135" i="3"/>
  <c r="C136" i="3"/>
  <c r="C137" i="3"/>
  <c r="C138" i="3"/>
  <c r="C139" i="3"/>
  <c r="C140" i="3"/>
  <c r="C141" i="3"/>
  <c r="C142" i="3"/>
  <c r="C143" i="3"/>
  <c r="C144" i="3"/>
  <c r="C145" i="3"/>
  <c r="C146" i="3"/>
  <c r="C147" i="3"/>
  <c r="C148" i="3"/>
  <c r="C149" i="3"/>
  <c r="C150" i="3"/>
  <c r="C151" i="3"/>
  <c r="C152" i="3"/>
  <c r="C122" i="3"/>
  <c r="C1120" i="5" l="1"/>
  <c r="C1121" i="5"/>
  <c r="C1122" i="5"/>
  <c r="C1123" i="5"/>
  <c r="C1124" i="5"/>
  <c r="C1125" i="5"/>
  <c r="C1126" i="5"/>
  <c r="C1127" i="5"/>
  <c r="C1128" i="5"/>
  <c r="C1129" i="5"/>
  <c r="C1130" i="5"/>
  <c r="C1131" i="5"/>
  <c r="C1132" i="5"/>
  <c r="C1133" i="5"/>
  <c r="C1134" i="5"/>
  <c r="C1135" i="5"/>
  <c r="C1136" i="5"/>
  <c r="C1137" i="5"/>
  <c r="C1138" i="5"/>
  <c r="C1139" i="5"/>
  <c r="C1140" i="5"/>
  <c r="C1141" i="5"/>
  <c r="C1142" i="5"/>
  <c r="C1143" i="5"/>
  <c r="C1144" i="5"/>
  <c r="C1145" i="5"/>
  <c r="C1146" i="5"/>
  <c r="C1147" i="5"/>
  <c r="C1148" i="5"/>
  <c r="C1149" i="5"/>
  <c r="C1150" i="5"/>
  <c r="C1119" i="5"/>
  <c r="C1082" i="5"/>
  <c r="C1083" i="5"/>
  <c r="C1084" i="5"/>
  <c r="C1085" i="5"/>
  <c r="C1086" i="5"/>
  <c r="C1087" i="5"/>
  <c r="C1088" i="5"/>
  <c r="C1089" i="5"/>
  <c r="C1090" i="5"/>
  <c r="C1091" i="5"/>
  <c r="C1092" i="5"/>
  <c r="C1093" i="5"/>
  <c r="C1094" i="5"/>
  <c r="C1095" i="5"/>
  <c r="C1096" i="5"/>
  <c r="C1097" i="5"/>
  <c r="C1098" i="5"/>
  <c r="C1099" i="5"/>
  <c r="C1100" i="5"/>
  <c r="C1101" i="5"/>
  <c r="C1102" i="5"/>
  <c r="C1103" i="5"/>
  <c r="C1104" i="5"/>
  <c r="C1105" i="5"/>
  <c r="C1106" i="5"/>
  <c r="C1107" i="5"/>
  <c r="C1108" i="5"/>
  <c r="C1109" i="5"/>
  <c r="C1110" i="5"/>
  <c r="C1111" i="5"/>
  <c r="C1112" i="5"/>
  <c r="C1081" i="5"/>
  <c r="C1044" i="5"/>
  <c r="C1045" i="5"/>
  <c r="C1046" i="5"/>
  <c r="C1047" i="5"/>
  <c r="C1048" i="5"/>
  <c r="C1049" i="5"/>
  <c r="C1050" i="5"/>
  <c r="C1051" i="5"/>
  <c r="C1052" i="5"/>
  <c r="C1053" i="5"/>
  <c r="C1054" i="5"/>
  <c r="C1055" i="5"/>
  <c r="C1056" i="5"/>
  <c r="C1057" i="5"/>
  <c r="C1058" i="5"/>
  <c r="C1059" i="5"/>
  <c r="C1060" i="5"/>
  <c r="C1061" i="5"/>
  <c r="C1062" i="5"/>
  <c r="C1063" i="5"/>
  <c r="C1064" i="5"/>
  <c r="C1065" i="5"/>
  <c r="C1066" i="5"/>
  <c r="C1067" i="5"/>
  <c r="C1068" i="5"/>
  <c r="C1069" i="5"/>
  <c r="C1070" i="5"/>
  <c r="C1071" i="5"/>
  <c r="C1072" i="5"/>
  <c r="C1073" i="5"/>
  <c r="C1074" i="5"/>
  <c r="C1043" i="5"/>
  <c r="C1006" i="5"/>
  <c r="C1007" i="5"/>
  <c r="C1008" i="5"/>
  <c r="C1009" i="5"/>
  <c r="C1010" i="5"/>
  <c r="C1011" i="5"/>
  <c r="C1012" i="5"/>
  <c r="C1013" i="5"/>
  <c r="C1014" i="5"/>
  <c r="C1015" i="5"/>
  <c r="C1016" i="5"/>
  <c r="C1017" i="5"/>
  <c r="C1018" i="5"/>
  <c r="C1019" i="5"/>
  <c r="C1020" i="5"/>
  <c r="C1021" i="5"/>
  <c r="C1022" i="5"/>
  <c r="C1023" i="5"/>
  <c r="C1024" i="5"/>
  <c r="C1025" i="5"/>
  <c r="C1026" i="5"/>
  <c r="C1027" i="5"/>
  <c r="C1028" i="5"/>
  <c r="C1029" i="5"/>
  <c r="C1030" i="5"/>
  <c r="C1031" i="5"/>
  <c r="C1032" i="5"/>
  <c r="C1033" i="5"/>
  <c r="C1034" i="5"/>
  <c r="C1035" i="5"/>
  <c r="C1036" i="5"/>
  <c r="C1005"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66"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28"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890"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52"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14"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776" i="5"/>
  <c r="C739" i="5"/>
  <c r="C740" i="5"/>
  <c r="C741" i="5"/>
  <c r="C742" i="5"/>
  <c r="C743" i="5"/>
  <c r="C744" i="5"/>
  <c r="C745" i="5"/>
  <c r="C747" i="5"/>
  <c r="C748" i="5"/>
  <c r="C749" i="5"/>
  <c r="C750" i="5"/>
  <c r="C751" i="5"/>
  <c r="C752" i="5"/>
  <c r="C753" i="5"/>
  <c r="C754" i="5"/>
  <c r="C755" i="5"/>
  <c r="C756" i="5"/>
  <c r="C757" i="5"/>
  <c r="C758" i="5"/>
  <c r="C759" i="5"/>
  <c r="C760" i="5"/>
  <c r="C761" i="5"/>
  <c r="C762" i="5"/>
  <c r="C763" i="5"/>
  <c r="C764" i="5"/>
  <c r="C765" i="5"/>
  <c r="C766" i="5"/>
  <c r="C767" i="5"/>
  <c r="C768" i="5"/>
  <c r="C769" i="5"/>
  <c r="C738" i="5"/>
  <c r="C701" i="5"/>
  <c r="C702" i="5"/>
  <c r="C703" i="5"/>
  <c r="C704" i="5"/>
  <c r="C705" i="5"/>
  <c r="C706" i="5"/>
  <c r="C707" i="5"/>
  <c r="C709" i="5"/>
  <c r="C710" i="5"/>
  <c r="C711" i="5"/>
  <c r="C712" i="5"/>
  <c r="C713" i="5"/>
  <c r="C714" i="5"/>
  <c r="C715" i="5"/>
  <c r="C716" i="5"/>
  <c r="C717" i="5"/>
  <c r="C718" i="5"/>
  <c r="C719" i="5"/>
  <c r="C720" i="5"/>
  <c r="C721" i="5"/>
  <c r="C722" i="5"/>
  <c r="C723" i="5"/>
  <c r="C724" i="5"/>
  <c r="C725" i="5"/>
  <c r="C726" i="5"/>
  <c r="C727" i="5"/>
  <c r="C728" i="5"/>
  <c r="C729" i="5"/>
  <c r="C730" i="5"/>
  <c r="C731" i="5"/>
  <c r="C700" i="5"/>
  <c r="C663" i="5"/>
  <c r="C664" i="5"/>
  <c r="C665" i="5"/>
  <c r="C666" i="5"/>
  <c r="C667" i="5"/>
  <c r="C668" i="5"/>
  <c r="C669" i="5"/>
  <c r="C671" i="5"/>
  <c r="C672" i="5"/>
  <c r="C673" i="5"/>
  <c r="C674" i="5"/>
  <c r="C675" i="5"/>
  <c r="C676" i="5"/>
  <c r="C677" i="5"/>
  <c r="C678" i="5"/>
  <c r="C679" i="5"/>
  <c r="C680" i="5"/>
  <c r="C681" i="5"/>
  <c r="C682" i="5"/>
  <c r="C683" i="5"/>
  <c r="C684" i="5"/>
  <c r="C685" i="5"/>
  <c r="C686" i="5"/>
  <c r="C687" i="5"/>
  <c r="C688" i="5"/>
  <c r="C689" i="5"/>
  <c r="C690" i="5"/>
  <c r="C691" i="5"/>
  <c r="C692" i="5"/>
  <c r="C693" i="5"/>
  <c r="C662" i="5"/>
  <c r="C625" i="5" l="1"/>
  <c r="C626" i="5"/>
  <c r="C627" i="5"/>
  <c r="C628" i="5"/>
  <c r="C629" i="5"/>
  <c r="C630" i="5"/>
  <c r="C631" i="5"/>
  <c r="C633" i="5"/>
  <c r="C634" i="5"/>
  <c r="C635" i="5"/>
  <c r="C636" i="5"/>
  <c r="C637" i="5"/>
  <c r="C638" i="5"/>
  <c r="C639" i="5"/>
  <c r="C640" i="5"/>
  <c r="C641" i="5"/>
  <c r="C642" i="5"/>
  <c r="C643" i="5"/>
  <c r="C644" i="5"/>
  <c r="C645" i="5"/>
  <c r="C646" i="5"/>
  <c r="C647" i="5"/>
  <c r="C648" i="5"/>
  <c r="C649" i="5"/>
  <c r="C650" i="5"/>
  <c r="C651" i="5"/>
  <c r="C652" i="5"/>
  <c r="C653" i="5"/>
  <c r="C654" i="5"/>
  <c r="C655" i="5"/>
  <c r="C624" i="5"/>
  <c r="C586" i="5"/>
  <c r="C587" i="5"/>
  <c r="C588" i="5"/>
  <c r="C589" i="5"/>
  <c r="C590" i="5"/>
  <c r="C591" i="5"/>
  <c r="C592" i="5"/>
  <c r="C593" i="5"/>
  <c r="C595" i="5"/>
  <c r="C596" i="5"/>
  <c r="C597" i="5"/>
  <c r="C598" i="5"/>
  <c r="C599" i="5"/>
  <c r="C600" i="5"/>
  <c r="C601" i="5"/>
  <c r="C602" i="5"/>
  <c r="C603" i="5"/>
  <c r="C604" i="5"/>
  <c r="C605" i="5"/>
  <c r="C606" i="5"/>
  <c r="C607" i="5"/>
  <c r="C608" i="5"/>
  <c r="C609" i="5"/>
  <c r="C610" i="5"/>
  <c r="C611" i="5"/>
  <c r="C612" i="5"/>
  <c r="C613" i="5"/>
  <c r="C614" i="5"/>
  <c r="C615" i="5"/>
  <c r="C616" i="5"/>
  <c r="C617" i="5"/>
  <c r="C549" i="5"/>
  <c r="C550" i="5"/>
  <c r="C551" i="5"/>
  <c r="C552" i="5"/>
  <c r="C553" i="5"/>
  <c r="C554" i="5"/>
  <c r="C555" i="5"/>
  <c r="C557" i="5"/>
  <c r="C558" i="5"/>
  <c r="C559" i="5"/>
  <c r="C560" i="5"/>
  <c r="C561" i="5"/>
  <c r="C562" i="5"/>
  <c r="C563" i="5"/>
  <c r="C564" i="5"/>
  <c r="C565" i="5"/>
  <c r="C566" i="5"/>
  <c r="C567" i="5"/>
  <c r="C568" i="5"/>
  <c r="C569" i="5"/>
  <c r="C570" i="5"/>
  <c r="C571" i="5"/>
  <c r="C572" i="5"/>
  <c r="C573" i="5"/>
  <c r="C574" i="5"/>
  <c r="C575" i="5"/>
  <c r="C576" i="5"/>
  <c r="C577" i="5"/>
  <c r="C578" i="5"/>
  <c r="C579" i="5"/>
  <c r="C548"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09"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470"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41"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02" i="5"/>
  <c r="C164" i="5" l="1"/>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6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2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83"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43" i="5"/>
  <c r="C4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محمدعلی خطیبیون</author>
  </authors>
  <commentList>
    <comment ref="H41" authorId="0" shapeId="0" xr:uid="{A1D6EB48-A87E-48B8-ABF3-5976EB59E4FD}">
      <text>
        <r>
          <rPr>
            <b/>
            <sz val="9"/>
            <color indexed="81"/>
            <rFont val="Tahoma"/>
            <family val="2"/>
          </rPr>
          <t>محمدعلی خطیبیون:</t>
        </r>
        <r>
          <rPr>
            <sz val="9"/>
            <color indexed="81"/>
            <rFont val="Tahoma"/>
            <family val="2"/>
          </rPr>
          <t xml:space="preserve">
</t>
        </r>
      </text>
    </comment>
  </commentList>
</comments>
</file>

<file path=xl/sharedStrings.xml><?xml version="1.0" encoding="utf-8"?>
<sst xmlns="http://schemas.openxmlformats.org/spreadsheetml/2006/main" count="19995" uniqueCount="1507">
  <si>
    <t>(درصد)</t>
  </si>
  <si>
    <t>استان</t>
  </si>
  <si>
    <t>سهم</t>
  </si>
  <si>
    <t>رتبه</t>
  </si>
  <si>
    <t>کل کشور</t>
  </si>
  <si>
    <t>×</t>
  </si>
  <si>
    <t xml:space="preserve">آذربايجان شرقي </t>
  </si>
  <si>
    <t xml:space="preserve">آذربايجان غربي </t>
  </si>
  <si>
    <t xml:space="preserve">اردبيل </t>
  </si>
  <si>
    <t xml:space="preserve">اصفهان </t>
  </si>
  <si>
    <t xml:space="preserve">البرز </t>
  </si>
  <si>
    <t xml:space="preserve">ايلام </t>
  </si>
  <si>
    <t xml:space="preserve">بوشهر </t>
  </si>
  <si>
    <t xml:space="preserve">تهران </t>
  </si>
  <si>
    <t xml:space="preserve">چهارمحال و بختياري </t>
  </si>
  <si>
    <t xml:space="preserve">خراسان جنوبي </t>
  </si>
  <si>
    <t xml:space="preserve">خراسان رضوي </t>
  </si>
  <si>
    <t xml:space="preserve">خراسان شمالي </t>
  </si>
  <si>
    <t xml:space="preserve">خوزستان </t>
  </si>
  <si>
    <t xml:space="preserve">زنجان </t>
  </si>
  <si>
    <t xml:space="preserve">سمنان </t>
  </si>
  <si>
    <t xml:space="preserve">سيستان و بلوچستان </t>
  </si>
  <si>
    <t xml:space="preserve">فارس </t>
  </si>
  <si>
    <t xml:space="preserve">قزوين </t>
  </si>
  <si>
    <t xml:space="preserve">قم </t>
  </si>
  <si>
    <t xml:space="preserve">كردستان </t>
  </si>
  <si>
    <t xml:space="preserve">كرمان </t>
  </si>
  <si>
    <t xml:space="preserve">كرمانشاه </t>
  </si>
  <si>
    <t xml:space="preserve">كهگيلويه و بويراحمد </t>
  </si>
  <si>
    <t xml:space="preserve">گلستان </t>
  </si>
  <si>
    <t xml:space="preserve">گيلان </t>
  </si>
  <si>
    <t xml:space="preserve">لرستان </t>
  </si>
  <si>
    <t xml:space="preserve">مازندران </t>
  </si>
  <si>
    <t xml:space="preserve">مركزي </t>
  </si>
  <si>
    <t xml:space="preserve">هرمزگان </t>
  </si>
  <si>
    <t xml:space="preserve">همدان </t>
  </si>
  <si>
    <t xml:space="preserve">يزد </t>
  </si>
  <si>
    <t>1-سهم استان از  مساحت کشور</t>
  </si>
  <si>
    <t>ماخذ- سالنامه آماری کشور.</t>
  </si>
  <si>
    <t>توزیع</t>
  </si>
  <si>
    <t>مأخذ -سالنامه آماری کشور.</t>
  </si>
  <si>
    <t>(میلي متر)</t>
  </si>
  <si>
    <t>(میلی متر)</t>
  </si>
  <si>
    <t>انحراف از میانگین</t>
  </si>
  <si>
    <t>فصل 1- آب و هوا</t>
  </si>
  <si>
    <t>فصل 2- محیط زیست</t>
  </si>
  <si>
    <t xml:space="preserve">كل کشور </t>
  </si>
  <si>
    <t xml:space="preserve">کل کشور  </t>
  </si>
  <si>
    <t xml:space="preserve">آذربايجان شرقي  </t>
  </si>
  <si>
    <t xml:space="preserve">آذربايجان غربي  </t>
  </si>
  <si>
    <t xml:space="preserve">اردبيل  </t>
  </si>
  <si>
    <t xml:space="preserve">اصفهان  </t>
  </si>
  <si>
    <t xml:space="preserve">ايلام  </t>
  </si>
  <si>
    <t xml:space="preserve">تهران  </t>
  </si>
  <si>
    <t xml:space="preserve">چهارمحال و بختیاری </t>
  </si>
  <si>
    <t xml:space="preserve">خراسان جنوبی </t>
  </si>
  <si>
    <t xml:space="preserve">خراسان رضوی </t>
  </si>
  <si>
    <t xml:space="preserve">خراسان شمالی </t>
  </si>
  <si>
    <t xml:space="preserve">خوزستان  </t>
  </si>
  <si>
    <t xml:space="preserve">سمنان  </t>
  </si>
  <si>
    <t xml:space="preserve">فارس  </t>
  </si>
  <si>
    <t xml:space="preserve">قزوين  </t>
  </si>
  <si>
    <t xml:space="preserve">قم  </t>
  </si>
  <si>
    <t xml:space="preserve">کردستان  </t>
  </si>
  <si>
    <t xml:space="preserve">کرمانشاه  </t>
  </si>
  <si>
    <t xml:space="preserve">كهگیلويه و بوير احمد </t>
  </si>
  <si>
    <t xml:space="preserve">گلستان  </t>
  </si>
  <si>
    <t xml:space="preserve">گيلان  </t>
  </si>
  <si>
    <t xml:space="preserve">لرستان  </t>
  </si>
  <si>
    <t xml:space="preserve">مرکزي  </t>
  </si>
  <si>
    <t xml:space="preserve">همدان  </t>
  </si>
  <si>
    <t>شرح</t>
  </si>
  <si>
    <t xml:space="preserve">کرمان </t>
  </si>
  <si>
    <t xml:space="preserve">هرمزگان  </t>
  </si>
  <si>
    <t xml:space="preserve">آذربايجان‌شرقي </t>
  </si>
  <si>
    <t>نسبت</t>
  </si>
  <si>
    <t>(تعداد به صدهزار نفر)</t>
  </si>
  <si>
    <t>مأخذ: سالنامه آماری کشور.</t>
  </si>
  <si>
    <t>(تعداد به ده هزار نفر)</t>
  </si>
  <si>
    <t>(تعداد به صد هزار نفر)</t>
  </si>
  <si>
    <t>(واحد خون به هزار نفر جمعیت)</t>
  </si>
  <si>
    <t>(باب)</t>
  </si>
  <si>
    <t>تعداد</t>
  </si>
  <si>
    <t>000</t>
  </si>
  <si>
    <t>فصل 17- آموزش</t>
  </si>
  <si>
    <t>فصل 18- بهداشت و درمان</t>
  </si>
  <si>
    <t>(نفر)</t>
  </si>
  <si>
    <t>1) آمار دوره هاي استثنايي، پيش دبستاني و بزرگسال را شامل نمي شود.</t>
  </si>
  <si>
    <t>تهران (شهرستانها)</t>
  </si>
  <si>
    <t>تهران</t>
  </si>
  <si>
    <t>تراکم</t>
  </si>
  <si>
    <t xml:space="preserve">کل کشور </t>
  </si>
  <si>
    <t xml:space="preserve">تهران(شهرستانها) </t>
  </si>
  <si>
    <t xml:space="preserve">کردستان </t>
  </si>
  <si>
    <t xml:space="preserve">کرمانشاه </t>
  </si>
  <si>
    <t xml:space="preserve">کهگيلويه و بويراحمد </t>
  </si>
  <si>
    <t xml:space="preserve">مرکزي </t>
  </si>
  <si>
    <t>مأخذ -وزارت آموزش و پرورش.</t>
  </si>
  <si>
    <t>تهران(شهرستانها)</t>
  </si>
  <si>
    <t>مأخذ وزارت آموزش و پرورش.</t>
  </si>
  <si>
    <t>پوشش ظاهری</t>
  </si>
  <si>
    <t xml:space="preserve">تهران (شهر تهران) </t>
  </si>
  <si>
    <t>پوشش واقعی</t>
  </si>
  <si>
    <t>نرخ ارتقاء</t>
  </si>
  <si>
    <t>تهران(شهرستان ها)</t>
  </si>
  <si>
    <t>نرخ ترک</t>
  </si>
  <si>
    <t>نرخ تکرار</t>
  </si>
  <si>
    <t>نرخ گذر</t>
  </si>
  <si>
    <t>(هزار نفر)</t>
  </si>
  <si>
    <t>آذربايجان شرقي</t>
  </si>
  <si>
    <t>آذربايجان غربي</t>
  </si>
  <si>
    <t>اردبيل</t>
  </si>
  <si>
    <t>اصفهان</t>
  </si>
  <si>
    <t>البرز</t>
  </si>
  <si>
    <t>ايلام</t>
  </si>
  <si>
    <t>بوشهر</t>
  </si>
  <si>
    <t>چهارمحال و بختياري</t>
  </si>
  <si>
    <t>خراسان جنوبي</t>
  </si>
  <si>
    <t>خراسان رضوي</t>
  </si>
  <si>
    <t>خراسان شمالي</t>
  </si>
  <si>
    <t>خوزستان</t>
  </si>
  <si>
    <t>زنجان</t>
  </si>
  <si>
    <t>سمنان</t>
  </si>
  <si>
    <t>سيستان و بلوچستان</t>
  </si>
  <si>
    <t>فارس</t>
  </si>
  <si>
    <t>قزوين</t>
  </si>
  <si>
    <t>قم</t>
  </si>
  <si>
    <t>كردستان</t>
  </si>
  <si>
    <t>كرمان</t>
  </si>
  <si>
    <t>كرمانشاه</t>
  </si>
  <si>
    <t>كهگيلويه و بويراحمد</t>
  </si>
  <si>
    <t>گلستان</t>
  </si>
  <si>
    <t>گيلان</t>
  </si>
  <si>
    <t>لرستان</t>
  </si>
  <si>
    <t>مازندران</t>
  </si>
  <si>
    <t>مركزي</t>
  </si>
  <si>
    <t>هرمزگان</t>
  </si>
  <si>
    <t>همدان</t>
  </si>
  <si>
    <t>يزد</t>
  </si>
  <si>
    <t>مأخذ- مرکز آمار ایران.</t>
  </si>
  <si>
    <t>ماخذ- مرکز آمار ایران.</t>
  </si>
  <si>
    <t>درصد</t>
  </si>
  <si>
    <t xml:space="preserve"> میزان </t>
  </si>
  <si>
    <t xml:space="preserve">ميزان </t>
  </si>
  <si>
    <t xml:space="preserve">رتبه </t>
  </si>
  <si>
    <t>فصل 3- جمعیت</t>
  </si>
  <si>
    <t>فصل 4- نیروی انسانی</t>
  </si>
  <si>
    <t>فصل 5- کشاورزی</t>
  </si>
  <si>
    <t>فصل 6- معدن</t>
  </si>
  <si>
    <t>فصل 7- نفت و گاز</t>
  </si>
  <si>
    <t>فصل 10- ساختمان و مسکن</t>
  </si>
  <si>
    <t>فصل 9-  آب و برق</t>
  </si>
  <si>
    <t>فصل 8-صنعت</t>
  </si>
  <si>
    <t xml:space="preserve">نرخ </t>
  </si>
  <si>
    <r>
      <t>مأخذ- سالنامه آماری کشور</t>
    </r>
    <r>
      <rPr>
        <sz val="10"/>
        <rFont val="Tahoma"/>
        <family val="2"/>
      </rPr>
      <t xml:space="preserve">. </t>
    </r>
  </si>
  <si>
    <t xml:space="preserve">مأخذ- سالنامه آماری کشور. </t>
  </si>
  <si>
    <t>مأ خذ- مرکز آمار ایران</t>
  </si>
  <si>
    <t xml:space="preserve">مأخذ- مرکز آمار ایران. </t>
  </si>
  <si>
    <t xml:space="preserve">مأخذ- وزارت علوم، تحقیقات و فن آوری. </t>
  </si>
  <si>
    <t xml:space="preserve">                                              (درصد)</t>
  </si>
  <si>
    <t xml:space="preserve">استان </t>
  </si>
  <si>
    <t>…</t>
  </si>
  <si>
    <t xml:space="preserve">آذربايجان شرقی </t>
  </si>
  <si>
    <t>چهار محال و بختياري</t>
  </si>
  <si>
    <t>كهگيلويه و بوير احمد</t>
  </si>
  <si>
    <t xml:space="preserve">جمعیت به هزار  نفر </t>
  </si>
  <si>
    <t>ردیف</t>
  </si>
  <si>
    <t>ارزش توليدات ( ميليون ريال)</t>
  </si>
  <si>
    <t xml:space="preserve">جمعیت به نفر </t>
  </si>
  <si>
    <t>ارزش ( ميليون ريال به نفر)</t>
  </si>
  <si>
    <t xml:space="preserve">سرانه </t>
  </si>
  <si>
    <t>آذربايجان شرقي ..............</t>
  </si>
  <si>
    <t>آذربايجان غربي ..............</t>
  </si>
  <si>
    <t>اردبيل..............</t>
  </si>
  <si>
    <t>اصفهان..............</t>
  </si>
  <si>
    <t>البرز..............</t>
  </si>
  <si>
    <t>ايلام..............</t>
  </si>
  <si>
    <t>بوشهر..............</t>
  </si>
  <si>
    <t>تهران..............</t>
  </si>
  <si>
    <t>چهار محال و بختياري..............</t>
  </si>
  <si>
    <t>خراسان جنوبي..............</t>
  </si>
  <si>
    <t>خراسان رضوي ..............</t>
  </si>
  <si>
    <t>خراسان شمالي ..............</t>
  </si>
  <si>
    <t>خوزستان..............</t>
  </si>
  <si>
    <t>زنجان..............</t>
  </si>
  <si>
    <t>سمنان..............</t>
  </si>
  <si>
    <t>سيستان و بلوچستان..............</t>
  </si>
  <si>
    <t>فارس..............</t>
  </si>
  <si>
    <t>قزوين..............</t>
  </si>
  <si>
    <t>قم..............</t>
  </si>
  <si>
    <t>كردستان..............</t>
  </si>
  <si>
    <t>كرمان..............</t>
  </si>
  <si>
    <t>كرمانشاه..............</t>
  </si>
  <si>
    <t>كهگيلويه و بوير احمد..............</t>
  </si>
  <si>
    <t>گلستان..............</t>
  </si>
  <si>
    <t>گيلان..............</t>
  </si>
  <si>
    <t>لرستان..............</t>
  </si>
  <si>
    <t>مازندران..............</t>
  </si>
  <si>
    <t>مركزي..............</t>
  </si>
  <si>
    <t>هرمزگان..............</t>
  </si>
  <si>
    <t>همدان..............</t>
  </si>
  <si>
    <t>يزد..............</t>
  </si>
  <si>
    <t>جمع..............</t>
  </si>
  <si>
    <t xml:space="preserve"> </t>
  </si>
  <si>
    <t>100/00</t>
  </si>
  <si>
    <t>کل كشور</t>
  </si>
  <si>
    <t>البرز.</t>
  </si>
  <si>
    <t>سرانه</t>
  </si>
  <si>
    <t>5-تراکم خانوار در واحد مسکونی</t>
  </si>
  <si>
    <t xml:space="preserve">متوسط </t>
  </si>
  <si>
    <t xml:space="preserve">   </t>
  </si>
  <si>
    <t xml:space="preserve">  (خانوار)</t>
  </si>
  <si>
    <t xml:space="preserve">       1- سرانه تولید گوشت قرمز                                                                                                                                                                          (کیلوگرم به نفر)</t>
  </si>
  <si>
    <t>3- سرانه تولیدگوشت مرغ                                                                                                                                                                                (کیلوگرم به نفر)</t>
  </si>
  <si>
    <t>3- سرانه تولیدگوشت مرغ                                                                                                                                                                                  (کیلوگرم به نفر)</t>
  </si>
  <si>
    <t xml:space="preserve">                 (درصد)</t>
  </si>
  <si>
    <t xml:space="preserve">4- سرانه توليد تخم مرغ </t>
  </si>
  <si>
    <t>5-سرانه توليدآبزیان</t>
  </si>
  <si>
    <t>فصل 19- فرهنگ و هنر</t>
  </si>
  <si>
    <t>مأخذ- سالنامه آماری کشور.</t>
  </si>
  <si>
    <t>19-4- تعداد ناشران فعال</t>
  </si>
  <si>
    <t>مأخذ-وزارت فرهنگ و ارشاد اسلامی.</t>
  </si>
  <si>
    <t xml:space="preserve">19-5- تعداد عناوين نمايش های توليد و اجرا شده </t>
  </si>
  <si>
    <t xml:space="preserve">19-6- تعداد اجرای صحنه ای موسیقی </t>
  </si>
  <si>
    <t>19-7- تعداد نمایشگاه هنرهای تجسمی</t>
  </si>
  <si>
    <t>مأخذ- وزارت فرهنگ و ارشاد اسلامی.</t>
  </si>
  <si>
    <t>(تعداد به ازای یک میلیون نفر)</t>
  </si>
  <si>
    <t>مأخذ -وزارت فرهنگ و ارشاد اسلامی.</t>
  </si>
  <si>
    <t>(تعداد دفعات)</t>
  </si>
  <si>
    <t>متوسط</t>
  </si>
  <si>
    <t>××</t>
  </si>
  <si>
    <t>چهارمحال وبختیاری</t>
  </si>
  <si>
    <t>خراسان رضوی</t>
  </si>
  <si>
    <t>خراسان شمالی</t>
  </si>
  <si>
    <t>خراسان جنوبی</t>
  </si>
  <si>
    <t>سيستان وبلوچستان</t>
  </si>
  <si>
    <t>کرمان</t>
  </si>
  <si>
    <t>کهکيلويه وبویراحمد</t>
  </si>
  <si>
    <t>1برآورد جمعیت</t>
  </si>
  <si>
    <t>جمعیت</t>
  </si>
  <si>
    <t xml:space="preserve"> 8-نسبت مساحت جنگل كاري به مساحت استان                                                                                                  </t>
  </si>
  <si>
    <t>(کیلوگرم به نفر)</t>
  </si>
  <si>
    <t>4- سرانه تولید تخم مرغ</t>
  </si>
  <si>
    <t xml:space="preserve">نسبت </t>
  </si>
  <si>
    <t xml:space="preserve">مأخذ- وزارت نفت. </t>
  </si>
  <si>
    <t>1-  تعداد شهرها بر اساس تعاریف وزارت نفت می باشد.</t>
  </si>
  <si>
    <t>1-  تعداد روستاها بر اساس تعاریف وزارت نفت می باشد.</t>
  </si>
  <si>
    <t>میزان</t>
  </si>
  <si>
    <t xml:space="preserve">1 - ظرفيت عملي نيروگاه‌هاي حرارتي                                                     </t>
  </si>
  <si>
    <t>ظرفيت</t>
  </si>
  <si>
    <r>
      <t>مأخذ- وزارت نیرو</t>
    </r>
    <r>
      <rPr>
        <sz val="10"/>
        <rFont val="Tahoma"/>
        <family val="2"/>
      </rPr>
      <t xml:space="preserve">. </t>
    </r>
  </si>
  <si>
    <t xml:space="preserve">2- ظرفيت پست‌هاي انتقال و فوق توزيع                                                        </t>
  </si>
  <si>
    <t xml:space="preserve">3- ظرفيت پست‌هاي توزيع برق                                                   </t>
  </si>
  <si>
    <t>حجم</t>
  </si>
  <si>
    <r>
      <t xml:space="preserve">مأخذ- وزارت نیرو </t>
    </r>
    <r>
      <rPr>
        <sz val="10"/>
        <rFont val="Tahoma"/>
        <family val="2"/>
      </rPr>
      <t xml:space="preserve">. </t>
    </r>
  </si>
  <si>
    <t xml:space="preserve">مأخذ- وزارت نیرو . </t>
  </si>
  <si>
    <t xml:space="preserve">مأخذ- وزارت نیرو. </t>
  </si>
  <si>
    <t>(هکتار)</t>
  </si>
  <si>
    <t>(کیلو وات ساعت)</t>
  </si>
  <si>
    <t xml:space="preserve">1 - ظرفيت عملي نيروگاه‌هاي حرارتي  </t>
  </si>
  <si>
    <t xml:space="preserve">1-متوسط مساحت زمین در پروانه هاي ساختماني صادر شده در نقاط شهري براي احداث ساختمان </t>
  </si>
  <si>
    <t xml:space="preserve">2-متوسط مساحت زمین در پروانه هاي ساختماني صادر شده در نقاط شهري براي احداث ساختمان مسکونی </t>
  </si>
  <si>
    <t>ارزش</t>
  </si>
  <si>
    <t>مأخذ- وزارت اقتصاد و امور دارایی</t>
  </si>
  <si>
    <t xml:space="preserve">مأخذ- سالنامه  آماری کشور </t>
  </si>
  <si>
    <t xml:space="preserve">مأخذ- سالنامه آماری کشور </t>
  </si>
  <si>
    <t xml:space="preserve"> تعداد</t>
  </si>
  <si>
    <t xml:space="preserve">تراکم </t>
  </si>
  <si>
    <t>مأخذ- وزارت ارتباطات و فناوری اطلاعات</t>
  </si>
  <si>
    <t>شاخص</t>
  </si>
  <si>
    <t>مأخذ- بانک مرکزی جمهوری اسلامی ایران</t>
  </si>
  <si>
    <t>برخط (آنلاین)</t>
  </si>
  <si>
    <t>مأخذ، سازمان بورس اوراق بهادار تهران</t>
  </si>
  <si>
    <t>مأخذ- بیمه مرکزی جمهوری اسلامی ایران</t>
  </si>
  <si>
    <t xml:space="preserve"> 1- نسبت تسهیلات اعطایی بانک ها به سپرده بانکی</t>
  </si>
  <si>
    <t xml:space="preserve"> 2-نرخ رشد سپرده های بانکی </t>
  </si>
  <si>
    <t xml:space="preserve"> 3- نرخ رشد تراکنش از طریق خودپرداز</t>
  </si>
  <si>
    <t xml:space="preserve"> 4- نرخ رشد تراکنش از طریق پایانه شعب</t>
  </si>
  <si>
    <t xml:space="preserve"> 5- نسبت کارت صادر شده بانکی به جمعیت</t>
  </si>
  <si>
    <t>فصل 14- بازارهای مالی</t>
  </si>
  <si>
    <t>فصل 13- ارتباطات</t>
  </si>
  <si>
    <t>فصل 12- حمل و نقل</t>
  </si>
  <si>
    <t>فصل 15- امور قضایی</t>
  </si>
  <si>
    <t>فصل 16- بهزیستی</t>
  </si>
  <si>
    <t xml:space="preserve">  1-نسبت تعداد مراكز ارائه دهنده خدمات اجتماعي شهري در بخش آسيب هاي اجتماعي به تعداد افراد دارای آسیب اجتماعی</t>
  </si>
  <si>
    <t>مأخذ- کمیته امداد امام خمینی</t>
  </si>
  <si>
    <t xml:space="preserve"> 1-ميزان توليد برنامه‌هاي راديويي</t>
  </si>
  <si>
    <t xml:space="preserve"> 2-ميزان توليد برنامه‌هاي تلویزیونی</t>
  </si>
  <si>
    <t>فصل 20- بودجه دولت</t>
  </si>
  <si>
    <t xml:space="preserve"> 7- نسبت تملک دارایی های سرمایه ای به اعتبارات  هزینه ای جاری</t>
  </si>
  <si>
    <t>(هزار ریال )</t>
  </si>
  <si>
    <t>199967</t>
  </si>
  <si>
    <t xml:space="preserve">مأخذ-مرکزآمارایران </t>
  </si>
  <si>
    <t>2-متوسط هزینه های غیر خوراکی سالانه یک خانوار روستایی</t>
  </si>
  <si>
    <t>89205</t>
  </si>
  <si>
    <t>57778</t>
  </si>
  <si>
    <t xml:space="preserve">مأخذ-مرکزآمارایران  </t>
  </si>
  <si>
    <t>278872</t>
  </si>
  <si>
    <t>161038</t>
  </si>
  <si>
    <t xml:space="preserve">ضریب جینی </t>
  </si>
  <si>
    <t>ضریب جینی</t>
  </si>
  <si>
    <t>فصل 21- هزینه و درامد خانوار</t>
  </si>
  <si>
    <t xml:space="preserve">شاخص </t>
  </si>
  <si>
    <t>فصل 22- شاخص قیمت ها</t>
  </si>
  <si>
    <t>فصل 23- حساب های ملّی</t>
  </si>
  <si>
    <t>فصل 24- امور سیاسی</t>
  </si>
  <si>
    <t>دوره هشتم</t>
  </si>
  <si>
    <t>دوره نهم</t>
  </si>
  <si>
    <t>دوره دهم</t>
  </si>
  <si>
    <t>دوره يازدهم</t>
  </si>
  <si>
    <t>دوره دوازدهم</t>
  </si>
  <si>
    <t xml:space="preserve"> تعداد </t>
  </si>
  <si>
    <t>ماخذ- سالنامه آماری کشور</t>
  </si>
  <si>
    <t xml:space="preserve">ماخذ- سالنامه آماری کشور </t>
  </si>
  <si>
    <t>دوره هفتم</t>
  </si>
  <si>
    <t>2) آمار استان‌ البرز در استان تهران منظور شده است.</t>
  </si>
  <si>
    <t xml:space="preserve">دوره دوم </t>
  </si>
  <si>
    <t>دوره چهارم</t>
  </si>
  <si>
    <t>دوره پنجم</t>
  </si>
  <si>
    <t>...(2)</t>
  </si>
  <si>
    <t>...(3)</t>
  </si>
  <si>
    <t>2) آمار استان ‌البرز در استان تهران منظور گرديده است.</t>
  </si>
  <si>
    <t>3) آمار استان‌هاي خراسان جنوبي و خراسان شمالي در استان خراسان رضوي منظور گرديده است.</t>
  </si>
  <si>
    <t>دوره دوم</t>
  </si>
  <si>
    <t>دوره سوم</t>
  </si>
  <si>
    <t>...(1)</t>
  </si>
  <si>
    <t>۱) آمار استان البرز در استان تهران منظور شده است.</t>
  </si>
  <si>
    <t>2) آمار استان‌هاي خراسان جنوبي و خراسان شمالي در استان خراسان رضوي منظور شده است.</t>
  </si>
  <si>
    <t>5- تعداد شوراهاي اسلامي</t>
  </si>
  <si>
    <t xml:space="preserve"> 1- برآورد جمعیت</t>
  </si>
  <si>
    <t xml:space="preserve"> 5- میزان شهر نشینی استان ها</t>
  </si>
  <si>
    <t xml:space="preserve">4- توزیع نسبی جمعيت نقاط روستايي وغیر ساکن </t>
  </si>
  <si>
    <t xml:space="preserve">5- سرانه تولید آبزیان </t>
  </si>
  <si>
    <t>2- متوسط مساحت زمین در پروانه هاي ساختماني صادر شده در نقاط شهري براي احداث ساختمان مسکونی                                                                       (مترمربع )</t>
  </si>
  <si>
    <t>تعاریف و مفاهیم</t>
  </si>
  <si>
    <t>1) طبقه‌بندي مصرف فردي بر حسب هدف</t>
  </si>
  <si>
    <t>(Standard International Trade Calssification: SITC)</t>
  </si>
  <si>
    <t>5- تراکم خانوار در واحد مسکونی                                                                                                                                                                                               (خانوار)</t>
  </si>
  <si>
    <t>(هزار ريال به نفر)</t>
  </si>
  <si>
    <t xml:space="preserve"> (درصد)</t>
  </si>
  <si>
    <t>مقدمه:</t>
  </si>
  <si>
    <t>فصل 1- سرزمین و آب و هوا</t>
  </si>
  <si>
    <t>مساحت</t>
  </si>
  <si>
    <t>علائم و نشانه ها</t>
  </si>
  <si>
    <t>مقدمه</t>
  </si>
  <si>
    <t>1)ارقام استان ها شامل طرح های ملی نمی شود</t>
  </si>
  <si>
    <t xml:space="preserve">3- ظرفيت پست‌هاي توزيع برق </t>
  </si>
  <si>
    <t xml:space="preserve">2- ظرفيت پست‌هاي انتقال و فوق توزيع </t>
  </si>
  <si>
    <t>1398-99</t>
  </si>
  <si>
    <t>1399-1400</t>
  </si>
  <si>
    <r>
      <t xml:space="preserve">کل کشور </t>
    </r>
    <r>
      <rPr>
        <b/>
        <i/>
        <vertAlign val="superscript"/>
        <sz val="10"/>
        <color rgb="FF000000"/>
        <rFont val="Tahoma"/>
        <family val="2"/>
      </rPr>
      <t>(1)</t>
    </r>
  </si>
  <si>
    <t>1) اختلاف سرجمع با اجزاء به دلیل ارقام مربوط به اداره کل هنرهای نمایشی می باشد که در سرجمع منظور شده است.</t>
  </si>
  <si>
    <t>1) اختلاف سرجمع با اجزاء به دلیل ارقام مربوط به اداره کل امور موسیقی می باشد که در سرجمع منظور شده است.</t>
  </si>
  <si>
    <t>1) اختلاف سرجمع با اجزاء به دلیل ارقام مربوط به اداره کل هنرهای تجسمی می باشد که در سرجمع منظور شده است.</t>
  </si>
  <si>
    <t>كهگيلويه وبويراحمد</t>
  </si>
  <si>
    <t>0</t>
  </si>
  <si>
    <t>گیلان</t>
  </si>
  <si>
    <t xml:space="preserve">جنوب استان کرمان </t>
  </si>
  <si>
    <t>جنوب استان کرمان</t>
  </si>
  <si>
    <t>کردستان</t>
  </si>
  <si>
    <t xml:space="preserve">کهکیلویه وبویر احمد </t>
  </si>
  <si>
    <t xml:space="preserve">4- سرانه ارزش تولیدات معادن در حال بهره برداري                                                                                                           </t>
  </si>
  <si>
    <t xml:space="preserve">5- سرانه ارزش افزوده  معادن در حال بهره برداري </t>
  </si>
  <si>
    <t>6- ميزان عمومي ازدواج</t>
  </si>
  <si>
    <t>7- ميزان عمومي طلاق</t>
  </si>
  <si>
    <t>8- نسبت جمعیت کمتر از 15 سال</t>
  </si>
  <si>
    <t>9- نسبت جمعیت  24-15 سال</t>
  </si>
  <si>
    <t>10- نسبت جمعیت  64-15 سال</t>
  </si>
  <si>
    <t>11- نسبت جمعیت  65 سال و بیشتر</t>
  </si>
  <si>
    <t xml:space="preserve">میزان </t>
  </si>
  <si>
    <t xml:space="preserve">8- نسبت جمعیت کمتر از 15 سال </t>
  </si>
  <si>
    <t>(1)1399</t>
  </si>
  <si>
    <t>(متر مربع)</t>
  </si>
  <si>
    <t>(واحد)</t>
  </si>
  <si>
    <t>(تعداد به هزار نفر)</t>
  </si>
  <si>
    <t>( درصد)</t>
  </si>
  <si>
    <t>1مساحت برمبنای سرشماری عمومی نفوس ومسکن سال 1390می‌باشد</t>
  </si>
  <si>
    <t xml:space="preserve">مأخذ- شركت پست جمهوري اسلامي ايران. </t>
  </si>
  <si>
    <t>(کیلومترمربع)</t>
  </si>
  <si>
    <t xml:space="preserve"> (نفر)  </t>
  </si>
  <si>
    <t xml:space="preserve">                 </t>
  </si>
  <si>
    <t>(تعداد به یک میلیون نفر)</t>
  </si>
  <si>
    <t>(کیلوگرم به ده هزار نفر)</t>
  </si>
  <si>
    <t>10- نسبت مقدارمواد مخدركشف شده به کل جمعیت</t>
  </si>
  <si>
    <t>17-2-نسبت دانش آموز مدارس دولتی به معلم رسمی و پیمانی در دوره ابتدایی</t>
  </si>
  <si>
    <t>17-3-نسبت دانش آموز مدارس دولتی  به معلم رسمی و پیمانی در دوره اول متوسطه</t>
  </si>
  <si>
    <t>17-4-نسبت دانش آموز مدارس دولتی  به معلم رسمی و پیمانی در دوره دوم متوسطه</t>
  </si>
  <si>
    <t>17-5-تراکم دانش آموز در کلاس دوره ابتدايي دولتي</t>
  </si>
  <si>
    <t>17-6-تراکم دانش آموز در کلاس دوره اول متوسطه دولتي</t>
  </si>
  <si>
    <t>17-7-تراکم دانش آموز در کلاس دوره دوم متوسطه دولتي</t>
  </si>
  <si>
    <t>460298</t>
  </si>
  <si>
    <t>204237</t>
  </si>
  <si>
    <t>161094</t>
  </si>
  <si>
    <t>136442</t>
  </si>
  <si>
    <t>دوره سیزدهم</t>
  </si>
  <si>
    <t>1) آمار استان البزر در استان تهران منظور شده است.</t>
  </si>
  <si>
    <t>دوره یازدهم</t>
  </si>
  <si>
    <t>2)International Standard Industrial Classification of All Economic Activities, Revision4, 2008.</t>
  </si>
  <si>
    <t>1) International Standard Classification of Occupations, 1988.</t>
  </si>
  <si>
    <t>فصل 22 شاخص قیمت ها</t>
  </si>
  <si>
    <t>1) آمار استان البرز در استان تهران منظور شده است.</t>
  </si>
  <si>
    <t>100/0</t>
  </si>
  <si>
    <t xml:space="preserve"> ماخذ- سازمان ثبت احوال کشور</t>
  </si>
  <si>
    <t xml:space="preserve">(درصد) </t>
  </si>
  <si>
    <t>1) آمار دوره هاي استثنايي و بزرگسال را شامل نمي شود.</t>
  </si>
  <si>
    <t>6-سهم درآمدهای مالیاتی به تولید ناخالص داخلی</t>
  </si>
  <si>
    <t>(تعداد به ده هزار نفر )</t>
  </si>
  <si>
    <t>(میلیون ریال به نفر)</t>
  </si>
  <si>
    <t>ماخذ-مرکز آمار ایران .</t>
  </si>
  <si>
    <t>ماخذ-سالنامه آماری کشور.</t>
  </si>
  <si>
    <t>1400-1401</t>
  </si>
  <si>
    <t>6-میانگین تعداد واحد در ساختمان‌های شهری</t>
  </si>
  <si>
    <t>6- میانگین تعداد واحد در ساختمان های شهری</t>
  </si>
  <si>
    <t>1- ارزش سرمایه‌گذاری خارجی(هزار دلار)</t>
  </si>
  <si>
    <t xml:space="preserve">8- تعداد اقامتگاه‌هاي كشور </t>
  </si>
  <si>
    <t>8-نسبت  راه های روستایی آسفالته به کل راه های استان</t>
  </si>
  <si>
    <t>9-نسبت  راه های روستایی شوسه به کل راه های استان</t>
  </si>
  <si>
    <t xml:space="preserve"> 10-نسبت طول کل شبکه راه های بین شهری استان های کشور به مساحت کشور </t>
  </si>
  <si>
    <t>2) از سال تحصیلی 1401-1400 شامل معلمان قراردادی نیز مي‌شود.</t>
  </si>
  <si>
    <t>1) آمار دوره هاي استثنايي، پيش دبستاني و بزرگسال را شامل نمي‌شود.</t>
  </si>
  <si>
    <t>1) کاهش ارقام به‌دلیل شیوع کرونا می‌باشد.</t>
  </si>
  <si>
    <r>
      <rPr>
        <b/>
        <vertAlign val="superscript"/>
        <sz val="10"/>
        <color theme="1"/>
        <rFont val="Tahoma"/>
        <family val="2"/>
      </rPr>
      <t>(1)</t>
    </r>
    <r>
      <rPr>
        <b/>
        <sz val="10"/>
        <color theme="1"/>
        <rFont val="Tahoma"/>
        <family val="2"/>
      </rPr>
      <t>1399</t>
    </r>
  </si>
  <si>
    <r>
      <rPr>
        <vertAlign val="superscript"/>
        <sz val="10"/>
        <color theme="1"/>
        <rFont val="Tahoma"/>
        <family val="2"/>
      </rPr>
      <t>(1)</t>
    </r>
    <r>
      <rPr>
        <sz val="10"/>
        <color theme="1"/>
        <rFont val="Tahoma"/>
        <family val="2"/>
      </rPr>
      <t>2.09</t>
    </r>
  </si>
  <si>
    <t>1) برای محاسبه این شاخص، کل بیابان‌های استان شامل  872 هکتار بیابان، 72277 هکتار مناطق بحرانی و 129718 هکتار مناطق تحت تأثیر بیابان زایی درنظر گرفته شده است.</t>
  </si>
  <si>
    <t>19-1-ميزان توليد برنامه‌هاي راديويي</t>
  </si>
  <si>
    <t>(ساعت)</t>
  </si>
  <si>
    <t>توليد</t>
  </si>
  <si>
    <r>
      <t>آذربايجان غربي</t>
    </r>
    <r>
      <rPr>
        <b/>
        <vertAlign val="superscript"/>
        <sz val="10"/>
        <color rgb="FF000000"/>
        <rFont val="Tahoma"/>
        <family val="2"/>
      </rPr>
      <t>(2)</t>
    </r>
  </si>
  <si>
    <r>
      <t xml:space="preserve">تهران </t>
    </r>
    <r>
      <rPr>
        <b/>
        <vertAlign val="superscript"/>
        <sz val="10"/>
        <color rgb="FF000000"/>
        <rFont val="Tahoma"/>
        <family val="2"/>
      </rPr>
      <t>(3)</t>
    </r>
  </si>
  <si>
    <r>
      <t>خوزستان</t>
    </r>
    <r>
      <rPr>
        <b/>
        <vertAlign val="superscript"/>
        <sz val="10"/>
        <color rgb="FF000000"/>
        <rFont val="Tahoma"/>
        <family val="2"/>
      </rPr>
      <t>(4)</t>
    </r>
    <r>
      <rPr>
        <b/>
        <sz val="10"/>
        <color rgb="FF000000"/>
        <rFont val="Tahoma"/>
        <family val="2"/>
      </rPr>
      <t xml:space="preserve"> </t>
    </r>
  </si>
  <si>
    <r>
      <t>هرمزگان</t>
    </r>
    <r>
      <rPr>
        <b/>
        <vertAlign val="superscript"/>
        <sz val="10"/>
        <color rgb="FF000000"/>
        <rFont val="Tahoma"/>
        <family val="2"/>
      </rPr>
      <t>(5)</t>
    </r>
    <r>
      <rPr>
        <b/>
        <sz val="10"/>
        <color rgb="FF000000"/>
        <rFont val="Tahoma"/>
        <family val="2"/>
      </rPr>
      <t xml:space="preserve"> </t>
    </r>
  </si>
  <si>
    <t>2) شامل مرکز مهاباد نیز می باشد.</t>
  </si>
  <si>
    <t>3) مرکز تهران شامل پخش سراسری نیز می‌باشد.</t>
  </si>
  <si>
    <t>4) شامل مرکز آبادان نیز می باشد.</t>
  </si>
  <si>
    <t>5) شامل مراکز خلیج فارس و کیش می باشد.</t>
  </si>
  <si>
    <t>19-2-ميزان توليد برنامه‌هاي تلویزیونی</t>
  </si>
  <si>
    <r>
      <rPr>
        <b/>
        <vertAlign val="superscript"/>
        <sz val="10"/>
        <color theme="1"/>
        <rFont val="Tahoma"/>
        <family val="2"/>
      </rPr>
      <t>(1)</t>
    </r>
    <r>
      <rPr>
        <b/>
        <sz val="10"/>
        <color theme="1"/>
        <rFont val="Tahoma"/>
        <family val="2"/>
      </rPr>
      <t>1400</t>
    </r>
  </si>
  <si>
    <t>1- نسبت تعداد بیمارستان فعال به جمعیت</t>
  </si>
  <si>
    <t>2-نسبت تعداد تخت‌هاي فعال بخش‌هاي بيمارستاني به جمعیت</t>
  </si>
  <si>
    <r>
      <rPr>
        <b/>
        <vertAlign val="superscript"/>
        <sz val="10"/>
        <color theme="1"/>
        <rFont val="Tahoma"/>
        <family val="2"/>
      </rPr>
      <t>(2)</t>
    </r>
    <r>
      <rPr>
        <b/>
        <sz val="10"/>
        <color theme="1"/>
        <rFont val="Tahoma"/>
        <family val="2"/>
      </rPr>
      <t>1400</t>
    </r>
  </si>
  <si>
    <t>1)شامل سینماهای فعال می‌باشد.</t>
  </si>
  <si>
    <t>مأخذ: مرکز آمار ایران.</t>
  </si>
  <si>
    <r>
      <t>2-1- توزیع تعداد مناطق حفاظت شده</t>
    </r>
    <r>
      <rPr>
        <b/>
        <vertAlign val="superscript"/>
        <sz val="10"/>
        <color theme="1"/>
        <rFont val="Tahoma"/>
        <family val="2"/>
      </rPr>
      <t>(1)</t>
    </r>
    <r>
      <rPr>
        <b/>
        <sz val="10"/>
        <color theme="1"/>
        <rFont val="Tahoma"/>
        <family val="2"/>
      </rPr>
      <t xml:space="preserve"> تحت مديريت سازمان حفاظت محیط زيست در کشور</t>
    </r>
  </si>
  <si>
    <t>1) شامل پارك ملي، پناهگاه حيات وحش، منطقه حفاظت شده و اثر طبيعي ملي می‌باشد.</t>
  </si>
  <si>
    <t xml:space="preserve">  1 - جایگاه های عرضه سوخت شامل جایگاه های تک منظوره و چند منظوره فعال می باشد.</t>
  </si>
  <si>
    <t>(مگا ولت آمپر)</t>
  </si>
  <si>
    <r>
      <t>××</t>
    </r>
    <r>
      <rPr>
        <b/>
        <i/>
        <sz val="10"/>
        <color rgb="FF000000"/>
        <rFont val="Tahoma"/>
        <family val="2"/>
      </rPr>
      <t> </t>
    </r>
  </si>
  <si>
    <t xml:space="preserve">5-سهم اعتبارات هزینه ای ( جاری) به درآمدهای عمومی  </t>
  </si>
  <si>
    <t xml:space="preserve">9- توزیع درآمدهای مالیاتی دولت </t>
  </si>
  <si>
    <t xml:space="preserve">10- توزیع مالیات های مستقیم </t>
  </si>
  <si>
    <t xml:space="preserve">11- توزیع مالیات های غیر مستقیم </t>
  </si>
  <si>
    <t>کل کشور(1)</t>
  </si>
  <si>
    <t>1)اختلاف سر جمع و اجزا به دلیل بخش متفرقه می باشد که  در سر جمع آمده است.</t>
  </si>
  <si>
    <t xml:space="preserve">12- توزیع مالیات  بر اشخاص حقوقی(شرکت ها) </t>
  </si>
  <si>
    <t xml:space="preserve">13- توزیع مالیات بر ارزش افزوده </t>
  </si>
  <si>
    <t xml:space="preserve">کل کشور(1)  </t>
  </si>
  <si>
    <t>1)اعداد توسط سازمان ذیربط تجدید نظر شده است.</t>
  </si>
  <si>
    <t xml:space="preserve">کل کشور (2) </t>
  </si>
  <si>
    <r>
      <t>مأخذ- مرکز آمار ایران</t>
    </r>
    <r>
      <rPr>
        <sz val="10"/>
        <rFont val="Tahoma"/>
        <family val="2"/>
      </rPr>
      <t xml:space="preserve">. </t>
    </r>
  </si>
  <si>
    <t>2)اختلاف سر جمع و اجزا مربوط به فرا منطقه می باشد که  در سر جمع آمده است.</t>
  </si>
  <si>
    <t xml:space="preserve"> 16-1-نسبت تعداد مراكز ارائه دهنده خدمات اجتماعي شهری در بخش آسيب هاي اجتماعي به تعداد افراد دارای آسیب اجتماعی</t>
  </si>
  <si>
    <t>مأخذ-وزارت تعاون، کار و رفاه اجتماعی _ سازمان بهزیستی کشور</t>
  </si>
  <si>
    <t>1 - اعداد توسط دستگاه ذیربط تجدید نظر شده است.
مأخذ- کمیته امداد امام خمینی.</t>
  </si>
  <si>
    <t xml:space="preserve">مأخذ-وزارت تعاون، کار و رفاه اجتماعی _ سازمان تامین اجتماعی </t>
  </si>
  <si>
    <t xml:space="preserve">مأخذ- وزارت تعاون، کار و رفاه اجتماعی _ صندوق بازنشستگی کشوری </t>
  </si>
  <si>
    <t>3980(3)</t>
  </si>
  <si>
    <t>710(2)</t>
  </si>
  <si>
    <t>4/59(1)</t>
  </si>
  <si>
    <t>1</t>
  </si>
  <si>
    <t>3/08(1)</t>
  </si>
  <si>
    <t>1/44(2)</t>
  </si>
  <si>
    <t>13</t>
  </si>
  <si>
    <t>××(1)</t>
  </si>
  <si>
    <t>–</t>
  </si>
  <si>
    <t>(تعداد به هزارکیلومتر مربع)</t>
  </si>
  <si>
    <t xml:space="preserve">2- توزیع  تعداد معادن در حال بهره برداري از معادن کشور </t>
  </si>
  <si>
    <t xml:space="preserve">4- سرانه ارزش تولیدات معادن در حال بهره برداري                                                                                                              </t>
  </si>
  <si>
    <t xml:space="preserve">6- نسبت ارزش پرداختی های معادن در حال  بهره برداری به کل جمعیت فغال </t>
  </si>
  <si>
    <t xml:space="preserve">7- نسبت ارزش دریافتی های معادن در حال بهره برداری به کل جمعیت فعال </t>
  </si>
  <si>
    <t xml:space="preserve">8- نسبت سرمایه گذاری (ارزش تغیییرات اموال سرمایه ای ) معادن در حال بهره برداري به کل جمعیت فعال </t>
  </si>
  <si>
    <t xml:space="preserve">10- توزیع شاغلان معادن در حال بهره برداري از معادن کشور </t>
  </si>
  <si>
    <t xml:space="preserve">1- سرانه تولید گوشت قرمز  عرضه شده از کشتار گاه های رسمی کشور                                                                                  </t>
  </si>
  <si>
    <t xml:space="preserve"> 2- برآورد سرانه توليد شير </t>
  </si>
  <si>
    <t xml:space="preserve">9-  نسبت تعداد توليد نهال به کل جمعيت  </t>
  </si>
  <si>
    <t>ماخذ- مرکز آمارایران.</t>
  </si>
  <si>
    <t xml:space="preserve">ماخذ- وزارت جهاد کشاورزی- مرکز فناوری و اطلاعات و ارتباطات.        </t>
  </si>
  <si>
    <t>(تعداد به هزار خانوار )</t>
  </si>
  <si>
    <t>_</t>
  </si>
  <si>
    <t>(تعداد به صدهزارخانوار )</t>
  </si>
  <si>
    <t xml:space="preserve">ماخد- وزارت راه وشهرسازی.معاونت برنامه ریزی ومدیریت منابع دفتر آمار، اطلاعات وپایش برنامه ها.                                                                                           </t>
  </si>
  <si>
    <t>میانگین</t>
  </si>
  <si>
    <t>(کیلومتر ّبه صد کیلومتر مربع-درصد)</t>
  </si>
  <si>
    <t xml:space="preserve"> ( دستگاه به هزار خانوار )</t>
  </si>
  <si>
    <t xml:space="preserve">18- نسبت تعداد  وسيله نقليه سواری شماره گذاري شده به کل خانوار                 </t>
  </si>
  <si>
    <t xml:space="preserve">19- نسبت تعداد سفر درون استاني توسط انواع وسايل نقليه عمومي مسافري جاده اي به کل جمعيت                         </t>
  </si>
  <si>
    <t>1- تراكم و توزیع كل راه هاي تحت حوزه استحفاظي وزارت راه و شهرسازي به مساحت استان</t>
  </si>
  <si>
    <t>(کیلومتر ّبه هزار کیلومتر مربع-درصد )</t>
  </si>
  <si>
    <t>3- تراكم وتوزیع بزرگراه های تحت حوزه استحفاظي وزارت راه و شهرسازي به  مساحت استان</t>
  </si>
  <si>
    <t xml:space="preserve">5- تراكم  و توزیع راه های فرعی تحت حوزه استحفاظي وزارت راه و شهرسازي به مساحت استان          </t>
  </si>
  <si>
    <t>1-تراكم وتوزیع كل راه‌هاي تحت حوزه استحفاظي وزارت راه و شهرسازي به مساحت استان</t>
  </si>
  <si>
    <t>3-تراكم  و توزیع بزرگراه هاي تحت حوزه استحفاظي وزارت راه و شهرسازي به مساحت استان</t>
  </si>
  <si>
    <t>4-تراكم و توزیع راه هاي اصلي تحت حوزه استحفاظي وزارت راه و شهرسازي به مساحت استان</t>
  </si>
  <si>
    <t>5-تراكم و توزیع راه هاي فرعي تحت حوزه استحفاظي وزارت راه و شهرسازي به  مساحت استان</t>
  </si>
  <si>
    <t xml:space="preserve">6-تراكم و توزیع راه هاي بین شهري تحت حوزه استحفاظي وزارت راه و شهرسازي به مساحت استان </t>
  </si>
  <si>
    <t xml:space="preserve">21-نسبت تعداد سفر برون استاني توسط انواع وسايل نقليه عمومي مسافري جاذه ای به کل جمعيت </t>
  </si>
  <si>
    <t xml:space="preserve"> 7-نسبت کل راه های روستایی به کل راه های استان</t>
  </si>
  <si>
    <t>11-توزیع راه های شریانی بهسازی شده در بین استان‌ها</t>
  </si>
  <si>
    <t xml:space="preserve">12-توزیع تعداد نقاط ومقاطع پر حادثه اصلاح شده در جاده های کشور </t>
  </si>
  <si>
    <t>13-توزیع تعداد مجتمع های خدماتی -رفاهی بهره برداری شده در جاده های کشور</t>
  </si>
  <si>
    <t>14- توزیع میزان کالای دارای بارنامه در حمل و نقل جاده ای کشور</t>
  </si>
  <si>
    <t xml:space="preserve"> 15-توزیع میزان ترانزیت جاده ای کالا در کشور</t>
  </si>
  <si>
    <t xml:space="preserve">فصل 12- حمل و نقل وانبارداری </t>
  </si>
  <si>
    <t>(موردبه صدنفر)</t>
  </si>
  <si>
    <t>( مسافر به صد نفر)</t>
  </si>
  <si>
    <t>11- توزیع راه های شریانی بهسازی شده در بین استان‌ها</t>
  </si>
  <si>
    <t xml:space="preserve">13- توزیع تعداد مجتمع های خدماتی -رفاهی بهره برداری شده در جاده های کشور </t>
  </si>
  <si>
    <t>15- توزیع میزان ترانزیت جاده ای کالا در کشور</t>
  </si>
  <si>
    <t xml:space="preserve">12- توزیع تعداد نقاط و مقاطع پر حادثه اصلاح شده در جاده های کشور </t>
  </si>
  <si>
    <t>4- توزیع نسبی جمعيت نقاط روستايي و غیر ساکن</t>
  </si>
  <si>
    <t>ماخذ- سازمان ثبت احوال کشور.</t>
  </si>
  <si>
    <t>1) میزان عمومی طلاق بر اساس وقوع  رویداد طلاق می‌باشد.</t>
  </si>
  <si>
    <t>(نفر در هزار)</t>
  </si>
  <si>
    <t>(تعداد به صد هزار نفر )</t>
  </si>
  <si>
    <t>8-  نسبت مساحت جنگل كاري به مساحت استان</t>
  </si>
  <si>
    <t>9-  نسبت تعداد توليد نهال به کل جمعيت</t>
  </si>
  <si>
    <t>(اصله به هزار نفر)</t>
  </si>
  <si>
    <t>(هکتار به صد هکتار)</t>
  </si>
  <si>
    <t>10-توزیع  اراضی تحت پوشش سیستم های آبیاری تحت فشار</t>
  </si>
  <si>
    <t>11- توزیع اراضی تحت پوشش شبکه های آبیاری و زهکشی</t>
  </si>
  <si>
    <t>12-توزیع اراضی تحت پوشش طرح تجهیز و نوسازی اراضی کشاورزی</t>
  </si>
  <si>
    <t>13- نسبت طول قنوات احیاء و مرمت شده به کل طول قنوات</t>
  </si>
  <si>
    <t>14-توزیع مقدار تولید گندم</t>
  </si>
  <si>
    <t>15-توزیع مقدار تولید برنج</t>
  </si>
  <si>
    <t xml:space="preserve"> 16-توزیع مقدار تولید سیب زمینی</t>
  </si>
  <si>
    <t xml:space="preserve"> 17-توزیع مقدار تولید پیاز</t>
  </si>
  <si>
    <t>18-توزیع اراضی تحت پوشش کانال های آبیاری عمومی</t>
  </si>
  <si>
    <t>17-توزیع مقدار تولید پیاز</t>
  </si>
  <si>
    <t>21- نسبت تعداد سفر برون استاني توسط انواع وسايل نقليه عمومي مسافري جاده اي به کل جمعيت</t>
  </si>
  <si>
    <t xml:space="preserve">11-توزیع ارزش تولیدات معادن در حال بهره برداری از معادن کشور </t>
  </si>
  <si>
    <t>5- سرانه ارزش افزوده فعالیت صنعتی کارگاه های صنعتی داراي ده نفر کارکن و بیشتر</t>
  </si>
  <si>
    <t>8- توزیع تعداد کارگاه های صنعتی دارای ده نفر کارکن و بیشتر</t>
  </si>
  <si>
    <t>9-توزیع ارزش افزوده فعالیت صنعتی کارگاه های صنعتی دارای ده نفر کارکن و بیشتر</t>
  </si>
  <si>
    <t>1- متوسط مساحت زمین در پروانه هاي ساختماني صادر شده در نقاط شهري براي احداث ساختمان</t>
  </si>
  <si>
    <t>(هزار دلار)</t>
  </si>
  <si>
    <t xml:space="preserve">2-  نسبت تعداد شركت‌هاي تعاوني تامين نياز مصرف‌كنندگان به ازای هرده هزار نفر جمعیت </t>
  </si>
  <si>
    <t xml:space="preserve">3- نسبت تعداد شركت‌هاي تعاوني تامين نياز تولید ‌كنندگان به ازای هرده هزار نفر جمعیت </t>
  </si>
  <si>
    <t xml:space="preserve">4- نسبت تعداد شركت‌هاي تعاوني خدماتی به ازای هرده هزار نفر جمعیت </t>
  </si>
  <si>
    <t>5- نسبت تعداد شركت‌هاي تعاوني روستایی به ازای هرده هزار نفر جمعیت روستایی</t>
  </si>
  <si>
    <t>6- نسبت تعداد تعاوني روستایی زنان به ازای هرده هزار نفر جمعیت روستایی</t>
  </si>
  <si>
    <t>7- نسبت تعداد اتحادیه‌هاي شهرستانی تعاوني روستایی به ازای هرده هزار نفر جمعیت روستایی</t>
  </si>
  <si>
    <t>ماخذ: سالنامه آماری کشور.</t>
  </si>
  <si>
    <r>
      <rPr>
        <b/>
        <vertAlign val="superscript"/>
        <sz val="10"/>
        <rFont val="Tahoma"/>
        <family val="2"/>
      </rPr>
      <t>(1)</t>
    </r>
    <r>
      <rPr>
        <b/>
        <sz val="10"/>
        <rFont val="Tahoma"/>
        <family val="2"/>
      </rPr>
      <t>1400</t>
    </r>
  </si>
  <si>
    <t>ماخذ-وزارت راه وشهرسازی.</t>
  </si>
  <si>
    <t>ماخذ-وزارت راه و شهرسازی.</t>
  </si>
  <si>
    <t>1) فاقد آمار دانشگاه علوم پزشکی یزد می باشد.</t>
  </si>
  <si>
    <r>
      <t xml:space="preserve">تهران </t>
    </r>
    <r>
      <rPr>
        <b/>
        <vertAlign val="superscript"/>
        <sz val="10"/>
        <color theme="1"/>
        <rFont val="Tahoma"/>
        <family val="2"/>
      </rPr>
      <t>(2)</t>
    </r>
  </si>
  <si>
    <t>1) شامل آمار دانشگاه آزاد نمی باشد.</t>
  </si>
  <si>
    <r>
      <rPr>
        <b/>
        <vertAlign val="superscript"/>
        <sz val="10"/>
        <color theme="1"/>
        <rFont val="Tahoma"/>
        <family val="2"/>
      </rPr>
      <t>(1)</t>
    </r>
    <r>
      <rPr>
        <b/>
        <sz val="10"/>
        <color theme="1"/>
        <rFont val="Tahoma"/>
        <family val="2"/>
      </rPr>
      <t>1399-1400</t>
    </r>
  </si>
  <si>
    <t>58211</t>
  </si>
  <si>
    <t>1)  شامل آمار استان تهران نمی باشد.</t>
  </si>
  <si>
    <t>1- نسبت کارگاه های صنعتی ده نفر کارکن و بیشتر به کل جمعيت</t>
  </si>
  <si>
    <t>2- نسبت کارگاه های صنعتی خصوصی ده نفر کارکن و بیشتر به کل جمعيت</t>
  </si>
  <si>
    <t>3- نسبت کارگاه های صنعتی عمومی ده نفر کارکن و بیشتر به کل جمعيت</t>
  </si>
  <si>
    <t>4- نسبت شاغلان کارگاه های صنعتی ده نفرکارکن و بیشتر به کل جمعیت</t>
  </si>
  <si>
    <t>9-توزیع ارزش افزوده فعالیت صنعتی کارگاه‌های صنعتی دارای ده نفر کارکن وبیشتر</t>
  </si>
  <si>
    <r>
      <rPr>
        <vertAlign val="superscript"/>
        <sz val="10"/>
        <color theme="1"/>
        <rFont val="Tahoma"/>
        <family val="2"/>
      </rPr>
      <t>(1)</t>
    </r>
    <r>
      <rPr>
        <sz val="10"/>
        <color theme="1"/>
        <rFont val="Tahoma"/>
        <family val="2"/>
      </rPr>
      <t>000</t>
    </r>
  </si>
  <si>
    <t>1- نسبت دارندگان حق راي در دوره‌های انتخابات رياست جمهوري به کل جمعیت</t>
  </si>
  <si>
    <t>ماخذ- سالنامه آماری کشور  .</t>
  </si>
  <si>
    <r>
      <rPr>
        <vertAlign val="superscript"/>
        <sz val="10"/>
        <color theme="1"/>
        <rFont val="Tahoma"/>
        <family val="2"/>
      </rPr>
      <t>(2)</t>
    </r>
    <r>
      <rPr>
        <sz val="10"/>
        <color theme="1"/>
        <rFont val="Tahoma"/>
        <family val="2"/>
      </rPr>
      <t>000</t>
    </r>
  </si>
  <si>
    <t>3- نسبت دارندگان حق راي در دوره‌های انتخابات مجلس شورای اسلامی به کل جمعیت</t>
  </si>
  <si>
    <t>2- نسبت راي دهندگان در دوره‌های انتخابات رياست جمهوري به کل جمعیت</t>
  </si>
  <si>
    <r>
      <t>دوره هشتم</t>
    </r>
    <r>
      <rPr>
        <b/>
        <vertAlign val="superscript"/>
        <sz val="10"/>
        <color rgb="FF000000"/>
        <rFont val="Tahoma"/>
        <family val="2"/>
      </rPr>
      <t>(1)</t>
    </r>
  </si>
  <si>
    <r>
      <t>دوره دهم</t>
    </r>
    <r>
      <rPr>
        <b/>
        <vertAlign val="superscript"/>
        <sz val="10"/>
        <color rgb="FF000000"/>
        <rFont val="Tahoma"/>
        <family val="2"/>
      </rPr>
      <t>(1)</t>
    </r>
  </si>
  <si>
    <t>1) آمار اقلیت‌های مذهبی در کل کشور منظور شده است.</t>
  </si>
  <si>
    <t xml:space="preserve">6- نسبت منتخبین زن در شوراهاي اسلامي تشكيل شده به کل منتخبین </t>
  </si>
  <si>
    <t>6- نسبت منتخبین زنان شوراهاي اسلامي تشكيل شده</t>
  </si>
  <si>
    <t xml:space="preserve">7- نسبت منتخبن زن در دوره های انتخابات مجلس شورای اسلامی </t>
  </si>
  <si>
    <t xml:space="preserve">1- نسبت دارندگان حق راي در انتخابات رياست جمهوري در هر دوره </t>
  </si>
  <si>
    <t xml:space="preserve">2- نسبت راي دهندگان انتخابات رياست جمهوري در هر دوره  </t>
  </si>
  <si>
    <t xml:space="preserve">3- نسبت دارندگان حق راي در انتخابات مجلس شوراي اسلامي در هر دوره </t>
  </si>
  <si>
    <t xml:space="preserve">4- نسبت راي دهندگان در انتخابات مجلس شوراي اسلامي در هر دوره </t>
  </si>
  <si>
    <t>اختلاف در سرجمع به علت سرراست کردن ارقام است. محاسبه نسبت ها و شاخص ها قبل از سر راست کردن ارقام صورت گرفته است.</t>
  </si>
  <si>
    <t>استفاده از ملاک های مناسب برای کنترل برنامه های تدوین شده شالوده اصلی پایش برنامه ها برای رسیدن به اهداف می باشد. لذا تدوین شاخص های مناسب که دارای تعاریف و ویژگی های مشخص می باشند برای داشتن ابزار مناسب حائز اهمیت می باشد.</t>
  </si>
  <si>
    <t>شاخص یک معیار آماری است که تغییرات در حوزه های مختلف را نشان می دهد. روش اندازه گیری هر شاخ ص، منحصر به همان شاخ ص است و نمی توان رقم فعلی یک شاخ ص را با شاخصی دیگر مقایسه کرد؛ بنابراین برای مقایسه دو شاخ ص مختلف بهتر است به جای مقایسه عدد فعلی آن ها، درصد تغییرات شاخ ص ها را نسبت به دوره های مختلف مقایسه کنیم. از شاخص های حوزه های گوناگون می توان برای سنجش عملکرد هر حوزه استفاده کرد. حوزه های اقتصادی، اجتماعی و فرهنگی از جمله  زمینه هایی هستند که به شدت بر شاخص ها اتکا دارند.</t>
  </si>
  <si>
    <t>برای تهیه و تدوین نشریه حاضر با 20 کمیته آمارهای بخشی که 72 سازمان و دستگاه اجرایی را در بر می گیرد مکاتبه شده است. در این ارتباط پس از برگزاری جلسات کارشناسی اطلاعات به صورت شاخص و یا نماگر تکمیل و در اختیار این مرکز قرار گرفت که برخی از نماگر های دریافتی که قابلیت تبدیل به شاخص را داشتند توسط کارشناسان دفتر محاسبه و به شاخص تبدیل گردید .</t>
  </si>
  <si>
    <t>همچنین، مقدمه فصول این نشریه شامل ویژگی هایی نظیر پیشینه فصل، نحوه محاسبه شاخص ها، تعریف واژه ها می باشد.</t>
  </si>
  <si>
    <t>نظر به اینکه در این نشریه رتبه بندی شاخص ها، اعداد از بزرگ به کوچک انجام شده است لذا این رتبه بندی به معنای ارزش گذاری و میزان مطلوبیت شاخص نیست و ارزش گذاری شاخص ها با توجه به موضوعیت شاخص بر عهده کاربر می باشد.</t>
  </si>
  <si>
    <t>2-3 - نسبت مساحت جنگل به مساحت استان</t>
  </si>
  <si>
    <t xml:space="preserve"> 3- توزیع نسبی جمعيت شهری</t>
  </si>
  <si>
    <t xml:space="preserve">3- سرانه تولیدگوشت مرغ در مرغداری های صنعتی </t>
  </si>
  <si>
    <t>فصل 11- بازرگانی و هتلداری</t>
  </si>
  <si>
    <t>(تعداد به هزارنفر)</t>
  </si>
  <si>
    <t>(دستگاه به هزار خانوار )</t>
  </si>
  <si>
    <t>18- نسبت تعداد  وسيله نقليه سواری شماره گذاري شده به کل خانوار</t>
  </si>
  <si>
    <t>1- نسبت تسهیلات اعطایی بانک ها به سپرده بانکی</t>
  </si>
  <si>
    <t>2-نرخ رشد سپرده های بانکی</t>
  </si>
  <si>
    <t>3- نرخ رشد تراکنش از طریق خودپرداز</t>
  </si>
  <si>
    <t>4- نرخ رشد تراکنش از طریق پایانه شعب</t>
  </si>
  <si>
    <t>1401-1402</t>
  </si>
  <si>
    <t xml:space="preserve">مأخذ- سازمان منابع طبیعی و آبخیزداری کشور. </t>
  </si>
  <si>
    <t>10- توزیع شاغلان کارگاه‌های صنعتی دارای ده نفر کارکن و بیشتر</t>
  </si>
  <si>
    <r>
      <t>2-2 - نسبت و توزیع مساحت مناطق حفاظت شده</t>
    </r>
    <r>
      <rPr>
        <b/>
        <vertAlign val="superscript"/>
        <sz val="10"/>
        <color theme="1"/>
        <rFont val="Tahoma"/>
        <family val="2"/>
      </rPr>
      <t>(1)</t>
    </r>
    <r>
      <rPr>
        <b/>
        <sz val="10"/>
        <color theme="1"/>
        <rFont val="Tahoma"/>
        <family val="2"/>
      </rPr>
      <t xml:space="preserve"> تحت مديريت سازمان حفاظت محیط زيست</t>
    </r>
  </si>
  <si>
    <t>2-توزیع تعداد شهرستان ها</t>
  </si>
  <si>
    <t>3-توزیع تعداد بخش</t>
  </si>
  <si>
    <t>4-توزیع تعداد شهر</t>
  </si>
  <si>
    <t>5-توزیع تعداد دهستان</t>
  </si>
  <si>
    <t>7-  انحراف میانگین ارتفاع بارش سالانه استان از میانگین کل استان ها</t>
  </si>
  <si>
    <t>4710</t>
  </si>
  <si>
    <r>
      <rPr>
        <b/>
        <vertAlign val="superscript"/>
        <sz val="10"/>
        <color theme="1"/>
        <rFont val="Tahoma"/>
        <family val="2"/>
      </rPr>
      <t>(1)</t>
    </r>
    <r>
      <rPr>
        <b/>
        <sz val="10"/>
        <color theme="1"/>
        <rFont val="Tahoma"/>
        <family val="2"/>
      </rPr>
      <t>1401</t>
    </r>
  </si>
  <si>
    <t>2-4- نسبت مساحت اراضی بیابانی تحت حفاظت ، احیاء و قرق به کل مساحت بیابان</t>
  </si>
  <si>
    <t>2-5- نسبت مساحت مراتع اصلاح و احیا شده به کل مساحت مراتع</t>
  </si>
  <si>
    <t>2-6- نرخ تخریب جنگل</t>
  </si>
  <si>
    <t>2-7- نسبت مساحت جنگل‌های احیا شده به کل مساحت جنگل‌ها</t>
  </si>
  <si>
    <t>4- نسبت مساحت اراضی بیابانی تحت حفاظت ، احیاء و قرق به کل مساحت بیابان</t>
  </si>
  <si>
    <t>5- نسبت مساحت مراتع اصلاح و احیا شده به کل مساحت مراتع</t>
  </si>
  <si>
    <t>6- نرخ تخریب جنگل</t>
  </si>
  <si>
    <t>7- نسبت مساحت جنگل‌های احیا شده به کل مساحت جنگل‌ها</t>
  </si>
  <si>
    <t>3 - نسبت مساحت جنگل به مساحت استان</t>
  </si>
  <si>
    <t>1- توزیع تعداد مناطق حفاظت شده تحت مديريت سازمان حفاظت محیط زيست در کشور</t>
  </si>
  <si>
    <t>17-13-نسبت دانش آموزان مدارس غیردولتی به کل دانش آموزان</t>
  </si>
  <si>
    <t>17-14- نسبت دانش آموزان روستایی از کل دانش‌آموزان</t>
  </si>
  <si>
    <t xml:space="preserve">17-16- پوشش ظاهری تحصیلی دوره اول متوسطه </t>
  </si>
  <si>
    <t>17-17-پوشش ظاهری تحصیلی دوره دوم متوسطه</t>
  </si>
  <si>
    <t>17-18-پوشش واقعی تحصیلی در مقطع ابتدایی</t>
  </si>
  <si>
    <t>17-19-پوشش واقعی تحصیلی دوره اول متوسطه</t>
  </si>
  <si>
    <t xml:space="preserve">17-20-پوشش واقعی تحصیلی دوره دوم متوسطه </t>
  </si>
  <si>
    <t>17-21-نرخ ارتقاء دوره ابتدايي</t>
  </si>
  <si>
    <t xml:space="preserve">17-22-نرخ ارتقاء دوره اول متوسطه </t>
  </si>
  <si>
    <t xml:space="preserve">17-23-نرخ ارتقاء دوره دوم متوسطه </t>
  </si>
  <si>
    <t>17-24-نرخ ترک تحصیل دوره ابتدايي</t>
  </si>
  <si>
    <t>17-25-نرخ ترک تحصیل دوره اول متوسطه</t>
  </si>
  <si>
    <t>17-26-نرخ ترک تحصیل دوره دوم متوسطه</t>
  </si>
  <si>
    <t>17-27-نرخ تکرار پایه در دوره ابتدايي</t>
  </si>
  <si>
    <t>17-28-نرخ تکرار پایه در دوره اول متوسطه</t>
  </si>
  <si>
    <t>17-29-نرخ گذر دوره ابتدايي</t>
  </si>
  <si>
    <t xml:space="preserve">17-30-نرخ گذر دوره اول متوسطه </t>
  </si>
  <si>
    <t>17-31-نسبت دانشجويان آموزش عالي به جمعیت</t>
  </si>
  <si>
    <t>17-33- نسبت دانش آموختگان دانشگاه ها و مراکز آموزش عالی به جمعیت</t>
  </si>
  <si>
    <t>17-34-توزیع تعداد دانش آموختگان در استان ها</t>
  </si>
  <si>
    <t>17-10-نسبت دانش آموزان ابتدایی به کل دانش آموزان</t>
  </si>
  <si>
    <t xml:space="preserve">17-11- نسبت دانش آموزان دوره اول متوسطه به کل دانش آموزان </t>
  </si>
  <si>
    <t>17-12- نسبت دانش آموزان دوره دوم متوسطه به کل دانش آموزان</t>
  </si>
  <si>
    <t xml:space="preserve">17-16-پوشش ظاهری تحصیلی دوره اول متوسطه </t>
  </si>
  <si>
    <t>17-31-نسبت تعداد دانشجويان آموزش عالي به جمعیت</t>
  </si>
  <si>
    <t>17-32-توزیع دانشجويان در استان ها</t>
  </si>
  <si>
    <t>17-33- نسبت تعداد دانش آموختگان دانشگاه ها و مراکز آموزش عالی به جمعیت</t>
  </si>
  <si>
    <t>19-3-تعداد عناوين كتاب‌هاي منتشر شده</t>
  </si>
  <si>
    <t>1) فقط شامل سینماهای فعال می‌باشد.</t>
  </si>
  <si>
    <t>2)شامل سینماهای فعال می‌باشد.</t>
  </si>
  <si>
    <t>7-  انحراف میانگین ارتفاع بارش سالانه استان از
میانگین کل استان ها</t>
  </si>
  <si>
    <t>1)  آمار مساحت استان مربوط به سال 1398 می‌باشد.</t>
  </si>
  <si>
    <t>3- نسبت تعداد مراكز ارائه دهنده مراقبت هاي اوليه بهداشتي به جمعیت</t>
  </si>
  <si>
    <t>5-نسبت تعداد خانه هاي بهداشت فعال روستاها به جمعيت روستايي</t>
  </si>
  <si>
    <t>8-نسبت تعداد مراكز پزشکی هسته اي به جمعیت</t>
  </si>
  <si>
    <t>9-نسبت تعداد داروخانه ها به جمعیت</t>
  </si>
  <si>
    <t>9-نسبت تعداد داروخانه ها به ده هزار نفر جمعیت</t>
  </si>
  <si>
    <t>11-نسبت مقدار خون اهدا شده به جمعیت</t>
  </si>
  <si>
    <t>12-تعداد بیمارستان های دامپزشکی خصوصی</t>
  </si>
  <si>
    <t>13-تعداد آزمایشگاه دامپزشکی خصوصی</t>
  </si>
  <si>
    <t>14-میزان باروری کل</t>
  </si>
  <si>
    <t>2) برای محاسبه این شاخص از آمار مساحت سال 1398 استان‌ها و کل کشور استفاده شده است.</t>
  </si>
  <si>
    <t xml:space="preserve"> 3- تعداد عناوين كتاب‌هاي منتشر شده</t>
  </si>
  <si>
    <t>4- تعداد ناشران فعال</t>
  </si>
  <si>
    <t xml:space="preserve">5- تعداد عناوين نمايش های توليد و اجرا شده </t>
  </si>
  <si>
    <t xml:space="preserve">6- تعداد اجرای صحنه ای موسیقی </t>
  </si>
  <si>
    <t>7- تعداد نمایشگاه هنرهای تجسمی</t>
  </si>
  <si>
    <t>2 - نسبت و توزیع مساحت مناطق حفاظت شده تحت مديريت سازمان حفاظت محیط زيست</t>
  </si>
  <si>
    <t>17-8- نسبت دانش آموزان دختر</t>
  </si>
  <si>
    <t>17-9- نسبت دانش آموز به کارکنان مدیریت و کیفیت بخشی</t>
  </si>
  <si>
    <t>رتیه</t>
  </si>
  <si>
    <t xml:space="preserve"> 2- نسبت تعداد مراكز غيردولتي ارائه دهنده ي خدمات توانبخشي به سالمندان تحت نظارت سازمان بهزيستي </t>
  </si>
  <si>
    <t xml:space="preserve"> 3- نسبت تعداد مراكز غيردولتي ارائه دهنده خدمات توانبخشي به معلولان تحت نظارت سازمان بهزيستي </t>
  </si>
  <si>
    <t xml:space="preserve"> 4-نسبت تعداد مراكز نگهداري از كودكان بي سرپرست به تعداد کودکان بی سرپرست</t>
  </si>
  <si>
    <t xml:space="preserve"> 5- تعداد واحدهای کمیته امداد امام خمینی</t>
  </si>
  <si>
    <t xml:space="preserve"> 7-سهم زنان سرپرست خانوار از کل افراد تحت پوشش کمیته امداد امام خمینی</t>
  </si>
  <si>
    <t xml:space="preserve"> 8-سهم دانش آموزان مورد حمایت  از کل افراد تحت پوشش کمیته امداد امام خمینی</t>
  </si>
  <si>
    <t xml:space="preserve"> 9- تعداد جانبازان تحت پوشش بنياد شهيد و امور ايثارگران</t>
  </si>
  <si>
    <t xml:space="preserve"> 11-سهم  بیمه شده  اصلی تحت پوشش سازمان تامين اجتماعي از کل بیمه شده های تـأمین اجتماعی</t>
  </si>
  <si>
    <t xml:space="preserve"> 12-سهم بیمه شده  تبعی تحت پوشش سازمان تامين اجتماعي از کل بیمه شده های تـأمین اجتماعی</t>
  </si>
  <si>
    <t>13- سهم مقرری بگیران بیمه بیکاری از کل بیمه‌شدگان اصلی سازمان تأمین اجتماعی</t>
  </si>
  <si>
    <t xml:space="preserve">16-2- نسبت تعداد مراكز غيردولتي ارائه دهنده خدمات توانبخشي به تعداد سالمندان تحت نظارت سازمان بهزيستي </t>
  </si>
  <si>
    <t>16-4-نسبت تعداد مراكز نگهداري از كودكان بي سرپرست به تعداد کودکان بی سرپرست</t>
  </si>
  <si>
    <t>16-5تعداد واحدهای کمیته امداد امام خمینی</t>
  </si>
  <si>
    <t>16-7-سهم زنان سرپرست خانوار از کل خانوار های تحت پوشش کمیته امداد امام خمینی</t>
  </si>
  <si>
    <t>16-8-سهم دانش آموزان مورد حمایت  از کل افراد تحت پوشش کمیته امداد امام خمینی</t>
  </si>
  <si>
    <t>16-9 تعداد جانبازان تحت پوشش بنياد شهيد و امور ايثارگران</t>
  </si>
  <si>
    <t>16-10نسبت بيمه شدگان اصلي و تبعي سازمان تامين اجتماعي  به كل جمعيت</t>
  </si>
  <si>
    <t>16-11 سهم بیمه ‌شده اصلی تحت پوشش سازمان تامين اجتماعي از کل بیمه شدگان تـأمین اجتماعی</t>
  </si>
  <si>
    <t xml:space="preserve">16-13- سهم مقرری بگیران بیمه بیکاری از کل بیمه‌شدگان اصلی سازمان تأمین اجتماعی </t>
  </si>
  <si>
    <t>(میلیون متر مکعب در روز)</t>
  </si>
  <si>
    <t>(میلیون متر مکعب)</t>
  </si>
  <si>
    <t>(مگا وات آمپر)</t>
  </si>
  <si>
    <t>(مگا وات)</t>
  </si>
  <si>
    <t>4- متوسط مصرف مشترکین برق خانگی</t>
  </si>
  <si>
    <t>5- متوسط مصرف مشترکین برق تجاری</t>
  </si>
  <si>
    <t xml:space="preserve">4 - متوسط مصرف مشترکین برق خانگی                                                  </t>
  </si>
  <si>
    <t xml:space="preserve">5 - متوسط مصرف مشترکین برق تجاری                                                    </t>
  </si>
  <si>
    <t xml:space="preserve">6- ظرفيت مخازن سدهای بهره‌برداری شده
 ملی، استانی و تغذیه مصنوعی                                                  </t>
  </si>
  <si>
    <t xml:space="preserve">7- حجم آب قابل تنظیم سالانه سدهای 
بهره‌برداری شده ملی، استانی و تغذیه مصنوعی                                                   </t>
  </si>
  <si>
    <t>10 - سهم جمعيت روستايي بالای 20 خانوار بهره‌مند از آب آشاميدني سالم از کل جمعیت روستایی</t>
  </si>
  <si>
    <t>8- سهم جمعيت تحت پوشش شبكه آب شهري</t>
  </si>
  <si>
    <t xml:space="preserve">6- ظرفيت مخازن سدهای بهره‌برداری
 شده ملی، استانی و تغذیه مصنوعی                                                  </t>
  </si>
  <si>
    <t xml:space="preserve">7- حجم آب قابل تنظیم سالانه سدهای
 بهره‌برداری شده ملی، استانی و
تغذیه مصنوعی                                                   </t>
  </si>
  <si>
    <t xml:space="preserve">8- سهم جمعيت تحت پوشش شبكه آب شهري                                                     </t>
  </si>
  <si>
    <t>11-  مساحت شبکه های  آبیاری و زهکشی احداث شده</t>
  </si>
  <si>
    <t>(لیتر در شبانه روز به ازای هر نفر)</t>
  </si>
  <si>
    <t xml:space="preserve"> 1- توزیع عملكرد اعتبارات هزينه‌اي (جاري) دستگاه‌هاي اجرايي  از محل درآمد عمومي   </t>
  </si>
  <si>
    <t xml:space="preserve"> 2-توزیع عملكرد اعتبارات تملك دارايي‌هاي سرمايه‌اي (عمراني</t>
  </si>
  <si>
    <t xml:space="preserve"> 9- توزیع درآمدهای مالیاتی دولت</t>
  </si>
  <si>
    <t xml:space="preserve"> 10- توزیع مالیات های مستقیم</t>
  </si>
  <si>
    <t xml:space="preserve"> 11- توزیع مالیات های غیر مستقیم</t>
  </si>
  <si>
    <t xml:space="preserve"> 12- توزیع مالیات  بر اشخاص حقوقی(شرکت ها)</t>
  </si>
  <si>
    <t xml:space="preserve"> 13- توزیع مالیات  بر ارزش افزوده</t>
  </si>
  <si>
    <t xml:space="preserve"> 6-سهم درآمدهای مالیاتی از تولید ناخالص داخلی</t>
  </si>
  <si>
    <t xml:space="preserve">1- توزیع عملكرد اعتبارات هزينه‌اي (جاري) دستگاه‌هاي اجرايي استان ها  از محل درآمد عمومي    </t>
  </si>
  <si>
    <t xml:space="preserve"> …</t>
  </si>
  <si>
    <r>
      <rPr>
        <b/>
        <vertAlign val="superscript"/>
        <sz val="10"/>
        <rFont val="Tahoma"/>
        <family val="2"/>
      </rPr>
      <t>(1)</t>
    </r>
    <r>
      <rPr>
        <b/>
        <sz val="10"/>
        <rFont val="Tahoma"/>
        <family val="2"/>
      </rPr>
      <t>1401</t>
    </r>
  </si>
  <si>
    <t xml:space="preserve">فصل 5- کشاورزی،جنگلداری وشیلات </t>
  </si>
  <si>
    <t>6- نسبت شاغلان زیر بخش شیلات (آبزی پروری ) به کل جمعيت</t>
  </si>
  <si>
    <t xml:space="preserve">6- نسبت شاغلان زیر بخش شیلات (آبزی پروری ) به کل جمعيت  </t>
  </si>
  <si>
    <t xml:space="preserve">7- نسبت شركت هاي تعاوني  فعال كشاورزي تحت پوشش سازمان مركزي تعاوني روستايي به کل جمعيت روستایی                  </t>
  </si>
  <si>
    <t>7- نسبت شركت هاي تعاوني فعال كشاورزي تحت پوشش سازمان مركزي تعاوني روستايي به کل جمعيت روستایی</t>
  </si>
  <si>
    <t>18-توزیع  مساحت اراضی تحت پوشش کانال های آبیاری عمومی</t>
  </si>
  <si>
    <t>1- نسبت معادن در حال بهره برداري به مساحت استان</t>
  </si>
  <si>
    <t xml:space="preserve">1- نسبت  معادن در حال بهره برداري به مساحت استان                                                                                                                </t>
  </si>
  <si>
    <t xml:space="preserve">3- نسبت شاغلان معادن در حال بهره برداري به کل جمعيت فعال </t>
  </si>
  <si>
    <t>9- نسبت شركت هاي تعاوني  فعال معدنی  تحت پوشش وزارت تعاون،کارورفاه اجتماعی به کل جمعيت                                         (تعداد به صد هزار نفر )</t>
  </si>
  <si>
    <t xml:space="preserve">9- نسبت شركت هاي تعاوني  فعال معدنی  تحت پوشش وزارت تعاون،کارورفاه اجتماعی به کل جمعيت                                          </t>
  </si>
  <si>
    <t>7- توزیع ارزش تولیدات کارگاه‌های صنعتی دارای ده نفر کارکن و بیشتر</t>
  </si>
  <si>
    <t>7_توزیع ارزش تولیدات کارگاه‌های صنعتی دارای ده نفر کارکن وبیشتر</t>
  </si>
  <si>
    <t>1-نسبت کارگاه‌های صنعتی ده نفر کارکن و بیشتر به کل جمعيت</t>
  </si>
  <si>
    <t>2-نسبت کارگاه‌های صنعتی خصوصی ده نفر کارکن و بیشتر به کل جمعيت</t>
  </si>
  <si>
    <t>3-نسبت کارگاه‌های صنعتی عمومی ده نفر کارکن و بیشتر به کل جمعيت</t>
  </si>
  <si>
    <t>4-نسبت شاغلان کارگاه‌های صنعتی ده نفرکارکن و بیشتر به کل جمعیت</t>
  </si>
  <si>
    <t>6-تعداد شركت هاي تعاوني صنعتی  تحت پوشش وزارت تعاون،کارورفاه اجتماعی  به کل جمعيت</t>
  </si>
  <si>
    <t xml:space="preserve">3-نسبت بهسازی واحدهای مسکونی روستایی تمام شده به خانوارهای روستایی توسط  بنیاد مسکن  </t>
  </si>
  <si>
    <t xml:space="preserve"> 4- نسبت شركت هاي تعاوني مسکن فعال تحت پوشش وزارت تعاون،کار و رفاه اجتماعی به خانوار شهری  </t>
  </si>
  <si>
    <t>7-نسبت پروانه‌های ساختمانی صادر شده برای احداث ساختمان در نقاط  شهری به جمعیت شهری</t>
  </si>
  <si>
    <t>7-نسبت  پروانه‌های ساختمانی صادر شده برای احداث ساختمان در نقاط  شهری به جمعیت شهری</t>
  </si>
  <si>
    <t xml:space="preserve"> 16-توزیع میزان جابه جایی مسافر برون شهری تو سط ناوگان حمل ونقل جاده ای در کشور</t>
  </si>
  <si>
    <t xml:space="preserve">17-نسبت تعداد كل انواع وسايل نقليه موتوري شماره گذاري شده به کل خانوار </t>
  </si>
  <si>
    <t xml:space="preserve">20-نسبت تعداد مسافر جابه جا شده درون استانی توسط انواع وسايل نقليه عمومي مسافری جاده ای به  کل جمعيت </t>
  </si>
  <si>
    <t xml:space="preserve">22- نسبت تعداد مسافر جابه جا شده برون استانی توسط انواع وسايل نقليه عمومي مسافری جاده ای به کل جمعيت  </t>
  </si>
  <si>
    <t xml:space="preserve">25-  نسبت شرکت‌های تعاونی فعال حمل ونقل تحت پوشش وزارت تعاون ،کار  ورفاه اجتماعی به کل جمعیت                               </t>
  </si>
  <si>
    <t xml:space="preserve">17- نسبت تعداد كل انواع وسايل نقليه موتوري شماره گذاري شده به کل خانوار                             </t>
  </si>
  <si>
    <t xml:space="preserve">20- نسبت تعداد مسافر جابه جا شده درون استانی توسط انواع وسايل نقليه عمومي مسافری جاده ای به کل جمعيت </t>
  </si>
  <si>
    <t>(مسافر به صدنفر)</t>
  </si>
  <si>
    <t>22- نسبت تعداد مسافر جابه جا شده برون استانی توسط انواع وسايل نقليه عمومي مسافری جاده ای به کل جمعيت</t>
  </si>
  <si>
    <t xml:space="preserve">25-  نسبت شرکتهای تعاونی حمل ونقل تحت پوشش وزارت تعاون ،کار  ورفاه اجتماعی به کل جمعیت </t>
  </si>
  <si>
    <t xml:space="preserve"> 1- نسبت شعبه‌هاي فعال دادگاه‌هاي عمومي به کل جمعیت</t>
  </si>
  <si>
    <t xml:space="preserve">  2- نسبت شعبه‌هاي فعال دادگاه‌هاي تجديدنظربه کل جمعیت</t>
  </si>
  <si>
    <t xml:space="preserve">  3- نسبت شعبه‌هاي فعال دادگاه‌هاي انقلاب به کل جمعیت</t>
  </si>
  <si>
    <t xml:space="preserve">  4- نسبت شعبه‌هاي فعال دادسراها به کل جمعیت</t>
  </si>
  <si>
    <t>5- نسبت شعبه‌هاي فعال شوراهای حل اختلاف به  کل جمعیت</t>
  </si>
  <si>
    <t>6- نسبت دستگیرشدگان جرایم واقع شده درحوزه استحفاظی نیروی انتظامی جمهوری اسلامی ایران به کل جمعیت</t>
  </si>
  <si>
    <t xml:space="preserve"> 7- نسبت دستگیرشدگان انواع سرقت های عادی به  کل جمعیت</t>
  </si>
  <si>
    <t>8- نسبت تصادفات درون شهري وسايل نقليه به کل جمعیت</t>
  </si>
  <si>
    <t>9- نسبت تصادفات برون شهري وسايل نقليه به کل جمعیت</t>
  </si>
  <si>
    <t xml:space="preserve">1- نسبت شعبه‌هاي فعال دادگاه‌هاي عمومي به کل جمعیت </t>
  </si>
  <si>
    <t xml:space="preserve">2- نسبت شعبه‌هاي فعال دادگاه‌هاي تجديدنظربه کل جمعیت </t>
  </si>
  <si>
    <t xml:space="preserve">3- نسبت شعبه‌هاي فعال دادگاه‌هاي انقلاب به کل جمعیت </t>
  </si>
  <si>
    <t>7- نسبت دستگیرشدگان انواع سرقت های عادی به کل جمعیت</t>
  </si>
  <si>
    <t xml:space="preserve">8- نسبت تصادفات درون شهري وسايل نقليه به کل جمعیت                                                                                       (تعداد به ده هزار نفر) </t>
  </si>
  <si>
    <t>9- نسبت تصادفات برون شهري وسايل نقليه به کل جمعیت                                                                                         (تعداد به ده هزار نفر)</t>
  </si>
  <si>
    <t xml:space="preserve">5- نسبت شعبه‌هاي فعال شوراهای حل اختلاف به کل جمعیت </t>
  </si>
  <si>
    <t xml:space="preserve">4- نسبت شعبه‌هاي فعال دادسراها به کل جمعیت                           </t>
  </si>
  <si>
    <t xml:space="preserve">10- توزیع شاغلان کارگاه های صنعتی دارای ده نفر کارکن وبیشتر   </t>
  </si>
  <si>
    <t>2)  طبقه‌بندي استاندارد بين‌المللي تجارت.</t>
  </si>
  <si>
    <t>3)  طبقه‌بندي استاندارد بين‌المللي فعاليت‌هاي اقتصادي.</t>
  </si>
  <si>
    <t xml:space="preserve"> (International Standard Industrial Classification: ISIC)</t>
  </si>
  <si>
    <t>12-14-شاخص قیمت كالا و خدمات مصرفي خانوارهاي روستایی (100=1400)</t>
  </si>
  <si>
    <t>1- شاخص قیمت كالا و خدمات مصرفي خانوارهاي شهري (100=1400)</t>
  </si>
  <si>
    <t>2- شاخص قیمت کالا و خدمات مصرفی خانوارهای شهری در بخش  خوراکی و آشامیدنی ها (100=1400)</t>
  </si>
  <si>
    <t>3- شاخص قیمت کالا و خدمات مصرفی خانوارهای شهری در بخش  دخانیات (100=1400)</t>
  </si>
  <si>
    <t>4- شاخص قیمت کالا و خدمات مصرفی خانوارهای  شهری در بخش  پوشاک و کفش (100=1400)</t>
  </si>
  <si>
    <t>5- شاخص قیمت کالا و خدمات مصرفی خانوارهای شهری در بخش  مسکن، آب، برق، گاز و سایر سوخت ها (100=1400)</t>
  </si>
  <si>
    <t>6- شاخص قیمت کالا و خدمات مصرفی خانوارهای شهری در بخش  مبلمان، لوازم خانگی و تعمیرو نگهداری آنها  (100=1400)</t>
  </si>
  <si>
    <t>7- شاخص قیمت کالا و خدمات مصرفی خانوارهای  شهری در بخش  بهداشت و درمان (100=1400)</t>
  </si>
  <si>
    <t>8- شاخص قیمت کالا و خدمات مصرفی خانوار های شهری در بخش  حمل و نقل (100=1400)</t>
  </si>
  <si>
    <t>9- شاخص قیمت کالا و خدمات مصرفی خانوارهای شهری در بخش ارتباطات (100=1400)</t>
  </si>
  <si>
    <t>10- شاخص قیمت کالا و خدمات مصرفی خانوارهای شهری در بخش تفریح و فرهنگ (100=1400)</t>
  </si>
  <si>
    <t>11- شاخص قیمت کالا و خدمات مصرفی خانوارهای شهری در بخش آموزش (100=1400)</t>
  </si>
  <si>
    <t>12- شاخص قیمت کالا و خدمات مصرفی خانوارهای شهری در بخش هتل و رستوران (100=1400)</t>
  </si>
  <si>
    <t>13- شاخص قیمت کالا و خدمات مصرفی خانوارهای شهری در بخش کالاها و خدمات متفرقه (100=1400)</t>
  </si>
  <si>
    <t>14-شاخص قیمت كالا و خدمات مصرفي خانوارهاي روستایی (100=1400)</t>
  </si>
  <si>
    <t>15- شاخص قیمت کالا و خدمات مصرفی خانوارهای روستایی در بخش  خوراکی و آشامیدنی ها (100=1400)</t>
  </si>
  <si>
    <t>16- شاخص قیمت کالا و خدمات مصرفی خانوارهای  روستایی در بخش  دخانیات (100=1400)</t>
  </si>
  <si>
    <t>17- شاخص قیمت کالا و خدمات مصرفی خانوارهای  روستایی در بخش  پوشاک و کفش (100=1400)</t>
  </si>
  <si>
    <t>18- شاخص قیمت کالا و خدمات مصرفی خانوارهای روستایی در بخش  مسکن، آب، برق، گاز و سایر سوخت ها (100=1400)</t>
  </si>
  <si>
    <t>19- شاخص قیمت کالا و خدمات مصرفی خانوارهای روستایی در بخش  مبلمان، لوازم خانگی و تعمیرو نگهداری آنها  (100=1400)</t>
  </si>
  <si>
    <t>20- شاخص قیمت کالا و خدمات مصرفی خانوارهای روستایی در بخش  بهداشت و درمان (100=1400)</t>
  </si>
  <si>
    <t>21- شاخص قیمت کالا و خدمات مصرفی خانوارهای روستایی در بخش  حمل و نقل (100=1400)</t>
  </si>
  <si>
    <t>22- شاخص قیمت کالا و خدمات مصرفی خانوارهای  روستایی در بخش ارتباطات (100=1400)</t>
  </si>
  <si>
    <t>23- شاخص قیمت کالا و خدمات مصرفی خانوارهای روستایی در بخش تفریح و فرهنگ (100=1400)</t>
  </si>
  <si>
    <t>24- شاخص قیمت کالا و خدمات مصرفی خانوارهای روستایی در بخش آموزش (100=1400)</t>
  </si>
  <si>
    <t>25- شاخص قیمت کالا و خدمات مصرفی خانوارهای روستایی در بخش هتل و رستوران (100=1400)</t>
  </si>
  <si>
    <t>26- شاخص قیمت کالا و خدمات مصرفی خانوارهای  روستایی در بخش کالاها و خدمات متفرقه (100=1400)</t>
  </si>
  <si>
    <t>(Classification of Individual Consumption According to Purpose:COICOP).</t>
  </si>
  <si>
    <t xml:space="preserve"> 8- توزیع تعداد کارگاه‌های صنعتی دارای ده نفر کارکن و بیشتر</t>
  </si>
  <si>
    <t xml:space="preserve">4- تراكم و توزیع راه های اصلی تحت حوزه استحفاظي وزارت راه و شهرسازي به  مساحت استان        </t>
  </si>
  <si>
    <t xml:space="preserve">6- تراكم و توزیع  راه های بین شهری تحت حوزه استحفاظي وزارت راه و شهرسازي به  مساحت استان  </t>
  </si>
  <si>
    <t xml:space="preserve">16-6-تعداد مددجویان معیشت‌بگیر کمیته امداد امام خمینی             </t>
  </si>
  <si>
    <t xml:space="preserve"> 6-تعداد مددجویان معیشت‌بگیر کمیته امداد امام خمینی</t>
  </si>
  <si>
    <t xml:space="preserve">10- نسبت مقدارمواد مخدركشف شده به کل جمعیت </t>
  </si>
  <si>
    <t>7-نسبت تعداد كل مراكز توانبخشي پزشکی به جمعیت</t>
  </si>
  <si>
    <t>1- متوسط هزینه های غیر خوراکی سالانه یک خانوار شهری(هزار ریال )</t>
  </si>
  <si>
    <t>2-  متوسط هزینه های غیر خوراکی سالانه یک خانوار روستایی(هزار ریال )</t>
  </si>
  <si>
    <t>3- متوسط هزینه های خوراکی و دخانی سالانه یک خانوار شهری</t>
  </si>
  <si>
    <t xml:space="preserve">4- متوسط هزینه های خوراکی و دخانی سالانه یک خانوار روستایی </t>
  </si>
  <si>
    <t xml:space="preserve">5- متوسط درامد سالانه یک خانوار شهری </t>
  </si>
  <si>
    <t xml:space="preserve">6- متوسط درامد سالانه یک خانوار روستایی </t>
  </si>
  <si>
    <t xml:space="preserve">7- ضریب جینی در مناطق شهری </t>
  </si>
  <si>
    <t xml:space="preserve">8- ضریب جینی در مناطق روستایی </t>
  </si>
  <si>
    <t>ماخذ- وزارت کشور.</t>
  </si>
  <si>
    <t xml:space="preserve">ماخذ- سالنامه آماری کشور. </t>
  </si>
  <si>
    <r>
      <t>6- ميزان عمومي ازدواج</t>
    </r>
    <r>
      <rPr>
        <b/>
        <vertAlign val="superscript"/>
        <sz val="10"/>
        <color theme="1"/>
        <rFont val="Tahoma"/>
        <family val="2"/>
      </rPr>
      <t>(1)</t>
    </r>
  </si>
  <si>
    <r>
      <t>7- ميزان عمومي طلاق</t>
    </r>
    <r>
      <rPr>
        <b/>
        <vertAlign val="superscript"/>
        <sz val="10"/>
        <color theme="1"/>
        <rFont val="Tahoma"/>
        <family val="2"/>
      </rPr>
      <t>(1)</t>
    </r>
  </si>
  <si>
    <r>
      <t xml:space="preserve"> 2- برآورد سرانه توليد شير</t>
    </r>
    <r>
      <rPr>
        <b/>
        <vertAlign val="superscript"/>
        <sz val="10"/>
        <color theme="1"/>
        <rFont val="Tahoma"/>
        <family val="2"/>
      </rPr>
      <t>(1)</t>
    </r>
  </si>
  <si>
    <r>
      <t>3- سهم اعتبارات هزینه ای از کل مصارف بودجه ای</t>
    </r>
    <r>
      <rPr>
        <b/>
        <vertAlign val="superscript"/>
        <sz val="10"/>
        <color theme="1"/>
        <rFont val="Tahoma"/>
        <family val="2"/>
      </rPr>
      <t>(1)</t>
    </r>
  </si>
  <si>
    <r>
      <t>7- نسبت تملک دارایی های سرمایه ای به اعتبارات  هزینه ای جاری</t>
    </r>
    <r>
      <rPr>
        <b/>
        <vertAlign val="superscript"/>
        <sz val="10"/>
        <color theme="1"/>
        <rFont val="Tahoma"/>
        <family val="2"/>
      </rPr>
      <t>(1)</t>
    </r>
  </si>
  <si>
    <r>
      <t>8- میزان تحقق اعتبارات هزینه ای (جاری)</t>
    </r>
    <r>
      <rPr>
        <b/>
        <vertAlign val="superscript"/>
        <sz val="10"/>
        <color theme="1"/>
        <rFont val="Tahoma"/>
        <family val="2"/>
      </rPr>
      <t>(1)</t>
    </r>
  </si>
  <si>
    <r>
      <t xml:space="preserve"> 5تعداد شوراهاي اسلامي</t>
    </r>
    <r>
      <rPr>
        <b/>
        <vertAlign val="superscript"/>
        <sz val="10"/>
        <color theme="1"/>
        <rFont val="Tahoma"/>
        <family val="2"/>
      </rPr>
      <t>(۱)</t>
    </r>
  </si>
  <si>
    <t>فصل 23 حساب‌های ملی</t>
  </si>
  <si>
    <t>2- تراكم و توزیع آزاد راه هاي تحت حوزه استحفاظي وزارت راه و شهرسازي به  مساحت استان</t>
  </si>
  <si>
    <t>16-3- نسبت تعداد مراكز غيردولتي ارائه دهنده خدمات توانبخشي به معلولان تحت نظارت سازمان بهزيستي</t>
  </si>
  <si>
    <t>1- متوسط هزینه های غیر خوراکی سالانه یک خانوار شهری</t>
  </si>
  <si>
    <t>4- متوسط هزینه های خوراکی و دخانی سالانه یک خانوار روستایی</t>
  </si>
  <si>
    <t>5- متوسط درامد سالانه یک خانوار شهری</t>
  </si>
  <si>
    <t>6- متوسط درامد سالانه یک خانوار روستایی</t>
  </si>
  <si>
    <t>7- ضریب جینی در مناطق شهری</t>
  </si>
  <si>
    <t>8- ضریب جینی در مناطق روستایی</t>
  </si>
  <si>
    <t>2- سهم استان از محصول ناخالص داخلی(بدون نفت)</t>
  </si>
  <si>
    <t>1- سهم استان از تولید ناخالص داخلی</t>
  </si>
  <si>
    <t>3- سهم استان از ارزش افزوده بخش کشاورزی</t>
  </si>
  <si>
    <t>4- سهم استان از ارزش افزوده بخش معدن</t>
  </si>
  <si>
    <t xml:space="preserve">
5- سهم استان از ارزش افزوده بخش صنعت                                                 
                                                   </t>
  </si>
  <si>
    <t xml:space="preserve">6- سهم استان از ارزش افزوده بخش خدمات       </t>
  </si>
  <si>
    <t xml:space="preserve">مرکز آمار ایران با توجه به نقش مهم استان های کشور در ارائه آمارهای با کیفیت و با استفاده از تجربیات به دست آمده از فرآیند تدوین 3 نشریه" جایگاه اقتصادی، اجتماعی و فرهنگی کشور1394" ، " جایگاه اقتصادی، اجتماعی و فرهنگی استان ها  1398-1394" و " جایگاه اقتصادی، اجتماعی و فرهنگی استان ها  1399-1395"و نظرات و پیشنهادات سازنده کارشناسان استان ها، اقدام به محاسبه، تهیه و انتشار ویراست سری زمانی این نشریه از سال 1397 لغایت 1401 در 24 فصل بر اساس فصل بندی سالنامه آماری کشور نموده است. </t>
  </si>
  <si>
    <r>
      <t>کل کشور</t>
    </r>
    <r>
      <rPr>
        <b/>
        <i/>
        <vertAlign val="superscript"/>
        <sz val="10"/>
        <color theme="1"/>
        <rFont val="Tahoma"/>
        <family val="2"/>
      </rPr>
      <t>(2)</t>
    </r>
  </si>
  <si>
    <t>2)اعداد توسط سازمان ذیربط تجدید نظر شده است.</t>
  </si>
  <si>
    <t>3)اختلاف سر جمع و اجزا مربوط به فرا منطقه می باشد که  در سر جمع آمده است.</t>
  </si>
  <si>
    <t>1) اطلاعات شامل استخراج بخش نفت نیز می باشد.</t>
  </si>
  <si>
    <r>
      <t xml:space="preserve">کل کشور </t>
    </r>
    <r>
      <rPr>
        <b/>
        <i/>
        <vertAlign val="superscript"/>
        <sz val="10"/>
        <color theme="1"/>
        <rFont val="Tahoma"/>
        <family val="2"/>
      </rPr>
      <t>(3)</t>
    </r>
    <r>
      <rPr>
        <b/>
        <i/>
        <sz val="10"/>
        <color theme="1"/>
        <rFont val="Tahoma"/>
        <family val="2"/>
      </rPr>
      <t xml:space="preserve"> </t>
    </r>
  </si>
  <si>
    <t>میزان مصرف</t>
  </si>
  <si>
    <t>7- نسبت منتخبین زن در دوره‌های انتخابات مجلس شورای اسلامی</t>
  </si>
  <si>
    <r>
      <t>نسبت</t>
    </r>
    <r>
      <rPr>
        <b/>
        <vertAlign val="superscript"/>
        <sz val="10"/>
        <color theme="1"/>
        <rFont val="Tahoma"/>
        <family val="2"/>
      </rPr>
      <t>(2)</t>
    </r>
  </si>
  <si>
    <t>6- نسبت شركت هاي تعاوني صنعتی  تحت پوشش وزارت تعاون،کارورفاه اجتماعی  به کل جمعيت</t>
  </si>
  <si>
    <t xml:space="preserve">2 - نسبت شركت‌هاي تعاوني تامين نياز مصرف‌كنندگان به کل جمعیت </t>
  </si>
  <si>
    <t>3 - نسبت شركت‌هاي تعاوني تامين نياز تولید ‌كنندگان به کل جمعیت</t>
  </si>
  <si>
    <t xml:space="preserve"> 4 - نسبت شركت‌هاي تعاوني خدماتی به کل جمعیت </t>
  </si>
  <si>
    <t xml:space="preserve">  5 - نسبت شركت‌هاي تعاوني روستایی به کل جمعیت روستایی</t>
  </si>
  <si>
    <t xml:space="preserve"> 6 - نسبت تعاوني روستایی زنان به کل جمعیت روستایی</t>
  </si>
  <si>
    <t>7 - نسبت اتحادیه‌هاي شهرستانی تعاوني روستایی به کل جمعیت روستایی</t>
  </si>
  <si>
    <t>برخط(آنلاین)</t>
  </si>
  <si>
    <t>ماخذ-سالنامه آماری کشوری.</t>
  </si>
  <si>
    <t>16-12-سهم بیمه شده های تبعی تحت پوشش سازمان تامين اجتماعي از کل بیمه شده های تـأمین اجتماعی</t>
  </si>
  <si>
    <t>تهران(شهر تهران)</t>
  </si>
  <si>
    <t>17-32- توزیع تعداد دانشجويان در استان ها</t>
  </si>
  <si>
    <t>0/99</t>
  </si>
  <si>
    <t>20/69</t>
  </si>
  <si>
    <t>14/2</t>
  </si>
  <si>
    <t>(1)1399-1400</t>
  </si>
  <si>
    <t>1) شامل مرکز مهاباد نیز می باشد.</t>
  </si>
  <si>
    <t>2) مرکز تهران شامل پخش سراسری نیز می‌باشد.</t>
  </si>
  <si>
    <t>3) شامل مرکز آبادان نیز می باشد.</t>
  </si>
  <si>
    <t>4) شامل مراکز خلیج فارس و کیش می باشد.</t>
  </si>
  <si>
    <r>
      <t>هرمزگان</t>
    </r>
    <r>
      <rPr>
        <b/>
        <vertAlign val="superscript"/>
        <sz val="10"/>
        <color rgb="FF000000"/>
        <rFont val="Tahoma"/>
        <family val="2"/>
      </rPr>
      <t>(4)</t>
    </r>
    <r>
      <rPr>
        <b/>
        <sz val="10"/>
        <color rgb="FF000000"/>
        <rFont val="Tahoma"/>
        <family val="2"/>
      </rPr>
      <t xml:space="preserve"> </t>
    </r>
  </si>
  <si>
    <r>
      <t>خوزستان</t>
    </r>
    <r>
      <rPr>
        <b/>
        <vertAlign val="superscript"/>
        <sz val="10"/>
        <color rgb="FF000000"/>
        <rFont val="Tahoma"/>
        <family val="2"/>
      </rPr>
      <t>(3)</t>
    </r>
    <r>
      <rPr>
        <b/>
        <sz val="10"/>
        <color rgb="FF000000"/>
        <rFont val="Tahoma"/>
        <family val="2"/>
      </rPr>
      <t xml:space="preserve"> </t>
    </r>
  </si>
  <si>
    <r>
      <t xml:space="preserve">تهران </t>
    </r>
    <r>
      <rPr>
        <b/>
        <vertAlign val="superscript"/>
        <sz val="10"/>
        <color rgb="FF000000"/>
        <rFont val="Tahoma"/>
        <family val="2"/>
      </rPr>
      <t>(2)</t>
    </r>
  </si>
  <si>
    <r>
      <t>آذربايجان غربي</t>
    </r>
    <r>
      <rPr>
        <b/>
        <vertAlign val="superscript"/>
        <sz val="10"/>
        <color rgb="FF000000"/>
        <rFont val="Tahoma"/>
        <family val="2"/>
      </rPr>
      <t>(1)</t>
    </r>
  </si>
  <si>
    <t xml:space="preserve">مأخذ- وزارت امور اقتصاد و دارایی. </t>
  </si>
  <si>
    <r>
      <t>(مرکز بر صد نفر</t>
    </r>
    <r>
      <rPr>
        <b/>
        <vertAlign val="superscript"/>
        <sz val="10"/>
        <color rgb="FF000000"/>
        <rFont val="Tahoma"/>
        <family val="2"/>
      </rPr>
      <t>(1)</t>
    </r>
    <r>
      <rPr>
        <b/>
        <sz val="10"/>
        <color rgb="FF000000"/>
        <rFont val="Tahoma"/>
        <family val="2"/>
      </rPr>
      <t xml:space="preserve"> )</t>
    </r>
  </si>
  <si>
    <t>1) واحد اندازه گیری تجدیدنظر شده است.</t>
  </si>
  <si>
    <r>
      <t>(مرکز بر نفر</t>
    </r>
    <r>
      <rPr>
        <b/>
        <vertAlign val="superscript"/>
        <sz val="10"/>
        <color rgb="FF000000"/>
        <rFont val="Tahoma"/>
        <family val="2"/>
      </rPr>
      <t>(1)</t>
    </r>
    <r>
      <rPr>
        <b/>
        <sz val="10"/>
        <color rgb="FF000000"/>
        <rFont val="Tahoma"/>
        <family val="2"/>
      </rPr>
      <t xml:space="preserve"> )</t>
    </r>
  </si>
  <si>
    <t xml:space="preserve">23- توزیع  تعداد سیلوهای دایر گندم </t>
  </si>
  <si>
    <t>24- توزیع ظرفیت سیلوهای دایر گندم</t>
  </si>
  <si>
    <t xml:space="preserve">24-توزیع ظرفیت سیلوهای دایر گندم </t>
  </si>
  <si>
    <t xml:space="preserve">23-توزیع تعداد سیلوهای دایر گندم </t>
  </si>
  <si>
    <t>5- نرخ مشارکت اقتصادی زنان 15 ساله و بیشتر</t>
  </si>
  <si>
    <t xml:space="preserve">5- نرخ مشارکت اقتصادی زنان 15 ساله و بیشتر </t>
  </si>
  <si>
    <t>1- نرخ مشارکت اقتصادی جمعیت 15 ساله و بیشتر</t>
  </si>
  <si>
    <t>2-نرخ مشارکت اقتصادی جمعیت 15 ساله و بیشتر
 در نقاط شهری</t>
  </si>
  <si>
    <t>1-نرخ مشارکت اقتصادی جمعیت 15 ساله و بیشتر</t>
  </si>
  <si>
    <t xml:space="preserve">4- نرخ مشارکت اقتصادی مردان 15 ساله و بیشتر </t>
  </si>
  <si>
    <t>4-نرخ مشارکت اقتصادی مردان 15 ساله و بیشتر</t>
  </si>
  <si>
    <t>3-نرخ مشارکت اقتصادی جمعیت 15 ساله و بیشتر
 در نقاط روستایی</t>
  </si>
  <si>
    <t>2-توزیع نسبی کل جمعیت</t>
  </si>
  <si>
    <t>2- توزیع نسبی کل جمعیت</t>
  </si>
  <si>
    <t>مرکز استان</t>
  </si>
  <si>
    <t>1402-1403</t>
  </si>
  <si>
    <t>(تعداد بر هزارنفر)</t>
  </si>
  <si>
    <t>(میلیون ریال)</t>
  </si>
  <si>
    <t>نرخ تخریب</t>
  </si>
  <si>
    <t>4611</t>
  </si>
  <si>
    <t>19-8- نسبت تعداد سینما به جمعیت</t>
  </si>
  <si>
    <t>19-9- نسبت تعداد سینما به جمعیت نقاط شهری</t>
  </si>
  <si>
    <t>19-10- نسبت جمعیت به یک سینما</t>
  </si>
  <si>
    <t>19-11- نسبت تعداد صندلی سینما به جمعیت</t>
  </si>
  <si>
    <t>19-12- متوسط تعداد دفعات استفاده از یک صندلی سینما</t>
  </si>
  <si>
    <t>8- نسبت تعداد سینما به جمعیت</t>
  </si>
  <si>
    <t>9- نسبت تعداد سینما به جمعیت نقاط شهری</t>
  </si>
  <si>
    <t>10- نسبت جمعیت به یک سینما</t>
  </si>
  <si>
    <t>11- نسبت تعداد صندلی سینما به جمعیت</t>
  </si>
  <si>
    <t>12- متوسط تعداد دفعات استفاده از یک صندلی سینما</t>
  </si>
  <si>
    <t>22-1- شاخص قیمت کالاها و خدمات مصرفی خانوارهای شهری (100=1400)</t>
  </si>
  <si>
    <t>22-2- شاخص قیمت کالاها و خدمات مصرفی خانوارهای شهری در بخش  خوراکی و آشامیدنی ها (100=1400)</t>
  </si>
  <si>
    <t>22-3- شاخص قیمت کالاها و خدمات مصرفی خانوارهای شهری در بخش  دخانیات (100=1400)</t>
  </si>
  <si>
    <t>22-4- شاخص قیمت کالاها و خدمات مصرفی خانوارهای  شهری در بخش  پوشاک و کفش (100=1400)</t>
  </si>
  <si>
    <t>22-6- شاخص قیمت کالاها و خدمات مصرفی خانوارهای شهری در بخش  مبلمان، لوازم خانگی و تعمیرو نگهداری آنها  (100=1395)</t>
  </si>
  <si>
    <t>22-9- شاخص قیمت کالاها و خدمات مصرفی خانوارهای شهری در بخش ارتباطات (100=1400)</t>
  </si>
  <si>
    <t>22-10- شاخص قیمت کالاها و خدمات مصرفی خانوارهای شهری در بخش تفریح و فرهنگ (100=1400)</t>
  </si>
  <si>
    <t>22-11- شاخص قیمت کالاها و خدمات مصرفی خانوارهای شهری در بخش آموزش (100=1400)</t>
  </si>
  <si>
    <t>22-12- شاخص قیمت کالاها و خدمات مصرفی خانوارهای شهری در بخش هتل و رستوران (100=1400)</t>
  </si>
  <si>
    <t>22-13- شاخص قیمت کالاها و خدمات مصرفی خانوارهای شهری در بخش کالاهاها و خدمات متفرقه (100=1400)</t>
  </si>
  <si>
    <t>22-17- شاخص قیمت کالاها و خدمات مصرفی خانوارهای  روستایی در بخش  پوشاک و کفش (100=1400)</t>
  </si>
  <si>
    <t>22-18- شاخص قیمت کالاها و خدمات مصرفی خانوارهای روستایی در بخش  مسکن، آب، برق، گاز و سایر سوخت ها (100=1400)</t>
  </si>
  <si>
    <t>22-19- شاخص قیمت کالاها و خدمات مصرفی خانوارهای روستایی در بخش  مبلمان، لوازم خانگی و تعمیرو نگهداری آنها  (100=1400)</t>
  </si>
  <si>
    <t>22-20- شاخص قیمت کالاها و خدمات مصرفی خانوارهای روستایی در بخش  بهداشت و درمان (100=1400)</t>
  </si>
  <si>
    <t>22-21- شاخص قیمت کالاها و خدمات مصرفی خانوارهای روستایی در بخش  حمل و نقل (100=1400)</t>
  </si>
  <si>
    <t>22-22- شاخص قیمت کالاها و خدمات مصرفی خانوارهای  روستایی در بخش ارتباطات (100=1400)</t>
  </si>
  <si>
    <t>22-23- شاخص قیمت کالاها و خدمات مصرفی خانوارهای روستایی در بخش تفریح و فرهنگ (100=1400)</t>
  </si>
  <si>
    <t>22-24- شاخص قیمت کالاها و خدمات مصرفی خانوارهای روستایی در بخش آموزش (100=1400)</t>
  </si>
  <si>
    <t>22-25- شاخص قیمت کالاها و خدمات مصرفی خانوارهای روستایی در بخش هتل و رستوران (100=1400)</t>
  </si>
  <si>
    <t>22-26- شاخص قیمت کالاها و خدمات مصرفی خانوارهای  روستایی در بخش کالاهاها و خدمات متفرقه (100=1400)</t>
  </si>
  <si>
    <t>2) فاقد آمار دانشگاه‌های علوم پزشکی اسدآباد، ایران، سراب و گناباد می باشد.</t>
  </si>
  <si>
    <r>
      <rPr>
        <b/>
        <vertAlign val="superscript"/>
        <sz val="10"/>
        <color theme="1"/>
        <rFont val="Tahoma"/>
        <family val="2"/>
      </rPr>
      <t>(2)</t>
    </r>
    <r>
      <rPr>
        <b/>
        <sz val="10"/>
        <color theme="1"/>
        <rFont val="Tahoma"/>
        <family val="2"/>
      </rPr>
      <t>1401</t>
    </r>
  </si>
  <si>
    <r>
      <rPr>
        <b/>
        <vertAlign val="superscript"/>
        <sz val="10"/>
        <color theme="1"/>
        <rFont val="Tahoma"/>
        <family val="2"/>
      </rPr>
      <t>(3)</t>
    </r>
    <r>
      <rPr>
        <b/>
        <sz val="10"/>
        <color theme="1"/>
        <rFont val="Tahoma"/>
        <family val="2"/>
      </rPr>
      <t>1402</t>
    </r>
  </si>
  <si>
    <t>1) فاقد آمار بیمارستان‌های دانشگاه علوم پزشکی تهران می‌باشد.</t>
  </si>
  <si>
    <t>2) فاقد آمار دانشگاه‌های علوم پزشکی ایران، سراب، گلستان و گناباد می باشد.</t>
  </si>
  <si>
    <t>3) فاقد آمار دانشگاه‌های علوم پزشکی اسدآباد، اسفراین، گناباد و شاهرود می‌باشد.</t>
  </si>
  <si>
    <t>2) فاقد آمار دانشگاه‌های علوم پزشکی ایران، تهران و گناباد می باشد.</t>
  </si>
  <si>
    <t>3) فاقد آمار دانشگاه‌های علوم پزشکی اسدآباد، اسفراین، گناباد  و شاهرود می‌باشد.</t>
  </si>
  <si>
    <t>1) فاقد مراکز تحت پوشش دانشگاه علوم پزشکی تهران می‌باشد.</t>
  </si>
  <si>
    <t>1) فاقد آمار دانشگاه‌های علوم پزشکی تهران، بابل و یزد می‌باشد.</t>
  </si>
  <si>
    <t>1) فاقد آمار دانشگاه علوم پزشکی تهران، بابل و یزد می‌باشد.</t>
  </si>
  <si>
    <t>2) فاقد آمار دانشگاه‌های علوم پزشکی ایران، سراب و گناباد می باشد.</t>
  </si>
  <si>
    <t>1) فاقد داروخانه‌های دانشگاه‌های علوم پزشکی ایلام، تهران، گناباد، بابل و اسدآباد می‌باشد.</t>
  </si>
  <si>
    <t>2) فاقد آمار دانشگاه‌های علوم پزشکی ایران، ایلام، تهران،جیرفت، سراب، شاهرود و گناباد می باشد.</t>
  </si>
  <si>
    <t>3) فاقد آمار دانشگاه‌های علوم پزشکی اسدآباد، اسفراین، ایران، خمین، گناباد  و شاهرود می‌باشد.</t>
  </si>
  <si>
    <r>
      <rPr>
        <b/>
        <vertAlign val="superscript"/>
        <sz val="10"/>
        <color theme="1"/>
        <rFont val="Tahoma"/>
        <family val="2"/>
      </rPr>
      <t>(1)</t>
    </r>
    <r>
      <rPr>
        <b/>
        <sz val="10"/>
        <color theme="1"/>
        <rFont val="Tahoma"/>
        <family val="2"/>
      </rPr>
      <t>1402</t>
    </r>
  </si>
  <si>
    <t>2) فاقد آمار دانشگاه‌های علوم پزشکی تهران و یزد می‌باشد.</t>
  </si>
  <si>
    <t>3) فاقد آمار دانشگاه‌های علوم پزشکی ایران، سراب،شاهرود و گناباد می باشد.</t>
  </si>
  <si>
    <t>10-نسبت تعداد پايگاه‌هاي اورژانس پيش‌بيمارستاني ۱۱۵ شهری به جمعیت نقاط شهری</t>
  </si>
  <si>
    <t>8-نسبت تعداد مراكز پزشکی هسته اي، رادیولوژی و تصویربرداری پزشکی به جمعیت</t>
  </si>
  <si>
    <t>9 - سهم جمعيت تحت پوشش استفاده از شبکه فاضلاب شهري از كل جمعيت شهري</t>
  </si>
  <si>
    <t>2-9- سهم جمعيت تحت پوشش استفاده از شبکه فاضلاب شهري از كل جمعيت شهري</t>
  </si>
  <si>
    <r>
      <rPr>
        <b/>
        <vertAlign val="superscript"/>
        <sz val="10"/>
        <color theme="1"/>
        <rFont val="Tahoma"/>
        <family val="2"/>
      </rPr>
      <t>(1)</t>
    </r>
    <r>
      <rPr>
        <b/>
        <sz val="10"/>
        <color theme="1"/>
        <rFont val="Tahoma"/>
        <family val="2"/>
      </rPr>
      <t>1401-1402</t>
    </r>
  </si>
  <si>
    <r>
      <rPr>
        <b/>
        <vertAlign val="superscript"/>
        <sz val="10"/>
        <color theme="1"/>
        <rFont val="Tahoma"/>
        <family val="2"/>
      </rPr>
      <t>(1)</t>
    </r>
    <r>
      <rPr>
        <b/>
        <sz val="10"/>
        <color theme="1"/>
        <rFont val="Tahoma"/>
        <family val="2"/>
      </rPr>
      <t>1402-1403</t>
    </r>
  </si>
  <si>
    <t>1) شامل پایه‌های دهم و یازدهم می‌باشد.</t>
  </si>
  <si>
    <t>1) شامل بیمارستان، مجتمع درمانی و پلی کلینیک می‌باشد.</t>
  </si>
  <si>
    <t>1- سهم استان از  مساحت کشور</t>
  </si>
  <si>
    <t>2- توزیع تعداد شهرستان ها</t>
  </si>
  <si>
    <r>
      <rPr>
        <b/>
        <vertAlign val="superscript"/>
        <sz val="10"/>
        <color theme="1"/>
        <rFont val="Tahoma"/>
        <family val="2"/>
      </rPr>
      <t>(3)</t>
    </r>
    <r>
      <rPr>
        <b/>
        <sz val="10"/>
        <color theme="1"/>
        <rFont val="Tahoma"/>
        <family val="2"/>
      </rPr>
      <t>1403</t>
    </r>
  </si>
  <si>
    <r>
      <t>1401</t>
    </r>
    <r>
      <rPr>
        <b/>
        <vertAlign val="superscript"/>
        <sz val="10"/>
        <color theme="1"/>
        <rFont val="Tahoma"/>
        <family val="2"/>
      </rPr>
      <t>(2و3)</t>
    </r>
  </si>
  <si>
    <t>1) فقط شامل مراکز جامع توانبخشی می‌باشد می‌باشد.</t>
  </si>
  <si>
    <t>4) فاقد آمار دانشگاه‌ علوم پزشکی بابل می‌باشد.</t>
  </si>
  <si>
    <t>مأخذ- سالنامه  آماری کشور .
       - سالنامه آماری وزارت میراث فرهنگی و گردشگری.</t>
  </si>
  <si>
    <t xml:space="preserve">6-نرخ بیکاری جمعیت 15 ساله و بیشتر                                                    </t>
  </si>
  <si>
    <t>7-نرخ بیکاری جمعیت 15 ساله و بیشتر 
در نقاط شهری</t>
  </si>
  <si>
    <t>8-نرخ بیکاری جمعیت 15 ساله و بیشتر 
در نقاط روستایی</t>
  </si>
  <si>
    <t>9-نرخ بیکاری مردان 15 ساله و بیشتر</t>
  </si>
  <si>
    <t>10-نرخ بیکاری زنان 15 ساله و بیشتر</t>
  </si>
  <si>
    <t>11-نرخ بیکاری جمعیت 24-15 ساله</t>
  </si>
  <si>
    <t>12-نرخ بیکاری جمعیت 35-18 ساله</t>
  </si>
  <si>
    <t>14- نسبت کارکنان دولت به جمعیت</t>
  </si>
  <si>
    <t xml:space="preserve">11-نرخ بیکاری جمعیت 24-15 ساله                                                           </t>
  </si>
  <si>
    <t xml:space="preserve">7-نرخ بیکاری جمعیت 15 ساله و بیشتر در نقاط شهری </t>
  </si>
  <si>
    <t xml:space="preserve">13-1 -سرانه مرسولات پستی                                 </t>
  </si>
  <si>
    <t>13-2 - پوشش مساحتی  به ازای هر واحد پستی</t>
  </si>
  <si>
    <t xml:space="preserve">13-3 - پوشش جمعیتی به ازای هر واحد پستی                                </t>
  </si>
  <si>
    <t xml:space="preserve">13-4 - تعداد دفاتر پیشخوان دولت شهری      </t>
  </si>
  <si>
    <t xml:space="preserve"> 1)  میزان عمومی ازدواج بر اساس وقوع رویداد ازدواج می‌باشد. 
</t>
  </si>
  <si>
    <t xml:space="preserve">سهم </t>
  </si>
  <si>
    <t xml:space="preserve">1) تا زمان انتشار نشریه، اطلاعات سال‌های 1401،1400و1402 مساحت استان‌ها از سازمان ذیربط دریافت نشده است  لذا ازاطلاعات مساحتی  مشابه مربوط به سال 1398استفاده شده است . </t>
  </si>
  <si>
    <r>
      <rPr>
        <b/>
        <vertAlign val="superscript"/>
        <sz val="10"/>
        <rFont val="Tahoma"/>
        <family val="2"/>
      </rPr>
      <t>(1)</t>
    </r>
    <r>
      <rPr>
        <b/>
        <sz val="10"/>
        <rFont val="Tahoma"/>
        <family val="2"/>
      </rPr>
      <t>1402</t>
    </r>
  </si>
  <si>
    <t>11- نسبت فوت شدگان تصادفات به  کل جمعیت</t>
  </si>
  <si>
    <t>12- نسبت مجروح شدگان تصادفات به  کل جمعیت</t>
  </si>
  <si>
    <t>13-نسبت کل تصادفات وسایل نقلیه به کل جمعیت</t>
  </si>
  <si>
    <t>11- نسبت فوت شدگان تصادفات به کل جمعیت</t>
  </si>
  <si>
    <t>12-نسبت مجروح شدگان تصادفات به کل جمعیت</t>
  </si>
  <si>
    <t>×× </t>
  </si>
  <si>
    <t xml:space="preserve">12- سرانه مصرف کل آب شهري                                                 </t>
  </si>
  <si>
    <t>9 -  سهم  جمعیت تحت پوشش استفاده از شبکه فاضلاب شهری از کل جمعیت شهری</t>
  </si>
  <si>
    <t xml:space="preserve">10- سهم جمعيت روستايي بالای 20 خانوار دارای آب آشاميدني سالم  از کل جمعیت روستایی                                                </t>
  </si>
  <si>
    <t>13- سهم فروش آب شرب خانگی از فروش
 آب شرب شهری</t>
  </si>
  <si>
    <t>14-سهم آب بدون درآمد شهری</t>
  </si>
  <si>
    <t>15- سهم آب تولید شده سطحی</t>
  </si>
  <si>
    <t xml:space="preserve">12 - سرانه مصرف کل آب شهري                                                 </t>
  </si>
  <si>
    <t xml:space="preserve">13 - سهم فروش آب شرب خانگی از فروش آب شرب شهری                                                  </t>
  </si>
  <si>
    <t>14 - سهم آب بدون درآمد شهری</t>
  </si>
  <si>
    <t xml:space="preserve">15-سهم آب تولید شده سطحی                                                  </t>
  </si>
  <si>
    <t>3- تعداد جایگاه های عرضه سوخت  (CNG)(1)</t>
  </si>
  <si>
    <t>5- توزیع مصارف گاز طبیعی شرکت های گاز استانی</t>
  </si>
  <si>
    <t xml:space="preserve">6- توزیع انشعاب های گاز شهري و روستایي نصب شده </t>
  </si>
  <si>
    <t xml:space="preserve">  4-  میزان مصرف  (CNG) در جایگاه‌های عرضه گاز طبیعی فشرده در استان های کشور</t>
  </si>
  <si>
    <t>-</t>
  </si>
  <si>
    <t>(1)1401</t>
  </si>
  <si>
    <r>
      <t>1</t>
    </r>
    <r>
      <rPr>
        <sz val="10"/>
        <color theme="1"/>
        <rFont val="Tahoma"/>
        <family val="2"/>
      </rPr>
      <t xml:space="preserve"> - رتبه های سال 1401 بدون در نظر گرفتن رتبه استان کهکیلویه و بویر احمد محاسبه شده است.</t>
    </r>
  </si>
  <si>
    <t>2- توزیع عملكرد اعتبارات تملك دارايي‌هاي سرمايه‌اي (عمراني)</t>
  </si>
  <si>
    <r>
      <t>4-سهم اعتبارات تملک دارایی های سرمایه ای از کل مصارف بودجه ای دولت</t>
    </r>
    <r>
      <rPr>
        <b/>
        <vertAlign val="superscript"/>
        <sz val="10"/>
        <color theme="1"/>
        <rFont val="Tahoma"/>
        <family val="2"/>
      </rPr>
      <t>(1)</t>
    </r>
  </si>
  <si>
    <t xml:space="preserve"> 3- سهم اعتبارات هزینه ای از کل مصارف بودجه ای  دولت</t>
  </si>
  <si>
    <t xml:space="preserve"> 4-سهم اعتبارات تملک دارایی های سرمایه ای  از کل مصارف بودجه ای دولت</t>
  </si>
  <si>
    <t xml:space="preserve"> 5-سهم اعتبارات هزینه ای ( جاری) از درآمدهای عمومی </t>
  </si>
  <si>
    <t xml:space="preserve"> 8- میزان تحقق اعتبارات هزینه ای (جاری)</t>
  </si>
  <si>
    <r>
      <t>4- سهم استان از ارزش افزوده بخش معدن</t>
    </r>
    <r>
      <rPr>
        <b/>
        <vertAlign val="superscript"/>
        <sz val="10"/>
        <color theme="1"/>
        <rFont val="Tahoma"/>
        <family val="2"/>
      </rPr>
      <t>(1و2)</t>
    </r>
  </si>
  <si>
    <t>کل کشور (2)</t>
  </si>
  <si>
    <t xml:space="preserve">کل کشور(1) </t>
  </si>
  <si>
    <t>دوره ششم</t>
  </si>
  <si>
    <t>۱) تعداد دوره‌های شوراهاي اسلامي تشكيل شده شش دوره مي‌باشد كه آمار دوره‌هاي اول و سوم در دسترس نيست.</t>
  </si>
  <si>
    <t>6-نرخ بیکاری جمعیت 15 ساله و بیشتر</t>
  </si>
  <si>
    <t>8-نرخ بیکاری جمعیت 15 ساله و بیشتر در نقاط روستایی</t>
  </si>
  <si>
    <t>1- سهم شهرهای گازرسانی شده از کل شهرهای استان</t>
  </si>
  <si>
    <t>2- توزیع روستاهای گازرسانی شده</t>
  </si>
  <si>
    <t>3-تعداد جایگاه های عرضه سوخت  (CNG)</t>
  </si>
  <si>
    <t>4- میزان مصرف  (CNG)  در جایگاه‌های عرضه گاز طبیعی فشرده در استان های کشور</t>
  </si>
  <si>
    <t xml:space="preserve">5- توزیع مصارف گاز طبیعی شرکت‌های گاز استانی </t>
  </si>
  <si>
    <t>6- توزیع انشعابات گاز شهري و روستایي نصب شده</t>
  </si>
  <si>
    <t>2- توزیع روستاهای(1) گازرسانی شده</t>
  </si>
  <si>
    <r>
      <t>1- سهم شهرهای</t>
    </r>
    <r>
      <rPr>
        <b/>
        <vertAlign val="superscript"/>
        <sz val="10"/>
        <color theme="1"/>
        <rFont val="Tahoma"/>
        <family val="2"/>
      </rPr>
      <t xml:space="preserve">(1) </t>
    </r>
    <r>
      <rPr>
        <b/>
        <sz val="10"/>
        <color theme="1"/>
        <rFont val="Tahoma"/>
        <family val="2"/>
      </rPr>
      <t xml:space="preserve">گازرسانی شده از کل شهرهای استان </t>
    </r>
  </si>
  <si>
    <t xml:space="preserve"> 5- سرانه ارزش افزوده فعالیت صنعتی کارگاه های صنعتی داراي ده نفر کارکن و بیشتر</t>
  </si>
  <si>
    <t>8 - تعداد اقامتگاه‌هاي كشور</t>
  </si>
  <si>
    <t>1 -سرانه مرسولات پستی</t>
  </si>
  <si>
    <t>2 - پوشش مساحتی  به ازای هر واحد پستی</t>
  </si>
  <si>
    <t>3- پوشش جمعیتی به ازای هر واحد پستی</t>
  </si>
  <si>
    <t xml:space="preserve">4 - تعداد دفاتر پیشخوان دولت شهری </t>
  </si>
  <si>
    <t>5 - تعداد  دفاتر ICT روستایی</t>
  </si>
  <si>
    <t xml:space="preserve">13-5 -تعداد  دفاتر ICT روستایی </t>
  </si>
  <si>
    <t>16-14- تعداد حقوق بگیران و مشتركان جدید صندوق بازنشستگي كشوري</t>
  </si>
  <si>
    <t xml:space="preserve"> 14-تعداد حقوق بگیران و مشتركان جدید صندوق بازنشستگي كشوري</t>
  </si>
  <si>
    <t xml:space="preserve"> 10-نسبت تعداد بیمه شدگان اصلی و تبعی سازمان تامین اجتماعی به کل جمعیت </t>
  </si>
  <si>
    <r>
      <t xml:space="preserve">
 6- سهم استان از ارزش افزوده بخش خدمات</t>
    </r>
    <r>
      <rPr>
        <b/>
        <vertAlign val="superscript"/>
        <sz val="10"/>
        <color theme="1"/>
        <rFont val="Tahoma"/>
        <family val="2"/>
      </rPr>
      <t>(1)</t>
    </r>
  </si>
  <si>
    <r>
      <t>1- سهم استان از تولید ناخالص داخلی به قیمت جاری</t>
    </r>
    <r>
      <rPr>
        <b/>
        <vertAlign val="superscript"/>
        <sz val="10"/>
        <color theme="1"/>
        <rFont val="Tahoma"/>
        <family val="2"/>
      </rPr>
      <t>(1)</t>
    </r>
  </si>
  <si>
    <r>
      <t>2- سهم استان از محصول ناخالص داخلی به قیمت جاری (بدون نفت)</t>
    </r>
    <r>
      <rPr>
        <b/>
        <vertAlign val="superscript"/>
        <sz val="10"/>
        <color theme="1"/>
        <rFont val="Tahoma"/>
        <family val="2"/>
      </rPr>
      <t>(1)</t>
    </r>
  </si>
  <si>
    <r>
      <t>3- سهم استان از ارزش افزوده بخش کشاورزی</t>
    </r>
    <r>
      <rPr>
        <b/>
        <vertAlign val="superscript"/>
        <sz val="10"/>
        <color theme="1"/>
        <rFont val="Tahoma"/>
        <family val="2"/>
      </rPr>
      <t>(1)</t>
    </r>
  </si>
  <si>
    <r>
      <t>5- سهم استان از ارزش افزوده بخش صنعت</t>
    </r>
    <r>
      <rPr>
        <b/>
        <vertAlign val="superscript"/>
        <sz val="10"/>
        <color theme="1"/>
        <rFont val="Tahoma"/>
        <family val="2"/>
      </rPr>
      <t>(1)</t>
    </r>
  </si>
  <si>
    <t>1403-1404</t>
  </si>
  <si>
    <r>
      <t>17-1-نسبت دانش آموز</t>
    </r>
    <r>
      <rPr>
        <b/>
        <vertAlign val="superscript"/>
        <sz val="10"/>
        <color theme="1"/>
        <rFont val="Tahoma"/>
        <family val="2"/>
      </rPr>
      <t>(1)</t>
    </r>
    <r>
      <rPr>
        <b/>
        <sz val="10"/>
        <color theme="1"/>
        <rFont val="Tahoma"/>
        <family val="2"/>
      </rPr>
      <t xml:space="preserve"> به معلم مدارس دولتی</t>
    </r>
  </si>
  <si>
    <r>
      <t>17-2-نسبت دانش آموز</t>
    </r>
    <r>
      <rPr>
        <b/>
        <vertAlign val="superscript"/>
        <sz val="10"/>
        <color theme="1"/>
        <rFont val="Tahoma"/>
        <family val="2"/>
      </rPr>
      <t>(1)</t>
    </r>
    <r>
      <rPr>
        <b/>
        <sz val="10"/>
        <color theme="1"/>
        <rFont val="Tahoma"/>
        <family val="2"/>
      </rPr>
      <t xml:space="preserve"> مدارس دولتی به معلم</t>
    </r>
    <r>
      <rPr>
        <b/>
        <vertAlign val="superscript"/>
        <sz val="10"/>
        <color theme="1"/>
        <rFont val="Tahoma"/>
        <family val="2"/>
      </rPr>
      <t>(2)</t>
    </r>
    <r>
      <rPr>
        <b/>
        <sz val="10"/>
        <color theme="1"/>
        <rFont val="Tahoma"/>
        <family val="2"/>
      </rPr>
      <t xml:space="preserve"> رسمی و پیمانی در دوره ابتدایی</t>
    </r>
  </si>
  <si>
    <r>
      <t>17-3-نسبت دانش آموز مدارس دولتی</t>
    </r>
    <r>
      <rPr>
        <b/>
        <vertAlign val="superscript"/>
        <sz val="10"/>
        <color theme="1"/>
        <rFont val="Tahoma"/>
        <family val="2"/>
      </rPr>
      <t>(1)</t>
    </r>
    <r>
      <rPr>
        <b/>
        <sz val="10"/>
        <color theme="1"/>
        <rFont val="Tahoma"/>
        <family val="2"/>
      </rPr>
      <t xml:space="preserve"> به معلم</t>
    </r>
    <r>
      <rPr>
        <b/>
        <vertAlign val="superscript"/>
        <sz val="10"/>
        <color theme="1"/>
        <rFont val="Tahoma"/>
        <family val="2"/>
      </rPr>
      <t>(2)</t>
    </r>
    <r>
      <rPr>
        <b/>
        <sz val="10"/>
        <color theme="1"/>
        <rFont val="Tahoma"/>
        <family val="2"/>
      </rPr>
      <t xml:space="preserve"> رسمی و پیمانی در دوره اول متوسطه</t>
    </r>
  </si>
  <si>
    <r>
      <t>17-4-نسبت دانش آموز مدارس دولتی</t>
    </r>
    <r>
      <rPr>
        <b/>
        <vertAlign val="superscript"/>
        <sz val="10"/>
        <color theme="1"/>
        <rFont val="Tahoma"/>
        <family val="2"/>
      </rPr>
      <t>(1)</t>
    </r>
    <r>
      <rPr>
        <b/>
        <sz val="10"/>
        <color theme="1"/>
        <rFont val="Tahoma"/>
        <family val="2"/>
      </rPr>
      <t xml:space="preserve"> به معلم</t>
    </r>
    <r>
      <rPr>
        <b/>
        <vertAlign val="superscript"/>
        <sz val="10"/>
        <color theme="1"/>
        <rFont val="Tahoma"/>
        <family val="2"/>
      </rPr>
      <t>(2)</t>
    </r>
    <r>
      <rPr>
        <b/>
        <sz val="10"/>
        <color theme="1"/>
        <rFont val="Tahoma"/>
        <family val="2"/>
      </rPr>
      <t xml:space="preserve"> رسمی و پیمانی در دوره دوم متوسطه</t>
    </r>
  </si>
  <si>
    <r>
      <t>17-5-تراکم دانش آموز</t>
    </r>
    <r>
      <rPr>
        <b/>
        <vertAlign val="superscript"/>
        <sz val="10"/>
        <color theme="1"/>
        <rFont val="Tahoma"/>
        <family val="2"/>
      </rPr>
      <t>(1)</t>
    </r>
    <r>
      <rPr>
        <b/>
        <sz val="10"/>
        <color theme="1"/>
        <rFont val="Tahoma"/>
        <family val="2"/>
      </rPr>
      <t xml:space="preserve"> در کلاس دوره ابتدايي دولتي</t>
    </r>
  </si>
  <si>
    <r>
      <t>17-6-تراکم دانش آموز</t>
    </r>
    <r>
      <rPr>
        <b/>
        <vertAlign val="superscript"/>
        <sz val="10"/>
        <color theme="1"/>
        <rFont val="Tahoma"/>
        <family val="2"/>
      </rPr>
      <t>(1)</t>
    </r>
    <r>
      <rPr>
        <b/>
        <sz val="10"/>
        <color theme="1"/>
        <rFont val="Tahoma"/>
        <family val="2"/>
      </rPr>
      <t xml:space="preserve"> در کلاس دوره اول متوسطه دولتي</t>
    </r>
  </si>
  <si>
    <r>
      <t>17-7-تراکم دانش آموز</t>
    </r>
    <r>
      <rPr>
        <b/>
        <vertAlign val="superscript"/>
        <sz val="10"/>
        <color theme="1"/>
        <rFont val="Tahoma"/>
        <family val="2"/>
      </rPr>
      <t>(1)</t>
    </r>
    <r>
      <rPr>
        <b/>
        <sz val="10"/>
        <color theme="1"/>
        <rFont val="Tahoma"/>
        <family val="2"/>
      </rPr>
      <t xml:space="preserve"> در کلاس دوره دوم متوسطه دولتي</t>
    </r>
  </si>
  <si>
    <r>
      <t>17-8-نسبت  دانش آموزان</t>
    </r>
    <r>
      <rPr>
        <b/>
        <vertAlign val="superscript"/>
        <sz val="10"/>
        <color theme="1"/>
        <rFont val="Tahoma"/>
        <family val="2"/>
      </rPr>
      <t>(1)</t>
    </r>
    <r>
      <rPr>
        <b/>
        <sz val="10"/>
        <color theme="1"/>
        <rFont val="Tahoma"/>
        <family val="2"/>
      </rPr>
      <t xml:space="preserve"> دختر</t>
    </r>
  </si>
  <si>
    <r>
      <t>17-9-نسبت دانش آموز</t>
    </r>
    <r>
      <rPr>
        <b/>
        <vertAlign val="superscript"/>
        <sz val="10"/>
        <color theme="1"/>
        <rFont val="Tahoma"/>
        <family val="2"/>
      </rPr>
      <t>(1)</t>
    </r>
    <r>
      <rPr>
        <b/>
        <sz val="10"/>
        <color theme="1"/>
        <rFont val="Tahoma"/>
        <family val="2"/>
      </rPr>
      <t xml:space="preserve"> به کارکنان مدیریت و کیفیت بخشی</t>
    </r>
  </si>
  <si>
    <r>
      <t>17-10-نسبت دانش آموزان ابتدایی به کل دانش آموزان</t>
    </r>
    <r>
      <rPr>
        <b/>
        <vertAlign val="superscript"/>
        <sz val="10"/>
        <color theme="1"/>
        <rFont val="Tahoma"/>
        <family val="2"/>
      </rPr>
      <t>(1)</t>
    </r>
  </si>
  <si>
    <r>
      <t>17-11-نسبت دانش آموزان دوره اول متوسطه به کل دانش آموزان</t>
    </r>
    <r>
      <rPr>
        <b/>
        <vertAlign val="superscript"/>
        <sz val="10"/>
        <color theme="1"/>
        <rFont val="Tahoma"/>
        <family val="2"/>
      </rPr>
      <t>(1)</t>
    </r>
  </si>
  <si>
    <r>
      <t>17-12-نسبت دانش آموزان دوره دوم متوسطه به کل دانش آموزان</t>
    </r>
    <r>
      <rPr>
        <b/>
        <vertAlign val="superscript"/>
        <sz val="10"/>
        <color theme="1"/>
        <rFont val="Tahoma"/>
        <family val="2"/>
      </rPr>
      <t>(1)</t>
    </r>
  </si>
  <si>
    <t>4- نسبت راي دهندگان در انتخابات مجلس شوراي اسلامي در هر دوره به کل جمعیت</t>
  </si>
  <si>
    <t xml:space="preserve"> 1- سرانه تولید گوشت قرمز عرضه شده از کشتارگاه های رسمی کشور</t>
  </si>
  <si>
    <r>
      <t>10- نسبت طول کل شبکه راه‌های بین شهری استان‌های کشور به مساحت</t>
    </r>
    <r>
      <rPr>
        <b/>
        <vertAlign val="superscript"/>
        <sz val="10"/>
        <color theme="1"/>
        <rFont val="Tahoma"/>
        <family val="2"/>
      </rPr>
      <t>(1)</t>
    </r>
    <r>
      <rPr>
        <b/>
        <sz val="10"/>
        <color theme="1"/>
        <rFont val="Tahoma"/>
        <family val="2"/>
      </rPr>
      <t xml:space="preserve"> کشور </t>
    </r>
  </si>
  <si>
    <t>6- ميانگين سالانه ارتفاع بارندگي در استان‌ها</t>
  </si>
  <si>
    <t>22-15- شاخص قیمت کالاها و خدمات مصرفی خانوارهای روستایی در بخش خوراکی و آشامیدنی ها (100=1400)</t>
  </si>
  <si>
    <t>22-16- شاخص قیمت کالاها و خدمات مصرفی خانوارهای روستایی در بخش دخانیات (100=1400)</t>
  </si>
  <si>
    <t>22-8- شاخص قیمت کالاها و خدمات مصرفی خانوار های شهری در بخش حمل و نقل (100=1400)</t>
  </si>
  <si>
    <t>22-7- شاخص قیمت کالاها و خدمات مصرفی خانوارهای شهری در بخش بهداشت و درمان (100=1400)</t>
  </si>
  <si>
    <t>22-5- شاخص قیمت کالاها و خدمات مصرفی خانوارهای شهری در بخش مسکن، آب، برق، گاز و سایر سوخت ها (100=1400)</t>
  </si>
  <si>
    <t>13- تعداد مسافران وارد شده به اقامتگاه های عمومی گردشگری</t>
  </si>
  <si>
    <t>مأخذ-وزارت میراث فرهنگی، گردشگری و صنایع دستی.</t>
  </si>
  <si>
    <t>فصل 19- فرهنگ و گردشگری</t>
  </si>
  <si>
    <t>19-13تعداد مسافران وارد شده به اقامتگاه های عمومی گردشگری</t>
  </si>
  <si>
    <t>2) فاقد آمار دانشگاه‌های علوم پزشکی ایران، سراب، زابل و گناباد می باشد.</t>
  </si>
  <si>
    <t>3) فاقد آمار دانشگاه‌های علوم پزشکی اسدآباد، اسفراین، زابل، گناباد و شاهرود می‌باشد.</t>
  </si>
  <si>
    <t>(مرسوله به نفر)</t>
  </si>
  <si>
    <r>
      <rPr>
        <b/>
        <vertAlign val="superscript"/>
        <sz val="10"/>
        <color theme="1"/>
        <rFont val="Tahoma"/>
        <family val="2"/>
      </rPr>
      <t>(1)</t>
    </r>
    <r>
      <rPr>
        <b/>
        <sz val="10"/>
        <color theme="1"/>
        <rFont val="Tahoma"/>
        <family val="2"/>
      </rPr>
      <t>1403</t>
    </r>
  </si>
  <si>
    <t>17-15-پوشش ظاهری تحصیلی دوره ابتدایی</t>
  </si>
  <si>
    <t>17-15- پوشش ظاهری تحصیلی دوره ابتدایی</t>
  </si>
  <si>
    <t>6-نسبت تعداد كل آزمايشگاه‌های تشخیص پزشکی به جمعیت</t>
  </si>
  <si>
    <t>4-نسبت تعداد مراکز خدمات جامع سلامت روستايي به جمعيت روستايي</t>
  </si>
  <si>
    <r>
      <rPr>
        <vertAlign val="superscript"/>
        <sz val="10"/>
        <color theme="1"/>
        <rFont val="Tahoma"/>
        <family val="2"/>
      </rPr>
      <t>(4)</t>
    </r>
    <r>
      <rPr>
        <sz val="10"/>
        <color theme="1"/>
        <rFont val="Tahoma"/>
        <family val="2"/>
      </rPr>
      <t>9.18</t>
    </r>
  </si>
  <si>
    <r>
      <rPr>
        <vertAlign val="superscript"/>
        <sz val="10"/>
        <color theme="1"/>
        <rFont val="Tahoma"/>
        <family val="2"/>
      </rPr>
      <t>(4)</t>
    </r>
    <r>
      <rPr>
        <sz val="10"/>
        <color theme="1"/>
        <rFont val="Tahoma"/>
        <family val="2"/>
      </rPr>
      <t>24</t>
    </r>
  </si>
  <si>
    <t>4) فاقد آمار دانشگاه های علوم پزشکی زابل - سراب و چابهار می باشد.</t>
  </si>
  <si>
    <r>
      <rPr>
        <b/>
        <vertAlign val="superscript"/>
        <sz val="10"/>
        <color theme="1"/>
        <rFont val="Tahoma"/>
        <family val="2"/>
      </rPr>
      <t>(4)</t>
    </r>
    <r>
      <rPr>
        <b/>
        <sz val="10"/>
        <color theme="1"/>
        <rFont val="Tahoma"/>
        <family val="2"/>
      </rPr>
      <t>1403</t>
    </r>
  </si>
  <si>
    <t>4) فاقد آمار دانشگاه های علوم پزشکی تهران، چابهار و نیشابور می باشد.</t>
  </si>
  <si>
    <t>4) فاقد آمار دانشگاه های علوم پزشکی چابهار می باشد.</t>
  </si>
  <si>
    <t>4) فاقد آمار دانشگاه علوم پزشکی چابهار و مازندران می‌باشد.</t>
  </si>
  <si>
    <t>4) فاقد آمار دانشگاه‌ علوم پزشکی چابهار و شاهرود می‌باشد.</t>
  </si>
  <si>
    <t>5) شامل آمار شهر تهران نمی باشد.</t>
  </si>
  <si>
    <t>2) فاقد آمار دانشگاه‌های علوم پزشکی ایران، تهران، سراب، رفسنجان و گناباد می باشد.</t>
  </si>
  <si>
    <t>3) فاقد آمار دانشگاه‌های علوم پزشکی اسدآباد، اسفراین، ایران، تهران، شهید بهشتی، زابل، گناباد  و شاهرود می‌باشد.</t>
  </si>
  <si>
    <t>4) فاقد آمار دانشگاه علوم پزشکی چابهار و نیشابور می‌باشد.</t>
  </si>
  <si>
    <r>
      <rPr>
        <b/>
        <vertAlign val="superscript"/>
        <sz val="10"/>
        <color theme="1"/>
        <rFont val="Tahoma"/>
        <family val="2"/>
      </rPr>
      <t>(2)</t>
    </r>
    <r>
      <rPr>
        <b/>
        <sz val="10"/>
        <color theme="1"/>
        <rFont val="Tahoma"/>
        <family val="2"/>
      </rPr>
      <t>1403</t>
    </r>
  </si>
  <si>
    <t>2)  آمار مساحت استان مربوط به سال 1402 می‌باشد.</t>
  </si>
  <si>
    <r>
      <t>نسبت</t>
    </r>
    <r>
      <rPr>
        <b/>
        <vertAlign val="superscript"/>
        <sz val="10"/>
        <color theme="1"/>
        <rFont val="Tahoma"/>
        <family val="2"/>
      </rPr>
      <t>(3)</t>
    </r>
  </si>
  <si>
    <t>3) برای محاسبه این شاخص از آمار مساحت سال 1402 استان‌ها و کل کشور استفاده شده است.</t>
  </si>
  <si>
    <t>2-8- توزیع عرصه های جنگلی</t>
  </si>
  <si>
    <t>8- توزیع عرصه های جنگلی</t>
  </si>
  <si>
    <r>
      <t>17-13-نسبت دانش آموزان</t>
    </r>
    <r>
      <rPr>
        <b/>
        <vertAlign val="superscript"/>
        <sz val="10"/>
        <color theme="1"/>
        <rFont val="Tahoma"/>
        <family val="2"/>
      </rPr>
      <t>(1)</t>
    </r>
    <r>
      <rPr>
        <b/>
        <sz val="10"/>
        <color theme="1"/>
        <rFont val="Tahoma"/>
        <family val="2"/>
      </rPr>
      <t xml:space="preserve"> مدارس غیردولتی به کل دانش آموزان</t>
    </r>
    <r>
      <rPr>
        <b/>
        <vertAlign val="superscript"/>
        <sz val="10"/>
        <color theme="1"/>
        <rFont val="Tahoma"/>
        <family val="2"/>
      </rPr>
      <t>(1)</t>
    </r>
  </si>
  <si>
    <r>
      <t>17-14- نسبت دانش آموزان</t>
    </r>
    <r>
      <rPr>
        <b/>
        <vertAlign val="superscript"/>
        <sz val="10"/>
        <color theme="1"/>
        <rFont val="Tahoma"/>
        <family val="2"/>
      </rPr>
      <t>(1)</t>
    </r>
    <r>
      <rPr>
        <b/>
        <sz val="10"/>
        <color theme="1"/>
        <rFont val="Tahoma"/>
        <family val="2"/>
      </rPr>
      <t xml:space="preserve"> روستایی از کل دانش‌آموزان</t>
    </r>
    <r>
      <rPr>
        <b/>
        <vertAlign val="superscript"/>
        <sz val="10"/>
        <color theme="1"/>
        <rFont val="Tahoma"/>
        <family val="2"/>
      </rPr>
      <t>(1)</t>
    </r>
  </si>
  <si>
    <t>//</t>
  </si>
  <si>
    <t>رتبه های 1401 و 1402 یکی شده</t>
  </si>
  <si>
    <t>(1)1398-1399</t>
  </si>
  <si>
    <t>524888</t>
  </si>
  <si>
    <t>687849</t>
  </si>
  <si>
    <t>1- ارزش سرمایه‌گذاری خارجی(1)</t>
  </si>
  <si>
    <r>
      <t xml:space="preserve">کل کشور </t>
    </r>
    <r>
      <rPr>
        <b/>
        <i/>
        <vertAlign val="superscript"/>
        <sz val="10"/>
        <color rgb="FF000000"/>
        <rFont val="Tahoma"/>
        <family val="2"/>
      </rPr>
      <t>(2)</t>
    </r>
  </si>
  <si>
    <t>1_ اطلاعات توسط دستگاه اجرایی ذیربط تجدید نظر شده است.</t>
  </si>
  <si>
    <t>2- دلیل اختلاف سر جمع با مجموع استانها ،سرمایه گذاری خارجی در زمینه  
فرا استانی می باشد.</t>
  </si>
  <si>
    <t>مأخذ- مرکز آمار ایران</t>
  </si>
  <si>
    <t>13- سهم اشتغال زنان 15 ساله و بیشتر شاغل در بخش غیرکشاورزی</t>
  </si>
  <si>
    <t xml:space="preserve">13- سهم اشتغال زنان 15 ساله و بیشتر شاغل در بخش غیرکشاورزی                                                      </t>
  </si>
  <si>
    <t>xx</t>
  </si>
  <si>
    <t>1402(1)</t>
  </si>
  <si>
    <t>1- اعداد توسط دستگاه ذیربط تجدید نظر شده است.</t>
  </si>
  <si>
    <t>5- نسبت خودپرداز به جمعیت</t>
  </si>
  <si>
    <t>18.3-</t>
  </si>
  <si>
    <t>7.6-</t>
  </si>
  <si>
    <t>24.8-</t>
  </si>
  <si>
    <t>2.4-</t>
  </si>
  <si>
    <t>23.2-</t>
  </si>
  <si>
    <t>8.8-</t>
  </si>
  <si>
    <t>31.5-</t>
  </si>
  <si>
    <t>26.4-</t>
  </si>
  <si>
    <t>22.0-</t>
  </si>
  <si>
    <t>25.3-</t>
  </si>
  <si>
    <t>5.7-</t>
  </si>
  <si>
    <t>26.6-</t>
  </si>
  <si>
    <t>21.5-</t>
  </si>
  <si>
    <t>17.3-</t>
  </si>
  <si>
    <t>27.9-</t>
  </si>
  <si>
    <t>7.7-</t>
  </si>
  <si>
    <t>12.1-</t>
  </si>
  <si>
    <t>3.7-</t>
  </si>
  <si>
    <t>8.1-</t>
  </si>
  <si>
    <t>7.9-</t>
  </si>
  <si>
    <t>25.7-</t>
  </si>
  <si>
    <t>20.7-</t>
  </si>
  <si>
    <t xml:space="preserve"> 6- توزیع ارزش کل معاملات بورس اوراق بهادار تهران</t>
  </si>
  <si>
    <t xml:space="preserve"> 7- توزیع حجم  کل معاملات بورس اوراق بهادار تهران</t>
  </si>
  <si>
    <t xml:space="preserve"> 8- توزیع حق بیمه تولیدی </t>
  </si>
  <si>
    <t xml:space="preserve"> 9- توزیع خسارت پرداختی</t>
  </si>
  <si>
    <t xml:space="preserve"> 10- حق بیمه سرانه </t>
  </si>
  <si>
    <t xml:space="preserve"> 11-ضریب نفوذ بیمه تولیدی</t>
  </si>
  <si>
    <t>6- توزیع ارزش کل معاملات بورس اوراق بهادار تهران</t>
  </si>
  <si>
    <t>7- توزیع حجم  کل معاملات بورس اوراق بهادار تهران</t>
  </si>
  <si>
    <t>8- توزیع حق بیمه تولیدی</t>
  </si>
  <si>
    <t>9- توزیع خسارت پرداختی</t>
  </si>
  <si>
    <t>10- حق بیمه سرانه</t>
  </si>
  <si>
    <t>11-ضریب نفوذ بیمه تولیدی</t>
  </si>
  <si>
    <t xml:space="preserve">2- توزیع  تعداد معادن در حال بهره برداري </t>
  </si>
  <si>
    <t xml:space="preserve">توزیع </t>
  </si>
  <si>
    <t xml:space="preserve">(میلیون  ريال به نفر) </t>
  </si>
  <si>
    <t xml:space="preserve">توزیع  </t>
  </si>
  <si>
    <t>10- توزیع تعداد شاغلان معادن در حال بهره برداري</t>
  </si>
  <si>
    <t xml:space="preserve">11-توزیع ارزش تولیدات معادن در حال بهره برداری </t>
  </si>
  <si>
    <r>
      <t>1403</t>
    </r>
    <r>
      <rPr>
        <b/>
        <vertAlign val="superscript"/>
        <sz val="10"/>
        <color theme="1"/>
        <rFont val="Tahoma"/>
        <family val="2"/>
      </rPr>
      <t>(2)</t>
    </r>
  </si>
  <si>
    <t xml:space="preserve"> 1) اطلاعات مقدار تولید شیر برای  سال  1399و1402 براساس آمارگیری دامداری بوده،اما برای سال های 1400،1398و 1401برآورد مدل مبنا می باشد.                 </t>
  </si>
  <si>
    <t>2) با توجه به اینکه برای برآورد اطلاعات مقدار تولید شیر در سطح استان طرح آمارگیری انجام نشده است لذا ارائه اطلاعات سرانه تولید شیر به تفکیک استان مقدور نمی‌باشد.</t>
  </si>
  <si>
    <t>. برای محاسبه سرانه  تولید گوشت مرغ در سال های 1400الی 1403از مقدار عرضه گوشت مرغ در کشتارگاههای طیور کشور استفاده شده است (1)</t>
  </si>
  <si>
    <r>
      <t>1402</t>
    </r>
    <r>
      <rPr>
        <b/>
        <vertAlign val="superscript"/>
        <sz val="10"/>
        <color theme="1"/>
        <rFont val="Tahoma"/>
        <family val="2"/>
      </rPr>
      <t>(1)</t>
    </r>
  </si>
  <si>
    <t xml:space="preserve">1)اعدادتوسط دستگاه ذی ربط تجدید نظر شده است. </t>
  </si>
  <si>
    <t xml:space="preserve">19-توزیع مقدار تولید غلات </t>
  </si>
  <si>
    <t xml:space="preserve">20-توزیع مقدار تولیدحبوبات </t>
  </si>
  <si>
    <t xml:space="preserve"> 21-توزیع مقدار تولیدمحصولات صنعتی </t>
  </si>
  <si>
    <t>3- سرانه تولید گوشت مرغ در مرغداری های صنعتی(1)</t>
  </si>
  <si>
    <t>سه جدول اضافه شده است.</t>
  </si>
  <si>
    <t>49/33</t>
  </si>
  <si>
    <t>29/80</t>
  </si>
  <si>
    <t>38/46</t>
  </si>
  <si>
    <t>19/88</t>
  </si>
  <si>
    <t>18/92</t>
  </si>
  <si>
    <t>76/80</t>
  </si>
  <si>
    <t>40/54</t>
  </si>
  <si>
    <t>67/14</t>
  </si>
  <si>
    <t>61/69</t>
  </si>
  <si>
    <t>35/57</t>
  </si>
  <si>
    <t>25/27</t>
  </si>
  <si>
    <t>62/80</t>
  </si>
  <si>
    <t>71/44</t>
  </si>
  <si>
    <t>22/63</t>
  </si>
  <si>
    <t>22/51</t>
  </si>
  <si>
    <t>50/00</t>
  </si>
  <si>
    <t>33/88</t>
  </si>
  <si>
    <t>25/45</t>
  </si>
  <si>
    <t>57/32</t>
  </si>
  <si>
    <t>90/34</t>
  </si>
  <si>
    <t>45/69</t>
  </si>
  <si>
    <t>85/60</t>
  </si>
  <si>
    <t>62/39</t>
  </si>
  <si>
    <t>33/89</t>
  </si>
  <si>
    <t>25/21</t>
  </si>
  <si>
    <t>57/57</t>
  </si>
  <si>
    <t>47/68</t>
  </si>
  <si>
    <t>53/19</t>
  </si>
  <si>
    <t>71/22</t>
  </si>
  <si>
    <t>55/02</t>
  </si>
  <si>
    <t>1) اعداد تجدید نظر شده است.</t>
  </si>
  <si>
    <t>دوره چهاردهم</t>
  </si>
  <si>
    <t>(1)1403-1404</t>
  </si>
  <si>
    <t>17-1-نسبت دانش آموز به معلم مدارس دولتی</t>
  </si>
  <si>
    <r>
      <t xml:space="preserve">بخش‌: </t>
    </r>
    <r>
      <rPr>
        <sz val="10"/>
        <rFont val="Tahoma"/>
        <family val="2"/>
      </rPr>
      <t xml:space="preserve">واحدي‌ از تقسيمات‌ كشوري‌ با‌ محدوده‌ جغرافيايي‌ معين‌ است كه از به‌هم‌ پيوستن‌ چند دهستان‌ همجوار مشتمل‌ بر چندين‌ مزرعه‌، مكان‌، روستا و احياناً شهر تشكيل شده است، كه‌ از نظر‌ عوامل‌ طبيعي‌ و اوضاع‌ اجتماعي‌، فرهنگي‌، اقتصادي‌ و سياسي‌، واحد همگني‌ را به‌ وجود آورده‌اند. </t>
    </r>
  </si>
  <si>
    <r>
      <t xml:space="preserve">دهستان‌: </t>
    </r>
    <r>
      <rPr>
        <sz val="10"/>
        <rFont val="Tahoma"/>
        <family val="2"/>
      </rPr>
      <t>كوچك‌ترين‌ واحد تقسيمات‌ كشوري‌ با‌ محدوده جغرافيايي‌ معين‌ است كه از به‌هم‌ پيوستن‌ چند روستا، مكان‌ و مزرعه‌ همجوار تشكيل‌ مي‌شود كه‌ از لحاظ محيط طبيعي‌، فرهنگي‌، اقتصادي ‌و اجتماعي‌ همگن‌ مي‌باشد و امكان ‌‌‌خدمات‌رساني‌ و برنامه‌ريزي‌ در سيستم‌ و شبكه‌ا‌ي‌ واحد‌ را فراهم‌ مي‌نمايد.</t>
    </r>
  </si>
  <si>
    <r>
      <rPr>
        <b/>
        <sz val="10"/>
        <rFont val="Tahoma"/>
        <family val="2"/>
      </rPr>
      <t>شهر:</t>
    </r>
    <r>
      <rPr>
        <sz val="10"/>
        <rFont val="Tahoma"/>
        <family val="2"/>
      </rPr>
      <t xml:space="preserve"> هر یک از نقاطی است که براساس مصوبه هیئت وزیران شهر شناخته شده و دارای شهرداری است.</t>
    </r>
  </si>
  <si>
    <r>
      <t xml:space="preserve">شهرستان: </t>
    </r>
    <r>
      <rPr>
        <sz val="10"/>
        <rFont val="Tahoma"/>
        <family val="2"/>
      </rPr>
      <t>واحدي‌ از تقسيمات‌ كشوري‌ با محدوده‌ جغرافيايي‌ معين‌ است كه‌ از به‌هم‌ پيوستن‌ چند بخش‌ همجوار تشكيل‌ شده‌ است‌ كه‌ از نظر عوامل‌ طبيعي‌ و اوضاع اجتماعي‌، اقتصادي‌، سياسي‌ و فرهنگي‌، واحد متناسب‌ و همگني‌ را به ‌وجـود آورده‌اند.</t>
    </r>
  </si>
  <si>
    <r>
      <t xml:space="preserve">ميانگين ارتفاع بارندگي: </t>
    </r>
    <r>
      <rPr>
        <sz val="10"/>
        <rFont val="Tahoma"/>
        <family val="2"/>
      </rPr>
      <t>ميانگين ارتفاع بارش يك منطقه ميانگين وزني منطقه مي‌باشد. در واقع منطقه به چند ضلعي‌هاي متعدد تقسيم شده و با توجه به بارش نازل شده در هر چندضلعي ميانگين ارتفاع بارش محاسبه مي‌شود.</t>
    </r>
  </si>
  <si>
    <r>
      <t xml:space="preserve">اراضی بیابانی: </t>
    </r>
    <r>
      <rPr>
        <sz val="10"/>
        <rFont val="Tahoma"/>
        <family val="2"/>
      </rPr>
      <t>مناطق داراي اقلیم‌های خشک و فراخشك که ميزان متوسط بارندگي در آن‌ها ساليانه كمتر از 150 ميلي‌متر بوده و درصد پوشش گياهي چند ساله آن كمتر از ده درصد است.</t>
    </r>
  </si>
  <si>
    <r>
      <t xml:space="preserve">بيابان: </t>
    </r>
    <r>
      <rPr>
        <sz val="10"/>
        <rFont val="Tahoma"/>
        <family val="2"/>
      </rPr>
      <t>اكوسيستم زوال يافته‌اي كه پتانسيل توليد بيولوژيك خود را يا از دست داده يا درحال از دست‌دادن است كه براي برنامه هاي توسعه وعمران مناسب نيستند و يا لااقل در اولويت پايين قرار دارند، مانند زمين‌هاي فرسايش يافته، شنزارها، سرزمين‌هاي يخ زده، زمين‌هاي فاقد پوشش گياهي و يا داراي پوشش گياهي كه توسعه و عمران اين سرزمين‌ها، مستلزم سرمايه‌گذاري زياد و تأمين آب است.</t>
    </r>
  </si>
  <si>
    <r>
      <t xml:space="preserve">جنگل: </t>
    </r>
    <r>
      <rPr>
        <sz val="10"/>
        <rFont val="Tahoma"/>
        <family val="2"/>
      </rPr>
      <t>زمینی اعم از خشکی و آبی که به‌طور عمده از درخت و درختچه همراه با سایر رستنی‌های خشبی و علفی خودرو پوشیده است، مشروط به آنکه مساحت آن کمتر از نیم هکتار و تاج پوشش درختی آن به‌طور طبیعی کمتر از پنج درصد نباشد.</t>
    </r>
  </si>
  <si>
    <r>
      <t xml:space="preserve">مرتع‌: </t>
    </r>
    <r>
      <rPr>
        <sz val="10"/>
        <rFont val="Tahoma"/>
        <family val="2"/>
      </rPr>
      <t>زميني‌ اسـت‌ اعم‌ از كوه‌ و دامنه‌ يا  زمين‌ مسطح،‌ كــه‌ در فصل‌ چرا، داراي‌ پوششي‌ از نباتات‌ علوفه‌‌اي‌ خودرو باشد و با توجه‌ به‌ سابقه‌ چرا، عرفا مرتع‌ شناخته‌ شود. اراضي‌‌ آيش‌ گرچه داراي‌ پوشش‌ علوفه‌اي‌ خودرو می‌باشد، مشمول‌ تعريف‌ مرتع‌ نمي‌شود.</t>
    </r>
  </si>
  <si>
    <r>
      <t xml:space="preserve">منطقه‌ حفاظت‌ شده‌: </t>
    </r>
    <r>
      <rPr>
        <sz val="10"/>
        <rFont val="Tahoma"/>
        <family val="2"/>
      </rPr>
      <t>محدوده‌اي‌ از منابع‌ طبيعي‌ كشور، اعم‌ از جنگل‌، مرتع‌، دشت‌، آب و كوهستان‌ كه‌ از لحاظ ضرورت‌ حفظ‌ و تكثير نسل‌ جانوران‌ وحشي‌ و يا حفظ و احياي‌ رستني‌ها و وضع‌ طبيعي‌ آن داراي اهميت خاص است و تحت حفاظت‌ قرار مي‌گيرد.</t>
    </r>
  </si>
  <si>
    <r>
      <rPr>
        <b/>
        <i/>
        <sz val="10"/>
        <rFont val="Tahoma"/>
        <family val="2"/>
      </rPr>
      <t>آبادي‌ (نقطه‌ روستايي‌):</t>
    </r>
    <r>
      <rPr>
        <sz val="10"/>
        <rFont val="Tahoma"/>
        <family val="2"/>
      </rPr>
      <t>یک نقطه جغرافیایی شامل مجموعه یک یا چند مکان و اراضی به هم پیوسته (اعم از کشاورزی و غیرکشاورزی) که خارج از محدوده شهرها یا هر آبادی دیگر واقع شده و دارای محدوده ثبتی یا عرفی مستقل باشد. اگر آبادی در زمان آمارگیری محل سکونت خانوار یا خانوارهایی باشد، دارای سکنه و در غیر اینصورت خالی از سکنه تلقی می‌شود.</t>
    </r>
  </si>
  <si>
    <r>
      <rPr>
        <b/>
        <i/>
        <sz val="10"/>
        <rFont val="Tahoma"/>
        <family val="2"/>
      </rPr>
      <t>جـمعـیت:</t>
    </r>
    <r>
      <rPr>
        <sz val="10"/>
        <rFont val="Tahoma"/>
        <family val="2"/>
      </rPr>
      <t xml:space="preserve"> برآوردهاي جمعيتي بر اساس اطلاعات كم و بيش مطمئني از گذشته تا زمان برآورد يا نزديك به آن صورت مي گيرد و معمولا براي محاسبه جمعيت بين دو سرشماري يا سال‌هاي نزديك قبل و بعد از آن به‌كار مي‌رود.</t>
    </r>
  </si>
  <si>
    <r>
      <rPr>
        <b/>
        <i/>
        <sz val="10"/>
        <rFont val="Tahoma"/>
        <family val="2"/>
      </rPr>
      <t>جمعيـت‌ (جامعه مورد سرشماري):</t>
    </r>
    <r>
      <rPr>
        <sz val="10"/>
        <rFont val="Tahoma"/>
        <family val="2"/>
      </rPr>
      <t xml:space="preserve"> اعضاي‌ همه‌ خـانـوارهاي‌ معمـولي‌ سـاكـن‌،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 </t>
    </r>
  </si>
  <si>
    <r>
      <rPr>
        <b/>
        <i/>
        <sz val="10"/>
        <rFont val="Tahoma"/>
        <family val="2"/>
      </rPr>
      <t>جمعيت ساكن در نقاط روستايي:</t>
    </r>
    <r>
      <rPr>
        <sz val="10"/>
        <rFont val="Tahoma"/>
        <family val="2"/>
      </rPr>
      <t xml:space="preserve"> جمعیت تمامی آبادی‌هایی است که در محدوده‌های دهستان، بخش، شهرستان، استان یا کشور قرار دارد و جمعیت هر آبادی عبارت است از مجموع تعداد اعضای همه خانوارهای معمولی ساکن، موسسه‌ای و گروهی که اقامتگاه معمولی آنان در زمان سرشمـاری در آن آبادی واقع است.</t>
    </r>
  </si>
  <si>
    <r>
      <rPr>
        <b/>
        <i/>
        <sz val="10"/>
        <rFont val="Tahoma"/>
        <family val="2"/>
      </rPr>
      <t>جمعيت ساكن در نقاط شهري:</t>
    </r>
    <r>
      <rPr>
        <i/>
        <sz val="10"/>
        <rFont val="Tahoma"/>
        <family val="2"/>
      </rPr>
      <t xml:space="preserve"> </t>
    </r>
    <r>
      <rPr>
        <sz val="10"/>
        <rFont val="Tahoma"/>
        <family val="2"/>
      </rPr>
      <t>جمعیت تمامی شهرهایی است که در محدوده‌های بخش،‌ شهرستان، استان یا کشور قرار دارد و جمعیت هر شهر عبارت است از مجموع تعداد اعضـای همه خانـوارهـای معمـولی ساکن، موسسه‌ای و گروهی که اقامتگـاه معمـولی آنـان در زمان سرشماری در آن شهر واقع است.</t>
    </r>
  </si>
  <si>
    <r>
      <rPr>
        <b/>
        <i/>
        <sz val="10"/>
        <rFont val="Tahoma"/>
        <family val="2"/>
      </rPr>
      <t>جمعيت غير ساكن:</t>
    </r>
    <r>
      <rPr>
        <sz val="10"/>
        <rFont val="Tahoma"/>
        <family val="2"/>
      </rPr>
      <t xml:space="preserve"> جمعیت آن دسته از خانوارهایی است که در اقامتگاه ثابت (مکان‌های ساخته شده از مصالح سخت و نیز چادر ثابت، آلونک و کپر و ...) سکونت ندارند.</t>
    </r>
  </si>
  <si>
    <r>
      <rPr>
        <b/>
        <i/>
        <sz val="10"/>
        <rFont val="Tahoma"/>
        <family val="2"/>
      </rPr>
      <t>خانوار:</t>
    </r>
    <r>
      <rPr>
        <sz val="10"/>
        <rFont val="Tahoma"/>
        <family val="2"/>
      </rPr>
      <t xml:space="preserve"> خانوار از نظر نوع به سه دسته خانوار معمولی، خانوار مؤسسه‌ای و خانوار گروهی تقسیم می‌شود. خانوار معمولی نیز با توجه به نوع سکونتگاه و شیوه‌ زندگی به دو گروه خانوار معمولی ساکن و خانوار معمولی غیرساکن تقسیم می‌شود.</t>
    </r>
  </si>
  <si>
    <r>
      <rPr>
        <b/>
        <i/>
        <sz val="10"/>
        <rFont val="Tahoma"/>
        <family val="2"/>
      </rPr>
      <t xml:space="preserve">شهر (نقطه‌ شهري‌): </t>
    </r>
    <r>
      <rPr>
        <sz val="10"/>
        <rFont val="Tahoma"/>
        <family val="2"/>
      </rPr>
      <t>رجوع شود به تعاریف و مفاهیم « فصل 1- سرزمین و آب و هوا ».</t>
    </r>
  </si>
  <si>
    <r>
      <rPr>
        <b/>
        <i/>
        <sz val="10"/>
        <rFont val="Tahoma"/>
        <family val="2"/>
      </rPr>
      <t>میزان عمومی ازدواج و طلاق:</t>
    </r>
    <r>
      <rPr>
        <sz val="10"/>
        <rFont val="Tahoma"/>
        <family val="2"/>
      </rPr>
      <t xml:space="preserve"> بر اساس وقوع رویداد ازدواج و طلاق به ازای هر هزار نفر جمعیت ارایه شده است.</t>
    </r>
  </si>
  <si>
    <r>
      <rPr>
        <b/>
        <i/>
        <sz val="10"/>
        <rFont val="Tahoma"/>
        <family val="2"/>
      </rPr>
      <t>ميزان شهرنشینی:</t>
    </r>
    <r>
      <rPr>
        <sz val="10"/>
        <rFont val="Tahoma"/>
        <family val="2"/>
      </rPr>
      <t xml:space="preserve"> از تقسیم جمعیت ساکن در نقاط شهری به جمعیت کل کشور ضربدر 100 به دست می‌آید.</t>
    </r>
  </si>
  <si>
    <r>
      <rPr>
        <b/>
        <i/>
        <sz val="10"/>
        <rFont val="Tahoma"/>
        <family val="2"/>
      </rPr>
      <t>نسبت جمعیت کمتر از 15 سال:</t>
    </r>
    <r>
      <rPr>
        <sz val="10"/>
        <rFont val="Tahoma"/>
        <family val="2"/>
      </rPr>
      <t xml:space="preserve"> از تقسیم جمعیت زیر 15 سال به جمعیت کل ضربدر 100 به دست می‌آید.</t>
    </r>
  </si>
  <si>
    <r>
      <rPr>
        <b/>
        <i/>
        <sz val="10"/>
        <rFont val="Tahoma"/>
        <family val="2"/>
      </rPr>
      <t>نسبت جمعیت 15-24 سال:</t>
    </r>
    <r>
      <rPr>
        <sz val="10"/>
        <rFont val="Tahoma"/>
        <family val="2"/>
      </rPr>
      <t xml:space="preserve"> از تقسیم جمعیت 15تا 24 سال به جمعیت کل ضربدر 100 به دست می‌آید.</t>
    </r>
  </si>
  <si>
    <r>
      <rPr>
        <b/>
        <i/>
        <sz val="10"/>
        <rFont val="Tahoma"/>
        <family val="2"/>
      </rPr>
      <t>نسبت جمعیت 15-64 سال:</t>
    </r>
    <r>
      <rPr>
        <sz val="10"/>
        <rFont val="Tahoma"/>
        <family val="2"/>
      </rPr>
      <t xml:space="preserve"> از تقسیم جمعیت 15تا 64 سال به جمعیت کل ضربدر 100 به دست می‌آید.</t>
    </r>
  </si>
  <si>
    <r>
      <rPr>
        <b/>
        <i/>
        <sz val="10"/>
        <rFont val="Tahoma"/>
        <family val="2"/>
      </rPr>
      <t>نسبت جمعیت 65 سال و بیشتر:</t>
    </r>
    <r>
      <rPr>
        <sz val="10"/>
        <rFont val="Tahoma"/>
        <family val="2"/>
      </rPr>
      <t xml:space="preserve"> از تقسیم جمعیت  65 سال و بیشتر به جمعیت کل ضربدر 100 به دست می‌آید.</t>
    </r>
  </si>
  <si>
    <r>
      <rPr>
        <b/>
        <i/>
        <sz val="10"/>
        <rFont val="Tahoma"/>
        <family val="2"/>
      </rPr>
      <t>بيكار:</t>
    </r>
    <r>
      <rPr>
        <sz val="10"/>
        <rFont val="Tahoma"/>
        <family val="2"/>
      </rPr>
      <t xml:space="preserve"> فرد در سن کار که در دوره‌های مرجع قبل از‌ آمارگيري، فاقد کار باشد (دارای اشتغال مزد و حقوق بگیری یا خوداشتغالی نباشد) آماده برای کار بوده (برای مزد و حقوق بگیری و خود اشتغالی آمادگی داشته باشد) و جویای کار باشد (اقدامات مشخصی را به منظور جستجوی کار به صورت مزد و حقوق بگیری یا خود اشتغالی انجام داده باشد).
</t>
    </r>
  </si>
  <si>
    <r>
      <rPr>
        <b/>
        <i/>
        <sz val="10"/>
        <rFont val="Tahoma"/>
        <family val="2"/>
      </rPr>
      <t>جمعيت‌ فعال‌ اقتصادي‌:</t>
    </r>
    <r>
      <rPr>
        <sz val="10"/>
        <rFont val="Tahoma"/>
        <family val="2"/>
      </rPr>
      <t xml:space="preserve"> تمامی افراد 15 ساله و بيش‌تر (حداقل سن تعيين شده)، كه در هفته‌ تقويمي قبل از هفته‌ آمارگيري (هفته مرجع) طبق تعريف كار، در توليـد كـالا و خـدمـات مشاركت داشتـه (شـاغـل) و يا از قابليت مشـاركت برخـوردار بـوده‌اند (بيكـار).</t>
    </r>
  </si>
  <si>
    <r>
      <rPr>
        <b/>
        <i/>
        <sz val="10"/>
        <rFont val="Tahoma"/>
        <family val="2"/>
      </rPr>
      <t>جمعيت‌ غير فعال‌ اقتصادي‌:</t>
    </r>
    <r>
      <rPr>
        <sz val="10"/>
        <rFont val="Tahoma"/>
        <family val="2"/>
      </rPr>
      <t xml:space="preserve"> شامل تمامی افراد در سن کاری است که طول زمان مرجع در هیچ یک از دو گروه شاغل و بیکار قرار نمی‌گیرند.</t>
    </r>
  </si>
  <si>
    <r>
      <rPr>
        <b/>
        <i/>
        <sz val="10"/>
        <rFont val="Tahoma"/>
        <family val="2"/>
      </rPr>
      <t>شاغل:</t>
    </r>
    <r>
      <rPr>
        <sz val="10"/>
        <rFont val="Tahoma"/>
        <family val="2"/>
      </rPr>
      <t xml:space="preserve"> فرد در سن کار که در هفته‌ تقويمي قبل از هفته‌ آمارگيري (هفته مرجع)، طبق تعریف کار، حداقل یک ساعت کار کرده یا بنا به دلایلی به‌طور موقت کار را ترک کرده است. ترک موقت کار در هفته مرجع با داشتن پیوند رسمی شغلی، برای مزد و حقوق‌بگیران و تداوم کسب و کار برای خوداشتغالان، به‌عنوان اشتغال محسوب می‌شود. برای کارکنان فامیلی بدون مزدی که در طول زمان مرجع، فعالیت شغلی انجام نداده‌اند، ترک موقت از شغل معنا ندارد.
</t>
    </r>
  </si>
  <si>
    <r>
      <rPr>
        <b/>
        <i/>
        <sz val="10"/>
        <rFont val="Tahoma"/>
        <family val="2"/>
      </rPr>
      <t>كار:</t>
    </r>
    <r>
      <rPr>
        <sz val="10"/>
        <rFont val="Tahoma"/>
        <family val="2"/>
      </rPr>
      <t xml:space="preserve"> هر فعالیت اقتصادی فکری یا بدنی است که به منظور کسب درآمد (نقدی و یا غیرنقدی) صورت پذیرد و هدف آن تولید کالا یا ارائه خدمت است.</t>
    </r>
  </si>
  <si>
    <r>
      <rPr>
        <b/>
        <i/>
        <sz val="10"/>
        <rFont val="Tahoma"/>
        <family val="2"/>
      </rPr>
      <t>نرخ‌ بيكاري‌:</t>
    </r>
    <r>
      <rPr>
        <sz val="10"/>
        <rFont val="Tahoma"/>
        <family val="2"/>
      </rPr>
      <t xml:space="preserve"> نسبت جمعيت بيكار 15 ساله و بيش‌تر به جمعيت فعال 15ساله و بيشتر، ضرب‌در 100 است.</t>
    </r>
  </si>
  <si>
    <r>
      <rPr>
        <b/>
        <i/>
        <sz val="10"/>
        <rFont val="Tahoma"/>
        <family val="2"/>
      </rPr>
      <t>نرخ مشاركت اقتصادي :</t>
    </r>
    <r>
      <rPr>
        <sz val="10"/>
        <rFont val="Tahoma"/>
        <family val="2"/>
      </rPr>
      <t xml:space="preserve"> نسبت جمعيت فعال (شاغل و بيكار) 15ساله و بيش‌تر به جمعيت در سن كار(15ساله و بيش‌تر) ضرب‌ در 100 است.</t>
    </r>
  </si>
  <si>
    <r>
      <rPr>
        <b/>
        <i/>
        <sz val="10"/>
        <rFont val="Tahoma"/>
        <family val="2"/>
      </rPr>
      <t>نقاط شهري‌ و نقاط روستايي‌:</t>
    </r>
    <r>
      <rPr>
        <sz val="10"/>
        <rFont val="Tahoma"/>
        <family val="2"/>
      </rPr>
      <t xml:space="preserve"> رجـوع شود به تعاريف و مفاهيم «فصل 3- جمعيت».</t>
    </r>
  </si>
  <si>
    <r>
      <t xml:space="preserve">آبیاری: </t>
    </r>
    <r>
      <rPr>
        <sz val="10"/>
        <rFont val="Tahoma"/>
        <family val="2"/>
      </rPr>
      <t>تامین تمام یا قسمتی از آب مورد نیاز گیاه با دخالت انسان که با هدف بهبود وضع تولید محصول کشاورزی یا چراگاه انجام می‌شود. سیلاب یا آبی که در اثر طغیان رودخانه در مزرعه جاری شود، آبیاری محسوب نمی‌شود ولی اگر این آب‌ها پس از کنترل و جمع‌آوری در اختیار محصول قرار گیرد، آبیاری محصول محسوب می‌شود.</t>
    </r>
  </si>
  <si>
    <r>
      <t xml:space="preserve">آبیاری بارانی: </t>
    </r>
    <r>
      <rPr>
        <sz val="10"/>
        <rFont val="Tahoma"/>
        <family val="2"/>
      </rPr>
      <t>یکی از روش‌های آبیاری تحت فشار است که در آن آب به‌وسیله شبکه لوله‌ها در عرصه تحت کشت توزیع شده و از طریق آب‌پاش‌ها به‌صورت باران پاشیده می‌شود.</t>
    </r>
  </si>
  <si>
    <r>
      <t>آبیاری تحت فشار:</t>
    </r>
    <r>
      <rPr>
        <sz val="10"/>
        <rFont val="Tahoma"/>
        <family val="2"/>
      </rPr>
      <t xml:space="preserve"> نوعی آبیاری است که آب به وسیله یک سیستم بسته، متشکل از پمپ، انواع لوله، اتصالات و سایر وسایل و لوازم مربوط در زمین کشاورزی توزیع می‌شود مانند آبیاری بارانی و آبیاری قطره‌ای.</t>
    </r>
  </si>
  <si>
    <r>
      <rPr>
        <b/>
        <sz val="10"/>
        <rFont val="Tahoma"/>
        <family val="2"/>
      </rPr>
      <t>آبیاری قطره‌ای:</t>
    </r>
    <r>
      <rPr>
        <sz val="10"/>
        <rFont val="Tahoma"/>
        <family val="2"/>
      </rPr>
      <t xml:space="preserve"> یکی از روش‌های آبیاری تحت فشار است که در آن آب پس از تصفیه فیزیکی، بوسیله شبکه لوله‌ها در عرصه تحت کشت توزیع شده و از طریق قطره چکان‌ها به‌صورت قطرات خارج شده و در پای گیاه می‌ریزد.</t>
    </r>
  </si>
  <si>
    <r>
      <t xml:space="preserve">پرورش آبزیان (آبزی پروری): </t>
    </r>
    <r>
      <rPr>
        <sz val="10"/>
        <rFont val="Tahoma"/>
        <family val="2"/>
      </rPr>
      <t xml:space="preserve">به مجموعه فعالیت‌هایی گفته می‌شود که شامل کشت، نگهداری و برداشت انواع آبزیان است. این فعالیت می‌تواند شامل آماده‌سازی، ذخیره‌سازی، آب و هوا دهی، غذا‌ دهی، اقدامات بهداشتی و حتی اعمال روش‌های نگهداری و فراوری مقدماتی در محدوده استخرها یا مزارع پرورش آبزیان باشد. </t>
    </r>
  </si>
  <si>
    <r>
      <t xml:space="preserve">تخم مرغ خوراکی: </t>
    </r>
    <r>
      <rPr>
        <sz val="10"/>
        <rFont val="Tahoma"/>
        <family val="2"/>
      </rPr>
      <t>تخم حاصل از تولید مرغ تخمگذار است.تخم مرغ‌های لنبه، شکسته و تخم مرغ‌های حذفی از جوجه کشی را نیز دربر می‌گیرد.</t>
    </r>
  </si>
  <si>
    <r>
      <t>تولید آبزیان:</t>
    </r>
    <r>
      <rPr>
        <sz val="10"/>
        <rFont val="Tahoma"/>
        <family val="2"/>
      </rPr>
      <t xml:space="preserve"> شامل تولیدات پرورش آبزیان و صید می‌باشد.</t>
    </r>
  </si>
  <si>
    <r>
      <t xml:space="preserve">تولید: </t>
    </r>
    <r>
      <rPr>
        <sz val="10"/>
        <rFont val="Tahoma"/>
        <family val="2"/>
      </rPr>
      <t>مقدار محصولی است که در دوره زمانی مشخص، طی فرایند تولید در واحد تولیدی حاصل می شود و آماده عرضه برای فروش و مصرف است. آن مقدار تولید که جنبه رایگان داشته یا دستمزد بابت ان جنسی باشد و یا به خود مصرفی واحد تولیدی برسد جزو تولید محسوب می‌شود.</t>
    </r>
  </si>
  <si>
    <r>
      <t>جمعیت:</t>
    </r>
    <r>
      <rPr>
        <sz val="10"/>
        <rFont val="Tahoma"/>
        <family val="2"/>
      </rPr>
      <t xml:space="preserve"> رجوع شود به تعاریف و مفاهیم "فصل3–جمعیت".</t>
    </r>
  </si>
  <si>
    <r>
      <t>جمعیت روستایی:</t>
    </r>
    <r>
      <rPr>
        <sz val="10"/>
        <rFont val="Tahoma"/>
        <family val="2"/>
      </rPr>
      <t xml:space="preserve"> رجوع شود به تعاریف و مفاهیم "فصل3– جمعیت".</t>
    </r>
  </si>
  <si>
    <r>
      <t>جمعیت شهری:</t>
    </r>
    <r>
      <rPr>
        <sz val="10"/>
        <rFont val="Tahoma"/>
        <family val="2"/>
      </rPr>
      <t xml:space="preserve"> رجوع شود به تعاریف و مفاهیم "فصل3– جمعیت".</t>
    </r>
  </si>
  <si>
    <r>
      <t>جنگل:</t>
    </r>
    <r>
      <rPr>
        <sz val="10"/>
        <rFont val="Tahoma"/>
        <family val="2"/>
      </rPr>
      <t xml:space="preserve"> رجوع شود به تعاریف و مفاهیم "فصل2 – محیط زیست".</t>
    </r>
  </si>
  <si>
    <r>
      <t>جنگل کاری:</t>
    </r>
    <r>
      <rPr>
        <sz val="10"/>
        <rFont val="Tahoma"/>
        <family val="2"/>
      </rPr>
      <t xml:space="preserve"> کاشت انواع گونه‌های درختان جنگلی است که به منظور احیا، بازسازی و توسعه جنگل در اراضی ملی کشور با شیوه های فنی‎ مناسب و اصول علمی پذیرفته شده، صورت می‌گیرد.</t>
    </r>
  </si>
  <si>
    <r>
      <t xml:space="preserve">زهکشی: </t>
    </r>
    <r>
      <rPr>
        <sz val="10"/>
        <rFont val="Tahoma"/>
        <family val="2"/>
      </rPr>
      <t>هدایت و خارج کردن آب‌های اضافی سطحی یا زیرزمینی از منطقه که به وسیله مجاری روباز یا روبسته، مصنوعی و طبیعی به‌طرف رودخانه و دریاچه، انهار و غیره تخلیه می‌شود.</t>
    </r>
  </si>
  <si>
    <r>
      <t xml:space="preserve">شاغل: </t>
    </r>
    <r>
      <rPr>
        <sz val="10"/>
        <rFont val="Tahoma"/>
        <family val="2"/>
      </rPr>
      <t>رجوع شود به تعاریف و مفاهیم "فصل4– نیروی انسانی".</t>
    </r>
  </si>
  <si>
    <r>
      <t xml:space="preserve">شبکه آبیاری و زهکشی: </t>
    </r>
    <r>
      <rPr>
        <sz val="10"/>
        <rFont val="Tahoma"/>
        <family val="2"/>
      </rPr>
      <t xml:space="preserve">به مجموعه تاسیساتی که نقش انتقال و توزیع آب را تا قطعه زراعی به عهده دارند، گفته می‌شود که می‌تواند به صورت ثقلی، تحت فشار و یا ترکیبی از این دو باشد. </t>
    </r>
  </si>
  <si>
    <r>
      <t xml:space="preserve">شبكه آبياري و زهكشي تلفيقی: </t>
    </r>
    <r>
      <rPr>
        <sz val="10"/>
        <rFont val="Tahoma"/>
        <family val="2"/>
      </rPr>
      <t>در صورتی که آب مورد نیاز هریک از شبکه‌های آبیاری و زهکشی (سنتی، مدرن و نیمه مدرن) به طور توامان از منابع آب سطحی و زیرزمینی تامین شود شبکه آبیاری و زهکشی تلفیقی نامیده می‌شود.</t>
    </r>
  </si>
  <si>
    <r>
      <t>شبكه آبياري و زهكشي سنتی:</t>
    </r>
    <r>
      <rPr>
        <sz val="10"/>
        <rFont val="Tahoma"/>
        <family val="2"/>
      </rPr>
      <t xml:space="preserve"> سامانه آبیاری و زهکشی است که فاقد امکانات و قآبلیت‌های موجود در شبکه‌های آبیاری و زهکشی مدرن و نیمه مدرن باشد. </t>
    </r>
  </si>
  <si>
    <r>
      <t>شبكه آبياري و زهكشي مدرن:</t>
    </r>
    <r>
      <rPr>
        <sz val="10"/>
        <rFont val="Tahoma"/>
        <family val="2"/>
      </rPr>
      <t xml:space="preserve"> به مجموعه‌ای از تاسیسات آبیاری و زهکشی گفته می‌شود که از امکانات و قابلیت‌های تامین آب مطمئن برخوردار و دارای تاسیسات آبگیر از سد مخزنی یا سد انحرافی یا ایستگاه پمپاژ و کانال درجه 1 و 2 باشد. </t>
    </r>
  </si>
  <si>
    <r>
      <t>شبكه آبياري و زهكشي نيمه مدرن:</t>
    </r>
    <r>
      <rPr>
        <sz val="10"/>
        <rFont val="Tahoma"/>
        <family val="2"/>
      </rPr>
      <t xml:space="preserve"> به مجموعه‌ای از تاسیسات آبیاری و زهکشی گفته می‌شود که حداقل یکی از امکانات و قابلیت‌های زیر را داشته باشد:
الف- تاسیسات آبگیر (سد انحرافی یا ایستگاه پمپاژ) بر روی رودخانه با دبی پایه
ب- دهانه برداشت آب همراه با سیستم انتقال از رودخانه یا چشمه با دبی پایه.</t>
    </r>
  </si>
  <si>
    <r>
      <t>شركت‌ تعاوني‌:</t>
    </r>
    <r>
      <rPr>
        <sz val="10"/>
        <rFont val="Tahoma"/>
        <family val="2"/>
      </rPr>
      <t xml:space="preserve"> شركتي‌ متشكل‌ از اشخاص‌ حقيقي، با حداقل‌ 7 عضو است كه‌ تمام‌ يا حداقل‌ 51 درصد از سرمايه‌ آن‌ به‌وسيله‌ اعضا تامين‌ گردد و طبق‌ مقررات‌ موجود در قانون‌ بخش‌ تعاوني‌، به‌ ثبــت‌ رسيــده‌ باشد. يادآور مي‌شود،‌ قبل‌ از تعيين‌ حداقل‌ اعضاي شركت‌هاي‌ تعاوني‌ بر اساس‌ قانون‌ مذكور، بعضي‌ ‌از شـركت‌هاي ‌تعاوني‌ با اعضاي‌ كم‌تر از 7 نفر تشكيل‌ شده‌ است‌.</t>
    </r>
  </si>
  <si>
    <r>
      <t>شرکت تعاونی روستایی:</t>
    </r>
    <r>
      <rPr>
        <sz val="10"/>
        <rFont val="Tahoma"/>
        <family val="2"/>
      </rPr>
      <t xml:space="preserve"> نوعی شرکت تعاونی است که اعضای آن در محدوده جغرافیایی همان شرکت ساکن بوده یا دارای فعالیت کشاورزی هستند.</t>
    </r>
  </si>
  <si>
    <r>
      <t>شرکت تعاونی کشاورزی:</t>
    </r>
    <r>
      <rPr>
        <sz val="10"/>
        <rFont val="Tahoma"/>
        <family val="2"/>
      </rPr>
      <t xml:space="preserve"> نوعی شرکت تعاونی است که با مشارکت کشاورزان، باغداران، دامداران و سایر صنوف کشاورزی تشکیل می‌گردد.</t>
    </r>
  </si>
  <si>
    <r>
      <t>شيلات</t>
    </r>
    <r>
      <rPr>
        <sz val="10"/>
        <rFont val="Tahoma"/>
        <family val="2"/>
      </rPr>
      <t>: به فعالیت‌هایی گفته می‌شود که در بخش‌های صید و صیادی، تکثیر، پرورش و فراوری آبزیان انجام می‌شود.</t>
    </r>
  </si>
  <si>
    <r>
      <t>صید:</t>
    </r>
    <r>
      <rPr>
        <sz val="10"/>
        <rFont val="Tahoma"/>
        <family val="2"/>
      </rPr>
      <t xml:space="preserve"> کشتن یا گرفتن آبزیان و پرندگان قابل شکار به هر کیفیت و وسیله و روش و یا تیراندازی به آن‌ها است.</t>
    </r>
  </si>
  <si>
    <r>
      <t xml:space="preserve">قنات: </t>
    </r>
    <r>
      <rPr>
        <sz val="10"/>
        <rFont val="Tahoma"/>
        <family val="2"/>
      </rPr>
      <t>مجرا یا کانالی زیرزمینی است با شیب اندک که آب زیرزمینی را به سطح زمین هدایت می‌کند و از تعدادی میله چاه، یک کانال، مادر چاه و مظهر تشکیل شده است.</t>
    </r>
  </si>
  <si>
    <r>
      <t>لنبه :</t>
    </r>
    <r>
      <rPr>
        <sz val="10"/>
        <rFont val="Tahoma"/>
        <family val="2"/>
      </rPr>
      <t xml:space="preserve"> تخم‌مرغ‌ تولیدشده بدون پوسته سخت آهکی است.</t>
    </r>
  </si>
  <si>
    <r>
      <t>مرغ تخمگذار :</t>
    </r>
    <r>
      <rPr>
        <sz val="10"/>
        <rFont val="Tahoma"/>
        <family val="2"/>
      </rPr>
      <t xml:space="preserve"> مرغی است که از پرورش پولت تخم‌گذار، حاصل و به منظور تولید تخم‌مرغ خوراکی نگهداری می‌شود.</t>
    </r>
  </si>
  <si>
    <r>
      <t>مرغ گوشتی :</t>
    </r>
    <r>
      <rPr>
        <sz val="10"/>
        <rFont val="Tahoma"/>
        <family val="2"/>
      </rPr>
      <t xml:space="preserve"> مرغي است كه از پرورش جوجه يك روزه گوشتي، در یک بازه زمانی مشخص به منظور توليد گوشت حاصل می‌شود.</t>
    </r>
  </si>
  <si>
    <r>
      <t>مزارع پرورش آبزیان:</t>
    </r>
    <r>
      <rPr>
        <sz val="10"/>
        <rFont val="Tahoma"/>
        <family val="2"/>
      </rPr>
      <t xml:space="preserve"> به مجموعه‌ای از استخرها و یا کانال‌های آب، خروجی زهکشی و تاسیسات مرتبط نظیر انبار، نگهبانی، سرایداری و مدیریت گفته می‌شود که با هدف آبزی پروری به وجود آمده است.</t>
    </r>
  </si>
  <si>
    <r>
      <t>نهال:</t>
    </r>
    <r>
      <rPr>
        <sz val="10"/>
        <rFont val="Tahoma"/>
        <family val="2"/>
      </rPr>
      <t xml:space="preserve"> درخت جوانی است که هنوز به سن باردهی یا بهره‌برداری نرسیده است.</t>
    </r>
  </si>
  <si>
    <r>
      <t>نهالستان:</t>
    </r>
    <r>
      <rPr>
        <sz val="10"/>
        <rFont val="Tahoma"/>
        <family val="2"/>
      </rPr>
      <t xml:space="preserve"> به مکانی گفته می‌شود که با توجه به منابع آب و خاک و شرایط آب و هوایی برای تولید و تکثیر نهال و اندام‌های تکثیری مورد استفاده و بهره‌برداری قرار گیرد. </t>
    </r>
  </si>
  <si>
    <r>
      <t>ارزش افزوده:</t>
    </r>
    <r>
      <rPr>
        <sz val="10"/>
        <rFont val="Tahoma"/>
        <family val="2"/>
      </rPr>
      <t xml:space="preserve"> ارزش اضافی ایجاد شده در جریان تولید است.</t>
    </r>
  </si>
  <si>
    <r>
      <t>ارزش افزوده در بخش معدن:</t>
    </r>
    <r>
      <rPr>
        <sz val="10"/>
        <rFont val="Tahoma"/>
        <family val="2"/>
      </rPr>
      <t xml:space="preserve"> ارزش ستانده‌های معدن منهای ارزش داده‌های آن است. </t>
    </r>
  </si>
  <si>
    <r>
      <t>ارزش افزوده سرانه معدن:</t>
    </r>
    <r>
      <rPr>
        <sz val="10"/>
        <rFont val="Tahoma"/>
        <family val="2"/>
      </rPr>
      <t xml:space="preserve"> نسبت ارزش افزوده به تعداد معادن است. </t>
    </r>
  </si>
  <si>
    <r>
      <t xml:space="preserve">ارزش‌ پرداختي‌ها (داده‌ها) در معدن: </t>
    </r>
    <r>
      <rPr>
        <sz val="10"/>
        <rFont val="Tahoma"/>
        <family val="2"/>
      </rPr>
      <t>مجموع ارزش مواد، ابزار و وسایل کار کم‌دوام، لوازم یدکی، سوخت، مواد منفجره، آب، برق و سایر پرداختی‌ها بابت خدمات تولیدی و غیر تولیدی از قبیل کارهای کـنتـراتی، تعـمیـرات جـزئـی مـاشیـن‌آلات، سـاختـمان، وسـایـل آزمایشگاهی، لوازم و تجهیزات اداری و ... است.</t>
    </r>
  </si>
  <si>
    <r>
      <t>ارزش تغييرات اموال سرمايه‌اي در معدن:</t>
    </r>
    <r>
      <rPr>
        <sz val="10"/>
        <rFont val="Tahoma"/>
        <family val="2"/>
      </rPr>
      <t xml:space="preserve"> عبارت از جمع ارزش اموال سرمایه‌ای خریداری و تحصیل شده، ساخته شده توسط معدن، تعمیرات اساسی انجام شده در مورد اموال سرمایه‌ای و سرمایه گذاری در زمینه توسعه و اکتشاف، منهای ارزش فروش اموال سرمایه‌ای در یک سال است.</t>
    </r>
  </si>
  <si>
    <r>
      <t xml:space="preserve">ارزش‌ دريافتي‌ها (ستانده‌ها) در معدن: </t>
    </r>
    <r>
      <rPr>
        <sz val="10"/>
        <rFont val="Tahoma"/>
        <family val="2"/>
      </rPr>
      <t>مجموع ارزش تولیدات قابل عرضه (فروش) معادن شامل مواد معدنی خام و فرآوری شده بر اساس قیمت فروش در محل معدن، ارزش ساخت و تعمیرات اساسی اموال سرمایه‌ای توسط شاغلان معدن و ارزش سایر دریافتی‌ها بابت خدمات تولیدی و غیر تولیدی از قبیل کارهای کنتراتی، تعمیرات جزئی ساختمان و لوازم و تجهیزات اداری، تعمیرات جزئی وسایل آزمایشگاه، فروش آب و برق، غذای طبخ شده و ... است.</t>
    </r>
  </si>
  <si>
    <r>
      <t>تولید:</t>
    </r>
    <r>
      <rPr>
        <sz val="10"/>
        <rFont val="Tahoma"/>
        <family val="2"/>
      </rPr>
      <t xml:space="preserve"> رجوع شود به تعاریف و مفاهیم "فصل5– کشاورزی، جنگلداری و شیلات".</t>
    </r>
  </si>
  <si>
    <r>
      <t>تولیدات معدنی:</t>
    </r>
    <r>
      <rPr>
        <sz val="10"/>
        <rFont val="Tahoma"/>
        <family val="2"/>
      </rPr>
      <t xml:space="preserve"> مجموع‌ مواد معدني‌ حاصـل‌ از يـك‌ رشتـه‌ فعاليت‌ استخراج‌ است‌ كه‌ به‌ اشكال‌ گوناگون‌ قابل‌ عرضه‌ به‌ بازار مي‌باشد. شايان‌ ذكر است‌ در بعضي‌ از رشته‌ فعاليت‌ها يا معادن‌، مواد معدني‌ به‌ همان‌ صورتي‌ كه‌ از كانسار استخراج‌ مي‌شود، عرضه‌ مي‌گردد در صورتي‌ كه‌ در بعضي‌ ديگر از رشته‌ فعاليت‌ها يا معادن‌، مواد استخراج‌ شده‌ پس‌ از انجام‌ عمليات‌ فيزيكي‌ يا شيميايي‌ لازم‌ به‌ منظور جدا كردن‌ قسمتي‌ از مواد باطله‌، تفكيك‌ كانه‌ها و يا افزايش‌ عيار ماده‌‌ خام‌، به‌ بازار عرضه‌ مي‌شود. ضمناً در يك‌ رشته‌ فعاليت‌، ممكن‌ است‌ چند ماده معدني‌ بـه‌‌دست‌ آيد، مثـلاً در رشته‌ فعاليت‌ استخراج‌ سنگ‌ مس‌، مواد معدني سنگ‌ مس‌، كنسانتره‌ مس‌ و كنسانتره‌‌ موليبـدن‌ از توليـدات رشته‌ فعاليـت‌ مذكـور به حساب مي‌آيند.</t>
    </r>
  </si>
  <si>
    <r>
      <t>شاغل:</t>
    </r>
    <r>
      <rPr>
        <sz val="10"/>
        <rFont val="Tahoma"/>
        <family val="2"/>
      </rPr>
      <t xml:space="preserve"> رجوع شود به تعاریف و مفاهیم "فصل4 – نیروی انسانی".</t>
    </r>
  </si>
  <si>
    <r>
      <t xml:space="preserve">شركـت‌ تعـاوني‌: </t>
    </r>
    <r>
      <rPr>
        <sz val="10"/>
        <rFont val="Tahoma"/>
        <family val="2"/>
      </rPr>
      <t>رجـوع شـود به تعـاریف و مـفاهیم "فصـل5 – کشاورزی، جنگلداری وشیلات".</t>
    </r>
  </si>
  <si>
    <r>
      <t>شركت‌ تعاوني‌ معدني:</t>
    </r>
    <r>
      <rPr>
        <sz val="10"/>
        <rFont val="Tahoma"/>
        <family val="2"/>
      </rPr>
      <t xml:space="preserve"> نوعـي شركت‌ تعاوني ‌است‌ كه‌ در زمينـه‌‌ استخراج‌، بهره‌برداري‌ و فروش‌ مواد استخراج‌ شده‌ از معادن‌ فعاليت‌ دارد.</t>
    </r>
  </si>
  <si>
    <r>
      <t xml:space="preserve">ماده معدنی: </t>
    </r>
    <r>
      <rPr>
        <sz val="10"/>
        <rFont val="Tahoma"/>
        <family val="2"/>
      </rPr>
      <t>هر ماده یا ترکیب طبیعی به‌صورت جامد، گاز، مایع و یا محلول در آب که در اثر تحولات زمین‌شناسی به وجود آمده باشد.</t>
    </r>
  </si>
  <si>
    <r>
      <t>معدن:</t>
    </r>
    <r>
      <rPr>
        <sz val="10"/>
        <rFont val="Tahoma"/>
        <family val="2"/>
      </rPr>
      <t xml:space="preserve"> محدوده‌اي كه شامل ذخيره معدني است. </t>
    </r>
  </si>
  <si>
    <r>
      <t xml:space="preserve">معدن در حال بهره‌برداري: </t>
    </r>
    <r>
      <rPr>
        <sz val="10"/>
        <rFont val="Tahoma"/>
        <family val="2"/>
      </rPr>
      <t>معدني كه در آن مجموعه‌اي از عمليات، به منظور استخراج، كانه‌آرايي و به‌دست آوردن مواد معدني قابل فروش، انجام مي‌شود.</t>
    </r>
  </si>
  <si>
    <r>
      <t xml:space="preserve">مقدار تولیدات معادن: </t>
    </r>
    <r>
      <rPr>
        <sz val="10"/>
        <rFont val="Tahoma"/>
        <family val="2"/>
      </rPr>
      <t>مجموع تولیدات قابل عرضه (فروش) معادن شامل مواد معدنی خام و فرآوری شده در محل معدن است.</t>
    </r>
  </si>
  <si>
    <r>
      <rPr>
        <b/>
        <i/>
        <sz val="10"/>
        <rFont val="Tahoma"/>
        <family val="2"/>
      </rPr>
      <t>خط انشعاب‌ گاز:</t>
    </r>
    <r>
      <rPr>
        <sz val="10"/>
        <rFont val="Tahoma"/>
        <family val="2"/>
      </rPr>
      <t xml:space="preserve"> خط یا خطوط لوله گاز که گاز مصرف کنندگان را از طریق خطوط انتقال یا شبکه تغذیه و یا شبکه توزیع تا نقطه تحویل گاز تامین مي نماید.</t>
    </r>
  </si>
  <si>
    <r>
      <rPr>
        <b/>
        <i/>
        <sz val="10"/>
        <rFont val="Tahoma"/>
        <family val="2"/>
      </rPr>
      <t>گاز سبك‌:</t>
    </r>
    <r>
      <rPr>
        <sz val="10"/>
        <rFont val="Tahoma"/>
        <family val="2"/>
      </rPr>
      <t xml:space="preserve"> گاز غني‌ (طبيعي) پس‌ از طـي‌ مـراحـل‌ جـداسازي‌ و پالايش طبق استانداردهای شرکت ملی گاز ایران، بـه‌ گاز سبك‌ تبديل‌ مي‌شـود. منظــور از جــداســازي‌، جدا كردن‌ مايعات‌ و ميعانات‌ گازي‌ از گاز غني‌ است‌.</t>
    </r>
  </si>
  <si>
    <r>
      <rPr>
        <b/>
        <i/>
        <sz val="10"/>
        <rFont val="Tahoma"/>
        <family val="2"/>
      </rPr>
      <t>گاز غنی(طبیعی) :</t>
    </r>
    <r>
      <rPr>
        <sz val="10"/>
        <rFont val="Tahoma"/>
        <family val="2"/>
      </rPr>
      <t xml:space="preserve"> گاز تحویلی به شرکت ملی گاز ایران (پس از استحصال میعانات گازی) را گاز غنی گویند.</t>
    </r>
  </si>
  <si>
    <r>
      <rPr>
        <b/>
        <i/>
        <sz val="10"/>
        <rFont val="Tahoma"/>
        <family val="2"/>
      </rPr>
      <t>گاز مايع‌:</t>
    </r>
    <r>
      <rPr>
        <sz val="10"/>
        <rFont val="Tahoma"/>
        <family val="2"/>
      </rPr>
      <t xml:space="preserve"> مخلوطی است از هیدروکربن‌های گازی (عمدتاً پروپان و بوتان) که به‌عنوان سوخت در لوازم خانگی، خودروها و در سیستم‌های سردکننده استفاده می‌شود.</t>
    </r>
  </si>
  <si>
    <r>
      <rPr>
        <b/>
        <i/>
        <sz val="10"/>
        <rFont val="Tahoma"/>
        <family val="2"/>
      </rPr>
      <t>مصرف‌كننـده‌ گاز:</t>
    </r>
    <r>
      <rPr>
        <sz val="10"/>
        <rFont val="Tahoma"/>
        <family val="2"/>
      </rPr>
      <t xml:space="preserve"> شخص حقیقی یا حقوقی که جریان گاز ملك مورد تقاضای وی، طبق ضوابط، وصل و آماده بهره برداری گردیده است.</t>
    </r>
  </si>
  <si>
    <r>
      <t>ارزش افزوده دركارگاه صنعتي:</t>
    </r>
    <r>
      <rPr>
        <sz val="10"/>
        <rFont val="Tahoma"/>
        <family val="2"/>
      </rPr>
      <t xml:space="preserve"> ارزش ستانده کارگاه منهای ارزش داده آن است. </t>
    </r>
  </si>
  <si>
    <r>
      <t xml:space="preserve">ارزش افزوده سرانه كارگاه صنعتي: </t>
    </r>
    <r>
      <rPr>
        <sz val="10"/>
        <rFont val="Tahoma"/>
        <family val="2"/>
      </rPr>
      <t xml:space="preserve">ارزش افزوده سرانه کارگاه صنعتی، نسبت ارزش افزوده به تعداد کارگاه‌های صنعتی است. </t>
    </r>
  </si>
  <si>
    <r>
      <t>ارزش افزوده:</t>
    </r>
    <r>
      <rPr>
        <sz val="10"/>
        <rFont val="Tahoma"/>
        <family val="2"/>
      </rPr>
      <t xml:space="preserve"> رجوع شود به تعاريف و مفاهيم "فصل6ـ معدن".</t>
    </r>
  </si>
  <si>
    <r>
      <t>ارزش تولیدات صنعتی:</t>
    </r>
    <r>
      <rPr>
        <sz val="10"/>
        <rFont val="Tahoma"/>
        <family val="2"/>
      </rPr>
      <t xml:space="preserve"> عبارت است از مجموع ارزش کالاهای تولید شده + ارزش ضایعات قابل فروش + تغییرات ارزش موجودی کالاهای در جریان ساخت.</t>
    </r>
  </si>
  <si>
    <r>
      <t xml:space="preserve">بهره‌وری: </t>
    </r>
    <r>
      <rPr>
        <sz val="10"/>
        <rFont val="Tahoma"/>
        <family val="2"/>
      </rPr>
      <t>استفاده مؤثر و کارآمد از ورودی‌ها یا منابع برای تولید یا ارائه خروجی‌هاست. ورودی‌ها یا نهاده‌ها منابعی نظیر انرژی، مواد اولیه، سرمایه و نیروی کار و... هستند که برای خلق خروجی یا ستانده (کالاهای تولید شده یا خدمات ارائه شده) استفاده می‌شود. همچنین بهره‌وری را می‌توان به صورت رابطه بین نتایج کار و طول زمان انجام آن تعریف کرد.</t>
    </r>
  </si>
  <si>
    <r>
      <t>بهره‌وری کارگاه‌های صنعتی:</t>
    </r>
    <r>
      <rPr>
        <sz val="10"/>
        <rFont val="Tahoma"/>
        <family val="2"/>
      </rPr>
      <t xml:space="preserve"> عبارت است از نسبت ارزش افزوده به تعداد كارگاه.</t>
    </r>
  </si>
  <si>
    <r>
      <t>بهره‌وری نیروی کار:</t>
    </r>
    <r>
      <rPr>
        <sz val="10"/>
        <rFont val="Tahoma"/>
        <family val="2"/>
      </rPr>
      <t xml:space="preserve"> عبارت است از نسبت ارزش افزوده به تعداد شاغلان.</t>
    </r>
  </si>
  <si>
    <r>
      <t>تولید:</t>
    </r>
    <r>
      <rPr>
        <sz val="10"/>
        <rFont val="Tahoma"/>
        <family val="2"/>
      </rPr>
      <t xml:space="preserve"> رجوع شود به تعاريف و مفاهيم "فصل5ـ كشاورزي، جنگلداري و شيلات".</t>
    </r>
  </si>
  <si>
    <r>
      <t xml:space="preserve">توليد صنعتي: </t>
    </r>
    <r>
      <rPr>
        <sz val="10"/>
        <rFont val="Tahoma"/>
        <family val="2"/>
      </rPr>
      <t>فرایندی است که با استفاده از تجهیزات و ماشین آلات تولیدی منجر به تولید انبوه محصول می‌شود و براساس راهنمای طبقه‌بندی استاندارد بین‌المللی فعالیت‌های اقتصادی (ISIC) در یکی از زیر گروههای بخش صنعت قرار می‌گیرد.</t>
    </r>
  </si>
  <si>
    <r>
      <t>شاغل (کارکن):</t>
    </r>
    <r>
      <rPr>
        <sz val="10"/>
        <rFont val="Tahoma"/>
        <family val="2"/>
      </rPr>
      <t xml:space="preserve"> رجوع شود به تعاريف و مفاهيم "فصل4ـ نیروی انسانی".</t>
    </r>
  </si>
  <si>
    <r>
      <t xml:space="preserve">شرکت تعاونی: </t>
    </r>
    <r>
      <rPr>
        <sz val="10"/>
        <rFont val="Tahoma"/>
        <family val="2"/>
      </rPr>
      <t>رجوع شود به تعاريف و مفاهيم "فصل5ـ كشاورزي، جنگلداري و شيلات".</t>
    </r>
  </si>
  <si>
    <r>
      <t>شرکت‌های تعاونی صنعتی:</t>
    </r>
    <r>
      <rPr>
        <sz val="10"/>
        <rFont val="Tahoma"/>
        <family val="2"/>
      </rPr>
      <t xml:space="preserve"> تعاوني ها‌‌‌يي‌ هستند كه‌ با بهره‌گيري‌ از سرمايه‌ و نيروي‌ كار و تخصص‌ اعضا، بر اساس‌ موضوع‌ فعاليت‌ مندرج‌ در اساسنامه‌ اجرايي‌، در رشته‌ها‌‌‌ي‌ مختلف‌ صنعت فعاليت‌ مي‌كنند.</t>
    </r>
  </si>
  <si>
    <r>
      <t xml:space="preserve">صنعت: </t>
    </r>
    <r>
      <rPr>
        <sz val="10"/>
        <rFont val="Tahoma"/>
        <family val="2"/>
      </rPr>
      <t xml:space="preserve">مجموعه فعالیت‌هایی که منجر به تغییر شکل فیزیکی یا شیمیایی مواد مختلف و تبدیل آن‌ها به محصولات جدید شود اعم از اینکه این تغییرات به وسیله دست یا ماشین انجام شده باشد و براساس راهنمای طبقه‌بندی استاندارد بین‌المللی فعالیت‌های اقتصادی (ISIC) در یکی از زیر گروه‌های بخش صنعت قرار می‌گیرد. </t>
    </r>
  </si>
  <si>
    <r>
      <t>کارگاه:</t>
    </r>
    <r>
      <rPr>
        <sz val="10"/>
        <rFont val="Tahoma"/>
        <family val="2"/>
      </rPr>
      <t xml:space="preserve"> مکان یا قسمتی از مکان است که در آن تحت مالکیت معین، فعالیت اقتصادی انجام می‌شود.</t>
    </r>
  </si>
  <si>
    <r>
      <t>كارگاه با مالكيت خصوصي:</t>
    </r>
    <r>
      <rPr>
        <sz val="10"/>
        <rFont val="Tahoma"/>
        <family val="2"/>
      </rPr>
      <t xml:space="preserve"> منظور کارگاهی است که تمام یا بیش از 50 درصد سرمایه آن متعلق به بخش خصوصی اعم از افراد یا تعاونی‌ها می‌باشد.</t>
    </r>
  </si>
  <si>
    <r>
      <t xml:space="preserve">كارگاه با مالكيت عمومي: </t>
    </r>
    <r>
      <rPr>
        <sz val="10"/>
        <rFont val="Tahoma"/>
        <family val="2"/>
      </rPr>
      <t xml:space="preserve">منظور کارگاهی است که تمام یا بیش از 50 درصد سرمایه آن متعلق به وزارتخانه‌ها، سازمان‌های دولتی، بانکها، نهادهای انقلاب اسلامی، شهرداری‌ها و سایر مؤسسات بخش عمومی می‌باشد. </t>
    </r>
  </si>
  <si>
    <r>
      <t xml:space="preserve">کارگاه صنعتی: </t>
    </r>
    <r>
      <rPr>
        <sz val="10"/>
        <rFont val="Tahoma"/>
        <family val="2"/>
      </rPr>
      <t>کارگاهی است که با دارا بودن مجموعه‌ای از نیروی انسانی، ماشین آلات، تجهیزات، ساختمان‌ها و تاسیسات به منظور انجام فعالیت صنعتی، ایجاد شده است.</t>
    </r>
  </si>
  <si>
    <r>
      <t>نیروی کار:</t>
    </r>
    <r>
      <rPr>
        <sz val="10"/>
        <rFont val="Tahoma"/>
        <family val="2"/>
      </rPr>
      <t xml:space="preserve"> افرادی را که در نظام اقتصادی خدمات خود را ارائه نموده و در قبال انجام خدمت خود، از سوی کارفرما جبران خدمت می‌گردند را شامل می‌شود. جبران خدمات افراد مذکور در قالب پرداخت حقوق و دستمزد یا سایر اشکال پرداخت است.</t>
    </r>
  </si>
  <si>
    <r>
      <t xml:space="preserve">وضع مالکیت کارگاه: </t>
    </r>
    <r>
      <rPr>
        <sz val="10"/>
        <rFont val="Tahoma"/>
        <family val="2"/>
      </rPr>
      <t>عبارت است از حق قانونی مستند به استناد و مدارک مالکیت برعرضه و اعیان، ماشین آلات و تجهیزات که به دو دسته کلی عمومی و خصوصی قابل تقسیم است.</t>
    </r>
  </si>
  <si>
    <r>
      <rPr>
        <b/>
        <i/>
        <sz val="10"/>
        <rFont val="Tahoma"/>
        <family val="2"/>
      </rPr>
      <t>آب بدون درآمد:</t>
    </r>
    <r>
      <rPr>
        <sz val="10"/>
        <rFont val="Tahoma"/>
        <family val="2"/>
      </rPr>
      <t xml:space="preserve"> اختلاف بین حجم آب ورودی به سیستم (شبکه توزیع) و مصرف مجاز با درآمد است. مصارف مجاز با درآمد عبارتند از مقدار مصرفی که بابت آن صورت¬حساب صادر شده و هزینه آن دریافت شده و یا خواهد شد.</t>
    </r>
  </si>
  <si>
    <r>
      <rPr>
        <b/>
        <i/>
        <sz val="10"/>
        <rFont val="Tahoma"/>
        <family val="2"/>
      </rPr>
      <t>آب تنظیم یافته سدها:</t>
    </r>
    <r>
      <rPr>
        <sz val="10"/>
        <rFont val="Tahoma"/>
        <family val="2"/>
      </rPr>
      <t xml:space="preserve"> اطلاعات بهره‌برداری سد بوده و عبارتست از حداکثر ظرفیت ذخیره ورودی‌هایی است که به صورت تنظیم شده (کنترل شده) در طی سال از سد خارج می شود. </t>
    </r>
  </si>
  <si>
    <r>
      <rPr>
        <b/>
        <i/>
        <sz val="10"/>
        <rFont val="Tahoma"/>
        <family val="2"/>
      </rPr>
      <t>حجم فروش آب شرب خانگی:</t>
    </r>
    <r>
      <rPr>
        <sz val="10"/>
        <rFont val="Tahoma"/>
        <family val="2"/>
      </rPr>
      <t xml:space="preserve"> حجم آبي است كه در كاربري خانگي شهري فروش رفته است.   </t>
    </r>
  </si>
  <si>
    <r>
      <rPr>
        <b/>
        <i/>
        <sz val="10"/>
        <rFont val="Tahoma"/>
        <family val="2"/>
      </rPr>
      <t>حجم کل فروش آب شرب شهری:</t>
    </r>
    <r>
      <rPr>
        <sz val="10"/>
        <rFont val="Tahoma"/>
        <family val="2"/>
      </rPr>
      <t xml:space="preserve"> كل حجم آبي است كه در تمامي كاربري‌هاي شهري به فروش رسيده است.</t>
    </r>
  </si>
  <si>
    <r>
      <rPr>
        <b/>
        <i/>
        <sz val="10"/>
        <rFont val="Tahoma"/>
        <family val="2"/>
      </rPr>
      <t>سد:</t>
    </r>
    <r>
      <rPr>
        <sz val="10"/>
        <rFont val="Tahoma"/>
        <family val="2"/>
      </rPr>
      <t xml:space="preserve"> سازه‌ايدر سطح یا زیر زمین که براي ذخيره، انحراف يا تنظيم آب به منظور تأمين نيازهاي مختلف از جمله شرب، صنعت، كشاورزي، توليد نيرو و كنترل سيلاب در مقابل جریان سطحی یا زیر زمینی ساخته مي‌شود. </t>
    </r>
  </si>
  <si>
    <r>
      <rPr>
        <b/>
        <i/>
        <sz val="10"/>
        <rFont val="Tahoma"/>
        <family val="2"/>
      </rPr>
      <t>سد مخزني‌:</t>
    </r>
    <r>
      <rPr>
        <sz val="10"/>
        <rFont val="Tahoma"/>
        <family val="2"/>
      </rPr>
      <t xml:space="preserve"> سدي‌ است‌ براي ذخيره، تنظيم يا كنترل آب كه به منظور تأمين نيازهاي مختلف از جمله كشاورزي، شرب، صنعت، توليد نيرو و كنترل سيلاب ايجاد مي‌گردد. </t>
    </r>
  </si>
  <si>
    <r>
      <rPr>
        <b/>
        <i/>
        <sz val="10"/>
        <rFont val="Tahoma"/>
        <family val="2"/>
      </rPr>
      <t>سرانه مصرف آب شرب (خالص):</t>
    </r>
    <r>
      <rPr>
        <sz val="10"/>
        <rFont val="Tahoma"/>
        <family val="2"/>
      </rPr>
      <t xml:space="preserve"> متوسط مقدار آب شربي است كه توسط يك نفر در شبانه روز مصرف شده است.</t>
    </r>
  </si>
  <si>
    <r>
      <rPr>
        <b/>
        <i/>
        <sz val="10"/>
        <rFont val="Tahoma"/>
        <family val="2"/>
      </rPr>
      <t>سهم آب مصرف شده در بخش شرب:</t>
    </r>
    <r>
      <rPr>
        <sz val="10"/>
        <rFont val="Tahoma"/>
        <family val="2"/>
      </rPr>
      <t xml:space="preserve"> حجمي از آب مصرف شده كشور است كه به مصرف شرب رسيده باشد.</t>
    </r>
  </si>
  <si>
    <r>
      <rPr>
        <b/>
        <i/>
        <sz val="10"/>
        <rFont val="Tahoma"/>
        <family val="2"/>
      </rPr>
      <t>سهم آب مصرف شده در بخش صنعت:</t>
    </r>
    <r>
      <rPr>
        <sz val="10"/>
        <rFont val="Tahoma"/>
        <family val="2"/>
      </rPr>
      <t xml:space="preserve"> بخشي از آب مصرف شده كشور است كه در بخش صنعت به مصرف رسيده است.</t>
    </r>
  </si>
  <si>
    <r>
      <rPr>
        <b/>
        <i/>
        <sz val="10"/>
        <rFont val="Tahoma"/>
        <family val="2"/>
      </rPr>
      <t>سهم آب مصرف شده در بخش کشاورزی:</t>
    </r>
    <r>
      <rPr>
        <sz val="10"/>
        <rFont val="Tahoma"/>
        <family val="2"/>
      </rPr>
      <t xml:space="preserve"> بخشي از آب مصرف شده كشور است كه در بخش كشاورزي به مصرف رسيده است.</t>
    </r>
  </si>
  <si>
    <r>
      <rPr>
        <b/>
        <i/>
        <sz val="10"/>
        <rFont val="Tahoma"/>
        <family val="2"/>
      </rPr>
      <t>شبكه انتقال و فوق توزيع برق:</t>
    </r>
    <r>
      <rPr>
        <sz val="10"/>
        <rFont val="Tahoma"/>
        <family val="2"/>
      </rPr>
      <t xml:space="preserve"> یك سري بهم پیوسته از پست ها، خطوط، كابل‌ها و ساير تجهيزات الكتريكي به منظور انـتقال انرژي از نيروگاه‌ها یا پست‌های فشار قوی به مصرف‌كننده نهايي درسطوح ولتاژ 63 کیلوولت و بالاتر</t>
    </r>
  </si>
  <si>
    <r>
      <rPr>
        <b/>
        <i/>
        <sz val="10"/>
        <rFont val="Tahoma"/>
        <family val="2"/>
      </rPr>
      <t>شبكه توزيع برق:</t>
    </r>
    <r>
      <rPr>
        <sz val="10"/>
        <rFont val="Tahoma"/>
        <family val="2"/>
      </rPr>
      <t xml:space="preserve"> مجموعه‌اي از خط‌هاي توزيع با ولتاژهای متفاوت (بطور عمده33کیلوولت وپایین تر) كه براي توزيع انرژي برق در يك منطقه يا يك محله به كار گرفته مي‌شود.</t>
    </r>
  </si>
  <si>
    <r>
      <rPr>
        <b/>
        <i/>
        <sz val="10"/>
        <rFont val="Tahoma"/>
        <family val="2"/>
      </rPr>
      <t>ظرفيت پست برق:</t>
    </r>
    <r>
      <rPr>
        <sz val="10"/>
        <rFont val="Tahoma"/>
        <family val="2"/>
      </rPr>
      <t xml:space="preserve"> ظرفيت نامي يك ايستگاه برق بر اساس مجموع قدرت ظاهري ترانسفورماتورهاي نصب‌شده در آن.</t>
    </r>
  </si>
  <si>
    <r>
      <rPr>
        <b/>
        <i/>
        <sz val="10"/>
        <rFont val="Tahoma"/>
        <family val="2"/>
      </rPr>
      <t>مشترک تجاری:</t>
    </r>
    <r>
      <rPr>
        <sz val="10"/>
        <rFont val="Tahoma"/>
        <family val="2"/>
      </rPr>
      <t xml:space="preserve"> مشترک برق دارای انشعاب تجاری می‌باشد. </t>
    </r>
  </si>
  <si>
    <r>
      <rPr>
        <b/>
        <i/>
        <sz val="10"/>
        <rFont val="Tahoma"/>
        <family val="2"/>
      </rPr>
      <t>مشترک خانگی:</t>
    </r>
    <r>
      <rPr>
        <sz val="10"/>
        <rFont val="Tahoma"/>
        <family val="2"/>
      </rPr>
      <t xml:space="preserve"> مشترک برق دارای انشعاب خانگی می‌باشد.  </t>
    </r>
  </si>
  <si>
    <r>
      <rPr>
        <b/>
        <i/>
        <sz val="10"/>
        <rFont val="Tahoma"/>
        <family val="2"/>
      </rPr>
      <t>میزان آب مصرف شده:</t>
    </r>
    <r>
      <rPr>
        <sz val="10"/>
        <rFont val="Tahoma"/>
        <family val="2"/>
      </rPr>
      <t xml:space="preserve"> به مقدار آبي گفته مي‌شود كه از طريق منابع تجديدپذير آب قابل دستيابي بوده و به مصرف رسيده است.</t>
    </r>
  </si>
  <si>
    <r>
      <rPr>
        <b/>
        <i/>
        <sz val="10"/>
        <rFont val="Tahoma"/>
        <family val="2"/>
      </rPr>
      <t>نيروگاه‌:</t>
    </r>
    <r>
      <rPr>
        <sz val="10"/>
        <rFont val="Tahoma"/>
        <family val="2"/>
      </rPr>
      <t xml:space="preserve"> نيروگاه، عبارت از محل استقرار مولد‌هاي نيروي برق و تجهيزات وابسته است.</t>
    </r>
  </si>
  <si>
    <r>
      <rPr>
        <b/>
        <i/>
        <sz val="10"/>
        <rFont val="Tahoma"/>
        <family val="2"/>
      </rPr>
      <t>نيروگاه‌ حرارتي‌:</t>
    </r>
    <r>
      <rPr>
        <sz val="10"/>
        <rFont val="Tahoma"/>
        <family val="2"/>
      </rPr>
      <t xml:space="preserve"> نيروگاهي كه در آن انرژي موجود در سوخت‌هاي جامد، مايع و گاز جهت تولید بخار یا گازداغ (دود) ومصرف آن در توربین برای تولید انرژي برق استفاده می‌شود.</t>
    </r>
  </si>
  <si>
    <r>
      <t>پروانه ساختماني:</t>
    </r>
    <r>
      <rPr>
        <sz val="10"/>
        <rFont val="Tahoma"/>
        <family val="2"/>
      </rPr>
      <t xml:space="preserve"> جواز ساخت ساختمان است که از طرف شهرداری‌ها یا سایر مراجع ذی‌صلاح صادر می‌شود.</t>
    </r>
  </si>
  <si>
    <r>
      <t>خانوار:</t>
    </r>
    <r>
      <rPr>
        <sz val="10"/>
        <rFont val="Tahoma"/>
        <family val="2"/>
      </rPr>
      <t xml:space="preserve"> رجوع شود به تعاریف و مفاهیم "فصل 3–جمعیت".</t>
    </r>
  </si>
  <si>
    <r>
      <t xml:space="preserve">ساختمان: </t>
    </r>
    <r>
      <rPr>
        <sz val="1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</si>
  <si>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ساختمان آموزشي:</t>
    </r>
    <r>
      <rPr>
        <sz val="10"/>
        <rFont val="Tahoma"/>
        <family val="2"/>
      </rPr>
      <t xml:space="preserve"> ساختمانی است که با هدف ترویج، ارتقای دانش و تربیت نیروی انسانی درزمینه‌های مختلف علوم و فنون ساخته می‌شود.</t>
    </r>
  </si>
  <si>
    <r>
      <t xml:space="preserve">ساختمان بهداشتي و درماني: </t>
    </r>
    <r>
      <rPr>
        <sz val="10"/>
        <rFont val="Tahoma"/>
        <family val="2"/>
      </rPr>
      <t xml:space="preserve">ساختمان‌ها و فضاهایی است که به صورت مجموعه یا مجزا برای پیشگیری از امراض یا بیماری‌ها، ارائه خدمات درمانی و یا سایر عملیات پزشکی، درمانی و آموزش پزشکی ساخته می‌شود. </t>
    </r>
  </si>
  <si>
    <r>
      <t>ساختمان غير مسكوني:</t>
    </r>
    <r>
      <rPr>
        <sz val="10"/>
        <rFont val="Tahoma"/>
        <family val="2"/>
      </rPr>
      <t xml:space="preserve"> ساختمانی است که برای انجام فعالیت اقتصادی (مانند: صنعتی، بازرگانی، آموزشی، بهداشتی، تفریحی، ورزشی و غیره) یا سایر مقاصد مورد استفاده واقع شود.  </t>
    </r>
  </si>
  <si>
    <r>
      <t xml:space="preserve">ساختمان كارگاه: </t>
    </r>
    <r>
      <rPr>
        <sz val="10"/>
        <rFont val="Tahoma"/>
        <family val="2"/>
      </rPr>
      <t>ساختمان کارگاه، کل سطح زیر بنای در اختیار کارگاه است، اعم از اینکه در یک مکان یا چند مکان باشد.</t>
    </r>
  </si>
  <si>
    <r>
      <t>ساختمان مسکونی و غیر مسکونی توام:</t>
    </r>
    <r>
      <rPr>
        <sz val="10"/>
        <rFont val="Tahoma"/>
        <family val="2"/>
      </rPr>
      <t xml:space="preserve"> ساختماني است كه براي سكونت و براي انجام فعاليت اقتصادي يا ساير مقاصد به‌ طورتوام مورد استفاده واقع شود. </t>
    </r>
  </si>
  <si>
    <r>
      <t>ساختمان مسکونی:</t>
    </r>
    <r>
      <rPr>
        <sz val="10"/>
        <rFont val="Tahoma"/>
        <family val="2"/>
      </rPr>
      <t xml:space="preserve"> ساختمان </t>
    </r>
    <r>
      <rPr>
        <b/>
        <sz val="10"/>
        <rFont val="Tahoma"/>
        <family val="2"/>
      </rPr>
      <t xml:space="preserve"> </t>
    </r>
    <r>
      <rPr>
        <sz val="10"/>
        <rFont val="Tahoma"/>
        <family val="2"/>
      </rPr>
      <t>است كه به منظور سكونت ساخته شده يا مورد استفاده واقع شود.</t>
    </r>
  </si>
  <si>
    <r>
      <t>شرکت تعاونی:</t>
    </r>
    <r>
      <rPr>
        <sz val="10"/>
        <rFont val="Tahoma"/>
        <family val="2"/>
      </rPr>
      <t xml:space="preserve"> رجوع شود به تعاریف و مفاهیم "فصل 5– کشاورزی، جنگلداری و شیلات".</t>
    </r>
  </si>
  <si>
    <r>
      <t>شرکت تعاونی مسکن:</t>
    </r>
    <r>
      <rPr>
        <sz val="10"/>
        <rFont val="Tahoma"/>
        <family val="2"/>
      </rPr>
      <t xml:space="preserve"> شركت تعاوني توزيعي است كه در چارچوب اساسنامه تعاوني‌هاي مسكن جهت تامين نياز مسكن اعضا تشكيل و ثبت مي‌شود.</t>
    </r>
  </si>
  <si>
    <r>
      <t>نقاط شهری:</t>
    </r>
    <r>
      <rPr>
        <sz val="10"/>
        <rFont val="Tahoma"/>
        <family val="2"/>
      </rPr>
      <t xml:space="preserve"> رجوع شود به تعاریف و مفاهیم "فصل 3– جمعیت".</t>
    </r>
  </si>
  <si>
    <r>
      <t>واحد مسکونی:</t>
    </r>
    <r>
      <rPr>
        <sz val="1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</si>
  <si>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rPr>
        <b/>
        <i/>
        <sz val="10"/>
        <rFont val="Tahoma"/>
        <family val="2"/>
      </rPr>
      <t>اتحاديه‌ تعاوني‌:</t>
    </r>
    <r>
      <rPr>
        <sz val="10"/>
        <rFont val="Tahoma"/>
        <family val="2"/>
      </rPr>
      <t xml:space="preserve"> ‌ مجموعه‌اي با عضويت حداقل 7 شركت تعاوني، كه موضوع فعاليت آن‌ها يكسان بـاشـد و بر اساس قانون بخش تعاون تشكيل و ثبت شود. </t>
    </r>
  </si>
  <si>
    <r>
      <rPr>
        <b/>
        <i/>
        <sz val="10"/>
        <rFont val="Tahoma"/>
        <family val="2"/>
      </rPr>
      <t>اقامتگاه:</t>
    </r>
    <r>
      <rPr>
        <sz val="10"/>
        <rFont val="Tahoma"/>
        <family val="2"/>
      </rPr>
      <t xml:space="preserve"> مكان يا قسمتي از مكان يا تعدادي مكان مشخص است كه در آن مجموعه‌اي از عوامل توليد زير نظر مديريت و حسابداري واحد به فعاليت پذيرش مسافر يا مهمان براي اقامت موقت و ارائه خدمات و تسهيلات اشتغال دارند. اقامتگاه‌هايي كه عموم مردم از آن‌ها استفاده ‌كنند، «اقامتگاه‌ همگاني» و اقامتگاه‌هايي كه استفاده از آن‌ها محـدود بـه اعضاي سـازمان خـاصی باشـد، « اقـامتـگاه اختصاصي» ناميده مي‌شود. اقامتگاه دوم خانوارها اعم از آپارتمان و ويلاهاي شخصي كه مورد استفاده خانوار و اعضاي فاميل و دوستان آن‌ها قرار مي‌گيرد، با وجود اين‌كه جزو ظرفيت‌هاي گردشگري محسوب مي‌شود، ولي‌ جزو اقامتگاه‌ها به حساب‌ نمي‌آيد.</t>
    </r>
  </si>
  <si>
    <r>
      <rPr>
        <b/>
        <i/>
        <sz val="10"/>
        <rFont val="Tahoma"/>
        <family val="2"/>
      </rPr>
      <t>شركت‌ تعـاوني‌:</t>
    </r>
    <r>
      <rPr>
        <sz val="10"/>
        <rFont val="Tahoma"/>
        <family val="2"/>
      </rPr>
      <t xml:space="preserve"> رجـوع کنـید به تعـاریف و مـفاهـیم فصـل5 – کشاورزی، جنگلداری و شیلات.</t>
    </r>
  </si>
  <si>
    <r>
      <rPr>
        <b/>
        <i/>
        <sz val="10"/>
        <rFont val="Tahoma"/>
        <family val="2"/>
      </rPr>
      <t>شركت‌هــاي‌ تعاونــي‌ تامين‌‌ نياز تولید‌ كنندگان:</t>
    </r>
    <r>
      <rPr>
        <sz val="10"/>
        <rFont val="Tahoma"/>
        <family val="2"/>
      </rPr>
      <t xml:space="preserve"> شرکتی است که با عضویت واحد های تولیدی به منظور تامین و توزیع انواع نیازهای مشترک آنان تشکیل و ثبت می شود.</t>
    </r>
  </si>
  <si>
    <r>
      <rPr>
        <b/>
        <i/>
        <sz val="10"/>
        <rFont val="Tahoma"/>
        <family val="2"/>
      </rPr>
      <t>شركت‌هــاي‌ تعاونــي‌ تامين‌‌ نياز مصرف‌ كنندگان:</t>
    </r>
    <r>
      <rPr>
        <sz val="10"/>
        <rFont val="Tahoma"/>
        <family val="2"/>
      </rPr>
      <t xml:space="preserve">  اين‌ نوع شركت‌هاي تعاوني در امر تهيه‌ و تامين‌ انواع‌ كالا و لوازم‌ مصرفي‌ مورد نياز اعضاي‌ تعاوني‌ از داخل‌ و خارج‌ كشور در چارچوب‌ مصالح‌ عمومي‌ و كاهش‌ قيمت‌ها و هزينه‌ها، فعاليت‌ دارند و شامـل‌ شركت‌هاي‌ تعاوني‌ مصرف‌ كارمندي‌، مصرف‌ كارگري‌، مصرف‌ محلي‌، مصرف‌ آزاد، مرزنشينـان‌ و صنـوف‌ توزيعي مي‌باشند.</t>
    </r>
  </si>
  <si>
    <r>
      <rPr>
        <b/>
        <i/>
        <sz val="10"/>
        <rFont val="Tahoma"/>
        <family val="2"/>
      </rPr>
      <t>شركت‌هاي‌ تعاوني ‌خدماتي:</t>
    </r>
    <r>
      <rPr>
        <sz val="10"/>
        <rFont val="Tahoma"/>
        <family val="2"/>
      </rPr>
      <t xml:space="preserve"> شركت تعاوني است كه به منظور ارائه خدمات در يكي از رشته‌هاي خدماتي برحسب طبقه‌بندي فعاليت‌هاي اقتصادي (ISIC) تشكيل و ثبت مي‌شود.
</t>
    </r>
  </si>
  <si>
    <r>
      <t>آزاد راه:</t>
    </r>
    <r>
      <rPr>
        <sz val="10"/>
        <rFont val="Tahoma"/>
        <family val="2"/>
      </rPr>
      <t xml:space="preserve"> راهی است با حداقل چهار خط عبور (دو خط در هر طرف) برای عبور وسایل نقلیه موتوری که مسیرهای رفت و برگشت آن کاملاً از یکدیگر جدا، فاقد تقاطع‌های هم‌سطح بوده و ورود به آن و خروج از آن در نقاط معینی، میسر باشد. عبور عابر پیاده، دوچرخه، سایر وسایل نقلیه غیر موتوری و در مواردی عبور تمام یا بخشی از وسایل نقلیه تجاری ممنوع است.</t>
    </r>
  </si>
  <si>
    <r>
      <t xml:space="preserve">بارنامه: </t>
    </r>
    <r>
      <rPr>
        <sz val="10"/>
        <rFont val="Tahoma"/>
        <family val="2"/>
      </rPr>
      <t>برگ بهاداری است که مشخصات بار، وسیله نقلیه موتوری و راننده در آن نوشته می‌شود و به منظور حمل و نقل بار، در اختیار شرکت‌ها و مؤسسات حمل و نقل بار قرار می‌گیرد.</t>
    </r>
  </si>
  <si>
    <r>
      <t>بزرگراه (راه اصلی چهار خطه</t>
    </r>
    <r>
      <rPr>
        <sz val="10"/>
        <rFont val="Tahoma"/>
        <family val="2"/>
      </rPr>
      <t>)</t>
    </r>
    <r>
      <rPr>
        <b/>
        <sz val="10"/>
        <rFont val="Tahoma"/>
        <family val="2"/>
      </rPr>
      <t>:</t>
    </r>
    <r>
      <rPr>
        <sz val="10"/>
        <rFont val="Tahoma"/>
        <family val="2"/>
      </rPr>
      <t xml:space="preserve"> راهی است با حداقل چهار خط عبور (دو خط در هر طرف) برای عبور وسایل نقلیه موتوری که مسیرهای رفت و برگشت آن کاملاً از یکدیگر جدا و امکان ایجاد تقاطع هم‌سطح و دسترسی در آن به صورت محدود وجود دارد (حداقل یک تقاطع هم‌سطح دارد).</t>
    </r>
  </si>
  <si>
    <r>
      <t>بهسازی:</t>
    </r>
    <r>
      <rPr>
        <sz val="10"/>
        <rFont val="Tahoma"/>
        <family val="2"/>
      </rPr>
      <t xml:space="preserve"> عمليات ترميم يا تجديد روكش آسفالت راه.</t>
    </r>
  </si>
  <si>
    <r>
      <t xml:space="preserve">ترانزیت (عبور موقت بین المللی): </t>
    </r>
    <r>
      <rPr>
        <sz val="10"/>
        <rFont val="Tahoma"/>
        <family val="2"/>
      </rPr>
      <t>ورود بار یا مسافر یا وسیله نقلیه ‌از یک نقطه مرزی کشور طبق مقررات به قصد عبور از کشور و خروج از نقطه دیگر مرزی کشور را گویند.</t>
    </r>
  </si>
  <si>
    <r>
      <t>ترانزیت جاده‌ای:</t>
    </r>
    <r>
      <rPr>
        <sz val="10"/>
        <rFont val="Tahoma"/>
        <family val="2"/>
      </rPr>
      <t xml:space="preserve"> ميزان كالاهايي است كه مبدا و مقصد آن خارج از كشور باشد و از طريق ناوگان حمل ونقل جاده‌اي (داخلي يا خارجي) از مسير كشور به كشور مقصد حمل مي شود.</t>
    </r>
  </si>
  <si>
    <r>
      <t>راه اصلی درجه یک:</t>
    </r>
    <r>
      <rPr>
        <sz val="10"/>
        <rFont val="Tahoma"/>
        <family val="2"/>
      </rPr>
      <t xml:space="preserve"> راهی است با دو یا چند خط عبور که ارتباط میان مراکز استان‌ها و یا مراکز استان با شهرهای بزرگ داخل استان را برقرار می‌کند و می‌تواند مسیرهای رفت و برگشت آن از هم جدا شده باشد.</t>
    </r>
  </si>
  <si>
    <r>
      <t>راه اصلی درجه دو:</t>
    </r>
    <r>
      <rPr>
        <sz val="10"/>
        <rFont val="Tahoma"/>
        <family val="2"/>
      </rPr>
      <t xml:space="preserve"> راهی است با دو خط عبور که تعداد خطوط آن در برخی موارد می‌تواند بیشتر باشد و ارتباط بین شهرهای داخل استان (بجز مرکز استان و شهرهای بزرگ) را برقرار می‌کند.</t>
    </r>
  </si>
  <si>
    <r>
      <t>راه روستایی:</t>
    </r>
    <r>
      <rPr>
        <sz val="10"/>
        <rFont val="Tahoma"/>
        <family val="2"/>
      </rPr>
      <t xml:space="preserve"> به راهي اطلاق مي‌شود كه ارتباط مراكز توليد روستايي و اتصال آن به راه‌هاي فرعي و اصلي كشور را برقرار كند. </t>
    </r>
  </si>
  <si>
    <r>
      <t>راه شریانی:</t>
    </r>
    <r>
      <rPr>
        <sz val="10"/>
        <rFont val="Tahoma"/>
        <family val="2"/>
      </rPr>
      <t xml:space="preserve"> جاده‌هايي هستند كه داراي حداقل 2 ويژگي از شرايط زير باشند:
- تردد ترانزيت
- تردد ساعت اوج بيش از 1000 معادل سواري
- برقراري ارتباط بين مراكز استان‌ها</t>
    </r>
  </si>
  <si>
    <r>
      <t>راه فرعی درجه یک :</t>
    </r>
    <r>
      <rPr>
        <sz val="10"/>
        <rFont val="Tahoma"/>
        <family val="2"/>
      </rPr>
      <t xml:space="preserve"> راهی است با دو خط عبور که ارتباط بین مولدهای ترافیکی در یک استان (مانند پالایشگاه‌ها، مراکز و شهرک‌های صنعتی، مراکز کشاورزی و مراکز آموزشی) و همچنین ارتباط بین یک بخش، دهستان یا چندین روستا را به راه با طبقه‌بندی بالاتر یا به شهر برقرار می‌کند و جمع‌کننده ترافیک راه‌های با طبقه‌بندی پایین‌تر به راه‌های با طبقه‌بندی بالاتر است.</t>
    </r>
  </si>
  <si>
    <r>
      <t xml:space="preserve">راه فرعی درجه دو : </t>
    </r>
    <r>
      <rPr>
        <sz val="10"/>
        <rFont val="Tahoma"/>
        <family val="2"/>
      </rPr>
      <t>راهی است با دو خط عبور که ارتباط بین روستا‌های بیست خانوار و بیشتر با یکدیگر یا با راه‌های با طبقه‌بندی بالاتر و ارتباط مولدهای ترافیکی کوچک محلی (مانند مراکز صنعتی، مراکز تفریحی برون‌شهری و ...) را برقرار می‌کند.</t>
    </r>
  </si>
  <si>
    <r>
      <t>راه فرعی درجه سه :</t>
    </r>
    <r>
      <rPr>
        <sz val="10"/>
        <rFont val="Tahoma"/>
        <family val="2"/>
      </rPr>
      <t xml:space="preserve"> راهی است با یک یا دو خط عبور که ارتباط بین روستاهای کمتر از بیست خانوار با یکدیگر یا با راه‌های با طبقه‌بندی بالاتر و همچنین دسترسی زمین‌های مجاور به شبکه راه‌های با طبقه‌بندی بالاتر را برقرار می‌کند.</t>
    </r>
  </si>
  <si>
    <r>
      <t>سفر:</t>
    </r>
    <r>
      <rPr>
        <sz val="10"/>
        <rFont val="Tahoma"/>
        <family val="2"/>
      </rPr>
      <t xml:space="preserve"> جا‌به‌جایی افراد از یک مکان به مکان دیگر با هر هدف، صرف‌نظر از مدت زمان و مسافت طی شده است.</t>
    </r>
  </si>
  <si>
    <r>
      <t>سیلو:</t>
    </r>
    <r>
      <rPr>
        <sz val="10"/>
        <rFont val="Tahoma"/>
        <family val="2"/>
      </rPr>
      <t xml:space="preserve"> نوعی انبار برای نگهداری طولانی مواد دانه‌ای یا پودری به‌صورت فله است مانند، سیلوی گندم.</t>
    </r>
  </si>
  <si>
    <r>
      <t>شرکت تعاونی حمل ونقل:</t>
    </r>
    <r>
      <rPr>
        <sz val="10"/>
        <rFont val="Tahoma"/>
        <family val="2"/>
      </rPr>
      <t xml:space="preserve"> شرکتی است که براساس قانون بخش تعاونی با عضویت اشخاص حقیقی و حقوقی غیر دولتی جهت فعالیت در امور حمل و نقل بار، مسافر یا هر دو در اشکال زمینی،‌ دریایی، هوایی و ریلی تشکیل و ثبت می‌شود.</t>
    </r>
  </si>
  <si>
    <r>
      <t>مجتمع خدماتی – رفاهی:</t>
    </r>
    <r>
      <rPr>
        <sz val="10"/>
        <rFont val="Tahoma"/>
        <family val="2"/>
      </rPr>
      <t xml:space="preserve"> مجموعه‌اي است كه انواع خدمات بين راهي مورد نياز رانندگان، مسافران و وسايل نقليه به صورت متمركز در آن احداث مي‌شود.</t>
    </r>
  </si>
  <si>
    <r>
      <t>مجتمع خدماتی– رفاهی بهره‌برداری شده:</t>
    </r>
    <r>
      <rPr>
        <sz val="10"/>
        <rFont val="Tahoma"/>
        <family val="2"/>
      </rPr>
      <t xml:space="preserve"> به مجتمع خدماتي رفاهي گفته مي‌شود كه مراحل ساخت آن به پايان رسيده است و در آن خدمات مورد نظر به متقاضيان ارائه می شود. </t>
    </r>
  </si>
  <si>
    <r>
      <t>مسافر:</t>
    </r>
    <r>
      <rPr>
        <sz val="10"/>
        <rFont val="Tahoma"/>
        <family val="2"/>
      </rPr>
      <t xml:space="preserve"> انسان پیاده یا سواره (بجز راننده، هدایت کننده و خدمه در وسایل حمل و نقل عمومی) است که سفر انجام می‌دهد.    </t>
    </r>
  </si>
  <si>
    <r>
      <t>نقاط و مقاطع پرحادثه:</t>
    </r>
    <r>
      <rPr>
        <sz val="10"/>
        <rFont val="Tahoma"/>
        <family val="2"/>
      </rPr>
      <t xml:space="preserve"> به مكان‌‌ها و مقاطعي از جاده اطلاق مي‌شود كه براساس نظر گروه كارشناسي، وقوع سوانح و حوادث جاده‌ها در آن‌ها بيشتر از ساير نقاط جاده‌اي می باشد.</t>
    </r>
  </si>
  <si>
    <r>
      <rPr>
        <b/>
        <i/>
        <sz val="10"/>
        <rFont val="Tahoma"/>
        <family val="2"/>
      </rPr>
      <t>اينترنت:</t>
    </r>
    <r>
      <rPr>
        <sz val="10"/>
        <rFont val="Tahoma"/>
        <family val="2"/>
      </rPr>
      <t xml:space="preserve"> پیوند تعداد بی‌شماری شبكه‌های ارتباطی رایانه‌ای كوچك و بزرگ كه حاوی اطلاعات متنوع می‌باشد. یك فرد متصل به شبكه‌ اینترنت تنها مشاهده‌گر و مرورگر اینترنت نمی‌باشد بلكه جزیی از این شبكه بوده و می‌تواند با آن تبادل اطلاعات کند.</t>
    </r>
  </si>
  <si>
    <r>
      <rPr>
        <b/>
        <i/>
        <sz val="10"/>
        <rFont val="Tahoma"/>
        <family val="2"/>
      </rPr>
      <t>پوشش جمعيتي هر واحد پستي:</t>
    </r>
    <r>
      <rPr>
        <sz val="10"/>
        <rFont val="Tahoma"/>
        <family val="2"/>
      </rPr>
      <t xml:space="preserve"> شاخصی که نشان دهنده تعداد جمعیت پوشش داده شده به‌وسیله هر واحد پستی است.</t>
    </r>
  </si>
  <si>
    <r>
      <rPr>
        <b/>
        <i/>
        <sz val="10"/>
        <rFont val="Tahoma"/>
        <family val="2"/>
      </rPr>
      <t>جمعيت كاربران اينترنت:</t>
    </r>
    <r>
      <rPr>
        <sz val="10"/>
        <rFont val="Tahoma"/>
        <family val="2"/>
      </rPr>
      <t xml:space="preserve"> اين شاخص اشاره به تعداد كاربران اينترنت دارد در اين تعريف كاربر اينترنت كسي است كه از هر ابزاري در سه ماه گذشته از اينترنت استفاده كرده است (اين تعريف بر اساس آخرين ابلاغيه اتحاديه جهاني ارتباطات درج‌شده است).</t>
    </r>
  </si>
  <si>
    <r>
      <rPr>
        <b/>
        <i/>
        <sz val="10"/>
        <rFont val="Tahoma"/>
        <family val="2"/>
      </rPr>
      <t>دفتر پيشخوان دولت:</t>
    </r>
    <r>
      <rPr>
        <sz val="10"/>
        <rFont val="Tahoma"/>
        <family val="2"/>
      </rPr>
      <t xml:space="preserve"> دفتری که به منظور ارائه خدمات الکترونیک به مردم و جلوگیری از موازی‌کاری دستگاه‌های دولتی در سطح شهرها و شهرستان‌هاي کشور ایجاد شده و توسط بخش خصوصی اداره می‌شود. خدمات عمومی دولت در قالب مراکز عمده‌ی خدماتی اعم از پست، پست بانک، مخابرات، آب، برق، گاز، خدمات ارتباطات، ثبت احوال، بیمه و... در اين واحدها ارائه مي‌شود</t>
    </r>
  </si>
  <si>
    <r>
      <rPr>
        <b/>
        <i/>
        <sz val="10"/>
        <rFont val="Tahoma"/>
        <family val="2"/>
      </rPr>
      <t>دفترICT  روستايي:</t>
    </r>
    <r>
      <rPr>
        <sz val="10"/>
        <rFont val="Tahoma"/>
        <family val="2"/>
      </rPr>
      <t xml:space="preserve"> دفاتري هستند كه در نقاط روستايي حداقل يكي از خدمات مخابراتي، پستي، پست‌بانک، فناوري اطلاعات و سرویس‌های ساير موسسات دولتي را به عموم مراجعين ارائه مي‌نمايند. </t>
    </r>
  </si>
  <si>
    <r>
      <rPr>
        <b/>
        <i/>
        <sz val="10"/>
        <rFont val="Tahoma"/>
        <family val="2"/>
      </rPr>
      <t>ضريب نفوذ اینترنت:</t>
    </r>
    <r>
      <rPr>
        <sz val="10"/>
        <rFont val="Tahoma"/>
        <family val="2"/>
      </rPr>
      <t xml:space="preserve"> تعیین کننده دسترسی به اینترنت در هر جامعه بوده و تعداد کاربران اینترنت به ازای هر صد نفر جمعیت را نشان می‌دهد.</t>
    </r>
  </si>
  <si>
    <r>
      <rPr>
        <b/>
        <i/>
        <sz val="10"/>
        <rFont val="Tahoma"/>
        <family val="2"/>
      </rPr>
      <t>ضريب نفوذ تلفن ثابت:</t>
    </r>
    <r>
      <rPr>
        <sz val="10"/>
        <rFont val="Tahoma"/>
        <family val="2"/>
      </rPr>
      <t xml:space="preserve"> تعداد تلفن‌های ثابت مشغول بکار به ازای هر صد نفر جمعیت.</t>
    </r>
  </si>
  <si>
    <r>
      <rPr>
        <b/>
        <i/>
        <sz val="10"/>
        <rFont val="Tahoma"/>
        <family val="2"/>
      </rPr>
      <t>ضريب نفوذ تلفن همراه:</t>
    </r>
    <r>
      <rPr>
        <sz val="10"/>
        <rFont val="Tahoma"/>
        <family val="2"/>
      </rPr>
      <t xml:space="preserve"> تعداد تلفن‌های همراه دائمي و اعتباري فعال به ازای هر صد نفر جمعيت.</t>
    </r>
  </si>
  <si>
    <r>
      <rPr>
        <b/>
        <i/>
        <sz val="10"/>
        <rFont val="Tahoma"/>
        <family val="2"/>
      </rPr>
      <t>مرسوله پستي:</t>
    </r>
    <r>
      <rPr>
        <sz val="10"/>
        <rFont val="Tahoma"/>
        <family val="2"/>
      </rPr>
      <t xml:space="preserve"> هر چیز قابل ارسال فیزیکی یا مجازی، اسناد و مدارک اعم از نوشته‌های چاپی، دست‌نوشته یا الکترونیک، کالا، اشیاء و اوراق و حواله‌های مالی، ابلاغیه، اطلاعیه‌های خدمات شهری از قبیل قبوض آب و فاضلاب، برق، گاز، تلفن ثابت و سیار و عوارض شهرداری که دارای نشانی فرستنده یا گیرنده است.واحدهاي پستي: به مكان‌هايي گفته مي‌شود كه در آن خدمات پستي عرضه مي‌شود. </t>
    </r>
  </si>
  <si>
    <r>
      <rPr>
        <b/>
        <i/>
        <sz val="10"/>
        <rFont val="Tahoma"/>
        <family val="2"/>
      </rPr>
      <t>واحدهاي پستي:</t>
    </r>
    <r>
      <rPr>
        <sz val="10"/>
        <rFont val="Tahoma"/>
        <family val="2"/>
      </rPr>
      <t xml:space="preserve"> به مكان‌هايي گفته مي‌شود كه در آن خدمات پستي عرضه مي‌شود. </t>
    </r>
  </si>
  <si>
    <r>
      <rPr>
        <b/>
        <i/>
        <sz val="10"/>
        <rFont val="Tahoma"/>
        <family val="2"/>
      </rPr>
      <t>ارزش بازار بورس اوراق بهادار یا فرا بورس:</t>
    </r>
    <r>
      <rPr>
        <sz val="10"/>
        <rFont val="Tahoma"/>
        <family val="2"/>
      </rPr>
      <t xml:space="preserve"> مجموع حاصل‌ضرب آخرین قیمت سهام شرکت‌های پذیرفته ‌شده در بورس اوراق بهادار یا فرابورس در تعداد سهام منتشرشده آن‌هاست.</t>
    </r>
  </si>
  <si>
    <r>
      <rPr>
        <b/>
        <i/>
        <sz val="10"/>
        <rFont val="Tahoma"/>
        <family val="2"/>
      </rPr>
      <t>ارزش معاملات بورس اوراق بهادار:</t>
    </r>
    <r>
      <rPr>
        <sz val="10"/>
        <rFont val="Tahoma"/>
        <family val="2"/>
      </rPr>
      <t xml:space="preserve"> ارزش اوراق بهادار مورد معامله در بورس اوراق بهادار که به‌صورت مجموع حاصل‌ضرب تعداد اوراق بهادار معامله‌شده در قیمت جاری آن محاسبه می‌شود.</t>
    </r>
  </si>
  <si>
    <r>
      <rPr>
        <b/>
        <i/>
        <sz val="10"/>
        <rFont val="Tahoma"/>
        <family val="2"/>
      </rPr>
      <t>بورس اوراق بهادار:</t>
    </r>
    <r>
      <rPr>
        <sz val="10"/>
        <rFont val="Tahoma"/>
        <family val="2"/>
      </rPr>
      <t xml:space="preserve"> بازاری متشکل و سازمان یافته که اوراق بهادار در آن توسط کارگزاران و یا معامله‌گران، مورد داد و ستد قرار می‌گیرد.</t>
    </r>
  </si>
  <si>
    <r>
      <rPr>
        <b/>
        <i/>
        <sz val="10"/>
        <rFont val="Tahoma"/>
        <family val="2"/>
      </rPr>
      <t>بيمه‌:</t>
    </r>
    <r>
      <rPr>
        <sz val="10"/>
        <rFont val="Tahoma"/>
        <family val="2"/>
      </rPr>
      <t xml:space="preserve"> عقدي است كه به موجب آن يك طرف (بیمه‌گر) تعهد مي كند در ازاي پرداخت وجه يا وجوهي (حق بیمه) از طرف ديگر (بیمه‌گذار) در صورت وقوع يا بروز حادثه خسارت وارده بر او را جبران نموده يا وجه معيني بپردازد.</t>
    </r>
  </si>
  <si>
    <r>
      <rPr>
        <b/>
        <i/>
        <sz val="10"/>
        <rFont val="Tahoma"/>
        <family val="2"/>
      </rPr>
      <t>دستگاه پایانه شعبه:</t>
    </r>
    <r>
      <rPr>
        <sz val="10"/>
        <rFont val="Tahoma"/>
        <family val="2"/>
      </rPr>
      <t xml:space="preserve"> دستگاه الکترونیکی است که پس از دریافت کارت پرداخت، شناسایی و تایید آن، مجوز لازم را برای انجام عملیات بانکی در اختیار اعضا قرار می‌دهد. این وسیله تنها در اختیار شعب اعضا بوده و صرفاً در ساعات اداری مجاز به فعالیت است.</t>
    </r>
  </si>
  <si>
    <r>
      <rPr>
        <b/>
        <i/>
        <sz val="10"/>
        <rFont val="Tahoma"/>
        <family val="2"/>
      </rPr>
      <t>حجم معاملات بورس اوراق بهادار:</t>
    </r>
    <r>
      <rPr>
        <sz val="10"/>
        <rFont val="Tahoma"/>
        <family val="2"/>
      </rPr>
      <t xml:space="preserve"> مجموع تعداد اوراق بهادار معامله شده در بورس اوراق بهادار است.</t>
    </r>
  </si>
  <si>
    <r>
      <rPr>
        <b/>
        <i/>
        <sz val="10"/>
        <rFont val="Tahoma"/>
        <family val="2"/>
      </rPr>
      <t>حق بيمه توليدي:</t>
    </r>
    <r>
      <rPr>
        <sz val="10"/>
        <rFont val="Tahoma"/>
        <family val="2"/>
      </rPr>
      <t xml:space="preserve"> مبالغ حق بیمه بيمه‌نامه‌هايي كه طي دوره مورد بررسي توسط مؤسسات بيمه صادر شده‌اند. اين مبالغ در بیمه‌های غیرزندگی بر مبنای حق بیمه صادره و در بیمه‌های زندگی بر مبنای حق بیمه‌های وصولی (دریافتی) لحاظ می‌شود.</t>
    </r>
  </si>
  <si>
    <r>
      <rPr>
        <b/>
        <i/>
        <sz val="10"/>
        <rFont val="Tahoma"/>
        <family val="2"/>
      </rPr>
      <t>حق بیمه سرانه:</t>
    </r>
    <r>
      <rPr>
        <sz val="10"/>
        <rFont val="Tahoma"/>
        <family val="2"/>
      </rPr>
      <t xml:space="preserve"> نسبت مجموع حق بیمه‌های تولیدی موسسات بیمه در یک سال به جمعیت هر کشور است و بیانگر مقدار حق بیمه‌ای است که به طور متوسط هر نفر پرداخت کرده است.</t>
    </r>
  </si>
  <si>
    <r>
      <rPr>
        <b/>
        <i/>
        <sz val="10"/>
        <rFont val="Tahoma"/>
        <family val="2"/>
      </rPr>
      <t>خسارت پرداختي:</t>
    </r>
    <r>
      <rPr>
        <sz val="10"/>
        <rFont val="Tahoma"/>
        <family val="2"/>
      </rPr>
      <t xml:space="preserve"> مبالغی كه طي دوره مورد بررسي توسط موسسات بیمه جهت جبران خسارت به بیمه‌گذار پرداخت می‌شود.</t>
    </r>
  </si>
  <si>
    <r>
      <rPr>
        <b/>
        <i/>
        <sz val="10"/>
        <rFont val="Tahoma"/>
        <family val="2"/>
      </rPr>
      <t>خودپرداز:</t>
    </r>
    <r>
      <rPr>
        <sz val="10"/>
        <rFont val="Tahoma"/>
        <family val="2"/>
      </rPr>
      <t xml:space="preserve"> دستگاه الکترونیکی است که به مشتریان بانک این امکان را می‌دهد تا در هر زمان دلخواه به‌وسیله قراردادن کارت عابربانک خاصی در دستگاه و وارد کردن یک گذرواژه از حساب خود پول دریافت کرده یا موجودی حساب بانکی خود را بگیرند بدون اینکه نیاز به شمارشگر انسانی باشد.</t>
    </r>
  </si>
  <si>
    <r>
      <rPr>
        <b/>
        <i/>
        <sz val="10"/>
        <rFont val="Tahoma"/>
        <family val="2"/>
      </rPr>
      <t>شاخص کل بورس اوراق بهادار:</t>
    </r>
    <r>
      <rPr>
        <sz val="10"/>
        <rFont val="Tahoma"/>
        <family val="2"/>
      </rPr>
      <t xml:space="preserve"> شاخصی که بیانگر روند سطح عمومی قیمت کل شرکت‌های پذیرفته‌شده در بورس اوراق بهادار است و تغییرات سطح عمومی قیمت‌ها را نسبت به تاریخ مبدأ نشان می‌دهد.</t>
    </r>
  </si>
  <si>
    <r>
      <rPr>
        <b/>
        <i/>
        <sz val="10"/>
        <rFont val="Tahoma"/>
        <family val="2"/>
      </rPr>
      <t>ضريب خسارت:</t>
    </r>
    <r>
      <rPr>
        <sz val="10"/>
        <rFont val="Tahoma"/>
        <family val="2"/>
      </rPr>
      <t xml:space="preserve"> حاصل تقسيم خسارت واقع شده به حق بيمه عايد شده برحسب درصد است. بر اين اساس در دوره‌هاي سالانه از ضريب خسارت و در دوره‌هاي كوتاه‌تر از نسبت خسارت استفاده مي‌شود. در محاسبه ضريب خسارت نيز كارمزد نمايندگان و كارگزاران، هزينه‌هاي اداري و عمومي مؤسسات بيمه دخالت داده نمي‌شود.</t>
    </r>
  </si>
  <si>
    <r>
      <rPr>
        <b/>
        <i/>
        <sz val="10"/>
        <rFont val="Tahoma"/>
        <family val="2"/>
      </rPr>
      <t>ضریب نفوذ بیمه تولیدی:</t>
    </r>
    <r>
      <rPr>
        <sz val="10"/>
        <rFont val="Tahoma"/>
        <family val="2"/>
      </rPr>
      <t xml:space="preserve"> از حاصل تقسیم حق بیمه تولیدی به تولید ناخالص داخلی (برحسب قیمت جاری) به‌دست می‌آید و بیانگر حرکت سریع (یا آهسته) صنعت بیمه در مقایسه با مجموع کل اقتصاد است.</t>
    </r>
  </si>
  <si>
    <r>
      <rPr>
        <b/>
        <i/>
        <sz val="10"/>
        <rFont val="Tahoma"/>
        <family val="2"/>
      </rPr>
      <t>نسبت خسارت بيمه:</t>
    </r>
    <r>
      <rPr>
        <sz val="10"/>
        <rFont val="Tahoma"/>
        <family val="2"/>
      </rPr>
      <t xml:space="preserve"> خسارت پرداختي نسبت به‌حق بیمه توليدي بر حسب درصد است.</t>
    </r>
  </si>
  <si>
    <r>
      <t>تصادف:</t>
    </r>
    <r>
      <rPr>
        <sz val="10"/>
        <rFont val="Tahoma"/>
        <family val="2"/>
      </rPr>
      <t xml:space="preserve"> برخورد دو یا چند وسیله نقلیه با یکدیگر یا با شیء و یا عابر پیاده و یا حیوانات که منجر به خسارت، جرح و یا فوت گردد.</t>
    </r>
  </si>
  <si>
    <r>
      <t>تصادف برون‌شهری:</t>
    </r>
    <r>
      <rPr>
        <sz val="10"/>
        <rFont val="Tahoma"/>
        <family val="2"/>
      </rPr>
      <t xml:space="preserve"> تصادفی که در خارج از محدوده شهرها اتفاق می افتد.</t>
    </r>
  </si>
  <si>
    <r>
      <t xml:space="preserve">تصادف درون‌شهری: </t>
    </r>
    <r>
      <rPr>
        <sz val="10"/>
        <rFont val="Tahoma"/>
        <family val="2"/>
      </rPr>
      <t>تصادفی که در داخل محدوده شهرها اتفاق می افتد.</t>
    </r>
  </si>
  <si>
    <r>
      <t xml:space="preserve">جرم: </t>
    </r>
    <r>
      <rPr>
        <sz val="10"/>
        <rFont val="Tahoma"/>
        <family val="2"/>
      </rPr>
      <t>هرگونه فعل یا ترک فعلی که قانون برای آن مجازات تعیین کرده باشد.</t>
    </r>
  </si>
  <si>
    <r>
      <t xml:space="preserve">دادگاه انقلاب: </t>
    </r>
    <r>
      <rPr>
        <sz val="10"/>
        <rFont val="Tahoma"/>
        <family val="2"/>
      </rPr>
      <t>دادگاهي‌ است‌ كه‌ بر طبق‌ قانون ‌تشكيل ‌‌دادگاه‌هاي‌ عمومي‌ و انقلاب‌ مصوب‌ 15 تیرماه‌ 1373 مجلس‌ شوراي‌ اسلامي،‌ در مركز هر استان ‌‌و مناطقی که‌ ضرورت‌ تشكيل‌ آن‌ را رئيس‌ قوه قضاييه‌ تشخيص ‌‌مي‌دهد، تحت‌ نظارت‌ و رياست‌ اداري‌ حوزه‌ قضايي‌ تشكيل‌ مي‌شود و به‌‌ جرایم‌ زير رسيدگي‌ مي‌كند:
- تمامي‌ جرایم‌ عليه‌ امنيت‌ داخلي‌ و خارجي‌ و محاربه‌ يا افساد في‌الارض.
- توهين‌ به‌ مقام‌ بنیان‌گذار جمهوري‌ اسلامي‌‌ ايران‌ و مقام‌ معظم‌ رهبري‌.
- توطئه‌ عليه‌ جمهوري‌ اسلامي‌ ايران‌ يا اقدام‌ مسلحانه‌ و ترور و تخريب‌ موسسات‌ به ‌منظور مقابله‌ با نظام‌.- جاسوسي‌ به‌ نفع‌ اجانب.‌
- تمامي‌ جرایم‌ مربوط به‌ قاچاق‌ و مواد مخدر.- دعاوي‌ مربوط به‌ اصل‌ 49 قانون‌ اساسي‌.</t>
    </r>
  </si>
  <si>
    <r>
      <t>دادگاه تجدید نظر:</t>
    </r>
    <r>
      <rPr>
        <sz val="10"/>
        <rFont val="Tahoma"/>
        <family val="2"/>
      </rPr>
      <t xml:space="preserve"> دادگاهي‌ اسـت‌ كه‌ به‌ منظور تجدید نظر در آراي‌ دادگاه‌هاي‌ عمومـي‌ و انقلاب،‌ در مركز هر استان‌ بـه‌ تعداد مورد نیاز مركب‌ از يك‌ نفر رئيس‌ و دو عضو مستشار تشكيل‌ مي‌شود. جلسه‌ دادگاه‌ با حضور دو نفر رسميت‌ مي‌يابد و پس‌ از رسيـدگي‌ مـاهـوي،‌ راي‌ اكثريـت‌ كه‌ به ‌وسیله‌ رئيـس‌ يـا عضـو مستشار انشا مي‌شـود، قطعي‌ و لازم‌الاجرا خـواهـد بــود.</t>
    </r>
  </si>
  <si>
    <r>
      <t xml:space="preserve">دادگاه عمومی: </t>
    </r>
    <r>
      <rPr>
        <sz val="10"/>
        <rFont val="Tahoma"/>
        <family val="2"/>
      </rPr>
      <t>دادگاهي‌ است‌ كه‌ به ‌منظور رسيـدگي‌ و حـل‌ و فصل‌ تمامي‌ دعاوي‌ و شكايت‌هاي‌ وارده‌، با صلاحیت‌ عام‌ تشكيل‌ مي‌شود (به‌ استثنای‌ مرجع‌ اموري‌ كه‌ به‌ حکم‌ قانون‌ به‌ ديگري‌ واگذار شده‌ و از دايره‌ شمول‌ اين‌ قانون‌ خارج‌ است‌). تاسيس‌ اين‌ دادگاه‌ها در هر حوزه‌ قضايي‌ و تعيين‌ قلمرو محلي‌ و تعداد شعب‌ آن‌، به‌ تشخيص‌ رئيس‌ قوه‌ قضاييه‌ است‌.</t>
    </r>
  </si>
  <si>
    <r>
      <t>سرقت:</t>
    </r>
    <r>
      <rPr>
        <sz val="10"/>
        <rFont val="Tahoma"/>
        <family val="2"/>
      </rPr>
      <t xml:space="preserve"> ربودن مال دیگری به طور پنهانی ویا آشکار یا با سوء استفاده از غفلت وعدم آگاهی وهوشیاری لازم صاحب مال است.</t>
    </r>
  </si>
  <si>
    <r>
      <t>سرقت عادی:</t>
    </r>
    <r>
      <rPr>
        <sz val="10"/>
        <rFont val="Tahoma"/>
        <family val="2"/>
      </rPr>
      <t xml:space="preserve"> سرقتی است که بدون توسل به زور و استفاده از سلاح گرم و سرد انجام گیرد.</t>
    </r>
  </si>
  <si>
    <r>
      <t>فوت شده در تصادف:</t>
    </r>
    <r>
      <rPr>
        <sz val="10"/>
        <rFont val="Tahoma"/>
        <family val="2"/>
      </rPr>
      <t xml:space="preserve"> فردی که در سر صحنه تصادف یا براثر جراحات ناشی از آن فوت کند.</t>
    </r>
  </si>
  <si>
    <r>
      <t xml:space="preserve">مجروحین در تصادف: </t>
    </r>
    <r>
      <rPr>
        <sz val="10"/>
        <rFont val="Tahoma"/>
        <family val="2"/>
      </rPr>
      <t>افرادی که در اثر تصادف مجروح می شوند</t>
    </r>
    <r>
      <rPr>
        <b/>
        <sz val="10"/>
        <rFont val="Tahoma"/>
        <family val="2"/>
      </rPr>
      <t>.</t>
    </r>
  </si>
  <si>
    <r>
      <t>بازنشستگي:</t>
    </r>
    <r>
      <rPr>
        <sz val="10"/>
        <rFont val="Tahoma"/>
        <family val="2"/>
      </rPr>
      <t xml:space="preserve"> عبارت است از پايان دوران اشتغال مستخدم مشترك صندوق بازنشستگي كشوري كه به ‌موجب قانون با احراز شرايط سني و مدت خدمت معين صورت مي‌گيرد.</t>
    </r>
  </si>
  <si>
    <r>
      <t>بيمه ‌بيكاري‌:</t>
    </r>
    <r>
      <rPr>
        <sz val="10"/>
        <rFont val="Tahoma"/>
        <family val="2"/>
      </rPr>
      <t xml:space="preserve"> سازمان تامین اجتماعی مکلف است با دریافت حق بیمه بیکاری مقرر به کارگران مشمول قانون بیمه بیکاری که طبق این قانون فاقد شغل شده و از سوی اداره کل تعاون، کار و رفاه اجتماعی معرفی شده‌اند، مقرری بیمه بیکاری پرداخت نماید.</t>
    </r>
  </si>
  <si>
    <r>
      <t>بيمه‌شده:</t>
    </r>
    <r>
      <rPr>
        <sz val="10"/>
        <rFont val="Tahoma"/>
        <family val="2"/>
      </rPr>
      <t xml:space="preserve"> فردي است كه با پرداخت مبالغي به ‌عنوان حق بيمه، حق استفاده از مزاياي مندرج در قانون سازمان بيمه‌گر را دارد.</t>
    </r>
  </si>
  <si>
    <r>
      <t>بيمه‌شده اصلي:</t>
    </r>
    <r>
      <rPr>
        <sz val="10"/>
        <rFont val="Tahoma"/>
        <family val="2"/>
      </rPr>
      <t xml:space="preserve"> بيمه‌شده‌اي است كه، راساً مشمول مقررات مندرج در قانون سازمان بيمه‌گر مي‌شود. </t>
    </r>
  </si>
  <si>
    <r>
      <t>بيمه‌شده تبعي (خانواده بيمه‌شده):</t>
    </r>
    <r>
      <rPr>
        <sz val="10"/>
        <rFont val="Tahoma"/>
        <family val="2"/>
      </rPr>
      <t xml:space="preserve"> بیمه شده‌ای است كه به تبع بيمه‌شده اصلي مي‌توانند از مزاياي مقرر در قانون سازمان بيمه‌گر استفاده كنند. </t>
    </r>
  </si>
  <si>
    <r>
      <t>جانباز:</t>
    </r>
    <r>
      <rPr>
        <sz val="10"/>
        <rFont val="Tahoma"/>
        <family val="2"/>
      </rPr>
      <t xml:space="preserve"> به ايثارگري گفته می‌شود که سلامتی خود را در راه تکوین، شکوفایی، دفاع و حفظ دستاوردهای انقلاب اسلامی و کیان جمهوری اسلامی ایران، استقلال و تمامیت ارضی کشور، مقابله با تهدیدات و تجاوزهای دشمن و عوامل ضد انقلاب و اشرار از دست داده و به اختلالات و نقص‌های جسمی یا روانی دچار شود.</t>
    </r>
  </si>
  <si>
    <r>
      <t>حامي كميته امداد:</t>
    </r>
    <r>
      <rPr>
        <sz val="10"/>
        <rFont val="Tahoma"/>
        <family val="2"/>
      </rPr>
      <t xml:space="preserve"> به شخص حقيقي يا حقوقي اطلاق مي‌شود كه طبق دستورهاي دستگاه‌هاي حمايتي، حمايت يك يا چند تيم را عهده‌دار مي‌شود.</t>
    </r>
  </si>
  <si>
    <r>
      <t>خدمات‌ اجتماعي‌:</t>
    </r>
    <r>
      <rPr>
        <sz val="10"/>
        <rFont val="Tahoma"/>
        <family val="2"/>
      </rPr>
      <t xml:space="preserve"> مجموعه‌اي‌ از تدابير خدمات‌ غير بيمه‌اي‌ است كه‌ به ‌منظور كمك‌ به‌ تامين‌ حداقل‌ نيازهاي‌ اساسي‌ گروه‌هاي‌ كم‌درامد و نيازمند جامعه‌، ارائه مي‌شود.</t>
    </r>
  </si>
  <si>
    <r>
      <t>خدمات‌ پيشگيري‌:</t>
    </r>
    <r>
      <rPr>
        <sz val="10"/>
        <rFont val="Tahoma"/>
        <family val="2"/>
      </rPr>
      <t xml:space="preserve"> به‌ مجموعه‌ تدابيري‌ اطلاق‌ مي‌شود كه‌ براي‌ جلوگيري‌ از بروز و يا گسترش‌ پديده‌اي خاص‌ در يك‌ مجموعه ويژه، صورت‌ مي‌گيرد.</t>
    </r>
  </si>
  <si>
    <r>
      <t>خدمات‌ توانبخشي‌:</t>
    </r>
    <r>
      <rPr>
        <sz val="10"/>
        <rFont val="Tahoma"/>
        <family val="2"/>
      </rPr>
      <t xml:space="preserve"> به‌ مجموعه‌اي‌ از خدمات‌ پزشكي‌، پيراپزشكي‌، آموزشي‌، حرفه‌اي‌ و اجتماعي‌ گفته‌ مي‌شود كه‌ برای به حداكثر رساندن‌ توانايي‌هاي‌ موجود در فرد معلول‌ به‌ كار گرفته‌ مي‌شود.</t>
    </r>
  </si>
  <si>
    <r>
      <t>خدمات‌ درماني‌:</t>
    </r>
    <r>
      <rPr>
        <sz val="10"/>
        <rFont val="Tahoma"/>
        <family val="2"/>
      </rPr>
      <t xml:space="preserve"> اين‌ خدمات‌ تحت‌ عناوين‌ درمان‌ سرپايي‌، بستري، نسخه‌پيچي‌، اعزام‌ بيمار، تحويل‌ وسايل‌ توانبخشي‌، زايمان‌ و ... در مورد تمامي‌ افراد خانوارهاي‌ واجد شرايط استفاده‌ از كمك‌هاي‌ درماني‌ انجام‌ مي‌شود.</t>
    </r>
  </si>
  <si>
    <r>
      <t>زنان سرپرست خانوار نيازمند مورد حمايت:</t>
    </r>
    <r>
      <rPr>
        <sz val="10"/>
        <rFont val="Tahoma"/>
        <family val="2"/>
      </rPr>
      <t xml:space="preserve"> به زنان نيازمند مورد حمايتي اطلاق مي‌گردد كه به دليل فقدان سرپرست، فوت، از كار افتادگي، طلاق، معلوليت و بيماري سرپرست و يا استيصال و درماندگي، مورد حمايت اشخاص حقيقي يا دستگاه‌ها، نهادها و يا موسسات حمايتي قرار مي‌گيرد.</t>
    </r>
  </si>
  <si>
    <r>
      <t>سالمند:</t>
    </r>
    <r>
      <rPr>
        <sz val="10"/>
        <rFont val="Tahoma"/>
        <family val="2"/>
      </rPr>
      <t xml:space="preserve"> فردی که سن کامل وی 60 سال تمام و یا بيش‌تر است.</t>
    </r>
  </si>
  <si>
    <r>
      <t xml:space="preserve">ضریب نفوذ بیمه اجتماعی: </t>
    </r>
    <r>
      <rPr>
        <sz val="10"/>
        <rFont val="Tahoma"/>
        <family val="2"/>
      </rPr>
      <t>نسبت جمعیت تحت پوشش بیمه‌های اجتماعی (بیمه شده اصلی) به جمعیت فعال.</t>
    </r>
  </si>
  <si>
    <r>
      <t xml:space="preserve">ضریب نفوذ بیمه درمان: </t>
    </r>
    <r>
      <rPr>
        <sz val="10"/>
        <rFont val="Tahoma"/>
        <family val="2"/>
      </rPr>
      <t>نسبت جمعیت تحت پوشش بیمه، شامل بیمه شده اصلی و اعضای خانوار آن به جمعیت کشور.</t>
    </r>
  </si>
  <si>
    <r>
      <t>فاقد شغل:</t>
    </r>
    <r>
      <rPr>
        <sz val="10"/>
        <rFont val="Tahoma"/>
        <family val="2"/>
      </rPr>
      <t xml:space="preserve"> فرد، دارای اشتغال مزد و حقوق بگیری یا خوداشتغالی نباشد. </t>
    </r>
  </si>
  <si>
    <r>
      <t>قانون بیمه بیکاری:</t>
    </r>
    <r>
      <rPr>
        <sz val="10"/>
        <rFont val="Tahoma"/>
        <family val="2"/>
      </rPr>
      <t xml:space="preserve"> قانونی است که به منظور حمایت از کارگران مشمول قانون کار و تابع تامین اجتماعی که بدون میل و اراده خود، فاقد شغل شده و آماده به کار هستند، تدوین شده و در سال 1369 توسط مجلس شورای اسلامی به تصویب رسیده است. </t>
    </r>
  </si>
  <si>
    <r>
      <t>كودك بي‌سرپرست:</t>
    </r>
    <r>
      <rPr>
        <sz val="10"/>
        <rFont val="Tahoma"/>
        <family val="2"/>
      </rPr>
      <t xml:space="preserve"> كودكي که پدر مادر جد پدری و وصی منصوب از سوی ولی قهری ( پدر یا جد پدری) وی به تشخیص مراجع قضایی در قید حیات نبوده یا امکان شناخت آنان وجود نداشته باشد.</t>
    </r>
  </si>
  <si>
    <r>
      <t>مجتمع‌ خدمات‌ اجتماعي‌:</t>
    </r>
    <r>
      <rPr>
        <sz val="10"/>
        <rFont val="Tahoma"/>
        <family val="2"/>
      </rPr>
      <t xml:space="preserve"> واحدي‌ است‌ اجرايي،‌ كه‌ دو يا چند فعاليـت‌ از فعاليت‌هاي‌ برنامه حمايت‌ از افراد و خانواده‌هاي‌ بي‌سرپرست‌ و نيازمند را، به‌ مددجويان‌ ارائه‌ مي‌دهد.</t>
    </r>
  </si>
  <si>
    <r>
      <t>مددجوي نيازمند موردي:</t>
    </r>
    <r>
      <rPr>
        <sz val="10"/>
        <rFont val="Tahoma"/>
        <family val="2"/>
      </rPr>
      <t xml:space="preserve"> به مددجويي گفته مي‌شود كه به دليل نياز پيش‌آمده در يك يا چند نوبت، از امكانات حمايتي و پيش‌بيني شده سازمان‌هاي حمايتي ذيربط بهره‌مند شود.</t>
    </r>
  </si>
  <si>
    <r>
      <t>مشترك صندوق بازنشستگي كشوري:</t>
    </r>
    <r>
      <rPr>
        <sz val="10"/>
        <rFont val="Tahoma"/>
        <family val="2"/>
      </rPr>
      <t xml:space="preserve"> فردی که بر اساس قانون استخدام کشوری از ابتداي خدمت آزمايشي تا مادامي‌كه آخرين ورثه او حقوق وظيفه دريافت مي‌كند، مشترك اين صندوق تلقي مي‌گردد.</t>
    </r>
  </si>
  <si>
    <r>
      <t>معلول تحت پوشش:</t>
    </r>
    <r>
      <rPr>
        <sz val="10"/>
        <rFont val="Tahoma"/>
        <family val="2"/>
      </rPr>
      <t xml:space="preserve"> معلولي كه منطبق با ضوابط خدماتي و حمايتي سازمان بهزيستي با تشكيل پرونده تحت پوشش قرار مي‌گيرد و طي برنامه مدون در مدت زمان مشخص زمينه‌هاي اشتغال و توانمندي وي فراهم ‌شده و از چرخه حمايت خارج مي‌شود.</t>
    </r>
  </si>
  <si>
    <r>
      <t>معلول:</t>
    </r>
    <r>
      <rPr>
        <sz val="10"/>
        <rFont val="Tahoma"/>
        <family val="2"/>
      </rPr>
      <t xml:space="preserve"> فردي است كه به علت اختلال فيزيكي (جسمي، حركتي، حسي)، ذهني و يا رواني دچار محدوديت در عملكرد فردي و يا اجتماعي باشد.</t>
    </r>
  </si>
  <si>
    <r>
      <t>آموزشگر پاره‌ وقت موسسه آموزش عالي:</t>
    </r>
    <r>
      <rPr>
        <sz val="10"/>
        <rFont val="Tahoma"/>
        <family val="2"/>
      </rPr>
      <t xml:space="preserve"> آموزشگر موسسه آموزش عالي كه در يك دوره زماني معين به ارائه خدمات آموزشي نظري و يا عملي مي‌پردازد.</t>
    </r>
  </si>
  <si>
    <r>
      <t>آموزشگر تمام وقت موسسه آموزش عالي:</t>
    </r>
    <r>
      <rPr>
        <sz val="10"/>
        <rFont val="Tahoma"/>
        <family val="2"/>
      </rPr>
      <t xml:space="preserve"> آموزشگر موسسه آموزش عالي كه برابر ضوابط معين استخدام و تمام ساعات موظف اداري خود را در موسسه محل خدمت، انجام وظيفه مي‌كند.</t>
    </r>
  </si>
  <si>
    <r>
      <t>پوشش تحصیلی واقعی:</t>
    </r>
    <r>
      <rPr>
        <sz val="10"/>
        <rFont val="Tahoma"/>
        <family val="2"/>
      </rPr>
      <t xml:space="preserve"> عبارت است از نسبت تعداد دانش‌آموزان در سن متناظر جمعیت لازم‌التعلیم در دوره تحصیلی به جمعیت لازم‌التعلیم متناظر با آن دوره.</t>
    </r>
  </si>
  <si>
    <r>
      <t>پوشش تحصيلي ظاهري دوره‌هاي تحصيلي:</t>
    </r>
    <r>
      <rPr>
        <sz val="10"/>
        <rFont val="Tahoma"/>
        <family val="2"/>
      </rPr>
      <t xml:space="preserve"> عبارت است از نسبت تعداد دانش‌آموزان مشغول به تحصيل در يك دوره تحصيلي به جمعيت لازم التعليم در گروه سني مرتبط با دوره تحصيلي.</t>
    </r>
  </si>
  <si>
    <r>
      <t>تحصيل‌:</t>
    </r>
    <r>
      <rPr>
        <sz val="10"/>
        <rFont val="Tahoma"/>
        <family val="2"/>
      </rPr>
      <t xml:space="preserve"> منظور از تحصيل‌، اشتغال‌ به‌ تحصيل‌ طبق‌ برنامه‌هاي‌ ‌آموزشي‌ رسمي ايران‌ يا كشورهاي‌ خارجي‌ است‌. بنا بر اين‌، آموزش‌ در دوره‌هاي‌ آموزشي‌ غير رسمي ‌(مانند آموزش‌ زبان‌ در آموزشگاه‌هاي‌ خصوصي‌ يا نزد معلم‌ خصوصي‌) تحصيل‌ به‌ حساب‌ نيامده‌ است‌.</t>
    </r>
  </si>
  <si>
    <r>
      <t>ثبت‌نام شده آموزش عالي:</t>
    </r>
    <r>
      <rPr>
        <sz val="10"/>
        <rFont val="Tahoma"/>
        <family val="2"/>
      </rPr>
      <t xml:space="preserve"> فردي كه برابر ضوابط معين پذيرفته‌شده و در يكي از موسسات آموزش عالي ثبت نام كرده است.</t>
    </r>
  </si>
  <si>
    <r>
      <t>دانش‌آموخته آموزش عالي</t>
    </r>
    <r>
      <rPr>
        <sz val="10"/>
        <rFont val="Tahoma"/>
        <family val="2"/>
      </rPr>
      <t>: فردي كه يكي از دوره‌هاي تحصيلي آموزش عالي را با موفقيت به پايان رسانده است و برابر ضوابط معين مدرك تحصيلي دريافت مي‌كند.</t>
    </r>
  </si>
  <si>
    <r>
      <t>دانش‌آموز:</t>
    </r>
    <r>
      <rPr>
        <sz val="10"/>
        <rFont val="Tahoma"/>
        <family val="2"/>
      </rPr>
      <t xml:space="preserve"> فردي است كه برابر مقررات در يكي از دوره‌هاي تحصيلي آموزش و پرورش به تحصيل اشتغال دارد.</t>
    </r>
  </si>
  <si>
    <r>
      <t>دانشجو:</t>
    </r>
    <r>
      <rPr>
        <sz val="10"/>
        <rFont val="Tahoma"/>
        <family val="2"/>
      </rPr>
      <t xml:space="preserve"> فرد پذيرفته‌شده‌اي است كه برابر ضوابط معين براي تحصيل در يكي از دوره‌هاي رسمي آموزش عالي ثبت نام كند و به تحصيل اشتغال ورزد.</t>
    </r>
  </si>
  <si>
    <r>
      <t>دانشگاه‌:</t>
    </r>
    <r>
      <rPr>
        <sz val="10"/>
        <rFont val="Tahoma"/>
        <family val="2"/>
      </rPr>
      <t xml:space="preserve"> عالي‌ترين موسسه آموزش عالي كه با مجوز رسمي شوراي گسترش آموزش عالي ايجاد و حداقل از سه دانشكده تشكيل شده باشد.</t>
    </r>
  </si>
  <si>
    <r>
      <t>دوره ابتدايي:</t>
    </r>
    <r>
      <rPr>
        <sz val="10"/>
        <rFont val="Tahoma"/>
        <family val="2"/>
      </rPr>
      <t xml:space="preserve"> دوره تحصيلي است‌ كه دانش‌آموز از سن 6 سالگي به آن وارد شده و پس از طي پايه‌هاي تحصيلي معين گواهينامه پايان دوره ابتدايي دريافت مي‌كند.</t>
    </r>
  </si>
  <si>
    <r>
      <t>دوره اول متوسطه:</t>
    </r>
    <r>
      <rPr>
        <sz val="10"/>
        <rFont val="Tahoma"/>
        <family val="2"/>
      </rPr>
      <t xml:space="preserve"> دوره تحصیلی که دانش‌آموز پس از اتمام دوره ابتدایی در آن پذیرش‌شده و پس از سپری‌کردن سه پایه تحصیلی گواهینامه پایان دوره دریافت می‌کند.</t>
    </r>
  </si>
  <si>
    <r>
      <t>دوره دوم متوسطه‌:</t>
    </r>
    <r>
      <rPr>
        <sz val="10"/>
        <rFont val="Tahoma"/>
        <family val="2"/>
      </rPr>
      <t xml:space="preserve"> دوره تحصیلی است که دانش‌آموز پس از سپری‌کردن دوره اول متوسطه، در آن پذیرش شده و به یکی از شاخه‌های نظری، فنی و حرفه‌ای و کار دانش هدایت می‌شود و با گذراندن واحدهای درسی تعریف‌شده در سه پایه تحصیلی، گواهینامه دیپلم متوسطه دریافت می‌نماید.</t>
    </r>
  </si>
  <si>
    <r>
      <t>كاركنان‌ آموزشي، مدیریت و کیفیت‌بخشی‌:</t>
    </r>
    <r>
      <rPr>
        <sz val="10"/>
        <rFont val="Tahoma"/>
        <family val="2"/>
      </rPr>
      <t xml:space="preserve"> افراد شاغل در مدرسه که در سه گروه معلم، مدیریت و کیفیت‌بخشی آموزشی فعالیت می‌کنند. مشاغل گروه معلم شامل آموزگار، دبیر، هنرآموز و استادکار است. مشاغل گروه مدیریت شامل مدیر، معاون پرورشی، معاون فناوری، معاون اجرایی، معاون امور عمومی و معاون آموزشی است. مشاغل گروه کیفیت‌بخشی شامل مشاور، مربی امور تربیتی پرورشی، مراقب سلامت، سرپرست بخش، سرپرست آموزش، سرپرست شبانه‌روزی، مسئول سوادآموزی مجتمع، مسئول توان‌بخشی و متصدی سایت رایانه می‌باشد.</t>
    </r>
  </si>
  <si>
    <r>
      <t xml:space="preserve">كلاس: </t>
    </r>
    <r>
      <rPr>
        <sz val="10"/>
        <rFont val="Tahoma"/>
        <family val="2"/>
      </rPr>
      <t>مکان فیزیکی یا فضای مجازی که در آن برنامه‌های مدون و مصوب آموزش و پرورش اجرا می‌شود.</t>
    </r>
  </si>
  <si>
    <r>
      <t>مركز آموزش‌ عالي‌:</t>
    </r>
    <r>
      <rPr>
        <sz val="10"/>
        <rFont val="Tahoma"/>
        <family val="2"/>
      </rPr>
      <t xml:space="preserve"> موسسه‌اي است كه براي ارائه خدمات آموزش عالي و پژوهشي از بين دارندگان مدرك ديپلم متوسطه، پيش‌دانشگاهي يا بالاتر دانشجو مي‌پذيرد و به فارغ‌التحصيلان خود مدرك كارداني يا بالاتر مي‌دهد.</t>
    </r>
  </si>
  <si>
    <r>
      <t xml:space="preserve">معلم: </t>
    </r>
    <r>
      <rPr>
        <sz val="10"/>
        <rFont val="Tahoma"/>
        <family val="2"/>
      </rPr>
      <t>فرد واجد صلاحيت‌هاي علمي و حرفه‌اي كه برنامه‌هاي آموزشي و پرورشي را در كلاس درس اجرا مي‌كند.</t>
    </r>
  </si>
  <si>
    <r>
      <t>مقطع تحصيلي:</t>
    </r>
    <r>
      <rPr>
        <sz val="10"/>
        <rFont val="Tahoma"/>
        <family val="2"/>
      </rPr>
      <t xml:space="preserve"> دوره آموزشی است كه منجر به اخذ دانشنامه یا گواهینامه تحصیلی می‌شود.</t>
    </r>
  </si>
  <si>
    <r>
      <t>نرخ ارتقاء:</t>
    </r>
    <r>
      <rPr>
        <sz val="10"/>
        <rFont val="Tahoma"/>
        <family val="2"/>
      </rPr>
      <t xml:space="preserve"> عبارت است از نسبت تعداد دانش‌آموزان ثبت نام شده در پایه مورد نظر پس از کسر دانش‌آموزان تکرار پایه ثبت‌نام شده به تعداد دانش‌آموزان پایه قبلی.</t>
    </r>
  </si>
  <si>
    <r>
      <t>نرخ تکرار پایه:</t>
    </r>
    <r>
      <rPr>
        <sz val="10"/>
        <rFont val="Tahoma"/>
        <family val="2"/>
      </rPr>
      <t xml:space="preserve"> عبارت است از نسبت تعداد دانش آموزان مردود مشغول به تحصیل در یک پایه در یک سال تحصیلی به تعداد دانش آموزان در همان پايه در سال تحصیلی قبل.</t>
    </r>
  </si>
  <si>
    <r>
      <t>نرخ گذر ظاهری:</t>
    </r>
    <r>
      <rPr>
        <sz val="10"/>
        <rFont val="Tahoma"/>
        <family val="2"/>
      </rPr>
      <t xml:space="preserve"> عبارت است از نسبت تعداد ثبت نام شدگان در اولین پایه دوره تحصیلی بالاتر منهای تعداد تکرار کنندگان پایه به تعداد دانش آموزان آخرين پايه دوره تحصیلی سال تحصیلی قبل</t>
    </r>
  </si>
  <si>
    <r>
      <t>آزمايشگاه تشخيص پزشكي:</t>
    </r>
    <r>
      <rPr>
        <sz val="10"/>
        <rFont val="Tahoma"/>
        <family val="2"/>
      </rPr>
      <t xml:space="preserve"> آزمایشگاهی که در آن آزمایش‌هایی بر روی نمونه‌های بالینی انجام می‌شود تا اطلاعات مربوط به سلامت بیمار را برای کمک به تشخیص، پیشگیری و درمان بیماری فراهم کند.</t>
    </r>
  </si>
  <si>
    <r>
      <t>اهدای خون کامل:</t>
    </r>
    <r>
      <rPr>
        <sz val="10"/>
        <rFont val="Tahoma"/>
        <family val="2"/>
      </rPr>
      <t xml:space="preserve"> فرايند دريافت خون کامل از داوطلبان اهدای خون با رعايت تمام ضوابط مصوب سازمان انتقال خون ايران است.</t>
    </r>
  </si>
  <si>
    <r>
      <t>بيمارستان:</t>
    </r>
    <r>
      <rPr>
        <sz val="10"/>
        <rFont val="Tahoma"/>
        <family val="2"/>
      </rPr>
      <t xml:space="preserve"> مكاني است داراي مجوز از وزارت بهداشت، درمان و آموزش پزشکی كه با استفاده از امكانات تشخيصي، درماني، بهداشتي، آموزشي و پژوهشي به‌ منظور درمان و بهبود بيماران سرپايي و بستري، به‌ صورت شبانه‌روزی تاسیس می‌شود. </t>
    </r>
  </si>
  <si>
    <r>
      <t>بيمارستان فعال:</t>
    </r>
    <r>
      <rPr>
        <sz val="10"/>
        <rFont val="Tahoma"/>
        <family val="2"/>
      </rPr>
      <t xml:space="preserve"> بيمارستاني است كه بيماران سرپايي و بستري را به‌ صورت شبانه‌روزي، پذيرش مي‌كند. </t>
    </r>
  </si>
  <si>
    <r>
      <t>پايگاه اورژانس پیش‌بیمارستانی:</t>
    </r>
    <r>
      <rPr>
        <sz val="10"/>
        <rFont val="Tahoma"/>
        <family val="2"/>
      </rPr>
      <t xml:space="preserve"> پايگاهي است كه در آن، مجموعه خدمات و مهارت‌هاي فوري پزشكي اورژانسي در مواقع اضطراري مانند تصادف، بيماري حاد، پديده‌هاي طبيعي يا ساخته دست بشر در قالب نظام شبكه فوريت‌هاي پزشكي كشور قبل از رسيدن بيمار يا مصدوم حادثه‌ديده به بيمارستان ارائه مي‌شود. این خدمات توسط پایگاه‌های اورژانس شهری و جاده‌ای انجام می‌شود. </t>
    </r>
  </si>
  <si>
    <r>
      <t>تخت فعال بیمارستانی:</t>
    </r>
    <r>
      <rPr>
        <sz val="10"/>
        <rFont val="Tahoma"/>
        <family val="2"/>
      </rPr>
      <t xml:space="preserve"> تختي که بر اساس استاندارد دارای امکانات تشخیصی، درمانی، پشتیبانی، خدماتی و پرسنلی است و بايد براي بستری و مراقبت از بيمار آماده باشد. به عبارت ديگر شامل تخت‌های اشغال شده یا اشغال نشده بیمارستانی است که برای بیماران بستری در هر روز قابل استفاده باشد. تعداد تخت فعال نباید بیش‌تر از تعداد تخت مصوب بیمارستان باشد. </t>
    </r>
  </si>
  <si>
    <r>
      <t>تخت مصوب بیمارستانی:</t>
    </r>
    <r>
      <rPr>
        <sz val="10"/>
        <rFont val="Tahoma"/>
        <family val="2"/>
      </rPr>
      <t xml:space="preserve"> تختي كه بيمارستان بر اساس اجازه رسمی دولت و طي آخرين مجوز كسب شده، مجاز به نگهداري و استفاده از آن است و بر طبق آن باید دارای پروانه رسمی باشد. همچنین بايد در سطح‌بندی تخت‌های بیمارستانی منظور شده باشد. تعداد تخت مصوب الزاما با تعداد تخت فعال بيمارستان يكي نيست.</t>
    </r>
  </si>
  <si>
    <r>
      <t>خانه بهداشت فعال:</t>
    </r>
    <r>
      <rPr>
        <sz val="10"/>
        <rFont val="Tahoma"/>
        <family val="2"/>
      </rPr>
      <t xml:space="preserve"> واحدی در روستاهاي با متوسط جمعیت ساكن 1500 نفر در روستای اصلی و روستاهای قمر (روستاهای تحت پوشش) كه توسط بهورز زن و مرد مشغول ارائه مراقبت‌هاي بهداشتي است و خدمات ارائه شده در اين مكان، در سامانه الکترونیک سلامت ثبت می‌شود.</t>
    </r>
  </si>
  <si>
    <r>
      <t>داروخانه:</t>
    </r>
    <r>
      <rPr>
        <sz val="10"/>
        <rFont val="Tahoma"/>
        <family val="2"/>
      </rPr>
      <t xml:space="preserve"> مكاني است داراي مجوز از وزارت بهداشت، درمان و آموزش پزشکی كه با داشتن مسئول فنی واجد شرایط به ارائه خدمات دارویی و عرضه فراورده‌هاي سلامت‌محور مانند دارو، شیر خشک، مکمل غذایی رژیمی، غذاهای کمکی شیرخواران، لوازم مصرفی پزشکی و فراورده‌‌های آرایشی و بهداشتی مجاز، مبادرت مي‌كند.</t>
    </r>
  </si>
  <si>
    <r>
      <t>مراقبت‌هاي بهداشتي:</t>
    </r>
    <r>
      <rPr>
        <sz val="10"/>
        <rFont val="Tahoma"/>
        <family val="2"/>
      </rPr>
      <t xml:space="preserve"> خدماتى است که به‌ منظور ارتقا، حفظ، پایش و بازگرداندن سلامتى افراد جامعه توسط متخصصان یا کارکنان خدمات بهداشتى ارائه مى‌شود. مراقبت‌هاى بهداشتى یک حق عمومى است و دولت مسئول ارائه این خدمات به مردم به‌ صورت برابر است.</t>
    </r>
  </si>
  <si>
    <r>
      <t>مركز پزشكي هسته‌اي، رادیولوژی و تصویربرداری پزشکی:</t>
    </r>
    <r>
      <rPr>
        <sz val="10"/>
        <rFont val="Tahoma"/>
        <family val="2"/>
      </rPr>
      <t xml:space="preserve"> مركزي است كه به‌ طور مستقل و يا به‌ صورت يك بخش از موسسات پزشكي مانند بيمارستان، درمانگاه و...، با اخذ مجوزهاي لازم از مراجع مربوط (موافقت اصولي، پروانه بهره‌برداري و پروانه تاسيس از وزارت بهداشت، درمان و آموزش پزشكي و مجوز كار با اشعه از مركز نظام ايمني هسته‌اي كشور) و با استفاده از دانش پزشكي هسته‌اي و منابع پرتوزاي باز، به ارائه خدمات تخصصي تشخيصي و درماني مي‌پردازد.</t>
    </r>
  </si>
  <si>
    <r>
      <t xml:space="preserve">مرکز تصویربرداری پزشکی: </t>
    </r>
    <r>
      <rPr>
        <sz val="10"/>
        <rFont val="Tahoma"/>
        <family val="2"/>
      </rPr>
      <t xml:space="preserve">مکانی است جهت انجام مجموعه‌ای از روش‌های تصویربرداری تشخیصی- درمانی و مداخله‌ای با استفاده از اشعه x، امواج فراصوتی و میدان‌های مغناطیسی که </t>
    </r>
    <r>
      <rPr>
        <u/>
        <sz val="10"/>
        <rFont val="Tahoma"/>
        <family val="2"/>
      </rPr>
      <t>به صورت شبانه‌روزی به فعالیت می‌پردازد</t>
    </r>
    <r>
      <rPr>
        <sz val="10"/>
        <rFont val="Tahoma"/>
        <family val="2"/>
      </rPr>
      <t xml:space="preserve"> و علاوه بر دستگاه‌های رادیولوژی، سونوگرافی، ماموگرافی، پری اپیکال، پانورکس، سفالومتری و سنجش تراکم استخوان، مجهز به دستگاه‌های سی تی اسکن  (CT Scan)  یا ام آر آی (MRI) نیز می‌باشد.</t>
    </r>
  </si>
  <si>
    <r>
      <t>مركز جامع توان‌بخشی پزشكي:</t>
    </r>
    <r>
      <rPr>
        <sz val="10"/>
        <rFont val="Tahoma"/>
        <family val="2"/>
      </rPr>
      <t xml:space="preserve"> مركزي است كه پس از اخذ پروانه‌ها و مجوزهاي لازم در چارچوب آيين‌نامه مربوط، خدمات فراگير توان‌بخشی را در تمام سطوح نظام سلامت در ابعاد مختلف جسمي، رواني و اجتماعي به‌ صورت سرپايي و روزانه توسط تيم توان‌بخشی به بيمار ارائه مي‌كند. رشته‌هاي شش‌گانه توان‌بخشی شامل كاردرماني، فيزيوتراپي، گفتاردرماني، شنوايي‌سنجی، بينايي‌سنجي و ارتوپدي فني است.</t>
    </r>
  </si>
  <si>
    <r>
      <t>مركز مراقبت‌هاي اوليه بهداشتي:</t>
    </r>
    <r>
      <rPr>
        <sz val="10"/>
        <rFont val="Tahoma"/>
        <family val="2"/>
      </rPr>
      <t xml:space="preserve"> مركزي است كه مراقبت‌هاي ضروري بهداشتي را با استفاده از شيوه‌ها و تكنولوژي علمي و عملي ارائه مي‌دهد و در اولين سطح تماس افراد، خانواده و جامعه با نظام بهداشتي قرار دارد. از نظر هزينه براي جامعه و كشور در هر مرحله از توسعه، قابل توجيه و در دسترس است. </t>
    </r>
  </si>
  <si>
    <r>
      <t>مرکز خدمات جامع سلامت:</t>
    </r>
    <r>
      <rPr>
        <sz val="10"/>
        <rFont val="Tahoma"/>
        <family val="2"/>
      </rPr>
      <t xml:space="preserve"> مرکزی که در مناطق شهری و روستایی راه‌اندازی می‌شود و خدمات قابل ارائه در اين مكان شامل خدمات پزشکی عمومی، پرستار مشاوره سلامت روان، مشاوره تغذیه و رژیم‌درمانی، دندانپزشکی، خدمات آزمایشگاهی، رادیولوژی، بهداشت محیط و حرفه‌ای و نظارت بر مراقبت‌های بهداشتی ارائه‌شده در واحدهای تابعه شامل پایگاه سلامت و خانه بهداشت فعال است. نیروهای شاغل در مرکز خدمات جامع سلامت: پزشک، پرستار، دندانپزشک، کارشناس سلامت روان، کارشناس تغذیه، کارشناس بهداشت محیط و حرفه‌ای و بر حسب نیاز کارشناس علوم آزمایشگاهی و رادیولوژی است. متوسط جمعیت تحت پوشش مرکز خدمات جامع سلامت شهری 35000 نفر و مرکز خدمات جامع سلامت روستایی 4000 نفر است.</t>
    </r>
  </si>
  <si>
    <r>
      <t xml:space="preserve">مؤسسه رادیولوژی: </t>
    </r>
    <r>
      <rPr>
        <sz val="10"/>
        <rFont val="Tahoma"/>
        <family val="2"/>
      </rPr>
      <t>مکانی است جهت انجام مجموعه‌ای از روش‌های تصویربرداری تشخیصی- درمانی و مداخله‌ای با استفاده از اشعه x، امواج فراصوتی و میدان‌های مغناطیسی که شامل دستگاه‌های رادیولوژی، سونوگرافی، ماموگرافی، پری اپیکال، پانورکس، سفالومتری و سنجش تراکم استخوان است. نصب حداقل دستگاه‌های رادیولوژی و سونوگرافی نیز ضروریست.</t>
    </r>
  </si>
  <si>
    <r>
      <t xml:space="preserve">میزان باروری کل: </t>
    </r>
    <r>
      <rPr>
        <sz val="10"/>
        <rFont val="Tahoma"/>
        <family val="2"/>
      </rPr>
      <t>عبارت است از تعداد متوسط فرزندانی که یک زن واقع در سنین باروری (49-15 سال) طی یکسال به‌دنیا می‌آورد.</t>
    </r>
  </si>
  <si>
    <r>
      <t xml:space="preserve">اجرای صحنه‌ای موسیقی (كنسرت): </t>
    </r>
    <r>
      <rPr>
        <sz val="10"/>
        <rFont val="Tahoma"/>
        <family val="2"/>
      </rPr>
      <t>برنامه از پیش تنظیم‌شده موسیقی است که به صورت زنده برای جمعی از مخاطبان اجرا می‌شود.</t>
    </r>
  </si>
  <si>
    <r>
      <t>برنامه تولیدی راديويي‌ و تلويزيوني‌:</t>
    </r>
    <r>
      <rPr>
        <sz val="10"/>
        <rFont val="Tahoma"/>
        <family val="2"/>
      </rPr>
      <t xml:space="preserve"> محصول فرايندي است كه با تلفيق تخصصي عناصر محتوايي و ساختاري پيام و با بهره‌گيري از منـابع لازم براي ساخت برنـامه و به منظور پخش از طريق راديـو، تلـويزيون و اينترنت به دست مي‌آيد. </t>
    </r>
  </si>
  <si>
    <r>
      <t>سينما:</t>
    </r>
    <r>
      <rPr>
        <sz val="10"/>
        <rFont val="Tahoma"/>
        <family val="2"/>
      </rPr>
      <t xml:space="preserve"> مکانی دارای مجوز، با امکانات نمایش فیلم، متشکل از یک یا چند سالن نمایش فیلم، سالن انتظار، نمازخانه، قسمت اداری، گیشه فروش بلیت و سرویس‌های بهداشتی است.</t>
    </r>
  </si>
  <si>
    <r>
      <t>ظرفیت سالن سینما:</t>
    </r>
    <r>
      <rPr>
        <sz val="10"/>
        <rFont val="Tahoma"/>
        <family val="2"/>
      </rPr>
      <t xml:space="preserve"> به تعداد صندلی‌های موجود در سالن نمایش فیلم برا ساس مجوز صادر شده گفته می‌شود.</t>
    </r>
  </si>
  <si>
    <r>
      <t>کانون فرهنگی هنری مسجد:</t>
    </r>
    <r>
      <rPr>
        <sz val="10"/>
        <rFont val="Tahoma"/>
        <family val="2"/>
      </rPr>
      <t xml:space="preserve"> مؤسسه فرهنگی و غیزانتفاعی وابسته به مسجد که دارای مجوز از دبیرخانه ستاد عالی کانون‌های فرهنگی هنر مساجد کشور است، و بر اساس مقررات در محدوده مسجد به فعالیت فرهنگی و هنری می‌پردازد.</t>
    </r>
  </si>
  <si>
    <r>
      <t>عنوان کتاب:</t>
    </r>
    <r>
      <rPr>
        <sz val="10"/>
        <rFont val="Tahoma"/>
        <family val="2"/>
      </rPr>
      <t xml:space="preserve"> عنوانی که روی جلد کتاب به وسیله ناشر چاپ شده باشد. طبق ضوابط نشر کتاب، عنوان هر کتابی خاص همان کتاب است.</t>
    </r>
  </si>
  <si>
    <r>
      <t xml:space="preserve">كتاب: </t>
    </r>
    <r>
      <rPr>
        <sz val="10"/>
        <rFont val="Tahoma"/>
        <family val="2"/>
      </rPr>
      <t>متنی است که به صورت خطی، چاپی، الکترونیکی یا صوتی تولید و به صورت مستقل و غیر ادواری منتشر می‌شود.</t>
    </r>
  </si>
  <si>
    <r>
      <t>كتابخانه:</t>
    </r>
    <r>
      <rPr>
        <sz val="10"/>
        <rFont val="Tahoma"/>
        <family val="2"/>
      </rPr>
      <t xml:space="preserve"> سازمان یا بخشی از یک سازمان است که مجموعه‌ای از انواع منابع را گردآوری و سازماندهی می‌کند و از طریق خدماتی که توسط کتابدار ارائه می‌شود، برای کاربران قابل دسترس است.</t>
    </r>
  </si>
  <si>
    <r>
      <t>مؤسسه فرهنگی و هنری:</t>
    </r>
    <r>
      <rPr>
        <sz val="10"/>
        <rFont val="Tahoma"/>
        <family val="2"/>
      </rPr>
      <t xml:space="preserve"> شخصیت حقوقی که تحت عناوین، مؤسسه، مرکز، کانون، بنیاد و یا انجمنی با اهداف و مقاصد فرهنگی، هنری اعم از انتفاعی و یا غیر انتفاعی از سوی اشخاص واجد شرایط برای فعالیت در یک یا چند قلمرو فرهنگی، هنری، سینمایی، مطبوعاتی، خبری و اطلاع‌رسانی با اخذ مجوز از وزارت فرهنگ و ارشاد اسلامی و ثبت در اداره کل ثبت شرکت‌ها و مؤسسات تأسیس می‌شود.</t>
    </r>
  </si>
  <si>
    <r>
      <t>موسيقي:</t>
    </r>
    <r>
      <rPr>
        <sz val="10"/>
        <rFont val="Tahoma"/>
        <family val="2"/>
      </rPr>
      <t xml:space="preserve"> هنـر سـازمـاندهي اصـوات در زمـان، بـر مـبناي قيــود زيباشناختي حاكم بر هر فرهنگ موسيقيايي است.</t>
    </r>
  </si>
  <si>
    <r>
      <t xml:space="preserve">ناشر: </t>
    </r>
    <r>
      <rPr>
        <sz val="10"/>
        <rFont val="Tahoma"/>
        <family val="2"/>
      </rPr>
      <t xml:space="preserve">شخص حقیقی یا حقوقی که دارای پروانه نشر از وزارت فرنگ و ارشاد اسلامی است. </t>
    </r>
  </si>
  <si>
    <r>
      <t xml:space="preserve">ناشر غیر فعال: </t>
    </r>
    <r>
      <rPr>
        <sz val="10"/>
        <rFont val="Tahoma"/>
        <family val="2"/>
      </rPr>
      <t>ناشری که در یک سال کتابی را به چاپ نرسانده است.</t>
    </r>
  </si>
  <si>
    <r>
      <t>ناشر فعال:</t>
    </r>
    <r>
      <rPr>
        <sz val="10"/>
        <rFont val="Tahoma"/>
        <family val="2"/>
      </rPr>
      <t xml:space="preserve"> ناشری که در هر سال حداقل یک کتاب چاپ و منتشر می‌کند.</t>
    </r>
  </si>
  <si>
    <r>
      <t xml:space="preserve">هنرهای تجسمی: </t>
    </r>
    <r>
      <rPr>
        <sz val="10"/>
        <rFont val="Tahoma"/>
        <family val="2"/>
      </rPr>
      <t>هنرهای بصری که از طریق هماهنگی در ترکیب بندی شکل، فرم، رنگ و محتوا در سطح و یا حجم به بیان خلاقانه ذهنیت و احساس هنرمند می‌پردازد. عبارتند از طراحی، گرافیک، خوشنویسی، نگارگری، تذهیب، مجسمه سازی، نقاشی، چیدمان و سایر.</t>
    </r>
  </si>
  <si>
    <r>
      <rPr>
        <b/>
        <i/>
        <sz val="10"/>
        <rFont val="Tahoma"/>
        <family val="2"/>
      </rPr>
      <t>اعتبار:</t>
    </r>
    <r>
      <rPr>
        <sz val="10"/>
        <rFont val="Tahoma"/>
        <family val="2"/>
      </rPr>
      <t xml:space="preserve"> مبلغی که برای مصرف یا مصارف معین به‌منظور نیل به اهداف و اجرای برنامه‌های دولت (در قالب ملی و استانی شامل اعتبارات هزینه‌ای، اعتبارات تملک دارایی‌های سرمایه‌ای و اعتبارات تملک دارایی‌های مالی) به تصویب مجلس شورای اسلامی می‌رسد.</t>
    </r>
  </si>
  <si>
    <r>
      <rPr>
        <b/>
        <i/>
        <sz val="10"/>
        <rFont val="Tahoma"/>
        <family val="2"/>
      </rPr>
      <t>اعتبار ‌تملك دارايي‌هاي سرمايه‌اي (عمراني)‌:</t>
    </r>
    <r>
      <rPr>
        <sz val="10"/>
        <rFont val="Tahoma"/>
        <family val="2"/>
      </rPr>
      <t xml:space="preserve"> مطابق مفاد ذیل ماده 77 قانون تنظیم بخشی از مقررات مالی دولت، دارایی های سرمایه ای دارایی های تولید شده یا تولید نشده است که طی مدت بیش از یک سال در فرآیند تولید کالا و خدمات به کار رود.</t>
    </r>
  </si>
  <si>
    <r>
      <rPr>
        <b/>
        <i/>
        <sz val="10"/>
        <rFont val="Tahoma"/>
        <family val="2"/>
      </rPr>
      <t>اعتبارات‌ هزينه‌اي (جاري)‌:</t>
    </r>
    <r>
      <rPr>
        <sz val="10"/>
        <rFont val="Tahoma"/>
        <family val="2"/>
      </rPr>
      <t xml:space="preserve"> مطابق مفاد ذیل ماده 77 قانون تنظیم بخشی از مقررات مالی دولت، اعتبارات هزینه ای آن دسته از داد و ستدهای بخش دولتی است که ارزش خالص را کاهش می دهد.</t>
    </r>
  </si>
  <si>
    <r>
      <rPr>
        <b/>
        <i/>
        <sz val="10"/>
        <rFont val="Tahoma"/>
        <family val="2"/>
      </rPr>
      <t>بودجه عمومي‌ دولت‌:</t>
    </r>
    <r>
      <rPr>
        <sz val="10"/>
        <rFont val="Tahoma"/>
        <family val="2"/>
      </rPr>
      <t xml:space="preserve"> بودجه‌اي‌ كه‌ در آن‌، براي‌ اجراي‌ برنامه سالانه‌، منابع‌ مالي‌ لازم‌ (درآمدها، واگذاری دارایی های سرمایه ای و مالی) پيش‌بيني‌ و اعتبارات‌ هزينه‌اي (جاري)‌ و تملك دارايي‌هاي سرمايه‌اي (عمراني)‌ و تملک دارایی های مالی دستگاه‌هاي‌ اجرايي تعيين‌ مي‌شود.</t>
    </r>
  </si>
  <si>
    <r>
      <rPr>
        <b/>
        <i/>
        <sz val="10"/>
        <rFont val="Tahoma"/>
        <family val="2"/>
      </rPr>
      <t>بودجه كل‌ دولت‌:</t>
    </r>
    <r>
      <rPr>
        <sz val="10"/>
        <rFont val="Tahoma"/>
        <family val="2"/>
      </rPr>
      <t xml:space="preserve"> بـرنـامـه مالـي‌ دولـت‌ است‌ كه‌ براي‌ يك‌ سال‌ مـالي‌كه‌ منطبق‌ بـر سـال‌ تقـويـمي‌ است،‌ تهيه‌ مي‌شـود و شـامل‌ بودجه عمومي‌ دولت، بودجه بانك‌ها و شركت‌هاي‌ دولتي‌ و بودجه موسسات انتفاعي‌ وابسته‌ به‌ دولت‌ مي‌باشد‌.</t>
    </r>
  </si>
  <si>
    <r>
      <rPr>
        <b/>
        <i/>
        <sz val="10"/>
        <rFont val="Tahoma"/>
        <family val="2"/>
      </rPr>
      <t>پرداختي‌هـاي‌ بـودجـه عمـومـي‌ دولـت‌:</t>
    </r>
    <r>
      <rPr>
        <sz val="10"/>
        <rFont val="Tahoma"/>
        <family val="2"/>
      </rPr>
      <t xml:space="preserve"> عبـارت‌ ‌از كـل‌ هزينه‌هــاي‌ انجـام‌ شده‌ توسط دولت‌ اعم‌ از هزينه‌اي (جــاري) و تملـك دارايـي‌هاي سرمايــه­اي (عمرانــي)‌ از محــل‌ درآمدهاي‌ عمومـي‌ و اختصاصي‌ در مدت‌ يك‌ سال‌ مالي است‌.</t>
    </r>
  </si>
  <si>
    <r>
      <rPr>
        <b/>
        <i/>
        <sz val="10"/>
        <rFont val="Tahoma"/>
        <family val="2"/>
      </rPr>
      <t>درآمد اختصاصي‌ دولت:</t>
    </r>
    <r>
      <rPr>
        <sz val="10"/>
        <rFont val="Tahoma"/>
        <family val="2"/>
      </rPr>
      <t xml:space="preserve"> مطابق ماده 14 قانون محاسبات عمومی کشور، عبارت‌ از درآمدهايي‌ است كه‌ به‌ موجب‌ قانون‌ براي‌ مصرف‌ يا مصارف‌ خاص‌ در بودجه كل‌ كشور‌، تحت‌ عنوان‌ درآمد اختصاصي‌ منظور مي‌شود.</t>
    </r>
  </si>
  <si>
    <r>
      <rPr>
        <b/>
        <i/>
        <sz val="10"/>
        <rFont val="Tahoma"/>
        <family val="2"/>
      </rPr>
      <t>درآمد عمومي‌دولت:</t>
    </r>
    <r>
      <rPr>
        <sz val="10"/>
        <rFont val="Tahoma"/>
        <family val="2"/>
      </rPr>
      <t xml:space="preserve"> عبارت است از درآمد وزارتخانه‌ها، موسسات دولتي، ماليات و سود سهام شركت‌هاي دولتي و درآمد حاصل از انحصارات و مالكيت و ساير درآمدهايي كه در قانون بودجه كل كشور تحت عنوان درآمد عمومي منظور مي‌شود.</t>
    </r>
  </si>
  <si>
    <r>
      <rPr>
        <b/>
        <i/>
        <sz val="10"/>
        <rFont val="Tahoma"/>
        <family val="2"/>
      </rPr>
      <t>درآمد مالیاتی:</t>
    </r>
    <r>
      <rPr>
        <sz val="10"/>
        <rFont val="Tahoma"/>
        <family val="2"/>
      </rPr>
      <t xml:space="preserve"> بخشی از منابع درآمد عمومی دولت، که شامل مالیات های مستقیم و غیر مستقیم است.</t>
    </r>
  </si>
  <si>
    <r>
      <rPr>
        <b/>
        <i/>
        <sz val="10"/>
        <rFont val="Tahoma"/>
        <family val="2"/>
      </rPr>
      <t>دريافتي‌هاي‌ بودجـه ‌عمومي‌ دولت‌:</t>
    </r>
    <r>
      <rPr>
        <sz val="10"/>
        <rFont val="Tahoma"/>
        <family val="2"/>
      </rPr>
      <t xml:space="preserve"> تمامي ‌وجوه‌ تحت‌ عنـوان‌ درآمد عمومي‌ و درآمد اختصاصي، ساير منابع‌ تامين‌ اعتبار و سـاير وجوهي ‌كه‌ بـه ‌موجب‌ قانـون‌ بايـد در حساب‌هـاي‌ خزانـه‌داري‌ كل‌ متمركز شود، دريافتي‌هاي‌ بودجه ‌عمومي ‌دولت‌ را تشكيل‌ مي‌دهد.</t>
    </r>
  </si>
  <si>
    <r>
      <rPr>
        <b/>
        <i/>
        <sz val="10"/>
        <rFont val="Tahoma"/>
        <family val="2"/>
      </rPr>
      <t>ماليـات ها‌:</t>
    </r>
    <r>
      <rPr>
        <sz val="10"/>
        <rFont val="Tahoma"/>
        <family val="2"/>
      </rPr>
      <t xml:space="preserve"> پرداخت‌های اجباری و بلاعوض واحدهای نهادی به دولت است که به صورت نقدی و غیرنقدی انجام می‌شود. اطلاق صفت بلاعوض به مالیات‌ها، از این جهت است که دولت در مقابل دریافت مالیات از یک واحد نهادی، خدمتی را به صورت فردی به آن ارائه نمی‌کند، هر چند که با دریافت مالیات، منابع مالی خود را افزایش دهد و با استفاده از این منابع، کالاها و خدماتی را برای سایر واحدها، اعم از تک تک افراد یا کل جامعه فراهم آورد. مالیات‌ها به دو دسته کلی تقسیم می‌شوند: - مالیات برتولید و واردات - مالیات بر درآمد، ثروت و غیره</t>
    </r>
  </si>
  <si>
    <r>
      <rPr>
        <b/>
        <i/>
        <sz val="10"/>
        <rFont val="Tahoma"/>
        <family val="2"/>
      </rPr>
      <t>مالیات بر ارزش افزوده:</t>
    </r>
    <r>
      <rPr>
        <sz val="10"/>
        <rFont val="Tahoma"/>
        <family val="2"/>
      </rPr>
      <t xml:space="preserve"> مالیاتی که به تولید یا فروش برخی کالاهای ساخت داخل یا وارداتی وضع می‌شود که مالیات را بر قیمت کالا افزوده و از مصرف کنندگان وصول می‌شود.</t>
    </r>
  </si>
  <si>
    <r>
      <rPr>
        <b/>
        <i/>
        <sz val="10"/>
        <rFont val="Tahoma"/>
        <family val="2"/>
      </rPr>
      <t>مالیات بر درآمد اشخاص حقوقی:</t>
    </r>
    <r>
      <rPr>
        <sz val="10"/>
        <rFont val="Tahoma"/>
        <family val="2"/>
      </rPr>
      <t xml:space="preserve"> مالیاتی که بر شرکت‌ها و درآمد ناشی از فعالیت‌های انتفاعی سایر اشخاص حقوقی که از منابع مختلف در ایران یا خارج از ایران حاصل شده وصول می‌شود. </t>
    </r>
  </si>
  <si>
    <r>
      <rPr>
        <b/>
        <i/>
        <sz val="10"/>
        <rFont val="Tahoma"/>
        <family val="2"/>
      </rPr>
      <t>ماليات مستقيم:</t>
    </r>
    <r>
      <rPr>
        <sz val="10"/>
        <rFont val="Tahoma"/>
        <family val="2"/>
      </rPr>
      <t xml:space="preserve"> مالیاتی که بر درآمد و دارایی اشخاص حقیقی وضع می‌شود و قابلیت انتقال به دیگری را ندارد. </t>
    </r>
  </si>
  <si>
    <r>
      <rPr>
        <b/>
        <i/>
        <sz val="10"/>
        <rFont val="Tahoma"/>
        <family val="2"/>
      </rPr>
      <t>ماليات‌هاي غيرمستقيم:</t>
    </r>
    <r>
      <rPr>
        <sz val="10"/>
        <rFont val="Tahoma"/>
        <family val="2"/>
      </rPr>
      <t xml:space="preserve"> مالیات‌هایی است که بر تولید، واردات، مصرف و فروش کالاها و خدمات وضع می‌شود و قابلیت انتقال به اشخاص دیگر را دارند. </t>
    </r>
  </si>
  <si>
    <r>
      <rPr>
        <b/>
        <i/>
        <sz val="10"/>
        <rFont val="Tahoma"/>
        <family val="2"/>
      </rPr>
      <t>خانوار (معمولی ساکن):</t>
    </r>
    <r>
      <rPr>
        <sz val="10"/>
        <rFont val="Tahoma"/>
        <family val="2"/>
      </rPr>
      <t xml:space="preserve"> رجوع کنید به تعاریف و مفاهیم "فصل3- جمعیت".</t>
    </r>
  </si>
  <si>
    <r>
      <rPr>
        <b/>
        <i/>
        <sz val="10"/>
        <rFont val="Tahoma"/>
        <family val="2"/>
      </rPr>
      <t>درآمد خانوار:</t>
    </r>
    <r>
      <rPr>
        <sz val="10"/>
        <rFont val="Tahoma"/>
        <family val="2"/>
      </rPr>
      <t xml:space="preserve"> وجوه و ارزش ریالی کالاها و خدماتی که در برابر کار انجام شده یا سرمایه به‌کار افتاده و یا از طریق منابع دیگر (حقوق بازنشستگی، درآمد حاصل از دارایی‌ها، دریافتی‌های انتقالی و ...) به مجموع اعضای خانوار تعلق می‌گیرد.</t>
    </r>
  </si>
  <si>
    <r>
      <rPr>
        <b/>
        <i/>
        <sz val="10"/>
        <rFont val="Tahoma"/>
        <family val="2"/>
      </rPr>
      <t>ضریب جینی (GINI):</t>
    </r>
    <r>
      <rPr>
        <sz val="10"/>
        <rFont val="Tahoma"/>
        <family val="2"/>
      </rPr>
      <t xml:space="preserve"> شاخص نابرابری درآمد است که ازمنحنی لورنز به دست می‌آید و هر سال توسط بانک مرکزی و مرکز آمار ایران برای کل کشور محاسبه و اعلام میشود و قابلیت محاسبه در سطح استانی را نیز داراست. درصورتی که توزیع درآمد کاملاً برابر باشد این ضریب مساوی صفر و درصورتی که توزیع درآمد کاملاً نابرابر باشد، این ضریب مساوی یک است هر چه این ضریب کوچکتر باشد بیانگر آن است که درآمد عادلانه تر توزیع شده است.</t>
    </r>
  </si>
  <si>
    <r>
      <rPr>
        <b/>
        <i/>
        <sz val="10"/>
        <rFont val="Tahoma"/>
        <family val="2"/>
      </rPr>
      <t>نقاط شهري‌، نقاط روستايي‌:</t>
    </r>
    <r>
      <rPr>
        <sz val="10"/>
        <rFont val="Tahoma"/>
        <family val="2"/>
      </rPr>
      <t xml:space="preserve"> رجوع‌ كنيد به‌ تعاريف‌ و مفاهيم‌ "فصل‌ 3 - جمعيت".</t>
    </r>
  </si>
  <si>
    <r>
      <rPr>
        <b/>
        <i/>
        <sz val="10"/>
        <rFont val="Tahoma"/>
        <family val="2"/>
      </rPr>
      <t>هزينه‌:</t>
    </r>
    <r>
      <rPr>
        <sz val="10"/>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</si>
  <si>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rPr>
        <b/>
        <i/>
        <sz val="10"/>
        <rFont val="Tahoma"/>
        <family val="2"/>
      </rPr>
      <t>هزينه‌ خالص خانوار:</t>
    </r>
    <r>
      <rPr>
        <sz val="10"/>
        <rFont val="Tahoma"/>
        <family val="2"/>
      </rPr>
      <t xml:space="preserve"> هزینه خانوار بدون در نظر گرفتن ارزش ریالی فروش کالاهای دست دوم است.</t>
    </r>
  </si>
  <si>
    <r>
      <rPr>
        <b/>
        <i/>
        <sz val="10"/>
        <rFont val="Tahoma"/>
        <family val="2"/>
      </rPr>
      <t>هزينه‌ ناخالص خانوار:</t>
    </r>
    <r>
      <rPr>
        <sz val="10"/>
        <rFont val="Tahoma"/>
        <family val="2"/>
      </rPr>
      <t xml:space="preserve"> هزینه خانوار با در نظر گرفتن ارزش ریالی فروش کالاهای دست دوم است.</t>
    </r>
  </si>
  <si>
    <r>
      <rPr>
        <b/>
        <i/>
        <sz val="10"/>
        <rFont val="Tahoma"/>
        <family val="2"/>
      </rPr>
      <t>هزينه‌هاي خوراكی خانوار عبارتند از:</t>
    </r>
    <r>
      <rPr>
        <sz val="10"/>
        <rFont val="Tahoma"/>
        <family val="2"/>
      </rPr>
      <t xml:space="preserve">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</si>
  <si>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rPr>
        <b/>
        <i/>
        <sz val="10"/>
        <rFont val="Tahoma"/>
        <family val="2"/>
      </rPr>
      <t>هزينه‌هاي غير خوراكی خانوار عبارتند از:</t>
    </r>
    <r>
      <rPr>
        <sz val="10"/>
        <rFont val="Tahoma"/>
        <family val="2"/>
      </rPr>
      <t xml:space="preserve">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بر اساس طبقه بندی COICOP) و 10)كالاها و خدمات متفرقه.</t>
    </r>
  </si>
  <si>
    <r>
      <rPr>
        <b/>
        <i/>
        <sz val="10"/>
        <rFont val="Tahoma"/>
        <family val="2"/>
      </rPr>
      <t>سال پايه:</t>
    </r>
    <r>
      <rPr>
        <sz val="10"/>
        <rFont val="Tahoma"/>
        <family val="2"/>
      </rPr>
      <t xml:space="preserve"> سال معين و ثابتي است كه درصد تغييرات شاخص، نسبت به آن سنجيده مي‌شود و عدد شاخص در آن سال برابر 100 است. </t>
    </r>
  </si>
  <si>
    <r>
      <rPr>
        <b/>
        <i/>
        <sz val="10"/>
        <rFont val="Tahoma"/>
        <family val="2"/>
      </rPr>
      <t>شاخص قیمت كالاها و خدمات مصرفي:</t>
    </r>
    <r>
      <rPr>
        <sz val="10"/>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مي‌شود.</t>
    </r>
  </si>
  <si>
    <r>
      <rPr>
        <b/>
        <i/>
        <sz val="10"/>
        <rFont val="Tahoma"/>
        <family val="2"/>
      </rPr>
      <t>ضريب اهميت:</t>
    </r>
    <r>
      <rPr>
        <sz val="10"/>
        <rFont val="Tahoma"/>
        <family val="2"/>
      </rPr>
      <t xml:space="preserve"> سهم هر كالا يا خدمت را در مجموعه كالاها و خدمات مشمول شاخص، ضريب اهميت مي‌‌گويند. در شاخص بهاي كالاها و خدمات مصرفي، سهم هر كالا يا خدمت، نسبت هزينه پرداختي خانوار، براي آن كالا يا خدمت به كل هزينه خانوار مي‌باشد. در شاخص بهاي عمده‌فروشي، سهم هر كالا، ارزش فروش عمده‌فروشي كالا به كل ارزش عمده‌فروشي كالاها مي‌باشد. در شاخص بهاي توليدكننده، سهم هر كالا يا خدمت، نسبت ارزش توليد يا ارزش فروش يك كالا يا خدمت به ارزش توليد و يا فروش مجموعه كالاها و خدمات است. </t>
    </r>
  </si>
  <si>
    <r>
      <rPr>
        <b/>
        <i/>
        <sz val="10"/>
        <rFont val="Tahoma"/>
        <family val="2"/>
      </rPr>
      <t>طبقه‌بندي در گروه‌هاي كالاها و خدمات:</t>
    </r>
    <r>
      <rPr>
        <sz val="10"/>
        <rFont val="Tahoma"/>
        <family val="2"/>
      </rPr>
      <t xml:space="preserve"> طبقه‌بندي كالاها و خدمات در شاخص‌هاي قيمت، بر اساس ماهيت آن‌ها و طبقه‌بندي‌هاي بين‌المللي و نيازهاي ملي انجام گرفته است، ولي مبناي كلي، طبقه‌بندي پيشنهادي سـازمان ملل (COICOP([1]) بـراي كـالاهـا و خـدمات مـصرفي،SITC ([2]) براي عمده‌فروشي و ويرايـش سوم ISIC ([3]) بـراي توليـدكننـده) مـي‌بـاشـد كــه بنا بـر ملاحظات اقتصـاد ايران، تغييـراتـي در آن داده شــده است. در اين طبقه‌بنـدي‌ها، كـالاهـا و خـدمات به چند گـروه بـزرگ تقسيم مي‌شود كه هر يك از آن‌ها چندين زيرگروه دارد. گروه‌هاي بزرگ را گروه‌هاي اصلي و زيرگروه‌هاي آن‌ها را گروه‌هاي فرعي كالاها و خدمات مي‌نامند. در ضمن، گروه‌هاي كالاها و خدمات برحسب نياز بر اساس گروه‌هاي اختصاصي نيز طبقه‌بندي مي‌شوند. </t>
    </r>
  </si>
  <si>
    <r>
      <rPr>
        <b/>
        <i/>
        <sz val="10"/>
        <rFont val="Tahoma"/>
        <family val="2"/>
      </rPr>
      <t>نقاط روستايي:</t>
    </r>
    <r>
      <rPr>
        <sz val="10"/>
        <rFont val="Tahoma"/>
        <family val="2"/>
      </rPr>
      <t xml:space="preserve"> رجوع‌كنيد‌ به ‌تعاريف و مفاهيم«فصل3-جمعيت».</t>
    </r>
  </si>
  <si>
    <r>
      <rPr>
        <b/>
        <i/>
        <sz val="10"/>
        <rFont val="Tahoma"/>
        <family val="2"/>
      </rPr>
      <t>نقاط شهري:</t>
    </r>
    <r>
      <rPr>
        <sz val="10"/>
        <rFont val="Tahoma"/>
        <family val="2"/>
      </rPr>
      <t xml:space="preserve"> رجوع كنيد به تعاريف ‌و مفاهيم «فصل3-جمعيت».</t>
    </r>
  </si>
  <si>
    <r>
      <rPr>
        <b/>
        <i/>
        <sz val="10"/>
        <rFont val="Tahoma"/>
        <family val="2"/>
      </rPr>
      <t>ارزش افزوده ناخالص:</t>
    </r>
    <r>
      <rPr>
        <sz val="10"/>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t>
    </r>
  </si>
  <si>
    <r>
      <rPr>
        <b/>
        <i/>
        <sz val="10"/>
        <rFont val="Tahoma"/>
        <family val="2"/>
      </rPr>
      <t>ارزش افزوده خالص:</t>
    </r>
    <r>
      <rPr>
        <sz val="10"/>
        <rFont val="Tahoma"/>
        <family val="2"/>
      </rPr>
      <t xml:space="preserve"> پس از كسر مصرف سرمايه ثابت از ارزش افزوده ناخالص، ارزش افزوده خالص به دست مي‌آيد.</t>
    </r>
  </si>
  <si>
    <r>
      <rPr>
        <b/>
        <i/>
        <sz val="10"/>
        <rFont val="Tahoma"/>
        <family val="2"/>
      </rPr>
      <t>توليد:</t>
    </r>
    <r>
      <rPr>
        <sz val="10"/>
        <rFont val="Tahoma"/>
        <family val="2"/>
      </rPr>
      <t xml:space="preserve"> فعالیتی که در آن نهاده های نیروی کار، سرمایه و کالاها و خدمات تحت مسئولیت، کنترل و مدیریت یک یا چند واحد نهادی برای تولید ستانده کالاها و خدمات دیگر بکار گرفته می شود.</t>
    </r>
  </si>
  <si>
    <r>
      <rPr>
        <b/>
        <i/>
        <sz val="10"/>
        <rFont val="Tahoma"/>
        <family val="2"/>
      </rPr>
      <t>توليد اقتصادي:</t>
    </r>
    <r>
      <rPr>
        <sz val="10"/>
        <rFont val="Tahoma"/>
        <family val="2"/>
      </rPr>
      <t xml:space="preserve"> فرآيندي است كه با استفاده از داده‌هاي نيروي كار، سرمايه، كالاها و خدمات تحت كنترل و مسئوليت يك واحد نهادي، به‌منظور توليد كالاها و خدمات ديگر انجام مي‌گيرد.</t>
    </r>
  </si>
  <si>
    <r>
      <rPr>
        <b/>
        <i/>
        <sz val="10"/>
        <rFont val="Tahoma"/>
        <family val="2"/>
      </rPr>
      <t>حساب‌هاي منطقه‌اي:</t>
    </r>
    <r>
      <rPr>
        <sz val="10"/>
        <rFont val="Tahoma"/>
        <family val="2"/>
      </rPr>
      <t xml:space="preserve"> مجموعه‌اي از اطلاعات آماري است كه به صورت جامع و هدفمند، مطالعه كمي و منظم فعاليت‌هاي اقتصادي يك منطقه مشخص را براي يك دوره زماني معين كه به طور معمول يك سال است، امكان‌پذير مي‌سازد. مهم ترین نماگر اقتصادی حاصل از این حساب ها، محصول ناخالص داخلی منطقه است.</t>
    </r>
  </si>
  <si>
    <r>
      <rPr>
        <b/>
        <i/>
        <sz val="10"/>
        <rFont val="Tahoma"/>
        <family val="2"/>
      </rPr>
      <t>فرامنطقه:</t>
    </r>
    <r>
      <rPr>
        <sz val="10"/>
        <rFont val="Tahoma"/>
        <family val="2"/>
      </rPr>
      <t xml:space="preserve"> اين قسمت شامل بخش‌هايي از قلمرو اقتصادي كشور است كه نمي‌توان آن را به هيچ‌يك از مناطق نسبت داد و موارد مختلف آن به شرح زير است:
الف- حریم هوایی ملی، آب‌هاي فلات قاره و آن قسمت از آب‌هاي بين‌المللي كه كشور نسبت به آن داراي حقوق انحصاري است و توسط واحدهاي مقيم مورد استفاده قرار مي‌گيرد. 
ب‌- قلمرو سياسي كشور در ساير نقاط جهان كه طبق‌‌ موافقتنامه‌هاي سياسي براي اهداف سياسي، نظامي، علمي و ساير اهداف، اجاره يا تملك شده‌ باشد، نظير سفارتخانه‌ها،كنسول‌گري‌ها، پايگاه‌هاي نظامي و نظاير آن.
ج - ذخایر نفت و گاز طبیعی و غیره در آب های بین الملی، خارج از فلات قاره کشور که توسط واحد های مقیم اداره می شود. </t>
    </r>
  </si>
  <si>
    <r>
      <rPr>
        <b/>
        <i/>
        <sz val="10"/>
        <rFont val="Tahoma"/>
        <family val="2"/>
      </rPr>
      <t>قلمرو منطقـه‌اي:</t>
    </r>
    <r>
      <rPr>
        <sz val="10"/>
        <rFont val="Tahoma"/>
        <family val="2"/>
      </rPr>
      <t xml:space="preserve"> قسمتی از قلمرو اقتصادي یک كشورکه به منطقه معین اختصاص داده می شود. هر منطقه انبارهای گمرکی و مناطق آزاد را نیز شامل می شود.      </t>
    </r>
  </si>
  <si>
    <r>
      <rPr>
        <b/>
        <i/>
        <sz val="10"/>
        <rFont val="Tahoma"/>
        <family val="2"/>
      </rPr>
      <t>محصول ناخالص داخلی:</t>
    </r>
    <r>
      <rPr>
        <sz val="10"/>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مي‌شود.</t>
    </r>
  </si>
  <si>
    <r>
      <t>محصول ناخالص داخلی بدون نفت:</t>
    </r>
    <r>
      <rPr>
        <sz val="10"/>
        <rFont val="Tahoma"/>
        <family val="2"/>
      </rPr>
      <t xml:space="preserve"> محصول ناخالص داخلی منهای درآمد استخراج و صادرات نفت و میعانات آن.</t>
    </r>
  </si>
  <si>
    <t> ××</t>
  </si>
  <si>
    <r>
      <t xml:space="preserve"> </t>
    </r>
    <r>
      <rPr>
        <b/>
        <sz val="10"/>
        <rFont val="Tahoma"/>
        <family val="2"/>
      </rPr>
      <t>…</t>
    </r>
  </si>
  <si>
    <t>××(2)</t>
  </si>
  <si>
    <t>××(3)</t>
  </si>
  <si>
    <r>
      <rPr>
        <vertAlign val="superscript"/>
        <sz val="10"/>
        <color theme="1"/>
        <rFont val="Tahoma"/>
        <family val="2"/>
      </rPr>
      <t>(1)</t>
    </r>
    <r>
      <rPr>
        <sz val="10"/>
        <color theme="1"/>
        <rFont val="Tahoma"/>
        <family val="2"/>
      </rPr>
      <t>74.28</t>
    </r>
  </si>
  <si>
    <r>
      <rPr>
        <vertAlign val="superscript"/>
        <sz val="10"/>
        <color theme="1"/>
        <rFont val="Tahoma"/>
        <family val="2"/>
      </rPr>
      <t>(1)</t>
    </r>
    <r>
      <rPr>
        <sz val="10"/>
        <color theme="1"/>
        <rFont val="Tahoma"/>
        <family val="2"/>
      </rPr>
      <t>71.65</t>
    </r>
  </si>
  <si>
    <r>
      <rPr>
        <vertAlign val="superscript"/>
        <sz val="10"/>
        <color theme="1"/>
        <rFont val="Tahoma"/>
        <family val="2"/>
      </rPr>
      <t>(2)</t>
    </r>
    <r>
      <rPr>
        <sz val="10"/>
        <color theme="1"/>
        <rFont val="Tahoma"/>
        <family val="2"/>
      </rPr>
      <t>25.58</t>
    </r>
  </si>
  <si>
    <t xml:space="preserve"> نشریه جایگاه اقتصادی، اجتماعی و فرهنگی استان ها: 1403-1399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</si>
</sst>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
    <numFmt numFmtId="165" formatCode="0.000"/>
    <numFmt numFmtId="166" formatCode="_(* #,##0_);_(* \(#,##0\);_(* &quot;-&quot;??_);_(@_)"/>
    <numFmt numFmtId="167" formatCode="0.0000"/>
    <numFmt numFmtId="168" formatCode="_-* #,##0.00_-;_-* #,##0.00\-;_-* &quot;-&quot;??_-;_-@_-"/>
    <numFmt numFmtId="169" formatCode="0.00000"/>
  </numFmts>
  <fonts count="44" x14ac:knownFonts="1">
    <font>
      <sz val="11"/>
      <color theme="1"/>
      <name val="Calibri"/>
      <family val="2"/>
      <scheme val="minor"/>
    </font>
    <font>
      <sz val="10"/>
      <color theme="1"/>
      <name val="Tahoma"/>
      <family val="2"/>
    </font>
    <font>
      <sz val="11"/>
      <color theme="1"/>
      <name val="Calibri"/>
      <family val="2"/>
      <charset val="178"/>
      <scheme val="minor"/>
    </font>
    <font>
      <sz val="11"/>
      <color theme="1"/>
      <name val="Calibri"/>
      <family val="2"/>
      <charset val="178"/>
      <scheme val="minor"/>
    </font>
    <font>
      <sz val="11"/>
      <color theme="1"/>
      <name val="Calibri"/>
      <family val="2"/>
      <charset val="178"/>
      <scheme val="minor"/>
    </font>
    <font>
      <sz val="11"/>
      <color theme="1"/>
      <name val="Calibri"/>
      <family val="2"/>
      <scheme val="minor"/>
    </font>
    <font>
      <sz val="14"/>
      <color theme="1"/>
      <name val="Calibri"/>
      <family val="2"/>
      <charset val="178"/>
      <scheme val="minor"/>
    </font>
    <font>
      <u/>
      <sz val="11"/>
      <color theme="10"/>
      <name val="Calibri"/>
      <family val="2"/>
      <scheme val="minor"/>
    </font>
    <font>
      <sz val="10"/>
      <color theme="1"/>
      <name val="Tahoma"/>
      <family val="2"/>
    </font>
    <font>
      <b/>
      <i/>
      <sz val="10"/>
      <color theme="1"/>
      <name val="Tahoma"/>
      <family val="2"/>
    </font>
    <font>
      <b/>
      <sz val="10"/>
      <color theme="1"/>
      <name val="Tahoma"/>
      <family val="2"/>
    </font>
    <font>
      <i/>
      <sz val="10"/>
      <color theme="1"/>
      <name val="Tahoma"/>
      <family val="2"/>
    </font>
    <font>
      <i/>
      <sz val="10"/>
      <color rgb="FF000000"/>
      <name val="Tahoma"/>
      <family val="2"/>
    </font>
    <font>
      <i/>
      <sz val="10"/>
      <name val="Tahoma"/>
      <family val="2"/>
    </font>
    <font>
      <b/>
      <i/>
      <sz val="10"/>
      <color rgb="FF000000"/>
      <name val="Tahoma"/>
      <family val="2"/>
    </font>
    <font>
      <b/>
      <sz val="10"/>
      <color rgb="FF000000"/>
      <name val="Tahoma"/>
      <family val="2"/>
    </font>
    <font>
      <b/>
      <vertAlign val="superscript"/>
      <sz val="10"/>
      <color theme="1"/>
      <name val="Tahoma"/>
      <family val="2"/>
    </font>
    <font>
      <sz val="10"/>
      <name val="Arial"/>
      <family val="2"/>
    </font>
    <font>
      <b/>
      <sz val="10"/>
      <name val="Tahoma"/>
      <family val="2"/>
    </font>
    <font>
      <sz val="10"/>
      <name val="Tahoma"/>
      <family val="2"/>
    </font>
    <font>
      <b/>
      <i/>
      <sz val="10"/>
      <name val="Tahoma"/>
      <family val="2"/>
    </font>
    <font>
      <sz val="10"/>
      <color rgb="FF000000"/>
      <name val="Tahoma"/>
      <family val="2"/>
    </font>
    <font>
      <b/>
      <vertAlign val="superscript"/>
      <sz val="10"/>
      <color rgb="FF000000"/>
      <name val="Tahoma"/>
      <family val="2"/>
    </font>
    <font>
      <vertAlign val="superscript"/>
      <sz val="10"/>
      <color theme="1"/>
      <name val="Tahoma"/>
      <family val="2"/>
    </font>
    <font>
      <b/>
      <i/>
      <vertAlign val="superscript"/>
      <sz val="10"/>
      <color rgb="FF000000"/>
      <name val="Tahoma"/>
      <family val="2"/>
    </font>
    <font>
      <b/>
      <vertAlign val="superscript"/>
      <sz val="10"/>
      <name val="Tahoma"/>
      <family val="2"/>
    </font>
    <font>
      <sz val="10"/>
      <color indexed="8"/>
      <name val="Arial"/>
      <family val="2"/>
    </font>
    <font>
      <u/>
      <sz val="10"/>
      <color theme="10"/>
      <name val="Tahoma"/>
      <family val="2"/>
    </font>
    <font>
      <b/>
      <i/>
      <vertAlign val="superscript"/>
      <sz val="10"/>
      <color theme="1"/>
      <name val="Tahoma"/>
      <family val="2"/>
    </font>
    <font>
      <b/>
      <i/>
      <sz val="10"/>
      <color theme="3"/>
      <name val="Tahoma"/>
      <family val="2"/>
    </font>
    <font>
      <sz val="10"/>
      <color theme="3"/>
      <name val="Tahoma"/>
      <family val="2"/>
    </font>
    <font>
      <sz val="9"/>
      <color indexed="81"/>
      <name val="Tahoma"/>
      <family val="2"/>
    </font>
    <font>
      <b/>
      <sz val="9"/>
      <color indexed="81"/>
      <name val="Tahoma"/>
      <family val="2"/>
    </font>
    <font>
      <sz val="11"/>
      <color indexed="8"/>
      <name val="Calibri"/>
      <family val="2"/>
      <scheme val="minor"/>
    </font>
    <font>
      <sz val="10"/>
      <color rgb="FFFF0000"/>
      <name val="Tahoma"/>
      <family val="2"/>
    </font>
    <font>
      <sz val="12"/>
      <name val="Tahoma"/>
      <family val="2"/>
    </font>
    <font>
      <b/>
      <u/>
      <sz val="10"/>
      <name val="Tahoma"/>
      <family val="2"/>
    </font>
    <font>
      <b/>
      <u/>
      <sz val="11"/>
      <name val="Tahoma"/>
      <family val="2"/>
    </font>
    <font>
      <b/>
      <u/>
      <sz val="12"/>
      <name val="Tahoma"/>
      <family val="2"/>
    </font>
    <font>
      <u/>
      <sz val="10"/>
      <name val="Tahoma"/>
      <family val="2"/>
    </font>
    <font>
      <b/>
      <sz val="11"/>
      <name val="Tahoma"/>
      <family val="2"/>
    </font>
    <font>
      <b/>
      <sz val="10"/>
      <color rgb="FFC00000"/>
      <name val="Tahoma"/>
      <family val="2"/>
    </font>
    <font>
      <sz val="10"/>
      <color indexed="8"/>
      <name val="Tahoma"/>
      <family val="2"/>
    </font>
    <font>
      <b/>
      <i/>
      <sz val="10"/>
      <color indexed="8"/>
      <name val="Tahoma"/>
      <family val="2"/>
    </font>
  </fonts>
  <fills count="12">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CCC"/>
        <bgColor indexed="64"/>
      </patternFill>
    </fill>
    <fill>
      <patternFill patternType="lightGray">
        <fgColor indexed="9"/>
        <bgColor theme="0" tint="-0.14999847407452621"/>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medium">
        <color rgb="FF00B050"/>
      </left>
      <right style="medium">
        <color rgb="FF00B050"/>
      </right>
      <top style="medium">
        <color rgb="FF00B050"/>
      </top>
      <bottom style="medium">
        <color rgb="FF00B050"/>
      </bottom>
      <diagonal/>
    </border>
    <border>
      <left style="thin">
        <color rgb="FF0070C0"/>
      </left>
      <right style="thin">
        <color rgb="FF0070C0"/>
      </right>
      <top style="thin">
        <color rgb="FF0070C0"/>
      </top>
      <bottom style="thin">
        <color rgb="FF0070C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rgb="FF000000"/>
      </bottom>
      <diagonal/>
    </border>
    <border>
      <left style="medium">
        <color rgb="FF00B050"/>
      </left>
      <right style="medium">
        <color rgb="FF00B050"/>
      </right>
      <top style="medium">
        <color rgb="FF00B050"/>
      </top>
      <bottom/>
      <diagonal/>
    </border>
  </borders>
  <cellStyleXfs count="12">
    <xf numFmtId="0" fontId="0" fillId="0" borderId="0"/>
    <xf numFmtId="0" fontId="7" fillId="0" borderId="0" applyNumberFormat="0" applyFill="0" applyBorder="0" applyAlignment="0" applyProtection="0"/>
    <xf numFmtId="0" fontId="17" fillId="0" borderId="0"/>
    <xf numFmtId="43" fontId="5" fillId="0" borderId="0" applyFont="0" applyFill="0" applyBorder="0" applyAlignment="0" applyProtection="0"/>
    <xf numFmtId="0" fontId="4" fillId="0" borderId="0"/>
    <xf numFmtId="168" fontId="5" fillId="0" borderId="0" applyFont="0" applyFill="0" applyBorder="0" applyAlignment="0" applyProtection="0"/>
    <xf numFmtId="0" fontId="26" fillId="0" borderId="0"/>
    <xf numFmtId="0" fontId="3" fillId="0" borderId="0"/>
    <xf numFmtId="0" fontId="2" fillId="0" borderId="0"/>
    <xf numFmtId="0" fontId="2" fillId="0" borderId="0"/>
    <xf numFmtId="0" fontId="33" fillId="0" borderId="0"/>
    <xf numFmtId="0" fontId="2" fillId="0" borderId="0"/>
  </cellStyleXfs>
  <cellXfs count="839">
    <xf numFmtId="0" fontId="0" fillId="0" borderId="0" xfId="0"/>
    <xf numFmtId="0" fontId="9" fillId="0" borderId="2" xfId="0" applyFont="1" applyBorder="1" applyAlignment="1">
      <alignment horizontal="right" vertical="center" wrapText="1" readingOrder="2"/>
    </xf>
    <xf numFmtId="0" fontId="10" fillId="0" borderId="2" xfId="0" applyFont="1" applyBorder="1" applyAlignment="1">
      <alignment horizontal="right" vertical="center" wrapText="1" readingOrder="2"/>
    </xf>
    <xf numFmtId="164" fontId="9" fillId="0" borderId="2" xfId="0" applyNumberFormat="1" applyFont="1" applyBorder="1" applyAlignment="1">
      <alignment vertical="center" wrapText="1" readingOrder="2"/>
    </xf>
    <xf numFmtId="164" fontId="8" fillId="0" borderId="2" xfId="0" applyNumberFormat="1" applyFont="1" applyBorder="1" applyAlignment="1">
      <alignment vertical="center" wrapText="1" readingOrder="2"/>
    </xf>
    <xf numFmtId="1" fontId="8" fillId="0" borderId="2" xfId="0" applyNumberFormat="1" applyFont="1" applyBorder="1" applyAlignment="1">
      <alignment vertical="center" wrapText="1" readingOrder="2"/>
    </xf>
    <xf numFmtId="0" fontId="11" fillId="0" borderId="4" xfId="0" applyFont="1" applyBorder="1" applyAlignment="1">
      <alignment horizontal="right" vertical="center" readingOrder="2"/>
    </xf>
    <xf numFmtId="0" fontId="10" fillId="0" borderId="0" xfId="1" applyFont="1" applyAlignment="1">
      <alignment horizontal="right" vertical="center" readingOrder="2"/>
    </xf>
    <xf numFmtId="0" fontId="10" fillId="0" borderId="0" xfId="1" applyFont="1" applyAlignment="1">
      <alignment horizontal="left" vertical="center" readingOrder="2"/>
    </xf>
    <xf numFmtId="0" fontId="11" fillId="0" borderId="0" xfId="0" applyFont="1" applyAlignment="1">
      <alignment horizontal="right" vertical="center" readingOrder="2"/>
    </xf>
    <xf numFmtId="164" fontId="8" fillId="0" borderId="0" xfId="0" applyNumberFormat="1" applyFont="1" applyAlignment="1">
      <alignment vertical="center" wrapText="1" readingOrder="2"/>
    </xf>
    <xf numFmtId="1" fontId="8" fillId="0" borderId="0" xfId="0" applyNumberFormat="1" applyFont="1" applyAlignment="1">
      <alignment vertical="center" wrapText="1" readingOrder="2"/>
    </xf>
    <xf numFmtId="0" fontId="6" fillId="0" borderId="0" xfId="0" applyFont="1" applyAlignment="1">
      <alignment vertical="center" readingOrder="2"/>
    </xf>
    <xf numFmtId="0" fontId="0" fillId="0" borderId="0" xfId="0" applyAlignment="1">
      <alignment vertical="center" readingOrder="2"/>
    </xf>
    <xf numFmtId="0" fontId="8" fillId="0" borderId="0" xfId="0" applyFont="1" applyAlignment="1">
      <alignment vertical="center" readingOrder="2"/>
    </xf>
    <xf numFmtId="0" fontId="9" fillId="0" borderId="2" xfId="0" applyFont="1" applyBorder="1" applyAlignment="1">
      <alignment horizontal="right" vertical="center" readingOrder="2"/>
    </xf>
    <xf numFmtId="1" fontId="9" fillId="0" borderId="2" xfId="0" applyNumberFormat="1" applyFont="1" applyBorder="1" applyAlignment="1">
      <alignment vertical="center" wrapText="1" readingOrder="2"/>
    </xf>
    <xf numFmtId="0" fontId="10" fillId="0" borderId="0" xfId="0" applyFont="1" applyAlignment="1">
      <alignment vertical="center" readingOrder="2"/>
    </xf>
    <xf numFmtId="0" fontId="10" fillId="0" borderId="0" xfId="0" applyFont="1" applyAlignment="1">
      <alignment vertical="center"/>
    </xf>
    <xf numFmtId="0" fontId="10" fillId="0" borderId="2" xfId="0" applyFont="1" applyBorder="1" applyAlignment="1">
      <alignment horizontal="right" vertical="center" readingOrder="2"/>
    </xf>
    <xf numFmtId="0" fontId="11" fillId="0" borderId="0" xfId="0" applyFont="1" applyAlignment="1">
      <alignment vertical="center"/>
    </xf>
    <xf numFmtId="0" fontId="9" fillId="0" borderId="2" xfId="0" applyFont="1" applyBorder="1" applyAlignment="1">
      <alignment vertical="center" wrapText="1" readingOrder="2"/>
    </xf>
    <xf numFmtId="0" fontId="9" fillId="0" borderId="0" xfId="0" applyFont="1" applyAlignment="1">
      <alignment horizontal="right" vertical="center" readingOrder="2"/>
    </xf>
    <xf numFmtId="0" fontId="10" fillId="0" borderId="0" xfId="0" applyFont="1" applyAlignment="1">
      <alignment horizontal="left" vertical="center" readingOrder="2"/>
    </xf>
    <xf numFmtId="49" fontId="9" fillId="0" borderId="2" xfId="0" applyNumberFormat="1" applyFont="1" applyBorder="1" applyAlignment="1">
      <alignment vertical="center" wrapText="1" readingOrder="2"/>
    </xf>
    <xf numFmtId="0" fontId="14" fillId="0" borderId="2" xfId="0" applyFont="1" applyBorder="1" applyAlignment="1">
      <alignment horizontal="right" vertical="center" wrapText="1" readingOrder="2"/>
    </xf>
    <xf numFmtId="0" fontId="15" fillId="0" borderId="2" xfId="0" applyFont="1" applyBorder="1" applyAlignment="1">
      <alignment horizontal="right" vertical="center" wrapText="1" readingOrder="2"/>
    </xf>
    <xf numFmtId="0" fontId="18" fillId="0" borderId="2" xfId="2" applyFont="1" applyBorder="1" applyAlignment="1">
      <alignment horizontal="center" vertical="center" readingOrder="2"/>
    </xf>
    <xf numFmtId="0" fontId="18" fillId="3" borderId="10" xfId="0" applyFont="1" applyFill="1" applyBorder="1" applyAlignment="1" applyProtection="1">
      <alignment horizontal="right" vertical="center" wrapText="1" readingOrder="2"/>
      <protection locked="0"/>
    </xf>
    <xf numFmtId="0" fontId="10" fillId="3" borderId="10" xfId="0" applyFont="1" applyFill="1" applyBorder="1" applyAlignment="1">
      <alignment vertical="center"/>
    </xf>
    <xf numFmtId="0" fontId="10" fillId="3" borderId="2" xfId="0" applyFont="1" applyFill="1" applyBorder="1" applyAlignment="1">
      <alignment vertical="center"/>
    </xf>
    <xf numFmtId="0" fontId="9" fillId="3" borderId="2" xfId="0" applyFont="1" applyFill="1" applyBorder="1" applyAlignment="1">
      <alignment vertical="center"/>
    </xf>
    <xf numFmtId="0" fontId="10" fillId="0" borderId="5" xfId="0" applyFont="1" applyBorder="1" applyAlignment="1">
      <alignment vertical="center"/>
    </xf>
    <xf numFmtId="0" fontId="11" fillId="3" borderId="0" xfId="0" applyFont="1" applyFill="1" applyAlignment="1">
      <alignment vertical="center"/>
    </xf>
    <xf numFmtId="0" fontId="10" fillId="0" borderId="0" xfId="0" applyFont="1" applyAlignment="1">
      <alignment horizontal="center" vertical="center" readingOrder="2"/>
    </xf>
    <xf numFmtId="0" fontId="9" fillId="3" borderId="2" xfId="0" applyFont="1" applyFill="1" applyBorder="1" applyAlignment="1">
      <alignment vertical="center" wrapText="1" readingOrder="2"/>
    </xf>
    <xf numFmtId="0" fontId="10" fillId="4" borderId="2" xfId="0" applyFont="1" applyFill="1" applyBorder="1" applyAlignment="1">
      <alignment horizontal="center" vertical="center" wrapText="1" readingOrder="2"/>
    </xf>
    <xf numFmtId="0" fontId="10" fillId="0" borderId="0" xfId="0" applyFont="1" applyAlignment="1">
      <alignment horizontal="center" vertical="center"/>
    </xf>
    <xf numFmtId="0" fontId="10" fillId="3" borderId="0" xfId="0" applyFont="1" applyFill="1" applyAlignment="1">
      <alignment vertical="center" readingOrder="2"/>
    </xf>
    <xf numFmtId="2" fontId="20" fillId="3" borderId="2" xfId="0" applyNumberFormat="1" applyFont="1" applyFill="1" applyBorder="1" applyAlignment="1">
      <alignment horizontal="right" vertical="center" shrinkToFit="1" readingOrder="2"/>
    </xf>
    <xf numFmtId="2" fontId="19" fillId="3" borderId="2" xfId="0" applyNumberFormat="1" applyFont="1" applyFill="1" applyBorder="1" applyAlignment="1">
      <alignment horizontal="right" vertical="center" shrinkToFit="1" readingOrder="2"/>
    </xf>
    <xf numFmtId="0" fontId="18" fillId="3" borderId="7" xfId="0" applyFont="1" applyFill="1" applyBorder="1" applyAlignment="1">
      <alignment vertical="center" shrinkToFit="1" readingOrder="2"/>
    </xf>
    <xf numFmtId="0" fontId="10" fillId="3" borderId="5" xfId="0" applyFont="1" applyFill="1" applyBorder="1" applyAlignment="1">
      <alignment vertical="center" readingOrder="2"/>
    </xf>
    <xf numFmtId="2" fontId="19" fillId="3" borderId="0" xfId="0" applyNumberFormat="1" applyFont="1" applyFill="1" applyAlignment="1">
      <alignment horizontal="right" vertical="center" shrinkToFit="1" readingOrder="2"/>
    </xf>
    <xf numFmtId="0" fontId="14" fillId="3" borderId="3" xfId="0" applyFont="1" applyFill="1" applyBorder="1" applyAlignment="1">
      <alignment horizontal="right" vertical="center" wrapText="1" readingOrder="2"/>
    </xf>
    <xf numFmtId="2" fontId="21" fillId="0" borderId="0" xfId="0" applyNumberFormat="1" applyFont="1" applyAlignment="1">
      <alignment vertical="center" wrapText="1" readingOrder="2"/>
    </xf>
    <xf numFmtId="0" fontId="18" fillId="3" borderId="2" xfId="0" applyFont="1" applyFill="1" applyBorder="1" applyAlignment="1">
      <alignment vertical="center" shrinkToFit="1" readingOrder="2"/>
    </xf>
    <xf numFmtId="0" fontId="20" fillId="3" borderId="7" xfId="0" applyFont="1" applyFill="1" applyBorder="1" applyAlignment="1">
      <alignment vertical="center" shrinkToFit="1" readingOrder="2"/>
    </xf>
    <xf numFmtId="0" fontId="13" fillId="3" borderId="0" xfId="0" applyFont="1" applyFill="1" applyAlignment="1">
      <alignment vertical="center" shrinkToFit="1" readingOrder="2"/>
    </xf>
    <xf numFmtId="0" fontId="18" fillId="3" borderId="17" xfId="0" applyFont="1" applyFill="1" applyBorder="1" applyAlignment="1">
      <alignment horizontal="right" vertical="center" shrinkToFit="1" readingOrder="2"/>
    </xf>
    <xf numFmtId="0" fontId="15" fillId="0" borderId="0" xfId="0" applyFont="1" applyAlignment="1">
      <alignment vertical="center" wrapText="1" readingOrder="2"/>
    </xf>
    <xf numFmtId="0" fontId="10" fillId="3" borderId="5" xfId="0" applyFont="1" applyFill="1" applyBorder="1" applyAlignment="1">
      <alignment horizontal="right" vertical="center" readingOrder="2"/>
    </xf>
    <xf numFmtId="164" fontId="8" fillId="0" borderId="2" xfId="0" applyNumberFormat="1" applyFont="1" applyBorder="1" applyAlignment="1">
      <alignment vertical="center" wrapText="1"/>
    </xf>
    <xf numFmtId="165" fontId="9" fillId="0" borderId="2" xfId="0" applyNumberFormat="1" applyFont="1" applyBorder="1" applyAlignment="1">
      <alignment vertical="center" wrapText="1" readingOrder="1"/>
    </xf>
    <xf numFmtId="164" fontId="9" fillId="0" borderId="0" xfId="0" applyNumberFormat="1" applyFont="1" applyAlignment="1">
      <alignment vertical="center" wrapText="1" readingOrder="2"/>
    </xf>
    <xf numFmtId="0" fontId="14" fillId="3" borderId="2" xfId="0" applyFont="1" applyFill="1" applyBorder="1" applyAlignment="1">
      <alignment horizontal="right" vertical="center" wrapText="1" readingOrder="2"/>
    </xf>
    <xf numFmtId="2" fontId="14" fillId="3" borderId="2" xfId="0" applyNumberFormat="1" applyFont="1" applyFill="1" applyBorder="1" applyAlignment="1">
      <alignment vertical="center" wrapText="1" readingOrder="2"/>
    </xf>
    <xf numFmtId="0" fontId="10" fillId="3" borderId="13" xfId="0" applyFont="1" applyFill="1" applyBorder="1" applyAlignment="1">
      <alignment vertical="center" readingOrder="2"/>
    </xf>
    <xf numFmtId="0" fontId="20" fillId="3" borderId="2" xfId="0" applyFont="1" applyFill="1" applyBorder="1" applyAlignment="1">
      <alignment vertical="center" shrinkToFit="1" readingOrder="2"/>
    </xf>
    <xf numFmtId="0" fontId="20" fillId="0" borderId="2" xfId="0" applyFont="1" applyBorder="1" applyAlignment="1">
      <alignment horizontal="right" vertical="center" shrinkToFit="1" readingOrder="2"/>
    </xf>
    <xf numFmtId="0" fontId="10" fillId="3" borderId="2" xfId="0" applyFont="1" applyFill="1" applyBorder="1" applyAlignment="1">
      <alignment horizontal="right" vertical="center" readingOrder="2"/>
    </xf>
    <xf numFmtId="2" fontId="19" fillId="0" borderId="2" xfId="2" applyNumberFormat="1" applyFont="1" applyBorder="1" applyAlignment="1">
      <alignment horizontal="right" vertical="center" shrinkToFit="1" readingOrder="2"/>
    </xf>
    <xf numFmtId="0" fontId="19" fillId="0" borderId="2" xfId="2" applyFont="1" applyBorder="1" applyAlignment="1">
      <alignment horizontal="right" vertical="center" shrinkToFit="1" readingOrder="2"/>
    </xf>
    <xf numFmtId="0" fontId="19" fillId="3" borderId="2" xfId="2" applyFont="1" applyFill="1" applyBorder="1" applyAlignment="1">
      <alignment horizontal="right" vertical="center" shrinkToFit="1" readingOrder="2"/>
    </xf>
    <xf numFmtId="2" fontId="20" fillId="0" borderId="2" xfId="2" applyNumberFormat="1" applyFont="1" applyBorder="1" applyAlignment="1">
      <alignment horizontal="right" vertical="center" shrinkToFit="1" readingOrder="2"/>
    </xf>
    <xf numFmtId="0" fontId="19" fillId="0" borderId="0" xfId="2" applyFont="1" applyAlignment="1">
      <alignment horizontal="right" vertical="center" shrinkToFit="1" readingOrder="2"/>
    </xf>
    <xf numFmtId="0" fontId="10" fillId="0" borderId="15" xfId="0" applyFont="1" applyBorder="1" applyAlignment="1">
      <alignment horizontal="right" vertical="center" readingOrder="2"/>
    </xf>
    <xf numFmtId="0" fontId="20" fillId="3" borderId="3" xfId="0" applyFont="1" applyFill="1" applyBorder="1" applyAlignment="1">
      <alignment horizontal="right" vertical="center" shrinkToFit="1" readingOrder="2"/>
    </xf>
    <xf numFmtId="2" fontId="20" fillId="0" borderId="2" xfId="0" applyNumberFormat="1" applyFont="1" applyBorder="1" applyAlignment="1">
      <alignment horizontal="right" vertical="center" shrinkToFit="1" readingOrder="2"/>
    </xf>
    <xf numFmtId="0" fontId="18" fillId="0" borderId="2" xfId="0" applyFont="1" applyBorder="1" applyAlignment="1">
      <alignment horizontal="right" vertical="center" shrinkToFit="1" readingOrder="2"/>
    </xf>
    <xf numFmtId="2" fontId="19" fillId="0" borderId="2" xfId="0" applyNumberFormat="1" applyFont="1" applyBorder="1" applyAlignment="1">
      <alignment horizontal="right" vertical="center" shrinkToFit="1" readingOrder="2"/>
    </xf>
    <xf numFmtId="0" fontId="19" fillId="0" borderId="2" xfId="0" applyFont="1" applyBorder="1" applyAlignment="1">
      <alignment horizontal="right" vertical="center" shrinkToFit="1" readingOrder="2"/>
    </xf>
    <xf numFmtId="0" fontId="19" fillId="3" borderId="2" xfId="0" applyFont="1" applyFill="1" applyBorder="1" applyAlignment="1">
      <alignment horizontal="right" vertical="center" shrinkToFit="1" readingOrder="2"/>
    </xf>
    <xf numFmtId="2" fontId="20" fillId="0" borderId="0" xfId="0" applyNumberFormat="1" applyFont="1" applyAlignment="1">
      <alignment horizontal="right" vertical="center" shrinkToFit="1" readingOrder="2"/>
    </xf>
    <xf numFmtId="0" fontId="20" fillId="0" borderId="0" xfId="0" applyFont="1" applyAlignment="1">
      <alignment horizontal="right" vertical="center" shrinkToFit="1" readingOrder="2"/>
    </xf>
    <xf numFmtId="2" fontId="19" fillId="0" borderId="0" xfId="0" applyNumberFormat="1" applyFont="1" applyAlignment="1">
      <alignment horizontal="right" vertical="center" shrinkToFit="1" readingOrder="2"/>
    </xf>
    <xf numFmtId="0" fontId="19" fillId="0" borderId="0" xfId="0" applyFont="1" applyAlignment="1">
      <alignment horizontal="right" vertical="center" shrinkToFit="1" readingOrder="2"/>
    </xf>
    <xf numFmtId="0" fontId="12" fillId="3" borderId="0" xfId="0" applyFont="1" applyFill="1" applyAlignment="1">
      <alignment horizontal="right" vertical="center" readingOrder="2"/>
    </xf>
    <xf numFmtId="0" fontId="19" fillId="3" borderId="0" xfId="0" applyFont="1" applyFill="1" applyAlignment="1">
      <alignment vertical="center"/>
    </xf>
    <xf numFmtId="2" fontId="9" fillId="0" borderId="2" xfId="0" applyNumberFormat="1" applyFont="1" applyBorder="1" applyAlignment="1">
      <alignment horizontal="right" vertical="center"/>
    </xf>
    <xf numFmtId="2" fontId="10" fillId="0" borderId="0" xfId="0" applyNumberFormat="1" applyFont="1" applyAlignment="1">
      <alignment vertical="center"/>
    </xf>
    <xf numFmtId="0" fontId="10" fillId="0" borderId="5" xfId="0" applyFont="1" applyBorder="1" applyAlignment="1">
      <alignment horizontal="right" vertical="center" readingOrder="2"/>
    </xf>
    <xf numFmtId="2" fontId="11" fillId="3" borderId="0" xfId="0" applyNumberFormat="1" applyFont="1" applyFill="1" applyAlignment="1">
      <alignment vertical="center" readingOrder="2"/>
    </xf>
    <xf numFmtId="0" fontId="11" fillId="3" borderId="0" xfId="0" applyFont="1" applyFill="1" applyAlignment="1">
      <alignment vertical="center" readingOrder="2"/>
    </xf>
    <xf numFmtId="0" fontId="14" fillId="3" borderId="2" xfId="0" applyFont="1" applyFill="1" applyBorder="1" applyAlignment="1">
      <alignment horizontal="right" vertical="center" readingOrder="2"/>
    </xf>
    <xf numFmtId="1" fontId="9" fillId="3" borderId="2" xfId="0" applyNumberFormat="1" applyFont="1" applyFill="1" applyBorder="1" applyAlignment="1">
      <alignment vertical="center" wrapText="1" readingOrder="2"/>
    </xf>
    <xf numFmtId="0" fontId="14" fillId="3" borderId="2" xfId="0" applyFont="1" applyFill="1" applyBorder="1" applyAlignment="1">
      <alignment vertical="center" readingOrder="2"/>
    </xf>
    <xf numFmtId="0" fontId="14" fillId="3" borderId="2" xfId="0" applyFont="1" applyFill="1" applyBorder="1" applyAlignment="1">
      <alignment vertical="center" readingOrder="1"/>
    </xf>
    <xf numFmtId="2" fontId="14" fillId="3" borderId="2" xfId="0" applyNumberFormat="1" applyFont="1" applyFill="1" applyBorder="1" applyAlignment="1">
      <alignment vertical="center" wrapText="1" readingOrder="1"/>
    </xf>
    <xf numFmtId="167" fontId="14" fillId="3" borderId="2" xfId="0" applyNumberFormat="1" applyFont="1" applyFill="1" applyBorder="1" applyAlignment="1">
      <alignment vertical="center" wrapText="1" readingOrder="1"/>
    </xf>
    <xf numFmtId="0" fontId="14" fillId="3" borderId="2" xfId="0" applyFont="1" applyFill="1" applyBorder="1" applyAlignment="1">
      <alignment vertical="center" wrapText="1"/>
    </xf>
    <xf numFmtId="0" fontId="10" fillId="0" borderId="5" xfId="1" applyFont="1" applyBorder="1" applyAlignment="1">
      <alignment horizontal="right" vertical="center" readingOrder="2"/>
    </xf>
    <xf numFmtId="0" fontId="10" fillId="3" borderId="5" xfId="0" applyFont="1" applyFill="1" applyBorder="1" applyAlignment="1">
      <alignment vertical="center"/>
    </xf>
    <xf numFmtId="0" fontId="15" fillId="0" borderId="13" xfId="0" applyFont="1" applyBorder="1" applyAlignment="1">
      <alignment horizontal="right" vertical="center" wrapText="1" readingOrder="2"/>
    </xf>
    <xf numFmtId="0" fontId="13" fillId="3" borderId="0" xfId="0" applyFont="1" applyFill="1" applyAlignment="1">
      <alignment horizontal="right" vertical="center" shrinkToFit="1" readingOrder="2"/>
    </xf>
    <xf numFmtId="0" fontId="10" fillId="0" borderId="5" xfId="1" applyFont="1" applyBorder="1" applyAlignment="1">
      <alignment horizontal="center" vertical="center" readingOrder="2"/>
    </xf>
    <xf numFmtId="0" fontId="10" fillId="3" borderId="0" xfId="0" applyFont="1" applyFill="1" applyAlignment="1">
      <alignment horizontal="center" vertical="center" readingOrder="2"/>
    </xf>
    <xf numFmtId="0" fontId="10" fillId="3" borderId="0" xfId="0" applyFont="1" applyFill="1" applyAlignment="1">
      <alignment horizontal="left" vertical="center" readingOrder="2"/>
    </xf>
    <xf numFmtId="0" fontId="15" fillId="3" borderId="2" xfId="0" applyFont="1" applyFill="1" applyBorder="1" applyAlignment="1">
      <alignment horizontal="right" vertical="center" wrapText="1" readingOrder="2"/>
    </xf>
    <xf numFmtId="0" fontId="15" fillId="3" borderId="7" xfId="0" applyFont="1" applyFill="1" applyBorder="1" applyAlignment="1">
      <alignment horizontal="right" vertical="center" wrapText="1" readingOrder="2"/>
    </xf>
    <xf numFmtId="0" fontId="10" fillId="3" borderId="0" xfId="1" applyFont="1" applyFill="1" applyBorder="1" applyAlignment="1">
      <alignment horizontal="right" vertical="center" readingOrder="2"/>
    </xf>
    <xf numFmtId="0" fontId="10" fillId="0" borderId="0" xfId="1" applyFont="1" applyBorder="1" applyAlignment="1">
      <alignment horizontal="left" vertical="center" readingOrder="2"/>
    </xf>
    <xf numFmtId="0" fontId="10" fillId="0" borderId="5" xfId="1" applyFont="1" applyBorder="1" applyAlignment="1">
      <alignment horizontal="left" vertical="center" readingOrder="2"/>
    </xf>
    <xf numFmtId="0" fontId="10" fillId="3" borderId="5" xfId="1" applyFont="1" applyFill="1" applyBorder="1" applyAlignment="1">
      <alignment horizontal="right" vertical="center" readingOrder="2"/>
    </xf>
    <xf numFmtId="0" fontId="10" fillId="3" borderId="5" xfId="1" applyFont="1" applyFill="1" applyBorder="1" applyAlignment="1">
      <alignment horizontal="center" vertical="center" readingOrder="2"/>
    </xf>
    <xf numFmtId="0" fontId="18" fillId="3" borderId="0" xfId="0" applyFont="1" applyFill="1" applyAlignment="1">
      <alignment horizontal="right" vertical="center" shrinkToFit="1" readingOrder="2"/>
    </xf>
    <xf numFmtId="0" fontId="20" fillId="3" borderId="0" xfId="0" applyFont="1" applyFill="1" applyAlignment="1">
      <alignment horizontal="right" vertical="center" shrinkToFit="1" readingOrder="2"/>
    </xf>
    <xf numFmtId="0" fontId="18" fillId="0" borderId="2" xfId="0" applyFont="1" applyBorder="1" applyAlignment="1">
      <alignment horizontal="right" vertical="center" readingOrder="2"/>
    </xf>
    <xf numFmtId="0" fontId="15" fillId="3" borderId="0" xfId="0" applyFont="1" applyFill="1" applyAlignment="1">
      <alignment vertical="center"/>
    </xf>
    <xf numFmtId="0" fontId="15" fillId="4" borderId="15" xfId="0" applyFont="1" applyFill="1" applyBorder="1" applyAlignment="1">
      <alignment horizontal="center" vertical="center" wrapText="1" readingOrder="2"/>
    </xf>
    <xf numFmtId="164" fontId="19" fillId="0" borderId="2" xfId="0" applyNumberFormat="1" applyFont="1" applyBorder="1" applyAlignment="1">
      <alignment vertical="center" wrapText="1" readingOrder="2"/>
    </xf>
    <xf numFmtId="2" fontId="20" fillId="0" borderId="2" xfId="0" applyNumberFormat="1" applyFont="1" applyBorder="1" applyAlignment="1">
      <alignment vertical="center" wrapText="1" readingOrder="2"/>
    </xf>
    <xf numFmtId="1" fontId="9" fillId="0" borderId="2" xfId="0" applyNumberFormat="1" applyFont="1" applyBorder="1" applyAlignment="1">
      <alignment horizontal="left" vertical="center" wrapText="1" readingOrder="2"/>
    </xf>
    <xf numFmtId="0" fontId="20" fillId="3" borderId="2" xfId="0" applyFont="1" applyFill="1" applyBorder="1" applyAlignment="1">
      <alignment horizontal="right" vertical="center" shrinkToFit="1" readingOrder="2"/>
    </xf>
    <xf numFmtId="2" fontId="19" fillId="0" borderId="0" xfId="2" applyNumberFormat="1" applyFont="1" applyAlignment="1">
      <alignment horizontal="right" vertical="center" shrinkToFit="1" readingOrder="2"/>
    </xf>
    <xf numFmtId="0" fontId="10" fillId="0" borderId="5" xfId="0" applyFont="1" applyBorder="1" applyAlignment="1">
      <alignment vertical="center" readingOrder="2"/>
    </xf>
    <xf numFmtId="0" fontId="10" fillId="3" borderId="2" xfId="0" applyFont="1" applyFill="1" applyBorder="1" applyAlignment="1">
      <alignment vertical="center" wrapText="1" readingOrder="2"/>
    </xf>
    <xf numFmtId="0" fontId="9" fillId="3" borderId="2" xfId="0" applyFont="1" applyFill="1" applyBorder="1" applyAlignment="1">
      <alignment horizontal="right" vertical="center" readingOrder="2"/>
    </xf>
    <xf numFmtId="0" fontId="10" fillId="0" borderId="0" xfId="0" applyFont="1" applyAlignment="1">
      <alignment vertical="center" wrapText="1" readingOrder="2"/>
    </xf>
    <xf numFmtId="0" fontId="9" fillId="0" borderId="0" xfId="0" applyFont="1" applyAlignment="1">
      <alignment horizontal="right" vertical="center" wrapText="1" readingOrder="2"/>
    </xf>
    <xf numFmtId="0" fontId="15" fillId="0" borderId="0" xfId="0" applyFont="1" applyAlignment="1">
      <alignment vertical="center" readingOrder="2"/>
    </xf>
    <xf numFmtId="0" fontId="9" fillId="0" borderId="0" xfId="0" applyFont="1" applyAlignment="1">
      <alignment vertical="center"/>
    </xf>
    <xf numFmtId="0" fontId="15" fillId="0" borderId="5" xfId="0" applyFont="1" applyBorder="1" applyAlignment="1">
      <alignment vertical="center" readingOrder="2"/>
    </xf>
    <xf numFmtId="0" fontId="11" fillId="0" borderId="16" xfId="0" applyFont="1" applyBorder="1" applyAlignment="1">
      <alignment vertical="center" readingOrder="2"/>
    </xf>
    <xf numFmtId="2" fontId="9" fillId="0" borderId="0" xfId="0" applyNumberFormat="1" applyFont="1" applyAlignment="1">
      <alignment vertical="center"/>
    </xf>
    <xf numFmtId="0" fontId="15" fillId="3" borderId="2" xfId="0" applyFont="1" applyFill="1" applyBorder="1" applyAlignment="1">
      <alignment horizontal="right" vertical="center" readingOrder="2"/>
    </xf>
    <xf numFmtId="2" fontId="9" fillId="3" borderId="2" xfId="0" applyNumberFormat="1" applyFont="1" applyFill="1" applyBorder="1" applyAlignment="1">
      <alignment vertical="center" wrapText="1" readingOrder="2"/>
    </xf>
    <xf numFmtId="0" fontId="21" fillId="0" borderId="0" xfId="0" applyFont="1" applyAlignment="1">
      <alignment horizontal="right" vertical="center" wrapText="1" readingOrder="2"/>
    </xf>
    <xf numFmtId="0" fontId="18" fillId="3" borderId="2" xfId="0" applyFont="1" applyFill="1" applyBorder="1" applyAlignment="1" applyProtection="1">
      <alignment horizontal="right" vertical="center" wrapText="1" readingOrder="2"/>
      <protection locked="0"/>
    </xf>
    <xf numFmtId="0" fontId="18" fillId="3" borderId="1" xfId="0" applyFont="1" applyFill="1" applyBorder="1" applyAlignment="1" applyProtection="1">
      <alignment horizontal="right" vertical="center" wrapText="1" readingOrder="2"/>
      <protection locked="0"/>
    </xf>
    <xf numFmtId="0" fontId="20" fillId="3" borderId="2" xfId="0" applyFont="1" applyFill="1" applyBorder="1" applyAlignment="1" applyProtection="1">
      <alignment horizontal="right" vertical="center" wrapText="1" readingOrder="2"/>
      <protection locked="0"/>
    </xf>
    <xf numFmtId="0" fontId="10" fillId="3" borderId="0" xfId="0" applyFont="1" applyFill="1" applyAlignment="1">
      <alignment vertical="center"/>
    </xf>
    <xf numFmtId="0" fontId="9" fillId="3" borderId="10" xfId="0" applyFont="1" applyFill="1" applyBorder="1" applyAlignment="1">
      <alignment vertical="center"/>
    </xf>
    <xf numFmtId="164" fontId="20" fillId="3" borderId="21" xfId="0" applyNumberFormat="1" applyFont="1" applyFill="1" applyBorder="1" applyAlignment="1">
      <alignment horizontal="center" vertical="center" wrapText="1" readingOrder="2"/>
    </xf>
    <xf numFmtId="0" fontId="10" fillId="3" borderId="0" xfId="0" applyFont="1" applyFill="1" applyAlignment="1">
      <alignment horizontal="center" vertical="center"/>
    </xf>
    <xf numFmtId="0" fontId="10" fillId="0" borderId="0" xfId="0" applyFont="1" applyAlignment="1">
      <alignment horizontal="right" vertical="center"/>
    </xf>
    <xf numFmtId="0" fontId="20" fillId="0" borderId="2" xfId="0" applyFont="1" applyBorder="1" applyAlignment="1">
      <alignment horizontal="right" vertical="center" wrapText="1" readingOrder="2"/>
    </xf>
    <xf numFmtId="0" fontId="18" fillId="0" borderId="2" xfId="0" applyFont="1" applyBorder="1" applyAlignment="1">
      <alignment horizontal="right" vertical="center" wrapText="1" readingOrder="2"/>
    </xf>
    <xf numFmtId="0" fontId="13" fillId="0" borderId="0" xfId="0" applyFont="1" applyAlignment="1">
      <alignment horizontal="right" vertical="center" readingOrder="2"/>
    </xf>
    <xf numFmtId="0" fontId="19" fillId="0" borderId="0" xfId="0" applyFont="1" applyAlignment="1">
      <alignment vertical="center"/>
    </xf>
    <xf numFmtId="0" fontId="18" fillId="0" borderId="0" xfId="1" applyFont="1" applyBorder="1" applyAlignment="1">
      <alignment horizontal="right" vertical="center" readingOrder="2"/>
    </xf>
    <xf numFmtId="0" fontId="20" fillId="0" borderId="2" xfId="0" applyFont="1" applyBorder="1" applyAlignment="1">
      <alignment vertical="center"/>
    </xf>
    <xf numFmtId="0" fontId="18" fillId="0" borderId="2" xfId="0" applyFont="1" applyBorder="1" applyAlignment="1">
      <alignment vertical="center"/>
    </xf>
    <xf numFmtId="0" fontId="13" fillId="0" borderId="0" xfId="0" applyFont="1" applyAlignment="1">
      <alignment vertical="center"/>
    </xf>
    <xf numFmtId="0" fontId="20" fillId="0" borderId="2" xfId="0" applyFont="1" applyBorder="1" applyAlignment="1">
      <alignment horizontal="right" vertical="center" readingOrder="2"/>
    </xf>
    <xf numFmtId="0" fontId="18" fillId="0" borderId="0" xfId="0" applyFont="1" applyAlignment="1">
      <alignment vertical="center"/>
    </xf>
    <xf numFmtId="0" fontId="10" fillId="0" borderId="5" xfId="1" applyFont="1" applyFill="1" applyBorder="1" applyAlignment="1">
      <alignment horizontal="right" vertical="center" readingOrder="2"/>
    </xf>
    <xf numFmtId="0" fontId="10" fillId="4" borderId="14" xfId="0" applyFont="1" applyFill="1" applyBorder="1" applyAlignment="1">
      <alignment horizontal="center" vertical="center" wrapText="1" readingOrder="2"/>
    </xf>
    <xf numFmtId="0" fontId="18" fillId="4" borderId="2" xfId="2" applyFont="1" applyFill="1" applyBorder="1" applyAlignment="1">
      <alignment horizontal="center" vertical="center" wrapText="1" readingOrder="2"/>
    </xf>
    <xf numFmtId="0" fontId="10" fillId="4" borderId="5" xfId="2" applyFont="1" applyFill="1" applyBorder="1" applyAlignment="1">
      <alignment horizontal="center" vertical="center"/>
    </xf>
    <xf numFmtId="0" fontId="10" fillId="4" borderId="0" xfId="2" applyFont="1" applyFill="1" applyAlignment="1">
      <alignment horizontal="center" vertical="center"/>
    </xf>
    <xf numFmtId="0" fontId="18" fillId="4" borderId="4" xfId="2" applyFont="1" applyFill="1" applyBorder="1" applyAlignment="1">
      <alignment horizontal="center" vertical="center" wrapText="1" readingOrder="2"/>
    </xf>
    <xf numFmtId="2" fontId="10" fillId="4" borderId="2" xfId="0" applyNumberFormat="1" applyFont="1" applyFill="1" applyBorder="1" applyAlignment="1">
      <alignment horizontal="center" vertical="center" wrapText="1" readingOrder="2"/>
    </xf>
    <xf numFmtId="2" fontId="10" fillId="4" borderId="2" xfId="0" applyNumberFormat="1" applyFont="1" applyFill="1" applyBorder="1" applyAlignment="1">
      <alignment horizontal="center" vertical="center"/>
    </xf>
    <xf numFmtId="2" fontId="19" fillId="3" borderId="2" xfId="0" applyNumberFormat="1" applyFont="1" applyFill="1" applyBorder="1" applyAlignment="1">
      <alignment vertical="center" wrapText="1" readingOrder="1"/>
    </xf>
    <xf numFmtId="2" fontId="10" fillId="0" borderId="2" xfId="0" applyNumberFormat="1" applyFont="1" applyBorder="1" applyAlignment="1">
      <alignment vertical="center"/>
    </xf>
    <xf numFmtId="2" fontId="10" fillId="0" borderId="0" xfId="0" applyNumberFormat="1" applyFont="1" applyAlignment="1">
      <alignment vertical="center" readingOrder="2"/>
    </xf>
    <xf numFmtId="165" fontId="10" fillId="0" borderId="0" xfId="0" applyNumberFormat="1" applyFont="1" applyAlignment="1">
      <alignment vertical="center" readingOrder="2"/>
    </xf>
    <xf numFmtId="165" fontId="10" fillId="0" borderId="0" xfId="0" applyNumberFormat="1" applyFont="1" applyAlignment="1">
      <alignment horizontal="right" vertical="center" readingOrder="2"/>
    </xf>
    <xf numFmtId="2" fontId="21" fillId="3" borderId="0" xfId="0" applyNumberFormat="1" applyFont="1" applyFill="1" applyAlignment="1">
      <alignment horizontal="center" vertical="center" wrapText="1" readingOrder="2"/>
    </xf>
    <xf numFmtId="0" fontId="10" fillId="3" borderId="0" xfId="0" applyFont="1" applyFill="1" applyAlignment="1">
      <alignment vertical="center" wrapText="1"/>
    </xf>
    <xf numFmtId="0" fontId="21" fillId="3" borderId="0" xfId="0" applyFont="1" applyFill="1" applyAlignment="1">
      <alignment vertical="center" wrapText="1" readingOrder="2"/>
    </xf>
    <xf numFmtId="2" fontId="21" fillId="3" borderId="0" xfId="0" applyNumberFormat="1" applyFont="1" applyFill="1" applyAlignment="1">
      <alignment horizontal="left" vertical="center" wrapText="1" readingOrder="2"/>
    </xf>
    <xf numFmtId="1" fontId="21" fillId="3" borderId="0" xfId="0" applyNumberFormat="1" applyFont="1" applyFill="1" applyAlignment="1">
      <alignment horizontal="right" vertical="center" wrapText="1" readingOrder="2"/>
    </xf>
    <xf numFmtId="2" fontId="15" fillId="3" borderId="0" xfId="0" applyNumberFormat="1" applyFont="1" applyFill="1" applyAlignment="1">
      <alignment horizontal="right" vertical="center" wrapText="1" readingOrder="2"/>
    </xf>
    <xf numFmtId="2" fontId="21" fillId="0" borderId="0" xfId="0" applyNumberFormat="1" applyFont="1" applyAlignment="1">
      <alignment horizontal="left" vertical="center" wrapText="1" readingOrder="2"/>
    </xf>
    <xf numFmtId="1" fontId="21" fillId="0" borderId="0" xfId="0" applyNumberFormat="1" applyFont="1" applyAlignment="1">
      <alignment horizontal="left" vertical="center" wrapText="1" readingOrder="2"/>
    </xf>
    <xf numFmtId="2" fontId="15" fillId="0" borderId="0" xfId="0" applyNumberFormat="1" applyFont="1" applyAlignment="1">
      <alignment horizontal="right" vertical="center" wrapText="1" readingOrder="2"/>
    </xf>
    <xf numFmtId="1" fontId="21" fillId="3" borderId="0" xfId="0" applyNumberFormat="1" applyFont="1" applyFill="1" applyAlignment="1">
      <alignment horizontal="left" vertical="center" wrapText="1" readingOrder="2"/>
    </xf>
    <xf numFmtId="0" fontId="13" fillId="3" borderId="0" xfId="0" applyFont="1" applyFill="1" applyAlignment="1">
      <alignment vertical="center" readingOrder="2"/>
    </xf>
    <xf numFmtId="0" fontId="13" fillId="3" borderId="0" xfId="0" applyFont="1" applyFill="1" applyAlignment="1">
      <alignment horizontal="right" vertical="center" readingOrder="2"/>
    </xf>
    <xf numFmtId="0" fontId="13" fillId="3" borderId="0" xfId="0" applyFont="1" applyFill="1" applyAlignment="1">
      <alignment horizontal="center" vertical="center" readingOrder="2"/>
    </xf>
    <xf numFmtId="0" fontId="10" fillId="0" borderId="0" xfId="1" applyFont="1" applyAlignment="1">
      <alignment horizontal="center" vertical="center" readingOrder="2"/>
    </xf>
    <xf numFmtId="2" fontId="20" fillId="0" borderId="2" xfId="0" applyNumberFormat="1" applyFont="1" applyBorder="1" applyAlignment="1">
      <alignment horizontal="left" vertical="center" wrapText="1" readingOrder="2"/>
    </xf>
    <xf numFmtId="2" fontId="19" fillId="0" borderId="2" xfId="0" applyNumberFormat="1" applyFont="1" applyBorder="1" applyAlignment="1">
      <alignment horizontal="left" vertical="center" wrapText="1" readingOrder="2"/>
    </xf>
    <xf numFmtId="2" fontId="19" fillId="0" borderId="2" xfId="0" applyNumberFormat="1" applyFont="1" applyBorder="1" applyAlignment="1">
      <alignment vertical="center" wrapText="1" readingOrder="2"/>
    </xf>
    <xf numFmtId="0" fontId="9" fillId="0" borderId="2" xfId="0" applyFont="1" applyBorder="1" applyAlignment="1">
      <alignment horizontal="left" vertical="center" wrapText="1" readingOrder="2"/>
    </xf>
    <xf numFmtId="164" fontId="9" fillId="0" borderId="2" xfId="0" applyNumberFormat="1" applyFont="1" applyBorder="1" applyAlignment="1">
      <alignment horizontal="right" vertical="center" readingOrder="2"/>
    </xf>
    <xf numFmtId="0" fontId="10" fillId="0" borderId="5" xfId="0" applyFont="1" applyBorder="1" applyAlignment="1">
      <alignment horizontal="center" vertical="center"/>
    </xf>
    <xf numFmtId="49" fontId="8" fillId="0" borderId="2" xfId="0" applyNumberFormat="1" applyFont="1" applyBorder="1" applyAlignment="1">
      <alignment vertical="center" wrapText="1" readingOrder="2"/>
    </xf>
    <xf numFmtId="164" fontId="18" fillId="3" borderId="21" xfId="0" applyNumberFormat="1" applyFont="1" applyFill="1" applyBorder="1" applyAlignment="1">
      <alignment vertical="center" wrapText="1" readingOrder="2"/>
    </xf>
    <xf numFmtId="164" fontId="19" fillId="3" borderId="21" xfId="0" applyNumberFormat="1" applyFont="1" applyFill="1" applyBorder="1" applyAlignment="1">
      <alignment vertical="center" wrapText="1" readingOrder="2"/>
    </xf>
    <xf numFmtId="164" fontId="19" fillId="3" borderId="23" xfId="0" applyNumberFormat="1" applyFont="1" applyFill="1" applyBorder="1" applyAlignment="1">
      <alignment vertical="center" wrapText="1" readingOrder="2"/>
    </xf>
    <xf numFmtId="2" fontId="20" fillId="0" borderId="2" xfId="0" applyNumberFormat="1" applyFont="1" applyBorder="1" applyAlignment="1">
      <alignment horizontal="right" vertical="center" wrapText="1" readingOrder="2"/>
    </xf>
    <xf numFmtId="164" fontId="19" fillId="3" borderId="25" xfId="0" applyNumberFormat="1" applyFont="1" applyFill="1" applyBorder="1" applyAlignment="1">
      <alignment vertical="center" wrapText="1" readingOrder="2"/>
    </xf>
    <xf numFmtId="164" fontId="19" fillId="3" borderId="22" xfId="0" applyNumberFormat="1" applyFont="1" applyFill="1" applyBorder="1" applyAlignment="1">
      <alignment vertical="center" wrapText="1" readingOrder="2"/>
    </xf>
    <xf numFmtId="164" fontId="19" fillId="3" borderId="2" xfId="0" applyNumberFormat="1" applyFont="1" applyFill="1" applyBorder="1" applyAlignment="1">
      <alignment vertical="center" wrapText="1" readingOrder="2"/>
    </xf>
    <xf numFmtId="164" fontId="20" fillId="3" borderId="21" xfId="0" applyNumberFormat="1" applyFont="1" applyFill="1" applyBorder="1" applyAlignment="1">
      <alignment vertical="center" wrapText="1" readingOrder="2"/>
    </xf>
    <xf numFmtId="164" fontId="19" fillId="3" borderId="26" xfId="0" applyNumberFormat="1" applyFont="1" applyFill="1" applyBorder="1" applyAlignment="1">
      <alignment vertical="center" wrapText="1" readingOrder="2"/>
    </xf>
    <xf numFmtId="164" fontId="19" fillId="3" borderId="24" xfId="0" applyNumberFormat="1" applyFont="1" applyFill="1" applyBorder="1" applyAlignment="1">
      <alignment vertical="center" wrapText="1" readingOrder="2"/>
    </xf>
    <xf numFmtId="0" fontId="10" fillId="0" borderId="7" xfId="0" applyFont="1" applyBorder="1" applyAlignment="1">
      <alignment horizontal="right" vertical="center" readingOrder="2"/>
    </xf>
    <xf numFmtId="0" fontId="18" fillId="0" borderId="7" xfId="0" applyFont="1" applyBorder="1" applyAlignment="1">
      <alignment horizontal="right" vertical="center" readingOrder="2"/>
    </xf>
    <xf numFmtId="0" fontId="14" fillId="8" borderId="2" xfId="0" applyFont="1" applyFill="1" applyBorder="1" applyAlignment="1">
      <alignment horizontal="right" vertical="center" readingOrder="2"/>
    </xf>
    <xf numFmtId="0" fontId="9" fillId="0" borderId="2" xfId="0" applyFont="1" applyBorder="1" applyAlignment="1">
      <alignment vertical="center" readingOrder="2"/>
    </xf>
    <xf numFmtId="0" fontId="14" fillId="8" borderId="2" xfId="0" applyFont="1" applyFill="1" applyBorder="1" applyAlignment="1">
      <alignment vertical="center" wrapText="1" readingOrder="2"/>
    </xf>
    <xf numFmtId="2" fontId="9" fillId="0" borderId="2" xfId="0" applyNumberFormat="1" applyFont="1" applyBorder="1" applyAlignment="1">
      <alignment vertical="center" wrapText="1" readingOrder="1"/>
    </xf>
    <xf numFmtId="0" fontId="9" fillId="0" borderId="0" xfId="0" applyFont="1" applyAlignment="1">
      <alignment horizontal="right" vertical="center"/>
    </xf>
    <xf numFmtId="0" fontId="11" fillId="0" borderId="13" xfId="0" applyFont="1" applyBorder="1" applyAlignment="1">
      <alignment horizontal="right" vertical="center" readingOrder="2"/>
    </xf>
    <xf numFmtId="0" fontId="11" fillId="0" borderId="1" xfId="0" applyFont="1" applyBorder="1" applyAlignment="1">
      <alignment horizontal="right" vertical="center" readingOrder="2"/>
    </xf>
    <xf numFmtId="2" fontId="11" fillId="0" borderId="0" xfId="0" applyNumberFormat="1" applyFont="1" applyAlignment="1">
      <alignment vertical="center"/>
    </xf>
    <xf numFmtId="0" fontId="11" fillId="0" borderId="0" xfId="0" applyFont="1" applyAlignment="1">
      <alignment horizontal="right" vertical="center" wrapText="1" readingOrder="2"/>
    </xf>
    <xf numFmtId="0" fontId="15" fillId="0" borderId="0" xfId="0" applyFont="1" applyAlignment="1">
      <alignment horizontal="right" vertical="center" wrapText="1" readingOrder="2"/>
    </xf>
    <xf numFmtId="0" fontId="10" fillId="3" borderId="0" xfId="0" applyFont="1" applyFill="1" applyAlignment="1">
      <alignment horizontal="right" vertical="center" readingOrder="2"/>
    </xf>
    <xf numFmtId="0" fontId="10" fillId="3" borderId="5" xfId="1" applyFont="1" applyFill="1" applyBorder="1" applyAlignment="1">
      <alignment horizontal="left" vertical="center" readingOrder="2"/>
    </xf>
    <xf numFmtId="2" fontId="10" fillId="0" borderId="2" xfId="0" applyNumberFormat="1" applyFont="1" applyBorder="1" applyAlignment="1">
      <alignment vertical="center" wrapText="1" readingOrder="1"/>
    </xf>
    <xf numFmtId="0" fontId="10" fillId="3" borderId="5" xfId="0" applyFont="1" applyFill="1" applyBorder="1" applyAlignment="1">
      <alignment horizontal="center" vertical="center" readingOrder="2"/>
    </xf>
    <xf numFmtId="0" fontId="18" fillId="3" borderId="0" xfId="0" applyFont="1" applyFill="1" applyAlignment="1">
      <alignment vertical="center" shrinkToFit="1" readingOrder="2"/>
    </xf>
    <xf numFmtId="0" fontId="9" fillId="0" borderId="13" xfId="0" applyFont="1" applyBorder="1" applyAlignment="1">
      <alignment horizontal="right" vertical="center" readingOrder="2"/>
    </xf>
    <xf numFmtId="3" fontId="10" fillId="3" borderId="0" xfId="0" applyNumberFormat="1" applyFont="1" applyFill="1" applyAlignment="1">
      <alignment horizontal="right" vertical="center" readingOrder="2"/>
    </xf>
    <xf numFmtId="2" fontId="18" fillId="3" borderId="0" xfId="0" applyNumberFormat="1" applyFont="1" applyFill="1" applyAlignment="1">
      <alignment horizontal="right" vertical="center" shrinkToFit="1" readingOrder="2"/>
    </xf>
    <xf numFmtId="2" fontId="9" fillId="0" borderId="13" xfId="0" applyNumberFormat="1" applyFont="1" applyBorder="1" applyAlignment="1">
      <alignment horizontal="right" vertical="center" readingOrder="2"/>
    </xf>
    <xf numFmtId="165" fontId="10" fillId="0" borderId="2" xfId="0" applyNumberFormat="1" applyFont="1" applyBorder="1" applyAlignment="1">
      <alignment vertical="center" wrapText="1" readingOrder="1"/>
    </xf>
    <xf numFmtId="0" fontId="10" fillId="0" borderId="0" xfId="1" applyFont="1" applyBorder="1" applyAlignment="1">
      <alignment horizontal="center" vertical="center" readingOrder="2"/>
    </xf>
    <xf numFmtId="0" fontId="10" fillId="4" borderId="2" xfId="2" applyFont="1" applyFill="1" applyBorder="1" applyAlignment="1">
      <alignment horizontal="center" vertical="center"/>
    </xf>
    <xf numFmtId="0" fontId="20" fillId="3" borderId="2" xfId="2" applyFont="1" applyFill="1" applyBorder="1" applyAlignment="1">
      <alignment horizontal="right" vertical="center" shrinkToFit="1"/>
    </xf>
    <xf numFmtId="2" fontId="19" fillId="3" borderId="2" xfId="2" applyNumberFormat="1" applyFont="1" applyFill="1" applyBorder="1" applyAlignment="1">
      <alignment horizontal="right" vertical="center" shrinkToFit="1" readingOrder="2"/>
    </xf>
    <xf numFmtId="2" fontId="20" fillId="3" borderId="2" xfId="2" applyNumberFormat="1" applyFont="1" applyFill="1" applyBorder="1" applyAlignment="1">
      <alignment horizontal="right" vertical="center" shrinkToFit="1" readingOrder="2"/>
    </xf>
    <xf numFmtId="49" fontId="10" fillId="0" borderId="5" xfId="0" applyNumberFormat="1" applyFont="1" applyBorder="1" applyAlignment="1">
      <alignment vertical="center"/>
    </xf>
    <xf numFmtId="0" fontId="11" fillId="3" borderId="13" xfId="0" applyFont="1" applyFill="1" applyBorder="1" applyAlignment="1">
      <alignment horizontal="right" vertical="center" readingOrder="2"/>
    </xf>
    <xf numFmtId="0" fontId="13" fillId="0" borderId="0" xfId="0" applyFont="1" applyAlignment="1" applyProtection="1">
      <alignment vertical="center" readingOrder="2"/>
      <protection locked="0"/>
    </xf>
    <xf numFmtId="0" fontId="11" fillId="0" borderId="13" xfId="0" applyFont="1" applyBorder="1" applyAlignment="1">
      <alignment vertical="center"/>
    </xf>
    <xf numFmtId="0" fontId="12" fillId="0" borderId="0" xfId="0" applyFont="1" applyAlignment="1">
      <alignment vertical="center"/>
    </xf>
    <xf numFmtId="0" fontId="10" fillId="3" borderId="13" xfId="0" applyFont="1" applyFill="1" applyBorder="1" applyAlignment="1">
      <alignment horizontal="right" vertical="center" readingOrder="2"/>
    </xf>
    <xf numFmtId="0" fontId="10" fillId="4" borderId="28" xfId="0" applyFont="1" applyFill="1" applyBorder="1" applyAlignment="1">
      <alignment horizontal="center" vertical="center" wrapText="1" readingOrder="2"/>
    </xf>
    <xf numFmtId="0" fontId="12" fillId="0" borderId="0" xfId="0" applyFont="1" applyAlignment="1">
      <alignment vertical="center" readingOrder="2"/>
    </xf>
    <xf numFmtId="0" fontId="10" fillId="0" borderId="0" xfId="1" applyFont="1" applyFill="1" applyBorder="1" applyAlignment="1">
      <alignment horizontal="right" vertical="center" readingOrder="2"/>
    </xf>
    <xf numFmtId="0" fontId="13" fillId="0" borderId="0" xfId="0" applyFont="1" applyAlignment="1">
      <alignment horizontal="right" vertical="center" shrinkToFit="1" readingOrder="2"/>
    </xf>
    <xf numFmtId="0" fontId="10" fillId="0" borderId="0" xfId="1" applyFont="1" applyFill="1" applyBorder="1" applyAlignment="1">
      <alignment horizontal="left" vertical="center" readingOrder="2"/>
    </xf>
    <xf numFmtId="0" fontId="18" fillId="3" borderId="2" xfId="0" applyFont="1" applyFill="1" applyBorder="1" applyAlignment="1">
      <alignment horizontal="right" vertical="center" shrinkToFit="1" readingOrder="2"/>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3" borderId="15" xfId="0" applyFont="1" applyFill="1" applyBorder="1" applyAlignment="1">
      <alignment horizontal="right" vertical="center" readingOrder="2"/>
    </xf>
    <xf numFmtId="0" fontId="18" fillId="3" borderId="0" xfId="0" applyFont="1" applyFill="1" applyAlignment="1">
      <alignment vertical="center"/>
    </xf>
    <xf numFmtId="0" fontId="14" fillId="3" borderId="10" xfId="0" applyFont="1" applyFill="1" applyBorder="1" applyAlignment="1">
      <alignment horizontal="right" vertical="center" readingOrder="2"/>
    </xf>
    <xf numFmtId="0" fontId="10" fillId="3" borderId="10" xfId="0" applyFont="1" applyFill="1" applyBorder="1" applyAlignment="1">
      <alignment horizontal="right" vertical="center" wrapText="1" readingOrder="2"/>
    </xf>
    <xf numFmtId="0" fontId="10" fillId="3" borderId="8" xfId="0" applyFont="1" applyFill="1" applyBorder="1" applyAlignment="1">
      <alignment horizontal="right" vertical="center" wrapText="1" readingOrder="2"/>
    </xf>
    <xf numFmtId="0" fontId="10" fillId="3" borderId="8" xfId="0" applyFont="1" applyFill="1" applyBorder="1" applyAlignment="1">
      <alignment vertical="center"/>
    </xf>
    <xf numFmtId="0" fontId="14" fillId="3" borderId="10" xfId="0" applyFont="1" applyFill="1" applyBorder="1" applyAlignment="1">
      <alignment vertical="center" readingOrder="2"/>
    </xf>
    <xf numFmtId="0" fontId="14" fillId="3" borderId="10" xfId="0" applyFont="1" applyFill="1" applyBorder="1" applyAlignment="1">
      <alignment vertical="center" readingOrder="1"/>
    </xf>
    <xf numFmtId="0" fontId="14" fillId="3" borderId="10" xfId="0" applyFont="1" applyFill="1" applyBorder="1" applyAlignment="1">
      <alignment horizontal="center" vertical="center" readingOrder="2"/>
    </xf>
    <xf numFmtId="0" fontId="11" fillId="3" borderId="13" xfId="0" applyFont="1" applyFill="1" applyBorder="1" applyAlignment="1">
      <alignment vertical="center" readingOrder="2"/>
    </xf>
    <xf numFmtId="0" fontId="10" fillId="3" borderId="5" xfId="0" applyFont="1" applyFill="1" applyBorder="1" applyAlignment="1">
      <alignment horizontal="left" vertical="center"/>
    </xf>
    <xf numFmtId="0" fontId="18" fillId="0" borderId="20" xfId="0" applyFont="1" applyBorder="1" applyAlignment="1">
      <alignment horizontal="right" vertical="center" readingOrder="2"/>
    </xf>
    <xf numFmtId="0" fontId="13" fillId="3" borderId="0" xfId="0" applyFont="1" applyFill="1" applyAlignment="1">
      <alignment horizontal="right" vertical="center" shrinkToFit="1"/>
    </xf>
    <xf numFmtId="2" fontId="10" fillId="0" borderId="2" xfId="0" applyNumberFormat="1" applyFont="1" applyBorder="1" applyAlignment="1">
      <alignment vertical="center" readingOrder="2"/>
    </xf>
    <xf numFmtId="2" fontId="9" fillId="3" borderId="2" xfId="0" applyNumberFormat="1" applyFont="1" applyFill="1" applyBorder="1" applyAlignment="1">
      <alignment horizontal="right" vertical="center"/>
    </xf>
    <xf numFmtId="0" fontId="20" fillId="0" borderId="2" xfId="0" applyFont="1" applyBorder="1" applyAlignment="1">
      <alignment horizontal="right" vertical="center" shrinkToFit="1"/>
    </xf>
    <xf numFmtId="1" fontId="9" fillId="0" borderId="2" xfId="0" applyNumberFormat="1" applyFont="1" applyBorder="1" applyAlignment="1">
      <alignment vertical="center" wrapText="1" readingOrder="1"/>
    </xf>
    <xf numFmtId="2" fontId="11" fillId="0" borderId="0" xfId="0" applyNumberFormat="1" applyFont="1" applyAlignment="1">
      <alignment horizontal="right" vertical="center" readingOrder="2"/>
    </xf>
    <xf numFmtId="2" fontId="10" fillId="0" borderId="1" xfId="0" applyNumberFormat="1" applyFont="1" applyBorder="1" applyAlignment="1">
      <alignment vertical="center"/>
    </xf>
    <xf numFmtId="2" fontId="11" fillId="0" borderId="13" xfId="0" applyNumberFormat="1" applyFont="1" applyBorder="1" applyAlignment="1">
      <alignment horizontal="right" vertical="center" readingOrder="2"/>
    </xf>
    <xf numFmtId="0" fontId="10" fillId="3" borderId="1" xfId="0" applyFont="1" applyFill="1" applyBorder="1" applyAlignment="1">
      <alignment horizontal="right" vertical="center" wrapText="1" readingOrder="2"/>
    </xf>
    <xf numFmtId="0" fontId="10" fillId="0" borderId="5" xfId="1" applyFont="1" applyFill="1" applyBorder="1" applyAlignment="1">
      <alignment horizontal="left" vertical="center" readingOrder="2"/>
    </xf>
    <xf numFmtId="2" fontId="10" fillId="3" borderId="2" xfId="0" applyNumberFormat="1" applyFont="1" applyFill="1" applyBorder="1" applyAlignment="1">
      <alignment vertical="center" wrapText="1" readingOrder="2"/>
    </xf>
    <xf numFmtId="49" fontId="9" fillId="3" borderId="2" xfId="0" applyNumberFormat="1" applyFont="1" applyFill="1" applyBorder="1" applyAlignment="1">
      <alignment horizontal="right" vertical="center" wrapText="1" readingOrder="2"/>
    </xf>
    <xf numFmtId="2" fontId="9" fillId="3" borderId="2" xfId="0" applyNumberFormat="1" applyFont="1" applyFill="1" applyBorder="1" applyAlignment="1">
      <alignment horizontal="left" vertical="center" wrapText="1" readingOrder="2"/>
    </xf>
    <xf numFmtId="1" fontId="11" fillId="0" borderId="0" xfId="0" applyNumberFormat="1" applyFont="1" applyAlignment="1">
      <alignment vertical="center" wrapText="1" readingOrder="2"/>
    </xf>
    <xf numFmtId="0" fontId="10" fillId="0" borderId="0" xfId="0" applyFont="1" applyAlignment="1">
      <alignment horizontal="left" vertical="center"/>
    </xf>
    <xf numFmtId="0" fontId="10" fillId="3" borderId="0" xfId="1" applyFont="1" applyFill="1" applyBorder="1" applyAlignment="1">
      <alignment horizontal="left" vertical="center" readingOrder="2"/>
    </xf>
    <xf numFmtId="0" fontId="10" fillId="3" borderId="0" xfId="2" applyFont="1" applyFill="1" applyAlignment="1">
      <alignment horizontal="right" vertical="center"/>
    </xf>
    <xf numFmtId="0" fontId="10" fillId="0" borderId="0" xfId="2" applyFont="1" applyAlignment="1">
      <alignment vertical="center"/>
    </xf>
    <xf numFmtId="0" fontId="10" fillId="3" borderId="5" xfId="0" applyFont="1" applyFill="1" applyBorder="1" applyAlignment="1">
      <alignment horizontal="right" vertical="center"/>
    </xf>
    <xf numFmtId="0" fontId="10" fillId="3" borderId="1" xfId="0" applyFont="1" applyFill="1" applyBorder="1" applyAlignment="1">
      <alignment vertical="center"/>
    </xf>
    <xf numFmtId="0" fontId="10" fillId="3" borderId="13" xfId="2" applyFont="1" applyFill="1" applyBorder="1" applyAlignment="1">
      <alignment horizontal="right" vertical="center" readingOrder="1"/>
    </xf>
    <xf numFmtId="2" fontId="10" fillId="3" borderId="13" xfId="2" applyNumberFormat="1" applyFont="1" applyFill="1" applyBorder="1" applyAlignment="1">
      <alignment horizontal="right" vertical="center" readingOrder="1"/>
    </xf>
    <xf numFmtId="0" fontId="10" fillId="3" borderId="0" xfId="2" applyFont="1" applyFill="1" applyAlignment="1">
      <alignment horizontal="right" vertical="center" readingOrder="1"/>
    </xf>
    <xf numFmtId="0" fontId="10" fillId="3" borderId="5" xfId="2" applyFont="1" applyFill="1" applyBorder="1" applyAlignment="1">
      <alignment horizontal="right" vertical="center"/>
    </xf>
    <xf numFmtId="0" fontId="10" fillId="3" borderId="5" xfId="2" applyFont="1" applyFill="1" applyBorder="1" applyAlignment="1">
      <alignment horizontal="left" vertical="center"/>
    </xf>
    <xf numFmtId="0" fontId="10" fillId="3" borderId="0" xfId="0" applyFont="1" applyFill="1" applyAlignment="1">
      <alignment horizontal="left" vertical="center"/>
    </xf>
    <xf numFmtId="164" fontId="9" fillId="0" borderId="2" xfId="0" applyNumberFormat="1" applyFont="1" applyBorder="1" applyAlignment="1">
      <alignment vertical="center" wrapText="1" readingOrder="1"/>
    </xf>
    <xf numFmtId="0" fontId="10" fillId="0" borderId="5" xfId="1" applyFont="1" applyFill="1" applyBorder="1" applyAlignment="1">
      <alignment vertical="center" readingOrder="2"/>
    </xf>
    <xf numFmtId="2" fontId="11" fillId="3" borderId="0" xfId="0" applyNumberFormat="1" applyFont="1" applyFill="1" applyAlignment="1">
      <alignment vertical="center"/>
    </xf>
    <xf numFmtId="2" fontId="9" fillId="3" borderId="2" xfId="0" applyNumberFormat="1" applyFont="1" applyFill="1" applyBorder="1" applyAlignment="1">
      <alignment vertical="center" readingOrder="1"/>
    </xf>
    <xf numFmtId="2" fontId="10" fillId="0" borderId="0" xfId="0" applyNumberFormat="1" applyFont="1" applyAlignment="1">
      <alignment vertical="center" wrapText="1" readingOrder="2"/>
    </xf>
    <xf numFmtId="2" fontId="10" fillId="0" borderId="0" xfId="1" applyNumberFormat="1" applyFont="1" applyBorder="1" applyAlignment="1">
      <alignment vertical="center" readingOrder="2"/>
    </xf>
    <xf numFmtId="2" fontId="20" fillId="3" borderId="2" xfId="0" applyNumberFormat="1" applyFont="1" applyFill="1" applyBorder="1" applyAlignment="1">
      <alignment vertical="center" wrapText="1" readingOrder="2"/>
    </xf>
    <xf numFmtId="0" fontId="10" fillId="3" borderId="0" xfId="1" applyFont="1" applyFill="1" applyBorder="1" applyAlignment="1">
      <alignment vertical="center" readingOrder="2"/>
    </xf>
    <xf numFmtId="1" fontId="21" fillId="0" borderId="0" xfId="0" applyNumberFormat="1" applyFont="1" applyAlignment="1">
      <alignment vertical="center" wrapText="1" readingOrder="2"/>
    </xf>
    <xf numFmtId="1" fontId="9" fillId="0" borderId="7" xfId="0" applyNumberFormat="1" applyFont="1" applyBorder="1" applyAlignment="1">
      <alignment vertical="center" wrapText="1" readingOrder="2"/>
    </xf>
    <xf numFmtId="2" fontId="10" fillId="4" borderId="1" xfId="0" applyNumberFormat="1" applyFont="1" applyFill="1" applyBorder="1" applyAlignment="1">
      <alignment horizontal="center" vertical="center"/>
    </xf>
    <xf numFmtId="0" fontId="10" fillId="0" borderId="5" xfId="1" applyFont="1" applyBorder="1" applyAlignment="1">
      <alignment vertical="center" readingOrder="2"/>
    </xf>
    <xf numFmtId="0" fontId="10" fillId="3" borderId="0" xfId="2" applyFont="1" applyFill="1" applyAlignment="1">
      <alignment vertical="center"/>
    </xf>
    <xf numFmtId="0" fontId="19" fillId="3" borderId="0" xfId="0" applyFont="1" applyFill="1" applyAlignment="1">
      <alignment horizontal="right" vertical="center" shrinkToFit="1" readingOrder="2"/>
    </xf>
    <xf numFmtId="4" fontId="9" fillId="3" borderId="2" xfId="0" applyNumberFormat="1" applyFont="1" applyFill="1" applyBorder="1" applyAlignment="1">
      <alignment horizontal="right" vertical="center" readingOrder="2"/>
    </xf>
    <xf numFmtId="1" fontId="19" fillId="3" borderId="2" xfId="0" applyNumberFormat="1" applyFont="1" applyFill="1" applyBorder="1" applyAlignment="1">
      <alignment horizontal="right" vertical="center" shrinkToFit="1" readingOrder="2"/>
    </xf>
    <xf numFmtId="4" fontId="11" fillId="3" borderId="2" xfId="0" applyNumberFormat="1" applyFont="1" applyFill="1" applyBorder="1" applyAlignment="1">
      <alignment horizontal="right" vertical="center" readingOrder="2"/>
    </xf>
    <xf numFmtId="0" fontId="13" fillId="3" borderId="2" xfId="0" applyFont="1" applyFill="1" applyBorder="1" applyAlignment="1">
      <alignment horizontal="right" vertical="center" shrinkToFit="1" readingOrder="2"/>
    </xf>
    <xf numFmtId="164" fontId="20" fillId="3" borderId="21" xfId="0" applyNumberFormat="1" applyFont="1" applyFill="1" applyBorder="1" applyAlignment="1">
      <alignment horizontal="right" vertical="center" wrapText="1" readingOrder="2"/>
    </xf>
    <xf numFmtId="0" fontId="15" fillId="3" borderId="0" xfId="0" applyFont="1" applyFill="1" applyAlignment="1">
      <alignment vertical="center" readingOrder="2"/>
    </xf>
    <xf numFmtId="2" fontId="19" fillId="3" borderId="2" xfId="0" applyNumberFormat="1" applyFont="1" applyFill="1" applyBorder="1" applyAlignment="1">
      <alignment vertical="center" wrapText="1" readingOrder="2"/>
    </xf>
    <xf numFmtId="0" fontId="15" fillId="3" borderId="5" xfId="0" applyFont="1" applyFill="1" applyBorder="1" applyAlignment="1">
      <alignment vertical="center" readingOrder="2"/>
    </xf>
    <xf numFmtId="2" fontId="10" fillId="4" borderId="2" xfId="0" applyNumberFormat="1" applyFont="1" applyFill="1" applyBorder="1" applyAlignment="1">
      <alignment vertical="center"/>
    </xf>
    <xf numFmtId="0" fontId="9" fillId="3" borderId="2" xfId="0" applyFont="1" applyFill="1" applyBorder="1" applyAlignment="1">
      <alignment horizontal="right" vertical="center"/>
    </xf>
    <xf numFmtId="0" fontId="18" fillId="0" borderId="0" xfId="0" applyFont="1" applyAlignment="1">
      <alignment vertical="center" shrinkToFit="1" readingOrder="2"/>
    </xf>
    <xf numFmtId="0" fontId="18" fillId="0" borderId="0" xfId="0" applyFont="1" applyAlignment="1">
      <alignment horizontal="right" vertical="center" shrinkToFit="1" readingOrder="2"/>
    </xf>
    <xf numFmtId="0" fontId="18" fillId="0" borderId="5" xfId="1" applyFont="1" applyFill="1" applyBorder="1" applyAlignment="1">
      <alignment horizontal="right" vertical="center" readingOrder="2"/>
    </xf>
    <xf numFmtId="0" fontId="9" fillId="0" borderId="2" xfId="0" applyFont="1" applyBorder="1" applyAlignment="1">
      <alignment horizontal="right"/>
    </xf>
    <xf numFmtId="49" fontId="9" fillId="0" borderId="2" xfId="0" applyNumberFormat="1" applyFont="1" applyBorder="1" applyAlignment="1">
      <alignment vertical="center" wrapText="1" readingOrder="1"/>
    </xf>
    <xf numFmtId="0" fontId="15" fillId="3" borderId="0" xfId="0" applyFont="1" applyFill="1" applyAlignment="1">
      <alignment horizontal="center" vertical="center"/>
    </xf>
    <xf numFmtId="49" fontId="9" fillId="3" borderId="2" xfId="0" applyNumberFormat="1" applyFont="1" applyFill="1" applyBorder="1" applyAlignment="1">
      <alignment horizontal="left" vertical="center" wrapText="1" readingOrder="2"/>
    </xf>
    <xf numFmtId="0" fontId="21" fillId="3" borderId="2" xfId="0" applyFont="1" applyFill="1" applyBorder="1" applyAlignment="1">
      <alignment horizontal="left" vertical="center" wrapText="1" readingOrder="2"/>
    </xf>
    <xf numFmtId="2" fontId="10" fillId="0" borderId="0" xfId="0" applyNumberFormat="1" applyFont="1" applyAlignment="1">
      <alignment horizontal="center" vertical="center" readingOrder="2"/>
    </xf>
    <xf numFmtId="0" fontId="11" fillId="3" borderId="0" xfId="0" applyFont="1" applyFill="1" applyAlignment="1">
      <alignment horizontal="right" vertical="center" wrapText="1" readingOrder="2"/>
    </xf>
    <xf numFmtId="2" fontId="20" fillId="3" borderId="7" xfId="0" applyNumberFormat="1" applyFont="1" applyFill="1" applyBorder="1" applyAlignment="1">
      <alignment vertical="center" wrapText="1" readingOrder="2"/>
    </xf>
    <xf numFmtId="2" fontId="19" fillId="3" borderId="7" xfId="0" applyNumberFormat="1" applyFont="1" applyFill="1" applyBorder="1" applyAlignment="1">
      <alignment vertical="center" wrapText="1" readingOrder="2"/>
    </xf>
    <xf numFmtId="2" fontId="9" fillId="0" borderId="2" xfId="0" applyNumberFormat="1" applyFont="1" applyBorder="1" applyAlignment="1">
      <alignment vertical="center"/>
    </xf>
    <xf numFmtId="0" fontId="20" fillId="3" borderId="10" xfId="0" applyFont="1" applyFill="1" applyBorder="1" applyAlignment="1" applyProtection="1">
      <alignment horizontal="right" vertical="center" wrapText="1" readingOrder="2"/>
      <protection locked="0"/>
    </xf>
    <xf numFmtId="0" fontId="15" fillId="4" borderId="2" xfId="0" applyFont="1" applyFill="1" applyBorder="1" applyAlignment="1">
      <alignment vertical="center" wrapText="1" readingOrder="2"/>
    </xf>
    <xf numFmtId="2" fontId="10" fillId="3" borderId="7" xfId="0" applyNumberFormat="1" applyFont="1" applyFill="1" applyBorder="1" applyAlignment="1">
      <alignment vertical="center" wrapText="1" readingOrder="1"/>
    </xf>
    <xf numFmtId="165" fontId="10" fillId="3" borderId="2" xfId="0" applyNumberFormat="1" applyFont="1" applyFill="1" applyBorder="1" applyAlignment="1">
      <alignment vertical="center" wrapText="1" readingOrder="1"/>
    </xf>
    <xf numFmtId="2" fontId="10" fillId="3" borderId="2" xfId="0" applyNumberFormat="1" applyFont="1" applyFill="1" applyBorder="1" applyAlignment="1">
      <alignment vertical="center"/>
    </xf>
    <xf numFmtId="0" fontId="10" fillId="0" borderId="0" xfId="1" applyFont="1" applyBorder="1" applyAlignment="1">
      <alignment vertical="center" readingOrder="2"/>
    </xf>
    <xf numFmtId="2" fontId="19" fillId="3" borderId="2" xfId="2" applyNumberFormat="1" applyFont="1" applyFill="1" applyBorder="1" applyAlignment="1">
      <alignment horizontal="left" vertical="center" wrapText="1" readingOrder="2"/>
    </xf>
    <xf numFmtId="2" fontId="18" fillId="3" borderId="2" xfId="0" applyNumberFormat="1" applyFont="1" applyFill="1" applyBorder="1" applyAlignment="1">
      <alignment horizontal="left" vertical="center" wrapText="1" readingOrder="2"/>
    </xf>
    <xf numFmtId="164" fontId="9" fillId="0" borderId="2" xfId="0" applyNumberFormat="1" applyFont="1" applyBorder="1" applyAlignment="1">
      <alignment horizontal="right" vertical="center"/>
    </xf>
    <xf numFmtId="1" fontId="9" fillId="0" borderId="2" xfId="0" applyNumberFormat="1" applyFont="1" applyBorder="1" applyAlignment="1">
      <alignment horizontal="right" vertical="center" wrapText="1" readingOrder="2"/>
    </xf>
    <xf numFmtId="1" fontId="14" fillId="3" borderId="2" xfId="0" applyNumberFormat="1" applyFont="1" applyFill="1" applyBorder="1" applyAlignment="1">
      <alignment horizontal="right" vertical="center" wrapText="1" readingOrder="2"/>
    </xf>
    <xf numFmtId="0" fontId="10" fillId="3" borderId="2" xfId="0" applyFont="1" applyFill="1" applyBorder="1" applyAlignment="1">
      <alignment horizontal="right" vertical="center"/>
    </xf>
    <xf numFmtId="1" fontId="9" fillId="3" borderId="2" xfId="0" applyNumberFormat="1" applyFont="1" applyFill="1" applyBorder="1" applyAlignment="1">
      <alignment horizontal="right" vertical="center" readingOrder="2"/>
    </xf>
    <xf numFmtId="0" fontId="14" fillId="4" borderId="2" xfId="0" applyFont="1" applyFill="1" applyBorder="1" applyAlignment="1">
      <alignment vertical="center" wrapText="1" readingOrder="2"/>
    </xf>
    <xf numFmtId="1" fontId="10" fillId="3" borderId="2" xfId="0" applyNumberFormat="1" applyFont="1" applyFill="1" applyBorder="1" applyAlignment="1">
      <alignment horizontal="right" vertical="center" readingOrder="2"/>
    </xf>
    <xf numFmtId="0" fontId="10" fillId="0" borderId="2" xfId="0" applyFont="1" applyBorder="1" applyAlignment="1">
      <alignment vertical="center" wrapText="1" readingOrder="2"/>
    </xf>
    <xf numFmtId="167" fontId="10" fillId="0" borderId="2" xfId="0" applyNumberFormat="1" applyFont="1" applyBorder="1" applyAlignment="1">
      <alignment vertical="center" wrapText="1" readingOrder="2"/>
    </xf>
    <xf numFmtId="2" fontId="19" fillId="0" borderId="0" xfId="0" applyNumberFormat="1" applyFont="1" applyAlignment="1">
      <alignment vertical="center" wrapText="1" readingOrder="2"/>
    </xf>
    <xf numFmtId="2" fontId="19" fillId="0" borderId="0" xfId="0" applyNumberFormat="1" applyFont="1" applyAlignment="1">
      <alignment horizontal="left" vertical="center" wrapText="1" readingOrder="2"/>
    </xf>
    <xf numFmtId="2" fontId="19" fillId="3" borderId="0" xfId="0" applyNumberFormat="1" applyFont="1" applyFill="1" applyAlignment="1">
      <alignment vertical="center" wrapText="1" readingOrder="2"/>
    </xf>
    <xf numFmtId="0" fontId="13" fillId="7" borderId="13" xfId="0" applyFont="1" applyFill="1" applyBorder="1" applyAlignment="1">
      <alignment horizontal="right" vertical="center" shrinkToFit="1"/>
    </xf>
    <xf numFmtId="164" fontId="20" fillId="3" borderId="2" xfId="0" applyNumberFormat="1" applyFont="1" applyFill="1" applyBorder="1" applyAlignment="1">
      <alignment vertical="center" wrapText="1" readingOrder="2"/>
    </xf>
    <xf numFmtId="0" fontId="1" fillId="0" borderId="0" xfId="0" applyFont="1" applyAlignment="1">
      <alignment vertical="center"/>
    </xf>
    <xf numFmtId="0" fontId="1" fillId="0" borderId="13" xfId="0" applyFont="1" applyBorder="1" applyAlignment="1">
      <alignment vertical="center"/>
    </xf>
    <xf numFmtId="0" fontId="1" fillId="0" borderId="14" xfId="0" applyFont="1" applyBorder="1" applyAlignment="1">
      <alignment vertical="center"/>
    </xf>
    <xf numFmtId="0" fontId="1" fillId="0" borderId="0" xfId="0" applyFont="1" applyBorder="1" applyAlignment="1">
      <alignment vertical="center"/>
    </xf>
    <xf numFmtId="0" fontId="1" fillId="0" borderId="18" xfId="0" applyFont="1" applyBorder="1" applyAlignment="1">
      <alignment vertical="center"/>
    </xf>
    <xf numFmtId="0" fontId="9" fillId="0" borderId="2" xfId="0" applyFont="1" applyBorder="1" applyAlignment="1">
      <alignment vertical="center"/>
    </xf>
    <xf numFmtId="0" fontId="1" fillId="0" borderId="2" xfId="0" applyFont="1" applyBorder="1" applyAlignment="1">
      <alignment vertical="center" wrapText="1" readingOrder="2"/>
    </xf>
    <xf numFmtId="165" fontId="9" fillId="0" borderId="2" xfId="0" applyNumberFormat="1" applyFont="1" applyBorder="1" applyAlignment="1">
      <alignment horizontal="center" vertical="center"/>
    </xf>
    <xf numFmtId="2" fontId="1" fillId="0" borderId="2" xfId="0" applyNumberFormat="1" applyFont="1" applyBorder="1" applyAlignment="1">
      <alignment horizontal="right" vertical="center"/>
    </xf>
    <xf numFmtId="164" fontId="1" fillId="0" borderId="2" xfId="0" applyNumberFormat="1" applyFont="1" applyBorder="1" applyAlignment="1">
      <alignment horizontal="right" vertical="center"/>
    </xf>
    <xf numFmtId="1" fontId="9" fillId="0" borderId="7" xfId="0" applyNumberFormat="1" applyFont="1" applyBorder="1" applyAlignment="1">
      <alignment horizontal="right" vertical="center" wrapText="1" readingOrder="2"/>
    </xf>
    <xf numFmtId="1" fontId="1" fillId="0" borderId="2" xfId="0" applyNumberFormat="1" applyFont="1" applyBorder="1" applyAlignment="1">
      <alignment horizontal="center" vertical="center" wrapText="1" readingOrder="2"/>
    </xf>
    <xf numFmtId="2" fontId="1" fillId="0" borderId="2" xfId="0" applyNumberFormat="1" applyFont="1" applyBorder="1" applyAlignment="1">
      <alignment vertical="center" wrapText="1" readingOrder="2"/>
    </xf>
    <xf numFmtId="0" fontId="1" fillId="3" borderId="2" xfId="0" applyFont="1" applyFill="1" applyBorder="1" applyAlignment="1">
      <alignment vertical="center" wrapText="1" readingOrder="2"/>
    </xf>
    <xf numFmtId="1" fontId="1" fillId="3" borderId="2" xfId="0" applyNumberFormat="1" applyFont="1" applyFill="1" applyBorder="1" applyAlignment="1">
      <alignment horizontal="right" vertical="center" readingOrder="2"/>
    </xf>
    <xf numFmtId="167" fontId="1" fillId="0" borderId="2" xfId="0" applyNumberFormat="1" applyFont="1" applyBorder="1" applyAlignment="1">
      <alignment vertical="center" wrapText="1" readingOrder="2"/>
    </xf>
    <xf numFmtId="1" fontId="21" fillId="0" borderId="2" xfId="0" applyNumberFormat="1" applyFont="1" applyFill="1" applyBorder="1" applyAlignment="1">
      <alignment vertical="center" wrapText="1" readingOrder="2"/>
    </xf>
    <xf numFmtId="164" fontId="1" fillId="0" borderId="2" xfId="0" applyNumberFormat="1" applyFont="1" applyFill="1" applyBorder="1" applyAlignment="1">
      <alignment vertical="center" wrapText="1" readingOrder="2"/>
    </xf>
    <xf numFmtId="1" fontId="29" fillId="0" borderId="2" xfId="0" applyNumberFormat="1" applyFont="1" applyFill="1" applyBorder="1" applyAlignment="1">
      <alignment vertical="center" wrapText="1" readingOrder="2"/>
    </xf>
    <xf numFmtId="1" fontId="1" fillId="0" borderId="2" xfId="0" applyNumberFormat="1" applyFont="1" applyFill="1" applyBorder="1" applyAlignment="1">
      <alignment vertical="center" wrapText="1" readingOrder="2"/>
    </xf>
    <xf numFmtId="1" fontId="19" fillId="0" borderId="2" xfId="0" applyNumberFormat="1" applyFont="1" applyFill="1" applyBorder="1" applyAlignment="1">
      <alignment vertical="center" wrapText="1" readingOrder="2"/>
    </xf>
    <xf numFmtId="1" fontId="20" fillId="0" borderId="2" xfId="0" applyNumberFormat="1" applyFont="1" applyFill="1" applyBorder="1" applyAlignment="1">
      <alignment vertical="center" wrapText="1" readingOrder="2"/>
    </xf>
    <xf numFmtId="1" fontId="30" fillId="3" borderId="2" xfId="0" applyNumberFormat="1" applyFont="1" applyFill="1" applyBorder="1" applyAlignment="1">
      <alignment vertical="center" wrapText="1" readingOrder="2"/>
    </xf>
    <xf numFmtId="164" fontId="1" fillId="0" borderId="2" xfId="0" applyNumberFormat="1" applyFont="1" applyFill="1" applyBorder="1" applyAlignment="1">
      <alignment vertical="center"/>
    </xf>
    <xf numFmtId="1" fontId="20" fillId="0" borderId="1" xfId="0" applyNumberFormat="1" applyFont="1" applyFill="1" applyBorder="1" applyAlignment="1">
      <alignment vertical="center" wrapText="1" readingOrder="2"/>
    </xf>
    <xf numFmtId="164" fontId="9" fillId="0" borderId="2" xfId="0" applyNumberFormat="1" applyFont="1" applyFill="1" applyBorder="1" applyAlignment="1">
      <alignment vertical="center" wrapText="1" readingOrder="2"/>
    </xf>
    <xf numFmtId="1" fontId="30" fillId="0" borderId="2" xfId="0" applyNumberFormat="1" applyFont="1" applyFill="1" applyBorder="1" applyAlignment="1">
      <alignment vertical="center" wrapText="1" readingOrder="2"/>
    </xf>
    <xf numFmtId="1" fontId="29" fillId="3" borderId="2" xfId="0" applyNumberFormat="1" applyFont="1" applyFill="1" applyBorder="1" applyAlignment="1">
      <alignment vertical="center" wrapText="1" readingOrder="2"/>
    </xf>
    <xf numFmtId="1" fontId="21" fillId="3" borderId="2" xfId="0" applyNumberFormat="1" applyFont="1" applyFill="1" applyBorder="1" applyAlignment="1">
      <alignment vertical="center" wrapText="1" readingOrder="2"/>
    </xf>
    <xf numFmtId="0" fontId="1" fillId="0" borderId="2" xfId="0" applyFont="1" applyFill="1" applyBorder="1" applyAlignment="1">
      <alignment horizontal="right" vertical="center"/>
    </xf>
    <xf numFmtId="1" fontId="14" fillId="0" borderId="2" xfId="0" applyNumberFormat="1" applyFont="1" applyFill="1" applyBorder="1" applyAlignment="1">
      <alignment vertical="center" wrapText="1" readingOrder="2"/>
    </xf>
    <xf numFmtId="0" fontId="1" fillId="0" borderId="2" xfId="0" applyFont="1" applyFill="1" applyBorder="1" applyAlignment="1">
      <alignment vertical="center"/>
    </xf>
    <xf numFmtId="1" fontId="14" fillId="3" borderId="2" xfId="0" applyNumberFormat="1" applyFont="1" applyFill="1" applyBorder="1" applyAlignment="1">
      <alignment vertical="center" wrapText="1" readingOrder="2"/>
    </xf>
    <xf numFmtId="1" fontId="20" fillId="0" borderId="1" xfId="0" applyNumberFormat="1" applyFont="1" applyBorder="1" applyAlignment="1">
      <alignment vertical="center" wrapText="1" readingOrder="2"/>
    </xf>
    <xf numFmtId="1" fontId="19" fillId="0" borderId="2" xfId="0" applyNumberFormat="1" applyFont="1" applyBorder="1" applyAlignment="1">
      <alignment vertical="center" wrapText="1" readingOrder="2"/>
    </xf>
    <xf numFmtId="0" fontId="19" fillId="0" borderId="2" xfId="0" applyFont="1" applyBorder="1" applyAlignment="1">
      <alignment vertical="center"/>
    </xf>
    <xf numFmtId="164" fontId="20" fillId="0" borderId="2" xfId="0" applyNumberFormat="1" applyFont="1" applyBorder="1" applyAlignment="1">
      <alignment vertical="center" wrapText="1" readingOrder="2"/>
    </xf>
    <xf numFmtId="2" fontId="9" fillId="0" borderId="2" xfId="0" applyNumberFormat="1" applyFont="1" applyFill="1" applyBorder="1" applyAlignment="1">
      <alignment vertical="center" wrapText="1" readingOrder="2"/>
    </xf>
    <xf numFmtId="1" fontId="21" fillId="0" borderId="2" xfId="0" applyNumberFormat="1" applyFont="1" applyBorder="1" applyAlignment="1">
      <alignment vertical="center" wrapText="1" readingOrder="2"/>
    </xf>
    <xf numFmtId="164" fontId="1" fillId="0" borderId="2" xfId="0" applyNumberFormat="1" applyFont="1" applyFill="1" applyBorder="1" applyAlignment="1">
      <alignment horizontal="left" vertical="center" wrapText="1" readingOrder="2"/>
    </xf>
    <xf numFmtId="1" fontId="14" fillId="0" borderId="2" xfId="0" applyNumberFormat="1" applyFont="1" applyBorder="1" applyAlignment="1">
      <alignment vertical="center" wrapText="1" readingOrder="2"/>
    </xf>
    <xf numFmtId="0" fontId="34" fillId="2" borderId="0" xfId="0" applyFont="1" applyFill="1" applyAlignment="1">
      <alignment vertical="center"/>
    </xf>
    <xf numFmtId="0" fontId="1" fillId="2" borderId="0" xfId="0" applyFont="1" applyFill="1" applyAlignment="1">
      <alignment vertical="center"/>
    </xf>
    <xf numFmtId="0" fontId="1" fillId="0" borderId="2" xfId="0" applyFont="1" applyBorder="1" applyAlignment="1">
      <alignment horizontal="right" vertical="center"/>
    </xf>
    <xf numFmtId="1" fontId="20" fillId="0" borderId="2" xfId="0" applyNumberFormat="1" applyFont="1" applyBorder="1" applyAlignment="1">
      <alignment vertical="center" wrapText="1" readingOrder="2"/>
    </xf>
    <xf numFmtId="2" fontId="9" fillId="0" borderId="2" xfId="0" applyNumberFormat="1" applyFont="1" applyBorder="1" applyAlignment="1">
      <alignment vertical="center" wrapText="1" readingOrder="2"/>
    </xf>
    <xf numFmtId="0" fontId="20" fillId="0" borderId="2" xfId="0" applyFont="1" applyBorder="1" applyAlignment="1">
      <alignment horizontal="right" vertical="center"/>
    </xf>
    <xf numFmtId="164" fontId="20" fillId="0" borderId="2" xfId="0" applyNumberFormat="1" applyFont="1" applyBorder="1" applyAlignment="1">
      <alignment vertical="center"/>
    </xf>
    <xf numFmtId="2" fontId="1" fillId="0" borderId="2" xfId="0" applyNumberFormat="1" applyFont="1" applyBorder="1" applyAlignment="1">
      <alignment vertical="center"/>
    </xf>
    <xf numFmtId="164" fontId="9" fillId="0" borderId="2" xfId="0" applyNumberFormat="1" applyFont="1" applyBorder="1" applyAlignment="1">
      <alignment vertical="center" wrapText="1" readingOrder="2"/>
    </xf>
    <xf numFmtId="164" fontId="1" fillId="0" borderId="2" xfId="0" applyNumberFormat="1" applyFont="1" applyBorder="1" applyAlignment="1">
      <alignment vertical="center" wrapText="1" readingOrder="2"/>
    </xf>
    <xf numFmtId="1" fontId="1" fillId="0" borderId="2" xfId="0" applyNumberFormat="1" applyFont="1" applyBorder="1" applyAlignment="1">
      <alignment vertical="center" wrapText="1" readingOrder="2"/>
    </xf>
    <xf numFmtId="164" fontId="1" fillId="0" borderId="2" xfId="0" applyNumberFormat="1" applyFont="1" applyBorder="1" applyAlignment="1">
      <alignment vertical="center" wrapText="1" readingOrder="1"/>
    </xf>
    <xf numFmtId="0" fontId="9" fillId="0" borderId="2" xfId="0" applyFont="1" applyBorder="1" applyAlignment="1">
      <alignment horizontal="right" vertical="center"/>
    </xf>
    <xf numFmtId="0" fontId="1" fillId="0" borderId="2" xfId="0" applyFont="1" applyBorder="1" applyAlignment="1">
      <alignment vertical="center"/>
    </xf>
    <xf numFmtId="1" fontId="1" fillId="0" borderId="2" xfId="0" applyNumberFormat="1" applyFont="1" applyBorder="1" applyAlignment="1">
      <alignment vertical="center" wrapText="1" readingOrder="1"/>
    </xf>
    <xf numFmtId="49" fontId="1" fillId="0" borderId="2" xfId="0" applyNumberFormat="1" applyFont="1" applyBorder="1" applyAlignment="1">
      <alignment vertical="center" wrapText="1" readingOrder="1"/>
    </xf>
    <xf numFmtId="1" fontId="1" fillId="0" borderId="13" xfId="0" applyNumberFormat="1" applyFont="1" applyBorder="1" applyAlignment="1">
      <alignment vertical="center" wrapText="1" readingOrder="1"/>
    </xf>
    <xf numFmtId="1" fontId="1" fillId="0" borderId="13" xfId="0" applyNumberFormat="1" applyFont="1" applyBorder="1" applyAlignment="1">
      <alignment vertical="center" wrapText="1" readingOrder="2"/>
    </xf>
    <xf numFmtId="1" fontId="1" fillId="0" borderId="0" xfId="0" applyNumberFormat="1" applyFont="1" applyBorder="1" applyAlignment="1">
      <alignment vertical="center" wrapText="1" readingOrder="1"/>
    </xf>
    <xf numFmtId="1" fontId="1" fillId="0" borderId="0" xfId="0" applyNumberFormat="1" applyFont="1" applyBorder="1" applyAlignment="1">
      <alignment vertical="center" wrapText="1" readingOrder="2"/>
    </xf>
    <xf numFmtId="49" fontId="1" fillId="0" borderId="0" xfId="0" applyNumberFormat="1" applyFont="1" applyBorder="1" applyAlignment="1">
      <alignment vertical="center" wrapText="1" readingOrder="1"/>
    </xf>
    <xf numFmtId="164" fontId="11" fillId="3" borderId="2" xfId="0" applyNumberFormat="1" applyFont="1" applyFill="1" applyBorder="1" applyAlignment="1">
      <alignment vertical="center" wrapText="1" readingOrder="2"/>
    </xf>
    <xf numFmtId="164" fontId="1" fillId="0" borderId="2" xfId="0" applyNumberFormat="1" applyFont="1" applyBorder="1" applyAlignment="1">
      <alignment vertical="center"/>
    </xf>
    <xf numFmtId="0" fontId="1" fillId="0" borderId="2" xfId="0" applyFont="1" applyBorder="1" applyAlignment="1">
      <alignment horizontal="right" vertical="center" readingOrder="2"/>
    </xf>
    <xf numFmtId="0" fontId="1" fillId="3" borderId="2" xfId="0" applyFont="1" applyFill="1" applyBorder="1" applyAlignment="1">
      <alignment horizontal="right" vertical="center" readingOrder="2"/>
    </xf>
    <xf numFmtId="164" fontId="1" fillId="0" borderId="2" xfId="0" applyNumberFormat="1" applyFont="1" applyBorder="1" applyAlignment="1">
      <alignment horizontal="right" vertical="center" readingOrder="2"/>
    </xf>
    <xf numFmtId="1" fontId="1" fillId="3" borderId="2" xfId="0" applyNumberFormat="1" applyFont="1" applyFill="1" applyBorder="1" applyAlignment="1">
      <alignment vertical="center" wrapText="1" readingOrder="2"/>
    </xf>
    <xf numFmtId="2" fontId="9" fillId="0" borderId="2" xfId="0" applyNumberFormat="1" applyFont="1" applyBorder="1" applyAlignment="1">
      <alignment horizontal="center" vertical="center" wrapText="1" readingOrder="2"/>
    </xf>
    <xf numFmtId="2" fontId="1" fillId="0" borderId="2" xfId="0" applyNumberFormat="1" applyFont="1" applyBorder="1" applyAlignment="1">
      <alignment horizontal="center" vertical="center" wrapText="1" readingOrder="2"/>
    </xf>
    <xf numFmtId="0" fontId="1" fillId="0" borderId="2" xfId="0" applyFont="1" applyBorder="1" applyAlignment="1">
      <alignment horizontal="center" vertical="center" wrapText="1" readingOrder="2"/>
    </xf>
    <xf numFmtId="0" fontId="1" fillId="0" borderId="0" xfId="0" applyFont="1" applyAlignment="1">
      <alignment horizontal="right" vertical="center" readingOrder="2"/>
    </xf>
    <xf numFmtId="1" fontId="9" fillId="0" borderId="2" xfId="0" applyNumberFormat="1" applyFont="1" applyFill="1" applyBorder="1" applyAlignment="1">
      <alignment vertical="center" wrapText="1" readingOrder="2"/>
    </xf>
    <xf numFmtId="165" fontId="1" fillId="0" borderId="2" xfId="0" applyNumberFormat="1" applyFont="1" applyBorder="1" applyAlignment="1">
      <alignment horizontal="right" vertical="center"/>
    </xf>
    <xf numFmtId="165" fontId="9" fillId="0" borderId="2" xfId="0" applyNumberFormat="1" applyFont="1" applyBorder="1" applyAlignment="1">
      <alignment horizontal="right" vertical="center"/>
    </xf>
    <xf numFmtId="164" fontId="19" fillId="3" borderId="2" xfId="0" applyNumberFormat="1" applyFont="1" applyFill="1" applyBorder="1" applyAlignment="1">
      <alignment vertical="center" wrapText="1" readingOrder="1"/>
    </xf>
    <xf numFmtId="2" fontId="1" fillId="0" borderId="0" xfId="0" applyNumberFormat="1" applyFont="1" applyAlignment="1">
      <alignment horizontal="right" vertical="center" readingOrder="2"/>
    </xf>
    <xf numFmtId="2" fontId="1" fillId="0" borderId="2" xfId="0" applyNumberFormat="1" applyFont="1" applyBorder="1" applyAlignment="1">
      <alignment vertical="center" wrapText="1" readingOrder="1"/>
    </xf>
    <xf numFmtId="2" fontId="10" fillId="0" borderId="2" xfId="0" applyNumberFormat="1" applyFont="1" applyFill="1" applyBorder="1" applyAlignment="1">
      <alignment vertical="center" wrapText="1" readingOrder="1"/>
    </xf>
    <xf numFmtId="0" fontId="14" fillId="0" borderId="2" xfId="0" applyFont="1" applyFill="1" applyBorder="1" applyAlignment="1">
      <alignment horizontal="right" vertical="center" wrapText="1" readingOrder="2"/>
    </xf>
    <xf numFmtId="2" fontId="1" fillId="0" borderId="2" xfId="0" applyNumberFormat="1" applyFont="1" applyFill="1" applyBorder="1" applyAlignment="1">
      <alignment vertical="center" wrapText="1" readingOrder="1"/>
    </xf>
    <xf numFmtId="1" fontId="1" fillId="0" borderId="2" xfId="0" applyNumberFormat="1" applyFont="1" applyFill="1" applyBorder="1" applyAlignment="1">
      <alignment vertical="center" wrapText="1" readingOrder="1"/>
    </xf>
    <xf numFmtId="43" fontId="1" fillId="0" borderId="2" xfId="3" applyFont="1" applyBorder="1" applyAlignment="1">
      <alignment vertical="center" wrapText="1" readingOrder="1"/>
    </xf>
    <xf numFmtId="43" fontId="1" fillId="0" borderId="2" xfId="3" applyFont="1" applyBorder="1" applyAlignment="1">
      <alignment horizontal="left" vertical="center" wrapText="1" readingOrder="1"/>
    </xf>
    <xf numFmtId="2" fontId="1" fillId="3" borderId="7" xfId="0" applyNumberFormat="1" applyFont="1" applyFill="1" applyBorder="1" applyAlignment="1">
      <alignment vertical="center" wrapText="1" readingOrder="1"/>
    </xf>
    <xf numFmtId="2" fontId="10" fillId="0" borderId="2" xfId="0" applyNumberFormat="1" applyFont="1" applyFill="1" applyBorder="1" applyAlignment="1">
      <alignment vertical="center" wrapText="1" readingOrder="2"/>
    </xf>
    <xf numFmtId="2" fontId="1" fillId="0" borderId="2" xfId="0" applyNumberFormat="1" applyFont="1" applyFill="1" applyBorder="1" applyAlignment="1">
      <alignment vertical="center" wrapText="1" readingOrder="2"/>
    </xf>
    <xf numFmtId="2" fontId="1" fillId="0" borderId="2" xfId="0" applyNumberFormat="1" applyFont="1" applyFill="1" applyBorder="1" applyAlignment="1">
      <alignment horizontal="right" vertical="center" wrapText="1" readingOrder="2"/>
    </xf>
    <xf numFmtId="0" fontId="12" fillId="0" borderId="2" xfId="0" applyFont="1" applyFill="1" applyBorder="1" applyAlignment="1">
      <alignment horizontal="right" vertical="center" wrapText="1" readingOrder="2"/>
    </xf>
    <xf numFmtId="0" fontId="12" fillId="0" borderId="13" xfId="0" applyFont="1" applyFill="1" applyBorder="1" applyAlignment="1">
      <alignment horizontal="right" vertical="center" readingOrder="2"/>
    </xf>
    <xf numFmtId="0" fontId="12" fillId="0" borderId="0" xfId="0" applyFont="1" applyFill="1" applyAlignment="1">
      <alignment vertical="center" readingOrder="2"/>
    </xf>
    <xf numFmtId="0" fontId="12" fillId="0" borderId="0" xfId="0" applyFont="1" applyFill="1" applyAlignment="1">
      <alignment horizontal="right" vertical="center" readingOrder="2"/>
    </xf>
    <xf numFmtId="0" fontId="10" fillId="0" borderId="0" xfId="0" applyFont="1" applyFill="1" applyAlignment="1">
      <alignment horizontal="right" vertical="center" readingOrder="2"/>
    </xf>
    <xf numFmtId="2" fontId="21" fillId="0" borderId="0" xfId="0" applyNumberFormat="1" applyFont="1" applyFill="1" applyAlignment="1">
      <alignment vertical="center" wrapText="1" readingOrder="2"/>
    </xf>
    <xf numFmtId="0" fontId="21" fillId="0" borderId="0" xfId="0" applyFont="1" applyFill="1" applyAlignment="1">
      <alignment horizontal="left" vertical="center" wrapText="1" readingOrder="2"/>
    </xf>
    <xf numFmtId="165" fontId="1" fillId="3" borderId="2" xfId="0" applyNumberFormat="1" applyFont="1" applyFill="1" applyBorder="1" applyAlignment="1">
      <alignment vertical="center" wrapText="1" readingOrder="1"/>
    </xf>
    <xf numFmtId="1" fontId="10" fillId="0" borderId="2" xfId="0" applyNumberFormat="1" applyFont="1" applyBorder="1" applyAlignment="1">
      <alignment vertical="center" wrapText="1" readingOrder="1"/>
    </xf>
    <xf numFmtId="1" fontId="10" fillId="3" borderId="2" xfId="0" applyNumberFormat="1" applyFont="1" applyFill="1" applyBorder="1" applyAlignment="1">
      <alignment vertical="center" wrapText="1" readingOrder="1"/>
    </xf>
    <xf numFmtId="1" fontId="10" fillId="0" borderId="2" xfId="0" applyNumberFormat="1" applyFont="1" applyFill="1" applyBorder="1" applyAlignment="1">
      <alignment vertical="center" wrapText="1" readingOrder="1"/>
    </xf>
    <xf numFmtId="2" fontId="15" fillId="9" borderId="1" xfId="0" applyNumberFormat="1" applyFont="1" applyFill="1" applyBorder="1" applyAlignment="1">
      <alignment horizontal="center" vertical="center" wrapText="1" readingOrder="2"/>
    </xf>
    <xf numFmtId="0" fontId="12" fillId="0" borderId="0" xfId="0" applyFont="1" applyAlignment="1">
      <alignment horizontal="center" vertical="center" readingOrder="2"/>
    </xf>
    <xf numFmtId="2" fontId="20" fillId="0" borderId="2" xfId="0" applyNumberFormat="1" applyFont="1" applyFill="1" applyBorder="1" applyAlignment="1">
      <alignment horizontal="right" vertical="center" shrinkToFit="1" readingOrder="2"/>
    </xf>
    <xf numFmtId="2" fontId="19" fillId="0" borderId="2" xfId="0" applyNumberFormat="1" applyFont="1" applyFill="1" applyBorder="1" applyAlignment="1">
      <alignment horizontal="right" vertical="center" shrinkToFit="1" readingOrder="2"/>
    </xf>
    <xf numFmtId="1" fontId="19" fillId="0" borderId="2" xfId="0" applyNumberFormat="1" applyFont="1" applyFill="1" applyBorder="1" applyAlignment="1">
      <alignment horizontal="right" vertical="center" shrinkToFit="1" readingOrder="2"/>
    </xf>
    <xf numFmtId="0" fontId="20" fillId="0" borderId="2" xfId="0" applyFont="1" applyFill="1" applyBorder="1" applyAlignment="1">
      <alignment horizontal="right" vertical="center" shrinkToFit="1" readingOrder="2"/>
    </xf>
    <xf numFmtId="0" fontId="19" fillId="0" borderId="2" xfId="0" applyFont="1" applyFill="1" applyBorder="1" applyAlignment="1">
      <alignment horizontal="right" vertical="center" shrinkToFit="1" readingOrder="2"/>
    </xf>
    <xf numFmtId="169" fontId="10" fillId="3" borderId="2" xfId="0" applyNumberFormat="1" applyFont="1" applyFill="1" applyBorder="1" applyAlignment="1">
      <alignment vertical="center" wrapText="1" readingOrder="2"/>
    </xf>
    <xf numFmtId="3" fontId="1" fillId="3" borderId="2" xfId="0" applyNumberFormat="1" applyFont="1" applyFill="1" applyBorder="1" applyAlignment="1">
      <alignment vertical="center" readingOrder="2"/>
    </xf>
    <xf numFmtId="164" fontId="9" fillId="3" borderId="2" xfId="0" applyNumberFormat="1" applyFont="1" applyFill="1" applyBorder="1" applyAlignment="1">
      <alignment vertical="center" wrapText="1" readingOrder="2"/>
    </xf>
    <xf numFmtId="0" fontId="9" fillId="3" borderId="2" xfId="0" applyFont="1" applyFill="1" applyBorder="1" applyAlignment="1">
      <alignment horizontal="right" vertical="center" wrapText="1" readingOrder="2"/>
    </xf>
    <xf numFmtId="0" fontId="10" fillId="3" borderId="2" xfId="0" applyFont="1" applyFill="1" applyBorder="1" applyAlignment="1">
      <alignment horizontal="right" vertical="center" wrapText="1" readingOrder="2"/>
    </xf>
    <xf numFmtId="164" fontId="10" fillId="3" borderId="2" xfId="0" applyNumberFormat="1" applyFont="1" applyFill="1" applyBorder="1" applyAlignment="1">
      <alignment vertical="center" wrapText="1" readingOrder="2"/>
    </xf>
    <xf numFmtId="164" fontId="10" fillId="3" borderId="2" xfId="0" applyNumberFormat="1" applyFont="1" applyFill="1" applyBorder="1" applyAlignment="1">
      <alignment horizontal="left" vertical="center" wrapText="1" readingOrder="2"/>
    </xf>
    <xf numFmtId="164" fontId="1" fillId="3" borderId="2" xfId="0" applyNumberFormat="1" applyFont="1" applyFill="1" applyBorder="1" applyAlignment="1">
      <alignment horizontal="left" vertical="center" wrapText="1" readingOrder="2"/>
    </xf>
    <xf numFmtId="1" fontId="1" fillId="3" borderId="2" xfId="0" applyNumberFormat="1" applyFont="1" applyFill="1" applyBorder="1" applyAlignment="1">
      <alignment horizontal="left" vertical="center" wrapText="1" readingOrder="2"/>
    </xf>
    <xf numFmtId="3" fontId="1" fillId="3" borderId="2" xfId="0" applyNumberFormat="1" applyFont="1" applyFill="1" applyBorder="1" applyAlignment="1">
      <alignment horizontal="right" vertical="center" readingOrder="2"/>
    </xf>
    <xf numFmtId="2" fontId="10" fillId="3" borderId="2" xfId="0" applyNumberFormat="1" applyFont="1" applyFill="1" applyBorder="1" applyAlignment="1">
      <alignment vertical="center" wrapText="1" readingOrder="1"/>
    </xf>
    <xf numFmtId="3" fontId="9" fillId="3" borderId="2" xfId="0" applyNumberFormat="1" applyFont="1" applyFill="1" applyBorder="1" applyAlignment="1">
      <alignment horizontal="right" vertical="center" readingOrder="2"/>
    </xf>
    <xf numFmtId="2" fontId="1" fillId="3" borderId="2" xfId="0" applyNumberFormat="1" applyFont="1" applyFill="1" applyBorder="1" applyAlignment="1">
      <alignment vertical="center" wrapText="1" readingOrder="1"/>
    </xf>
    <xf numFmtId="1" fontId="1" fillId="3" borderId="2" xfId="0" applyNumberFormat="1" applyFont="1" applyFill="1" applyBorder="1" applyAlignment="1">
      <alignment vertical="center" wrapText="1" readingOrder="1"/>
    </xf>
    <xf numFmtId="3" fontId="9" fillId="0" borderId="2" xfId="0" applyNumberFormat="1" applyFont="1" applyFill="1" applyBorder="1" applyAlignment="1">
      <alignment horizontal="right" vertical="center" readingOrder="2"/>
    </xf>
    <xf numFmtId="165" fontId="1" fillId="0" borderId="2" xfId="0" applyNumberFormat="1" applyFont="1" applyBorder="1" applyAlignment="1">
      <alignment vertical="center" wrapText="1" readingOrder="1"/>
    </xf>
    <xf numFmtId="0" fontId="1" fillId="3" borderId="13" xfId="0" applyFont="1" applyFill="1" applyBorder="1" applyAlignment="1">
      <alignment horizontal="right" vertical="center" readingOrder="2"/>
    </xf>
    <xf numFmtId="2" fontId="10" fillId="3" borderId="2" xfId="0" applyNumberFormat="1" applyFont="1" applyFill="1" applyBorder="1" applyAlignment="1">
      <alignment horizontal="center" vertical="center" wrapText="1" readingOrder="1"/>
    </xf>
    <xf numFmtId="2" fontId="1" fillId="3" borderId="2" xfId="0" applyNumberFormat="1" applyFont="1" applyFill="1" applyBorder="1" applyAlignment="1">
      <alignment horizontal="center" vertical="center" wrapText="1" readingOrder="1"/>
    </xf>
    <xf numFmtId="1" fontId="1" fillId="3" borderId="2" xfId="0" applyNumberFormat="1" applyFont="1" applyFill="1" applyBorder="1" applyAlignment="1">
      <alignment horizontal="center" vertical="center" wrapText="1" readingOrder="1"/>
    </xf>
    <xf numFmtId="1" fontId="1" fillId="3" borderId="2" xfId="0" applyNumberFormat="1" applyFont="1" applyFill="1" applyBorder="1" applyAlignment="1">
      <alignment horizontal="right" vertical="center" wrapText="1" readingOrder="1"/>
    </xf>
    <xf numFmtId="1" fontId="1" fillId="3" borderId="2" xfId="0" applyNumberFormat="1" applyFont="1" applyFill="1" applyBorder="1" applyAlignment="1">
      <alignment horizontal="left" vertical="center" wrapText="1" readingOrder="1"/>
    </xf>
    <xf numFmtId="49" fontId="1" fillId="0" borderId="2" xfId="0" applyNumberFormat="1" applyFont="1" applyBorder="1" applyAlignment="1">
      <alignment vertical="center" wrapText="1" readingOrder="2"/>
    </xf>
    <xf numFmtId="0" fontId="10" fillId="4" borderId="2" xfId="0" applyFont="1" applyFill="1" applyBorder="1" applyAlignment="1">
      <alignment horizontal="center" vertical="center" readingOrder="2"/>
    </xf>
    <xf numFmtId="0" fontId="10" fillId="4" borderId="2" xfId="0" applyFont="1" applyFill="1" applyBorder="1" applyAlignment="1">
      <alignment horizontal="center" vertical="center" wrapText="1" readingOrder="2"/>
    </xf>
    <xf numFmtId="0" fontId="10" fillId="4" borderId="1" xfId="0" applyFont="1" applyFill="1" applyBorder="1" applyAlignment="1">
      <alignment horizontal="center" vertical="center" wrapText="1" readingOrder="2"/>
    </xf>
    <xf numFmtId="0" fontId="10" fillId="4" borderId="3" xfId="0" applyFont="1" applyFill="1" applyBorder="1" applyAlignment="1">
      <alignment horizontal="center" vertical="center" wrapText="1" readingOrder="2"/>
    </xf>
    <xf numFmtId="0" fontId="10" fillId="4" borderId="2"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wrapText="1" readingOrder="2"/>
    </xf>
    <xf numFmtId="0" fontId="10" fillId="4" borderId="6" xfId="0" applyFont="1" applyFill="1" applyBorder="1" applyAlignment="1">
      <alignment horizontal="center" vertical="center" wrapText="1" readingOrder="2"/>
    </xf>
    <xf numFmtId="0" fontId="10" fillId="4" borderId="3" xfId="0" applyFont="1" applyFill="1" applyBorder="1" applyAlignment="1">
      <alignment horizontal="center" vertical="center"/>
    </xf>
    <xf numFmtId="1" fontId="10" fillId="4" borderId="7" xfId="0" applyNumberFormat="1" applyFont="1" applyFill="1" applyBorder="1" applyAlignment="1">
      <alignment horizontal="center" vertical="center" wrapText="1" readingOrder="2"/>
    </xf>
    <xf numFmtId="1" fontId="10" fillId="4" borderId="6" xfId="0" applyNumberFormat="1" applyFont="1" applyFill="1" applyBorder="1" applyAlignment="1">
      <alignment horizontal="center" vertical="center" wrapText="1" readingOrder="2"/>
    </xf>
    <xf numFmtId="0" fontId="10" fillId="0" borderId="5" xfId="1" applyFont="1" applyBorder="1" applyAlignment="1">
      <alignment horizontal="right" vertical="center" readingOrder="2"/>
    </xf>
    <xf numFmtId="0" fontId="15" fillId="4" borderId="1" xfId="0" applyFont="1" applyFill="1" applyBorder="1" applyAlignment="1">
      <alignment horizontal="center" vertical="center" wrapText="1" readingOrder="2"/>
    </xf>
    <xf numFmtId="0" fontId="15" fillId="4" borderId="3" xfId="0" applyFont="1" applyFill="1" applyBorder="1" applyAlignment="1">
      <alignment horizontal="center" vertical="center" wrapText="1" readingOrder="2"/>
    </xf>
    <xf numFmtId="0" fontId="15" fillId="4" borderId="2" xfId="0" applyFont="1" applyFill="1" applyBorder="1" applyAlignment="1">
      <alignment horizontal="center" vertical="center" wrapText="1" readingOrder="2"/>
    </xf>
    <xf numFmtId="0" fontId="10" fillId="0" borderId="0" xfId="0" applyFont="1" applyAlignment="1">
      <alignment horizontal="right" vertical="center" readingOrder="2"/>
    </xf>
    <xf numFmtId="0" fontId="10" fillId="0" borderId="13" xfId="0" applyFont="1" applyBorder="1" applyAlignment="1">
      <alignment horizontal="right" vertical="center" readingOrder="2"/>
    </xf>
    <xf numFmtId="2" fontId="15" fillId="4" borderId="2" xfId="0" applyNumberFormat="1" applyFont="1" applyFill="1" applyBorder="1" applyAlignment="1">
      <alignment horizontal="center" vertical="center" wrapText="1" readingOrder="2"/>
    </xf>
    <xf numFmtId="2" fontId="15" fillId="4" borderId="1" xfId="0" applyNumberFormat="1" applyFont="1" applyFill="1" applyBorder="1" applyAlignment="1">
      <alignment horizontal="center" vertical="center" wrapText="1" readingOrder="2"/>
    </xf>
    <xf numFmtId="2" fontId="15" fillId="4" borderId="3" xfId="0" applyNumberFormat="1" applyFont="1" applyFill="1" applyBorder="1" applyAlignment="1">
      <alignment horizontal="center" vertical="center" wrapText="1" readingOrder="2"/>
    </xf>
    <xf numFmtId="0" fontId="15" fillId="9" borderId="2" xfId="0" applyFont="1" applyFill="1" applyBorder="1" applyAlignment="1">
      <alignment horizontal="center" vertical="center" wrapText="1" readingOrder="2"/>
    </xf>
    <xf numFmtId="0" fontId="18" fillId="4" borderId="1" xfId="0" applyFont="1" applyFill="1" applyBorder="1" applyAlignment="1">
      <alignment horizontal="center" vertical="center" shrinkToFit="1" readingOrder="2"/>
    </xf>
    <xf numFmtId="0" fontId="15" fillId="9" borderId="3" xfId="0" applyFont="1" applyFill="1" applyBorder="1" applyAlignment="1">
      <alignment horizontal="center" vertical="center" wrapText="1" readingOrder="2"/>
    </xf>
    <xf numFmtId="0" fontId="18" fillId="4" borderId="2" xfId="0" applyFont="1" applyFill="1" applyBorder="1" applyAlignment="1">
      <alignment horizontal="center" vertical="center" shrinkToFit="1" readingOrder="2"/>
    </xf>
    <xf numFmtId="0" fontId="15" fillId="3" borderId="0" xfId="0" applyFont="1" applyFill="1" applyAlignment="1">
      <alignment horizontal="center" vertical="center" wrapText="1" readingOrder="2"/>
    </xf>
    <xf numFmtId="0" fontId="21" fillId="3" borderId="0" xfId="0" applyFont="1" applyFill="1" applyAlignment="1">
      <alignment horizontal="center" vertical="center" wrapText="1" readingOrder="2"/>
    </xf>
    <xf numFmtId="0" fontId="21" fillId="3" borderId="0" xfId="0" applyFont="1" applyFill="1" applyAlignment="1">
      <alignment horizontal="right" vertical="center" wrapText="1" readingOrder="2"/>
    </xf>
    <xf numFmtId="0" fontId="10" fillId="4" borderId="1" xfId="0" applyFont="1" applyFill="1" applyBorder="1" applyAlignment="1">
      <alignment horizontal="center" vertical="center"/>
    </xf>
    <xf numFmtId="0" fontId="10" fillId="3" borderId="5" xfId="0" applyFont="1" applyFill="1" applyBorder="1" applyAlignment="1">
      <alignment horizontal="left" vertical="center" readingOrder="2"/>
    </xf>
    <xf numFmtId="0" fontId="15" fillId="4" borderId="2" xfId="0" applyFont="1" applyFill="1" applyBorder="1" applyAlignment="1">
      <alignment horizontal="center" vertical="center" readingOrder="2"/>
    </xf>
    <xf numFmtId="0" fontId="18" fillId="4" borderId="2" xfId="2" applyFont="1" applyFill="1" applyBorder="1" applyAlignment="1">
      <alignment horizontal="center" vertical="center" shrinkToFit="1" readingOrder="2"/>
    </xf>
    <xf numFmtId="0" fontId="10" fillId="0" borderId="0" xfId="1" applyFont="1" applyBorder="1" applyAlignment="1">
      <alignment horizontal="right" vertical="center" readingOrder="2"/>
    </xf>
    <xf numFmtId="1" fontId="10" fillId="4" borderId="7" xfId="0" applyNumberFormat="1" applyFont="1" applyFill="1" applyBorder="1" applyAlignment="1">
      <alignment horizontal="center" vertical="center"/>
    </xf>
    <xf numFmtId="1" fontId="10" fillId="4" borderId="6" xfId="0" applyNumberFormat="1" applyFont="1" applyFill="1" applyBorder="1" applyAlignment="1">
      <alignment horizontal="center" vertical="center"/>
    </xf>
    <xf numFmtId="1" fontId="10" fillId="4" borderId="2" xfId="0" applyNumberFormat="1" applyFont="1" applyFill="1" applyBorder="1" applyAlignment="1">
      <alignment horizontal="center" vertical="center"/>
    </xf>
    <xf numFmtId="1" fontId="10" fillId="4" borderId="1" xfId="0" applyNumberFormat="1" applyFont="1" applyFill="1" applyBorder="1" applyAlignment="1">
      <alignment horizontal="center" vertical="center"/>
    </xf>
    <xf numFmtId="0" fontId="12" fillId="0" borderId="0" xfId="0" applyFont="1" applyAlignment="1">
      <alignment horizontal="right" vertical="center" readingOrder="2"/>
    </xf>
    <xf numFmtId="0" fontId="18" fillId="4" borderId="2" xfId="0" applyFont="1" applyFill="1" applyBorder="1" applyAlignment="1">
      <alignment horizontal="center" vertical="center" wrapText="1" readingOrder="2"/>
    </xf>
    <xf numFmtId="0" fontId="18" fillId="4" borderId="1" xfId="0" applyFont="1" applyFill="1" applyBorder="1" applyAlignment="1">
      <alignment horizontal="center" vertical="center" wrapText="1" readingOrder="2"/>
    </xf>
    <xf numFmtId="2" fontId="10" fillId="0" borderId="0" xfId="0" applyNumberFormat="1" applyFont="1" applyAlignment="1">
      <alignment horizontal="right" vertical="center" readingOrder="2"/>
    </xf>
    <xf numFmtId="0" fontId="11" fillId="3" borderId="0" xfId="0" applyFont="1" applyFill="1" applyAlignment="1">
      <alignment horizontal="right" vertical="center" readingOrder="2"/>
    </xf>
    <xf numFmtId="0" fontId="10" fillId="4" borderId="2" xfId="1" applyFont="1" applyFill="1" applyBorder="1" applyAlignment="1">
      <alignment horizontal="center" vertical="center" readingOrder="2"/>
    </xf>
    <xf numFmtId="0" fontId="1" fillId="0" borderId="0" xfId="0" applyFont="1" applyAlignment="1">
      <alignment horizontal="right" vertical="center" wrapText="1" readingOrder="2"/>
    </xf>
    <xf numFmtId="164" fontId="1" fillId="0" borderId="0" xfId="0" applyNumberFormat="1" applyFont="1" applyAlignment="1">
      <alignment vertical="center"/>
    </xf>
    <xf numFmtId="0" fontId="36" fillId="0" borderId="20" xfId="1" applyFont="1" applyBorder="1" applyAlignment="1">
      <alignment horizontal="center" vertical="center" readingOrder="2"/>
    </xf>
    <xf numFmtId="0" fontId="36" fillId="0" borderId="20" xfId="1" applyFont="1" applyBorder="1" applyAlignment="1">
      <alignment vertical="center" readingOrder="2"/>
    </xf>
    <xf numFmtId="0" fontId="18" fillId="0" borderId="20" xfId="1" applyFont="1" applyBorder="1" applyAlignment="1">
      <alignment horizontal="right" vertical="center" readingOrder="2"/>
    </xf>
    <xf numFmtId="0" fontId="36" fillId="0" borderId="20" xfId="1" applyFont="1" applyFill="1" applyBorder="1" applyAlignment="1">
      <alignment horizontal="center" vertical="center" readingOrder="2"/>
    </xf>
    <xf numFmtId="0" fontId="18" fillId="0" borderId="0" xfId="0" applyFont="1" applyAlignment="1">
      <alignment horizontal="right"/>
    </xf>
    <xf numFmtId="0" fontId="19" fillId="0" borderId="20" xfId="0" applyFont="1" applyBorder="1" applyAlignment="1">
      <alignment vertical="center"/>
    </xf>
    <xf numFmtId="0" fontId="19" fillId="0" borderId="0" xfId="0" applyFont="1" applyAlignment="1">
      <alignment horizontal="right" vertical="center" wrapText="1" readingOrder="2"/>
    </xf>
    <xf numFmtId="0" fontId="20" fillId="0" borderId="0" xfId="0" applyFont="1" applyAlignment="1">
      <alignment horizontal="right" vertical="center" wrapText="1" readingOrder="2"/>
    </xf>
    <xf numFmtId="164" fontId="19" fillId="0" borderId="0" xfId="0" applyNumberFormat="1" applyFont="1" applyAlignment="1">
      <alignment vertical="center"/>
    </xf>
    <xf numFmtId="0" fontId="18" fillId="0" borderId="20" xfId="0" quotePrefix="1" applyFont="1" applyBorder="1" applyAlignment="1">
      <alignment horizontal="right" vertical="center" readingOrder="2"/>
    </xf>
    <xf numFmtId="0" fontId="38" fillId="0" borderId="20" xfId="1" applyFont="1" applyBorder="1" applyAlignment="1">
      <alignment horizontal="center" vertical="center" readingOrder="2"/>
    </xf>
    <xf numFmtId="0" fontId="35" fillId="0" borderId="0" xfId="0" applyFont="1" applyAlignment="1">
      <alignment vertical="center"/>
    </xf>
    <xf numFmtId="0" fontId="1" fillId="0" borderId="0" xfId="0" applyFont="1"/>
    <xf numFmtId="0" fontId="19" fillId="0" borderId="0" xfId="0" applyFont="1"/>
    <xf numFmtId="0" fontId="37" fillId="0" borderId="0" xfId="1" applyFont="1" applyBorder="1" applyAlignment="1">
      <alignment horizontal="right" vertical="center" readingOrder="2"/>
    </xf>
    <xf numFmtId="0" fontId="40" fillId="0" borderId="0" xfId="0" applyFont="1"/>
    <xf numFmtId="0" fontId="36" fillId="0" borderId="19" xfId="1" applyFont="1" applyBorder="1" applyAlignment="1">
      <alignment horizontal="center" vertical="center" readingOrder="2"/>
    </xf>
    <xf numFmtId="0" fontId="18" fillId="0" borderId="19" xfId="0" applyFont="1" applyBorder="1" applyAlignment="1">
      <alignment horizontal="right" vertical="center" wrapText="1" readingOrder="2"/>
    </xf>
    <xf numFmtId="0" fontId="19" fillId="0" borderId="19" xfId="0" applyFont="1" applyBorder="1" applyAlignment="1">
      <alignment vertical="center"/>
    </xf>
    <xf numFmtId="0" fontId="18" fillId="0" borderId="0" xfId="0" applyFont="1" applyAlignment="1">
      <alignment horizontal="right" vertical="center" readingOrder="2"/>
    </xf>
    <xf numFmtId="0" fontId="19" fillId="0" borderId="19" xfId="0" quotePrefix="1" applyFont="1" applyBorder="1" applyAlignment="1">
      <alignment horizontal="right" vertical="center" wrapText="1" readingOrder="2"/>
    </xf>
    <xf numFmtId="0" fontId="19" fillId="0" borderId="19" xfId="0" applyFont="1" applyBorder="1" applyAlignment="1">
      <alignment horizontal="right" vertical="center" wrapText="1" readingOrder="2"/>
    </xf>
    <xf numFmtId="0" fontId="13" fillId="0" borderId="19" xfId="0" applyFont="1" applyBorder="1" applyAlignment="1">
      <alignment horizontal="right" vertical="center" wrapText="1" readingOrder="2"/>
    </xf>
    <xf numFmtId="0" fontId="19" fillId="0" borderId="19" xfId="0" applyFont="1" applyBorder="1" applyAlignment="1">
      <alignment horizontal="right" vertical="center" wrapText="1"/>
    </xf>
    <xf numFmtId="0" fontId="36" fillId="0" borderId="19" xfId="1" applyFont="1" applyBorder="1" applyAlignment="1">
      <alignment horizontal="center" vertical="center" wrapText="1" readingOrder="2"/>
    </xf>
    <xf numFmtId="0" fontId="19" fillId="0" borderId="19" xfId="0" applyFont="1" applyBorder="1" applyAlignment="1">
      <alignment horizontal="left" vertical="center" wrapText="1" readingOrder="1"/>
    </xf>
    <xf numFmtId="0" fontId="18" fillId="0" borderId="19" xfId="0" quotePrefix="1" applyFont="1" applyBorder="1" applyAlignment="1">
      <alignment horizontal="right" vertical="center" wrapText="1" readingOrder="2"/>
    </xf>
    <xf numFmtId="0" fontId="39" fillId="0" borderId="19" xfId="1" applyFont="1" applyBorder="1" applyAlignment="1">
      <alignment horizontal="right" vertical="center" readingOrder="2"/>
    </xf>
    <xf numFmtId="0" fontId="18" fillId="0" borderId="19" xfId="0" applyFont="1" applyBorder="1" applyAlignment="1">
      <alignment horizontal="justify" vertical="center" wrapText="1" readingOrder="2"/>
    </xf>
    <xf numFmtId="0" fontId="36" fillId="0" borderId="19" xfId="1" applyFont="1" applyFill="1" applyBorder="1" applyAlignment="1">
      <alignment horizontal="center" vertical="center" readingOrder="2"/>
    </xf>
    <xf numFmtId="0" fontId="19" fillId="0" borderId="19" xfId="0" applyFont="1" applyBorder="1" applyAlignment="1">
      <alignment horizontal="right" vertical="top" wrapText="1" readingOrder="2"/>
    </xf>
    <xf numFmtId="0" fontId="19" fillId="0" borderId="0" xfId="0" applyFont="1" applyAlignment="1">
      <alignment horizontal="justify" vertical="center" readingOrder="2"/>
    </xf>
    <xf numFmtId="2" fontId="18" fillId="0" borderId="0" xfId="0" applyNumberFormat="1" applyFont="1" applyAlignment="1">
      <alignment horizontal="right" vertical="center" readingOrder="2"/>
    </xf>
    <xf numFmtId="0" fontId="19" fillId="0" borderId="0" xfId="0" applyFont="1" applyAlignment="1">
      <alignment horizontal="right" vertical="center" readingOrder="2"/>
    </xf>
    <xf numFmtId="0" fontId="19" fillId="0" borderId="29" xfId="0" applyFont="1" applyBorder="1" applyAlignment="1">
      <alignment horizontal="right" vertical="center" wrapText="1" readingOrder="2"/>
    </xf>
    <xf numFmtId="0" fontId="20" fillId="0" borderId="19" xfId="0" applyFont="1" applyBorder="1" applyAlignment="1">
      <alignment horizontal="right" vertical="center" wrapText="1" readingOrder="2"/>
    </xf>
    <xf numFmtId="0" fontId="36" fillId="0" borderId="0" xfId="1" applyFont="1" applyBorder="1" applyAlignment="1">
      <alignment horizontal="center" vertical="center" readingOrder="2"/>
    </xf>
    <xf numFmtId="0" fontId="37" fillId="0" borderId="0" xfId="1" applyFont="1" applyBorder="1" applyAlignment="1">
      <alignment horizontal="center" vertical="center" readingOrder="2"/>
    </xf>
    <xf numFmtId="0" fontId="40" fillId="0" borderId="0" xfId="0" applyFont="1" applyAlignment="1">
      <alignment vertical="center"/>
    </xf>
    <xf numFmtId="0" fontId="19" fillId="0" borderId="0" xfId="0" applyFont="1" applyAlignment="1">
      <alignment wrapText="1"/>
    </xf>
    <xf numFmtId="0" fontId="1" fillId="0" borderId="0" xfId="0" applyFont="1" applyAlignment="1">
      <alignment vertical="center" readingOrder="2"/>
    </xf>
    <xf numFmtId="1" fontId="1" fillId="0" borderId="2" xfId="0" applyNumberFormat="1" applyFont="1" applyBorder="1" applyAlignment="1">
      <alignment horizontal="left" vertical="center" wrapText="1" readingOrder="2"/>
    </xf>
    <xf numFmtId="164" fontId="1" fillId="3" borderId="2" xfId="0" applyNumberFormat="1" applyFont="1" applyFill="1" applyBorder="1" applyAlignment="1">
      <alignment vertical="center" wrapText="1" readingOrder="2"/>
    </xf>
    <xf numFmtId="0" fontId="1" fillId="3" borderId="2" xfId="0" applyFont="1" applyFill="1" applyBorder="1" applyAlignment="1">
      <alignment horizontal="left" vertical="center" wrapText="1" readingOrder="2"/>
    </xf>
    <xf numFmtId="0" fontId="1" fillId="3" borderId="0" xfId="0" applyFont="1" applyFill="1" applyAlignment="1">
      <alignment vertical="center"/>
    </xf>
    <xf numFmtId="0" fontId="1" fillId="3" borderId="5" xfId="0" applyFont="1" applyFill="1" applyBorder="1" applyAlignment="1">
      <alignment vertical="center"/>
    </xf>
    <xf numFmtId="164" fontId="1" fillId="3" borderId="0" xfId="0" applyNumberFormat="1" applyFont="1" applyFill="1" applyAlignment="1">
      <alignment horizontal="center" vertical="center"/>
    </xf>
    <xf numFmtId="0" fontId="1" fillId="3" borderId="0" xfId="0" applyFont="1" applyFill="1" applyAlignment="1">
      <alignment horizontal="center" vertical="center"/>
    </xf>
    <xf numFmtId="0" fontId="1" fillId="0" borderId="5" xfId="0" applyFont="1" applyBorder="1" applyAlignment="1">
      <alignment vertical="center"/>
    </xf>
    <xf numFmtId="0" fontId="1" fillId="0" borderId="0" xfId="0" applyFont="1" applyAlignment="1">
      <alignment vertical="center" wrapText="1"/>
    </xf>
    <xf numFmtId="1" fontId="1" fillId="3" borderId="1" xfId="0" applyNumberFormat="1" applyFont="1" applyFill="1" applyBorder="1" applyAlignment="1">
      <alignment vertical="center" wrapText="1" readingOrder="2"/>
    </xf>
    <xf numFmtId="1" fontId="1" fillId="3" borderId="7" xfId="0" applyNumberFormat="1" applyFont="1" applyFill="1" applyBorder="1" applyAlignment="1">
      <alignment vertical="center" wrapText="1" readingOrder="2"/>
    </xf>
    <xf numFmtId="164" fontId="1" fillId="3" borderId="1" xfId="0" applyNumberFormat="1" applyFont="1" applyFill="1" applyBorder="1" applyAlignment="1">
      <alignment vertical="center" wrapText="1" readingOrder="2"/>
    </xf>
    <xf numFmtId="164" fontId="1" fillId="3" borderId="0" xfId="0" applyNumberFormat="1" applyFont="1" applyFill="1" applyBorder="1" applyAlignment="1">
      <alignment vertical="center" wrapText="1" readingOrder="2"/>
    </xf>
    <xf numFmtId="1" fontId="1" fillId="3" borderId="0" xfId="0" applyNumberFormat="1" applyFont="1" applyFill="1" applyBorder="1" applyAlignment="1">
      <alignment vertical="center" wrapText="1" readingOrder="2"/>
    </xf>
    <xf numFmtId="164" fontId="1" fillId="0" borderId="0" xfId="0" applyNumberFormat="1" applyFont="1" applyBorder="1" applyAlignment="1">
      <alignment vertical="center"/>
    </xf>
    <xf numFmtId="17" fontId="1" fillId="0" borderId="0" xfId="0" applyNumberFormat="1" applyFont="1" applyAlignment="1">
      <alignment vertical="center"/>
    </xf>
    <xf numFmtId="0" fontId="1" fillId="6" borderId="0" xfId="0" applyFont="1" applyFill="1" applyAlignment="1">
      <alignment vertical="center"/>
    </xf>
    <xf numFmtId="2" fontId="1" fillId="0" borderId="0" xfId="0" applyNumberFormat="1" applyFont="1" applyAlignment="1">
      <alignment vertical="center"/>
    </xf>
    <xf numFmtId="0" fontId="1" fillId="3" borderId="2" xfId="0" applyFont="1" applyFill="1" applyBorder="1" applyAlignment="1">
      <alignment vertical="center"/>
    </xf>
    <xf numFmtId="0" fontId="1" fillId="0" borderId="0" xfId="0" applyFont="1" applyFill="1" applyAlignment="1">
      <alignment vertical="center"/>
    </xf>
    <xf numFmtId="0" fontId="11" fillId="6" borderId="0" xfId="0" applyFont="1" applyFill="1" applyAlignment="1">
      <alignment vertical="center"/>
    </xf>
    <xf numFmtId="2" fontId="1" fillId="0" borderId="2" xfId="0" applyNumberFormat="1" applyFont="1" applyFill="1" applyBorder="1" applyAlignment="1">
      <alignment readingOrder="2"/>
    </xf>
    <xf numFmtId="1" fontId="1" fillId="0" borderId="2" xfId="0" applyNumberFormat="1" applyFont="1" applyFill="1" applyBorder="1" applyAlignment="1">
      <alignment vertical="center"/>
    </xf>
    <xf numFmtId="0" fontId="1" fillId="0" borderId="0" xfId="0" quotePrefix="1" applyFont="1" applyFill="1" applyAlignment="1">
      <alignment horizontal="right" vertical="center"/>
    </xf>
    <xf numFmtId="0" fontId="11" fillId="0" borderId="0" xfId="0" applyFont="1" applyFill="1" applyAlignment="1">
      <alignment vertical="center"/>
    </xf>
    <xf numFmtId="2" fontId="1" fillId="0" borderId="2" xfId="0" applyNumberFormat="1" applyFont="1" applyFill="1" applyBorder="1" applyAlignment="1">
      <alignment vertical="center"/>
    </xf>
    <xf numFmtId="2" fontId="1" fillId="3" borderId="2" xfId="0" applyNumberFormat="1" applyFont="1" applyFill="1" applyBorder="1" applyAlignment="1">
      <alignment vertical="center"/>
    </xf>
    <xf numFmtId="1" fontId="1" fillId="3" borderId="2" xfId="0" applyNumberFormat="1" applyFont="1" applyFill="1" applyBorder="1" applyAlignment="1">
      <alignment vertical="center"/>
    </xf>
    <xf numFmtId="2" fontId="1" fillId="3" borderId="0" xfId="0" applyNumberFormat="1" applyFont="1" applyFill="1" applyAlignment="1">
      <alignment vertical="center"/>
    </xf>
    <xf numFmtId="165" fontId="10" fillId="0" borderId="2" xfId="0" applyNumberFormat="1" applyFont="1" applyFill="1" applyBorder="1" applyAlignment="1">
      <alignment vertical="center"/>
    </xf>
    <xf numFmtId="0" fontId="10" fillId="0" borderId="2" xfId="0" applyFont="1" applyFill="1" applyBorder="1" applyAlignment="1">
      <alignment horizontal="right" vertical="center"/>
    </xf>
    <xf numFmtId="165" fontId="1" fillId="0" borderId="2" xfId="0" applyNumberFormat="1" applyFont="1" applyFill="1" applyBorder="1" applyAlignment="1">
      <alignment vertical="center"/>
    </xf>
    <xf numFmtId="1" fontId="1" fillId="0" borderId="2" xfId="0" applyNumberFormat="1" applyFont="1" applyFill="1" applyBorder="1"/>
    <xf numFmtId="2" fontId="1" fillId="0" borderId="2" xfId="0" applyNumberFormat="1" applyFont="1" applyFill="1" applyBorder="1"/>
    <xf numFmtId="0" fontId="1" fillId="0" borderId="2" xfId="0" applyFont="1" applyFill="1" applyBorder="1"/>
    <xf numFmtId="0" fontId="34" fillId="0" borderId="2" xfId="0" applyFont="1" applyBorder="1" applyAlignment="1">
      <alignment horizontal="right" vertical="center" indent="3"/>
    </xf>
    <xf numFmtId="0" fontId="1" fillId="0" borderId="2" xfId="0" applyFont="1" applyBorder="1" applyAlignment="1">
      <alignment horizontal="right" vertical="center" indent="3"/>
    </xf>
    <xf numFmtId="2" fontId="1" fillId="3" borderId="2" xfId="0" applyNumberFormat="1" applyFont="1" applyFill="1" applyBorder="1" applyAlignment="1">
      <alignment horizontal="center"/>
    </xf>
    <xf numFmtId="0" fontId="1" fillId="3" borderId="2" xfId="0" applyFont="1" applyFill="1" applyBorder="1" applyAlignment="1">
      <alignment horizontal="center"/>
    </xf>
    <xf numFmtId="0" fontId="1" fillId="0" borderId="0" xfId="0" applyFont="1" applyAlignment="1">
      <alignment horizontal="center" vertical="center"/>
    </xf>
    <xf numFmtId="0" fontId="11" fillId="3" borderId="0" xfId="0" applyFont="1" applyFill="1" applyAlignment="1">
      <alignment horizontal="center" vertical="center"/>
    </xf>
    <xf numFmtId="0" fontId="1" fillId="3" borderId="0" xfId="0" applyFont="1" applyFill="1" applyAlignment="1">
      <alignment horizontal="center" vertical="center" wrapText="1" readingOrder="2"/>
    </xf>
    <xf numFmtId="166" fontId="41" fillId="3" borderId="0" xfId="3" applyNumberFormat="1" applyFont="1" applyFill="1" applyBorder="1" applyAlignment="1">
      <alignment horizontal="center" vertical="center"/>
    </xf>
    <xf numFmtId="2" fontId="11" fillId="3" borderId="0" xfId="0" applyNumberFormat="1" applyFont="1" applyFill="1" applyAlignment="1">
      <alignment horizontal="center" vertical="center"/>
    </xf>
    <xf numFmtId="2" fontId="1" fillId="3" borderId="0" xfId="0" applyNumberFormat="1" applyFont="1" applyFill="1" applyAlignment="1">
      <alignment horizontal="center" vertical="center" wrapText="1" readingOrder="2"/>
    </xf>
    <xf numFmtId="2" fontId="1" fillId="3" borderId="0" xfId="0" applyNumberFormat="1" applyFont="1" applyFill="1" applyAlignment="1">
      <alignment vertical="center" readingOrder="2"/>
    </xf>
    <xf numFmtId="0" fontId="1" fillId="3" borderId="0" xfId="0" applyFont="1" applyFill="1" applyAlignment="1">
      <alignmen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wrapText="1" readingOrder="2"/>
    </xf>
    <xf numFmtId="0" fontId="9" fillId="3" borderId="0" xfId="0" applyFont="1" applyFill="1" applyAlignment="1">
      <alignment horizontal="center" vertical="center"/>
    </xf>
    <xf numFmtId="0" fontId="1" fillId="3" borderId="0" xfId="0" applyFont="1" applyFill="1" applyAlignment="1">
      <alignment horizontal="right" vertical="center" wrapText="1"/>
    </xf>
    <xf numFmtId="0" fontId="1" fillId="3" borderId="0" xfId="0" applyFont="1" applyFill="1" applyAlignment="1">
      <alignment horizontal="center" vertical="center" wrapText="1"/>
    </xf>
    <xf numFmtId="0" fontId="11" fillId="3" borderId="0" xfId="0" applyFont="1" applyFill="1" applyAlignment="1">
      <alignment horizontal="left" vertical="center"/>
    </xf>
    <xf numFmtId="4" fontId="1" fillId="0" borderId="0" xfId="0" applyNumberFormat="1" applyFont="1" applyAlignment="1">
      <alignment horizontal="center" vertical="center" readingOrder="2"/>
    </xf>
    <xf numFmtId="3" fontId="1" fillId="0" borderId="0" xfId="0" applyNumberFormat="1" applyFont="1" applyAlignment="1">
      <alignment horizontal="center" vertical="center" readingOrder="2"/>
    </xf>
    <xf numFmtId="3" fontId="1" fillId="3" borderId="0" xfId="0" applyNumberFormat="1" applyFont="1" applyFill="1" applyAlignment="1">
      <alignment horizontal="center" vertical="center" readingOrder="2"/>
    </xf>
    <xf numFmtId="0" fontId="1" fillId="3" borderId="0" xfId="0" applyFont="1" applyFill="1" applyAlignment="1">
      <alignment vertical="center" wrapText="1"/>
    </xf>
    <xf numFmtId="0" fontId="10" fillId="3" borderId="0" xfId="0" applyFont="1" applyFill="1" applyAlignment="1">
      <alignment horizontal="center" vertical="center" wrapText="1"/>
    </xf>
    <xf numFmtId="3" fontId="10" fillId="0" borderId="0" xfId="0" applyNumberFormat="1" applyFont="1" applyAlignment="1">
      <alignment horizontal="center" vertical="center"/>
    </xf>
    <xf numFmtId="3" fontId="1" fillId="3" borderId="0" xfId="0" applyNumberFormat="1" applyFont="1" applyFill="1" applyAlignment="1">
      <alignment horizontal="center" vertical="center"/>
    </xf>
    <xf numFmtId="4" fontId="1" fillId="3" borderId="0" xfId="0" applyNumberFormat="1" applyFont="1" applyFill="1" applyAlignment="1">
      <alignment horizontal="center" vertical="center" readingOrder="2"/>
    </xf>
    <xf numFmtId="3" fontId="1" fillId="0" borderId="0" xfId="0" applyNumberFormat="1" applyFont="1" applyAlignment="1">
      <alignment vertical="center"/>
    </xf>
    <xf numFmtId="3" fontId="1" fillId="3" borderId="0" xfId="0" applyNumberFormat="1" applyFont="1" applyFill="1" applyAlignment="1">
      <alignment vertical="center" readingOrder="2"/>
    </xf>
    <xf numFmtId="2" fontId="1" fillId="3" borderId="0" xfId="0" applyNumberFormat="1" applyFont="1" applyFill="1" applyAlignment="1">
      <alignment horizontal="center" vertical="center" wrapText="1"/>
    </xf>
    <xf numFmtId="2" fontId="1" fillId="3" borderId="0" xfId="0" applyNumberFormat="1" applyFont="1" applyFill="1" applyAlignment="1">
      <alignment horizontal="center" vertical="center" readingOrder="2"/>
    </xf>
    <xf numFmtId="3" fontId="1" fillId="3" borderId="0" xfId="0" applyNumberFormat="1" applyFont="1" applyFill="1" applyAlignment="1">
      <alignment vertical="center" wrapText="1" readingOrder="2"/>
    </xf>
    <xf numFmtId="2" fontId="1" fillId="0" borderId="0" xfId="0" applyNumberFormat="1" applyFont="1" applyAlignment="1">
      <alignment horizontal="center" vertical="center" readingOrder="2"/>
    </xf>
    <xf numFmtId="0" fontId="1" fillId="5" borderId="6"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5" borderId="2" xfId="0" applyFont="1" applyFill="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vertical="center"/>
    </xf>
    <xf numFmtId="3" fontId="1" fillId="0" borderId="2" xfId="0" applyNumberFormat="1" applyFont="1" applyBorder="1" applyAlignment="1">
      <alignment horizontal="center" vertical="center" readingOrder="2"/>
    </xf>
    <xf numFmtId="0" fontId="21" fillId="0" borderId="2" xfId="0" applyFont="1" applyBorder="1" applyAlignment="1">
      <alignment horizontal="right" vertical="center" wrapText="1" readingOrder="2"/>
    </xf>
    <xf numFmtId="4" fontId="1" fillId="0" borderId="2" xfId="0" applyNumberFormat="1" applyFont="1" applyBorder="1" applyAlignment="1">
      <alignment horizontal="center" vertical="center" readingOrder="2"/>
    </xf>
    <xf numFmtId="0" fontId="11" fillId="3" borderId="0" xfId="0" applyFont="1" applyFill="1" applyAlignment="1">
      <alignment horizontal="center" vertical="center" wrapText="1"/>
    </xf>
    <xf numFmtId="0" fontId="12" fillId="3" borderId="0" xfId="0" applyFont="1" applyFill="1" applyAlignment="1">
      <alignment horizontal="right" vertical="center" wrapText="1" readingOrder="2"/>
    </xf>
    <xf numFmtId="4" fontId="11" fillId="3" borderId="0" xfId="0" applyNumberFormat="1" applyFont="1" applyFill="1" applyAlignment="1">
      <alignment horizontal="center" vertical="center" readingOrder="2"/>
    </xf>
    <xf numFmtId="3" fontId="11" fillId="3" borderId="0" xfId="0" applyNumberFormat="1" applyFont="1" applyFill="1" applyAlignment="1">
      <alignment horizontal="center" vertical="center"/>
    </xf>
    <xf numFmtId="3" fontId="11" fillId="3" borderId="0" xfId="0" applyNumberFormat="1" applyFont="1" applyFill="1" applyAlignment="1">
      <alignment horizontal="center" vertical="center" readingOrder="2"/>
    </xf>
    <xf numFmtId="1" fontId="1" fillId="0" borderId="0" xfId="0" applyNumberFormat="1" applyFont="1" applyAlignment="1">
      <alignment vertical="center" wrapText="1" readingOrder="2"/>
    </xf>
    <xf numFmtId="164" fontId="1" fillId="0" borderId="0" xfId="0" applyNumberFormat="1" applyFont="1" applyAlignment="1">
      <alignment vertical="center" wrapText="1" readingOrder="2"/>
    </xf>
    <xf numFmtId="164" fontId="20" fillId="3" borderId="5" xfId="0" applyNumberFormat="1" applyFont="1" applyFill="1" applyBorder="1" applyAlignment="1">
      <alignment horizontal="center" vertical="center"/>
    </xf>
    <xf numFmtId="164" fontId="19" fillId="3" borderId="5" xfId="0" applyNumberFormat="1" applyFont="1" applyFill="1" applyBorder="1" applyAlignment="1">
      <alignment horizontal="center" vertical="center"/>
    </xf>
    <xf numFmtId="0" fontId="1" fillId="3" borderId="2" xfId="0" applyFont="1" applyFill="1" applyBorder="1" applyAlignment="1">
      <alignment horizontal="right" vertical="center"/>
    </xf>
    <xf numFmtId="0" fontId="1" fillId="0" borderId="0" xfId="0" applyFont="1" applyAlignment="1">
      <alignment horizontal="left" vertical="center"/>
    </xf>
    <xf numFmtId="0" fontId="1" fillId="3" borderId="0" xfId="0" applyFont="1" applyFill="1"/>
    <xf numFmtId="1" fontId="1" fillId="0" borderId="0" xfId="0" applyNumberFormat="1" applyFont="1" applyAlignment="1">
      <alignment horizontal="center" vertical="center"/>
    </xf>
    <xf numFmtId="1" fontId="1" fillId="0" borderId="0" xfId="0" applyNumberFormat="1" applyFont="1" applyAlignment="1">
      <alignment vertical="center"/>
    </xf>
    <xf numFmtId="2" fontId="19" fillId="3" borderId="0" xfId="0" applyNumberFormat="1" applyFont="1" applyFill="1" applyAlignment="1">
      <alignment horizontal="center" vertical="center" shrinkToFit="1" readingOrder="2"/>
    </xf>
    <xf numFmtId="1" fontId="19" fillId="3" borderId="0" xfId="0" applyNumberFormat="1" applyFont="1" applyFill="1" applyAlignment="1">
      <alignment horizontal="center" vertical="center" shrinkToFit="1"/>
    </xf>
    <xf numFmtId="3" fontId="1" fillId="3" borderId="0" xfId="0" applyNumberFormat="1" applyFont="1" applyFill="1" applyAlignment="1">
      <alignment horizontal="right" vertical="center" readingOrder="2"/>
    </xf>
    <xf numFmtId="2" fontId="11" fillId="0" borderId="2" xfId="0" applyNumberFormat="1" applyFont="1" applyBorder="1" applyAlignment="1">
      <alignment vertical="center"/>
    </xf>
    <xf numFmtId="0" fontId="1" fillId="3" borderId="13" xfId="0" applyFont="1" applyFill="1" applyBorder="1" applyAlignment="1">
      <alignment vertical="center"/>
    </xf>
    <xf numFmtId="0" fontId="1" fillId="0" borderId="2" xfId="0" applyFont="1" applyBorder="1"/>
    <xf numFmtId="0" fontId="1" fillId="0" borderId="5" xfId="0" applyFont="1" applyBorder="1"/>
    <xf numFmtId="2" fontId="1" fillId="0" borderId="2" xfId="0" applyNumberFormat="1" applyFont="1" applyBorder="1"/>
    <xf numFmtId="1" fontId="1" fillId="10" borderId="0" xfId="0" applyNumberFormat="1" applyFont="1" applyFill="1"/>
    <xf numFmtId="0" fontId="1" fillId="0" borderId="0" xfId="2" applyFont="1" applyAlignment="1">
      <alignment vertical="center"/>
    </xf>
    <xf numFmtId="0" fontId="1" fillId="3" borderId="0" xfId="2" applyFont="1" applyFill="1" applyAlignment="1">
      <alignment vertical="center"/>
    </xf>
    <xf numFmtId="0" fontId="1" fillId="0" borderId="0" xfId="0" applyFont="1" applyAlignment="1">
      <alignment horizontal="right" vertical="center"/>
    </xf>
    <xf numFmtId="0" fontId="1" fillId="3" borderId="0" xfId="2" applyFont="1" applyFill="1" applyAlignment="1">
      <alignment horizontal="right" vertical="center"/>
    </xf>
    <xf numFmtId="0" fontId="1" fillId="0" borderId="5" xfId="0" applyFont="1" applyBorder="1" applyAlignment="1">
      <alignment horizontal="right" vertical="center"/>
    </xf>
    <xf numFmtId="2" fontId="1" fillId="3" borderId="2" xfId="0" applyNumberFormat="1" applyFont="1" applyFill="1" applyBorder="1" applyAlignment="1">
      <alignment vertical="center" wrapText="1" readingOrder="2"/>
    </xf>
    <xf numFmtId="0" fontId="1" fillId="0" borderId="0" xfId="0" applyFont="1" applyAlignment="1">
      <alignment horizontal="center"/>
    </xf>
    <xf numFmtId="2" fontId="1" fillId="0" borderId="0" xfId="0" applyNumberFormat="1" applyFont="1"/>
    <xf numFmtId="0" fontId="10" fillId="0" borderId="0" xfId="0" applyFont="1"/>
    <xf numFmtId="1" fontId="1" fillId="0" borderId="7" xfId="0" applyNumberFormat="1" applyFont="1" applyBorder="1" applyAlignment="1">
      <alignment vertical="center" wrapText="1" readingOrder="2"/>
    </xf>
    <xf numFmtId="165" fontId="1" fillId="0" borderId="2" xfId="0" applyNumberFormat="1" applyFont="1" applyBorder="1" applyAlignment="1">
      <alignment vertical="center" wrapText="1" readingOrder="2"/>
    </xf>
    <xf numFmtId="2" fontId="1" fillId="0" borderId="0" xfId="0" applyNumberFormat="1" applyFont="1" applyAlignment="1">
      <alignment vertical="center" wrapText="1" readingOrder="2"/>
    </xf>
    <xf numFmtId="164" fontId="1" fillId="0" borderId="0" xfId="0" applyNumberFormat="1" applyFont="1" applyAlignment="1">
      <alignment horizontal="right" vertical="center" readingOrder="2"/>
    </xf>
    <xf numFmtId="164" fontId="1" fillId="0" borderId="0" xfId="0" applyNumberFormat="1" applyFont="1" applyAlignment="1">
      <alignment horizontal="right" vertical="center"/>
    </xf>
    <xf numFmtId="0" fontId="1" fillId="0" borderId="2" xfId="0" applyFont="1" applyBorder="1" applyAlignment="1">
      <alignment horizontal="center" vertical="center"/>
    </xf>
    <xf numFmtId="164" fontId="19" fillId="0" borderId="2" xfId="0" applyNumberFormat="1" applyFont="1" applyBorder="1" applyAlignment="1">
      <alignment horizontal="center" vertical="center" readingOrder="1"/>
    </xf>
    <xf numFmtId="0" fontId="1" fillId="0" borderId="15" xfId="0" applyFont="1" applyBorder="1" applyAlignment="1">
      <alignment horizontal="right" vertical="center" wrapText="1" readingOrder="2"/>
    </xf>
    <xf numFmtId="0" fontId="1" fillId="0" borderId="2" xfId="0" applyFont="1" applyBorder="1" applyAlignment="1">
      <alignment horizontal="right" vertical="center" wrapText="1" readingOrder="2"/>
    </xf>
    <xf numFmtId="2" fontId="1" fillId="0" borderId="2" xfId="0" applyNumberFormat="1" applyFont="1" applyBorder="1" applyAlignment="1">
      <alignment horizontal="right"/>
    </xf>
    <xf numFmtId="1" fontId="1" fillId="0" borderId="2" xfId="0" applyNumberFormat="1" applyFont="1" applyBorder="1" applyAlignment="1">
      <alignment horizontal="right"/>
    </xf>
    <xf numFmtId="0" fontId="1" fillId="0" borderId="2" xfId="0" applyFont="1" applyBorder="1" applyAlignment="1">
      <alignment horizontal="right"/>
    </xf>
    <xf numFmtId="0" fontId="1" fillId="0" borderId="0" xfId="0" applyFont="1" applyAlignment="1">
      <alignment vertical="center" wrapText="1" readingOrder="2"/>
    </xf>
    <xf numFmtId="0" fontId="1" fillId="0" borderId="2" xfId="0" applyFont="1" applyBorder="1" applyAlignment="1">
      <alignment horizontal="left" vertical="center" wrapText="1" readingOrder="2"/>
    </xf>
    <xf numFmtId="0" fontId="1" fillId="0" borderId="0" xfId="0" applyFont="1" applyAlignment="1">
      <alignment horizontal="left" vertical="center" wrapText="1" readingOrder="2"/>
    </xf>
    <xf numFmtId="2" fontId="1" fillId="0" borderId="7" xfId="0" applyNumberFormat="1" applyFont="1" applyBorder="1" applyAlignment="1">
      <alignment vertical="center"/>
    </xf>
    <xf numFmtId="3" fontId="1" fillId="0" borderId="0" xfId="0" applyNumberFormat="1" applyFont="1" applyAlignment="1">
      <alignment horizontal="center" vertical="center"/>
    </xf>
    <xf numFmtId="2" fontId="20" fillId="3" borderId="2" xfId="0" applyNumberFormat="1" applyFont="1" applyFill="1" applyBorder="1" applyAlignment="1">
      <alignment horizontal="center" vertical="center" wrapText="1" readingOrder="2"/>
    </xf>
    <xf numFmtId="2" fontId="1" fillId="0" borderId="0" xfId="0" applyNumberFormat="1" applyFont="1" applyBorder="1" applyAlignment="1">
      <alignment horizontal="center" vertical="center"/>
    </xf>
    <xf numFmtId="0" fontId="18" fillId="0" borderId="0" xfId="0" applyFont="1" applyAlignment="1">
      <alignment vertical="center" wrapText="1" shrinkToFit="1" readingOrder="2"/>
    </xf>
    <xf numFmtId="0" fontId="18" fillId="0" borderId="0" xfId="0" applyFont="1" applyAlignment="1">
      <alignment horizontal="right" vertical="center" wrapText="1" shrinkToFit="1" readingOrder="2"/>
    </xf>
    <xf numFmtId="164" fontId="1" fillId="0" borderId="6" xfId="0" applyNumberFormat="1" applyFont="1" applyBorder="1" applyAlignment="1">
      <alignment vertical="center" wrapText="1" readingOrder="1"/>
    </xf>
    <xf numFmtId="164" fontId="1" fillId="0" borderId="0" xfId="0" applyNumberFormat="1" applyFont="1" applyAlignment="1">
      <alignment vertical="center" wrapText="1" readingOrder="1"/>
    </xf>
    <xf numFmtId="164" fontId="1" fillId="0" borderId="2" xfId="0" applyNumberFormat="1" applyFont="1" applyBorder="1"/>
    <xf numFmtId="164" fontId="1" fillId="0" borderId="2" xfId="0" applyNumberFormat="1" applyFont="1" applyBorder="1" applyAlignment="1">
      <alignment horizontal="right"/>
    </xf>
    <xf numFmtId="0" fontId="1" fillId="3" borderId="0" xfId="0" applyFont="1" applyFill="1" applyBorder="1" applyAlignment="1">
      <alignment vertical="center"/>
    </xf>
    <xf numFmtId="0" fontId="1" fillId="0" borderId="2" xfId="0" applyFont="1" applyBorder="1" applyAlignment="1">
      <alignment vertical="center" wrapText="1" readingOrder="1"/>
    </xf>
    <xf numFmtId="1" fontId="1" fillId="0" borderId="2" xfId="0" applyNumberFormat="1" applyFont="1" applyBorder="1" applyAlignment="1">
      <alignment horizontal="left" vertical="center" wrapText="1" readingOrder="1"/>
    </xf>
    <xf numFmtId="49" fontId="1" fillId="0" borderId="2" xfId="0" applyNumberFormat="1" applyFont="1" applyBorder="1" applyAlignment="1">
      <alignment horizontal="left" vertical="center" wrapText="1" readingOrder="2"/>
    </xf>
    <xf numFmtId="1" fontId="1" fillId="0" borderId="0" xfId="0" applyNumberFormat="1" applyFont="1" applyAlignment="1">
      <alignment vertical="center" wrapText="1" readingOrder="1"/>
    </xf>
    <xf numFmtId="49" fontId="1" fillId="0" borderId="0" xfId="0" applyNumberFormat="1" applyFont="1" applyAlignment="1">
      <alignment vertical="center"/>
    </xf>
    <xf numFmtId="0" fontId="19" fillId="0" borderId="0" xfId="0" applyFont="1" applyAlignment="1">
      <alignment vertical="center" wrapText="1"/>
    </xf>
    <xf numFmtId="0" fontId="19" fillId="3" borderId="0" xfId="0" applyFont="1" applyFill="1" applyAlignment="1">
      <alignment vertical="center" wrapText="1"/>
    </xf>
    <xf numFmtId="0" fontId="1" fillId="0" borderId="7" xfId="0" applyFont="1" applyBorder="1" applyAlignment="1">
      <alignment vertical="center"/>
    </xf>
    <xf numFmtId="2" fontId="1" fillId="0" borderId="0" xfId="0" applyNumberFormat="1" applyFont="1" applyAlignment="1">
      <alignment vertical="center" wrapText="1" readingOrder="1"/>
    </xf>
    <xf numFmtId="2" fontId="1" fillId="0" borderId="1" xfId="0" applyNumberFormat="1" applyFont="1" applyBorder="1" applyAlignment="1">
      <alignment vertical="center" wrapText="1" readingOrder="1"/>
    </xf>
    <xf numFmtId="1" fontId="1" fillId="0" borderId="1" xfId="0" applyNumberFormat="1" applyFont="1" applyBorder="1" applyAlignment="1">
      <alignment vertical="center" wrapText="1" readingOrder="2"/>
    </xf>
    <xf numFmtId="164" fontId="1" fillId="0" borderId="13" xfId="0" applyNumberFormat="1" applyFont="1" applyBorder="1" applyAlignment="1">
      <alignment horizontal="right" vertical="center" readingOrder="2"/>
    </xf>
    <xf numFmtId="2" fontId="1" fillId="0" borderId="0" xfId="0" applyNumberFormat="1" applyFont="1" applyAlignment="1">
      <alignment horizontal="center" vertical="center" wrapText="1" readingOrder="2"/>
    </xf>
    <xf numFmtId="2" fontId="1" fillId="0" borderId="0" xfId="0" applyNumberFormat="1" applyFont="1" applyAlignment="1">
      <alignment horizontal="center" vertical="center"/>
    </xf>
    <xf numFmtId="2" fontId="9" fillId="0" borderId="0" xfId="0" applyNumberFormat="1" applyFont="1" applyAlignment="1">
      <alignment horizontal="center" vertical="center" wrapText="1" readingOrder="2"/>
    </xf>
    <xf numFmtId="2" fontId="9" fillId="0" borderId="0" xfId="0" applyNumberFormat="1" applyFont="1" applyAlignment="1">
      <alignment horizontal="center" vertical="center"/>
    </xf>
    <xf numFmtId="2" fontId="1" fillId="0" borderId="0" xfId="0" applyNumberFormat="1" applyFont="1" applyAlignment="1">
      <alignment horizontal="center"/>
    </xf>
    <xf numFmtId="2" fontId="1" fillId="3" borderId="0" xfId="0" applyNumberFormat="1" applyFont="1" applyFill="1" applyAlignment="1">
      <alignment horizontal="right" vertical="center" wrapText="1" readingOrder="2"/>
    </xf>
    <xf numFmtId="167" fontId="1" fillId="3" borderId="2" xfId="0" applyNumberFormat="1" applyFont="1" applyFill="1" applyBorder="1" applyAlignment="1">
      <alignment horizontal="right" vertical="center"/>
    </xf>
    <xf numFmtId="0" fontId="1" fillId="3" borderId="2" xfId="0" applyFont="1" applyFill="1" applyBorder="1" applyAlignment="1">
      <alignment vertical="center" wrapText="1"/>
    </xf>
    <xf numFmtId="0" fontId="9" fillId="0" borderId="0" xfId="0" applyFont="1" applyAlignment="1">
      <alignment horizontal="left" vertical="center" wrapText="1" readingOrder="1"/>
    </xf>
    <xf numFmtId="0" fontId="42" fillId="0" borderId="2" xfId="9" applyFont="1" applyBorder="1" applyAlignment="1">
      <alignment vertical="center" wrapText="1" readingOrder="2"/>
    </xf>
    <xf numFmtId="0" fontId="42" fillId="0" borderId="2" xfId="11" applyFont="1" applyBorder="1" applyAlignment="1">
      <alignment vertical="center" wrapText="1" readingOrder="2"/>
    </xf>
    <xf numFmtId="0" fontId="43" fillId="0" borderId="2" xfId="0" applyFont="1" applyBorder="1" applyAlignment="1">
      <alignment vertical="center" wrapText="1"/>
    </xf>
    <xf numFmtId="0" fontId="9" fillId="0" borderId="0" xfId="0" applyFont="1" applyAlignment="1">
      <alignment horizontal="right" vertical="center" wrapText="1" readingOrder="1"/>
    </xf>
    <xf numFmtId="0" fontId="42" fillId="0" borderId="2" xfId="0" applyFont="1" applyBorder="1" applyAlignment="1">
      <alignment vertical="center" wrapText="1"/>
    </xf>
    <xf numFmtId="167" fontId="1" fillId="0" borderId="0" xfId="0" applyNumberFormat="1" applyFont="1" applyAlignment="1">
      <alignment vertical="center"/>
    </xf>
    <xf numFmtId="0" fontId="1" fillId="0" borderId="18" xfId="0" applyFont="1" applyBorder="1"/>
    <xf numFmtId="0" fontId="9" fillId="0" borderId="0" xfId="0" applyFont="1"/>
    <xf numFmtId="0" fontId="11" fillId="0" borderId="0" xfId="0" applyFont="1"/>
    <xf numFmtId="0" fontId="1" fillId="6" borderId="0" xfId="0" applyFont="1" applyFill="1"/>
    <xf numFmtId="0" fontId="1" fillId="0" borderId="5" xfId="0" applyFont="1" applyBorder="1" applyAlignment="1">
      <alignment vertical="center" wrapText="1" readingOrder="2"/>
    </xf>
    <xf numFmtId="0" fontId="1" fillId="3" borderId="2" xfId="0" applyFont="1" applyFill="1" applyBorder="1" applyAlignment="1">
      <alignment horizontal="right" vertical="center" wrapText="1" readingOrder="2"/>
    </xf>
    <xf numFmtId="49" fontId="1" fillId="3" borderId="2" xfId="0" applyNumberFormat="1" applyFont="1" applyFill="1" applyBorder="1" applyAlignment="1">
      <alignment horizontal="right" vertical="center" wrapText="1" readingOrder="2"/>
    </xf>
    <xf numFmtId="2" fontId="1" fillId="3" borderId="2" xfId="0" applyNumberFormat="1" applyFont="1" applyFill="1" applyBorder="1" applyAlignment="1">
      <alignment horizontal="left" vertical="center" wrapText="1" readingOrder="2"/>
    </xf>
    <xf numFmtId="0" fontId="1" fillId="3" borderId="0" xfId="0" applyFont="1" applyFill="1" applyAlignment="1">
      <alignment vertical="center" wrapText="1" readingOrder="2"/>
    </xf>
    <xf numFmtId="0" fontId="1" fillId="3" borderId="1" xfId="0" applyFont="1" applyFill="1" applyBorder="1" applyAlignment="1">
      <alignment vertical="center" wrapText="1" readingOrder="2"/>
    </xf>
    <xf numFmtId="0" fontId="1" fillId="3" borderId="13" xfId="0" applyFont="1" applyFill="1" applyBorder="1" applyAlignment="1">
      <alignment horizontal="right" vertical="center"/>
    </xf>
    <xf numFmtId="0" fontId="1" fillId="3" borderId="0" xfId="0" applyFont="1" applyFill="1" applyAlignment="1">
      <alignment horizontal="right" vertical="center"/>
    </xf>
    <xf numFmtId="49" fontId="1" fillId="3" borderId="2" xfId="0" applyNumberFormat="1" applyFont="1" applyFill="1" applyBorder="1" applyAlignment="1">
      <alignment vertical="center" wrapText="1" readingOrder="2"/>
    </xf>
    <xf numFmtId="2" fontId="1" fillId="3" borderId="1" xfId="0" applyNumberFormat="1" applyFont="1" applyFill="1" applyBorder="1" applyAlignment="1">
      <alignment vertical="center" wrapText="1" readingOrder="2"/>
    </xf>
    <xf numFmtId="0" fontId="1" fillId="3" borderId="13" xfId="0" applyFont="1" applyFill="1" applyBorder="1" applyAlignment="1">
      <alignment horizontal="right" vertical="center" wrapText="1" readingOrder="2"/>
    </xf>
    <xf numFmtId="0" fontId="27" fillId="0" borderId="5" xfId="1" applyFont="1" applyBorder="1" applyAlignment="1">
      <alignment vertical="center" readingOrder="2"/>
    </xf>
    <xf numFmtId="0" fontId="37" fillId="0" borderId="0" xfId="1" applyFont="1" applyAlignment="1">
      <alignment horizontal="center" vertical="center"/>
    </xf>
    <xf numFmtId="0" fontId="18" fillId="0" borderId="0" xfId="0" applyFont="1" applyAlignment="1">
      <alignment horizontal="right" vertical="center" wrapText="1" readingOrder="2"/>
    </xf>
    <xf numFmtId="0" fontId="10" fillId="4" borderId="2" xfId="0" applyFont="1" applyFill="1" applyBorder="1" applyAlignment="1">
      <alignment horizontal="center" vertical="center" wrapText="1" readingOrder="2"/>
    </xf>
    <xf numFmtId="0" fontId="10" fillId="4" borderId="2" xfId="0" applyFont="1" applyFill="1" applyBorder="1" applyAlignment="1">
      <alignment horizontal="center" vertical="center" readingOrder="2"/>
    </xf>
    <xf numFmtId="0" fontId="10" fillId="4" borderId="1" xfId="0" applyFont="1" applyFill="1" applyBorder="1" applyAlignment="1">
      <alignment horizontal="center" vertical="center" wrapText="1" readingOrder="2"/>
    </xf>
    <xf numFmtId="0" fontId="10" fillId="4" borderId="3" xfId="0" applyFont="1" applyFill="1" applyBorder="1" applyAlignment="1">
      <alignment horizontal="center" vertical="center" wrapText="1" readingOrder="2"/>
    </xf>
    <xf numFmtId="0" fontId="10" fillId="4" borderId="2"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6" xfId="0" applyFont="1" applyFill="1" applyBorder="1" applyAlignment="1">
      <alignment horizontal="center" vertical="center"/>
    </xf>
    <xf numFmtId="0" fontId="1" fillId="4" borderId="1" xfId="0" applyFont="1" applyFill="1" applyBorder="1" applyAlignment="1">
      <alignment horizontal="center" vertical="center" wrapText="1" readingOrder="2"/>
    </xf>
    <xf numFmtId="0" fontId="1" fillId="4" borderId="3" xfId="0" applyFont="1" applyFill="1" applyBorder="1" applyAlignment="1">
      <alignment horizontal="center" vertical="center" wrapText="1" readingOrder="2"/>
    </xf>
    <xf numFmtId="0" fontId="10" fillId="4" borderId="7" xfId="0" applyFont="1" applyFill="1" applyBorder="1" applyAlignment="1">
      <alignment horizontal="center" vertical="center" wrapText="1" readingOrder="2"/>
    </xf>
    <xf numFmtId="0" fontId="10" fillId="4" borderId="6" xfId="0" applyFont="1" applyFill="1" applyBorder="1" applyAlignment="1">
      <alignment horizontal="center" vertical="center" wrapText="1" readingOrder="2"/>
    </xf>
    <xf numFmtId="0" fontId="10" fillId="4" borderId="14" xfId="0" applyFont="1" applyFill="1" applyBorder="1" applyAlignment="1">
      <alignment horizontal="center" vertical="center"/>
    </xf>
    <xf numFmtId="0" fontId="10" fillId="4" borderId="12" xfId="0" applyFont="1" applyFill="1" applyBorder="1" applyAlignment="1">
      <alignment horizontal="center" vertical="center"/>
    </xf>
    <xf numFmtId="0" fontId="10" fillId="4" borderId="18" xfId="0" applyFont="1" applyFill="1" applyBorder="1" applyAlignment="1">
      <alignment horizontal="center" vertical="center"/>
    </xf>
    <xf numFmtId="0" fontId="10" fillId="4" borderId="11" xfId="0" applyFont="1" applyFill="1" applyBorder="1" applyAlignment="1">
      <alignment horizontal="center" vertical="center" wrapText="1" readingOrder="2"/>
    </xf>
    <xf numFmtId="0" fontId="10" fillId="4" borderId="12" xfId="0" applyFont="1" applyFill="1" applyBorder="1" applyAlignment="1">
      <alignment horizontal="center" vertical="center" wrapText="1" readingOrder="2"/>
    </xf>
    <xf numFmtId="0" fontId="18" fillId="4" borderId="27" xfId="0" applyFont="1" applyFill="1" applyBorder="1" applyAlignment="1" applyProtection="1">
      <alignment horizontal="center" vertical="center" wrapText="1" readingOrder="2"/>
      <protection locked="0"/>
    </xf>
    <xf numFmtId="0" fontId="18" fillId="4" borderId="9" xfId="0" applyFont="1" applyFill="1" applyBorder="1" applyAlignment="1" applyProtection="1">
      <alignment horizontal="center" vertical="center" wrapText="1" readingOrder="2"/>
      <protection locked="0"/>
    </xf>
    <xf numFmtId="0" fontId="18" fillId="4" borderId="18" xfId="0" applyFont="1" applyFill="1" applyBorder="1" applyAlignment="1" applyProtection="1">
      <alignment horizontal="center" vertical="center" wrapText="1" readingOrder="2"/>
      <protection locked="0"/>
    </xf>
    <xf numFmtId="0" fontId="18" fillId="4" borderId="12" xfId="0" applyFont="1" applyFill="1" applyBorder="1" applyAlignment="1" applyProtection="1">
      <alignment horizontal="center" vertical="center" wrapText="1" readingOrder="2"/>
      <protection locked="0"/>
    </xf>
    <xf numFmtId="0" fontId="18" fillId="4" borderId="3" xfId="0" applyFont="1" applyFill="1" applyBorder="1" applyAlignment="1" applyProtection="1">
      <alignment horizontal="center" vertical="center" wrapText="1" readingOrder="2"/>
      <protection locked="0"/>
    </xf>
    <xf numFmtId="0" fontId="18" fillId="4" borderId="2" xfId="0" applyFont="1" applyFill="1" applyBorder="1" applyAlignment="1" applyProtection="1">
      <alignment horizontal="center" vertical="center" wrapText="1" readingOrder="2"/>
      <protection locked="0"/>
    </xf>
    <xf numFmtId="0" fontId="10" fillId="4" borderId="3" xfId="0" applyFont="1" applyFill="1" applyBorder="1" applyAlignment="1">
      <alignment horizontal="center" vertical="center"/>
    </xf>
    <xf numFmtId="1" fontId="10" fillId="4" borderId="7" xfId="0" applyNumberFormat="1" applyFont="1" applyFill="1" applyBorder="1" applyAlignment="1">
      <alignment horizontal="center" vertical="center" wrapText="1" readingOrder="2"/>
    </xf>
    <xf numFmtId="1" fontId="10" fillId="4" borderId="6" xfId="0" applyNumberFormat="1" applyFont="1" applyFill="1" applyBorder="1" applyAlignment="1">
      <alignment horizontal="center" vertical="center" wrapText="1" readingOrder="2"/>
    </xf>
    <xf numFmtId="1" fontId="10" fillId="4" borderId="2" xfId="0" applyNumberFormat="1" applyFont="1" applyFill="1" applyBorder="1" applyAlignment="1">
      <alignment horizontal="center" vertical="center" wrapText="1" readingOrder="2"/>
    </xf>
    <xf numFmtId="1" fontId="10" fillId="9" borderId="7" xfId="0" applyNumberFormat="1" applyFont="1" applyFill="1" applyBorder="1" applyAlignment="1">
      <alignment horizontal="center" vertical="center" wrapText="1" readingOrder="1"/>
    </xf>
    <xf numFmtId="1" fontId="10" fillId="9" borderId="6" xfId="0" applyNumberFormat="1" applyFont="1" applyFill="1" applyBorder="1" applyAlignment="1">
      <alignment horizontal="center" vertical="center" wrapText="1" readingOrder="1"/>
    </xf>
    <xf numFmtId="0" fontId="15" fillId="4" borderId="1" xfId="0" applyFont="1" applyFill="1" applyBorder="1" applyAlignment="1">
      <alignment horizontal="center" vertical="center" wrapText="1" readingOrder="2"/>
    </xf>
    <xf numFmtId="0" fontId="15" fillId="4" borderId="3" xfId="0" applyFont="1" applyFill="1" applyBorder="1" applyAlignment="1">
      <alignment horizontal="center" vertical="center" wrapText="1" readingOrder="2"/>
    </xf>
    <xf numFmtId="1" fontId="10" fillId="9" borderId="2" xfId="0" applyNumberFormat="1" applyFont="1" applyFill="1" applyBorder="1" applyAlignment="1">
      <alignment horizontal="center" vertical="center" wrapText="1" readingOrder="1"/>
    </xf>
    <xf numFmtId="0" fontId="15" fillId="4" borderId="2" xfId="0" applyFont="1" applyFill="1" applyBorder="1" applyAlignment="1">
      <alignment horizontal="center" vertical="center" wrapText="1" readingOrder="2"/>
    </xf>
    <xf numFmtId="0" fontId="10" fillId="0" borderId="13" xfId="0" applyFont="1" applyBorder="1" applyAlignment="1">
      <alignment horizontal="right" vertical="center" readingOrder="2"/>
    </xf>
    <xf numFmtId="1" fontId="10" fillId="9" borderId="7" xfId="0" applyNumberFormat="1" applyFont="1" applyFill="1" applyBorder="1" applyAlignment="1">
      <alignment horizontal="center" vertical="center" wrapText="1" readingOrder="2"/>
    </xf>
    <xf numFmtId="1" fontId="10" fillId="9" borderId="6" xfId="0" applyNumberFormat="1" applyFont="1" applyFill="1" applyBorder="1" applyAlignment="1">
      <alignment horizontal="center" vertical="center" wrapText="1" readingOrder="2"/>
    </xf>
    <xf numFmtId="0" fontId="10" fillId="0" borderId="0" xfId="0" applyFont="1" applyAlignment="1">
      <alignment horizontal="right" vertical="center" readingOrder="2"/>
    </xf>
    <xf numFmtId="0" fontId="10" fillId="0" borderId="5" xfId="1" applyFont="1" applyBorder="1" applyAlignment="1">
      <alignment horizontal="right" vertical="center" readingOrder="2"/>
    </xf>
    <xf numFmtId="1" fontId="10" fillId="9" borderId="16" xfId="0" applyNumberFormat="1" applyFont="1" applyFill="1" applyBorder="1" applyAlignment="1">
      <alignment horizontal="center" vertical="center" wrapText="1" readingOrder="1"/>
    </xf>
    <xf numFmtId="1" fontId="10" fillId="9" borderId="14" xfId="0" applyNumberFormat="1" applyFont="1" applyFill="1" applyBorder="1" applyAlignment="1">
      <alignment horizontal="center" vertical="center" wrapText="1" readingOrder="1"/>
    </xf>
    <xf numFmtId="2" fontId="15" fillId="4" borderId="1" xfId="0" applyNumberFormat="1" applyFont="1" applyFill="1" applyBorder="1" applyAlignment="1">
      <alignment horizontal="center" vertical="center" wrapText="1" readingOrder="2"/>
    </xf>
    <xf numFmtId="2" fontId="15" fillId="4" borderId="3" xfId="0" applyNumberFormat="1" applyFont="1" applyFill="1" applyBorder="1" applyAlignment="1">
      <alignment horizontal="center" vertical="center" wrapText="1" readingOrder="2"/>
    </xf>
    <xf numFmtId="0" fontId="15" fillId="4" borderId="4" xfId="0" applyFont="1" applyFill="1" applyBorder="1" applyAlignment="1">
      <alignment horizontal="center" vertical="center" wrapText="1" readingOrder="2"/>
    </xf>
    <xf numFmtId="2" fontId="15" fillId="4" borderId="2" xfId="0" applyNumberFormat="1" applyFont="1" applyFill="1" applyBorder="1" applyAlignment="1">
      <alignment horizontal="center" vertical="center" wrapText="1" readingOrder="2"/>
    </xf>
    <xf numFmtId="2" fontId="15" fillId="9" borderId="2" xfId="0" applyNumberFormat="1" applyFont="1" applyFill="1" applyBorder="1" applyAlignment="1">
      <alignment horizontal="center" vertical="center" wrapText="1" readingOrder="2"/>
    </xf>
    <xf numFmtId="0" fontId="15" fillId="9" borderId="2" xfId="0" applyFont="1" applyFill="1" applyBorder="1" applyAlignment="1">
      <alignment horizontal="center" vertical="center" wrapText="1" readingOrder="2"/>
    </xf>
    <xf numFmtId="0" fontId="18" fillId="4" borderId="1" xfId="0" applyFont="1" applyFill="1" applyBorder="1" applyAlignment="1">
      <alignment horizontal="center" vertical="center" shrinkToFit="1" readingOrder="2"/>
    </xf>
    <xf numFmtId="0" fontId="18" fillId="4" borderId="3" xfId="0" applyFont="1" applyFill="1" applyBorder="1" applyAlignment="1">
      <alignment horizontal="center" vertical="center" shrinkToFit="1" readingOrder="2"/>
    </xf>
    <xf numFmtId="0" fontId="18" fillId="4" borderId="2" xfId="0" applyFont="1" applyFill="1" applyBorder="1" applyAlignment="1">
      <alignment horizontal="center" vertical="center" shrinkToFit="1" readingOrder="2"/>
    </xf>
    <xf numFmtId="0" fontId="15" fillId="9" borderId="1" xfId="0" applyFont="1" applyFill="1" applyBorder="1" applyAlignment="1">
      <alignment horizontal="center" vertical="center" wrapText="1" readingOrder="2"/>
    </xf>
    <xf numFmtId="0" fontId="15" fillId="9" borderId="3" xfId="0" applyFont="1" applyFill="1" applyBorder="1" applyAlignment="1">
      <alignment horizontal="center" vertical="center" wrapText="1" readingOrder="2"/>
    </xf>
    <xf numFmtId="0" fontId="10" fillId="4" borderId="7" xfId="0" applyFont="1" applyFill="1" applyBorder="1" applyAlignment="1">
      <alignment horizontal="center" vertical="center" readingOrder="2"/>
    </xf>
    <xf numFmtId="0" fontId="10" fillId="4" borderId="6" xfId="0" applyFont="1" applyFill="1" applyBorder="1" applyAlignment="1">
      <alignment horizontal="center" vertical="center" readingOrder="2"/>
    </xf>
    <xf numFmtId="0" fontId="9" fillId="4" borderId="7" xfId="0" applyFont="1" applyFill="1" applyBorder="1" applyAlignment="1">
      <alignment horizontal="center" vertical="center" readingOrder="2"/>
    </xf>
    <xf numFmtId="0" fontId="9" fillId="4" borderId="6" xfId="0" applyFont="1" applyFill="1" applyBorder="1" applyAlignment="1">
      <alignment horizontal="center" vertical="center" readingOrder="2"/>
    </xf>
    <xf numFmtId="0" fontId="10" fillId="4" borderId="1" xfId="0" applyFont="1" applyFill="1" applyBorder="1" applyAlignment="1">
      <alignment horizontal="center" vertical="center" readingOrder="2"/>
    </xf>
    <xf numFmtId="0" fontId="10" fillId="4" borderId="3" xfId="0" applyFont="1" applyFill="1" applyBorder="1" applyAlignment="1">
      <alignment horizontal="center" vertical="center" readingOrder="2"/>
    </xf>
    <xf numFmtId="1" fontId="15" fillId="3" borderId="0" xfId="0" applyNumberFormat="1" applyFont="1" applyFill="1" applyAlignment="1">
      <alignment horizontal="center" vertical="center" wrapText="1" readingOrder="2"/>
    </xf>
    <xf numFmtId="0" fontId="1" fillId="3" borderId="0" xfId="0" applyFont="1" applyFill="1" applyAlignment="1">
      <alignment horizontal="right" vertical="center" wrapText="1"/>
    </xf>
    <xf numFmtId="0" fontId="21" fillId="3" borderId="0" xfId="0" applyFont="1" applyFill="1" applyAlignment="1">
      <alignment horizontal="center" vertical="center" wrapText="1" readingOrder="2"/>
    </xf>
    <xf numFmtId="0" fontId="15" fillId="3" borderId="0" xfId="0" applyFont="1" applyFill="1" applyAlignment="1">
      <alignment horizontal="center" vertical="center" wrapText="1" readingOrder="2"/>
    </xf>
    <xf numFmtId="0" fontId="21" fillId="3" borderId="0" xfId="0" applyFont="1" applyFill="1" applyAlignment="1">
      <alignment horizontal="right" vertical="center" wrapText="1" readingOrder="2"/>
    </xf>
    <xf numFmtId="0" fontId="1" fillId="0" borderId="0" xfId="0" applyFont="1" applyAlignment="1">
      <alignment horizontal="right" vertical="center"/>
    </xf>
    <xf numFmtId="1" fontId="10" fillId="4" borderId="15" xfId="0" applyNumberFormat="1" applyFont="1" applyFill="1" applyBorder="1" applyAlignment="1">
      <alignment horizontal="center" vertical="center" wrapText="1" readingOrder="2"/>
    </xf>
    <xf numFmtId="0" fontId="18" fillId="11" borderId="2" xfId="0" applyFont="1" applyFill="1" applyBorder="1" applyAlignment="1">
      <alignment horizontal="center" vertical="center" shrinkToFit="1" readingOrder="2"/>
    </xf>
    <xf numFmtId="0" fontId="18" fillId="11" borderId="7" xfId="0" applyFont="1" applyFill="1" applyBorder="1" applyAlignment="1">
      <alignment horizontal="center" vertical="center" shrinkToFit="1" readingOrder="2"/>
    </xf>
    <xf numFmtId="0" fontId="18" fillId="11" borderId="6" xfId="0" applyFont="1" applyFill="1" applyBorder="1" applyAlignment="1">
      <alignment horizontal="center" vertical="center" shrinkToFit="1" readingOrder="2"/>
    </xf>
    <xf numFmtId="0" fontId="10" fillId="3" borderId="5" xfId="0" applyFont="1" applyFill="1" applyBorder="1" applyAlignment="1">
      <alignment horizontal="left" vertical="center" readingOrder="2"/>
    </xf>
    <xf numFmtId="0" fontId="10" fillId="4" borderId="1" xfId="0" applyFont="1" applyFill="1" applyBorder="1" applyAlignment="1">
      <alignment horizontal="center" vertical="center"/>
    </xf>
    <xf numFmtId="0" fontId="15" fillId="4" borderId="2" xfId="0" applyFont="1" applyFill="1" applyBorder="1" applyAlignment="1">
      <alignment horizontal="center" vertical="center" readingOrder="2"/>
    </xf>
    <xf numFmtId="0" fontId="15" fillId="4" borderId="7" xfId="0" applyFont="1" applyFill="1" applyBorder="1" applyAlignment="1">
      <alignment horizontal="center" vertical="center" readingOrder="2"/>
    </xf>
    <xf numFmtId="0" fontId="15" fillId="4" borderId="6" xfId="0" applyFont="1" applyFill="1" applyBorder="1" applyAlignment="1">
      <alignment horizontal="center" vertical="center" readingOrder="2"/>
    </xf>
    <xf numFmtId="0" fontId="15" fillId="4" borderId="10" xfId="0" applyFont="1" applyFill="1" applyBorder="1" applyAlignment="1">
      <alignment horizontal="center" vertical="center" readingOrder="2"/>
    </xf>
    <xf numFmtId="0" fontId="18" fillId="4" borderId="3" xfId="0" applyFont="1" applyFill="1" applyBorder="1" applyAlignment="1">
      <alignment horizontal="center" vertical="center" readingOrder="2"/>
    </xf>
    <xf numFmtId="0" fontId="15" fillId="4" borderId="3" xfId="0" applyFont="1" applyFill="1" applyBorder="1" applyAlignment="1">
      <alignment horizontal="center" vertical="center" readingOrder="2"/>
    </xf>
    <xf numFmtId="0" fontId="18" fillId="4" borderId="7" xfId="2" applyFont="1" applyFill="1" applyBorder="1" applyAlignment="1">
      <alignment horizontal="center" vertical="center" shrinkToFit="1" readingOrder="2"/>
    </xf>
    <xf numFmtId="0" fontId="18" fillId="4" borderId="6" xfId="2" applyFont="1" applyFill="1" applyBorder="1" applyAlignment="1">
      <alignment horizontal="center" vertical="center" shrinkToFit="1" readingOrder="2"/>
    </xf>
    <xf numFmtId="0" fontId="18" fillId="4" borderId="2" xfId="2" applyFont="1" applyFill="1" applyBorder="1" applyAlignment="1">
      <alignment horizontal="center" vertical="center" shrinkToFit="1" readingOrder="2"/>
    </xf>
    <xf numFmtId="0" fontId="18" fillId="4" borderId="15" xfId="2" applyFont="1" applyFill="1" applyBorder="1" applyAlignment="1">
      <alignment horizontal="center" vertical="center" shrinkToFit="1" readingOrder="2"/>
    </xf>
    <xf numFmtId="0" fontId="10" fillId="4" borderId="8" xfId="0" applyFont="1" applyFill="1" applyBorder="1" applyAlignment="1">
      <alignment horizontal="center" vertical="center"/>
    </xf>
    <xf numFmtId="0" fontId="10" fillId="4" borderId="9" xfId="0" applyFont="1" applyFill="1" applyBorder="1" applyAlignment="1">
      <alignment horizontal="center" vertical="center"/>
    </xf>
    <xf numFmtId="0" fontId="10" fillId="0" borderId="0" xfId="1" applyFont="1" applyBorder="1" applyAlignment="1">
      <alignment horizontal="right" vertical="center" readingOrder="2"/>
    </xf>
    <xf numFmtId="1" fontId="10" fillId="4" borderId="7" xfId="0" applyNumberFormat="1" applyFont="1" applyFill="1" applyBorder="1" applyAlignment="1">
      <alignment horizontal="center" vertical="center"/>
    </xf>
    <xf numFmtId="1" fontId="10" fillId="4" borderId="6" xfId="0" applyNumberFormat="1" applyFont="1" applyFill="1" applyBorder="1" applyAlignment="1">
      <alignment horizontal="center" vertical="center"/>
    </xf>
    <xf numFmtId="1" fontId="10" fillId="4" borderId="2" xfId="0" applyNumberFormat="1" applyFont="1" applyFill="1" applyBorder="1" applyAlignment="1">
      <alignment horizontal="center" vertical="center"/>
    </xf>
    <xf numFmtId="1" fontId="10" fillId="4" borderId="1" xfId="0" applyNumberFormat="1" applyFont="1" applyFill="1" applyBorder="1" applyAlignment="1">
      <alignment horizontal="center" vertical="center"/>
    </xf>
    <xf numFmtId="1" fontId="10" fillId="4" borderId="3" xfId="0" applyNumberFormat="1" applyFont="1" applyFill="1" applyBorder="1" applyAlignment="1">
      <alignment horizontal="center" vertical="center"/>
    </xf>
    <xf numFmtId="0" fontId="18" fillId="4" borderId="7" xfId="0" applyFont="1" applyFill="1" applyBorder="1" applyAlignment="1">
      <alignment horizontal="center" vertical="center" shrinkToFit="1" readingOrder="2"/>
    </xf>
    <xf numFmtId="0" fontId="18" fillId="4" borderId="6" xfId="0" applyFont="1" applyFill="1" applyBorder="1" applyAlignment="1">
      <alignment horizontal="center" vertical="center" shrinkToFit="1" readingOrder="2"/>
    </xf>
    <xf numFmtId="0" fontId="18" fillId="4" borderId="4" xfId="0" applyFont="1" applyFill="1" applyBorder="1" applyAlignment="1">
      <alignment horizontal="center" vertical="center" shrinkToFit="1" readingOrder="2"/>
    </xf>
    <xf numFmtId="0" fontId="18" fillId="4" borderId="16" xfId="0" applyFont="1" applyFill="1" applyBorder="1" applyAlignment="1">
      <alignment horizontal="center" vertical="center" shrinkToFit="1" readingOrder="2"/>
    </xf>
    <xf numFmtId="0" fontId="18" fillId="4" borderId="14" xfId="0" applyFont="1" applyFill="1" applyBorder="1" applyAlignment="1">
      <alignment horizontal="center" vertical="center" shrinkToFit="1" readingOrder="2"/>
    </xf>
    <xf numFmtId="0" fontId="18" fillId="4" borderId="11" xfId="0" applyFont="1" applyFill="1" applyBorder="1" applyAlignment="1">
      <alignment horizontal="center" vertical="center" shrinkToFit="1" readingOrder="2"/>
    </xf>
    <xf numFmtId="0" fontId="18" fillId="4" borderId="12" xfId="0" applyFont="1" applyFill="1" applyBorder="1" applyAlignment="1">
      <alignment horizontal="center" vertical="center" shrinkToFit="1" readingOrder="2"/>
    </xf>
    <xf numFmtId="0" fontId="18" fillId="9" borderId="1" xfId="0" applyFont="1" applyFill="1" applyBorder="1" applyAlignment="1">
      <alignment horizontal="center" vertical="center" shrinkToFit="1" readingOrder="2"/>
    </xf>
    <xf numFmtId="0" fontId="18" fillId="9" borderId="3" xfId="0" applyFont="1" applyFill="1" applyBorder="1" applyAlignment="1">
      <alignment horizontal="center" vertical="center" shrinkToFit="1" readingOrder="2"/>
    </xf>
    <xf numFmtId="0" fontId="12" fillId="0" borderId="0" xfId="0" applyFont="1" applyAlignment="1">
      <alignment horizontal="right" vertical="center" wrapText="1" readingOrder="2"/>
    </xf>
    <xf numFmtId="0" fontId="12" fillId="0" borderId="0" xfId="0" applyFont="1" applyAlignment="1">
      <alignment horizontal="right" vertical="center" readingOrder="2"/>
    </xf>
    <xf numFmtId="0" fontId="1" fillId="0" borderId="2" xfId="0" applyFont="1" applyBorder="1" applyAlignment="1">
      <alignment vertical="center"/>
    </xf>
    <xf numFmtId="0" fontId="18" fillId="4" borderId="1" xfId="0" applyFont="1" applyFill="1" applyBorder="1" applyAlignment="1">
      <alignment horizontal="center" vertical="center" wrapText="1" readingOrder="2"/>
    </xf>
    <xf numFmtId="0" fontId="18" fillId="4" borderId="3" xfId="0" applyFont="1" applyFill="1" applyBorder="1" applyAlignment="1">
      <alignment horizontal="center" vertical="center" wrapText="1" readingOrder="2"/>
    </xf>
    <xf numFmtId="0" fontId="18" fillId="4" borderId="2" xfId="0" applyFont="1" applyFill="1" applyBorder="1" applyAlignment="1">
      <alignment horizontal="center" vertical="center" wrapText="1" readingOrder="2"/>
    </xf>
    <xf numFmtId="0" fontId="18" fillId="4" borderId="13" xfId="1" applyFont="1" applyFill="1" applyBorder="1" applyAlignment="1">
      <alignment horizontal="center" vertical="center" readingOrder="2"/>
    </xf>
    <xf numFmtId="0" fontId="18" fillId="4" borderId="5" xfId="1" applyFont="1" applyFill="1" applyBorder="1" applyAlignment="1">
      <alignment horizontal="center" vertical="center" readingOrder="2"/>
    </xf>
    <xf numFmtId="0" fontId="18" fillId="4" borderId="1" xfId="0" applyFont="1" applyFill="1" applyBorder="1" applyAlignment="1">
      <alignment horizontal="center" vertical="center"/>
    </xf>
    <xf numFmtId="0" fontId="18" fillId="4" borderId="3" xfId="0" applyFont="1" applyFill="1" applyBorder="1" applyAlignment="1">
      <alignment horizontal="center" vertical="center"/>
    </xf>
    <xf numFmtId="2" fontId="10" fillId="0" borderId="0" xfId="0" applyNumberFormat="1" applyFont="1" applyAlignment="1">
      <alignment horizontal="right" vertical="center" readingOrder="2"/>
    </xf>
    <xf numFmtId="0" fontId="9" fillId="4" borderId="7" xfId="0" applyFont="1" applyFill="1" applyBorder="1" applyAlignment="1">
      <alignment horizontal="center" vertical="center"/>
    </xf>
    <xf numFmtId="0" fontId="9" fillId="4" borderId="6" xfId="0" applyFont="1" applyFill="1" applyBorder="1" applyAlignment="1">
      <alignment horizontal="center" vertical="center"/>
    </xf>
    <xf numFmtId="0" fontId="11" fillId="3" borderId="0" xfId="0" applyFont="1" applyFill="1" applyAlignment="1">
      <alignment horizontal="center" vertical="center" readingOrder="2"/>
    </xf>
    <xf numFmtId="0" fontId="11" fillId="3" borderId="0" xfId="0" quotePrefix="1" applyFont="1" applyFill="1" applyAlignment="1">
      <alignment horizontal="right" vertical="center" readingOrder="2"/>
    </xf>
    <xf numFmtId="0" fontId="11" fillId="3" borderId="0" xfId="0" applyFont="1" applyFill="1" applyAlignment="1">
      <alignment horizontal="right" vertical="center" readingOrder="2"/>
    </xf>
    <xf numFmtId="0" fontId="1" fillId="3" borderId="0" xfId="0" applyFont="1" applyFill="1" applyAlignment="1">
      <alignment horizontal="center" vertical="center" readingOrder="2"/>
    </xf>
    <xf numFmtId="0" fontId="15" fillId="4" borderId="7" xfId="0" applyFont="1" applyFill="1" applyBorder="1" applyAlignment="1">
      <alignment horizontal="center" vertical="center" wrapText="1" readingOrder="2"/>
    </xf>
    <xf numFmtId="0" fontId="15" fillId="4" borderId="6" xfId="0" applyFont="1" applyFill="1" applyBorder="1" applyAlignment="1">
      <alignment horizontal="center" vertical="center" wrapText="1" readingOrder="2"/>
    </xf>
    <xf numFmtId="0" fontId="15" fillId="4" borderId="4" xfId="0" applyFont="1" applyFill="1" applyBorder="1" applyAlignment="1">
      <alignment horizontal="center" vertical="center" readingOrder="2"/>
    </xf>
    <xf numFmtId="0" fontId="15" fillId="4" borderId="11" xfId="0" applyFont="1" applyFill="1" applyBorder="1" applyAlignment="1">
      <alignment horizontal="center" vertical="center" wrapText="1" readingOrder="2"/>
    </xf>
    <xf numFmtId="0" fontId="15" fillId="4" borderId="12" xfId="0" applyFont="1" applyFill="1" applyBorder="1" applyAlignment="1">
      <alignment horizontal="center" vertical="center" wrapText="1" readingOrder="2"/>
    </xf>
    <xf numFmtId="0" fontId="10" fillId="4" borderId="2" xfId="1" applyFont="1" applyFill="1" applyBorder="1" applyAlignment="1">
      <alignment horizontal="center" vertical="center" readingOrder="2"/>
    </xf>
  </cellXfs>
  <cellStyles count="12">
    <cellStyle name="Comma" xfId="3" builtinId="3"/>
    <cellStyle name="Comma 2" xfId="5" xr:uid="{00000000-0005-0000-0000-000001000000}"/>
    <cellStyle name="Hyperlink" xfId="1" builtinId="8"/>
    <cellStyle name="Normal" xfId="0" builtinId="0"/>
    <cellStyle name="Normal 2" xfId="2" xr:uid="{00000000-0005-0000-0000-000004000000}"/>
    <cellStyle name="Normal 3" xfId="4" xr:uid="{00000000-0005-0000-0000-000005000000}"/>
    <cellStyle name="Normal 3 2" xfId="6" xr:uid="{00000000-0005-0000-0000-000006000000}"/>
    <cellStyle name="Normal 3 3" xfId="7" xr:uid="{00000000-0005-0000-0000-000007000000}"/>
    <cellStyle name="Normal 3 3 2" xfId="9" xr:uid="{00000000-0005-0000-0000-000008000000}"/>
    <cellStyle name="Normal 3 3 2 2" xfId="11" xr:uid="{D86EB2C6-EDBB-4288-A68D-5CCE2255C6D8}"/>
    <cellStyle name="Normal 3 4" xfId="8" xr:uid="{00000000-0005-0000-0000-000009000000}"/>
    <cellStyle name="Normal 4" xfId="10" xr:uid="{00000000-0005-0000-0000-00000A000000}"/>
  </cellStyles>
  <dxfs count="0"/>
  <tableStyles count="0" defaultTableStyle="TableStyleMedium2" defaultPivotStyle="PivotStyleLight16"/>
  <colors>
    <mruColors>
      <color rgb="FFFFC9C9"/>
      <color rgb="FFFFCCCC"/>
      <color rgb="FFFF3399"/>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-539115</xdr:colOff>
      <xdr:row>123</xdr:row>
      <xdr:rowOff>112395</xdr:rowOff>
    </xdr:from>
    <xdr:to>
      <xdr:col>0</xdr:col>
      <xdr:colOff>-539115</xdr:colOff>
      <xdr:row>123</xdr:row>
      <xdr:rowOff>112395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272540" y="7313295"/>
          <a:ext cx="0" cy="0"/>
        </a:xfrm>
        <a:prstGeom prst="line">
          <a:avLst/>
        </a:prstGeom>
        <a:noFill/>
        <a:ln w="6350" cap="flat" cmpd="sng" algn="ctr">
          <a:solidFill>
            <a:srgbClr val="5B9BD5"/>
          </a:solidFill>
          <a:prstDash val="solid"/>
          <a:miter lim="800000"/>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xdr:colOff>
      <xdr:row>1</xdr:row>
      <xdr:rowOff>57150</xdr:rowOff>
    </xdr:from>
    <xdr:to>
      <xdr:col>8</xdr:col>
      <xdr:colOff>571500</xdr:colOff>
      <xdr:row>18</xdr:row>
      <xdr:rowOff>114300</xdr:rowOff>
    </xdr:to>
    <xdr:sp macro="" textlink="">
      <xdr:nvSpPr>
        <xdr:cNvPr id="33793" name="Text Box 1">
          <a:extLst>
            <a:ext uri="{FF2B5EF4-FFF2-40B4-BE49-F238E27FC236}">
              <a16:creationId xmlns:a16="http://schemas.microsoft.com/office/drawing/2014/main" id="{00000000-0008-0000-0300-000001840000}"/>
            </a:ext>
          </a:extLst>
        </xdr:cNvPr>
        <xdr:cNvSpPr txBox="1">
          <a:spLocks noChangeArrowheads="1"/>
        </xdr:cNvSpPr>
      </xdr:nvSpPr>
      <xdr:spPr bwMode="auto">
        <a:xfrm>
          <a:off x="9982238100" y="304800"/>
          <a:ext cx="4838699" cy="329565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 ممكن يا بيمعني است</a:t>
          </a:r>
          <a:r>
            <a:rPr lang="en-US" sz="1200" b="0" i="0" u="none" strike="noStrike" baseline="0">
              <a:solidFill>
                <a:srgbClr val="000000"/>
              </a:solidFill>
              <a:latin typeface="Calibri"/>
              <a:cs typeface="B Mitra"/>
            </a:rPr>
            <a:t>. </a:t>
          </a:r>
          <a:endParaRPr lang="fa-IR" sz="1200" b="0" i="0" u="none" strike="noStrike" baseline="0">
            <a:solidFill>
              <a:srgbClr val="000000"/>
            </a:solidFill>
            <a:latin typeface="Calibri"/>
            <a:cs typeface="B Mitra"/>
          </a:endParaRP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en-US" sz="1200" b="0" i="0" u="none" strike="noStrike" baseline="0">
              <a:solidFill>
                <a:srgbClr val="000000"/>
              </a:solidFill>
              <a:cs typeface="B Mitra"/>
            </a:rPr>
            <a:t>.</a:t>
          </a:r>
          <a:endParaRPr lang="fa-IR" sz="1200" b="0" i="0" u="none" strike="noStrike" baseline="0">
            <a:solidFill>
              <a:srgbClr val="000000"/>
            </a:solidFill>
            <a:cs typeface="B Mitra"/>
          </a:endParaRP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 قطعي است.</a:t>
          </a:r>
          <a:endParaRPr lang="fa-IR" sz="1200" b="1" i="0" u="none" strike="noStrike" baseline="0">
            <a:solidFill>
              <a:srgbClr val="000000"/>
            </a:solidFill>
            <a:latin typeface="Calibri"/>
            <a:cs typeface="B Mitra"/>
          </a:endParaRP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en-US" sz="1200" b="0" i="0" u="none" strike="noStrike" baseline="0">
              <a:solidFill>
                <a:srgbClr val="000000"/>
              </a:solidFill>
              <a:cs typeface="B Mitra"/>
            </a:rPr>
            <a:t>. </a:t>
          </a:r>
          <a:endParaRPr lang="fa-IR" sz="1200" b="0" i="0" u="none" strike="noStrike" baseline="0">
            <a:solidFill>
              <a:srgbClr val="000000"/>
            </a:solidFill>
            <a:cs typeface="B Mitra"/>
          </a:endParaRP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_Rajabi\Desktop\&#1605;&#1581;&#1575;&#1587;&#1576;&#1575;&#1578;%20&#1583;&#1585;%20&#1587;&#1575;&#1604;%20%20%20&#1575;&#1605;&#1587;&#1575;&#1604;1403\1403&#1705;&#1588;&#1575;&#1608;&#1585;&#1586;&#1740;%20&#1605;&#1581;&#1575;&#1587;&#1576;&#1575;&#1578;\&#1605;&#1581;&#1575;&#1587;&#1576;&#1575;&#1578;%20&#1705;&#1588;&#1575;&#1608;&#1585;&#1586;&#1740;%20&#1605;&#1705;&#1605;&#16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_RAJABi\Desktop\1404\&#1605;&#1581;&#1575;&#1587;&#1576;&#1575;&#1578;%20&#1583;&#1585;%20&#1587;&#1575;&#1604;%20%201404\&#1605;&#1581;&#1575;&#1587;&#1576;&#1575;&#1578;%20&#1575;&#1605;&#1608;&#1585;%20&#1602;&#1590;&#1575;&#1740;&#1740;%201404\&#1605;&#1581;&#1575;&#1587;&#1576;&#1575;&#1578;%20&#1575;&#1605;&#1608;&#1585;%20&#1602;&#1590;&#1575;&#1740;&#1740;14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N_hosseini\Desktop\&#1601;&#1589;&#1604;%20&#1607;&#1575;&#1740;%20&#1583;&#1585;&#1711;&#1575;&#1607;&#1740;%20&#1585;&#1580;&#1576;&#1740;%205&#1601;&#1589;&#1604;\&#1601;&#1589;&#1604;%20&#1575;&#1605;&#1608;&#1585;%20&#1602;&#1590;&#1575;&#1740;&#1740;\&#1601;&#1589;&#1604;%20&#1575;&#1605;&#1608;&#1585;%20&#1602;&#1590;&#1575;&#1740;&#174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4چدول دیگر "/>
    </sheetNames>
    <sheetDataSet>
      <sheetData sheetId="0">
        <row r="275">
          <cell r="CV275">
            <v>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امور قضاییی "/>
      <sheetName val="فهرست "/>
    </sheetNames>
    <sheetDataSet>
      <sheetData sheetId="0" refreshError="1">
        <row r="193">
          <cell r="DY193">
            <v>1402</v>
          </cell>
          <cell r="EA193">
            <v>1403</v>
          </cell>
        </row>
        <row r="194">
          <cell r="DY194" t="str">
            <v xml:space="preserve">نسبت </v>
          </cell>
          <cell r="DZ194" t="str">
            <v>رتبه</v>
          </cell>
          <cell r="EA194" t="str">
            <v xml:space="preserve">نسبت </v>
          </cell>
          <cell r="EB194" t="str">
            <v>رتبه</v>
          </cell>
        </row>
        <row r="195">
          <cell r="DS195">
            <v>11.917227920702539</v>
          </cell>
          <cell r="DT195" t="str">
            <v>××</v>
          </cell>
          <cell r="DY195">
            <v>11.207209741119666</v>
          </cell>
          <cell r="DZ195" t="str">
            <v>××</v>
          </cell>
          <cell r="EA195">
            <v>13.210642035341609</v>
          </cell>
          <cell r="EB195" t="str">
            <v>××</v>
          </cell>
        </row>
        <row r="196">
          <cell r="DS196">
            <v>8.1461367563564551</v>
          </cell>
          <cell r="DT196">
            <v>12</v>
          </cell>
          <cell r="DY196">
            <v>14.552147239263803</v>
          </cell>
          <cell r="DZ196">
            <v>8</v>
          </cell>
          <cell r="EA196">
            <v>21.260997067448681</v>
          </cell>
          <cell r="EB196">
            <v>7</v>
          </cell>
        </row>
        <row r="197">
          <cell r="DS197">
            <v>2.6751962779877871</v>
          </cell>
          <cell r="DT197">
            <v>24</v>
          </cell>
          <cell r="DY197">
            <v>2.1701884637350082</v>
          </cell>
          <cell r="DZ197">
            <v>24</v>
          </cell>
          <cell r="EA197">
            <v>1.5018418815528478</v>
          </cell>
          <cell r="EB197">
            <v>24</v>
          </cell>
        </row>
        <row r="198">
          <cell r="DS198">
            <v>6.8147013782542114</v>
          </cell>
          <cell r="DT198">
            <v>16</v>
          </cell>
          <cell r="DY198">
            <v>9.0138674884437595</v>
          </cell>
          <cell r="DZ198">
            <v>10</v>
          </cell>
          <cell r="EA198">
            <v>6.0816012317167054</v>
          </cell>
          <cell r="EB198">
            <v>15</v>
          </cell>
        </row>
        <row r="199">
          <cell r="DS199">
            <v>6.1201572150477261</v>
          </cell>
          <cell r="DT199">
            <v>18</v>
          </cell>
          <cell r="DY199">
            <v>7.9044798222880406</v>
          </cell>
          <cell r="DZ199">
            <v>12</v>
          </cell>
          <cell r="EA199">
            <v>8.1414600000000004</v>
          </cell>
          <cell r="EB199">
            <v>11</v>
          </cell>
        </row>
        <row r="200">
          <cell r="DS200">
            <v>2.1627188465499487</v>
          </cell>
          <cell r="DT200">
            <v>26</v>
          </cell>
          <cell r="DY200">
            <v>2.7406417112299462</v>
          </cell>
          <cell r="DZ200">
            <v>19</v>
          </cell>
          <cell r="EA200">
            <v>2.3778100000000002</v>
          </cell>
          <cell r="EB200">
            <v>21</v>
          </cell>
        </row>
        <row r="201">
          <cell r="DS201">
            <v>29.401993355481729</v>
          </cell>
          <cell r="DT201">
            <v>3</v>
          </cell>
          <cell r="DY201">
            <v>57.550335570469798</v>
          </cell>
          <cell r="DZ201">
            <v>3</v>
          </cell>
          <cell r="EA201">
            <v>74.204355108877721</v>
          </cell>
          <cell r="EB201">
            <v>3</v>
          </cell>
        </row>
        <row r="202">
          <cell r="DS202">
            <v>1.1191047162270185</v>
          </cell>
          <cell r="DT202">
            <v>29</v>
          </cell>
          <cell r="DY202">
            <v>0</v>
          </cell>
          <cell r="DZ202">
            <v>31</v>
          </cell>
          <cell r="EA202">
            <v>0</v>
          </cell>
          <cell r="EB202">
            <v>31</v>
          </cell>
        </row>
        <row r="203">
          <cell r="DS203">
            <v>22.915622987189582</v>
          </cell>
          <cell r="DT203">
            <v>5</v>
          </cell>
          <cell r="DY203">
            <v>14.887660110590046</v>
          </cell>
          <cell r="DZ203">
            <v>7</v>
          </cell>
          <cell r="EA203">
            <v>15.403812824956672</v>
          </cell>
          <cell r="EB203">
            <v>8</v>
          </cell>
        </row>
        <row r="204">
          <cell r="DS204">
            <v>14.676113360323885</v>
          </cell>
          <cell r="DT204">
            <v>8</v>
          </cell>
          <cell r="DY204">
            <v>15.307150050352467</v>
          </cell>
          <cell r="DZ204">
            <v>6</v>
          </cell>
          <cell r="EA204">
            <v>24.072216649949848</v>
          </cell>
          <cell r="EB204">
            <v>6</v>
          </cell>
        </row>
        <row r="205">
          <cell r="DS205">
            <v>8.0291970802919703</v>
          </cell>
          <cell r="DT205">
            <v>13</v>
          </cell>
          <cell r="DY205">
            <v>8.8516746411483265</v>
          </cell>
          <cell r="DZ205">
            <v>11</v>
          </cell>
          <cell r="EA205">
            <v>14.319526627218936</v>
          </cell>
          <cell r="EB205">
            <v>9</v>
          </cell>
        </row>
        <row r="206">
          <cell r="DS206">
            <v>7.9609954882840936</v>
          </cell>
          <cell r="DT206">
            <v>14</v>
          </cell>
          <cell r="DY206">
            <v>7.0068220579874927</v>
          </cell>
          <cell r="DZ206">
            <v>13</v>
          </cell>
          <cell r="EA206">
            <v>6.4566043044028696</v>
          </cell>
          <cell r="EB206">
            <v>14</v>
          </cell>
        </row>
        <row r="207">
          <cell r="DS207">
            <v>2.1134593993325916</v>
          </cell>
          <cell r="DT207">
            <v>27</v>
          </cell>
          <cell r="DY207">
            <v>0.79908675799086759</v>
          </cell>
          <cell r="DZ207">
            <v>30</v>
          </cell>
          <cell r="EA207">
            <v>0.5714285714285714</v>
          </cell>
          <cell r="EB207">
            <v>30</v>
          </cell>
        </row>
        <row r="208">
          <cell r="DS208">
            <v>0.52674230145867096</v>
          </cell>
          <cell r="DT208">
            <v>31</v>
          </cell>
          <cell r="DY208">
            <v>0.94581280788177335</v>
          </cell>
          <cell r="DZ208">
            <v>29</v>
          </cell>
          <cell r="EA208">
            <v>1.3294232649071358</v>
          </cell>
          <cell r="EB208">
            <v>25</v>
          </cell>
        </row>
        <row r="209">
          <cell r="DS209">
            <v>5.239385727190605</v>
          </cell>
          <cell r="DT209">
            <v>19</v>
          </cell>
          <cell r="DY209">
            <v>3.4111310592459603</v>
          </cell>
          <cell r="DZ209">
            <v>18</v>
          </cell>
          <cell r="EA209">
            <v>5.8087578194816807</v>
          </cell>
          <cell r="EB209">
            <v>16</v>
          </cell>
        </row>
        <row r="210">
          <cell r="DS210">
            <v>2.8795811518324608</v>
          </cell>
          <cell r="DT210">
            <v>22</v>
          </cell>
          <cell r="DY210">
            <v>20.205920205920208</v>
          </cell>
          <cell r="DZ210">
            <v>5</v>
          </cell>
          <cell r="EA210">
            <v>31.385006353240151</v>
          </cell>
          <cell r="EB210">
            <v>5</v>
          </cell>
        </row>
        <row r="211">
          <cell r="DS211">
            <v>3.3169129720853858</v>
          </cell>
          <cell r="DT211">
            <v>21</v>
          </cell>
          <cell r="DY211">
            <v>6.9695084007467329</v>
          </cell>
          <cell r="DZ211">
            <v>14</v>
          </cell>
          <cell r="EA211">
            <v>7.5609756097560981</v>
          </cell>
          <cell r="EB211">
            <v>12</v>
          </cell>
        </row>
        <row r="212">
          <cell r="DS212">
            <v>16.03642843001386</v>
          </cell>
          <cell r="DT212">
            <v>7</v>
          </cell>
          <cell r="DY212">
            <v>2.5826648405400117</v>
          </cell>
          <cell r="DZ212">
            <v>20</v>
          </cell>
          <cell r="EA212">
            <v>1.6160436137071652</v>
          </cell>
          <cell r="EB212">
            <v>23</v>
          </cell>
        </row>
        <row r="213">
          <cell r="DS213">
            <v>6.5868263473053892</v>
          </cell>
          <cell r="DT213">
            <v>17</v>
          </cell>
          <cell r="DY213">
            <v>2.2388059701492535</v>
          </cell>
          <cell r="DZ213">
            <v>23</v>
          </cell>
          <cell r="EA213">
            <v>1.1144130757800892</v>
          </cell>
          <cell r="EB213">
            <v>28</v>
          </cell>
        </row>
        <row r="214">
          <cell r="DS214">
            <v>27.896995708154506</v>
          </cell>
          <cell r="DT214">
            <v>4</v>
          </cell>
          <cell r="DY214">
            <v>75.540069686411158</v>
          </cell>
          <cell r="DZ214">
            <v>1</v>
          </cell>
          <cell r="EA214">
            <v>77.854195323246216</v>
          </cell>
          <cell r="EB214">
            <v>2</v>
          </cell>
        </row>
        <row r="215">
          <cell r="DS215">
            <v>10.805970149253731</v>
          </cell>
          <cell r="DT215">
            <v>11</v>
          </cell>
          <cell r="DY215">
            <v>2.5564803804994054</v>
          </cell>
          <cell r="DZ215">
            <v>21</v>
          </cell>
          <cell r="EA215">
            <v>4.2628774422735347</v>
          </cell>
          <cell r="EB215">
            <v>18</v>
          </cell>
        </row>
        <row r="216">
          <cell r="DS216">
            <v>30.769230769230774</v>
          </cell>
          <cell r="DT216">
            <v>2</v>
          </cell>
          <cell r="DY216">
            <v>9.6011816838995561</v>
          </cell>
          <cell r="DZ216">
            <v>9</v>
          </cell>
          <cell r="EA216">
            <v>10.81160269557574</v>
          </cell>
          <cell r="EB216">
            <v>10</v>
          </cell>
        </row>
        <row r="217">
          <cell r="DS217">
            <v>20.360180090045024</v>
          </cell>
          <cell r="DT217">
            <v>6</v>
          </cell>
          <cell r="DY217">
            <v>5.3053053053053052</v>
          </cell>
          <cell r="DZ217">
            <v>15</v>
          </cell>
          <cell r="EA217">
            <v>4.3521760880440228</v>
          </cell>
          <cell r="EB217">
            <v>17</v>
          </cell>
        </row>
        <row r="218">
          <cell r="DS218">
            <v>1.0624169986719787</v>
          </cell>
          <cell r="DT218">
            <v>30</v>
          </cell>
          <cell r="DY218">
            <v>1.7218543046357617</v>
          </cell>
          <cell r="DZ218">
            <v>25</v>
          </cell>
          <cell r="EA218">
            <v>3.6890645586297759</v>
          </cell>
          <cell r="EB218">
            <v>19</v>
          </cell>
        </row>
        <row r="219">
          <cell r="DS219">
            <v>13.721518987341772</v>
          </cell>
          <cell r="DT219">
            <v>9</v>
          </cell>
          <cell r="DY219">
            <v>71.328671328671334</v>
          </cell>
          <cell r="DZ219">
            <v>2</v>
          </cell>
          <cell r="EA219">
            <v>121.32936507936508</v>
          </cell>
          <cell r="EB219">
            <v>1</v>
          </cell>
        </row>
        <row r="220">
          <cell r="DS220">
            <v>1.5169194865810969</v>
          </cell>
          <cell r="DT220">
            <v>28</v>
          </cell>
          <cell r="DY220">
            <v>1.0907674328009349</v>
          </cell>
          <cell r="DZ220">
            <v>28</v>
          </cell>
          <cell r="EA220">
            <v>0.58388478007006617</v>
          </cell>
          <cell r="EB220">
            <v>29</v>
          </cell>
        </row>
        <row r="221">
          <cell r="DS221">
            <v>3.4980566352026647</v>
          </cell>
          <cell r="DT221">
            <v>20</v>
          </cell>
          <cell r="DY221">
            <v>1.28276631344116</v>
          </cell>
          <cell r="DZ221">
            <v>26</v>
          </cell>
          <cell r="EA221">
            <v>1.1718749999999998</v>
          </cell>
          <cell r="EB221">
            <v>27</v>
          </cell>
        </row>
        <row r="222">
          <cell r="DS222">
            <v>30.846358006487765</v>
          </cell>
          <cell r="DT222">
            <v>1</v>
          </cell>
          <cell r="DY222">
            <v>35.283740076448105</v>
          </cell>
          <cell r="DZ222">
            <v>4</v>
          </cell>
          <cell r="EA222">
            <v>35.841874084919475</v>
          </cell>
          <cell r="EB222">
            <v>4</v>
          </cell>
        </row>
        <row r="223">
          <cell r="DS223">
            <v>7.510148849797023</v>
          </cell>
          <cell r="DT223">
            <v>15</v>
          </cell>
          <cell r="DY223">
            <v>3.4717494894486047</v>
          </cell>
          <cell r="DZ223">
            <v>17</v>
          </cell>
          <cell r="EA223">
            <v>2.9211956521739131</v>
          </cell>
          <cell r="EB223">
            <v>20</v>
          </cell>
        </row>
        <row r="224">
          <cell r="DS224">
            <v>11.1740473738414</v>
          </cell>
          <cell r="DT224">
            <v>10</v>
          </cell>
          <cell r="DY224">
            <v>4.1729512317747615</v>
          </cell>
          <cell r="DZ224">
            <v>16</v>
          </cell>
          <cell r="EA224">
            <v>7.0366699702675914</v>
          </cell>
          <cell r="EB224">
            <v>13</v>
          </cell>
        </row>
        <row r="225">
          <cell r="DS225">
            <v>2.8667790893760543</v>
          </cell>
          <cell r="DT225">
            <v>23</v>
          </cell>
          <cell r="DY225">
            <v>2.4307518371961558</v>
          </cell>
          <cell r="DZ225">
            <v>22</v>
          </cell>
          <cell r="EA225">
            <v>1.7524024872809496</v>
          </cell>
          <cell r="EB225">
            <v>22</v>
          </cell>
        </row>
        <row r="226">
          <cell r="DS226">
            <v>2.1844660194174756</v>
          </cell>
          <cell r="DT226">
            <v>25</v>
          </cell>
          <cell r="DY226">
            <v>1.2374323279195669</v>
          </cell>
          <cell r="DZ226">
            <v>27</v>
          </cell>
          <cell r="EA226">
            <v>1.2176560121765601</v>
          </cell>
          <cell r="EB226">
            <v>26</v>
          </cell>
        </row>
        <row r="231">
          <cell r="DS231">
            <v>1399</v>
          </cell>
          <cell r="DY231">
            <v>1402</v>
          </cell>
          <cell r="EA231">
            <v>1403</v>
          </cell>
        </row>
        <row r="232">
          <cell r="DS232" t="str">
            <v xml:space="preserve">نسبت </v>
          </cell>
          <cell r="DT232" t="str">
            <v>رتبه</v>
          </cell>
          <cell r="DY232" t="str">
            <v xml:space="preserve">نسبت </v>
          </cell>
          <cell r="DZ232" t="str">
            <v>رتبه</v>
          </cell>
          <cell r="EA232" t="str">
            <v xml:space="preserve">نسبت </v>
          </cell>
          <cell r="EB232" t="str">
            <v>رتبه</v>
          </cell>
        </row>
        <row r="233">
          <cell r="DS233">
            <v>50.224898260310816</v>
          </cell>
          <cell r="DT233" t="str">
            <v>××</v>
          </cell>
          <cell r="DY233">
            <v>42.208159008074631</v>
          </cell>
          <cell r="DZ233" t="str">
            <v>××</v>
          </cell>
          <cell r="EA233">
            <v>37.946743290561997</v>
          </cell>
          <cell r="EB233" t="str">
            <v>××</v>
          </cell>
        </row>
        <row r="234">
          <cell r="DS234">
            <v>23.362132806714389</v>
          </cell>
          <cell r="DT234">
            <v>31</v>
          </cell>
          <cell r="DY234">
            <v>20</v>
          </cell>
          <cell r="DZ234">
            <v>29</v>
          </cell>
          <cell r="EA234">
            <v>20.019550342130987</v>
          </cell>
          <cell r="EB234">
            <v>29</v>
          </cell>
        </row>
        <row r="235">
          <cell r="DS235">
            <v>29.430066879906953</v>
          </cell>
          <cell r="DT235">
            <v>27</v>
          </cell>
          <cell r="DY235">
            <v>32.66990291262136</v>
          </cell>
          <cell r="DZ235">
            <v>21</v>
          </cell>
          <cell r="EA235">
            <v>24.630206857466707</v>
          </cell>
          <cell r="EB235">
            <v>26</v>
          </cell>
        </row>
        <row r="236">
          <cell r="DS236">
            <v>38.966309341500768</v>
          </cell>
          <cell r="DT236">
            <v>20</v>
          </cell>
          <cell r="DY236">
            <v>34.653312788906007</v>
          </cell>
          <cell r="DZ236">
            <v>18</v>
          </cell>
          <cell r="EA236">
            <v>27.79060816012317</v>
          </cell>
          <cell r="EB236">
            <v>21</v>
          </cell>
        </row>
        <row r="237">
          <cell r="DS237">
            <v>55.240501590866558</v>
          </cell>
          <cell r="DT237">
            <v>9</v>
          </cell>
          <cell r="DY237">
            <v>45.910773787486114</v>
          </cell>
          <cell r="DZ237">
            <v>6</v>
          </cell>
          <cell r="EA237">
            <v>33.103702339289008</v>
          </cell>
          <cell r="EB237">
            <v>15</v>
          </cell>
        </row>
        <row r="238">
          <cell r="DS238">
            <v>57.813250944043936</v>
          </cell>
          <cell r="DT238">
            <v>5</v>
          </cell>
          <cell r="DY238">
            <v>43.094919786096256</v>
          </cell>
          <cell r="DZ238">
            <v>11</v>
          </cell>
          <cell r="EA238">
            <v>41.770145310435929</v>
          </cell>
          <cell r="EB238">
            <v>7</v>
          </cell>
        </row>
        <row r="239">
          <cell r="DS239">
            <v>32.375415282392026</v>
          </cell>
          <cell r="DT239">
            <v>25</v>
          </cell>
          <cell r="DY239">
            <v>31.610738255033556</v>
          </cell>
          <cell r="DZ239">
            <v>22</v>
          </cell>
          <cell r="EA239">
            <v>30.067001675041876</v>
          </cell>
          <cell r="EB239">
            <v>17</v>
          </cell>
        </row>
        <row r="240">
          <cell r="DS240">
            <v>29.400479616306956</v>
          </cell>
          <cell r="DT240">
            <v>28</v>
          </cell>
          <cell r="DY240">
            <v>26.869565217391305</v>
          </cell>
          <cell r="DZ240">
            <v>26</v>
          </cell>
          <cell r="EA240">
            <v>25.81832419733751</v>
          </cell>
          <cell r="EB240">
            <v>24</v>
          </cell>
        </row>
        <row r="241">
          <cell r="DS241">
            <v>69.473269877621135</v>
          </cell>
          <cell r="DT241">
            <v>2</v>
          </cell>
          <cell r="DY241">
            <v>55.601595856372924</v>
          </cell>
          <cell r="DZ241">
            <v>2</v>
          </cell>
          <cell r="EA241">
            <v>50.128942807625648</v>
          </cell>
          <cell r="EB241">
            <v>3</v>
          </cell>
        </row>
        <row r="242">
          <cell r="DS242">
            <v>34.008097165991906</v>
          </cell>
          <cell r="DT242">
            <v>23</v>
          </cell>
          <cell r="DY242">
            <v>25.599194360523665</v>
          </cell>
          <cell r="DZ242">
            <v>27</v>
          </cell>
          <cell r="EA242">
            <v>25.867602808425275</v>
          </cell>
          <cell r="EB242">
            <v>23</v>
          </cell>
        </row>
        <row r="243">
          <cell r="DS243">
            <v>37.311435523114355</v>
          </cell>
          <cell r="DT243">
            <v>21</v>
          </cell>
          <cell r="DY243">
            <v>42.10526315789474</v>
          </cell>
          <cell r="DZ243">
            <v>13</v>
          </cell>
          <cell r="EA243">
            <v>34.071005917159766</v>
          </cell>
          <cell r="EB243">
            <v>13</v>
          </cell>
        </row>
        <row r="244">
          <cell r="DS244">
            <v>72.775432979187883</v>
          </cell>
          <cell r="DT244">
            <v>1</v>
          </cell>
          <cell r="DY244">
            <v>69.832291074474128</v>
          </cell>
          <cell r="DZ244">
            <v>1</v>
          </cell>
          <cell r="EA244">
            <v>72.966661977774649</v>
          </cell>
          <cell r="EB244">
            <v>1</v>
          </cell>
        </row>
        <row r="245">
          <cell r="DS245">
            <v>48.54282536151279</v>
          </cell>
          <cell r="DT245">
            <v>12</v>
          </cell>
          <cell r="DY245">
            <v>43.710045662100462</v>
          </cell>
          <cell r="DZ245">
            <v>8</v>
          </cell>
          <cell r="EA245">
            <v>41.954285714285717</v>
          </cell>
          <cell r="EB245">
            <v>6</v>
          </cell>
        </row>
        <row r="246">
          <cell r="DS246">
            <v>43.903970826580228</v>
          </cell>
          <cell r="DT246">
            <v>17</v>
          </cell>
          <cell r="DY246">
            <v>34.461083743842366</v>
          </cell>
          <cell r="DZ246">
            <v>19</v>
          </cell>
          <cell r="EA246">
            <v>28.871945259042032</v>
          </cell>
          <cell r="EB246">
            <v>20</v>
          </cell>
        </row>
        <row r="247">
          <cell r="DS247">
            <v>32.61065943992773</v>
          </cell>
          <cell r="DT247">
            <v>24</v>
          </cell>
          <cell r="DY247">
            <v>35.682226211849191</v>
          </cell>
          <cell r="DZ247">
            <v>16</v>
          </cell>
          <cell r="EA247">
            <v>32.359249329758711</v>
          </cell>
          <cell r="EB247">
            <v>16</v>
          </cell>
        </row>
        <row r="248">
          <cell r="DS248">
            <v>42.316753926701566</v>
          </cell>
          <cell r="DT248">
            <v>19</v>
          </cell>
          <cell r="DY248">
            <v>27.09137709137709</v>
          </cell>
          <cell r="DZ248">
            <v>25</v>
          </cell>
          <cell r="EA248">
            <v>29.148665819567977</v>
          </cell>
          <cell r="EB248">
            <v>19</v>
          </cell>
        </row>
        <row r="249">
          <cell r="DS249">
            <v>35.050903119868636</v>
          </cell>
          <cell r="DT249">
            <v>22</v>
          </cell>
          <cell r="DY249">
            <v>33.105164903546985</v>
          </cell>
          <cell r="DZ249">
            <v>20</v>
          </cell>
          <cell r="EA249">
            <v>30</v>
          </cell>
          <cell r="EB249">
            <v>18</v>
          </cell>
        </row>
        <row r="250">
          <cell r="DS250">
            <v>29.178380518709165</v>
          </cell>
          <cell r="DT250">
            <v>29</v>
          </cell>
          <cell r="DY250">
            <v>24.981412639405203</v>
          </cell>
          <cell r="DZ250">
            <v>28</v>
          </cell>
          <cell r="EA250">
            <v>20.815809968847351</v>
          </cell>
          <cell r="EB250">
            <v>28</v>
          </cell>
        </row>
        <row r="251">
          <cell r="DS251">
            <v>51.489520958083837</v>
          </cell>
          <cell r="DT251">
            <v>10</v>
          </cell>
          <cell r="DY251">
            <v>49.582089552238806</v>
          </cell>
          <cell r="DZ251">
            <v>5</v>
          </cell>
          <cell r="EA251">
            <v>42.228826151560177</v>
          </cell>
          <cell r="EB251">
            <v>5</v>
          </cell>
        </row>
        <row r="252">
          <cell r="DS252">
            <v>57.153075822603718</v>
          </cell>
          <cell r="DT252">
            <v>6</v>
          </cell>
          <cell r="DY252">
            <v>43.456445993031359</v>
          </cell>
          <cell r="DZ252">
            <v>9</v>
          </cell>
          <cell r="EA252">
            <v>34.580467675378266</v>
          </cell>
          <cell r="EB252">
            <v>12</v>
          </cell>
        </row>
        <row r="253">
          <cell r="DS253">
            <v>24.298507462686569</v>
          </cell>
          <cell r="DT253">
            <v>30</v>
          </cell>
          <cell r="DY253">
            <v>16.94411414982164</v>
          </cell>
          <cell r="DZ253">
            <v>30</v>
          </cell>
          <cell r="EA253">
            <v>12.70574304322084</v>
          </cell>
          <cell r="EB253">
            <v>31</v>
          </cell>
        </row>
        <row r="254">
          <cell r="DS254">
            <v>42.726728524393891</v>
          </cell>
          <cell r="DT254">
            <v>18</v>
          </cell>
          <cell r="DY254">
            <v>36.389955686853767</v>
          </cell>
          <cell r="DZ254">
            <v>15</v>
          </cell>
          <cell r="EA254">
            <v>34.767067096396133</v>
          </cell>
          <cell r="EB254">
            <v>11</v>
          </cell>
        </row>
        <row r="255">
          <cell r="DS255">
            <v>56.443221610805402</v>
          </cell>
          <cell r="DT255">
            <v>7</v>
          </cell>
          <cell r="DY255">
            <v>44.434434434434429</v>
          </cell>
          <cell r="DZ255">
            <v>7</v>
          </cell>
          <cell r="EA255">
            <v>37.018509254627311</v>
          </cell>
          <cell r="EB255">
            <v>9</v>
          </cell>
        </row>
        <row r="256">
          <cell r="DS256">
            <v>32.031872509960159</v>
          </cell>
          <cell r="DT256">
            <v>26</v>
          </cell>
          <cell r="DY256">
            <v>16.225165562913908</v>
          </cell>
          <cell r="DZ256">
            <v>31</v>
          </cell>
          <cell r="EA256">
            <v>23.372859025032938</v>
          </cell>
          <cell r="EB256">
            <v>27</v>
          </cell>
        </row>
        <row r="257">
          <cell r="DS257">
            <v>46.992405063291137</v>
          </cell>
          <cell r="DT257">
            <v>15</v>
          </cell>
          <cell r="DY257">
            <v>35.614385614385618</v>
          </cell>
          <cell r="DZ257">
            <v>17</v>
          </cell>
          <cell r="EA257">
            <v>33.328373015873019</v>
          </cell>
          <cell r="EB257">
            <v>14</v>
          </cell>
        </row>
        <row r="258">
          <cell r="DS258">
            <v>65.281991443018271</v>
          </cell>
          <cell r="DT258">
            <v>3</v>
          </cell>
          <cell r="DY258">
            <v>52.275029216984812</v>
          </cell>
          <cell r="DZ258">
            <v>4</v>
          </cell>
          <cell r="EA258">
            <v>46.7224601012067</v>
          </cell>
          <cell r="EB258">
            <v>4</v>
          </cell>
        </row>
        <row r="259">
          <cell r="DS259">
            <v>49.944475291504723</v>
          </cell>
          <cell r="DT259">
            <v>11</v>
          </cell>
          <cell r="DY259">
            <v>28.856664807585052</v>
          </cell>
          <cell r="DZ259">
            <v>24</v>
          </cell>
          <cell r="EA259">
            <v>27.739955357142858</v>
          </cell>
          <cell r="EB259">
            <v>22</v>
          </cell>
        </row>
        <row r="260">
          <cell r="DS260">
            <v>59.837805956944848</v>
          </cell>
          <cell r="DT260">
            <v>4</v>
          </cell>
          <cell r="DY260">
            <v>54.463393119670684</v>
          </cell>
          <cell r="DZ260">
            <v>3</v>
          </cell>
          <cell r="EA260">
            <v>56.896046852122986</v>
          </cell>
          <cell r="EB260">
            <v>2</v>
          </cell>
        </row>
        <row r="261">
          <cell r="DS261">
            <v>55.818673883626516</v>
          </cell>
          <cell r="DT261">
            <v>8</v>
          </cell>
          <cell r="DY261">
            <v>42.954390742001358</v>
          </cell>
          <cell r="DZ261">
            <v>12</v>
          </cell>
          <cell r="EA261">
            <v>39.870923913043484</v>
          </cell>
          <cell r="EB261">
            <v>8</v>
          </cell>
        </row>
        <row r="262">
          <cell r="DS262">
            <v>47.348094747682801</v>
          </cell>
          <cell r="DT262">
            <v>14</v>
          </cell>
          <cell r="DY262">
            <v>43.353443941679238</v>
          </cell>
          <cell r="DZ262">
            <v>10</v>
          </cell>
          <cell r="EA262">
            <v>16.035678889990088</v>
          </cell>
          <cell r="EB262">
            <v>30</v>
          </cell>
        </row>
        <row r="263">
          <cell r="DS263">
            <v>47.453625632377737</v>
          </cell>
          <cell r="DT263">
            <v>13</v>
          </cell>
          <cell r="DY263">
            <v>29.491237987563593</v>
          </cell>
          <cell r="DZ263">
            <v>23</v>
          </cell>
          <cell r="EA263">
            <v>25.404183154324475</v>
          </cell>
          <cell r="EB263">
            <v>25</v>
          </cell>
        </row>
        <row r="264">
          <cell r="DS264">
            <v>44.344660194174757</v>
          </cell>
          <cell r="DT264">
            <v>16</v>
          </cell>
          <cell r="DY264">
            <v>39.474091260634182</v>
          </cell>
          <cell r="DZ264">
            <v>14</v>
          </cell>
          <cell r="EA264">
            <v>36.849315068493148</v>
          </cell>
          <cell r="EB264">
            <v>10</v>
          </cell>
        </row>
        <row r="269">
          <cell r="DS269">
            <v>1399</v>
          </cell>
          <cell r="DY269">
            <v>1402</v>
          </cell>
          <cell r="EA269">
            <v>1403</v>
          </cell>
        </row>
        <row r="270">
          <cell r="DS270" t="str">
            <v xml:space="preserve">نسبت </v>
          </cell>
          <cell r="DT270" t="str">
            <v>رتبه</v>
          </cell>
          <cell r="DY270" t="str">
            <v xml:space="preserve">نسبت </v>
          </cell>
          <cell r="DZ270" t="str">
            <v>رتبه</v>
          </cell>
          <cell r="EA270" t="str">
            <v xml:space="preserve">نسبت </v>
          </cell>
          <cell r="EB270" t="str">
            <v>رتبه</v>
          </cell>
        </row>
        <row r="271">
          <cell r="DS271">
            <v>139.95454437278374</v>
          </cell>
          <cell r="DT271" t="str">
            <v>××</v>
          </cell>
          <cell r="DY271">
            <v>227.49041943536196</v>
          </cell>
          <cell r="DZ271" t="str">
            <v>××</v>
          </cell>
          <cell r="EA271">
            <v>230.83735647561102</v>
          </cell>
          <cell r="EB271" t="str">
            <v>××</v>
          </cell>
        </row>
        <row r="272">
          <cell r="DS272">
            <v>145.96642804245863</v>
          </cell>
          <cell r="DT272">
            <v>10</v>
          </cell>
          <cell r="DY272">
            <v>196.8515337423313</v>
          </cell>
          <cell r="DZ272">
            <v>12</v>
          </cell>
          <cell r="EA272">
            <v>113.14271749755621</v>
          </cell>
          <cell r="EB272">
            <v>22</v>
          </cell>
        </row>
        <row r="273">
          <cell r="DS273">
            <v>99.284675777842409</v>
          </cell>
          <cell r="DT273">
            <v>20</v>
          </cell>
          <cell r="DY273">
            <v>85.17989720159909</v>
          </cell>
          <cell r="DZ273">
            <v>27</v>
          </cell>
          <cell r="EA273">
            <v>81.122130915273459</v>
          </cell>
          <cell r="EB273">
            <v>26</v>
          </cell>
        </row>
        <row r="274">
          <cell r="DS274">
            <v>144.32618683001533</v>
          </cell>
          <cell r="DT274">
            <v>12</v>
          </cell>
          <cell r="DY274">
            <v>258.21263482280432</v>
          </cell>
          <cell r="DZ274">
            <v>9</v>
          </cell>
          <cell r="EA274">
            <v>256.79753656658966</v>
          </cell>
          <cell r="EB274">
            <v>10</v>
          </cell>
        </row>
        <row r="275">
          <cell r="DS275">
            <v>170.6681639528355</v>
          </cell>
          <cell r="DT275">
            <v>6</v>
          </cell>
          <cell r="DY275">
            <v>366.58089596445757</v>
          </cell>
          <cell r="DZ275">
            <v>4</v>
          </cell>
          <cell r="EA275">
            <v>356.21845643764965</v>
          </cell>
          <cell r="EB275">
            <v>4</v>
          </cell>
        </row>
        <row r="276">
          <cell r="DS276">
            <v>193.99244764847236</v>
          </cell>
          <cell r="DT276">
            <v>3</v>
          </cell>
          <cell r="DY276">
            <v>241.39037433155082</v>
          </cell>
          <cell r="DZ276">
            <v>10</v>
          </cell>
          <cell r="EA276">
            <v>188.78797886393659</v>
          </cell>
          <cell r="EB276">
            <v>16</v>
          </cell>
        </row>
        <row r="277">
          <cell r="DS277">
            <v>144.81727574750829</v>
          </cell>
          <cell r="DT277">
            <v>11</v>
          </cell>
          <cell r="DY277">
            <v>182.65100671140939</v>
          </cell>
          <cell r="DZ277">
            <v>15</v>
          </cell>
          <cell r="EA277">
            <v>208.67671691792293</v>
          </cell>
          <cell r="EB277">
            <v>13</v>
          </cell>
        </row>
        <row r="278">
          <cell r="DS278">
            <v>101.99040767386091</v>
          </cell>
          <cell r="DT278">
            <v>19</v>
          </cell>
          <cell r="DY278">
            <v>168.64031620553359</v>
          </cell>
          <cell r="DZ278">
            <v>17</v>
          </cell>
          <cell r="EA278">
            <v>167.01644479248239</v>
          </cell>
          <cell r="EB278">
            <v>19</v>
          </cell>
        </row>
        <row r="279">
          <cell r="DS279">
            <v>253.46740141701855</v>
          </cell>
          <cell r="DT279">
            <v>1</v>
          </cell>
          <cell r="DY279">
            <v>419.256666899979</v>
          </cell>
          <cell r="DZ279">
            <v>1</v>
          </cell>
          <cell r="EA279">
            <v>441.82253032928941</v>
          </cell>
          <cell r="EB279">
            <v>1</v>
          </cell>
        </row>
        <row r="280">
          <cell r="DS280">
            <v>20.48582995951417</v>
          </cell>
          <cell r="DT280">
            <v>30</v>
          </cell>
          <cell r="DY280">
            <v>162.02416918429003</v>
          </cell>
          <cell r="DZ280">
            <v>19</v>
          </cell>
          <cell r="EA280">
            <v>206.7001003009027</v>
          </cell>
          <cell r="EB280">
            <v>14</v>
          </cell>
        </row>
        <row r="281">
          <cell r="DS281">
            <v>94.282238442822376</v>
          </cell>
          <cell r="DT281">
            <v>22</v>
          </cell>
          <cell r="DY281">
            <v>166.98564593301435</v>
          </cell>
          <cell r="DZ281">
            <v>18</v>
          </cell>
          <cell r="EA281">
            <v>172.10650887573965</v>
          </cell>
          <cell r="EB281">
            <v>18</v>
          </cell>
        </row>
        <row r="282">
          <cell r="DS282">
            <v>156.00785911803231</v>
          </cell>
          <cell r="DT282">
            <v>8</v>
          </cell>
          <cell r="DY282">
            <v>319.66600341102901</v>
          </cell>
          <cell r="DZ282">
            <v>7</v>
          </cell>
          <cell r="EA282">
            <v>314.1946827964552</v>
          </cell>
          <cell r="EB282">
            <v>7</v>
          </cell>
        </row>
        <row r="283">
          <cell r="DS283">
            <v>79.866518353726363</v>
          </cell>
          <cell r="DT283">
            <v>24</v>
          </cell>
          <cell r="DY283">
            <v>182.29452054794521</v>
          </cell>
          <cell r="DZ283">
            <v>16</v>
          </cell>
          <cell r="EA283">
            <v>223.64571428571429</v>
          </cell>
          <cell r="EB283">
            <v>12</v>
          </cell>
        </row>
        <row r="284">
          <cell r="DS284">
            <v>77.459481361426256</v>
          </cell>
          <cell r="DT284">
            <v>26</v>
          </cell>
          <cell r="DY284">
            <v>142.35862068965517</v>
          </cell>
          <cell r="DZ284">
            <v>21</v>
          </cell>
          <cell r="EA284">
            <v>176.63734115347017</v>
          </cell>
          <cell r="EB284">
            <v>17</v>
          </cell>
        </row>
        <row r="285">
          <cell r="DS285">
            <v>143.77597109304426</v>
          </cell>
          <cell r="DT285">
            <v>13</v>
          </cell>
          <cell r="DY285">
            <v>92.504488330341104</v>
          </cell>
          <cell r="DZ285">
            <v>24</v>
          </cell>
          <cell r="EA285">
            <v>102.68990169794459</v>
          </cell>
          <cell r="EB285">
            <v>24</v>
          </cell>
        </row>
        <row r="286">
          <cell r="DS286">
            <v>196.3350785340314</v>
          </cell>
          <cell r="DT286">
            <v>2</v>
          </cell>
          <cell r="DY286">
            <v>329.90990990990991</v>
          </cell>
          <cell r="DZ286">
            <v>6</v>
          </cell>
          <cell r="EA286">
            <v>342.64294790343075</v>
          </cell>
          <cell r="EB286">
            <v>5</v>
          </cell>
        </row>
        <row r="287">
          <cell r="DS287">
            <v>16.502463054187192</v>
          </cell>
          <cell r="DT287">
            <v>31</v>
          </cell>
          <cell r="DY287">
            <v>12.227753578095832</v>
          </cell>
          <cell r="DZ287">
            <v>31</v>
          </cell>
          <cell r="EA287">
            <v>10.634146341463415</v>
          </cell>
          <cell r="EB287">
            <v>31</v>
          </cell>
        </row>
        <row r="288">
          <cell r="DS288">
            <v>124.11007721243318</v>
          </cell>
          <cell r="DT288">
            <v>14</v>
          </cell>
          <cell r="DY288">
            <v>193.11289375855995</v>
          </cell>
          <cell r="DZ288">
            <v>14</v>
          </cell>
          <cell r="EA288">
            <v>226.48364485981307</v>
          </cell>
          <cell r="EB288">
            <v>11</v>
          </cell>
        </row>
        <row r="289">
          <cell r="DS289">
            <v>94.206586826347305</v>
          </cell>
          <cell r="DT289">
            <v>23</v>
          </cell>
          <cell r="DY289">
            <v>157.5597014925373</v>
          </cell>
          <cell r="DZ289">
            <v>20</v>
          </cell>
          <cell r="EA289">
            <v>155.35661218424963</v>
          </cell>
          <cell r="EB289">
            <v>20</v>
          </cell>
        </row>
        <row r="290">
          <cell r="DS290">
            <v>178.53361945636621</v>
          </cell>
          <cell r="DT290">
            <v>4</v>
          </cell>
          <cell r="DY290">
            <v>414.00696864111501</v>
          </cell>
          <cell r="DZ290">
            <v>2</v>
          </cell>
          <cell r="EA290">
            <v>423.48005502063273</v>
          </cell>
          <cell r="EB290">
            <v>2</v>
          </cell>
        </row>
        <row r="291">
          <cell r="DS291">
            <v>61.170149253731346</v>
          </cell>
          <cell r="DT291">
            <v>27</v>
          </cell>
          <cell r="DY291">
            <v>91.557669441141499</v>
          </cell>
          <cell r="DZ291">
            <v>25</v>
          </cell>
          <cell r="EA291">
            <v>103.48134991119005</v>
          </cell>
          <cell r="EB291">
            <v>23</v>
          </cell>
        </row>
        <row r="292">
          <cell r="DS292">
            <v>97.315175097276253</v>
          </cell>
          <cell r="DT292">
            <v>21</v>
          </cell>
          <cell r="DY292">
            <v>35.734121122599703</v>
          </cell>
          <cell r="DZ292">
            <v>29</v>
          </cell>
          <cell r="EA292">
            <v>43.088192206270143</v>
          </cell>
          <cell r="EB292">
            <v>29</v>
          </cell>
        </row>
        <row r="293">
          <cell r="DS293">
            <v>38.374187093546773</v>
          </cell>
          <cell r="DT293">
            <v>29</v>
          </cell>
          <cell r="DY293">
            <v>58.408408408408405</v>
          </cell>
          <cell r="DZ293">
            <v>28</v>
          </cell>
          <cell r="EA293">
            <v>66.328164082041013</v>
          </cell>
          <cell r="EB293">
            <v>27</v>
          </cell>
        </row>
        <row r="294">
          <cell r="DS294">
            <v>167.99468791500664</v>
          </cell>
          <cell r="DT294">
            <v>7</v>
          </cell>
          <cell r="DY294">
            <v>306.94039735099335</v>
          </cell>
          <cell r="DZ294">
            <v>8</v>
          </cell>
          <cell r="EA294">
            <v>284.36100131752306</v>
          </cell>
          <cell r="EB294">
            <v>8</v>
          </cell>
        </row>
        <row r="295">
          <cell r="DS295">
            <v>105.82784810126583</v>
          </cell>
          <cell r="DT295">
            <v>18</v>
          </cell>
          <cell r="DY295">
            <v>195.28971028971031</v>
          </cell>
          <cell r="DZ295">
            <v>13</v>
          </cell>
          <cell r="EA295">
            <v>204.91567460317461</v>
          </cell>
          <cell r="EB295">
            <v>15</v>
          </cell>
        </row>
        <row r="296">
          <cell r="DS296">
            <v>110.53675612602099</v>
          </cell>
          <cell r="DT296">
            <v>17</v>
          </cell>
          <cell r="DY296">
            <v>115.13439813011298</v>
          </cell>
          <cell r="DZ296">
            <v>23</v>
          </cell>
          <cell r="EA296">
            <v>94.453094589334384</v>
          </cell>
          <cell r="EB296">
            <v>25</v>
          </cell>
        </row>
        <row r="297">
          <cell r="DS297">
            <v>78.039977790116609</v>
          </cell>
          <cell r="DT297">
            <v>25</v>
          </cell>
          <cell r="DY297">
            <v>85.989960959286108</v>
          </cell>
          <cell r="DZ297">
            <v>26</v>
          </cell>
          <cell r="EA297">
            <v>57.868303571428577</v>
          </cell>
          <cell r="EB297">
            <v>28</v>
          </cell>
        </row>
        <row r="298">
          <cell r="DS298">
            <v>115.92745502801533</v>
          </cell>
          <cell r="DT298">
            <v>16</v>
          </cell>
          <cell r="DY298">
            <v>139.8735665980594</v>
          </cell>
          <cell r="DZ298">
            <v>22</v>
          </cell>
          <cell r="EA298">
            <v>127.51976573938506</v>
          </cell>
          <cell r="EB298">
            <v>21</v>
          </cell>
        </row>
        <row r="299">
          <cell r="DS299">
            <v>177.94316644113667</v>
          </cell>
          <cell r="DT299">
            <v>5</v>
          </cell>
          <cell r="DY299">
            <v>375.56160653505782</v>
          </cell>
          <cell r="DZ299">
            <v>3</v>
          </cell>
          <cell r="EA299">
            <v>420.08152173913049</v>
          </cell>
          <cell r="EB299">
            <v>3</v>
          </cell>
        </row>
        <row r="300">
          <cell r="DS300">
            <v>55.556127703398559</v>
          </cell>
          <cell r="DT300">
            <v>28</v>
          </cell>
          <cell r="DY300">
            <v>33.755656108597286</v>
          </cell>
          <cell r="DZ300">
            <v>30</v>
          </cell>
          <cell r="EA300">
            <v>29.524281466798808</v>
          </cell>
          <cell r="EB300">
            <v>30</v>
          </cell>
        </row>
        <row r="301">
          <cell r="DS301">
            <v>117.74030354131534</v>
          </cell>
          <cell r="DT301">
            <v>15</v>
          </cell>
          <cell r="DY301">
            <v>197.28094968908988</v>
          </cell>
          <cell r="DZ301">
            <v>11</v>
          </cell>
          <cell r="EA301">
            <v>279.01074053137364</v>
          </cell>
          <cell r="EB301">
            <v>9</v>
          </cell>
        </row>
        <row r="302">
          <cell r="DS302">
            <v>148.26051779935275</v>
          </cell>
          <cell r="DT302">
            <v>9</v>
          </cell>
          <cell r="DY302">
            <v>333.25599381283831</v>
          </cell>
          <cell r="DZ302">
            <v>5</v>
          </cell>
          <cell r="EA302">
            <v>315.76864535768647</v>
          </cell>
          <cell r="EB302">
            <v>6</v>
          </cell>
        </row>
        <row r="307">
          <cell r="DS307">
            <v>1399</v>
          </cell>
          <cell r="DY307">
            <v>1402</v>
          </cell>
          <cell r="EA307">
            <v>1403</v>
          </cell>
        </row>
        <row r="309">
          <cell r="DS309" t="str">
            <v xml:space="preserve">نسبت </v>
          </cell>
          <cell r="DT309" t="str">
            <v>رتبه</v>
          </cell>
          <cell r="DY309" t="str">
            <v xml:space="preserve">نسبت </v>
          </cell>
          <cell r="DZ309" t="str">
            <v>رتبه</v>
          </cell>
          <cell r="EA309" t="str">
            <v xml:space="preserve">نسبت </v>
          </cell>
          <cell r="EB309" t="str">
            <v>رتبه</v>
          </cell>
        </row>
        <row r="310">
          <cell r="DS310">
            <v>31.658416430662321</v>
          </cell>
          <cell r="DT310" t="str">
            <v>××</v>
          </cell>
          <cell r="DY310">
            <v>48.711223616824292</v>
          </cell>
          <cell r="DZ310" t="str">
            <v>××</v>
          </cell>
          <cell r="EA310">
            <v>49.86</v>
          </cell>
          <cell r="EB310" t="str">
            <v>××</v>
          </cell>
        </row>
        <row r="311">
          <cell r="DS311">
            <v>60.755369044680322</v>
          </cell>
          <cell r="DT311">
            <v>5</v>
          </cell>
          <cell r="DY311">
            <v>58.785276073619634</v>
          </cell>
          <cell r="DZ311">
            <v>14</v>
          </cell>
          <cell r="EA311">
            <v>58.118279569892472</v>
          </cell>
          <cell r="EB311">
            <v>16</v>
          </cell>
        </row>
        <row r="312">
          <cell r="DS312">
            <v>46.309973829601631</v>
          </cell>
          <cell r="DT312">
            <v>7</v>
          </cell>
          <cell r="DY312">
            <v>59.745859508852085</v>
          </cell>
          <cell r="DZ312">
            <v>13</v>
          </cell>
          <cell r="EA312">
            <v>60.147350524227832</v>
          </cell>
          <cell r="EB312">
            <v>13</v>
          </cell>
        </row>
        <row r="313">
          <cell r="DS313">
            <v>36.094946401225116</v>
          </cell>
          <cell r="DT313">
            <v>12</v>
          </cell>
          <cell r="DY313">
            <v>47.927580893682581</v>
          </cell>
          <cell r="DZ313">
            <v>19</v>
          </cell>
          <cell r="EA313">
            <v>45.550423402617398</v>
          </cell>
          <cell r="EB313">
            <v>21</v>
          </cell>
        </row>
        <row r="314">
          <cell r="DS314">
            <v>32.856073367022276</v>
          </cell>
          <cell r="DT314">
            <v>19</v>
          </cell>
          <cell r="DY314">
            <v>57.839689004072561</v>
          </cell>
          <cell r="DZ314">
            <v>15</v>
          </cell>
          <cell r="EA314">
            <v>55.126174249401366</v>
          </cell>
          <cell r="EB314">
            <v>18</v>
          </cell>
        </row>
        <row r="315">
          <cell r="DS315">
            <v>32.996910401647781</v>
          </cell>
          <cell r="DT315">
            <v>17</v>
          </cell>
          <cell r="DY315">
            <v>26.704545454545457</v>
          </cell>
          <cell r="DZ315">
            <v>28</v>
          </cell>
          <cell r="EA315">
            <v>48.662483487450459</v>
          </cell>
          <cell r="EB315">
            <v>19</v>
          </cell>
        </row>
        <row r="316">
          <cell r="DS316">
            <v>48.671096345514947</v>
          </cell>
          <cell r="DT316">
            <v>6</v>
          </cell>
          <cell r="DY316">
            <v>65.25167785234899</v>
          </cell>
          <cell r="DZ316">
            <v>11</v>
          </cell>
          <cell r="EA316">
            <v>75.896147403685092</v>
          </cell>
          <cell r="EB316">
            <v>9</v>
          </cell>
        </row>
        <row r="317">
          <cell r="DS317">
            <v>43.037569944044769</v>
          </cell>
          <cell r="DT317">
            <v>10</v>
          </cell>
          <cell r="DY317">
            <v>71.739130434782609</v>
          </cell>
          <cell r="DZ317">
            <v>8</v>
          </cell>
          <cell r="EA317">
            <v>67.196554424432264</v>
          </cell>
          <cell r="EB317">
            <v>12</v>
          </cell>
        </row>
        <row r="318">
          <cell r="DS318">
            <v>8.2408931510770778</v>
          </cell>
          <cell r="DT318">
            <v>30</v>
          </cell>
          <cell r="DY318">
            <v>21.322880940715336</v>
          </cell>
          <cell r="DZ318">
            <v>29</v>
          </cell>
          <cell r="EA318">
            <v>26.385441941074525</v>
          </cell>
          <cell r="EB318">
            <v>29</v>
          </cell>
        </row>
        <row r="319">
          <cell r="DS319">
            <v>16.143724696356276</v>
          </cell>
          <cell r="DT319">
            <v>30</v>
          </cell>
          <cell r="DY319">
            <v>33.544813695871099</v>
          </cell>
          <cell r="DZ319">
            <v>22</v>
          </cell>
          <cell r="EA319">
            <v>46.970912738214643</v>
          </cell>
          <cell r="EB319">
            <v>20</v>
          </cell>
        </row>
        <row r="320">
          <cell r="DS320">
            <v>45.742092457420924</v>
          </cell>
          <cell r="DT320">
            <v>8</v>
          </cell>
          <cell r="DY320">
            <v>65.610047846889955</v>
          </cell>
          <cell r="DZ320">
            <v>10</v>
          </cell>
          <cell r="EA320">
            <v>71.230769230769226</v>
          </cell>
          <cell r="EB320">
            <v>11</v>
          </cell>
        </row>
        <row r="321">
          <cell r="DS321">
            <v>21.333139281036239</v>
          </cell>
          <cell r="DT321">
            <v>25</v>
          </cell>
          <cell r="DY321">
            <v>20.68220579874929</v>
          </cell>
          <cell r="DZ321">
            <v>30</v>
          </cell>
          <cell r="EA321">
            <v>30.696300464200309</v>
          </cell>
          <cell r="EB321">
            <v>27</v>
          </cell>
        </row>
        <row r="322">
          <cell r="DS322">
            <v>26.896551724137929</v>
          </cell>
          <cell r="DT322">
            <v>23</v>
          </cell>
          <cell r="DY322">
            <v>78.664383561643845</v>
          </cell>
          <cell r="DZ322">
            <v>7</v>
          </cell>
          <cell r="EA322">
            <v>86.674285714285716</v>
          </cell>
          <cell r="EB322">
            <v>5</v>
          </cell>
        </row>
        <row r="323">
          <cell r="DS323">
            <v>16.855753646677471</v>
          </cell>
          <cell r="DT323">
            <v>27</v>
          </cell>
          <cell r="DY323">
            <v>29.270935960591132</v>
          </cell>
          <cell r="DZ323">
            <v>24</v>
          </cell>
          <cell r="EA323">
            <v>34.383186705767351</v>
          </cell>
          <cell r="EB323">
            <v>25</v>
          </cell>
        </row>
        <row r="324">
          <cell r="DS324">
            <v>27.380307136404696</v>
          </cell>
          <cell r="DT324">
            <v>21</v>
          </cell>
          <cell r="DY324">
            <v>56.741472172351884</v>
          </cell>
          <cell r="DZ324">
            <v>17</v>
          </cell>
          <cell r="EA324">
            <v>59.0437890974084</v>
          </cell>
          <cell r="EB324">
            <v>15</v>
          </cell>
        </row>
        <row r="325">
          <cell r="DS325">
            <v>62.29057591623036</v>
          </cell>
          <cell r="DT325">
            <v>4</v>
          </cell>
          <cell r="DY325">
            <v>98.198198198198199</v>
          </cell>
          <cell r="DZ325">
            <v>4</v>
          </cell>
          <cell r="EA325">
            <v>106.20076238881829</v>
          </cell>
          <cell r="EB325">
            <v>3</v>
          </cell>
        </row>
        <row r="326">
          <cell r="DS326">
            <v>11.254515599343186</v>
          </cell>
          <cell r="DT326">
            <v>30</v>
          </cell>
          <cell r="DY326">
            <v>12.794026135656503</v>
          </cell>
          <cell r="DZ326">
            <v>31</v>
          </cell>
          <cell r="EA326">
            <v>10.435975609756097</v>
          </cell>
          <cell r="EB326">
            <v>31</v>
          </cell>
        </row>
        <row r="327">
          <cell r="DS327">
            <v>39.427836072064935</v>
          </cell>
          <cell r="DT327">
            <v>11</v>
          </cell>
          <cell r="DY327">
            <v>95.026413617687339</v>
          </cell>
          <cell r="DZ327">
            <v>5</v>
          </cell>
          <cell r="EA327">
            <v>84.038161993769464</v>
          </cell>
          <cell r="EB327">
            <v>6</v>
          </cell>
        </row>
        <row r="328">
          <cell r="DS328">
            <v>35.479041916167667</v>
          </cell>
          <cell r="DT328">
            <v>13</v>
          </cell>
          <cell r="DY328">
            <v>71.567164179104481</v>
          </cell>
          <cell r="DZ328">
            <v>9</v>
          </cell>
          <cell r="EA328">
            <v>73.974739970282315</v>
          </cell>
          <cell r="EB328">
            <v>10</v>
          </cell>
        </row>
        <row r="329">
          <cell r="DS329">
            <v>33.304721030042913</v>
          </cell>
          <cell r="DT329">
            <v>16</v>
          </cell>
          <cell r="DY329">
            <v>60.459930313588849</v>
          </cell>
          <cell r="DZ329">
            <v>12</v>
          </cell>
          <cell r="EA329">
            <v>77.090784044016502</v>
          </cell>
          <cell r="EB329">
            <v>8</v>
          </cell>
        </row>
        <row r="330">
          <cell r="DS330">
            <v>26.913432835820895</v>
          </cell>
          <cell r="DT330">
            <v>22</v>
          </cell>
          <cell r="DY330">
            <v>35.457788347205707</v>
          </cell>
          <cell r="DZ330">
            <v>21</v>
          </cell>
          <cell r="EA330">
            <v>35.452930728241562</v>
          </cell>
          <cell r="EB330">
            <v>24</v>
          </cell>
        </row>
        <row r="331">
          <cell r="DS331">
            <v>35.342711762945221</v>
          </cell>
          <cell r="DT331">
            <v>14</v>
          </cell>
          <cell r="DY331">
            <v>29.223042836041358</v>
          </cell>
          <cell r="DZ331">
            <v>26</v>
          </cell>
          <cell r="EA331">
            <v>19.627893348959859</v>
          </cell>
          <cell r="EB331">
            <v>30</v>
          </cell>
        </row>
        <row r="332">
          <cell r="DS332">
            <v>32.246123061530767</v>
          </cell>
          <cell r="DT332">
            <v>20</v>
          </cell>
          <cell r="DY332">
            <v>37.192192192192188</v>
          </cell>
          <cell r="DZ332">
            <v>20</v>
          </cell>
          <cell r="EA332">
            <v>38.519259629814904</v>
          </cell>
          <cell r="EB332">
            <v>22</v>
          </cell>
        </row>
        <row r="333">
          <cell r="DS333">
            <v>70.305444887118199</v>
          </cell>
          <cell r="DT333">
            <v>2</v>
          </cell>
          <cell r="DY333">
            <v>127.64238410596026</v>
          </cell>
          <cell r="DZ333">
            <v>2</v>
          </cell>
          <cell r="EA333">
            <v>111.63372859025031</v>
          </cell>
          <cell r="EB333">
            <v>2</v>
          </cell>
        </row>
        <row r="334">
          <cell r="DS334">
            <v>35.073417721518986</v>
          </cell>
          <cell r="DT334">
            <v>15</v>
          </cell>
          <cell r="DY334">
            <v>79.365634365634364</v>
          </cell>
          <cell r="DZ334">
            <v>6</v>
          </cell>
          <cell r="EA334">
            <v>82.118055555555557</v>
          </cell>
          <cell r="EB334">
            <v>7</v>
          </cell>
        </row>
        <row r="335">
          <cell r="DS335">
            <v>44.655775962660442</v>
          </cell>
          <cell r="DT335">
            <v>9</v>
          </cell>
          <cell r="DY335">
            <v>50.444098169068951</v>
          </cell>
          <cell r="DZ335">
            <v>18</v>
          </cell>
          <cell r="EA335">
            <v>55.601401323472174</v>
          </cell>
          <cell r="EB335">
            <v>17</v>
          </cell>
        </row>
        <row r="336">
          <cell r="DS336">
            <v>32.881732370905056</v>
          </cell>
          <cell r="DT336">
            <v>18</v>
          </cell>
          <cell r="DY336">
            <v>57.345231455660901</v>
          </cell>
          <cell r="DZ336">
            <v>16</v>
          </cell>
          <cell r="EA336">
            <v>59.564732142857146</v>
          </cell>
          <cell r="EB336">
            <v>14</v>
          </cell>
        </row>
        <row r="337">
          <cell r="DS337">
            <v>92.907696844588614</v>
          </cell>
          <cell r="DT337">
            <v>1</v>
          </cell>
          <cell r="DY337">
            <v>138.42399294325199</v>
          </cell>
          <cell r="DZ337">
            <v>1</v>
          </cell>
          <cell r="EA337">
            <v>102.01464128843338</v>
          </cell>
          <cell r="EB337">
            <v>4</v>
          </cell>
        </row>
        <row r="338">
          <cell r="DS338">
            <v>63.626522327469551</v>
          </cell>
          <cell r="DT338">
            <v>3</v>
          </cell>
          <cell r="DY338">
            <v>121.44996596324029</v>
          </cell>
          <cell r="DZ338">
            <v>3</v>
          </cell>
          <cell r="EA338">
            <v>131.20244565217394</v>
          </cell>
          <cell r="EB338">
            <v>1</v>
          </cell>
        </row>
        <row r="339">
          <cell r="DS339">
            <v>-13.898043254376931</v>
          </cell>
          <cell r="DT339">
            <v>29</v>
          </cell>
          <cell r="DY339">
            <v>31.905480140774259</v>
          </cell>
          <cell r="DZ339">
            <v>23</v>
          </cell>
          <cell r="EA339">
            <v>29.578790882061444</v>
          </cell>
          <cell r="EB339">
            <v>28</v>
          </cell>
        </row>
        <row r="340">
          <cell r="DS340">
            <v>24.839797639123102</v>
          </cell>
          <cell r="DT340">
            <v>24</v>
          </cell>
          <cell r="DY340">
            <v>27.04918032786885</v>
          </cell>
          <cell r="DZ340">
            <v>27</v>
          </cell>
          <cell r="EA340">
            <v>34.279253815715094</v>
          </cell>
          <cell r="EB340">
            <v>26</v>
          </cell>
        </row>
        <row r="341">
          <cell r="DS341">
            <v>17.079288025889969</v>
          </cell>
          <cell r="DT341">
            <v>26</v>
          </cell>
          <cell r="DY341">
            <v>29.242072699149261</v>
          </cell>
          <cell r="DZ341">
            <v>25</v>
          </cell>
          <cell r="EA341">
            <v>36.971080669710808</v>
          </cell>
          <cell r="EB341">
            <v>23</v>
          </cell>
        </row>
        <row r="346">
          <cell r="EA346">
            <v>1403</v>
          </cell>
        </row>
        <row r="347">
          <cell r="EA347" t="str">
            <v xml:space="preserve">نسبت </v>
          </cell>
          <cell r="EB347" t="str">
            <v>رتبه</v>
          </cell>
        </row>
        <row r="348">
          <cell r="EA348">
            <v>43.554402577913237</v>
          </cell>
          <cell r="EB348" t="str">
            <v>××</v>
          </cell>
        </row>
        <row r="349">
          <cell r="EA349">
            <v>9.4794721407624642</v>
          </cell>
          <cell r="EB349">
            <v>31</v>
          </cell>
        </row>
        <row r="350">
          <cell r="EA350">
            <v>17.373193539246248</v>
          </cell>
          <cell r="EB350">
            <v>19</v>
          </cell>
        </row>
        <row r="351">
          <cell r="EA351">
            <v>14.6189376443418</v>
          </cell>
          <cell r="EB351">
            <v>22</v>
          </cell>
        </row>
        <row r="352">
          <cell r="EA352">
            <v>32.536378706944191</v>
          </cell>
          <cell r="EB352">
            <v>11</v>
          </cell>
        </row>
        <row r="353">
          <cell r="EA353">
            <v>31.043593130779392</v>
          </cell>
          <cell r="EB353">
            <v>12</v>
          </cell>
        </row>
        <row r="354">
          <cell r="EA354">
            <v>13.350083752093802</v>
          </cell>
          <cell r="EB354">
            <v>25</v>
          </cell>
        </row>
        <row r="355">
          <cell r="EA355">
            <v>12.905246671887236</v>
          </cell>
          <cell r="EB355">
            <v>26</v>
          </cell>
        </row>
        <row r="356">
          <cell r="EA356">
            <v>22.531715771230502</v>
          </cell>
          <cell r="EB356">
            <v>16</v>
          </cell>
        </row>
        <row r="357">
          <cell r="EA357">
            <v>29.348044132397192</v>
          </cell>
          <cell r="EB357">
            <v>14</v>
          </cell>
        </row>
        <row r="358">
          <cell r="EA358">
            <v>440.87573964497039</v>
          </cell>
          <cell r="EB358">
            <v>1</v>
          </cell>
        </row>
        <row r="359">
          <cell r="EA359">
            <v>19.939513293008861</v>
          </cell>
          <cell r="EB359">
            <v>17</v>
          </cell>
        </row>
        <row r="360">
          <cell r="EA360">
            <v>16.422857142857143</v>
          </cell>
          <cell r="EB360">
            <v>20</v>
          </cell>
        </row>
        <row r="361">
          <cell r="EA361">
            <v>14.613880742913</v>
          </cell>
          <cell r="EB361">
            <v>23</v>
          </cell>
        </row>
        <row r="362">
          <cell r="EA362">
            <v>9.901697944593387</v>
          </cell>
          <cell r="EB362">
            <v>30</v>
          </cell>
        </row>
        <row r="363">
          <cell r="EA363">
            <v>27.090216010165182</v>
          </cell>
          <cell r="EB363">
            <v>15</v>
          </cell>
        </row>
        <row r="364">
          <cell r="EA364">
            <v>270.07317073170731</v>
          </cell>
          <cell r="EB364">
            <v>2</v>
          </cell>
        </row>
        <row r="365">
          <cell r="EA365">
            <v>39.010903426791273</v>
          </cell>
          <cell r="EB365">
            <v>8</v>
          </cell>
        </row>
        <row r="366">
          <cell r="EA366">
            <v>12.756315007429421</v>
          </cell>
          <cell r="EB366">
            <v>27</v>
          </cell>
        </row>
        <row r="367">
          <cell r="EA367">
            <v>14.202200825309491</v>
          </cell>
          <cell r="EB367">
            <v>24</v>
          </cell>
        </row>
        <row r="368">
          <cell r="EA368">
            <v>9.9703966844286551</v>
          </cell>
          <cell r="EB368">
            <v>29</v>
          </cell>
        </row>
        <row r="369">
          <cell r="EA369">
            <v>93.855845297392321</v>
          </cell>
          <cell r="EB369">
            <v>5</v>
          </cell>
        </row>
        <row r="370">
          <cell r="EA370">
            <v>15.987993996998499</v>
          </cell>
          <cell r="EB370">
            <v>21</v>
          </cell>
        </row>
        <row r="371">
          <cell r="EA371">
            <v>46.350461133069828</v>
          </cell>
          <cell r="EB371">
            <v>7</v>
          </cell>
        </row>
        <row r="372">
          <cell r="EA372">
            <v>29.980158730158731</v>
          </cell>
          <cell r="EB372">
            <v>13</v>
          </cell>
        </row>
        <row r="373">
          <cell r="EA373">
            <v>19.746983261969639</v>
          </cell>
          <cell r="EB373">
            <v>18</v>
          </cell>
        </row>
        <row r="374">
          <cell r="EA374">
            <v>96.361607142857153</v>
          </cell>
          <cell r="EB374">
            <v>4</v>
          </cell>
        </row>
        <row r="375">
          <cell r="EA375">
            <v>12.535871156661786</v>
          </cell>
          <cell r="EB375">
            <v>28</v>
          </cell>
        </row>
        <row r="376">
          <cell r="EA376">
            <v>37.038043478260875</v>
          </cell>
          <cell r="EB376">
            <v>10</v>
          </cell>
        </row>
        <row r="377">
          <cell r="EA377">
            <v>119.11298315163528</v>
          </cell>
          <cell r="EB377">
            <v>3</v>
          </cell>
        </row>
        <row r="378">
          <cell r="EA378">
            <v>38.530243075183719</v>
          </cell>
          <cell r="EB378">
            <v>9</v>
          </cell>
        </row>
        <row r="379">
          <cell r="EA379">
            <v>92.587519025875181</v>
          </cell>
          <cell r="EB379">
            <v>6</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فهرست"/>
      <sheetName val="مقدمه"/>
      <sheetName val="تعاریف و مفاهیم"/>
      <sheetName val="علائم و نشانه ها"/>
      <sheetName val="فصل 15- امور قضایی"/>
    </sheetNames>
    <sheetDataSet>
      <sheetData sheetId="0" refreshError="1"/>
      <sheetData sheetId="1" refreshError="1"/>
      <sheetData sheetId="2" refreshError="1"/>
      <sheetData sheetId="3" refreshError="1"/>
      <sheetData sheetId="4">
        <row r="410">
          <cell r="B410">
            <v>1399</v>
          </cell>
        </row>
        <row r="447">
          <cell r="B447">
            <v>1399</v>
          </cell>
          <cell r="D447">
            <v>1400</v>
          </cell>
          <cell r="F447">
            <v>1401</v>
          </cell>
          <cell r="H447">
            <v>1402</v>
          </cell>
          <cell r="J447">
            <v>1403</v>
          </cell>
        </row>
        <row r="448">
          <cell r="B448" t="str">
            <v xml:space="preserve">نسبت </v>
          </cell>
          <cell r="C448" t="str">
            <v>رتبه</v>
          </cell>
          <cell r="D448" t="str">
            <v xml:space="preserve">نسبت </v>
          </cell>
          <cell r="E448" t="str">
            <v>رتبه</v>
          </cell>
          <cell r="F448" t="str">
            <v xml:space="preserve">نسبت </v>
          </cell>
          <cell r="G448" t="str">
            <v>رتبه</v>
          </cell>
          <cell r="H448" t="str">
            <v xml:space="preserve">نسبت </v>
          </cell>
          <cell r="I448" t="str">
            <v>رتبه</v>
          </cell>
          <cell r="J448" t="str">
            <v xml:space="preserve">نسبت </v>
          </cell>
          <cell r="K448" t="str">
            <v>رتبه</v>
          </cell>
        </row>
        <row r="449">
          <cell r="B449">
            <v>172.90712033473608</v>
          </cell>
          <cell r="C449" t="str">
            <v>××</v>
          </cell>
          <cell r="D449">
            <v>194.6179287371364</v>
          </cell>
          <cell r="E449" t="str">
            <v>××</v>
          </cell>
          <cell r="F449">
            <v>250.22502951593862</v>
          </cell>
          <cell r="G449" t="str">
            <v>××</v>
          </cell>
          <cell r="H449">
            <v>276.20164305218623</v>
          </cell>
          <cell r="I449" t="str">
            <v>××</v>
          </cell>
          <cell r="J449">
            <v>280.7</v>
          </cell>
          <cell r="K449" t="str">
            <v>××</v>
          </cell>
        </row>
        <row r="450">
          <cell r="B450">
            <v>208.1605766840666</v>
          </cell>
          <cell r="C450">
            <v>8</v>
          </cell>
          <cell r="D450">
            <v>194.51980198019803</v>
          </cell>
          <cell r="E450">
            <v>14</v>
          </cell>
          <cell r="F450">
            <v>224.12518482010842</v>
          </cell>
          <cell r="G450">
            <v>16</v>
          </cell>
          <cell r="H450">
            <v>255.63680981595093</v>
          </cell>
          <cell r="I450">
            <v>15</v>
          </cell>
          <cell r="J450">
            <v>171.2609970674487</v>
          </cell>
          <cell r="K450">
            <v>22</v>
          </cell>
        </row>
        <row r="451">
          <cell r="B451">
            <v>146.57494145199061</v>
          </cell>
          <cell r="C451">
            <v>18</v>
          </cell>
          <cell r="D451">
            <v>137.55587808417997</v>
          </cell>
          <cell r="E451">
            <v>21</v>
          </cell>
          <cell r="F451">
            <v>148.0426021876799</v>
          </cell>
          <cell r="G451">
            <v>24</v>
          </cell>
          <cell r="H451">
            <v>144.92575671045117</v>
          </cell>
          <cell r="I451">
            <v>25</v>
          </cell>
          <cell r="J451">
            <v>141.26948143950128</v>
          </cell>
          <cell r="K451">
            <v>25</v>
          </cell>
        </row>
        <row r="452">
          <cell r="B452">
            <v>182.09428129829985</v>
          </cell>
          <cell r="C452">
            <v>11</v>
          </cell>
          <cell r="D452">
            <v>227.08108108108109</v>
          </cell>
          <cell r="E452">
            <v>11</v>
          </cell>
          <cell r="F452">
            <v>277.39398612181958</v>
          </cell>
          <cell r="G452">
            <v>10</v>
          </cell>
          <cell r="H452">
            <v>306.14021571648686</v>
          </cell>
          <cell r="I452">
            <v>9</v>
          </cell>
          <cell r="J452">
            <v>302.34795996920707</v>
          </cell>
          <cell r="K452">
            <v>12</v>
          </cell>
        </row>
        <row r="453">
          <cell r="B453">
            <v>204.75051779325926</v>
          </cell>
          <cell r="C453">
            <v>9</v>
          </cell>
          <cell r="D453">
            <v>240.24887724550899</v>
          </cell>
          <cell r="E453">
            <v>8</v>
          </cell>
          <cell r="F453">
            <v>384.94231484927428</v>
          </cell>
          <cell r="G453">
            <v>5</v>
          </cell>
          <cell r="H453">
            <v>424.42058496853014</v>
          </cell>
          <cell r="I453">
            <v>6</v>
          </cell>
          <cell r="J453">
            <v>411.34463068705105</v>
          </cell>
          <cell r="K453">
            <v>5</v>
          </cell>
        </row>
        <row r="454">
          <cell r="B454">
            <v>228.95429362880884</v>
          </cell>
          <cell r="C454">
            <v>5</v>
          </cell>
          <cell r="D454">
            <v>253.37782340862424</v>
          </cell>
          <cell r="E454">
            <v>7</v>
          </cell>
          <cell r="F454">
            <v>290.84883327696991</v>
          </cell>
          <cell r="G454">
            <v>9</v>
          </cell>
          <cell r="H454">
            <v>268.09491978609628</v>
          </cell>
          <cell r="I454">
            <v>13</v>
          </cell>
          <cell r="J454">
            <v>237.45046235138705</v>
          </cell>
          <cell r="K454">
            <v>17</v>
          </cell>
        </row>
        <row r="455">
          <cell r="B455">
            <v>196.424957841484</v>
          </cell>
          <cell r="C455">
            <v>10</v>
          </cell>
          <cell r="D455">
            <v>214.24242424242425</v>
          </cell>
          <cell r="E455">
            <v>12</v>
          </cell>
          <cell r="F455">
            <v>256.9075630252101</v>
          </cell>
          <cell r="G455">
            <v>13</v>
          </cell>
          <cell r="H455">
            <v>247.90268456375838</v>
          </cell>
          <cell r="I455">
            <v>16</v>
          </cell>
          <cell r="J455">
            <v>284.57286432160805</v>
          </cell>
          <cell r="K455">
            <v>14</v>
          </cell>
        </row>
        <row r="456">
          <cell r="B456">
            <v>147.7442996742671</v>
          </cell>
          <cell r="C456">
            <v>17</v>
          </cell>
          <cell r="D456">
            <v>178.60596293311846</v>
          </cell>
          <cell r="E456">
            <v>15</v>
          </cell>
          <cell r="F456">
            <v>224.60494812450119</v>
          </cell>
          <cell r="G456">
            <v>15</v>
          </cell>
          <cell r="H456">
            <v>240.37944664031622</v>
          </cell>
          <cell r="I456">
            <v>17</v>
          </cell>
          <cell r="J456">
            <v>234.21299921691462</v>
          </cell>
          <cell r="K456">
            <v>18</v>
          </cell>
        </row>
        <row r="457">
          <cell r="B457">
            <v>262.8747034720725</v>
          </cell>
          <cell r="C457">
            <v>2</v>
          </cell>
          <cell r="D457">
            <v>293.92645906078531</v>
          </cell>
          <cell r="E457">
            <v>5</v>
          </cell>
          <cell r="F457">
            <v>363.34604519774012</v>
          </cell>
          <cell r="G457">
            <v>7</v>
          </cell>
          <cell r="H457">
            <v>440.57954784069432</v>
          </cell>
          <cell r="I457">
            <v>3</v>
          </cell>
          <cell r="J457">
            <v>468.20797227036394</v>
          </cell>
          <cell r="K457">
            <v>3</v>
          </cell>
        </row>
        <row r="458">
          <cell r="B458">
            <v>36.966292134831455</v>
          </cell>
          <cell r="C458">
            <v>30</v>
          </cell>
          <cell r="D458">
            <v>45.497967479674791</v>
          </cell>
          <cell r="E458">
            <v>30</v>
          </cell>
          <cell r="F458">
            <v>52.095141700404859</v>
          </cell>
          <cell r="G458">
            <v>30</v>
          </cell>
          <cell r="H458">
            <v>195.56898288016114</v>
          </cell>
          <cell r="I458">
            <v>21</v>
          </cell>
          <cell r="J458">
            <v>253.67</v>
          </cell>
          <cell r="K458">
            <v>15</v>
          </cell>
        </row>
        <row r="459">
          <cell r="B459">
            <v>142.09876543209876</v>
          </cell>
          <cell r="C459">
            <v>21</v>
          </cell>
          <cell r="D459">
            <v>171.9437652811736</v>
          </cell>
          <cell r="E459">
            <v>16</v>
          </cell>
          <cell r="F459">
            <v>215.1390568319226</v>
          </cell>
          <cell r="G459">
            <v>17</v>
          </cell>
          <cell r="H459">
            <v>232.59569377990431</v>
          </cell>
          <cell r="I459">
            <v>18</v>
          </cell>
          <cell r="J459">
            <v>243.33727810650888</v>
          </cell>
          <cell r="K459">
            <v>16</v>
          </cell>
        </row>
        <row r="460">
          <cell r="B460">
            <v>178.77200704225351</v>
          </cell>
          <cell r="C460">
            <v>12</v>
          </cell>
          <cell r="D460">
            <v>281.90158223254463</v>
          </cell>
          <cell r="E460">
            <v>6</v>
          </cell>
          <cell r="F460">
            <v>375.06247307195179</v>
          </cell>
          <cell r="G460">
            <v>6</v>
          </cell>
          <cell r="H460">
            <v>340.34820920977825</v>
          </cell>
          <cell r="I460">
            <v>8</v>
          </cell>
          <cell r="J460">
            <v>344.8909832606555</v>
          </cell>
          <cell r="K460">
            <v>8</v>
          </cell>
        </row>
        <row r="461">
          <cell r="B461">
            <v>109.4412770809578</v>
          </cell>
          <cell r="C461">
            <v>25</v>
          </cell>
          <cell r="D461">
            <v>148.32383124287344</v>
          </cell>
          <cell r="E461">
            <v>18</v>
          </cell>
          <cell r="F461">
            <v>224.78905359179018</v>
          </cell>
          <cell r="G461">
            <v>14</v>
          </cell>
          <cell r="H461">
            <v>260.95890410958907</v>
          </cell>
          <cell r="I461">
            <v>14</v>
          </cell>
          <cell r="J461">
            <v>310.32</v>
          </cell>
          <cell r="K461">
            <v>11</v>
          </cell>
        </row>
        <row r="462">
          <cell r="B462">
            <v>94.01050080775444</v>
          </cell>
          <cell r="C462">
            <v>26</v>
          </cell>
          <cell r="D462">
            <v>91.147376852222678</v>
          </cell>
          <cell r="E462">
            <v>26</v>
          </cell>
          <cell r="F462">
            <v>119.96027805362463</v>
          </cell>
          <cell r="G462">
            <v>25</v>
          </cell>
          <cell r="H462">
            <v>171.62955665024631</v>
          </cell>
          <cell r="I462">
            <v>22</v>
          </cell>
          <cell r="J462">
            <v>211.02052785923755</v>
          </cell>
          <cell r="K462">
            <v>21</v>
          </cell>
        </row>
        <row r="463">
          <cell r="B463">
            <v>172.87408759124088</v>
          </cell>
          <cell r="C463">
            <v>13</v>
          </cell>
          <cell r="D463">
            <v>168.7114337568058</v>
          </cell>
          <cell r="E463">
            <v>17</v>
          </cell>
          <cell r="F463">
            <v>211.24548736462094</v>
          </cell>
          <cell r="G463">
            <v>18</v>
          </cell>
          <cell r="H463">
            <v>149.24596050269298</v>
          </cell>
          <cell r="I463">
            <v>24</v>
          </cell>
          <cell r="J463">
            <v>161.733690795353</v>
          </cell>
          <cell r="K463">
            <v>23</v>
          </cell>
        </row>
        <row r="464">
          <cell r="B464">
            <v>264.15775401069521</v>
          </cell>
          <cell r="C464">
            <v>1</v>
          </cell>
          <cell r="D464">
            <v>310.58124174372523</v>
          </cell>
          <cell r="E464">
            <v>2</v>
          </cell>
          <cell r="F464">
            <v>386.4406779661017</v>
          </cell>
          <cell r="G464">
            <v>3</v>
          </cell>
          <cell r="H464">
            <v>428.10810810810807</v>
          </cell>
          <cell r="I464">
            <v>5</v>
          </cell>
          <cell r="J464">
            <v>448.84371029224906</v>
          </cell>
          <cell r="K464">
            <v>4</v>
          </cell>
        </row>
        <row r="465">
          <cell r="B465">
            <v>27.977490897053954</v>
          </cell>
          <cell r="C465">
            <v>31</v>
          </cell>
          <cell r="D465">
            <v>26.27228525121556</v>
          </cell>
          <cell r="E465">
            <v>31</v>
          </cell>
          <cell r="F465">
            <v>27.625396825396827</v>
          </cell>
          <cell r="G465">
            <v>31</v>
          </cell>
          <cell r="H465">
            <v>25.021779713752334</v>
          </cell>
          <cell r="I465">
            <v>31</v>
          </cell>
          <cell r="J465">
            <v>21.070121951219512</v>
          </cell>
          <cell r="K465">
            <v>31</v>
          </cell>
        </row>
        <row r="466">
          <cell r="B466">
            <v>164.41679936305732</v>
          </cell>
          <cell r="C466">
            <v>15</v>
          </cell>
          <cell r="D466">
            <v>196.7299703264095</v>
          </cell>
          <cell r="E466">
            <v>13</v>
          </cell>
          <cell r="F466">
            <v>265.73957513768687</v>
          </cell>
          <cell r="G466">
            <v>12</v>
          </cell>
          <cell r="H466">
            <v>288.1393073762473</v>
          </cell>
          <cell r="I466">
            <v>10</v>
          </cell>
          <cell r="J466">
            <v>310.52180685358252</v>
          </cell>
          <cell r="K466">
            <v>10</v>
          </cell>
        </row>
        <row r="467">
          <cell r="B467">
            <v>131.35708870356331</v>
          </cell>
          <cell r="C467">
            <v>23</v>
          </cell>
          <cell r="D467">
            <v>124.95475113122173</v>
          </cell>
          <cell r="E467">
            <v>22</v>
          </cell>
          <cell r="F467">
            <v>173.55588897224305</v>
          </cell>
          <cell r="G467">
            <v>20</v>
          </cell>
          <cell r="H467">
            <v>229.12686567164178</v>
          </cell>
          <cell r="I467">
            <v>19</v>
          </cell>
          <cell r="J467">
            <v>229.33135215453197</v>
          </cell>
          <cell r="K467">
            <v>20</v>
          </cell>
        </row>
        <row r="468">
          <cell r="B468">
            <v>214.29088277858179</v>
          </cell>
          <cell r="C468">
            <v>6</v>
          </cell>
          <cell r="D468">
            <v>308.52751965689777</v>
          </cell>
          <cell r="E468">
            <v>3</v>
          </cell>
          <cell r="F468">
            <v>430.14114326040936</v>
          </cell>
          <cell r="G468">
            <v>2</v>
          </cell>
          <cell r="H468">
            <v>474.46689895470382</v>
          </cell>
          <cell r="I468">
            <v>2</v>
          </cell>
          <cell r="J468">
            <v>500.57083906464925</v>
          </cell>
          <cell r="K468">
            <v>2</v>
          </cell>
        </row>
        <row r="469">
          <cell r="B469">
            <v>89.040434520217261</v>
          </cell>
          <cell r="C469">
            <v>27</v>
          </cell>
          <cell r="D469">
            <v>112.34093637454983</v>
          </cell>
          <cell r="E469">
            <v>24</v>
          </cell>
          <cell r="F469">
            <v>112.55675029868578</v>
          </cell>
          <cell r="G469">
            <v>26</v>
          </cell>
          <cell r="H469">
            <v>127.01545778834722</v>
          </cell>
          <cell r="I469">
            <v>27</v>
          </cell>
          <cell r="J469">
            <v>138.93428063943162</v>
          </cell>
          <cell r="K469">
            <v>26</v>
          </cell>
        </row>
        <row r="470">
          <cell r="B470">
            <v>134.14346246973366</v>
          </cell>
          <cell r="C470">
            <v>22</v>
          </cell>
          <cell r="D470">
            <v>79.345541879315519</v>
          </cell>
          <cell r="E470">
            <v>27</v>
          </cell>
          <cell r="F470">
            <v>70.312686122692071</v>
          </cell>
          <cell r="G470">
            <v>28</v>
          </cell>
          <cell r="H470">
            <v>64.957163958641061</v>
          </cell>
          <cell r="I470">
            <v>30</v>
          </cell>
          <cell r="J470">
            <v>62.716085555230002</v>
          </cell>
          <cell r="K470">
            <v>29</v>
          </cell>
        </row>
        <row r="471">
          <cell r="B471">
            <v>71.011066398390341</v>
          </cell>
          <cell r="C471">
            <v>28</v>
          </cell>
          <cell r="D471">
            <v>74.713855421686745</v>
          </cell>
          <cell r="E471">
            <v>28</v>
          </cell>
          <cell r="F471">
            <v>95.095190380761522</v>
          </cell>
          <cell r="G471">
            <v>27</v>
          </cell>
          <cell r="H471">
            <v>95.6006006006006</v>
          </cell>
          <cell r="I471">
            <v>28</v>
          </cell>
          <cell r="J471">
            <v>104.84742371185592</v>
          </cell>
          <cell r="K471">
            <v>28</v>
          </cell>
        </row>
        <row r="472">
          <cell r="B472">
            <v>242.15924426450744</v>
          </cell>
          <cell r="C472">
            <v>4</v>
          </cell>
          <cell r="D472">
            <v>302.09395973154363</v>
          </cell>
          <cell r="E472">
            <v>4</v>
          </cell>
          <cell r="F472">
            <v>386.36</v>
          </cell>
          <cell r="G472">
            <v>4</v>
          </cell>
          <cell r="H472">
            <v>434.58278145695363</v>
          </cell>
          <cell r="I472">
            <v>4</v>
          </cell>
          <cell r="J472">
            <v>395.99</v>
          </cell>
          <cell r="K472">
            <v>6</v>
          </cell>
        </row>
        <row r="473">
          <cell r="B473">
            <v>142.19724067450178</v>
          </cell>
          <cell r="C473">
            <v>20</v>
          </cell>
          <cell r="D473">
            <v>148.00304105423211</v>
          </cell>
          <cell r="E473">
            <v>19</v>
          </cell>
          <cell r="F473">
            <v>210.38229376257544</v>
          </cell>
          <cell r="G473">
            <v>19</v>
          </cell>
          <cell r="H473">
            <v>274.65534465534466</v>
          </cell>
          <cell r="I473">
            <v>12</v>
          </cell>
          <cell r="J473">
            <v>287.03373015873018</v>
          </cell>
          <cell r="K473">
            <v>13</v>
          </cell>
        </row>
        <row r="474">
          <cell r="B474">
            <v>155.859375</v>
          </cell>
          <cell r="C474">
            <v>16</v>
          </cell>
          <cell r="D474">
            <v>107.23761217323448</v>
          </cell>
          <cell r="E474">
            <v>25</v>
          </cell>
          <cell r="F474">
            <v>168.9555728760717</v>
          </cell>
          <cell r="G474">
            <v>22</v>
          </cell>
          <cell r="H474">
            <v>165.57849629918192</v>
          </cell>
          <cell r="I474">
            <v>23</v>
          </cell>
          <cell r="J474">
            <v>150.05449591280654</v>
          </cell>
          <cell r="K474">
            <v>24</v>
          </cell>
        </row>
        <row r="475">
          <cell r="B475">
            <v>111.66573504751257</v>
          </cell>
          <cell r="C475">
            <v>24</v>
          </cell>
          <cell r="D475">
            <v>115.58347292015634</v>
          </cell>
          <cell r="E475">
            <v>23</v>
          </cell>
          <cell r="F475">
            <v>168.90686001115449</v>
          </cell>
          <cell r="G475">
            <v>23</v>
          </cell>
          <cell r="H475">
            <v>143.33519241494702</v>
          </cell>
          <cell r="I475">
            <v>26</v>
          </cell>
          <cell r="J475">
            <v>117.43303571428572</v>
          </cell>
          <cell r="K475">
            <v>27</v>
          </cell>
        </row>
        <row r="476">
          <cell r="B476">
            <v>210.57389235801367</v>
          </cell>
          <cell r="C476">
            <v>7</v>
          </cell>
          <cell r="D476">
            <v>230.45912322274879</v>
          </cell>
          <cell r="E476">
            <v>9</v>
          </cell>
          <cell r="F476">
            <v>268.53053998229569</v>
          </cell>
          <cell r="G476">
            <v>11</v>
          </cell>
          <cell r="H476">
            <v>278.29755954131139</v>
          </cell>
          <cell r="I476">
            <v>11</v>
          </cell>
          <cell r="J476">
            <v>229.53440702781845</v>
          </cell>
          <cell r="K476">
            <v>19</v>
          </cell>
        </row>
        <row r="477">
          <cell r="B477">
            <v>244.71555860178202</v>
          </cell>
          <cell r="C477">
            <v>3</v>
          </cell>
          <cell r="D477">
            <v>318.8721804511278</v>
          </cell>
          <cell r="E477">
            <v>1</v>
          </cell>
          <cell r="F477">
            <v>459.36562073669853</v>
          </cell>
          <cell r="G477">
            <v>1</v>
          </cell>
          <cell r="H477">
            <v>497.01157249829816</v>
          </cell>
          <cell r="I477">
            <v>1</v>
          </cell>
          <cell r="J477">
            <v>551.28396739130437</v>
          </cell>
          <cell r="K477">
            <v>1</v>
          </cell>
        </row>
        <row r="478">
          <cell r="B478">
            <v>70.728893550078666</v>
          </cell>
          <cell r="C478">
            <v>29</v>
          </cell>
          <cell r="D478">
            <v>59.715615305067217</v>
          </cell>
          <cell r="E478">
            <v>29</v>
          </cell>
          <cell r="F478">
            <v>59.8980632008155</v>
          </cell>
          <cell r="G478">
            <v>29</v>
          </cell>
          <cell r="H478">
            <v>65.661136249371538</v>
          </cell>
          <cell r="I478">
            <v>29</v>
          </cell>
          <cell r="J478">
            <v>59.103072348860252</v>
          </cell>
          <cell r="K478">
            <v>30</v>
          </cell>
        </row>
        <row r="479">
          <cell r="B479">
            <v>143.79251700680271</v>
          </cell>
          <cell r="C479">
            <v>19</v>
          </cell>
          <cell r="D479">
            <v>145.22083805209513</v>
          </cell>
          <cell r="E479">
            <v>20</v>
          </cell>
          <cell r="F479">
            <v>169.85294117647058</v>
          </cell>
          <cell r="G479">
            <v>21</v>
          </cell>
          <cell r="H479">
            <v>224.33013001695872</v>
          </cell>
          <cell r="I479">
            <v>20</v>
          </cell>
          <cell r="J479">
            <v>313.28999434708874</v>
          </cell>
          <cell r="K479">
            <v>9</v>
          </cell>
        </row>
        <row r="480">
          <cell r="B480">
            <v>165.74209245742094</v>
          </cell>
          <cell r="C480">
            <v>14</v>
          </cell>
          <cell r="D480">
            <v>227.19074221867518</v>
          </cell>
          <cell r="E480">
            <v>10</v>
          </cell>
          <cell r="F480">
            <v>307.14846818538888</v>
          </cell>
          <cell r="G480">
            <v>8</v>
          </cell>
          <cell r="H480">
            <v>362.49806651198759</v>
          </cell>
          <cell r="I480">
            <v>7</v>
          </cell>
          <cell r="J480">
            <v>352.73972602739724</v>
          </cell>
          <cell r="K480">
            <v>7</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39"/>
  <sheetViews>
    <sheetView rightToLeft="1" tabSelected="1" zoomScaleNormal="100" workbookViewId="0"/>
  </sheetViews>
  <sheetFormatPr defaultColWidth="9.140625" defaultRowHeight="12.75" x14ac:dyDescent="0.25"/>
  <cols>
    <col min="1" max="1" width="136.140625" style="139" customWidth="1"/>
    <col min="2" max="3" width="9.140625" style="139"/>
    <col min="4" max="4" width="12.85546875" style="139" customWidth="1"/>
    <col min="5" max="16384" width="9.140625" style="139"/>
  </cols>
  <sheetData>
    <row r="1" spans="1:1" s="513" customFormat="1" ht="38.25" customHeight="1" x14ac:dyDescent="0.25">
      <c r="A1" s="512" t="s">
        <v>1506</v>
      </c>
    </row>
    <row r="2" spans="1:1" ht="23.25" customHeight="1" x14ac:dyDescent="0.25">
      <c r="A2" s="503" t="s">
        <v>344</v>
      </c>
    </row>
    <row r="3" spans="1:1" ht="23.25" customHeight="1" x14ac:dyDescent="0.25">
      <c r="A3" s="503" t="s">
        <v>334</v>
      </c>
    </row>
    <row r="4" spans="1:1" ht="23.25" customHeight="1" x14ac:dyDescent="0.25">
      <c r="A4" s="503" t="s">
        <v>343</v>
      </c>
    </row>
    <row r="5" spans="1:1" ht="38.25" customHeight="1" x14ac:dyDescent="0.25">
      <c r="A5" s="502" t="s">
        <v>341</v>
      </c>
    </row>
    <row r="6" spans="1:1" x14ac:dyDescent="0.25">
      <c r="A6" s="504" t="s">
        <v>37</v>
      </c>
    </row>
    <row r="7" spans="1:1" x14ac:dyDescent="0.25">
      <c r="A7" s="504" t="s">
        <v>602</v>
      </c>
    </row>
    <row r="8" spans="1:1" x14ac:dyDescent="0.25">
      <c r="A8" s="504" t="s">
        <v>603</v>
      </c>
    </row>
    <row r="9" spans="1:1" x14ac:dyDescent="0.25">
      <c r="A9" s="504" t="s">
        <v>604</v>
      </c>
    </row>
    <row r="10" spans="1:1" x14ac:dyDescent="0.25">
      <c r="A10" s="504" t="s">
        <v>605</v>
      </c>
    </row>
    <row r="11" spans="1:1" x14ac:dyDescent="0.25">
      <c r="A11" s="504" t="s">
        <v>1051</v>
      </c>
    </row>
    <row r="12" spans="1:1" x14ac:dyDescent="0.25">
      <c r="A12" s="504" t="s">
        <v>606</v>
      </c>
    </row>
    <row r="13" spans="1:1" ht="39.75" customHeight="1" x14ac:dyDescent="0.25">
      <c r="A13" s="502" t="s">
        <v>45</v>
      </c>
    </row>
    <row r="14" spans="1:1" x14ac:dyDescent="0.25">
      <c r="A14" s="242" t="s">
        <v>618</v>
      </c>
    </row>
    <row r="15" spans="1:1" x14ac:dyDescent="0.25">
      <c r="A15" s="242" t="s">
        <v>666</v>
      </c>
    </row>
    <row r="16" spans="1:1" x14ac:dyDescent="0.25">
      <c r="A16" s="242" t="s">
        <v>617</v>
      </c>
    </row>
    <row r="17" spans="1:1" x14ac:dyDescent="0.25">
      <c r="A17" s="242" t="s">
        <v>613</v>
      </c>
    </row>
    <row r="18" spans="1:1" x14ac:dyDescent="0.25">
      <c r="A18" s="242" t="s">
        <v>614</v>
      </c>
    </row>
    <row r="19" spans="1:1" ht="5.25" hidden="1" customHeight="1" x14ac:dyDescent="0.25">
      <c r="A19" s="242"/>
    </row>
    <row r="20" spans="1:1" x14ac:dyDescent="0.25">
      <c r="A20" s="242" t="s">
        <v>615</v>
      </c>
    </row>
    <row r="21" spans="1:1" x14ac:dyDescent="0.25">
      <c r="A21" s="242" t="s">
        <v>616</v>
      </c>
    </row>
    <row r="22" spans="1:1" x14ac:dyDescent="0.25">
      <c r="A22" s="242" t="s">
        <v>1086</v>
      </c>
    </row>
    <row r="23" spans="1:1" ht="21" customHeight="1" x14ac:dyDescent="0.25">
      <c r="A23" s="242" t="s">
        <v>944</v>
      </c>
    </row>
    <row r="24" spans="1:1" ht="39.75" customHeight="1" x14ac:dyDescent="0.25">
      <c r="A24" s="502" t="s">
        <v>145</v>
      </c>
    </row>
    <row r="25" spans="1:1" ht="16.5" customHeight="1" x14ac:dyDescent="0.25">
      <c r="A25" s="242" t="s">
        <v>238</v>
      </c>
    </row>
    <row r="26" spans="1:1" ht="16.5" customHeight="1" x14ac:dyDescent="0.25">
      <c r="A26" s="242" t="s">
        <v>886</v>
      </c>
    </row>
    <row r="27" spans="1:1" ht="16.5" customHeight="1" x14ac:dyDescent="0.25">
      <c r="A27" s="242" t="s">
        <v>588</v>
      </c>
    </row>
    <row r="28" spans="1:1" ht="16.5" customHeight="1" x14ac:dyDescent="0.25">
      <c r="A28" s="242" t="s">
        <v>331</v>
      </c>
    </row>
    <row r="29" spans="1:1" ht="16.5" customHeight="1" x14ac:dyDescent="0.25">
      <c r="A29" s="242" t="s">
        <v>330</v>
      </c>
    </row>
    <row r="30" spans="1:1" ht="16.5" customHeight="1" x14ac:dyDescent="0.25">
      <c r="A30" s="242" t="s">
        <v>363</v>
      </c>
    </row>
    <row r="31" spans="1:1" ht="16.5" customHeight="1" x14ac:dyDescent="0.25">
      <c r="A31" s="242" t="s">
        <v>364</v>
      </c>
    </row>
    <row r="32" spans="1:1" ht="16.5" customHeight="1" x14ac:dyDescent="0.25">
      <c r="A32" s="242" t="s">
        <v>365</v>
      </c>
    </row>
    <row r="33" spans="1:1" ht="16.5" customHeight="1" x14ac:dyDescent="0.25">
      <c r="A33" s="242" t="s">
        <v>366</v>
      </c>
    </row>
    <row r="34" spans="1:1" ht="16.5" customHeight="1" x14ac:dyDescent="0.25">
      <c r="A34" s="242" t="s">
        <v>367</v>
      </c>
    </row>
    <row r="35" spans="1:1" ht="16.5" customHeight="1" x14ac:dyDescent="0.25">
      <c r="A35" s="242" t="s">
        <v>368</v>
      </c>
    </row>
    <row r="36" spans="1:1" ht="43.5" customHeight="1" x14ac:dyDescent="0.25">
      <c r="A36" s="502" t="s">
        <v>146</v>
      </c>
    </row>
    <row r="37" spans="1:1" ht="17.25" customHeight="1" x14ac:dyDescent="0.25">
      <c r="A37" s="242" t="s">
        <v>882</v>
      </c>
    </row>
    <row r="38" spans="1:1" ht="17.25" customHeight="1" x14ac:dyDescent="0.25">
      <c r="A38" s="242" t="s">
        <v>881</v>
      </c>
    </row>
    <row r="39" spans="1:1" ht="17.25" customHeight="1" x14ac:dyDescent="0.25">
      <c r="A39" s="242" t="s">
        <v>885</v>
      </c>
    </row>
    <row r="40" spans="1:1" ht="17.25" customHeight="1" x14ac:dyDescent="0.25">
      <c r="A40" s="242" t="s">
        <v>883</v>
      </c>
    </row>
    <row r="41" spans="1:1" ht="17.25" customHeight="1" x14ac:dyDescent="0.25">
      <c r="A41" s="242" t="s">
        <v>878</v>
      </c>
    </row>
    <row r="42" spans="1:1" ht="17.25" customHeight="1" x14ac:dyDescent="0.25">
      <c r="A42" s="242" t="s">
        <v>1009</v>
      </c>
    </row>
    <row r="43" spans="1:1" ht="17.25" customHeight="1" x14ac:dyDescent="0.25">
      <c r="A43" s="242" t="s">
        <v>958</v>
      </c>
    </row>
    <row r="44" spans="1:1" ht="21.75" customHeight="1" x14ac:dyDescent="0.25">
      <c r="A44" s="242" t="s">
        <v>959</v>
      </c>
    </row>
    <row r="45" spans="1:1" ht="17.25" customHeight="1" x14ac:dyDescent="0.25">
      <c r="A45" s="242" t="s">
        <v>960</v>
      </c>
    </row>
    <row r="46" spans="1:1" ht="17.25" customHeight="1" x14ac:dyDescent="0.25">
      <c r="A46" s="242" t="s">
        <v>961</v>
      </c>
    </row>
    <row r="47" spans="1:1" ht="17.25" customHeight="1" x14ac:dyDescent="0.25">
      <c r="A47" s="242" t="s">
        <v>962</v>
      </c>
    </row>
    <row r="48" spans="1:1" ht="17.25" customHeight="1" x14ac:dyDescent="0.25">
      <c r="A48" s="242" t="s">
        <v>963</v>
      </c>
    </row>
    <row r="49" spans="1:1" ht="17.25" customHeight="1" x14ac:dyDescent="0.25">
      <c r="A49" s="242" t="s">
        <v>1099</v>
      </c>
    </row>
    <row r="50" spans="1:1" ht="17.25" customHeight="1" x14ac:dyDescent="0.25">
      <c r="A50" s="242" t="s">
        <v>964</v>
      </c>
    </row>
    <row r="52" spans="1:1" ht="45" customHeight="1" x14ac:dyDescent="0.25">
      <c r="A52" s="502" t="s">
        <v>717</v>
      </c>
    </row>
    <row r="53" spans="1:1" ht="15.75" customHeight="1" x14ac:dyDescent="0.25">
      <c r="A53" s="242" t="s">
        <v>1049</v>
      </c>
    </row>
    <row r="54" spans="1:1" x14ac:dyDescent="0.25">
      <c r="A54" s="242" t="s">
        <v>482</v>
      </c>
    </row>
    <row r="55" spans="1:1" ht="16.5" customHeight="1" x14ac:dyDescent="0.25">
      <c r="A55" s="242" t="s">
        <v>589</v>
      </c>
    </row>
    <row r="56" spans="1:1" x14ac:dyDescent="0.25">
      <c r="A56" s="242" t="s">
        <v>216</v>
      </c>
    </row>
    <row r="57" spans="1:1" x14ac:dyDescent="0.25">
      <c r="A57" s="242" t="s">
        <v>217</v>
      </c>
    </row>
    <row r="58" spans="1:1" x14ac:dyDescent="0.25">
      <c r="A58" s="242" t="s">
        <v>719</v>
      </c>
    </row>
    <row r="59" spans="1:1" x14ac:dyDescent="0.25">
      <c r="A59" s="242" t="s">
        <v>721</v>
      </c>
    </row>
    <row r="60" spans="1:1" x14ac:dyDescent="0.25">
      <c r="A60" s="242" t="s">
        <v>240</v>
      </c>
    </row>
    <row r="61" spans="1:1" x14ac:dyDescent="0.25">
      <c r="A61" s="242" t="s">
        <v>483</v>
      </c>
    </row>
    <row r="62" spans="1:1" x14ac:dyDescent="0.25">
      <c r="A62" s="242" t="s">
        <v>527</v>
      </c>
    </row>
    <row r="63" spans="1:1" ht="14.25" customHeight="1" x14ac:dyDescent="0.25">
      <c r="A63" s="242" t="s">
        <v>528</v>
      </c>
    </row>
    <row r="64" spans="1:1" ht="14.25" customHeight="1" x14ac:dyDescent="0.25">
      <c r="A64" s="242" t="s">
        <v>529</v>
      </c>
    </row>
    <row r="65" spans="1:1" ht="14.25" customHeight="1" x14ac:dyDescent="0.25">
      <c r="A65" s="242" t="s">
        <v>530</v>
      </c>
    </row>
    <row r="66" spans="1:1" x14ac:dyDescent="0.25">
      <c r="A66" s="242" t="s">
        <v>531</v>
      </c>
    </row>
    <row r="67" spans="1:1" x14ac:dyDescent="0.25">
      <c r="A67" s="242" t="s">
        <v>532</v>
      </c>
    </row>
    <row r="68" spans="1:1" x14ac:dyDescent="0.25">
      <c r="A68" s="242" t="s">
        <v>533</v>
      </c>
    </row>
    <row r="69" spans="1:1" x14ac:dyDescent="0.25">
      <c r="A69" s="242" t="s">
        <v>536</v>
      </c>
    </row>
    <row r="70" spans="1:1" ht="21.75" customHeight="1" x14ac:dyDescent="0.25">
      <c r="A70" s="242" t="s">
        <v>535</v>
      </c>
    </row>
    <row r="71" spans="1:1" ht="41.25" customHeight="1" x14ac:dyDescent="0.25">
      <c r="A71" s="505" t="s">
        <v>148</v>
      </c>
    </row>
    <row r="72" spans="1:1" ht="19.5" customHeight="1" x14ac:dyDescent="0.25">
      <c r="A72" s="242" t="s">
        <v>724</v>
      </c>
    </row>
    <row r="73" spans="1:1" x14ac:dyDescent="0.25">
      <c r="A73" s="242" t="s">
        <v>475</v>
      </c>
    </row>
    <row r="74" spans="1:1" ht="17.25" customHeight="1" x14ac:dyDescent="0.25">
      <c r="A74" s="242" t="s">
        <v>725</v>
      </c>
    </row>
    <row r="75" spans="1:1" ht="18.75" customHeight="1" x14ac:dyDescent="0.25">
      <c r="A75" s="242" t="s">
        <v>361</v>
      </c>
    </row>
    <row r="76" spans="1:1" ht="18.75" customHeight="1" x14ac:dyDescent="0.25">
      <c r="A76" s="242" t="s">
        <v>362</v>
      </c>
    </row>
    <row r="77" spans="1:1" ht="18.75" customHeight="1" x14ac:dyDescent="0.25">
      <c r="A77" s="242" t="s">
        <v>477</v>
      </c>
    </row>
    <row r="78" spans="1:1" ht="18.75" customHeight="1" x14ac:dyDescent="0.25">
      <c r="A78" s="242" t="s">
        <v>478</v>
      </c>
    </row>
    <row r="79" spans="1:1" ht="18.75" customHeight="1" x14ac:dyDescent="0.25">
      <c r="A79" s="242" t="s">
        <v>479</v>
      </c>
    </row>
    <row r="80" spans="1:1" ht="18.75" customHeight="1" x14ac:dyDescent="0.25">
      <c r="A80" s="242" t="s">
        <v>727</v>
      </c>
    </row>
    <row r="81" spans="1:1" ht="24" customHeight="1" x14ac:dyDescent="0.25">
      <c r="A81" s="242" t="s">
        <v>480</v>
      </c>
    </row>
    <row r="82" spans="1:1" ht="24.75" customHeight="1" x14ac:dyDescent="0.25">
      <c r="A82" s="242" t="s">
        <v>538</v>
      </c>
    </row>
    <row r="83" spans="1:1" ht="37.5" customHeight="1" x14ac:dyDescent="0.25">
      <c r="A83" s="502" t="s">
        <v>149</v>
      </c>
    </row>
    <row r="84" spans="1:1" ht="18" customHeight="1" x14ac:dyDescent="0.25">
      <c r="A84" s="242" t="s">
        <v>1011</v>
      </c>
    </row>
    <row r="85" spans="1:1" ht="18" customHeight="1" x14ac:dyDescent="0.25">
      <c r="A85" s="242" t="s">
        <v>1012</v>
      </c>
    </row>
    <row r="86" spans="1:1" ht="18" customHeight="1" x14ac:dyDescent="0.25">
      <c r="A86" s="242" t="s">
        <v>1013</v>
      </c>
    </row>
    <row r="87" spans="1:1" ht="18" customHeight="1" x14ac:dyDescent="0.25">
      <c r="A87" s="242" t="s">
        <v>1014</v>
      </c>
    </row>
    <row r="88" spans="1:1" ht="18" customHeight="1" x14ac:dyDescent="0.25">
      <c r="A88" s="242" t="s">
        <v>1015</v>
      </c>
    </row>
    <row r="89" spans="1:1" ht="18" customHeight="1" x14ac:dyDescent="0.25">
      <c r="A89" s="242" t="s">
        <v>1016</v>
      </c>
    </row>
    <row r="90" spans="1:1" ht="44.25" customHeight="1" x14ac:dyDescent="0.25">
      <c r="A90" s="505" t="s">
        <v>152</v>
      </c>
    </row>
    <row r="91" spans="1:1" ht="20.25" customHeight="1" x14ac:dyDescent="0.25">
      <c r="A91" s="242" t="s">
        <v>730</v>
      </c>
    </row>
    <row r="92" spans="1:1" ht="20.25" customHeight="1" x14ac:dyDescent="0.25">
      <c r="A92" s="242" t="s">
        <v>731</v>
      </c>
    </row>
    <row r="93" spans="1:1" ht="20.25" customHeight="1" x14ac:dyDescent="0.25">
      <c r="A93" s="242" t="s">
        <v>732</v>
      </c>
    </row>
    <row r="94" spans="1:1" ht="20.25" customHeight="1" x14ac:dyDescent="0.25">
      <c r="A94" s="242" t="s">
        <v>733</v>
      </c>
    </row>
    <row r="95" spans="1:1" ht="20.25" customHeight="1" x14ac:dyDescent="0.25">
      <c r="A95" s="242" t="s">
        <v>1019</v>
      </c>
    </row>
    <row r="96" spans="1:1" ht="20.25" customHeight="1" x14ac:dyDescent="0.25">
      <c r="A96" s="242" t="s">
        <v>734</v>
      </c>
    </row>
    <row r="97" spans="1:1" ht="20.25" customHeight="1" x14ac:dyDescent="0.25">
      <c r="A97" s="242" t="s">
        <v>729</v>
      </c>
    </row>
    <row r="98" spans="1:1" ht="20.25" customHeight="1" x14ac:dyDescent="0.25">
      <c r="A98" s="242" t="s">
        <v>798</v>
      </c>
    </row>
    <row r="99" spans="1:1" ht="20.25" customHeight="1" x14ac:dyDescent="0.25">
      <c r="A99" s="242" t="s">
        <v>564</v>
      </c>
    </row>
    <row r="100" spans="1:1" ht="20.25" customHeight="1" x14ac:dyDescent="0.25">
      <c r="A100" s="242" t="s">
        <v>600</v>
      </c>
    </row>
    <row r="101" spans="1:1" ht="45" customHeight="1" x14ac:dyDescent="0.25">
      <c r="A101" s="502" t="s">
        <v>151</v>
      </c>
    </row>
    <row r="102" spans="1:1" x14ac:dyDescent="0.25">
      <c r="A102" s="242" t="s">
        <v>259</v>
      </c>
    </row>
    <row r="103" spans="1:1" x14ac:dyDescent="0.25">
      <c r="A103" s="242" t="s">
        <v>251</v>
      </c>
    </row>
    <row r="104" spans="1:1" ht="15.75" customHeight="1" x14ac:dyDescent="0.25">
      <c r="A104" s="242" t="s">
        <v>252</v>
      </c>
    </row>
    <row r="105" spans="1:1" x14ac:dyDescent="0.25">
      <c r="A105" s="242" t="s">
        <v>693</v>
      </c>
    </row>
    <row r="106" spans="1:1" x14ac:dyDescent="0.25">
      <c r="A106" s="242" t="s">
        <v>694</v>
      </c>
    </row>
    <row r="107" spans="1:1" x14ac:dyDescent="0.25">
      <c r="A107" s="242" t="s">
        <v>701</v>
      </c>
    </row>
    <row r="108" spans="1:1" x14ac:dyDescent="0.25">
      <c r="A108" s="242" t="s">
        <v>702</v>
      </c>
    </row>
    <row r="109" spans="1:1" x14ac:dyDescent="0.25">
      <c r="A109" s="242" t="s">
        <v>703</v>
      </c>
    </row>
    <row r="110" spans="1:1" x14ac:dyDescent="0.25">
      <c r="A110" s="242" t="s">
        <v>982</v>
      </c>
    </row>
    <row r="111" spans="1:1" x14ac:dyDescent="0.25">
      <c r="A111" s="242" t="s">
        <v>983</v>
      </c>
    </row>
    <row r="112" spans="1:1" x14ac:dyDescent="0.25">
      <c r="A112" s="242" t="s">
        <v>704</v>
      </c>
    </row>
    <row r="113" spans="1:1" x14ac:dyDescent="0.25">
      <c r="A113" s="242" t="s">
        <v>981</v>
      </c>
    </row>
    <row r="114" spans="1:1" ht="22.5" customHeight="1" x14ac:dyDescent="0.25">
      <c r="A114" s="242" t="s">
        <v>984</v>
      </c>
    </row>
    <row r="115" spans="1:1" x14ac:dyDescent="0.25">
      <c r="A115" s="242" t="s">
        <v>985</v>
      </c>
    </row>
    <row r="116" spans="1:1" x14ac:dyDescent="0.25">
      <c r="A116" s="242" t="s">
        <v>986</v>
      </c>
    </row>
    <row r="117" spans="1:1" ht="45.75" customHeight="1" x14ac:dyDescent="0.25">
      <c r="A117" s="502" t="s">
        <v>150</v>
      </c>
    </row>
    <row r="118" spans="1:1" ht="20.25" customHeight="1" x14ac:dyDescent="0.25">
      <c r="A118" s="242" t="s">
        <v>260</v>
      </c>
    </row>
    <row r="119" spans="1:1" ht="20.25" customHeight="1" x14ac:dyDescent="0.25">
      <c r="A119" s="242" t="s">
        <v>261</v>
      </c>
    </row>
    <row r="120" spans="1:1" ht="20.25" customHeight="1" x14ac:dyDescent="0.25">
      <c r="A120" s="242" t="s">
        <v>735</v>
      </c>
    </row>
    <row r="121" spans="1:1" ht="20.25" customHeight="1" x14ac:dyDescent="0.25">
      <c r="A121" s="242" t="s">
        <v>736</v>
      </c>
    </row>
    <row r="122" spans="1:1" ht="20.25" customHeight="1" x14ac:dyDescent="0.25">
      <c r="A122" s="242" t="s">
        <v>208</v>
      </c>
    </row>
    <row r="123" spans="1:1" ht="20.25" customHeight="1" x14ac:dyDescent="0.25">
      <c r="A123" s="242" t="s">
        <v>411</v>
      </c>
    </row>
    <row r="124" spans="1:1" ht="20.25" customHeight="1" x14ac:dyDescent="0.25">
      <c r="A124" s="242" t="s">
        <v>737</v>
      </c>
    </row>
    <row r="125" spans="1:1" ht="45.75" customHeight="1" x14ac:dyDescent="0.25">
      <c r="A125" s="502" t="s">
        <v>590</v>
      </c>
    </row>
    <row r="126" spans="1:1" ht="20.25" customHeight="1" x14ac:dyDescent="0.25">
      <c r="A126" s="242" t="s">
        <v>413</v>
      </c>
    </row>
    <row r="127" spans="1:1" ht="20.25" customHeight="1" x14ac:dyDescent="0.25">
      <c r="A127" s="242" t="s">
        <v>544</v>
      </c>
    </row>
    <row r="128" spans="1:1" ht="20.25" customHeight="1" x14ac:dyDescent="0.25">
      <c r="A128" s="242" t="s">
        <v>545</v>
      </c>
    </row>
    <row r="129" spans="1:9" ht="20.25" customHeight="1" x14ac:dyDescent="0.25">
      <c r="A129" s="242" t="s">
        <v>546</v>
      </c>
    </row>
    <row r="130" spans="1:9" ht="20.25" customHeight="1" x14ac:dyDescent="0.25">
      <c r="A130" s="242" t="s">
        <v>547</v>
      </c>
    </row>
    <row r="131" spans="1:9" ht="20.25" customHeight="1" x14ac:dyDescent="0.25">
      <c r="A131" s="242" t="s">
        <v>548</v>
      </c>
    </row>
    <row r="132" spans="1:9" ht="20.25" customHeight="1" x14ac:dyDescent="0.25">
      <c r="A132" s="242" t="s">
        <v>549</v>
      </c>
    </row>
    <row r="133" spans="1:9" ht="20.25" customHeight="1" x14ac:dyDescent="0.25">
      <c r="A133" s="242" t="s">
        <v>414</v>
      </c>
    </row>
    <row r="134" spans="1:9" ht="41.25" customHeight="1" x14ac:dyDescent="0.25">
      <c r="A134" s="502" t="s">
        <v>511</v>
      </c>
    </row>
    <row r="135" spans="1:9" ht="18.75" customHeight="1" x14ac:dyDescent="0.25">
      <c r="A135" s="242" t="s">
        <v>499</v>
      </c>
    </row>
    <row r="136" spans="1:9" ht="18.75" customHeight="1" x14ac:dyDescent="0.25">
      <c r="A136" s="242" t="s">
        <v>823</v>
      </c>
      <c r="B136" s="140"/>
      <c r="C136" s="140"/>
      <c r="D136" s="140"/>
      <c r="E136" s="140"/>
      <c r="F136" s="140"/>
      <c r="G136" s="140"/>
      <c r="H136" s="140"/>
      <c r="I136" s="140"/>
    </row>
    <row r="137" spans="1:9" ht="18.75" customHeight="1" x14ac:dyDescent="0.25">
      <c r="A137" s="242" t="s">
        <v>500</v>
      </c>
    </row>
    <row r="138" spans="1:9" ht="18.75" customHeight="1" x14ac:dyDescent="0.25">
      <c r="A138" s="242" t="s">
        <v>501</v>
      </c>
    </row>
    <row r="139" spans="1:9" ht="18.75" customHeight="1" x14ac:dyDescent="0.25">
      <c r="A139" s="242" t="s">
        <v>502</v>
      </c>
    </row>
    <row r="140" spans="1:9" ht="18.75" customHeight="1" x14ac:dyDescent="0.25">
      <c r="A140" s="242" t="s">
        <v>503</v>
      </c>
    </row>
    <row r="141" spans="1:9" ht="18.75" customHeight="1" x14ac:dyDescent="0.25">
      <c r="A141" s="242" t="s">
        <v>505</v>
      </c>
    </row>
    <row r="142" spans="1:9" ht="18.75" customHeight="1" x14ac:dyDescent="0.25">
      <c r="A142" s="242" t="s">
        <v>415</v>
      </c>
    </row>
    <row r="143" spans="1:9" ht="18.75" customHeight="1" x14ac:dyDescent="0.25">
      <c r="A143" s="242" t="s">
        <v>416</v>
      </c>
    </row>
    <row r="144" spans="1:9" ht="18.75" customHeight="1" x14ac:dyDescent="0.25">
      <c r="A144" s="242" t="s">
        <v>417</v>
      </c>
    </row>
    <row r="145" spans="1:9" ht="18.75" customHeight="1" x14ac:dyDescent="0.25">
      <c r="A145" s="242" t="s">
        <v>506</v>
      </c>
    </row>
    <row r="146" spans="1:9" ht="18.75" customHeight="1" x14ac:dyDescent="0.25">
      <c r="A146" s="242" t="s">
        <v>507</v>
      </c>
    </row>
    <row r="147" spans="1:9" ht="18.75" customHeight="1" x14ac:dyDescent="0.25">
      <c r="A147" s="242" t="s">
        <v>508</v>
      </c>
    </row>
    <row r="148" spans="1:9" ht="18.75" customHeight="1" x14ac:dyDescent="0.25">
      <c r="A148" s="242" t="s">
        <v>509</v>
      </c>
    </row>
    <row r="149" spans="1:9" ht="18.75" customHeight="1" x14ac:dyDescent="0.25">
      <c r="A149" s="242" t="s">
        <v>510</v>
      </c>
    </row>
    <row r="150" spans="1:9" ht="18.75" customHeight="1" x14ac:dyDescent="0.25">
      <c r="A150" s="242" t="s">
        <v>739</v>
      </c>
    </row>
    <row r="151" spans="1:9" ht="18.75" customHeight="1" x14ac:dyDescent="0.25">
      <c r="A151" s="242" t="s">
        <v>740</v>
      </c>
    </row>
    <row r="152" spans="1:9" ht="18.75" customHeight="1" x14ac:dyDescent="0.25">
      <c r="A152" s="242" t="s">
        <v>493</v>
      </c>
    </row>
    <row r="153" spans="1:9" ht="18.75" customHeight="1" x14ac:dyDescent="0.25">
      <c r="A153" s="242" t="s">
        <v>494</v>
      </c>
    </row>
    <row r="154" spans="1:9" ht="18.75" customHeight="1" x14ac:dyDescent="0.25">
      <c r="A154" s="242" t="s">
        <v>741</v>
      </c>
    </row>
    <row r="155" spans="1:9" ht="18.75" customHeight="1" x14ac:dyDescent="0.25">
      <c r="A155" s="242" t="s">
        <v>504</v>
      </c>
    </row>
    <row r="156" spans="1:9" ht="18.75" customHeight="1" x14ac:dyDescent="0.2">
      <c r="A156" s="242" t="s">
        <v>742</v>
      </c>
      <c r="B156" s="506"/>
      <c r="C156" s="506"/>
      <c r="D156" s="506"/>
      <c r="E156" s="506"/>
      <c r="F156" s="506"/>
      <c r="G156" s="506"/>
      <c r="H156" s="506"/>
      <c r="I156" s="506"/>
    </row>
    <row r="157" spans="1:9" ht="18.75" customHeight="1" x14ac:dyDescent="0.25">
      <c r="A157" s="242" t="s">
        <v>877</v>
      </c>
    </row>
    <row r="158" spans="1:9" ht="18.75" customHeight="1" x14ac:dyDescent="0.25">
      <c r="A158" s="242" t="s">
        <v>876</v>
      </c>
    </row>
    <row r="159" spans="1:9" ht="18.75" customHeight="1" x14ac:dyDescent="0.25">
      <c r="A159" s="242" t="s">
        <v>743</v>
      </c>
    </row>
    <row r="160" spans="1:9" ht="45.75" customHeight="1" x14ac:dyDescent="0.25">
      <c r="A160" s="502" t="s">
        <v>280</v>
      </c>
    </row>
    <row r="161" spans="1:1" ht="17.25" customHeight="1" x14ac:dyDescent="0.25">
      <c r="A161" s="242" t="s">
        <v>1021</v>
      </c>
    </row>
    <row r="162" spans="1:1" ht="17.25" customHeight="1" x14ac:dyDescent="0.25">
      <c r="A162" s="242" t="s">
        <v>1022</v>
      </c>
    </row>
    <row r="163" spans="1:1" ht="17.25" customHeight="1" x14ac:dyDescent="0.25">
      <c r="A163" s="242" t="s">
        <v>1023</v>
      </c>
    </row>
    <row r="164" spans="1:1" ht="17.25" customHeight="1" x14ac:dyDescent="0.25">
      <c r="A164" s="242" t="s">
        <v>1024</v>
      </c>
    </row>
    <row r="165" spans="1:1" ht="17.25" customHeight="1" x14ac:dyDescent="0.25">
      <c r="A165" s="242" t="s">
        <v>1025</v>
      </c>
    </row>
    <row r="166" spans="1:1" ht="43.5" customHeight="1" x14ac:dyDescent="0.25">
      <c r="A166" s="502" t="s">
        <v>279</v>
      </c>
    </row>
    <row r="167" spans="1:1" ht="18" customHeight="1" x14ac:dyDescent="0.25">
      <c r="A167" s="242" t="s">
        <v>274</v>
      </c>
    </row>
    <row r="168" spans="1:1" ht="18" customHeight="1" x14ac:dyDescent="0.25">
      <c r="A168" s="242" t="s">
        <v>275</v>
      </c>
    </row>
    <row r="169" spans="1:1" ht="18" customHeight="1" x14ac:dyDescent="0.25">
      <c r="A169" s="242" t="s">
        <v>276</v>
      </c>
    </row>
    <row r="170" spans="1:1" ht="18" customHeight="1" x14ac:dyDescent="0.25">
      <c r="A170" s="242" t="s">
        <v>277</v>
      </c>
    </row>
    <row r="171" spans="1:1" ht="18" customHeight="1" x14ac:dyDescent="0.25">
      <c r="A171" s="242" t="s">
        <v>278</v>
      </c>
    </row>
    <row r="172" spans="1:1" ht="18" customHeight="1" x14ac:dyDescent="0.25">
      <c r="A172" s="242"/>
    </row>
    <row r="173" spans="1:1" ht="18" customHeight="1" x14ac:dyDescent="0.25">
      <c r="A173" s="242" t="s">
        <v>1127</v>
      </c>
    </row>
    <row r="174" spans="1:1" ht="18" customHeight="1" x14ac:dyDescent="0.25">
      <c r="A174" s="242" t="s">
        <v>1128</v>
      </c>
    </row>
    <row r="175" spans="1:1" ht="18" customHeight="1" x14ac:dyDescent="0.25">
      <c r="A175" s="242" t="s">
        <v>1129</v>
      </c>
    </row>
    <row r="176" spans="1:1" ht="18" customHeight="1" x14ac:dyDescent="0.25">
      <c r="A176" s="242" t="s">
        <v>1130</v>
      </c>
    </row>
    <row r="177" spans="1:1" ht="18" customHeight="1" x14ac:dyDescent="0.25">
      <c r="A177" s="242" t="s">
        <v>1131</v>
      </c>
    </row>
    <row r="178" spans="1:1" ht="18" customHeight="1" x14ac:dyDescent="0.25">
      <c r="A178" s="242" t="s">
        <v>1132</v>
      </c>
    </row>
    <row r="179" spans="1:1" ht="42.75" customHeight="1" x14ac:dyDescent="0.25">
      <c r="A179" s="502" t="s">
        <v>282</v>
      </c>
    </row>
    <row r="180" spans="1:1" ht="18.75" customHeight="1" x14ac:dyDescent="0.25">
      <c r="A180" s="242" t="s">
        <v>749</v>
      </c>
    </row>
    <row r="181" spans="1:1" ht="18.75" customHeight="1" x14ac:dyDescent="0.25">
      <c r="A181" s="242" t="s">
        <v>750</v>
      </c>
    </row>
    <row r="182" spans="1:1" ht="18.75" customHeight="1" x14ac:dyDescent="0.25">
      <c r="A182" s="242" t="s">
        <v>751</v>
      </c>
    </row>
    <row r="183" spans="1:1" ht="18.75" customHeight="1" x14ac:dyDescent="0.25">
      <c r="A183" s="242" t="s">
        <v>752</v>
      </c>
    </row>
    <row r="184" spans="1:1" ht="18.75" customHeight="1" x14ac:dyDescent="0.25">
      <c r="A184" s="242" t="s">
        <v>753</v>
      </c>
    </row>
    <row r="185" spans="1:1" ht="18.75" customHeight="1" x14ac:dyDescent="0.25">
      <c r="A185" s="242" t="s">
        <v>754</v>
      </c>
    </row>
    <row r="186" spans="1:1" ht="18.75" customHeight="1" x14ac:dyDescent="0.25">
      <c r="A186" s="242" t="s">
        <v>755</v>
      </c>
    </row>
    <row r="187" spans="1:1" ht="18.75" customHeight="1" x14ac:dyDescent="0.25">
      <c r="A187" s="242" t="s">
        <v>756</v>
      </c>
    </row>
    <row r="188" spans="1:1" ht="18.75" customHeight="1" x14ac:dyDescent="0.25">
      <c r="A188" s="242" t="s">
        <v>757</v>
      </c>
    </row>
    <row r="189" spans="1:1" ht="18.75" customHeight="1" x14ac:dyDescent="0.25">
      <c r="A189" s="242" t="s">
        <v>803</v>
      </c>
    </row>
    <row r="190" spans="1:1" ht="18.75" customHeight="1" x14ac:dyDescent="0.25">
      <c r="A190" s="242" t="s">
        <v>975</v>
      </c>
    </row>
    <row r="191" spans="1:1" ht="18.75" customHeight="1" x14ac:dyDescent="0.25">
      <c r="A191" s="242" t="s">
        <v>976</v>
      </c>
    </row>
    <row r="192" spans="1:1" ht="18.75" customHeight="1" x14ac:dyDescent="0.25">
      <c r="A192" s="242" t="s">
        <v>977</v>
      </c>
    </row>
    <row r="193" spans="1:1" ht="51" customHeight="1" x14ac:dyDescent="0.25">
      <c r="A193" s="502" t="s">
        <v>283</v>
      </c>
    </row>
    <row r="194" spans="1:1" ht="18.75" customHeight="1" x14ac:dyDescent="0.25">
      <c r="A194" s="242" t="s">
        <v>284</v>
      </c>
    </row>
    <row r="195" spans="1:1" ht="18.75" customHeight="1" x14ac:dyDescent="0.25">
      <c r="A195" s="242" t="s">
        <v>670</v>
      </c>
    </row>
    <row r="196" spans="1:1" ht="18.75" customHeight="1" x14ac:dyDescent="0.25">
      <c r="A196" s="242" t="s">
        <v>671</v>
      </c>
    </row>
    <row r="197" spans="1:1" ht="18.75" customHeight="1" x14ac:dyDescent="0.25">
      <c r="A197" s="242" t="s">
        <v>672</v>
      </c>
    </row>
    <row r="198" spans="1:1" ht="18.75" customHeight="1" x14ac:dyDescent="0.25">
      <c r="A198" s="242" t="s">
        <v>673</v>
      </c>
    </row>
    <row r="199" spans="1:1" ht="18.75" customHeight="1" x14ac:dyDescent="0.25">
      <c r="A199" s="242" t="s">
        <v>802</v>
      </c>
    </row>
    <row r="200" spans="1:1" ht="18.75" customHeight="1" x14ac:dyDescent="0.25">
      <c r="A200" s="242" t="s">
        <v>674</v>
      </c>
    </row>
    <row r="201" spans="1:1" ht="18.75" customHeight="1" x14ac:dyDescent="0.25">
      <c r="A201" s="242" t="s">
        <v>675</v>
      </c>
    </row>
    <row r="202" spans="1:1" ht="18.75" customHeight="1" x14ac:dyDescent="0.25">
      <c r="A202" s="242" t="s">
        <v>676</v>
      </c>
    </row>
    <row r="203" spans="1:1" ht="18.75" customHeight="1" x14ac:dyDescent="0.25">
      <c r="A203" s="242" t="s">
        <v>1029</v>
      </c>
    </row>
    <row r="204" spans="1:1" ht="18.75" customHeight="1" x14ac:dyDescent="0.25">
      <c r="A204" s="242" t="s">
        <v>677</v>
      </c>
    </row>
    <row r="205" spans="1:1" ht="18.75" customHeight="1" x14ac:dyDescent="0.25">
      <c r="A205" s="242" t="s">
        <v>678</v>
      </c>
    </row>
    <row r="206" spans="1:1" ht="18.75" customHeight="1" x14ac:dyDescent="0.25">
      <c r="A206" s="242" t="s">
        <v>679</v>
      </c>
    </row>
    <row r="207" spans="1:1" ht="18.75" customHeight="1" x14ac:dyDescent="0.25">
      <c r="A207" s="242" t="s">
        <v>1028</v>
      </c>
    </row>
    <row r="208" spans="1:1" ht="18.75" customHeight="1" x14ac:dyDescent="0.25">
      <c r="A208" s="507"/>
    </row>
    <row r="209" spans="1:1" ht="51.75" customHeight="1" x14ac:dyDescent="0.25">
      <c r="A209" s="502" t="s">
        <v>84</v>
      </c>
    </row>
    <row r="210" spans="1:1" ht="18" customHeight="1" x14ac:dyDescent="0.25">
      <c r="A210" s="242" t="s">
        <v>1189</v>
      </c>
    </row>
    <row r="211" spans="1:1" ht="21" customHeight="1" x14ac:dyDescent="0.25">
      <c r="A211" s="242" t="s">
        <v>384</v>
      </c>
    </row>
    <row r="212" spans="1:1" ht="20.25" customHeight="1" x14ac:dyDescent="0.25">
      <c r="A212" s="242" t="s">
        <v>385</v>
      </c>
    </row>
    <row r="213" spans="1:1" ht="20.25" customHeight="1" x14ac:dyDescent="0.25">
      <c r="A213" s="242" t="s">
        <v>386</v>
      </c>
    </row>
    <row r="214" spans="1:1" ht="20.25" customHeight="1" x14ac:dyDescent="0.25">
      <c r="A214" s="242" t="s">
        <v>387</v>
      </c>
    </row>
    <row r="215" spans="1:1" ht="20.25" customHeight="1" x14ac:dyDescent="0.25">
      <c r="A215" s="242" t="s">
        <v>388</v>
      </c>
    </row>
    <row r="216" spans="1:1" ht="20.25" customHeight="1" x14ac:dyDescent="0.25">
      <c r="A216" s="242" t="s">
        <v>389</v>
      </c>
    </row>
    <row r="217" spans="1:1" ht="20.25" customHeight="1" x14ac:dyDescent="0.25">
      <c r="A217" s="242" t="s">
        <v>667</v>
      </c>
    </row>
    <row r="218" spans="1:1" ht="20.25" customHeight="1" x14ac:dyDescent="0.25">
      <c r="A218" s="242" t="s">
        <v>668</v>
      </c>
    </row>
    <row r="219" spans="1:1" ht="20.25" customHeight="1" x14ac:dyDescent="0.25">
      <c r="A219" s="242" t="s">
        <v>639</v>
      </c>
    </row>
    <row r="220" spans="1:1" ht="20.25" customHeight="1" x14ac:dyDescent="0.25">
      <c r="A220" s="242" t="s">
        <v>640</v>
      </c>
    </row>
    <row r="221" spans="1:1" ht="20.25" customHeight="1" x14ac:dyDescent="0.25">
      <c r="A221" s="242" t="s">
        <v>641</v>
      </c>
    </row>
    <row r="222" spans="1:1" ht="20.25" customHeight="1" x14ac:dyDescent="0.25">
      <c r="A222" s="242" t="s">
        <v>619</v>
      </c>
    </row>
    <row r="223" spans="1:1" ht="20.25" customHeight="1" x14ac:dyDescent="0.25">
      <c r="A223" s="242" t="s">
        <v>620</v>
      </c>
    </row>
    <row r="224" spans="1:1" ht="20.25" customHeight="1" x14ac:dyDescent="0.25">
      <c r="A224" s="242" t="s">
        <v>1065</v>
      </c>
    </row>
    <row r="225" spans="1:1" ht="20.25" customHeight="1" x14ac:dyDescent="0.25">
      <c r="A225" s="242" t="s">
        <v>642</v>
      </c>
    </row>
    <row r="226" spans="1:1" ht="20.25" customHeight="1" x14ac:dyDescent="0.25">
      <c r="A226" s="242" t="s">
        <v>622</v>
      </c>
    </row>
    <row r="227" spans="1:1" ht="20.25" customHeight="1" x14ac:dyDescent="0.25">
      <c r="A227" s="242" t="s">
        <v>623</v>
      </c>
    </row>
    <row r="228" spans="1:1" ht="20.25" customHeight="1" x14ac:dyDescent="0.25">
      <c r="A228" s="242" t="s">
        <v>624</v>
      </c>
    </row>
    <row r="229" spans="1:1" ht="20.25" customHeight="1" x14ac:dyDescent="0.25">
      <c r="A229" s="242" t="s">
        <v>625</v>
      </c>
    </row>
    <row r="230" spans="1:1" ht="20.25" customHeight="1" x14ac:dyDescent="0.25">
      <c r="A230" s="242" t="s">
        <v>626</v>
      </c>
    </row>
    <row r="231" spans="1:1" ht="20.25" customHeight="1" x14ac:dyDescent="0.25">
      <c r="A231" s="242" t="s">
        <v>627</v>
      </c>
    </row>
    <row r="232" spans="1:1" ht="20.25" customHeight="1" x14ac:dyDescent="0.25">
      <c r="A232" s="242" t="s">
        <v>628</v>
      </c>
    </row>
    <row r="233" spans="1:1" ht="20.25" customHeight="1" x14ac:dyDescent="0.25">
      <c r="A233" s="242" t="s">
        <v>629</v>
      </c>
    </row>
    <row r="234" spans="1:1" ht="20.25" customHeight="1" x14ac:dyDescent="0.25">
      <c r="A234" s="242" t="s">
        <v>630</v>
      </c>
    </row>
    <row r="235" spans="1:1" ht="20.25" customHeight="1" x14ac:dyDescent="0.25">
      <c r="A235" s="242" t="s">
        <v>631</v>
      </c>
    </row>
    <row r="236" spans="1:1" ht="20.25" customHeight="1" x14ac:dyDescent="0.25">
      <c r="A236" s="242" t="s">
        <v>632</v>
      </c>
    </row>
    <row r="237" spans="1:1" ht="20.25" customHeight="1" x14ac:dyDescent="0.25">
      <c r="A237" s="242" t="s">
        <v>633</v>
      </c>
    </row>
    <row r="238" spans="1:1" ht="20.25" customHeight="1" x14ac:dyDescent="0.25">
      <c r="A238" s="242" t="s">
        <v>634</v>
      </c>
    </row>
    <row r="239" spans="1:1" ht="20.25" customHeight="1" x14ac:dyDescent="0.25">
      <c r="A239" s="242" t="s">
        <v>635</v>
      </c>
    </row>
    <row r="240" spans="1:1" ht="20.25" customHeight="1" x14ac:dyDescent="0.25">
      <c r="A240" s="242" t="s">
        <v>643</v>
      </c>
    </row>
    <row r="241" spans="1:7" ht="20.25" customHeight="1" x14ac:dyDescent="0.25">
      <c r="A241" s="242" t="s">
        <v>644</v>
      </c>
    </row>
    <row r="242" spans="1:7" ht="20.25" customHeight="1" x14ac:dyDescent="0.25">
      <c r="A242" s="242" t="s">
        <v>645</v>
      </c>
    </row>
    <row r="243" spans="1:7" ht="20.25" customHeight="1" x14ac:dyDescent="0.25">
      <c r="A243" s="242" t="s">
        <v>638</v>
      </c>
    </row>
    <row r="244" spans="1:7" ht="50.25" customHeight="1" x14ac:dyDescent="0.25">
      <c r="A244" s="502" t="s">
        <v>85</v>
      </c>
    </row>
    <row r="245" spans="1:7" ht="20.25" customHeight="1" x14ac:dyDescent="0.25">
      <c r="A245" s="242" t="s">
        <v>437</v>
      </c>
    </row>
    <row r="246" spans="1:7" ht="20.25" customHeight="1" x14ac:dyDescent="0.25">
      <c r="A246" s="242" t="s">
        <v>438</v>
      </c>
    </row>
    <row r="247" spans="1:7" ht="18.75" customHeight="1" x14ac:dyDescent="0.25">
      <c r="A247" s="242" t="s">
        <v>651</v>
      </c>
    </row>
    <row r="248" spans="1:7" ht="18.75" customHeight="1" x14ac:dyDescent="0.25">
      <c r="A248" s="242" t="s">
        <v>1068</v>
      </c>
    </row>
    <row r="249" spans="1:7" ht="18.75" customHeight="1" x14ac:dyDescent="0.25">
      <c r="A249" s="242" t="s">
        <v>652</v>
      </c>
      <c r="D249" s="508"/>
      <c r="E249" s="508"/>
    </row>
    <row r="250" spans="1:7" ht="18.75" customHeight="1" x14ac:dyDescent="0.25">
      <c r="A250" s="242" t="s">
        <v>1067</v>
      </c>
      <c r="D250" s="508"/>
      <c r="E250" s="508"/>
    </row>
    <row r="251" spans="1:7" ht="18.75" customHeight="1" x14ac:dyDescent="0.25">
      <c r="A251" s="242" t="s">
        <v>804</v>
      </c>
      <c r="D251" s="508"/>
      <c r="E251" s="508"/>
    </row>
    <row r="252" spans="1:7" ht="18.75" customHeight="1" x14ac:dyDescent="0.25">
      <c r="A252" s="242" t="s">
        <v>653</v>
      </c>
      <c r="D252" s="508"/>
      <c r="E252" s="508"/>
    </row>
    <row r="253" spans="1:7" ht="18.75" customHeight="1" x14ac:dyDescent="0.25">
      <c r="A253" s="242" t="s">
        <v>655</v>
      </c>
      <c r="D253" s="508"/>
      <c r="E253" s="508"/>
    </row>
    <row r="254" spans="1:7" ht="18.75" customHeight="1" x14ac:dyDescent="0.25">
      <c r="A254" s="242" t="s">
        <v>942</v>
      </c>
      <c r="D254" s="508"/>
      <c r="E254" s="508"/>
    </row>
    <row r="255" spans="1:7" ht="18.75" customHeight="1" x14ac:dyDescent="0.25">
      <c r="A255" s="242" t="s">
        <v>656</v>
      </c>
      <c r="D255" s="508"/>
      <c r="E255" s="508"/>
    </row>
    <row r="256" spans="1:7" ht="18.75" customHeight="1" x14ac:dyDescent="0.25">
      <c r="A256" s="242" t="s">
        <v>657</v>
      </c>
      <c r="D256" s="508"/>
      <c r="E256" s="509"/>
      <c r="G256" s="510"/>
    </row>
    <row r="257" spans="1:7" ht="18.75" customHeight="1" x14ac:dyDescent="0.25">
      <c r="A257" s="242" t="s">
        <v>658</v>
      </c>
      <c r="D257" s="508"/>
      <c r="E257" s="508"/>
      <c r="G257" s="510"/>
    </row>
    <row r="258" spans="1:7" ht="18.75" customHeight="1" x14ac:dyDescent="0.25">
      <c r="A258" s="242" t="s">
        <v>659</v>
      </c>
      <c r="D258" s="508"/>
      <c r="E258" s="508"/>
      <c r="G258" s="510"/>
    </row>
    <row r="259" spans="1:7" ht="47.25" customHeight="1" x14ac:dyDescent="0.25">
      <c r="A259" s="502" t="s">
        <v>1059</v>
      </c>
      <c r="D259" s="508"/>
      <c r="E259" s="508"/>
      <c r="G259" s="510"/>
    </row>
    <row r="260" spans="1:7" ht="18.75" customHeight="1" x14ac:dyDescent="0.25">
      <c r="A260" s="242" t="s">
        <v>286</v>
      </c>
      <c r="D260" s="508"/>
      <c r="E260" s="508"/>
      <c r="G260" s="510"/>
    </row>
    <row r="261" spans="1:7" ht="19.5" customHeight="1" x14ac:dyDescent="0.25">
      <c r="A261" s="242" t="s">
        <v>287</v>
      </c>
      <c r="D261" s="508"/>
      <c r="E261" s="508"/>
      <c r="G261" s="510"/>
    </row>
    <row r="262" spans="1:7" ht="17.25" customHeight="1" x14ac:dyDescent="0.25">
      <c r="A262" s="242" t="s">
        <v>661</v>
      </c>
      <c r="D262" s="508"/>
      <c r="E262" s="508"/>
      <c r="G262" s="510"/>
    </row>
    <row r="263" spans="1:7" ht="17.25" customHeight="1" x14ac:dyDescent="0.25">
      <c r="A263" s="242" t="s">
        <v>662</v>
      </c>
      <c r="D263" s="508"/>
      <c r="E263" s="508"/>
      <c r="G263" s="510"/>
    </row>
    <row r="264" spans="1:7" ht="17.25" customHeight="1" x14ac:dyDescent="0.25">
      <c r="A264" s="242" t="s">
        <v>663</v>
      </c>
      <c r="D264" s="508"/>
      <c r="E264" s="508"/>
      <c r="G264" s="510"/>
    </row>
    <row r="265" spans="1:7" ht="17.25" customHeight="1" x14ac:dyDescent="0.25">
      <c r="A265" s="242" t="s">
        <v>664</v>
      </c>
      <c r="D265" s="508"/>
      <c r="E265" s="508"/>
      <c r="G265" s="510"/>
    </row>
    <row r="266" spans="1:7" ht="17.25" customHeight="1" x14ac:dyDescent="0.25">
      <c r="A266" s="242" t="s">
        <v>665</v>
      </c>
      <c r="D266" s="508"/>
      <c r="E266" s="508"/>
      <c r="G266" s="510"/>
    </row>
    <row r="267" spans="1:7" ht="17.25" customHeight="1" x14ac:dyDescent="0.25">
      <c r="A267" s="242" t="s">
        <v>899</v>
      </c>
      <c r="D267" s="508"/>
      <c r="E267" s="508"/>
      <c r="G267" s="510"/>
    </row>
    <row r="268" spans="1:7" ht="17.25" customHeight="1" x14ac:dyDescent="0.25">
      <c r="A268" s="242" t="s">
        <v>900</v>
      </c>
      <c r="D268" s="508"/>
      <c r="E268" s="508"/>
      <c r="G268" s="510"/>
    </row>
    <row r="269" spans="1:7" ht="17.25" customHeight="1" x14ac:dyDescent="0.25">
      <c r="A269" s="242" t="s">
        <v>901</v>
      </c>
      <c r="D269" s="508"/>
      <c r="E269" s="508"/>
      <c r="G269" s="510"/>
    </row>
    <row r="270" spans="1:7" ht="17.25" customHeight="1" x14ac:dyDescent="0.25">
      <c r="A270" s="242" t="s">
        <v>902</v>
      </c>
      <c r="D270" s="508"/>
      <c r="E270" s="508"/>
      <c r="G270" s="510"/>
    </row>
    <row r="271" spans="1:7" ht="17.25" customHeight="1" x14ac:dyDescent="0.25">
      <c r="A271" s="242" t="s">
        <v>903</v>
      </c>
      <c r="D271" s="508"/>
      <c r="E271" s="508"/>
      <c r="G271" s="510"/>
    </row>
    <row r="272" spans="1:7" ht="17.25" customHeight="1" x14ac:dyDescent="0.25">
      <c r="A272" s="242" t="s">
        <v>1057</v>
      </c>
      <c r="D272" s="508"/>
      <c r="E272" s="508"/>
      <c r="G272" s="510"/>
    </row>
    <row r="273" spans="1:7" ht="48" customHeight="1" x14ac:dyDescent="0.25">
      <c r="A273" s="502" t="s">
        <v>288</v>
      </c>
      <c r="D273" s="508"/>
      <c r="E273" s="508"/>
      <c r="G273" s="510"/>
    </row>
    <row r="274" spans="1:7" ht="17.25" customHeight="1" x14ac:dyDescent="0.25">
      <c r="A274" s="242" t="s">
        <v>706</v>
      </c>
      <c r="D274" s="508"/>
      <c r="E274" s="508"/>
      <c r="G274" s="510"/>
    </row>
    <row r="275" spans="1:7" ht="19.5" customHeight="1" x14ac:dyDescent="0.25">
      <c r="A275" s="242" t="s">
        <v>707</v>
      </c>
      <c r="D275" s="508"/>
      <c r="E275" s="508"/>
      <c r="G275" s="510"/>
    </row>
    <row r="276" spans="1:7" ht="19.5" customHeight="1" x14ac:dyDescent="0.25">
      <c r="A276" s="242" t="s">
        <v>1000</v>
      </c>
      <c r="D276" s="508"/>
      <c r="E276" s="508"/>
      <c r="G276" s="510"/>
    </row>
    <row r="277" spans="1:7" ht="19.5" customHeight="1" x14ac:dyDescent="0.25">
      <c r="A277" s="242" t="s">
        <v>1001</v>
      </c>
      <c r="D277" s="508"/>
      <c r="E277" s="508"/>
      <c r="G277" s="510"/>
    </row>
    <row r="278" spans="1:7" ht="19.5" customHeight="1" x14ac:dyDescent="0.25">
      <c r="A278" s="242" t="s">
        <v>1002</v>
      </c>
      <c r="D278" s="508"/>
      <c r="E278" s="508"/>
      <c r="G278" s="510"/>
    </row>
    <row r="279" spans="1:7" ht="19.5" customHeight="1" x14ac:dyDescent="0.25">
      <c r="A279" s="242" t="s">
        <v>713</v>
      </c>
      <c r="D279" s="508"/>
      <c r="E279" s="508"/>
      <c r="G279" s="510"/>
    </row>
    <row r="280" spans="1:7" ht="19.5" customHeight="1" x14ac:dyDescent="0.25">
      <c r="A280" s="242" t="s">
        <v>289</v>
      </c>
      <c r="D280" s="508"/>
      <c r="E280" s="508"/>
      <c r="G280" s="510"/>
    </row>
    <row r="281" spans="1:7" ht="19.5" customHeight="1" x14ac:dyDescent="0.25">
      <c r="A281" s="242" t="s">
        <v>1003</v>
      </c>
      <c r="D281" s="508"/>
      <c r="E281" s="508"/>
      <c r="G281" s="510"/>
    </row>
    <row r="282" spans="1:7" ht="19.5" customHeight="1" x14ac:dyDescent="0.25">
      <c r="A282" s="242" t="s">
        <v>708</v>
      </c>
      <c r="D282" s="508"/>
      <c r="E282" s="508"/>
      <c r="G282" s="510"/>
    </row>
    <row r="283" spans="1:7" ht="19.5" customHeight="1" x14ac:dyDescent="0.25">
      <c r="A283" s="242" t="s">
        <v>709</v>
      </c>
      <c r="D283" s="508"/>
      <c r="G283" s="510"/>
    </row>
    <row r="284" spans="1:7" ht="19.5" customHeight="1" x14ac:dyDescent="0.25">
      <c r="A284" s="242" t="s">
        <v>710</v>
      </c>
    </row>
    <row r="285" spans="1:7" ht="19.5" customHeight="1" x14ac:dyDescent="0.25">
      <c r="A285" s="242" t="s">
        <v>711</v>
      </c>
    </row>
    <row r="286" spans="1:7" ht="19.5" customHeight="1" x14ac:dyDescent="0.25">
      <c r="A286" s="242" t="s">
        <v>712</v>
      </c>
    </row>
    <row r="287" spans="1:7" ht="48" customHeight="1" x14ac:dyDescent="0.25">
      <c r="A287" s="502" t="s">
        <v>301</v>
      </c>
      <c r="D287" s="508"/>
      <c r="E287" s="508"/>
      <c r="G287" s="510"/>
    </row>
    <row r="288" spans="1:7" ht="19.5" customHeight="1" x14ac:dyDescent="0.25">
      <c r="A288" s="242" t="s">
        <v>805</v>
      </c>
    </row>
    <row r="289" spans="1:7" ht="18.75" customHeight="1" x14ac:dyDescent="0.25">
      <c r="A289" s="242" t="s">
        <v>806</v>
      </c>
    </row>
    <row r="290" spans="1:7" ht="18.75" customHeight="1" x14ac:dyDescent="0.25">
      <c r="A290" s="242" t="s">
        <v>807</v>
      </c>
    </row>
    <row r="291" spans="1:7" ht="18.75" customHeight="1" x14ac:dyDescent="0.25">
      <c r="A291" s="242" t="s">
        <v>808</v>
      </c>
    </row>
    <row r="292" spans="1:7" ht="18.75" customHeight="1" x14ac:dyDescent="0.25">
      <c r="A292" s="242" t="s">
        <v>809</v>
      </c>
    </row>
    <row r="293" spans="1:7" ht="18.75" customHeight="1" x14ac:dyDescent="0.25">
      <c r="A293" s="242" t="s">
        <v>810</v>
      </c>
    </row>
    <row r="294" spans="1:7" ht="18.75" customHeight="1" x14ac:dyDescent="0.25">
      <c r="A294" s="242" t="s">
        <v>811</v>
      </c>
    </row>
    <row r="295" spans="1:7" ht="18.75" customHeight="1" x14ac:dyDescent="0.25">
      <c r="A295" s="242" t="s">
        <v>812</v>
      </c>
    </row>
    <row r="296" spans="1:7" ht="48" customHeight="1" x14ac:dyDescent="0.25">
      <c r="A296" s="502" t="s">
        <v>303</v>
      </c>
      <c r="D296" s="508"/>
      <c r="E296" s="508"/>
      <c r="G296" s="510"/>
    </row>
    <row r="297" spans="1:7" ht="18.75" customHeight="1" x14ac:dyDescent="0.25">
      <c r="A297" s="511" t="s">
        <v>771</v>
      </c>
    </row>
    <row r="298" spans="1:7" ht="18.75" customHeight="1" x14ac:dyDescent="0.25">
      <c r="A298" s="242" t="s">
        <v>772</v>
      </c>
    </row>
    <row r="299" spans="1:7" ht="19.5" customHeight="1" x14ac:dyDescent="0.25">
      <c r="A299" s="511" t="s">
        <v>773</v>
      </c>
    </row>
    <row r="300" spans="1:7" ht="19.5" customHeight="1" x14ac:dyDescent="0.25">
      <c r="A300" s="511" t="s">
        <v>774</v>
      </c>
    </row>
    <row r="301" spans="1:7" ht="19.5" customHeight="1" x14ac:dyDescent="0.25">
      <c r="A301" s="511" t="s">
        <v>775</v>
      </c>
    </row>
    <row r="302" spans="1:7" ht="19.5" customHeight="1" x14ac:dyDescent="0.25">
      <c r="A302" s="511" t="s">
        <v>776</v>
      </c>
    </row>
    <row r="303" spans="1:7" ht="19.5" customHeight="1" x14ac:dyDescent="0.25">
      <c r="A303" s="511" t="s">
        <v>777</v>
      </c>
    </row>
    <row r="304" spans="1:7" ht="19.5" customHeight="1" x14ac:dyDescent="0.25">
      <c r="A304" s="511" t="s">
        <v>778</v>
      </c>
    </row>
    <row r="305" spans="1:1" ht="19.5" customHeight="1" x14ac:dyDescent="0.25">
      <c r="A305" s="511" t="s">
        <v>779</v>
      </c>
    </row>
    <row r="306" spans="1:1" ht="19.5" customHeight="1" x14ac:dyDescent="0.25">
      <c r="A306" s="511" t="s">
        <v>780</v>
      </c>
    </row>
    <row r="307" spans="1:1" ht="19.5" customHeight="1" x14ac:dyDescent="0.25">
      <c r="A307" s="511" t="s">
        <v>781</v>
      </c>
    </row>
    <row r="308" spans="1:1" ht="19.5" customHeight="1" x14ac:dyDescent="0.25">
      <c r="A308" s="511" t="s">
        <v>782</v>
      </c>
    </row>
    <row r="309" spans="1:1" ht="19.5" customHeight="1" x14ac:dyDescent="0.25">
      <c r="A309" s="511" t="s">
        <v>783</v>
      </c>
    </row>
    <row r="310" spans="1:1" ht="19.5" customHeight="1" x14ac:dyDescent="0.25">
      <c r="A310" s="511" t="s">
        <v>784</v>
      </c>
    </row>
    <row r="311" spans="1:1" ht="19.5" customHeight="1" x14ac:dyDescent="0.25">
      <c r="A311" s="511" t="s">
        <v>785</v>
      </c>
    </row>
    <row r="312" spans="1:1" ht="19.5" customHeight="1" x14ac:dyDescent="0.25">
      <c r="A312" s="511" t="s">
        <v>786</v>
      </c>
    </row>
    <row r="313" spans="1:1" ht="19.5" customHeight="1" x14ac:dyDescent="0.25">
      <c r="A313" s="511" t="s">
        <v>787</v>
      </c>
    </row>
    <row r="314" spans="1:1" ht="19.5" customHeight="1" x14ac:dyDescent="0.25">
      <c r="A314" s="511" t="s">
        <v>788</v>
      </c>
    </row>
    <row r="315" spans="1:1" ht="19.5" customHeight="1" x14ac:dyDescent="0.25">
      <c r="A315" s="511" t="s">
        <v>789</v>
      </c>
    </row>
    <row r="316" spans="1:1" ht="19.5" customHeight="1" x14ac:dyDescent="0.25">
      <c r="A316" s="511" t="s">
        <v>790</v>
      </c>
    </row>
    <row r="317" spans="1:1" ht="19.5" customHeight="1" x14ac:dyDescent="0.25">
      <c r="A317" s="511" t="s">
        <v>791</v>
      </c>
    </row>
    <row r="318" spans="1:1" ht="19.5" customHeight="1" x14ac:dyDescent="0.25">
      <c r="A318" s="511" t="s">
        <v>792</v>
      </c>
    </row>
    <row r="319" spans="1:1" ht="19.5" customHeight="1" x14ac:dyDescent="0.25">
      <c r="A319" s="511" t="s">
        <v>793</v>
      </c>
    </row>
    <row r="320" spans="1:1" ht="19.5" customHeight="1" x14ac:dyDescent="0.25">
      <c r="A320" s="511" t="s">
        <v>794</v>
      </c>
    </row>
    <row r="321" spans="1:7" ht="19.5" customHeight="1" x14ac:dyDescent="0.25">
      <c r="A321" s="511" t="s">
        <v>795</v>
      </c>
    </row>
    <row r="322" spans="1:7" ht="19.5" customHeight="1" x14ac:dyDescent="0.25">
      <c r="A322" s="511" t="s">
        <v>796</v>
      </c>
    </row>
    <row r="323" spans="1:7" ht="48" customHeight="1" x14ac:dyDescent="0.25">
      <c r="A323" s="502" t="s">
        <v>304</v>
      </c>
      <c r="D323" s="508"/>
      <c r="E323" s="508"/>
      <c r="G323" s="510"/>
    </row>
    <row r="324" spans="1:7" ht="19.5" customHeight="1" x14ac:dyDescent="0.25">
      <c r="A324" s="242" t="s">
        <v>832</v>
      </c>
    </row>
    <row r="325" spans="1:7" ht="18.75" customHeight="1" x14ac:dyDescent="0.25">
      <c r="A325" s="242" t="s">
        <v>831</v>
      </c>
    </row>
    <row r="326" spans="1:7" ht="18.75" customHeight="1" x14ac:dyDescent="0.25">
      <c r="A326" s="242" t="s">
        <v>833</v>
      </c>
    </row>
    <row r="327" spans="1:7" ht="18.75" customHeight="1" x14ac:dyDescent="0.25">
      <c r="A327" s="242" t="s">
        <v>834</v>
      </c>
    </row>
    <row r="328" spans="1:7" ht="18.75" customHeight="1" x14ac:dyDescent="0.25">
      <c r="A328" s="242" t="s">
        <v>835</v>
      </c>
    </row>
    <row r="329" spans="1:7" ht="18.75" customHeight="1" x14ac:dyDescent="0.25">
      <c r="A329" s="242" t="s">
        <v>836</v>
      </c>
    </row>
    <row r="330" spans="1:7" ht="48" customHeight="1" x14ac:dyDescent="0.25">
      <c r="A330" s="502" t="s">
        <v>305</v>
      </c>
      <c r="D330" s="508"/>
      <c r="E330" s="508"/>
      <c r="G330" s="510"/>
    </row>
    <row r="331" spans="1:7" ht="18.75" customHeight="1" x14ac:dyDescent="0.25">
      <c r="A331" s="242" t="s">
        <v>577</v>
      </c>
    </row>
    <row r="332" spans="1:7" ht="18.75" customHeight="1" x14ac:dyDescent="0.25">
      <c r="A332" s="242" t="s">
        <v>578</v>
      </c>
    </row>
    <row r="333" spans="1:7" ht="20.25" customHeight="1" x14ac:dyDescent="0.25">
      <c r="A333" s="242" t="s">
        <v>579</v>
      </c>
    </row>
    <row r="334" spans="1:7" ht="20.25" customHeight="1" x14ac:dyDescent="0.25">
      <c r="A334" s="242" t="s">
        <v>580</v>
      </c>
    </row>
    <row r="335" spans="1:7" ht="20.25" customHeight="1" x14ac:dyDescent="0.25">
      <c r="A335" s="242" t="s">
        <v>328</v>
      </c>
    </row>
    <row r="336" spans="1:7" ht="20.25" customHeight="1" x14ac:dyDescent="0.25">
      <c r="A336" s="242" t="s">
        <v>575</v>
      </c>
    </row>
    <row r="337" spans="1:1" ht="20.25" customHeight="1" x14ac:dyDescent="0.25">
      <c r="A337" s="242" t="s">
        <v>576</v>
      </c>
    </row>
    <row r="338" spans="1:1" ht="20.25" customHeight="1" x14ac:dyDescent="0.25"/>
    <row r="339" spans="1:1" ht="20.25" customHeight="1" x14ac:dyDescent="0.25"/>
  </sheetData>
  <hyperlinks>
    <hyperlink ref="A6" location="'فصل 1- آب و هوا'!A2" display="1-سهم استان از  مساحت کشور" xr:uid="{00000000-0004-0000-0000-000000000000}"/>
    <hyperlink ref="A7" location="'فصل 1- آب و هوا'!A39" display="2-توزیع تعداد شهرستان ها" xr:uid="{00000000-0004-0000-0000-000001000000}"/>
    <hyperlink ref="A8" location="'فصل 1- آب و هوا'!A76" display="3-توزیع تعداد بخش" xr:uid="{00000000-0004-0000-0000-000002000000}"/>
    <hyperlink ref="A9" location="'فصل 1- آب و هوا'!A113" display="4-توزیع تعداد شهر" xr:uid="{00000000-0004-0000-0000-000003000000}"/>
    <hyperlink ref="A10" location="'فصل 1- آب و هوا'!A150" display="5-توزیع تعداد دهستان" xr:uid="{00000000-0004-0000-0000-000004000000}"/>
    <hyperlink ref="A12" location="'فصل 1- آب و هوا'!A223" display="7-  انحراف میانگین ارتفاع بارش سالانه استان از میانگین کل استان ها" xr:uid="{00000000-0004-0000-0000-000005000000}"/>
    <hyperlink ref="A245" location="'فصل 18- بهداشت و درمان'!A1" display="1- نسبت تعداد بیمارستان فعال به صد هزار نفر جمعیت" xr:uid="{00000000-0004-0000-0000-000006000000}"/>
    <hyperlink ref="A246" location="'فصل 18- بهداشت و درمان'!A41" display="2-نسبت تعداد تخت‌هاي فعال بخش‌هاي بيمارستاني به جمعیت" xr:uid="{00000000-0004-0000-0000-000007000000}"/>
    <hyperlink ref="A247" location="'فصل 18- بهداشت و درمان'!A81" display="3- نسبت تعداد مراكز ارائه دهنده مراقبت هاي اوليه بهداشتي به جمعیت" xr:uid="{00000000-0004-0000-0000-000008000000}"/>
    <hyperlink ref="A11" location="'فصل 1- آب و هوا'!A187" display="'فصل 1- آب و هوا'!A187" xr:uid="{00000000-0004-0000-0000-000009000000}"/>
    <hyperlink ref="A25" location="'فصل 3- جمعیت'!A1" display="1-برآورد جمعیت" xr:uid="{00000000-0004-0000-0000-00000A000000}"/>
    <hyperlink ref="A26" location="'فصل 3- جمعیت'!A38" display="2-توزیع نسبی کل جمعیت" xr:uid="{00000000-0004-0000-0000-00000B000000}"/>
    <hyperlink ref="A37" location="'فصل 4- نیروی انسانی'!A1" display="1-نرخ مشارکت اقتصادی جمعیت 10 ساله و بیشتر                                                     " xr:uid="{00000000-0004-0000-0000-00000C000000}"/>
    <hyperlink ref="A38" location="'فصل 4- نیروی انسانی'!A38" display="'فصل 4- نیروی انسانی'!A38" xr:uid="{00000000-0004-0000-0000-00000D000000}"/>
    <hyperlink ref="A40" location="'فصل 4- نیروی انسانی'!A114" display="4- نرخ مشارکت اقتصادی مردان 15 ساله و بیشتر " xr:uid="{00000000-0004-0000-0000-00000E000000}"/>
    <hyperlink ref="A41" location="'فصل 4- نیروی انسانی'!A152" display="5- نرخ مشارکت اقتصادی زنان 15 ساله و بیشتر" xr:uid="{00000000-0004-0000-0000-00000F000000}"/>
    <hyperlink ref="A42" location="'فصل 4- نیروی انسانی'!A190" display="6-نرخ بیکاری جمعیت 15 ساله و بیشتر" xr:uid="{00000000-0004-0000-0000-000010000000}"/>
    <hyperlink ref="A43" location="'فصل 4- نیروی انسانی'!A227" display="'فصل 4- نیروی انسانی'!A227" xr:uid="{00000000-0004-0000-0000-000011000000}"/>
    <hyperlink ref="A44" location="'فصل 4- نیروی انسانی'!A264" display="'فصل 4- نیروی انسانی'!A264" xr:uid="{00000000-0004-0000-0000-000012000000}"/>
    <hyperlink ref="A45" location="'فصل 4- نیروی انسانی'!A301" display="9-نرخ بیکاری مردان 15 ساله و بیشتر" xr:uid="{00000000-0004-0000-0000-000013000000}"/>
    <hyperlink ref="A46" location="'فصل 4- نیروی انسانی'!A337" display="10-نرخ بیکاری زنان 15 ساله و بیشتر" xr:uid="{00000000-0004-0000-0000-000014000000}"/>
    <hyperlink ref="A47" location="'فصل 4- نیروی انسانی'!A375" display="11-نرخ بیکاری جمعیت 24-15 ساله" xr:uid="{00000000-0004-0000-0000-000015000000}"/>
    <hyperlink ref="A48" location="'فصل 4- نیروی انسانی'!A412" display="12-نرخ بیکاری جمعیت 35-18 ساله" xr:uid="{00000000-0004-0000-0000-000016000000}"/>
    <hyperlink ref="A49" location="'فصل 4- نیروی انسانی'!A449" display="13- سهم اشتغال زنان شاغل در بخش غیرکشاورزی" xr:uid="{00000000-0004-0000-0000-000017000000}"/>
    <hyperlink ref="A57" location="'فصل5- کشاورزی'!A38" display=" 2- سرانه توليد شير " xr:uid="{00000000-0004-0000-0000-000018000000}"/>
    <hyperlink ref="A60" location="'فصل5- کشاورزی'!A149" display="5-سرانه توليدآبزیان" xr:uid="{00000000-0004-0000-0000-000019000000}"/>
    <hyperlink ref="A74" location="'فصل6- معدن'!A75" display="3- نسبت تعداد شاغلان معادن در حال بهره برداري به صد هزار نفر جمعيت                                " xr:uid="{00000000-0004-0000-0000-00001A000000}"/>
    <hyperlink ref="A75" location="'فصل6- معدن'!A113" display="4-سرانه ارزش تولیدات معادن در حال بهره برداري به نفر جمعيت " xr:uid="{00000000-0004-0000-0000-00001B000000}"/>
    <hyperlink ref="A76" location="'فصل6- معدن'!A151" display="  5- سرانه ارزش افزوده  معادن در حال بهره برداري به هزار نفر جمعيت" xr:uid="{00000000-0004-0000-0000-00001C000000}"/>
    <hyperlink ref="A78" location="'فصل6- معدن'!A227" display="   7- نسبت ارزش دریافتی های معادن در حال بهره برداری به هزار نفر جمعیت" xr:uid="{00000000-0004-0000-0000-00001D000000}"/>
    <hyperlink ref="A81" location="'فصل6- معدن'!A340" display="10- توزیع شاغلان معادن در حال بهره برداري از معادن کشور " xr:uid="{00000000-0004-0000-0000-00001E000000}"/>
    <hyperlink ref="A91" location="'فصل8- صنعت'!A1" display="1-نسبت تعداد کارگاه‌های صنعتی ده نفر کارکن و بیشتر به جمعيت" xr:uid="{00000000-0004-0000-0000-00001F000000}"/>
    <hyperlink ref="A92" location="'فصل8- صنعت'!A38" display="2-نسبت تعداد کارگاههای صنعتی خصوصی ده نفر کارکن و بیشتر به جمعيت" xr:uid="{00000000-0004-0000-0000-000020000000}"/>
    <hyperlink ref="A93" location="'فصل8- صنعت'!A75" display="3-نسبت تعداد کارگاههای صنعتی عمومی ده نفر کارکن و بیشتر به جمعيت" xr:uid="{00000000-0004-0000-0000-000021000000}"/>
    <hyperlink ref="A94" location="'فصل8- صنعت'!A112" display="4-نسبت تعداد شاغلان کارگاههای صنعتی ده نفرکارکن و بیشتر به جمعیت" xr:uid="{00000000-0004-0000-0000-000022000000}"/>
    <hyperlink ref="A97" location="'فصل8- صنعت'!A223" display="7_سهم استان  از ارزش تولید کارگاه‌های صنعتی دارای ده نفر کارکن وبیشتر " xr:uid="{00000000-0004-0000-0000-000023000000}"/>
    <hyperlink ref="A98" location="'فصل8- صنعت'!A260" display=" 8- توزیع استان از تعداد کارگاه‌های صنعتی دارای ده نفر کارکن وبیشتر" xr:uid="{00000000-0004-0000-0000-000024000000}"/>
    <hyperlink ref="A99" location="'فصل8- صنعت'!A297" display="9-توزیع استان از ارزش افزوده فعالیت صنعتی کارگاه‌های صنعتی دارای ده نفر کارکن وبیشتر" xr:uid="{00000000-0004-0000-0000-000025000000}"/>
    <hyperlink ref="A100" location="'فصل8- صنعت'!A334" display=" 10- توزیع استان از شاغلان کارگاه‌های صنعتی دارای ده نفر کارکن وبیشتر" xr:uid="{00000000-0004-0000-0000-000026000000}"/>
    <hyperlink ref="A118" location="'فصل10- ساختمان'!A1" display="1-متوسط مساحت زمین در پروانه هاي ساختماني صادر شده در نقاط شهري براي احداث ساختمان " xr:uid="{00000000-0004-0000-0000-000027000000}"/>
    <hyperlink ref="A119" location="'فصل10- ساختمان'!A38" display="2-متوسط مساحت زمین در پروانه هاي ساختماني صادر شده در نقاط شهري براي احداث ساختمان مسکونی " xr:uid="{00000000-0004-0000-0000-000028000000}"/>
    <hyperlink ref="A122" location="'فصل10- ساختمان'!A149" display="5-تراکم خانوار در واحد مسکونی" xr:uid="{00000000-0004-0000-0000-000029000000}"/>
    <hyperlink ref="A123" location="'فصل10- ساختمان'!A186" display="6-میانگین تعداد واحد در ساختمان‌های شهری" xr:uid="{00000000-0004-0000-0000-00002A000000}"/>
    <hyperlink ref="A124" location="'فصل10- ساختمان'!A223" display="7-نسبت پروانه‌های ساختمانی صادر شده برای احداث ساختمان در نقاط  شهری به جمعیت شهری" xr:uid="{00000000-0004-0000-0000-00002B000000}"/>
    <hyperlink ref="A14" location="'فصل 2- محیط زیست'!A2" display=" 1- توزیع تعداد مناطق حفاظت شده تحت مديريت سازمان حفاظت محیط زيست در کشور" xr:uid="{00000000-0004-0000-0000-00002C000000}"/>
    <hyperlink ref="A15" location="'فصل 2- محیط زیست'!A40" display=" 2 - نسبت و توزیع مساحت مناطق حفاظت شده تحت مديريت سازمان حفاظت محیط زيست در استان" xr:uid="{00000000-0004-0000-0000-00002D000000}"/>
    <hyperlink ref="A16" location="'فصل 2- محیط زیست'!A79" display="3 - نسبت مساحت جنگل به مساحت استان" xr:uid="{00000000-0004-0000-0000-00002E000000}"/>
    <hyperlink ref="A20" location="'فصل 2- محیط زیست'!A192" display="6- نرخ تخریب جنگل" xr:uid="{00000000-0004-0000-0000-00002F000000}"/>
    <hyperlink ref="A21" location="'فصل 2- محیط زیست'!A229" display="7- نسبت مساحت جنگل‌های احیا شده به کل مساحت جنگل‌ها" xr:uid="{00000000-0004-0000-0000-000030000000}"/>
    <hyperlink ref="A27" location="'فصل 3- جمعیت'!A75" display=" 3- توزیع نسبی جمعيت شهری" xr:uid="{00000000-0004-0000-0000-000031000000}"/>
    <hyperlink ref="A28" location="'فصل 3- جمعیت'!A112" display="4- توزیع نسبی جمعيت نقاط روستايي وغیر ساکن " xr:uid="{00000000-0004-0000-0000-000032000000}"/>
    <hyperlink ref="A29" location="'فصل 3- جمعیت'!A149" display=" 5- میزان شهر نشینی استان ها" xr:uid="{00000000-0004-0000-0000-000033000000}"/>
    <hyperlink ref="A30" location="'فصل 3- جمعیت'!A186" display="6- ميزان عمومي ازدواج" xr:uid="{00000000-0004-0000-0000-000034000000}"/>
    <hyperlink ref="A31" location="'فصل 3- جمعیت'!A224" display="7- ميزان عمومي طلاق" xr:uid="{00000000-0004-0000-0000-000035000000}"/>
    <hyperlink ref="A32" location="'فصل 3- جمعیت'!A262" display="8- نسبت جمعیت کمتر از 15 سال" xr:uid="{00000000-0004-0000-0000-000036000000}"/>
    <hyperlink ref="A33" location="'فصل 3- جمعیت'!A299" display="9- نسبت جمعیت  24-15 سال" xr:uid="{00000000-0004-0000-0000-000037000000}"/>
    <hyperlink ref="A34" location="'فصل 3- جمعیت'!A336" display="10- نسبت جمعیت  64-15 سال" xr:uid="{00000000-0004-0000-0000-000038000000}"/>
    <hyperlink ref="A35" location="'فصل 3- جمعیت'!A373" display="11- نسبت جمعیت  65 سال و بیشتر" xr:uid="{00000000-0004-0000-0000-000039000000}"/>
    <hyperlink ref="A39" location="'فصل 4- نیروی انسانی'!A76" display="'فصل 4- نیروی انسانی'!A76" xr:uid="{00000000-0004-0000-0000-00003A000000}"/>
    <hyperlink ref="A50" location="'فصل 4- نیروی انسانی'!A487" display="14- نسبت کارکنان دولت به جمعیت" xr:uid="{00000000-0004-0000-0000-00003B000000}"/>
    <hyperlink ref="A84" location="'فصل7- نفت و گاز'!A1" display="1- سهم شهرهای گازرسانی شده از کل شهرهای استان" xr:uid="{00000000-0004-0000-0000-00003C000000}"/>
    <hyperlink ref="A85" location="'فصل7- نفت و گاز'!A39" display="2- توزیع روستاهای گازرسانی شده" xr:uid="{00000000-0004-0000-0000-00003D000000}"/>
    <hyperlink ref="A86" location="'فصل7- نفت و گاز'!A77" display="3-تعداد جایگاه های عرضه سوخت  (CNG)" xr:uid="{00000000-0004-0000-0000-00003E000000}"/>
    <hyperlink ref="A87" location="'فصل7- نفت و گاز'!A116" display="4- میزان مصرف  (CNG)  در جایگاه‌های عرضه گاز طبیعی فشرده در استان های کشور" xr:uid="{00000000-0004-0000-0000-00003F000000}"/>
    <hyperlink ref="A88" location="'فصل7- نفت و گاز'!A153" display="5- توزیع مصارف گاز طبیعی شرکت‌های گاز استانی " xr:uid="{00000000-0004-0000-0000-000040000000}"/>
    <hyperlink ref="A89" location="'فصل7- نفت و گاز'!A190" display="6- توزیع انشعابات گاز شهري و روستایي نصب شده" xr:uid="{00000000-0004-0000-0000-000041000000}"/>
    <hyperlink ref="A18" location="'فصل 2- محیط زیست'!A155" display="5- نسبت مساحت مراتع اصلاح و احیا شده به کل مساحت مراتع" xr:uid="{00000000-0004-0000-0000-000042000000}"/>
    <hyperlink ref="A17" location="'فصل 2- محیط زیست'!A117" display="4- نسبت مساحت اراضی بیابانی تحت حفاظت ، احیاء و قرق به کل مساحت بیابان" xr:uid="{00000000-0004-0000-0000-000043000000}"/>
    <hyperlink ref="A95" location="'فصل8- صنعت'!A149" display="5-سرانه ارزش افزوده فعالیت صنعتی کارگاههای صنعتی داراي ده نفر کارکن و بیشتر" xr:uid="{00000000-0004-0000-0000-000044000000}"/>
    <hyperlink ref="A96" location="'فصل8- صنعت'!A186" display="6-تعداد شركت هاي تعاوني صنعتی  تحت پوشش وزارت تعاون،کارورفاه اجتماعی  به جمعيت" xr:uid="{00000000-0004-0000-0000-000045000000}"/>
    <hyperlink ref="A102" location="'فصل9- آب و برق'!A2" display="1 - ظرفيت عملي نيروگاه‌هاي حرارتي  " xr:uid="{00000000-0004-0000-0000-000046000000}"/>
    <hyperlink ref="A103" location="'فصل9- آب و برق'!A40" display="2- ظرفيت پست‌هاي انتقال و فوق توزيع                                                        " xr:uid="{00000000-0004-0000-0000-000047000000}"/>
    <hyperlink ref="A104" location="'فصل9- آب و برق'!A78" display="3- ظرفيت پست‌هاي توزيع برق                                                   " xr:uid="{00000000-0004-0000-0000-000048000000}"/>
    <hyperlink ref="A107" location="'فصل9- آب و برق'!A191" display="'فصل9- آب و برق'!A191" xr:uid="{00000000-0004-0000-0000-000049000000}"/>
    <hyperlink ref="A108" location="'فصل9- آب و برق'!A228" display="'فصل9- آب و برق'!A228" xr:uid="{00000000-0004-0000-0000-00004A000000}"/>
    <hyperlink ref="A109" location="'فصل9- آب و برق'!A266" display="8- سهم جمعيت تحت پوشش شبكه آب شهري                                                     " xr:uid="{00000000-0004-0000-0000-00004B000000}"/>
    <hyperlink ref="A23" location="'فصل 2- محیط زیست'!A303" display="9 - سهم جمعيت تحت پوشش استفاده از خدمات جمع‌آوري و دفع بهداشتي فاضلاب شهري از كل جمعيت شهري" xr:uid="{00000000-0004-0000-0000-00004C000000}"/>
    <hyperlink ref="A111" location="'فصل9- آب و برق'!A341" display="10- سهم جمعيت روستايي بالای 20 خانوار دارای آب آشاميدني سالم  از کل جمعیت روستایی                                                " xr:uid="{00000000-0004-0000-0000-00004D000000}"/>
    <hyperlink ref="A114" location="'فصل9- آب و برق'!A456" display="'فصل9- آب و برق'!A456" xr:uid="{00000000-0004-0000-0000-00004E000000}"/>
    <hyperlink ref="A105" location="'فصل9- آب و برق'!A117" display="4- متوسط مصرف مشترکین برق خانگی" xr:uid="{00000000-0004-0000-0000-00004F000000}"/>
    <hyperlink ref="A106" location="'فصل9- آب و برق'!A154" display="5- متوسط مصرف مشترکین برق تجاری" xr:uid="{00000000-0004-0000-0000-000050000000}"/>
    <hyperlink ref="A115" location="'فصل9- آب و برق'!A494" display="14-سهم آب بدون درآمد شهری" xr:uid="{00000000-0004-0000-0000-000051000000}"/>
    <hyperlink ref="A116" location="'فصل9- آب و برق'!A532" display="15- سهم آب تولید شده سطحی" xr:uid="{00000000-0004-0000-0000-000052000000}"/>
    <hyperlink ref="A126" location="'فصل 11- بازرگانی'!A2" display="1سرمایه‌گذاری خارجی(هزار دلار)" xr:uid="{00000000-0004-0000-0000-000053000000}"/>
    <hyperlink ref="A127" location="'فصل 11- بازرگانی'!A40" display="2 تعداد شركت‌هاي تعاوني تامين نياز مصرف‌كنندگان به ازای هرده هزار نفر جمعیت " xr:uid="{00000000-0004-0000-0000-000054000000}"/>
    <hyperlink ref="A128" location="'فصل 11- بازرگانی'!A77" display="3تعداد شركت‌هاي تعاوني تامين نياز تولید ‌كنندگان به ازای هرده هزار نفر جمعیت " xr:uid="{00000000-0004-0000-0000-000055000000}"/>
    <hyperlink ref="A129" location="'فصل 11- بازرگانی'!A114" display=" 4تعداد شركت‌هاي تعاوني خدماتی به ازای هرده هزار نفر جمعیت " xr:uid="{00000000-0004-0000-0000-000056000000}"/>
    <hyperlink ref="A130" location="'فصل 11- بازرگانی'!A151" display="  5تعداد شركت‌هاي تعاوني روستایی به ازای هرده هزار نفر جمعیت " xr:uid="{00000000-0004-0000-0000-000057000000}"/>
    <hyperlink ref="A131" location="'فصل 11- بازرگانی'!A188" display=" 6تعداد تعاوني روستایی زنان به ازای هرده هزار نفر جمعیت " xr:uid="{00000000-0004-0000-0000-000058000000}"/>
    <hyperlink ref="A132" location="'فصل 11- بازرگانی'!A225" display="7تعداد اتحادیه‌هاي شهرستانی تعاوني روستایی به ازای هرده هزار نفر جمعیت " xr:uid="{00000000-0004-0000-0000-000059000000}"/>
    <hyperlink ref="A133" location="'فصل 11- بازرگانی'!A262" display="8تعداد اقامتگاه‌هاي كشور " xr:uid="{00000000-0004-0000-0000-00005A000000}"/>
    <hyperlink ref="A135" location="'فصل 12- حمل و نقل'!A1" display="1-تراكم كل راههاي تحت حوزه استحفاظي وزارت راه و شهرسازي در صدكيلومتر مربع مساحت استان" xr:uid="{00000000-0004-0000-0000-00005B000000}"/>
    <hyperlink ref="A137" location="'فصل 12- حمل و نقل'!A77" display="3-تراكم  و توزیع بزرگراه هاي تحت حوزه استحفاظي وزارت راه و شهرسازي به مساحت استان" xr:uid="{00000000-0004-0000-0000-00005C000000}"/>
    <hyperlink ref="A138" location="'فصل 12- حمل و نقل'!A115" display="4-تراكم و توزیع راه هاي اصلي تحت حوزه استحفاظي وزارت راه و شهرسازي به مساحت استان" xr:uid="{00000000-0004-0000-0000-00005D000000}"/>
    <hyperlink ref="A139" location="'فصل 12- حمل و نقل'!A153" display="5-تراكم و توزیع راه هاي فرعي تحت حوزه استحفاظي وزارت راه و شهرسازي به  مساحت استان" xr:uid="{00000000-0004-0000-0000-00005E000000}"/>
    <hyperlink ref="A140" location="'فصل 12- حمل و نقل'!A191" display="6-تراكم و توزیع راه هاي بین شهري تحت حوزه استحفاظي وزارت راه و شهرسازي به مساحت استان " xr:uid="{00000000-0004-0000-0000-00005F000000}"/>
    <hyperlink ref="A141" location="'فصل 12- حمل و نقل'!A229" display=" 7-نسبت کل راه های روستایی به کل راه های استان" xr:uid="{00000000-0004-0000-0000-000060000000}"/>
    <hyperlink ref="A142" location="'فصل 12- حمل و نقل'!A266" display="8-نسبت  راه های روستایی آسفالته به کل راه های استان" xr:uid="{00000000-0004-0000-0000-000061000000}"/>
    <hyperlink ref="A143" location="'فصل 12- حمل و نقل'!A303" display="9-نسبت  راه های روستایی شوسه به کل راه های استان" xr:uid="{00000000-0004-0000-0000-000062000000}"/>
    <hyperlink ref="A144" location="'فصل 12- حمل و نقل'!A340" display=" 10-نسبت طول کل شبکه راه های بین شهری استان های کشور به مساحت کشور " xr:uid="{00000000-0004-0000-0000-000063000000}"/>
    <hyperlink ref="A145" location="'فصل 12- حمل و نقل'!A378" display="11-توزیع راه های شریانی بهسازی شده در بین استان‌ها" xr:uid="{00000000-0004-0000-0000-000064000000}"/>
    <hyperlink ref="A146" location="'فصل 12- حمل و نقل'!A415" display="12-توزیع تعداد نقاط ومقاطع پر حادثه اصلاح شده در جاده های کشور " xr:uid="{00000000-0004-0000-0000-000065000000}"/>
    <hyperlink ref="A147" location="'فصل 12- حمل و نقل'!A452" display="13-توزیع تعداد مجتمع های خدماتی -رفاهی بهره برداری شده در جاده های کشور" xr:uid="{00000000-0004-0000-0000-000066000000}"/>
    <hyperlink ref="A148" location="'فصل 12- حمل و نقل'!A489" display="14- توزیع میزان کالای دارای بارنامه در حمل و نقل جاده ای کشور" xr:uid="{00000000-0004-0000-0000-000067000000}"/>
    <hyperlink ref="A149" location="'فصل 12- حمل و نقل'!A526" display=" 15-توزیع میزان ترانزیت جاده ای کالا در کشور" xr:uid="{00000000-0004-0000-0000-000068000000}"/>
    <hyperlink ref="A150" location="'فصل 12- حمل و نقل'!A563" display=" 16-توزیع میزان جابحایی مسافر برون شهری تو سط ناوگان حمل ونقل جاده ای در کشور" xr:uid="{00000000-0004-0000-0000-000069000000}"/>
    <hyperlink ref="A157" location="'فصل 12- حمل و نقل'!A822" display="23-توزیع  استان از تعداد سیلوهای دایر گندم " xr:uid="{00000000-0004-0000-0000-00006A000000}"/>
    <hyperlink ref="A158" location="'فصل 12- حمل و نقل'!A859" display="24-توزیع  استان از ظرفیت سیلوهای ذایر گندم " xr:uid="{00000000-0004-0000-0000-00006B000000}"/>
    <hyperlink ref="A161" location="'فصل 13- ارتباطات'!A1" display="1 -سرانه مرسولات پستی" xr:uid="{00000000-0004-0000-0000-00006C000000}"/>
    <hyperlink ref="A162" location="'فصل 13- ارتباطات'!A38" display="2 - پوشش مساحتی  به ازای هر واحد پستی" xr:uid="{00000000-0004-0000-0000-00006D000000}"/>
    <hyperlink ref="A163" location="'فصل 13- ارتباطات'!A75" display="3- پوشش جمعیتی به ازای هر واحد پستی" xr:uid="{00000000-0004-0000-0000-00006E000000}"/>
    <hyperlink ref="A164" location="'فصل 13- ارتباطات'!A112" display="4 - تعداد دفاتر پیشخوان دولت شهری " xr:uid="{00000000-0004-0000-0000-00006F000000}"/>
    <hyperlink ref="A165" location="'فصل 13- ارتباطات'!A149" display="5 - تعداد  دفاتر ICT روستایی" xr:uid="{00000000-0004-0000-0000-000070000000}"/>
    <hyperlink ref="A167" location="'فصل 14- بازارهای مالی'!A1" display=" 1- نسبت تسهیلات اعطایی بانک ها به سپرده بانکی (درصد)" xr:uid="{00000000-0004-0000-0000-000071000000}"/>
    <hyperlink ref="A168" location="'فصل 14- بازارهای مالی'!A39" display=" 2-نرخ رشد سپرده های بانکی (درصد)" xr:uid="{00000000-0004-0000-0000-000072000000}"/>
    <hyperlink ref="A169" location="'فصل 14- بازارهای مالی'!A77" display=" 3- نرخ رشد تراکنش از طریق خودپرداز(درصد)" xr:uid="{00000000-0004-0000-0000-000073000000}"/>
    <hyperlink ref="A170" location="'فصل 14- بازارهای مالی'!A115" display=" 4- نرخ رشد تراکنش از طریق پایانه شعب(درصد)" xr:uid="{00000000-0004-0000-0000-000074000000}"/>
    <hyperlink ref="A171" location="'فصل 14- بازارهای مالی'!A153" display=" 5- نسبت کارت صادر شده بانکی به جمعیت(تعداد به جمعیت)" xr:uid="{00000000-0004-0000-0000-000075000000}"/>
    <hyperlink ref="A173" location="'فصل 14- بازارهای مالی'!A229" display=" 7- سهم استان از ارزش کل معاملات بورس اوراق بهادار تهران(درصد)" xr:uid="{00000000-0004-0000-0000-000077000000}"/>
    <hyperlink ref="A174" location="'فصل 14- بازارهای مالی'!A268" display=" 8-سهم استان از حجم  کل معاملات بورس اوراق بهادار تهران(درصد)" xr:uid="{00000000-0004-0000-0000-000078000000}"/>
    <hyperlink ref="A175" location="'فصل 14- بازارهای مالی'!A307" display=" 9- سهم استان ازحق بیمه تولیدی  (درصد)" xr:uid="{00000000-0004-0000-0000-000079000000}"/>
    <hyperlink ref="A176" location="'فصل 14- بازارهای مالی'!A345" display=" 10- سهم استان ازخسارت پرداختی" xr:uid="{00000000-0004-0000-0000-00007A000000}"/>
    <hyperlink ref="A177" location="'فصل 14- بازارهای مالی'!A383" display=" 11- حق بیمه سرانه (میلیون ریال)" xr:uid="{00000000-0004-0000-0000-00007B000000}"/>
    <hyperlink ref="A178" location="'فصل 14- بازارهای مالی'!A422" display=" 12-ضریب نفوذ بیمه تولیدی(درصد)" xr:uid="{00000000-0004-0000-0000-00007C000000}"/>
    <hyperlink ref="A180" location="'فصل 15- امور قضایی'!A1" display=" 1- نسبت تعداد شعبه‌هاي فعال دادگاه‌هاي عمومي به جمعیت                                                                                                                                                                   " xr:uid="{00000000-0004-0000-0000-00007D000000}"/>
    <hyperlink ref="A181" location="'فصل 15- امور قضایی'!A38" display="  2- نسبت تعداد شعبه‌هاي فعال دادگاه‌هاي تجديدنظربه جمعیت                                                                                                                                                                                                                 " xr:uid="{00000000-0004-0000-0000-00007E000000}"/>
    <hyperlink ref="A182" location="'فصل 15- امور قضایی'!A75" display="  3- نسبت تعداد شعبه‌هاي فعال دادگاه‌هاي انقلاب به جمعیت                                                                                                                                                                                                                           " xr:uid="{00000000-0004-0000-0000-00007F000000}"/>
    <hyperlink ref="A183" location="'فصل 15- امور قضایی'!A112" display="  4- نسبت تعداد شعبه‌هاي فعال دادسراها به جمعیت                                                                                                                                                                                                                                                      " xr:uid="{00000000-0004-0000-0000-000080000000}"/>
    <hyperlink ref="A184" location="'فصل 15- امور قضایی'!A149" display="5- نسبت تعداد شعبه‌هاي فعال شوراهای حل اختلاف به جمعیت                                                                                                                                                                                                                    " xr:uid="{00000000-0004-0000-0000-000081000000}"/>
    <hyperlink ref="A185" location="'فصل 15- امور قضایی'!A186" display="6- نسبت تعداد دستگیرشدگان جرایم واقع شده درحوزه استحفاظی نیروی انتظامی جمهوری اسلامی ایران به جمعیت                                                                    " xr:uid="{00000000-0004-0000-0000-000082000000}"/>
    <hyperlink ref="A186" location="'فصل 15- امور قضایی'!A223" display=" 7- نسبت تعداد دستگیرشدگان انواع سرقت های عادی به جمعیت                                                                                  " xr:uid="{00000000-0004-0000-0000-000083000000}"/>
    <hyperlink ref="A187" location="'فصل 15- امور قضایی'!A260" display="8- نسبت تعداد تصادفات درون شهري وسايل نقليه به جمعیت                                                                                                                                    " xr:uid="{00000000-0004-0000-0000-000084000000}"/>
    <hyperlink ref="A188" location="'فصل 15- امور قضایی'!A297" display="9- نسبت تعداد تصادفات برون شهري وسايل نقليه به جمعیت                                                                                                                                                " xr:uid="{00000000-0004-0000-0000-000085000000}"/>
    <hyperlink ref="A189" location="'فصل 15- امور قضایی'!A335" display="10- نسبت مقدارمواد مخدركشف شده به کل جمعیت " xr:uid="{00000000-0004-0000-0000-000086000000}"/>
    <hyperlink ref="A190" location="'فصل 15- امور قضایی'!A373" display="11- نسبت فوت شدگان تصادفات به  کل جمعیت" xr:uid="{00000000-0004-0000-0000-000087000000}"/>
    <hyperlink ref="A191" location="'فصل 15- امور قضایی'!A410" display="12- نسبت مجروح شدگان تصادفات به  کل جمعیت" xr:uid="{00000000-0004-0000-0000-000088000000}"/>
    <hyperlink ref="A194" location="'فصل 16- بهزیستی'!A2" display="  1-نسبت تعداد مراكز ارائه دهنده خدمات اجتماعي شهري در بخش آسيب هاي اجتماعي به تعداد افراد دارای آسیب اجتماعی" xr:uid="{00000000-0004-0000-0000-000089000000}"/>
    <hyperlink ref="A195" location="'فصل 16- بهزیستی'!A41" display=" 2- نسبت تعداد مراكز غيردولتي ارائه دهنده ي خدمات توانبخشي به سالمندان تحت نظارت سازمان بهزيستي " xr:uid="{00000000-0004-0000-0000-00008A000000}"/>
    <hyperlink ref="A196" location="'فصل 16- بهزیستی'!A75" display=" 3- نسبت تعداد مراكز غيردولتي ارائه دهنده خدمات توانبخشي به معلولان تحت نظارت سازمان بهزيستي " xr:uid="{00000000-0004-0000-0000-00008B000000}"/>
    <hyperlink ref="A197" location="'فصل 16- بهزیستی'!A119" display=" 4-نسبت تعداد مراكز نگهداري از كودكان بي سرپرست به تعداد کودکان بی سرپرست" xr:uid="{00000000-0004-0000-0000-00008C000000}"/>
    <hyperlink ref="A199" location="'فصل 16- بهزیستی'!A194" display=" 6-تعداد مددجویان معیشت‌بگیر کمیته امداد امام خمینی" xr:uid="{00000000-0004-0000-0000-00008D000000}"/>
    <hyperlink ref="A200" location="'فصل 16- بهزیستی'!A232" display=" 7-سهم زنان سرپرست خانوار از کل افراد تحت پوشش کمیته امداد امام خمینی" xr:uid="{00000000-0004-0000-0000-00008E000000}"/>
    <hyperlink ref="A201" location="'فصل 16- بهزیستی'!A269" display=" 8-سهم دانش آموزان مورد حمایت  از کل افراد تحت پوشش کمیته امداد امام خمینی" xr:uid="{00000000-0004-0000-0000-00008F000000}"/>
    <hyperlink ref="A202" location="'فصل 16- بهزیستی'!A306" display=" 9- تعداد جانبازان تحت پوشش بنياد شهيد و امور ايثارگران" xr:uid="{00000000-0004-0000-0000-000090000000}"/>
    <hyperlink ref="A203" location="'فصل 16- بهزیستی'!A343" display=" 10-نسبت تعداد بیمه شدگان اصلی و تبعی سازمان تا مین اجتماعی به کل جمعیت " xr:uid="{00000000-0004-0000-0000-000091000000}"/>
    <hyperlink ref="A204" location="'فصل 16- بهزیستی'!A380" display=" 11-سهم  بیمه شده  اصلی تحت پوشش سازمان تامين اجتماعي از کل بیمه شده های تـأمین اجتماعی" xr:uid="{00000000-0004-0000-0000-000092000000}"/>
    <hyperlink ref="A205" location="'فصل 16- بهزیستی'!A417" display=" 12-سهم بیمه شده  تبعی تحت پوشش سازمان تامين اجتماعي از کل بیمه شده های تـأمین اجتماعی" xr:uid="{00000000-0004-0000-0000-000093000000}"/>
    <hyperlink ref="A206" location="'فصل 16- بهزیستی'!A454" display="13- سهم مقرری بگیران بیمه بیکاری از کل بیمه‌شدگان اصلی سازمان تأمین اجتماعی" xr:uid="{00000000-0004-0000-0000-000094000000}"/>
    <hyperlink ref="A207" location="'فصل 16- بهزیستی'!A491" display=" 14-تعداد حقوق بگیران و مشتركان جدید صندوق بازنشستگي كشوري" xr:uid="{00000000-0004-0000-0000-000095000000}"/>
    <hyperlink ref="A248" location="'فصل 18- بهداشت و درمان'!A121" display="4-نسبت تعداد مراكز بهداشتي و درماني روستايي به جمعيت روستايي" xr:uid="{00000000-0004-0000-0000-000096000000}"/>
    <hyperlink ref="A249" location="'فصل 18- بهداشت و درمان'!A161" display="5-نسبت تعداد خانه هاي بهداشت فعال روستاها به جمعيت روستايي" xr:uid="{00000000-0004-0000-0000-000097000000}"/>
    <hyperlink ref="A250" location="'فصل 18- بهداشت و درمان'!A201" display="6-نسبت تعداد كل آزمايشگاه‌های تشخیص طبی به جمعیت" xr:uid="{00000000-0004-0000-0000-000098000000}"/>
    <hyperlink ref="A251" location="'فصل 18- بهداشت و درمان'!A241" display="7-نسبت تعداد كل مراكز توانبخشي پزشکی به جمعیت" xr:uid="{00000000-0004-0000-0000-000099000000}"/>
    <hyperlink ref="A252" location="'فصل 18- بهداشت و درمان'!A282" display="8-نسبت تعداد مراكز پزشکی هسته اي به جمعیت" xr:uid="{00000000-0004-0000-0000-00009A000000}"/>
    <hyperlink ref="A253" location="'فصل 18- بهداشت و درمان'!A322" display="9-نسبت تعداد داروخانه ها به ده هزار نفر جمعیت" xr:uid="{00000000-0004-0000-0000-00009B000000}"/>
    <hyperlink ref="A254" location="'فصل 18- بهداشت و درمان'!A362" display="10-نسبت تعداد پايگاه‌هاي اورژانس پيش‌بيمارستاني ۱۱۵ به مساحت استان" xr:uid="{00000000-0004-0000-0000-00009C000000}"/>
    <hyperlink ref="A255" location="'فصل 18- بهداشت و درمان'!A401" display="11-نسبت مقدار خون اهدا شده به جمعیت" xr:uid="{00000000-0004-0000-0000-00009D000000}"/>
    <hyperlink ref="A256" location="'فصل 18- بهداشت و درمان'!A438" display="12-تعداد بیمارستان های دامپزشکی خصوصی" xr:uid="{00000000-0004-0000-0000-00009E000000}"/>
    <hyperlink ref="A257" location="'فصل 18- بهداشت و درمان'!A476" display="13-تعداد آزمایشگاه دامپزشکی خصوصی" xr:uid="{00000000-0004-0000-0000-00009F000000}"/>
    <hyperlink ref="A260" location="'فصل 19- فرهنگ'!A2" display=" 1-ميزان توليد برنامه‌هاي راديويي" xr:uid="{00000000-0004-0000-0000-0000A0000000}"/>
    <hyperlink ref="A261" location="'فصل 19- فرهنگ'!A43" display=" 2-ميزان توليد برنامه‌هاي تلویزیونی" xr:uid="{00000000-0004-0000-0000-0000A1000000}"/>
    <hyperlink ref="A262" location="'فصل 19- فرهنگ'!A85" display=" 3- تعداد عناوين كتاب‌هاي منتشر شده" xr:uid="{00000000-0004-0000-0000-0000A2000000}"/>
    <hyperlink ref="A263" location="'فصل 19- فرهنگ'!A122" display="4- تعداد ناشران فعال" xr:uid="{00000000-0004-0000-0000-0000A3000000}"/>
    <hyperlink ref="A264" location="'فصل 19- فرهنگ'!A159" display="5- تعداد عناوين نمايش های توليد و اجرا شده " xr:uid="{00000000-0004-0000-0000-0000A4000000}"/>
    <hyperlink ref="A265" location="'فصل 19- فرهنگ'!A197" display="6- تعداد اجرای صحنه ای موسیقی " xr:uid="{00000000-0004-0000-0000-0000A5000000}"/>
    <hyperlink ref="A266" location="'فصل 19- فرهنگ'!A235" display="7- تعداد نمایشگاه هنرهای تجسمی" xr:uid="{00000000-0004-0000-0000-0000A6000000}"/>
    <hyperlink ref="A267" location="'فصل 19- فرهنگ'!A273" display="8- نسبت تعداد سینما به جمعیت" xr:uid="{00000000-0004-0000-0000-0000A7000000}"/>
    <hyperlink ref="A268" location="'فصل 19- فرهنگ'!A311" display="9- نسبت تعداد سینما به جمعیت نقاط شهری" xr:uid="{00000000-0004-0000-0000-0000A8000000}"/>
    <hyperlink ref="A269" location="'فصل 19- فرهنگ'!A349" display="10- نسبت جمعیت به یک سینما" xr:uid="{00000000-0004-0000-0000-0000A9000000}"/>
    <hyperlink ref="A270" location="'فصل 19- فرهنگ'!A387" display="11- نسبت تعداد صندلی سینما به جمعیت" xr:uid="{00000000-0004-0000-0000-0000AA000000}"/>
    <hyperlink ref="A271" location="'فصل 19- فرهنگ'!A425" display="12- متوسط تعداد دفعات استفاده از یک صندلی سینما" xr:uid="{00000000-0004-0000-0000-0000AB000000}"/>
    <hyperlink ref="A274" location="'فصل20-بودجه دولت'!A1" display=" 1- سهم استان ها از عملكرد اعتبارات هزينه‌اي (جاري) دستگاه‌هاي اجرايي  از محل درآمد عمومي   " xr:uid="{00000000-0004-0000-0000-0000AC000000}"/>
    <hyperlink ref="A275" location="'فصل20-بودجه دولت'!A38" display=" 2-سهم استان‌ها از عملكرد اعتبارات تملك دارايي‌هاي سرمايه‌اي (عمراني" xr:uid="{00000000-0004-0000-0000-0000AD000000}"/>
    <hyperlink ref="A276" location="'فصل20-بودجه دولت'!A76" display=" 3- نسبت اعتبارات هزینه ای به کل مصارف بودجه ای " xr:uid="{00000000-0004-0000-0000-0000AE000000}"/>
    <hyperlink ref="A277" location="'فصل20-بودجه دولت'!A114" display=" 4-نسبت اعتبارات تملک دارایی های سرمایه ای  به کل مصارف بودجه ای" xr:uid="{00000000-0004-0000-0000-0000AF000000}"/>
    <hyperlink ref="A278" location="'فصل20-بودجه دولت'!A152" display=" 5-سهم اعتبارات هزینه ای ( جاری) به درآمدهای مالیاتی " xr:uid="{00000000-0004-0000-0000-0000B0000000}"/>
    <hyperlink ref="A279" location="'فصل20-بودجه دولت'!A189" display=" 6-سهم درآمدهای مالیاتی به تولید ناخالص داخلی" xr:uid="{00000000-0004-0000-0000-0000B1000000}"/>
    <hyperlink ref="A280" location="'فصل20-بودجه دولت'!A226" display=" 7- نسبت تملک دارایی های سرمایه ای به اعتبارات  هزینه ای جاری" xr:uid="{00000000-0004-0000-0000-0000B2000000}"/>
    <hyperlink ref="A281" location="'فصل20-بودجه دولت'!A264" display=" 8- درصد تحقق پرداخت  های جاری " xr:uid="{00000000-0004-0000-0000-0000B3000000}"/>
    <hyperlink ref="A282" location="'فصل20-بودجه دولت'!A302" display=" 9- سهم استان‌ها از درآمدهای مالیاتی دولت" xr:uid="{00000000-0004-0000-0000-0000B4000000}"/>
    <hyperlink ref="A283" location="'فصل20-بودجه دولت'!A340" display=" 10- سهم استان ها از مالیات های مستقیم" xr:uid="{00000000-0004-0000-0000-0000B5000000}"/>
    <hyperlink ref="A284" location="'فصل20-بودجه دولت'!A378" display=" 11- سهم استان ها از مالیات های غیر مستقیم" xr:uid="{00000000-0004-0000-0000-0000B6000000}"/>
    <hyperlink ref="A285" location="'فصل20-بودجه دولت'!A416" display=" 12- سهم استان ها از مالیات  بر اشخاص حقوقی(شرکت ها)" xr:uid="{00000000-0004-0000-0000-0000B7000000}"/>
    <hyperlink ref="A286" location="'فصل20-بودجه دولت'!A454" display=" 13- سهم استان ها از مالیات  بر ارزش افزوده" xr:uid="{00000000-0004-0000-0000-0000B8000000}"/>
    <hyperlink ref="A288" location="'فصل21-هزینه و درامد خانوار'!A1" display="1متوسط هزینه های غیر خوراکی سالانه یک خانوار شهری(هزار ریال )" xr:uid="{00000000-0004-0000-0000-0000B9000000}"/>
    <hyperlink ref="A289" location="'فصل21-هزینه و درامد خانوار'!A38" display="2 متوسط هزینه های غیر خوراکی سالانه یک خانوار روستایی(هزار ریال )" xr:uid="{00000000-0004-0000-0000-0000BA000000}"/>
    <hyperlink ref="A290" location="'فصل21-هزینه و درامد خانوار'!A75" display="   3متوسط هزینه های خوراکی و دخانی سالانه یک خانوار شهری" xr:uid="{00000000-0004-0000-0000-0000BB000000}"/>
    <hyperlink ref="A291" location="'فصل21-هزینه و درامد خانوار'!A112" display=" 4متوسط هزینه های خوراکی و دخانی سالانه یک خانوار روستایی " xr:uid="{00000000-0004-0000-0000-0000BC000000}"/>
    <hyperlink ref="A292" location="'فصل21-هزینه و درامد خانوار'!A149" display="  5متوسط درامد سالانه یک خانوار شهری " xr:uid="{00000000-0004-0000-0000-0000BD000000}"/>
    <hyperlink ref="A293" location="'فصل21-هزینه و درامد خانوار'!A186" display=" 6متوسط درامد سالانه یک خانوار روستایی " xr:uid="{00000000-0004-0000-0000-0000BE000000}"/>
    <hyperlink ref="A294" location="'فصل21-هزینه و درامد خانوار'!A223" display="7ضریب جینی در مناطق شهری " xr:uid="{00000000-0004-0000-0000-0000BF000000}"/>
    <hyperlink ref="A295" location="'فصل21-هزینه و درامد خانوار'!A260" display="8ضریب جینی در مناطق روستایی " xr:uid="{00000000-0004-0000-0000-0000C0000000}"/>
    <hyperlink ref="A297" location="'فصل 22-شاخص قیمت ها'!A1" display="1- شاخص قیمت كالا و خدمات مصرفي خانوارهاي شهري (100=1395)" xr:uid="{00000000-0004-0000-0000-0000C1000000}"/>
    <hyperlink ref="A298" location="'فصل 22-شاخص قیمت ها'!A38" display="2- شاخص قیمت کالا و خدمات مصرفی خانوارهای شهری در بخش  خوراکی و آشامیدنی ها (100=1395)" xr:uid="{00000000-0004-0000-0000-0000C2000000}"/>
    <hyperlink ref="A299" location="'فصل 22-شاخص قیمت ها'!A75" display="3- شاخص قیمت کالا و خدمات مصرفی خانوارهای شهری در بخش  دخانیات (100=1395)" xr:uid="{00000000-0004-0000-0000-0000C3000000}"/>
    <hyperlink ref="A300" location="'فصل 22-شاخص قیمت ها'!A112" display="4- شاخص قیمت کالا و خدمات مصرفی خانوارهای  شهری در بخش  پوشاک و کفش (100=1395)" xr:uid="{00000000-0004-0000-0000-0000C4000000}"/>
    <hyperlink ref="A324" location="'فصل 23- حساب های ملّی'!A1" display="1- سهم استان ازتولید ناخالص داخلی                                                   " xr:uid="{00000000-0004-0000-0000-0000C5000000}"/>
    <hyperlink ref="A325" location="'فصل 23- حساب های ملّی'!A40" display="2- سرانه تولید ناخالص داخلی  استان                                                 " xr:uid="{00000000-0004-0000-0000-0000C6000000}"/>
    <hyperlink ref="A326" location="'فصل 23- حساب های ملّی'!A78" display="3- سهم استان از ارزش افزوده بخش کشاورزی" xr:uid="{00000000-0004-0000-0000-0000C7000000}"/>
    <hyperlink ref="A327" location="'فصل 23- حساب های ملّی'!A117" display="4- سهم استان از ارزش افزوده بخش معدن" xr:uid="{00000000-0004-0000-0000-0000C8000000}"/>
    <hyperlink ref="A328" location="'فصل 23- حساب های ملّی'!A157" display="'فصل 23- حساب های ملّی'!A157" xr:uid="{00000000-0004-0000-0000-0000C9000000}"/>
    <hyperlink ref="A329" location="'فصل 23- حساب های ملّی'!A196" display="6- سهم استان از ارزش افزوده بخش خدمات       " xr:uid="{00000000-0004-0000-0000-0000CA000000}"/>
    <hyperlink ref="A331" location="'فصل 24- امور سیاسی'!A1" display="  1تعداد دارندگان حق راي در انتخابات رياست جمهوري در هر دوره " xr:uid="{00000000-0004-0000-0000-0000CB000000}"/>
    <hyperlink ref="A332" location="'فصل 24- امور سیاسی'!A39" display="2- نسبت راي دهندگان انتخابات رياست جمهوري در هر دوره  " xr:uid="{00000000-0004-0000-0000-0000CC000000}"/>
    <hyperlink ref="A333" location="'فصل 24- امور سیاسی'!A77" display="3- نسبت دارندگان حق راي در انتخابات مجلس شوراي اسلامي در هر دوره " xr:uid="{00000000-0004-0000-0000-0000CD000000}"/>
    <hyperlink ref="A334" location="'فصل 24- امور سیاسی'!A115" display="4- نسبت راي دهندگان در انتخابات مجلس شوراي اسلامي در هر دوره " xr:uid="{00000000-0004-0000-0000-0000CE000000}"/>
    <hyperlink ref="A335" location="'فصل 24- امور سیاسی'!A154" display="5- تعداد شوراهاي اسلامي" xr:uid="{00000000-0004-0000-0000-0000CF000000}"/>
    <hyperlink ref="A336" location="'فصل 24- امور سیاسی'!A194" display="6- نسبت منتخبین زنان شوراهاي اسلامي تشكيل شده" xr:uid="{00000000-0004-0000-0000-0000D0000000}"/>
    <hyperlink ref="A337" location="'فصل 24- امور سیاسی'!A233" display="7- نسبت منتخبن زن در دوره های انتخابات مجلس شورای اسلامی " xr:uid="{00000000-0004-0000-0000-0000D1000000}"/>
    <hyperlink ref="A198" location="'فصل 16- بهزیستی'!A157" display=" 5- تعداد واحدهای کمیته امداد امام خمینی" xr:uid="{00000000-0004-0000-0000-0000D2000000}"/>
    <hyperlink ref="A2" location="مقدمه!A1" display="مقدمه" xr:uid="{00000000-0004-0000-0000-0000D3000000}"/>
    <hyperlink ref="A3" location="'تعاریف و مفاهیم'!A1" display="تعاریف و مفاهیم" xr:uid="{00000000-0004-0000-0000-0000D4000000}"/>
    <hyperlink ref="A4" location="'علائم و نشانه ها'!B1" display="علائم و نشانه ها" xr:uid="{00000000-0004-0000-0000-0000D5000000}"/>
    <hyperlink ref="A53" location="'فصل5- کشاورزی'!A1" display=" 1- سرانه تولید گوشت قرمز                                                                                                                                                                           " xr:uid="{00000000-0004-0000-0000-0000D6000000}"/>
    <hyperlink ref="A54" location="'فصل5- کشاورزی'!A38" display=" 2- سرانه توليد شير " xr:uid="{00000000-0004-0000-0000-0000D7000000}"/>
    <hyperlink ref="A55" location="'فصل5- کشاورزی'!A75" display="3- سرانه تولیدگوشت مرغ " xr:uid="{00000000-0004-0000-0000-0000D8000000}"/>
    <hyperlink ref="A57" location="'فصل5- کشاورزی'!A149" display="5-سرانه توليدآبزیان" xr:uid="{00000000-0004-0000-0000-0000D9000000}"/>
    <hyperlink ref="A60" location="'فصل5- کشاورزی'!A260" display=" 8-نسبت مساحت جنگل كاري به مساحت استان                                                                                                  " xr:uid="{00000000-0004-0000-0000-0000DA000000}"/>
    <hyperlink ref="A67" location="'فصل5- کشاورزی'!A520" display="15-توزیع مقدار تولید برنج" xr:uid="{00000000-0004-0000-0000-0000DB000000}"/>
    <hyperlink ref="A68" location="'فصل5- کشاورزی'!A558" display=" 16-توزیع مقدار تولید سیب زمینی" xr:uid="{00000000-0004-0000-0000-0000DC000000}"/>
    <hyperlink ref="A159" location="'فصل 12- حمل و نقل'!A896" display="25-  نسبت تعداد شرکت‌های تعاونی فعال حمل ونقل تحت پوشش وزارت تعاون ،کار  ورفاه اجتماعی به کل جمعیت                               " xr:uid="{00000000-0004-0000-0000-0000DD000000}"/>
    <hyperlink ref="A210" location="'فصل 17- آموزش'!A2" display="17-1-نسبت دانش آموز به معلم" xr:uid="{00000000-0004-0000-0000-0000DE000000}"/>
    <hyperlink ref="A211" location="'فصل 17- آموزش'!A40" display="17-2-نسبت دانش آموز مدارس دولتی به معلم رسمی و پیمانی در دوره ابتدایی" xr:uid="{00000000-0004-0000-0000-0000DF000000}"/>
    <hyperlink ref="A212" location="'فصل 17- آموزش'!A80" display="17-3-نسبت دانش آموز مدارس دولتی  به معلم رسمی و پیمانی در دوره اول متوسطه" xr:uid="{00000000-0004-0000-0000-0000E0000000}"/>
    <hyperlink ref="A213" location="'فصل 17- آموزش'!A120" display="17-4-نسبت دانش آموز مدارس دولتی  به معلم رسمی و پیمانی در دوره دوم متوسطه" xr:uid="{00000000-0004-0000-0000-0000E1000000}"/>
    <hyperlink ref="A214" location="'فصل 17- آموزش'!A160" display="17-5-تراکم دانش آموز در کلاس دوره ابتدايي دولتي" xr:uid="{00000000-0004-0000-0000-0000E2000000}"/>
    <hyperlink ref="A215" location="'فصل 17- آموزش'!A199" display="17-6-تراکم دانش آموز در کلاس دوره اول متوسطه دولتي" xr:uid="{00000000-0004-0000-0000-0000E3000000}"/>
    <hyperlink ref="A216" location="'فصل 17- آموزش'!A238" display="17-7-تراکم دانش آموز در کلاس دوره دوم متوسطه دولتي" xr:uid="{00000000-0004-0000-0000-0000E4000000}"/>
    <hyperlink ref="A217" location="'فصل 17- آموزش'!A277" display="17-8- نسبت دانش آموزان دختر" xr:uid="{00000000-0004-0000-0000-0000E5000000}"/>
    <hyperlink ref="A218" location="'فصل 17- آموزش'!A315" display="17-9- نسبت دانش آموز به کارکنان مدیریت و کیفیت بخشی" xr:uid="{00000000-0004-0000-0000-0000E6000000}"/>
    <hyperlink ref="A219" location="'فصل 17- آموزش'!A353" display="17-10-نسبت دانش آموزان ابتدایی به کل دانش آموزان" xr:uid="{00000000-0004-0000-0000-0000E7000000}"/>
    <hyperlink ref="A220" location="'فصل 17- آموزش'!A391" display="17-11- نسبت دانش آموزان دوره اول متوسطه به کل دانش آموزان " xr:uid="{00000000-0004-0000-0000-0000E8000000}"/>
    <hyperlink ref="A221" location="'فصل 17- آموزش'!A429" display="17-12- نسبت دانش آموزان دوره دوم متوسطه به کل دانش آموزان" xr:uid="{00000000-0004-0000-0000-0000E9000000}"/>
    <hyperlink ref="A222" location="'فصل 17- آموزش'!A467" display="17-13-نسبت دانش آموزان مدارس غیردولتی به کل دانش آموزان" xr:uid="{00000000-0004-0000-0000-0000EA000000}"/>
    <hyperlink ref="A223" location="'فصل 17- آموزش'!A506" display="17-14- نسبت دانش آموزان روستایی از کل دانش‌آموزان" xr:uid="{00000000-0004-0000-0000-0000EB000000}"/>
    <hyperlink ref="A224" location="'فصل 17- آموزش'!A544" display="17-15-پوشش ظاهری تحصیلی در مقطع ابتدایی" xr:uid="{00000000-0004-0000-0000-0000EC000000}"/>
    <hyperlink ref="A225" location="'فصل 17- آموزش'!A582" display="17-16-پوشش ظاهری تحصیلی دوره اول متوسطه " xr:uid="{00000000-0004-0000-0000-0000ED000000}"/>
    <hyperlink ref="A226" location="'فصل 17- آموزش'!A620" display="17-17-پوشش ظاهری تحصیلی دوره دوم متوسطه" xr:uid="{00000000-0004-0000-0000-0000EE000000}"/>
    <hyperlink ref="A227" location="'فصل 17- آموزش'!A658" display="17-18-پوشش واقعی تحصیلی در مقطع ابتدایی" xr:uid="{00000000-0004-0000-0000-0000EF000000}"/>
    <hyperlink ref="A228" location="'فصل 17- آموزش'!A696" display="17-19-پوشش واقعی تحصیلی دوره اول متوسطه" xr:uid="{00000000-0004-0000-0000-0000F0000000}"/>
    <hyperlink ref="A229" location="'فصل 17- آموزش'!A734" display="17-20-پوشش واقعی تحصیلی دوره دوم متوسطه " xr:uid="{00000000-0004-0000-0000-0000F1000000}"/>
    <hyperlink ref="A230" location="'فصل 17- آموزش'!A772" display="17-21-نرخ ارتقاء دوره ابتدايي" xr:uid="{00000000-0004-0000-0000-0000F2000000}"/>
    <hyperlink ref="A231" location="'فصل 17- آموزش'!A810" display="17-22-نرخ ارتقاء دوره اول متوسطه " xr:uid="{00000000-0004-0000-0000-0000F3000000}"/>
    <hyperlink ref="A232" location="'فصل 17- آموزش'!A848" display="17-23-نرخ ارتقاء دوره دوم متوسطه " xr:uid="{00000000-0004-0000-0000-0000F4000000}"/>
    <hyperlink ref="A233" location="'فصل 17- آموزش'!A886" display="17-24-نرخ ترک تحصیل دوره ابتدايي" xr:uid="{00000000-0004-0000-0000-0000F5000000}"/>
    <hyperlink ref="A234" location="'فصل 17- آموزش'!A924" display="17-25-نرخ ترک تحصیل دوره اول متوسطه" xr:uid="{00000000-0004-0000-0000-0000F6000000}"/>
    <hyperlink ref="A235" location="'فصل 17- آموزش'!A962" display="17-26-نرخ ترک تحصیل دوره دوم متوسطه" xr:uid="{00000000-0004-0000-0000-0000F7000000}"/>
    <hyperlink ref="A236" location="'فصل 17- آموزش'!A1001" display="17-27-نرخ تکرار پایه در دوره ابتدايي" xr:uid="{00000000-0004-0000-0000-0000F8000000}"/>
    <hyperlink ref="A237" location="'فصل 17- آموزش'!A1039" display="17-28-نرخ تکرار پایه در دوره اول متوسطه" xr:uid="{00000000-0004-0000-0000-0000F9000000}"/>
    <hyperlink ref="A238" location="'فصل 17- آموزش'!A1077" display="17-29-نرخ گذر دوره ابتدايي" xr:uid="{00000000-0004-0000-0000-0000FA000000}"/>
    <hyperlink ref="A239" location="'فصل 17- آموزش'!A1115" display="17-30-نرخ گذر دوره اول متوسطه " xr:uid="{00000000-0004-0000-0000-0000FB000000}"/>
    <hyperlink ref="A240" location="'فصل 17- آموزش'!A1153" display="17-31-نسبت تعداد دانشجويان آموزش عالي به جمعیت" xr:uid="{00000000-0004-0000-0000-0000FC000000}"/>
    <hyperlink ref="A241" location="'فصل 17- آموزش'!A1191" display="17-32-توزیع دانشجويان در استان ها" xr:uid="{00000000-0004-0000-0000-0000FD000000}"/>
    <hyperlink ref="A242" location="'فصل 17- آموزش'!A1229" display="17-33- نسبت تعداد دانش آموختگان دانشگاه ها و مراکز آموزش عالی به جمعیت" xr:uid="{00000000-0004-0000-0000-0000FE000000}"/>
    <hyperlink ref="A243" location="'فصل 17- آموزش'!A1267" display="17-34-توزیع تعداد دانش آموختگان در استان ها" xr:uid="{00000000-0004-0000-0000-0000FF000000}"/>
    <hyperlink ref="A322" location="'فصل 22-شاخص قیمت ها'!A926" display="26- شاخص قیمت کالا و خدمات مصرفی خانوارهای  روستایی در بخش کالاها و خدمات متفرقه (100=1395)" xr:uid="{00000000-0004-0000-0000-000000010000}"/>
    <hyperlink ref="A321" location="'فصل 22-شاخص قیمت ها'!A889" display="25- شاخص قیمت کالا و خدمات مصرفی خانوارهای روستایی در بخش هتل و رستوران (100=1395)" xr:uid="{00000000-0004-0000-0000-000001010000}"/>
    <hyperlink ref="A320" location="'فصل 22-شاخص قیمت ها'!A852" display="24- شاخص قیمت کالا و خدمات مصرفی خانوارهای روستایی در بخش آموزش (100=1395)" xr:uid="{00000000-0004-0000-0000-000002010000}"/>
    <hyperlink ref="A319" location="'فصل 22-شاخص قیمت ها'!A815" display="23- شاخص قیمت کالا و خدمات مصرفی خانوارهای روستایی در بخش تفریح و فرهنگ (100=1395)" xr:uid="{00000000-0004-0000-0000-000003010000}"/>
    <hyperlink ref="A318" location="'فصل 22-شاخص قیمت ها'!A778" display="22- شاخص قیمت کالا و خدمات مصرفی خانوارهای  روستایی در بخش ارتباطات (100=1395)" xr:uid="{00000000-0004-0000-0000-000004010000}"/>
    <hyperlink ref="A317" location="'فصل 22-شاخص قیمت ها'!A741" display="21- شاخص قیمت کالا و خدمات مصرفی خانوارهای روستایی در بخش  حمل و نقل (100=1395)" xr:uid="{00000000-0004-0000-0000-000005010000}"/>
    <hyperlink ref="A316" location="'فصل 22-شاخص قیمت ها'!A704" display="20- شاخص قیمت کالا و خدمات مصرفی خانوارهای روستایی در بخش  بهداشت و درمان (100=1395)" xr:uid="{00000000-0004-0000-0000-000006010000}"/>
    <hyperlink ref="A315" location="'فصل 22-شاخص قیمت ها'!A667" display="19- شاخص قیمت کالا و خدمات مصرفی خانوارهای روستایی در بخش  مبلمان، لوازم خانگی و تعمیرو نگهداری آنها  (100=1395)" xr:uid="{00000000-0004-0000-0000-000007010000}"/>
    <hyperlink ref="A314" location="'فصل 22-شاخص قیمت ها'!A630" display="18- شاخص قیمت کالا و خدمات مصرفی خانوارهای روستایی در بخش  مسکن، آب، برق، گاز و سایر سوخت ها (100=1395)" xr:uid="{00000000-0004-0000-0000-000008010000}"/>
    <hyperlink ref="A313" location="'فصل 22-شاخص قیمت ها'!A593" display="17- شاخص قیمت کالا و خدمات مصرفی خانوارهای  روستایی در بخش  پوشاک و کفش (100=1395)" xr:uid="{00000000-0004-0000-0000-000009010000}"/>
    <hyperlink ref="A312" location="'فصل 22-شاخص قیمت ها'!A556" display="16- شاخص قیمت کالا و خدمات مصرفی خانوارهای  روستایی در بخش  دخانیات (100=1395)" xr:uid="{00000000-0004-0000-0000-00000A010000}"/>
    <hyperlink ref="A311" location="'فصل 22-شاخص قیمت ها'!A519" display="15- شاخص قیمت کالا و خدمات مصرفی خانوارهای روستایی در بخش  خوراکی و آشامیدنی ها (100=1395)" xr:uid="{00000000-0004-0000-0000-00000B010000}"/>
    <hyperlink ref="A310" location="'فصل 22-شاخص قیمت ها'!A482" display="14-شاخص قیمت كالا و خدمات مصرفي خانوارهاي روستایی (100=1395)" xr:uid="{00000000-0004-0000-0000-00000C010000}"/>
    <hyperlink ref="A309" location="'فصل 22-شاخص قیمت ها'!A445" display="13- شاخص قیمت کالا و خدمات مصرفی خانوارهای شهری در بخش کالاها و خدمات متفرقه (100=1395)" xr:uid="{00000000-0004-0000-0000-00000D010000}"/>
    <hyperlink ref="A308" location="'فصل 22-شاخص قیمت ها'!A408" display="12- شاخص قیمت کالا و خدمات مصرفی خانوارهای شهری در بخش هتل و رستوران (100=1395)" xr:uid="{00000000-0004-0000-0000-00000E010000}"/>
    <hyperlink ref="A307" location="'فصل 22-شاخص قیمت ها'!A371" display="11- شاخص قیمت کالا و خدمات مصرفی خانوارهای شهری در بخش آموزش (100=1395)" xr:uid="{00000000-0004-0000-0000-00000F010000}"/>
    <hyperlink ref="A306" location="'فصل 22-شاخص قیمت ها'!A334" display="10- شاخص قیمت کالا و خدمات مصرفی خانوارهای شهری در بخش تفریح و فرهنگ (100=1395)" xr:uid="{00000000-0004-0000-0000-000010010000}"/>
    <hyperlink ref="A305" location="'فصل 22-شاخص قیمت ها'!A297" display="9- شاخص قیمت کالا و خدمات مصرفی خانوارهای شهری در بخش ارتباطات (100=1395)" xr:uid="{00000000-0004-0000-0000-000011010000}"/>
    <hyperlink ref="A304" location="'فصل 22-شاخص قیمت ها'!A260" display="8- شاخص قیمت کالا و خدمات مصرفی خانوار های شهری در بخش  حمل و نقل (100=1395)" xr:uid="{00000000-0004-0000-0000-000012010000}"/>
    <hyperlink ref="A303" location="'فصل 22-شاخص قیمت ها'!A223" display="7- شاخص قیمت کالا و خدمات مصرفی خانوارهای  شهری در بخش  بهداشت و درمان (100=1395)" xr:uid="{00000000-0004-0000-0000-000013010000}"/>
    <hyperlink ref="A302" location="'فصل 22-شاخص قیمت ها'!A186" display="6- شاخص قیمت کالا و خدمات مصرفی خانوارهای شهری در بخش  مبلمان، لوازم خانگی و تعمیرو نگهداری آنها  (100=1395)" xr:uid="{00000000-0004-0000-0000-000014010000}"/>
    <hyperlink ref="A301" location="'فصل 22-شاخص قیمت ها'!A149" display="5- شاخص قیمت کالا و خدمات مصرفی خانوارهای شهری در بخش  مسکن، آب، برق، گاز و سایر سوخت ها (100=1395)" xr:uid="{00000000-0004-0000-0000-000015010000}"/>
    <hyperlink ref="A258" location="'فصل 18- بهداشت و درمان'!A513" display="14-میزان باروری کل" xr:uid="{00000000-0004-0000-0000-000016010000}"/>
    <hyperlink ref="A70" location="'فصل5- کشاورزی'!A634" display="18-توزیع اراضی تحت پوشش کانال های آبیاری عمومی" xr:uid="{00000000-0004-0000-0000-000017010000}"/>
    <hyperlink ref="A73" location="'فصل5- کشاورزی'!A448" display="13- سهم طول قنوات احیاء ومرمت شده به کل طول قنوات در استان " xr:uid="{00000000-0004-0000-0000-000018010000}"/>
    <hyperlink ref="A73" location="'فصل6- معدن'!A38" display="2- سهم استان ازتعداد معادن در حال بهره برداري " xr:uid="{00000000-0004-0000-0000-000019010000}"/>
    <hyperlink ref="A77" location="'فصل6- معدن'!A189" display="  6- نسبت ارزش پرداختی های معادن در حال  بهره برداری به هزار نفر جمعیت " xr:uid="{00000000-0004-0000-0000-00001A010000}"/>
    <hyperlink ref="A79" location="'فصل6- معدن'!A265" display="8- نسبت سرمایه گذاری (ارزش تغیییرات اموال سرمایه ای ) معادن در حال بهره برداري به هزار نفرجمعیت" xr:uid="{00000000-0004-0000-0000-00001B010000}"/>
    <hyperlink ref="A80" location="'فصل6- معدن'!A302" display="9- نسبت تعداد شركت هاي تعاوني  فعال معدنی  تحت پوشش وزارت تعاون،کارورفاه اجتماعی به کل جمعيت                                          " xr:uid="{00000000-0004-0000-0000-00001C010000}"/>
    <hyperlink ref="A82" location="'فصل6- معدن'!A378" display="11-توزیع   ارزش تولیذات  معادن در حال بهره برداری از معادن کشور " xr:uid="{00000000-0004-0000-0000-00001D010000}"/>
    <hyperlink ref="A72" location="'فصل6- معدن'!A1" display="1- نسبت تعداد معادن در حال بهره برداري به مساحت استان                                                                                                                " xr:uid="{00000000-0004-0000-0000-00001E010000}"/>
    <hyperlink ref="A62" location="'فصل5- کشاورزی'!A334" display="10-توزیع  اراضی تحت پوشش سیستم های آبیاری تحت فشار" xr:uid="{00000000-0004-0000-0000-00001F010000}"/>
    <hyperlink ref="A63" location="'فصل5- کشاورزی'!A371" display="11- توزیع اراضی تحت پوشش شبکه های آبیاری و زهکشی" xr:uid="{00000000-0004-0000-0000-000020010000}"/>
    <hyperlink ref="A64" location="'فصل5- کشاورزی'!A408" display="12-توزیع اراضی تحت پوشش طرح تجهیز و نوسازی اراضی کشاورزی" xr:uid="{00000000-0004-0000-0000-000021010000}"/>
    <hyperlink ref="A59" location="'فصل5- کشاورزی'!A223" display="7- نسبت تعداد شركت هاي تعاوني فعال كشاورزي تحت پوشش سازمان مركزي تعاوني روستايي به کل جمعيت روستایی" xr:uid="{00000000-0004-0000-0000-000022010000}"/>
    <hyperlink ref="A121" location="'فصل10- ساختمان'!A112" display=" 4- نسبت تعداد شركت هاي تعاوني مسکن فعال تحت پوشش وزارت تعاون،کار و رفاه اجتماعی به خانوار شهری  " xr:uid="{00000000-0004-0000-0000-000023010000}"/>
    <hyperlink ref="A120" location="'فصل10- ساختمان'!A75" display="3-متوسط مساحت زمین در پروانه هاي ساختماني صادر شده در نقاط شهري براي احداث انواع دیگر ساختمان ها ی مورد استفاده " xr:uid="{00000000-0004-0000-0000-000024010000}"/>
    <hyperlink ref="A151" location="'فصل 12- حمل و نقل'!A600" display="17-نسبت تعداد كل انواع وسايل نقليه موتوري و موتور سيكلت شماره گذاري شده به کل خانوار " xr:uid="{00000000-0004-0000-0000-000025010000}"/>
    <hyperlink ref="A152" location="'فصل 12- حمل و نقل'!A637" display="18- نسبت تعداد  وسيله نقليه سواری شماره گذاري شده به کل خانوار                 " xr:uid="{00000000-0004-0000-0000-000026010000}"/>
    <hyperlink ref="A155" location="'فصل 12- حمل و نقل'!A748" display="21-نسبت تعداد سفر برون استاني توسط انواع وسايل نقليه عمومي مسافري جاذه ای به کل جمعيت " xr:uid="{00000000-0004-0000-0000-000027010000}"/>
    <hyperlink ref="A154" location="'فصل 12- حمل و نقل'!A711" display="20-نسبت تعداد مسافر جابجا شده درون استانی توسط انواع وسايل نقليه عمومي مسافری جاده ای به  کل جمعيت " xr:uid="{00000000-0004-0000-0000-000028010000}"/>
    <hyperlink ref="A153" location="'فصل 12- حمل و نقل'!A674" display="19- نسبت تعداد سفر درون استاني توسط انواع وسايل نقليه عمومي مسافري جاده اي به کل جمعيت                         " xr:uid="{00000000-0004-0000-0000-000029010000}"/>
    <hyperlink ref="A156" location="'فصل 12- حمل و نقل'!A785" display="22- نسبت تعداد مسافر جابجا شده برون استانی توسط انواع وسايل نقليه عمومي مسافری جاده ای به کل جمعيت  " xr:uid="{00000000-0004-0000-0000-00002A010000}"/>
    <hyperlink ref="A136:F136" location="فهرست!A146" display="2- تراكم آزاد راه هاي تحت حوزه استحفاظي وزارت راه و شهرسازي به  مساحت استان" xr:uid="{00000000-0004-0000-0000-00002B010000}"/>
    <hyperlink ref="A69" location="'فصل5- کشاورزی'!A596" display="17-توزیع مقدار تولید پیاز" xr:uid="{00000000-0004-0000-0000-00002C010000}"/>
    <hyperlink ref="A58" location="'فصل5- کشاورزی'!A186" display="6- نسبت تعداد شاغلان زیر بخش شیلات (آبزی پروری ) به کل جمعيت  " xr:uid="{00000000-0004-0000-0000-00002D010000}"/>
    <hyperlink ref="A61" location="'فصل5- کشاورزی'!A297" display="9-  نسبت تعداد توليد نهال به کل جمعيت  " xr:uid="{00000000-0004-0000-0000-00002E010000}"/>
    <hyperlink ref="A56" location="'فصل5- کشاورزی'!A112" display="4- سرانه توليد تخم مرغ " xr:uid="{00000000-0004-0000-0000-00002F010000}"/>
    <hyperlink ref="A136" location="'فصل 12- حمل و نقل'!A39" display="2- تراكم وتوزیع آزاد راه هاي تحت حوزه استحفاظي وزارت راه و شهرسازي به  مساحت استان" xr:uid="{00000000-0004-0000-0000-000030010000}"/>
    <hyperlink ref="A192" location="'فصل 15- امور قضایی'!A448" display="13-نسبت کل تصادفات وسایل نقلیه به کل جمعیت" xr:uid="{00000000-0004-0000-0000-000031010000}"/>
    <hyperlink ref="A22" location="'فصل 2- محیط زیست'!A266" display="8- توزیع عرصه های جنگلی در استان ها" xr:uid="{00000000-0004-0000-0000-000032010000}"/>
    <hyperlink ref="A113" location="'فصل9- آب و برق'!A418" display="12- سرانه مصرف کل آب شهري                                                 " xr:uid="{00000000-0004-0000-0000-000033010000}"/>
    <hyperlink ref="A110" location="'فصل9- آب و برق'!A304" display="9 -  سهم  جمعیت تحت پوشش استفاده از شبکه فاضلاب شهری از کل جمعیت شهری" xr:uid="{00000000-0004-0000-0000-000034010000}"/>
    <hyperlink ref="A112" location="'فصل9- آب و برق'!A379" display="11-  مساحت شبکه های  آبیاری و زهکشی احداث شده" xr:uid="{00000000-0004-0000-0000-000035010000}"/>
    <hyperlink ref="A65" location="'فصل5- کشاورزی'!A445" display="13- نسبت طول قنوات احیاء و مرمت شده به کل طول قنوات" xr:uid="{00000000-0004-0000-0000-000036010000}"/>
    <hyperlink ref="A66" location="'فصل5- کشاورزی'!A482" display="14-توزیع مقدار تولید گندم" xr:uid="{00000000-0004-0000-0000-000037010000}"/>
    <hyperlink ref="A272" location="'فصل 19- فرهنگ'!A465" display="13- تعداد مسافران وارد شده به اقامتگاه های عمومی گردشگری" xr:uid="{454E92DA-009A-4EED-819E-43CDFA4930B7}"/>
  </hyperlinks>
  <printOptions horizontalCentered="1" verticalCentered="1"/>
  <pageMargins left="0" right="0" top="0" bottom="0" header="0" footer="0"/>
  <pageSetup paperSize="9" scal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rightToLeft="1" zoomScaleNormal="100" workbookViewId="0">
      <selection sqref="A1:XFD1"/>
    </sheetView>
  </sheetViews>
  <sheetFormatPr defaultRowHeight="12.75" x14ac:dyDescent="0.2"/>
  <cols>
    <col min="1" max="1" width="115.85546875" style="515" customWidth="1"/>
    <col min="2" max="16384" width="9.140625" style="515"/>
  </cols>
  <sheetData>
    <row r="1" spans="1:1" s="517" customFormat="1" ht="40.5" customHeight="1" x14ac:dyDescent="0.2">
      <c r="A1" s="516" t="s">
        <v>340</v>
      </c>
    </row>
    <row r="2" spans="1:1" ht="44.25" customHeight="1" x14ac:dyDescent="0.2">
      <c r="A2" s="508" t="s">
        <v>582</v>
      </c>
    </row>
    <row r="3" spans="1:1" ht="71.25" customHeight="1" x14ac:dyDescent="0.2">
      <c r="A3" s="508" t="s">
        <v>583</v>
      </c>
    </row>
    <row r="4" spans="1:1" ht="58.5" customHeight="1" x14ac:dyDescent="0.2">
      <c r="A4" s="508" t="s">
        <v>837</v>
      </c>
    </row>
    <row r="5" spans="1:1" ht="50.25" customHeight="1" x14ac:dyDescent="0.2">
      <c r="A5" s="508" t="s">
        <v>584</v>
      </c>
    </row>
    <row r="6" spans="1:1" ht="27.75" customHeight="1" x14ac:dyDescent="0.2">
      <c r="A6" s="508" t="s">
        <v>585</v>
      </c>
    </row>
    <row r="7" spans="1:1" ht="32.25" customHeight="1" x14ac:dyDescent="0.2">
      <c r="A7" s="508" t="s">
        <v>586</v>
      </c>
    </row>
    <row r="8" spans="1:1" x14ac:dyDescent="0.2">
      <c r="A8" s="508"/>
    </row>
    <row r="9" spans="1:1" x14ac:dyDescent="0.2">
      <c r="A9" s="508"/>
    </row>
  </sheetData>
  <hyperlinks>
    <hyperlink ref="A1" location="فهرست!A2" display="مقدمه:" xr:uid="{00000000-0004-0000-0100-000000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013"/>
  <sheetViews>
    <sheetView rightToLeft="1" zoomScale="115" zoomScaleNormal="115" workbookViewId="0">
      <selection sqref="A1:XFD1"/>
    </sheetView>
  </sheetViews>
  <sheetFormatPr defaultColWidth="9.140625" defaultRowHeight="13.5" thickBottom="1" x14ac:dyDescent="0.3"/>
  <cols>
    <col min="1" max="1" width="134.42578125" style="520" customWidth="1"/>
    <col min="2" max="16384" width="9.140625" style="139"/>
  </cols>
  <sheetData>
    <row r="1" spans="1:2" s="540" customFormat="1" ht="60" customHeight="1" thickBot="1" x14ac:dyDescent="0.3">
      <c r="A1" s="539" t="s">
        <v>334</v>
      </c>
    </row>
    <row r="2" spans="1:2" ht="38.25" customHeight="1" thickBot="1" x14ac:dyDescent="0.3">
      <c r="A2" s="518" t="s">
        <v>44</v>
      </c>
    </row>
    <row r="3" spans="1:2" ht="31.5" customHeight="1" thickBot="1" x14ac:dyDescent="0.3">
      <c r="A3" s="519" t="s">
        <v>1190</v>
      </c>
    </row>
    <row r="4" spans="1:2" ht="30" customHeight="1" thickBot="1" x14ac:dyDescent="0.3">
      <c r="A4" s="519" t="s">
        <v>1191</v>
      </c>
    </row>
    <row r="5" spans="1:2" thickBot="1" x14ac:dyDescent="0.3">
      <c r="A5" s="520" t="s">
        <v>1192</v>
      </c>
    </row>
    <row r="6" spans="1:2" ht="26.25" thickBot="1" x14ac:dyDescent="0.3">
      <c r="A6" s="519" t="s">
        <v>1193</v>
      </c>
    </row>
    <row r="7" spans="1:2" ht="26.25" thickBot="1" x14ac:dyDescent="0.3">
      <c r="A7" s="519" t="s">
        <v>1194</v>
      </c>
    </row>
    <row r="8" spans="1:2" ht="36.75" customHeight="1" thickBot="1" x14ac:dyDescent="0.3">
      <c r="A8" s="518" t="s">
        <v>45</v>
      </c>
    </row>
    <row r="9" spans="1:2" ht="36.75" customHeight="1" thickBot="1" x14ac:dyDescent="0.3">
      <c r="A9" s="519" t="s">
        <v>1195</v>
      </c>
    </row>
    <row r="10" spans="1:2" ht="48.75" customHeight="1" thickBot="1" x14ac:dyDescent="0.3">
      <c r="A10" s="519" t="s">
        <v>1196</v>
      </c>
    </row>
    <row r="11" spans="1:2" ht="33.75" customHeight="1" thickBot="1" x14ac:dyDescent="0.3">
      <c r="A11" s="519" t="s">
        <v>1197</v>
      </c>
      <c r="B11" s="521"/>
    </row>
    <row r="12" spans="1:2" ht="32.25" customHeight="1" thickBot="1" x14ac:dyDescent="0.3">
      <c r="A12" s="519" t="s">
        <v>1198</v>
      </c>
      <c r="B12" s="521"/>
    </row>
    <row r="13" spans="1:2" ht="34.5" customHeight="1" thickBot="1" x14ac:dyDescent="0.3">
      <c r="A13" s="519" t="s">
        <v>1199</v>
      </c>
      <c r="B13" s="521"/>
    </row>
    <row r="14" spans="1:2" ht="36" customHeight="1" thickBot="1" x14ac:dyDescent="0.3">
      <c r="A14" s="518" t="s">
        <v>145</v>
      </c>
    </row>
    <row r="15" spans="1:2" ht="48.75" customHeight="1" thickBot="1" x14ac:dyDescent="0.3">
      <c r="A15" s="522" t="s">
        <v>1200</v>
      </c>
    </row>
    <row r="16" spans="1:2" ht="52.5" customHeight="1" thickBot="1" x14ac:dyDescent="0.3">
      <c r="A16" s="522" t="s">
        <v>1201</v>
      </c>
    </row>
    <row r="17" spans="1:1" ht="57" customHeight="1" thickBot="1" x14ac:dyDescent="0.3">
      <c r="A17" s="522" t="s">
        <v>1202</v>
      </c>
    </row>
    <row r="18" spans="1:1" ht="51.75" customHeight="1" thickBot="1" x14ac:dyDescent="0.3">
      <c r="A18" s="523" t="s">
        <v>1203</v>
      </c>
    </row>
    <row r="19" spans="1:1" ht="44.25" customHeight="1" thickBot="1" x14ac:dyDescent="0.3">
      <c r="A19" s="524" t="s">
        <v>1204</v>
      </c>
    </row>
    <row r="20" spans="1:1" ht="30.75" customHeight="1" thickBot="1" x14ac:dyDescent="0.3">
      <c r="A20" s="522" t="s">
        <v>1205</v>
      </c>
    </row>
    <row r="21" spans="1:1" ht="30" customHeight="1" thickBot="1" x14ac:dyDescent="0.3">
      <c r="A21" s="523" t="s">
        <v>1206</v>
      </c>
    </row>
    <row r="22" spans="1:1" ht="26.25" customHeight="1" thickBot="1" x14ac:dyDescent="0.3">
      <c r="A22" s="522" t="s">
        <v>1207</v>
      </c>
    </row>
    <row r="23" spans="1:1" ht="30" customHeight="1" thickBot="1" x14ac:dyDescent="0.3">
      <c r="A23" s="523" t="s">
        <v>1208</v>
      </c>
    </row>
    <row r="24" spans="1:1" ht="29.25" customHeight="1" thickBot="1" x14ac:dyDescent="0.3">
      <c r="A24" s="523" t="s">
        <v>1209</v>
      </c>
    </row>
    <row r="25" spans="1:1" ht="29.25" customHeight="1" thickBot="1" x14ac:dyDescent="0.3">
      <c r="A25" s="523" t="s">
        <v>1210</v>
      </c>
    </row>
    <row r="26" spans="1:1" ht="29.25" customHeight="1" thickBot="1" x14ac:dyDescent="0.3">
      <c r="A26" s="522" t="s">
        <v>1211</v>
      </c>
    </row>
    <row r="27" spans="1:1" ht="29.25" customHeight="1" thickBot="1" x14ac:dyDescent="0.3">
      <c r="A27" s="522" t="s">
        <v>1212</v>
      </c>
    </row>
    <row r="28" spans="1:1" ht="29.25" customHeight="1" thickBot="1" x14ac:dyDescent="0.3">
      <c r="A28" s="525" t="s">
        <v>1213</v>
      </c>
    </row>
    <row r="29" spans="1:1" ht="39.75" customHeight="1" thickBot="1" x14ac:dyDescent="0.3">
      <c r="A29" s="526" t="s">
        <v>146</v>
      </c>
    </row>
    <row r="30" spans="1:1" ht="46.5" customHeight="1" thickBot="1" x14ac:dyDescent="0.3">
      <c r="A30" s="523" t="s">
        <v>1214</v>
      </c>
    </row>
    <row r="31" spans="1:1" ht="41.25" customHeight="1" thickBot="1" x14ac:dyDescent="0.3">
      <c r="A31" s="522" t="s">
        <v>1215</v>
      </c>
    </row>
    <row r="32" spans="1:1" ht="40.5" customHeight="1" thickBot="1" x14ac:dyDescent="0.3">
      <c r="A32" s="522" t="s">
        <v>1216</v>
      </c>
    </row>
    <row r="33" spans="1:11" ht="57.75" customHeight="1" thickBot="1" x14ac:dyDescent="0.3">
      <c r="A33" s="522" t="s">
        <v>1217</v>
      </c>
    </row>
    <row r="34" spans="1:11" ht="33.75" customHeight="1" thickBot="1" x14ac:dyDescent="0.3">
      <c r="A34" s="523" t="s">
        <v>1218</v>
      </c>
    </row>
    <row r="35" spans="1:11" ht="41.25" customHeight="1" thickBot="1" x14ac:dyDescent="0.3">
      <c r="A35" s="523" t="s">
        <v>1219</v>
      </c>
    </row>
    <row r="36" spans="1:11" ht="40.5" customHeight="1" thickBot="1" x14ac:dyDescent="0.3">
      <c r="A36" s="523" t="s">
        <v>1220</v>
      </c>
    </row>
    <row r="37" spans="1:11" ht="43.5" customHeight="1" thickBot="1" x14ac:dyDescent="0.3">
      <c r="A37" s="523" t="s">
        <v>1221</v>
      </c>
    </row>
    <row r="38" spans="1:11" thickBot="1" x14ac:dyDescent="0.3">
      <c r="A38" s="527" t="s">
        <v>398</v>
      </c>
    </row>
    <row r="39" spans="1:11" thickBot="1" x14ac:dyDescent="0.3">
      <c r="A39" s="527" t="s">
        <v>397</v>
      </c>
    </row>
    <row r="40" spans="1:11" ht="42" customHeight="1" thickBot="1" x14ac:dyDescent="0.3">
      <c r="A40" s="518" t="s">
        <v>147</v>
      </c>
    </row>
    <row r="41" spans="1:11" ht="31.5" customHeight="1" thickBot="1" x14ac:dyDescent="0.3">
      <c r="A41" s="519" t="s">
        <v>1222</v>
      </c>
      <c r="B41" s="521"/>
      <c r="C41" s="521"/>
      <c r="D41" s="521"/>
      <c r="E41" s="521"/>
      <c r="F41" s="521"/>
      <c r="G41" s="521"/>
      <c r="H41" s="521"/>
      <c r="I41" s="521"/>
      <c r="J41" s="521"/>
      <c r="K41" s="521"/>
    </row>
    <row r="42" spans="1:11" ht="26.25" thickBot="1" x14ac:dyDescent="0.3">
      <c r="A42" s="519" t="s">
        <v>1223</v>
      </c>
      <c r="B42" s="521"/>
      <c r="C42" s="521"/>
      <c r="D42" s="521"/>
      <c r="E42" s="521"/>
      <c r="F42" s="521"/>
      <c r="G42" s="521"/>
      <c r="H42" s="521"/>
      <c r="I42" s="521"/>
      <c r="J42" s="521"/>
      <c r="K42" s="521"/>
    </row>
    <row r="43" spans="1:11" ht="31.5" customHeight="1" thickBot="1" x14ac:dyDescent="0.3">
      <c r="A43" s="519" t="s">
        <v>1224</v>
      </c>
      <c r="B43" s="521"/>
      <c r="C43" s="521"/>
      <c r="D43" s="521"/>
      <c r="E43" s="521"/>
      <c r="F43" s="521"/>
      <c r="G43" s="521"/>
      <c r="H43" s="521"/>
      <c r="I43" s="521"/>
      <c r="J43" s="521"/>
      <c r="K43" s="521"/>
    </row>
    <row r="44" spans="1:11" ht="31.5" customHeight="1" thickBot="1" x14ac:dyDescent="0.3">
      <c r="A44" s="523" t="s">
        <v>1225</v>
      </c>
      <c r="B44" s="521"/>
      <c r="C44" s="521"/>
      <c r="D44" s="521"/>
      <c r="E44" s="521"/>
      <c r="F44" s="521"/>
      <c r="G44" s="521"/>
      <c r="H44" s="521"/>
      <c r="I44" s="521"/>
      <c r="J44" s="521"/>
      <c r="K44" s="521"/>
    </row>
    <row r="45" spans="1:11" ht="31.5" customHeight="1" thickBot="1" x14ac:dyDescent="0.3">
      <c r="A45" s="519" t="s">
        <v>1226</v>
      </c>
      <c r="B45" s="521"/>
      <c r="C45" s="521"/>
      <c r="D45" s="521"/>
      <c r="E45" s="521"/>
      <c r="F45" s="521"/>
      <c r="G45" s="521"/>
      <c r="H45" s="521"/>
      <c r="I45" s="521"/>
      <c r="J45" s="521"/>
      <c r="K45" s="521"/>
    </row>
    <row r="46" spans="1:11" ht="24.75" customHeight="1" thickBot="1" x14ac:dyDescent="0.3">
      <c r="A46" s="519" t="s">
        <v>1227</v>
      </c>
      <c r="B46" s="521"/>
      <c r="C46" s="521"/>
      <c r="D46" s="521"/>
      <c r="E46" s="521"/>
      <c r="F46" s="521"/>
      <c r="G46" s="521"/>
      <c r="H46" s="521"/>
      <c r="I46" s="521"/>
      <c r="J46" s="521"/>
      <c r="K46" s="521"/>
    </row>
    <row r="47" spans="1:11" ht="21" customHeight="1" thickBot="1" x14ac:dyDescent="0.3">
      <c r="A47" s="519" t="s">
        <v>1228</v>
      </c>
      <c r="B47" s="521"/>
      <c r="C47" s="521"/>
      <c r="D47" s="521"/>
      <c r="E47" s="521"/>
      <c r="F47" s="521"/>
      <c r="G47" s="521"/>
      <c r="H47" s="521"/>
      <c r="I47" s="521"/>
      <c r="J47" s="521"/>
      <c r="K47" s="521"/>
    </row>
    <row r="48" spans="1:11" ht="33" customHeight="1" thickBot="1" x14ac:dyDescent="0.3">
      <c r="A48" s="519" t="s">
        <v>1229</v>
      </c>
      <c r="B48" s="521"/>
      <c r="C48" s="521"/>
      <c r="D48" s="521"/>
      <c r="E48" s="521"/>
      <c r="F48" s="521"/>
      <c r="G48" s="521"/>
      <c r="H48" s="521"/>
      <c r="I48" s="521"/>
      <c r="J48" s="521"/>
      <c r="K48" s="521"/>
    </row>
    <row r="49" spans="1:11" ht="21" customHeight="1" thickBot="1" x14ac:dyDescent="0.3">
      <c r="A49" s="519" t="s">
        <v>1230</v>
      </c>
      <c r="B49" s="521"/>
      <c r="C49" s="521"/>
      <c r="D49" s="521"/>
      <c r="E49" s="521"/>
      <c r="F49" s="521"/>
      <c r="G49" s="521"/>
      <c r="H49" s="521"/>
      <c r="I49" s="521"/>
      <c r="J49" s="521"/>
      <c r="K49" s="521"/>
    </row>
    <row r="50" spans="1:11" ht="33" customHeight="1" thickBot="1" x14ac:dyDescent="0.3">
      <c r="A50" s="519" t="s">
        <v>1231</v>
      </c>
      <c r="B50" s="521"/>
      <c r="C50" s="521"/>
      <c r="D50" s="521"/>
      <c r="E50" s="521"/>
      <c r="F50" s="521"/>
      <c r="G50" s="521"/>
      <c r="H50" s="521"/>
      <c r="I50" s="521"/>
      <c r="J50" s="521"/>
      <c r="K50" s="521"/>
    </row>
    <row r="51" spans="1:11" ht="33" customHeight="1" thickBot="1" x14ac:dyDescent="0.3">
      <c r="A51" s="519" t="s">
        <v>1232</v>
      </c>
      <c r="B51" s="521"/>
      <c r="C51" s="521"/>
      <c r="D51" s="521"/>
      <c r="E51" s="521"/>
      <c r="F51" s="521"/>
      <c r="G51" s="521"/>
      <c r="H51" s="521"/>
      <c r="I51" s="521"/>
      <c r="J51" s="521"/>
      <c r="K51" s="521"/>
    </row>
    <row r="52" spans="1:11" ht="21" customHeight="1" thickBot="1" x14ac:dyDescent="0.3">
      <c r="A52" s="519" t="s">
        <v>1233</v>
      </c>
      <c r="B52" s="521"/>
      <c r="C52" s="521"/>
      <c r="D52" s="521"/>
      <c r="E52" s="521"/>
      <c r="F52" s="521"/>
      <c r="G52" s="521"/>
      <c r="H52" s="521"/>
      <c r="I52" s="521"/>
      <c r="J52" s="521"/>
      <c r="K52" s="521"/>
    </row>
    <row r="53" spans="1:11" ht="39.75" customHeight="1" thickBot="1" x14ac:dyDescent="0.3">
      <c r="A53" s="519" t="s">
        <v>1234</v>
      </c>
      <c r="B53" s="521"/>
      <c r="C53" s="521"/>
      <c r="D53" s="521"/>
      <c r="E53" s="521"/>
      <c r="F53" s="521"/>
      <c r="G53" s="521"/>
      <c r="H53" s="521"/>
      <c r="I53" s="521"/>
      <c r="J53" s="521"/>
      <c r="K53" s="521"/>
    </row>
    <row r="54" spans="1:11" ht="30.75" customHeight="1" thickBot="1" x14ac:dyDescent="0.3">
      <c r="A54" s="519" t="s">
        <v>1235</v>
      </c>
      <c r="B54" s="521"/>
      <c r="C54" s="521"/>
      <c r="D54" s="521"/>
      <c r="E54" s="521"/>
      <c r="F54" s="521"/>
      <c r="G54" s="521"/>
      <c r="H54" s="521"/>
      <c r="I54" s="521"/>
      <c r="J54" s="521"/>
      <c r="K54" s="521"/>
    </row>
    <row r="55" spans="1:11" ht="23.25" customHeight="1" thickBot="1" x14ac:dyDescent="0.3">
      <c r="A55" s="519" t="s">
        <v>1236</v>
      </c>
      <c r="B55" s="521"/>
      <c r="C55" s="521"/>
      <c r="D55" s="521"/>
      <c r="E55" s="521"/>
      <c r="F55" s="521"/>
      <c r="G55" s="521"/>
      <c r="H55" s="521"/>
      <c r="I55" s="521"/>
      <c r="J55" s="521"/>
      <c r="K55" s="521"/>
    </row>
    <row r="56" spans="1:11" ht="33" customHeight="1" thickBot="1" x14ac:dyDescent="0.3">
      <c r="A56" s="519" t="s">
        <v>1237</v>
      </c>
      <c r="B56" s="521"/>
      <c r="C56" s="521"/>
      <c r="D56" s="521"/>
      <c r="E56" s="521"/>
      <c r="F56" s="521"/>
      <c r="G56" s="521"/>
      <c r="H56" s="521"/>
      <c r="I56" s="521"/>
      <c r="J56" s="521"/>
      <c r="K56" s="521"/>
    </row>
    <row r="57" spans="1:11" ht="26.25" thickBot="1" x14ac:dyDescent="0.3">
      <c r="A57" s="519" t="s">
        <v>1238</v>
      </c>
      <c r="B57" s="521"/>
      <c r="C57" s="521"/>
      <c r="D57" s="521"/>
      <c r="E57" s="521"/>
      <c r="F57" s="521"/>
      <c r="G57" s="521"/>
      <c r="H57" s="521"/>
      <c r="I57" s="521"/>
      <c r="J57" s="521"/>
      <c r="K57" s="521"/>
    </row>
    <row r="58" spans="1:11" thickBot="1" x14ac:dyDescent="0.3">
      <c r="A58" s="519" t="s">
        <v>1239</v>
      </c>
    </row>
    <row r="59" spans="1:11" ht="26.25" thickBot="1" x14ac:dyDescent="0.3">
      <c r="A59" s="528" t="s">
        <v>1240</v>
      </c>
    </row>
    <row r="60" spans="1:11" ht="39" thickBot="1" x14ac:dyDescent="0.3">
      <c r="A60" s="519" t="s">
        <v>1241</v>
      </c>
    </row>
    <row r="61" spans="1:11" ht="44.25" customHeight="1" thickBot="1" x14ac:dyDescent="0.3">
      <c r="A61" s="519" t="s">
        <v>1242</v>
      </c>
    </row>
    <row r="62" spans="1:11" thickBot="1" x14ac:dyDescent="0.3">
      <c r="A62" s="519" t="s">
        <v>1243</v>
      </c>
    </row>
    <row r="63" spans="1:11" thickBot="1" x14ac:dyDescent="0.3">
      <c r="A63" s="519" t="s">
        <v>1244</v>
      </c>
    </row>
    <row r="64" spans="1:11" thickBot="1" x14ac:dyDescent="0.3">
      <c r="A64" s="519" t="s">
        <v>1245</v>
      </c>
    </row>
    <row r="65" spans="1:1" thickBot="1" x14ac:dyDescent="0.3">
      <c r="A65" s="519" t="s">
        <v>1246</v>
      </c>
    </row>
    <row r="66" spans="1:1" ht="21.75" customHeight="1" thickBot="1" x14ac:dyDescent="0.3">
      <c r="A66" s="519" t="s">
        <v>1247</v>
      </c>
    </row>
    <row r="67" spans="1:1" thickBot="1" x14ac:dyDescent="0.3">
      <c r="A67" s="519" t="s">
        <v>1248</v>
      </c>
    </row>
    <row r="68" spans="1:1" thickBot="1" x14ac:dyDescent="0.3">
      <c r="A68" s="519" t="s">
        <v>1249</v>
      </c>
    </row>
    <row r="69" spans="1:1" thickBot="1" x14ac:dyDescent="0.3">
      <c r="A69" s="519" t="s">
        <v>1250</v>
      </c>
    </row>
    <row r="70" spans="1:1" ht="26.25" thickBot="1" x14ac:dyDescent="0.3">
      <c r="A70" s="519" t="s">
        <v>1251</v>
      </c>
    </row>
    <row r="71" spans="1:1" thickBot="1" x14ac:dyDescent="0.3">
      <c r="A71" s="519" t="s">
        <v>1252</v>
      </c>
    </row>
    <row r="72" spans="1:1" thickBot="1" x14ac:dyDescent="0.3">
      <c r="A72" s="519" t="s">
        <v>1253</v>
      </c>
    </row>
    <row r="73" spans="1:1" thickBot="1" x14ac:dyDescent="0.3">
      <c r="A73" s="529"/>
    </row>
    <row r="74" spans="1:1" ht="42" customHeight="1" thickBot="1" x14ac:dyDescent="0.3">
      <c r="A74" s="518" t="s">
        <v>148</v>
      </c>
    </row>
    <row r="75" spans="1:1" ht="22.5" customHeight="1" thickBot="1" x14ac:dyDescent="0.3">
      <c r="A75" s="530" t="s">
        <v>1254</v>
      </c>
    </row>
    <row r="76" spans="1:1" ht="22.5" customHeight="1" thickBot="1" x14ac:dyDescent="0.3">
      <c r="A76" s="530" t="s">
        <v>1255</v>
      </c>
    </row>
    <row r="77" spans="1:1" ht="22.5" customHeight="1" thickBot="1" x14ac:dyDescent="0.3">
      <c r="A77" s="530" t="s">
        <v>1256</v>
      </c>
    </row>
    <row r="78" spans="1:1" ht="51" customHeight="1" thickBot="1" x14ac:dyDescent="0.3">
      <c r="A78" s="519" t="s">
        <v>1257</v>
      </c>
    </row>
    <row r="79" spans="1:1" ht="48" customHeight="1" thickBot="1" x14ac:dyDescent="0.3">
      <c r="A79" s="530" t="s">
        <v>1258</v>
      </c>
    </row>
    <row r="80" spans="1:1" ht="39" thickBot="1" x14ac:dyDescent="0.3">
      <c r="A80" s="519" t="s">
        <v>1259</v>
      </c>
    </row>
    <row r="81" spans="1:1" ht="33.75" customHeight="1" thickBot="1" x14ac:dyDescent="0.3">
      <c r="A81" s="530" t="s">
        <v>1260</v>
      </c>
    </row>
    <row r="82" spans="1:1" ht="82.5" customHeight="1" thickBot="1" x14ac:dyDescent="0.3">
      <c r="A82" s="530" t="s">
        <v>1261</v>
      </c>
    </row>
    <row r="83" spans="1:1" ht="22.5" customHeight="1" thickBot="1" x14ac:dyDescent="0.3">
      <c r="A83" s="530" t="s">
        <v>1262</v>
      </c>
    </row>
    <row r="84" spans="1:1" ht="22.5" customHeight="1" thickBot="1" x14ac:dyDescent="0.3">
      <c r="A84" s="530" t="s">
        <v>1263</v>
      </c>
    </row>
    <row r="85" spans="1:1" ht="22.5" customHeight="1" thickBot="1" x14ac:dyDescent="0.3">
      <c r="A85" s="530" t="s">
        <v>1264</v>
      </c>
    </row>
    <row r="86" spans="1:1" thickBot="1" x14ac:dyDescent="0.3">
      <c r="A86" s="530" t="s">
        <v>1265</v>
      </c>
    </row>
    <row r="87" spans="1:1" thickBot="1" x14ac:dyDescent="0.3">
      <c r="A87" s="530" t="s">
        <v>1266</v>
      </c>
    </row>
    <row r="88" spans="1:1" thickBot="1" x14ac:dyDescent="0.3">
      <c r="A88" s="530" t="s">
        <v>1267</v>
      </c>
    </row>
    <row r="89" spans="1:1" thickBot="1" x14ac:dyDescent="0.3">
      <c r="A89" s="530" t="s">
        <v>1268</v>
      </c>
    </row>
    <row r="90" spans="1:1" thickBot="1" x14ac:dyDescent="0.3">
      <c r="A90" s="530"/>
    </row>
    <row r="91" spans="1:1" ht="42" customHeight="1" thickBot="1" x14ac:dyDescent="0.3">
      <c r="A91" s="518" t="s">
        <v>149</v>
      </c>
    </row>
    <row r="92" spans="1:1" ht="31.5" customHeight="1" thickBot="1" x14ac:dyDescent="0.3">
      <c r="A92" s="523" t="s">
        <v>1269</v>
      </c>
    </row>
    <row r="93" spans="1:1" ht="32.25" customHeight="1" thickBot="1" x14ac:dyDescent="0.3">
      <c r="A93" s="523" t="s">
        <v>1270</v>
      </c>
    </row>
    <row r="94" spans="1:1" ht="32.25" customHeight="1" thickBot="1" x14ac:dyDescent="0.3">
      <c r="A94" s="523" t="s">
        <v>1271</v>
      </c>
    </row>
    <row r="95" spans="1:1" ht="30.75" customHeight="1" thickBot="1" x14ac:dyDescent="0.3">
      <c r="A95" s="523" t="s">
        <v>1272</v>
      </c>
    </row>
    <row r="96" spans="1:1" ht="33" customHeight="1" thickBot="1" x14ac:dyDescent="0.3">
      <c r="A96" s="523" t="s">
        <v>1273</v>
      </c>
    </row>
    <row r="97" spans="1:1" ht="42" customHeight="1" thickBot="1" x14ac:dyDescent="0.3">
      <c r="A97" s="531" t="s">
        <v>152</v>
      </c>
    </row>
    <row r="98" spans="1:1" thickBot="1" x14ac:dyDescent="0.3">
      <c r="A98" s="519" t="s">
        <v>1274</v>
      </c>
    </row>
    <row r="99" spans="1:1" ht="16.5" customHeight="1" thickBot="1" x14ac:dyDescent="0.3">
      <c r="A99" s="519" t="s">
        <v>1275</v>
      </c>
    </row>
    <row r="100" spans="1:1" thickBot="1" x14ac:dyDescent="0.3">
      <c r="A100" s="519" t="s">
        <v>1276</v>
      </c>
    </row>
    <row r="101" spans="1:1" thickBot="1" x14ac:dyDescent="0.3">
      <c r="A101" s="519" t="s">
        <v>1277</v>
      </c>
    </row>
    <row r="102" spans="1:1" ht="39" thickBot="1" x14ac:dyDescent="0.3">
      <c r="A102" s="519" t="s">
        <v>1278</v>
      </c>
    </row>
    <row r="103" spans="1:1" thickBot="1" x14ac:dyDescent="0.3">
      <c r="A103" s="519" t="s">
        <v>1279</v>
      </c>
    </row>
    <row r="104" spans="1:1" thickBot="1" x14ac:dyDescent="0.3">
      <c r="A104" s="519" t="s">
        <v>1280</v>
      </c>
    </row>
    <row r="105" spans="1:1" thickBot="1" x14ac:dyDescent="0.3">
      <c r="A105" s="519" t="s">
        <v>1281</v>
      </c>
    </row>
    <row r="106" spans="1:1" ht="26.25" thickBot="1" x14ac:dyDescent="0.3">
      <c r="A106" s="519" t="s">
        <v>1282</v>
      </c>
    </row>
    <row r="107" spans="1:1" thickBot="1" x14ac:dyDescent="0.3">
      <c r="A107" s="519" t="s">
        <v>1283</v>
      </c>
    </row>
    <row r="108" spans="1:1" thickBot="1" x14ac:dyDescent="0.3">
      <c r="A108" s="519" t="s">
        <v>1284</v>
      </c>
    </row>
    <row r="109" spans="1:1" ht="26.25" thickBot="1" x14ac:dyDescent="0.3">
      <c r="A109" s="519" t="s">
        <v>1285</v>
      </c>
    </row>
    <row r="110" spans="1:1" ht="26.25" thickBot="1" x14ac:dyDescent="0.3">
      <c r="A110" s="519" t="s">
        <v>1286</v>
      </c>
    </row>
    <row r="111" spans="1:1" thickBot="1" x14ac:dyDescent="0.3">
      <c r="A111" s="519" t="s">
        <v>1287</v>
      </c>
    </row>
    <row r="112" spans="1:1" thickBot="1" x14ac:dyDescent="0.3">
      <c r="A112" s="519" t="s">
        <v>1288</v>
      </c>
    </row>
    <row r="113" spans="1:1" ht="26.25" thickBot="1" x14ac:dyDescent="0.3">
      <c r="A113" s="519" t="s">
        <v>1289</v>
      </c>
    </row>
    <row r="114" spans="1:1" ht="26.25" thickBot="1" x14ac:dyDescent="0.3">
      <c r="A114" s="519" t="s">
        <v>1290</v>
      </c>
    </row>
    <row r="115" spans="1:1" ht="26.25" thickBot="1" x14ac:dyDescent="0.3">
      <c r="A115" s="519" t="s">
        <v>1291</v>
      </c>
    </row>
    <row r="116" spans="1:1" ht="26.25" thickBot="1" x14ac:dyDescent="0.3">
      <c r="A116" s="519" t="s">
        <v>1292</v>
      </c>
    </row>
    <row r="117" spans="1:1" ht="42" customHeight="1" thickBot="1" x14ac:dyDescent="0.3">
      <c r="A117" s="518" t="s">
        <v>151</v>
      </c>
    </row>
    <row r="118" spans="1:1" ht="33" customHeight="1" thickBot="1" x14ac:dyDescent="0.3">
      <c r="A118" s="523" t="s">
        <v>1293</v>
      </c>
    </row>
    <row r="119" spans="1:1" ht="33" customHeight="1" thickBot="1" x14ac:dyDescent="0.3">
      <c r="A119" s="523" t="s">
        <v>1294</v>
      </c>
    </row>
    <row r="120" spans="1:1" ht="21" customHeight="1" thickBot="1" x14ac:dyDescent="0.3">
      <c r="A120" s="523" t="s">
        <v>1295</v>
      </c>
    </row>
    <row r="121" spans="1:1" ht="21" customHeight="1" thickBot="1" x14ac:dyDescent="0.3">
      <c r="A121" s="523" t="s">
        <v>1296</v>
      </c>
    </row>
    <row r="122" spans="1:1" ht="33.75" customHeight="1" thickBot="1" x14ac:dyDescent="0.3">
      <c r="A122" s="523" t="s">
        <v>1297</v>
      </c>
    </row>
    <row r="123" spans="1:1" ht="21" customHeight="1" thickBot="1" x14ac:dyDescent="0.3">
      <c r="A123" s="523" t="s">
        <v>1298</v>
      </c>
    </row>
    <row r="124" spans="1:1" ht="20.25" customHeight="1" thickBot="1" x14ac:dyDescent="0.3">
      <c r="A124" s="523" t="s">
        <v>1299</v>
      </c>
    </row>
    <row r="125" spans="1:1" ht="20.25" customHeight="1" thickBot="1" x14ac:dyDescent="0.3">
      <c r="A125" s="523" t="s">
        <v>1300</v>
      </c>
    </row>
    <row r="126" spans="1:1" ht="20.25" customHeight="1" thickBot="1" x14ac:dyDescent="0.3">
      <c r="A126" s="523" t="s">
        <v>1301</v>
      </c>
    </row>
    <row r="127" spans="1:1" ht="20.25" customHeight="1" thickBot="1" x14ac:dyDescent="0.3">
      <c r="A127" s="523" t="s">
        <v>1302</v>
      </c>
    </row>
    <row r="128" spans="1:1" ht="26.25" thickBot="1" x14ac:dyDescent="0.3">
      <c r="A128" s="523" t="s">
        <v>1303</v>
      </c>
    </row>
    <row r="129" spans="1:1" ht="26.25" thickBot="1" x14ac:dyDescent="0.3">
      <c r="A129" s="523" t="s">
        <v>1304</v>
      </c>
    </row>
    <row r="130" spans="1:1" ht="20.25" customHeight="1" thickBot="1" x14ac:dyDescent="0.3">
      <c r="A130" s="523" t="s">
        <v>1305</v>
      </c>
    </row>
    <row r="131" spans="1:1" ht="20.25" customHeight="1" thickBot="1" x14ac:dyDescent="0.3">
      <c r="A131" s="523" t="s">
        <v>1306</v>
      </c>
    </row>
    <row r="132" spans="1:1" ht="20.25" customHeight="1" thickBot="1" x14ac:dyDescent="0.3">
      <c r="A132" s="523" t="s">
        <v>1307</v>
      </c>
    </row>
    <row r="133" spans="1:1" ht="20.25" customHeight="1" thickBot="1" x14ac:dyDescent="0.3">
      <c r="A133" s="523" t="s">
        <v>1308</v>
      </c>
    </row>
    <row r="134" spans="1:1" ht="20.25" customHeight="1" thickBot="1" x14ac:dyDescent="0.3">
      <c r="A134" s="523" t="s">
        <v>1309</v>
      </c>
    </row>
    <row r="135" spans="1:1" ht="26.25" thickBot="1" x14ac:dyDescent="0.3">
      <c r="A135" s="523" t="s">
        <v>1310</v>
      </c>
    </row>
    <row r="136" spans="1:1" ht="39.75" customHeight="1" thickBot="1" x14ac:dyDescent="0.3">
      <c r="A136" s="518" t="s">
        <v>150</v>
      </c>
    </row>
    <row r="137" spans="1:1" thickBot="1" x14ac:dyDescent="0.3">
      <c r="A137" s="519" t="s">
        <v>1311</v>
      </c>
    </row>
    <row r="138" spans="1:1" thickBot="1" x14ac:dyDescent="0.3">
      <c r="A138" s="519" t="s">
        <v>1312</v>
      </c>
    </row>
    <row r="139" spans="1:1" ht="26.25" thickBot="1" x14ac:dyDescent="0.3">
      <c r="A139" s="519" t="s">
        <v>1313</v>
      </c>
    </row>
    <row r="140" spans="1:1" thickBot="1" x14ac:dyDescent="0.3">
      <c r="A140" s="519" t="s">
        <v>1314</v>
      </c>
    </row>
    <row r="141" spans="1:1" ht="26.25" thickBot="1" x14ac:dyDescent="0.3">
      <c r="A141" s="519" t="s">
        <v>1315</v>
      </c>
    </row>
    <row r="142" spans="1:1" ht="26.25" thickBot="1" x14ac:dyDescent="0.3">
      <c r="A142" s="519" t="s">
        <v>1316</v>
      </c>
    </row>
    <row r="143" spans="1:1" thickBot="1" x14ac:dyDescent="0.3">
      <c r="A143" s="519" t="s">
        <v>1317</v>
      </c>
    </row>
    <row r="144" spans="1:1" thickBot="1" x14ac:dyDescent="0.3">
      <c r="A144" s="519" t="s">
        <v>1318</v>
      </c>
    </row>
    <row r="145" spans="1:1" thickBot="1" x14ac:dyDescent="0.3">
      <c r="A145" s="519" t="s">
        <v>1319</v>
      </c>
    </row>
    <row r="146" spans="1:1" thickBot="1" x14ac:dyDescent="0.3">
      <c r="A146" s="519" t="s">
        <v>1320</v>
      </c>
    </row>
    <row r="147" spans="1:1" thickBot="1" x14ac:dyDescent="0.3">
      <c r="A147" s="519" t="s">
        <v>1321</v>
      </c>
    </row>
    <row r="148" spans="1:1" thickBot="1" x14ac:dyDescent="0.3">
      <c r="A148" s="519" t="s">
        <v>1322</v>
      </c>
    </row>
    <row r="149" spans="1:1" ht="26.25" thickBot="1" x14ac:dyDescent="0.3">
      <c r="A149" s="519" t="s">
        <v>1323</v>
      </c>
    </row>
    <row r="150" spans="1:1" ht="39.75" customHeight="1" thickBot="1" x14ac:dyDescent="0.3">
      <c r="A150" s="518" t="s">
        <v>590</v>
      </c>
    </row>
    <row r="151" spans="1:1" ht="39.75" customHeight="1" thickBot="1" x14ac:dyDescent="0.3">
      <c r="A151" s="523" t="s">
        <v>1324</v>
      </c>
    </row>
    <row r="152" spans="1:1" ht="63.75" customHeight="1" thickBot="1" x14ac:dyDescent="0.3">
      <c r="A152" s="523" t="s">
        <v>1325</v>
      </c>
    </row>
    <row r="153" spans="1:1" ht="22.5" customHeight="1" thickBot="1" x14ac:dyDescent="0.3">
      <c r="A153" s="523" t="s">
        <v>1326</v>
      </c>
    </row>
    <row r="154" spans="1:1" ht="22.5" customHeight="1" thickBot="1" x14ac:dyDescent="0.3">
      <c r="A154" s="523" t="s">
        <v>1327</v>
      </c>
    </row>
    <row r="155" spans="1:1" ht="51.75" customHeight="1" thickBot="1" x14ac:dyDescent="0.3">
      <c r="A155" s="523" t="s">
        <v>1328</v>
      </c>
    </row>
    <row r="156" spans="1:1" ht="35.25" customHeight="1" thickBot="1" x14ac:dyDescent="0.3">
      <c r="A156" s="532" t="s">
        <v>1329</v>
      </c>
    </row>
    <row r="157" spans="1:1" ht="49.5" customHeight="1" thickBot="1" x14ac:dyDescent="0.3">
      <c r="A157" s="518" t="s">
        <v>281</v>
      </c>
    </row>
    <row r="158" spans="1:1" ht="39" thickBot="1" x14ac:dyDescent="0.3">
      <c r="A158" s="519" t="s">
        <v>1330</v>
      </c>
    </row>
    <row r="159" spans="1:1" ht="33.75" customHeight="1" thickBot="1" x14ac:dyDescent="0.3">
      <c r="A159" s="519" t="s">
        <v>1331</v>
      </c>
    </row>
    <row r="160" spans="1:1" ht="26.25" thickBot="1" x14ac:dyDescent="0.3">
      <c r="A160" s="519" t="s">
        <v>1332</v>
      </c>
    </row>
    <row r="161" spans="1:1" thickBot="1" x14ac:dyDescent="0.3">
      <c r="A161" s="519" t="s">
        <v>1333</v>
      </c>
    </row>
    <row r="162" spans="1:1" ht="26.25" thickBot="1" x14ac:dyDescent="0.3">
      <c r="A162" s="519" t="s">
        <v>1334</v>
      </c>
    </row>
    <row r="163" spans="1:1" ht="26.25" thickBot="1" x14ac:dyDescent="0.3">
      <c r="A163" s="519" t="s">
        <v>1335</v>
      </c>
    </row>
    <row r="164" spans="1:1" ht="26.25" thickBot="1" x14ac:dyDescent="0.3">
      <c r="A164" s="519" t="s">
        <v>1336</v>
      </c>
    </row>
    <row r="165" spans="1:1" ht="26.25" thickBot="1" x14ac:dyDescent="0.3">
      <c r="A165" s="519" t="s">
        <v>1337</v>
      </c>
    </row>
    <row r="166" spans="1:1" thickBot="1" x14ac:dyDescent="0.3">
      <c r="A166" s="519" t="s">
        <v>1338</v>
      </c>
    </row>
    <row r="167" spans="1:1" ht="58.5" customHeight="1" thickBot="1" x14ac:dyDescent="0.3">
      <c r="A167" s="519" t="s">
        <v>1339</v>
      </c>
    </row>
    <row r="168" spans="1:1" ht="39" thickBot="1" x14ac:dyDescent="0.3">
      <c r="A168" s="519" t="s">
        <v>1340</v>
      </c>
    </row>
    <row r="169" spans="1:1" ht="26.25" thickBot="1" x14ac:dyDescent="0.3">
      <c r="A169" s="519" t="s">
        <v>1341</v>
      </c>
    </row>
    <row r="170" spans="1:1" ht="26.25" thickBot="1" x14ac:dyDescent="0.3">
      <c r="A170" s="519" t="s">
        <v>1342</v>
      </c>
    </row>
    <row r="171" spans="1:1" thickBot="1" x14ac:dyDescent="0.3">
      <c r="A171" s="519" t="s">
        <v>1343</v>
      </c>
    </row>
    <row r="172" spans="1:1" thickBot="1" x14ac:dyDescent="0.3">
      <c r="A172" s="519" t="s">
        <v>1344</v>
      </c>
    </row>
    <row r="173" spans="1:1" ht="26.25" thickBot="1" x14ac:dyDescent="0.3">
      <c r="A173" s="519" t="s">
        <v>1345</v>
      </c>
    </row>
    <row r="174" spans="1:1" thickBot="1" x14ac:dyDescent="0.3">
      <c r="A174" s="519" t="s">
        <v>1346</v>
      </c>
    </row>
    <row r="175" spans="1:1" ht="26.25" thickBot="1" x14ac:dyDescent="0.3">
      <c r="A175" s="519" t="s">
        <v>1347</v>
      </c>
    </row>
    <row r="176" spans="1:1" thickBot="1" x14ac:dyDescent="0.3">
      <c r="A176" s="519" t="s">
        <v>1348</v>
      </c>
    </row>
    <row r="177" spans="1:1" ht="26.25" thickBot="1" x14ac:dyDescent="0.3">
      <c r="A177" s="519" t="s">
        <v>1349</v>
      </c>
    </row>
    <row r="178" spans="1:1" ht="39.75" customHeight="1" thickBot="1" x14ac:dyDescent="0.3">
      <c r="A178" s="518" t="s">
        <v>280</v>
      </c>
    </row>
    <row r="179" spans="1:1" ht="34.5" customHeight="1" thickBot="1" x14ac:dyDescent="0.3">
      <c r="A179" s="523" t="s">
        <v>1350</v>
      </c>
    </row>
    <row r="180" spans="1:1" ht="25.5" customHeight="1" thickBot="1" x14ac:dyDescent="0.3">
      <c r="A180" s="523" t="s">
        <v>1351</v>
      </c>
    </row>
    <row r="181" spans="1:1" ht="33.75" customHeight="1" thickBot="1" x14ac:dyDescent="0.3">
      <c r="A181" s="523" t="s">
        <v>1352</v>
      </c>
    </row>
    <row r="182" spans="1:1" ht="39" thickBot="1" x14ac:dyDescent="0.3">
      <c r="A182" s="523" t="s">
        <v>1353</v>
      </c>
    </row>
    <row r="183" spans="1:1" ht="33.75" customHeight="1" thickBot="1" x14ac:dyDescent="0.3">
      <c r="A183" s="523" t="s">
        <v>1354</v>
      </c>
    </row>
    <row r="184" spans="1:1" ht="19.5" customHeight="1" thickBot="1" x14ac:dyDescent="0.3">
      <c r="A184" s="523" t="s">
        <v>1355</v>
      </c>
    </row>
    <row r="185" spans="1:1" ht="19.5" customHeight="1" thickBot="1" x14ac:dyDescent="0.3">
      <c r="A185" s="523" t="s">
        <v>1356</v>
      </c>
    </row>
    <row r="186" spans="1:1" ht="19.5" customHeight="1" thickBot="1" x14ac:dyDescent="0.3">
      <c r="A186" s="523" t="s">
        <v>1357</v>
      </c>
    </row>
    <row r="187" spans="1:1" ht="39" thickBot="1" x14ac:dyDescent="0.3">
      <c r="A187" s="522" t="s">
        <v>1358</v>
      </c>
    </row>
    <row r="188" spans="1:1" ht="22.5" customHeight="1" thickBot="1" x14ac:dyDescent="0.3">
      <c r="A188" s="523" t="s">
        <v>1359</v>
      </c>
    </row>
    <row r="189" spans="1:1" ht="39.75" customHeight="1" thickBot="1" x14ac:dyDescent="0.3">
      <c r="A189" s="518" t="s">
        <v>279</v>
      </c>
    </row>
    <row r="190" spans="1:1" ht="26.25" thickBot="1" x14ac:dyDescent="0.3">
      <c r="A190" s="523" t="s">
        <v>1360</v>
      </c>
    </row>
    <row r="191" spans="1:1" ht="26.25" thickBot="1" x14ac:dyDescent="0.3">
      <c r="A191" s="523" t="s">
        <v>1361</v>
      </c>
    </row>
    <row r="192" spans="1:1" ht="26.25" customHeight="1" thickBot="1" x14ac:dyDescent="0.3">
      <c r="A192" s="523" t="s">
        <v>1362</v>
      </c>
    </row>
    <row r="193" spans="1:1" ht="34.5" customHeight="1" thickBot="1" x14ac:dyDescent="0.3">
      <c r="A193" s="523" t="s">
        <v>1363</v>
      </c>
    </row>
    <row r="194" spans="1:1" ht="51" customHeight="1" thickBot="1" x14ac:dyDescent="0.3">
      <c r="A194" s="523" t="s">
        <v>1364</v>
      </c>
    </row>
    <row r="195" spans="1:1" ht="28.5" customHeight="1" thickBot="1" x14ac:dyDescent="0.3">
      <c r="A195" s="523" t="s">
        <v>1365</v>
      </c>
    </row>
    <row r="196" spans="1:1" ht="28.5" customHeight="1" thickBot="1" x14ac:dyDescent="0.3">
      <c r="A196" s="523" t="s">
        <v>1366</v>
      </c>
    </row>
    <row r="197" spans="1:1" ht="28.5" customHeight="1" thickBot="1" x14ac:dyDescent="0.3">
      <c r="A197" s="523" t="s">
        <v>1367</v>
      </c>
    </row>
    <row r="198" spans="1:1" ht="42.75" customHeight="1" thickBot="1" x14ac:dyDescent="0.3">
      <c r="A198" s="523" t="s">
        <v>1368</v>
      </c>
    </row>
    <row r="199" spans="1:1" ht="34.5" customHeight="1" thickBot="1" x14ac:dyDescent="0.3">
      <c r="A199" s="523" t="s">
        <v>1369</v>
      </c>
    </row>
    <row r="200" spans="1:1" ht="26.25" thickBot="1" x14ac:dyDescent="0.3">
      <c r="A200" s="523" t="s">
        <v>1370</v>
      </c>
    </row>
    <row r="201" spans="1:1" ht="39" customHeight="1" thickBot="1" x14ac:dyDescent="0.3">
      <c r="A201" s="533" t="s">
        <v>1371</v>
      </c>
    </row>
    <row r="202" spans="1:1" ht="35.25" customHeight="1" thickBot="1" x14ac:dyDescent="0.3">
      <c r="A202" s="523" t="s">
        <v>1372</v>
      </c>
    </row>
    <row r="203" spans="1:1" ht="39" customHeight="1" thickBot="1" x14ac:dyDescent="0.3">
      <c r="A203" s="523" t="s">
        <v>1373</v>
      </c>
    </row>
    <row r="204" spans="1:1" ht="39.75" customHeight="1" thickBot="1" x14ac:dyDescent="0.3">
      <c r="A204" s="518" t="s">
        <v>282</v>
      </c>
    </row>
    <row r="205" spans="1:1" thickBot="1" x14ac:dyDescent="0.3">
      <c r="A205" s="519" t="s">
        <v>1374</v>
      </c>
    </row>
    <row r="206" spans="1:1" thickBot="1" x14ac:dyDescent="0.3">
      <c r="A206" s="519" t="s">
        <v>1375</v>
      </c>
    </row>
    <row r="207" spans="1:1" thickBot="1" x14ac:dyDescent="0.3">
      <c r="A207" s="519" t="s">
        <v>1376</v>
      </c>
    </row>
    <row r="208" spans="1:1" thickBot="1" x14ac:dyDescent="0.3">
      <c r="A208" s="519" t="s">
        <v>1377</v>
      </c>
    </row>
    <row r="209" spans="1:1" ht="77.25" thickBot="1" x14ac:dyDescent="0.3">
      <c r="A209" s="519" t="s">
        <v>1378</v>
      </c>
    </row>
    <row r="210" spans="1:1" ht="39" thickBot="1" x14ac:dyDescent="0.3">
      <c r="A210" s="519" t="s">
        <v>1379</v>
      </c>
    </row>
    <row r="211" spans="1:1" ht="39" thickBot="1" x14ac:dyDescent="0.3">
      <c r="A211" s="519" t="s">
        <v>1380</v>
      </c>
    </row>
    <row r="212" spans="1:1" thickBot="1" x14ac:dyDescent="0.3">
      <c r="A212" s="519" t="s">
        <v>1381</v>
      </c>
    </row>
    <row r="213" spans="1:1" thickBot="1" x14ac:dyDescent="0.3">
      <c r="A213" s="519" t="s">
        <v>1382</v>
      </c>
    </row>
    <row r="214" spans="1:1" thickBot="1" x14ac:dyDescent="0.3">
      <c r="A214" s="519" t="s">
        <v>1383</v>
      </c>
    </row>
    <row r="215" spans="1:1" thickBot="1" x14ac:dyDescent="0.3">
      <c r="A215" s="519" t="s">
        <v>1384</v>
      </c>
    </row>
    <row r="216" spans="1:1" ht="39.75" customHeight="1" thickBot="1" x14ac:dyDescent="0.3">
      <c r="A216" s="518" t="s">
        <v>283</v>
      </c>
    </row>
    <row r="217" spans="1:1" ht="26.25" thickBot="1" x14ac:dyDescent="0.3">
      <c r="A217" s="519" t="s">
        <v>1385</v>
      </c>
    </row>
    <row r="218" spans="1:1" ht="26.25" thickBot="1" x14ac:dyDescent="0.3">
      <c r="A218" s="519" t="s">
        <v>1386</v>
      </c>
    </row>
    <row r="219" spans="1:1" thickBot="1" x14ac:dyDescent="0.3">
      <c r="A219" s="519" t="s">
        <v>1387</v>
      </c>
    </row>
    <row r="220" spans="1:1" thickBot="1" x14ac:dyDescent="0.3">
      <c r="A220" s="528" t="s">
        <v>1388</v>
      </c>
    </row>
    <row r="221" spans="1:1" thickBot="1" x14ac:dyDescent="0.3">
      <c r="A221" s="528" t="s">
        <v>1389</v>
      </c>
    </row>
    <row r="222" spans="1:1" ht="26.25" thickBot="1" x14ac:dyDescent="0.3">
      <c r="A222" s="519" t="s">
        <v>1390</v>
      </c>
    </row>
    <row r="223" spans="1:1" thickBot="1" x14ac:dyDescent="0.3">
      <c r="A223" s="519" t="s">
        <v>1391</v>
      </c>
    </row>
    <row r="224" spans="1:1" thickBot="1" x14ac:dyDescent="0.3">
      <c r="A224" s="519" t="s">
        <v>1392</v>
      </c>
    </row>
    <row r="225" spans="1:1" thickBot="1" x14ac:dyDescent="0.3">
      <c r="A225" s="519" t="s">
        <v>1393</v>
      </c>
    </row>
    <row r="226" spans="1:1" ht="26.25" thickBot="1" x14ac:dyDescent="0.3">
      <c r="A226" s="519" t="s">
        <v>1394</v>
      </c>
    </row>
    <row r="227" spans="1:1" ht="26.25" thickBot="1" x14ac:dyDescent="0.3">
      <c r="A227" s="519" t="s">
        <v>1395</v>
      </c>
    </row>
    <row r="228" spans="1:1" ht="26.25" thickBot="1" x14ac:dyDescent="0.3">
      <c r="A228" s="519" t="s">
        <v>1396</v>
      </c>
    </row>
    <row r="229" spans="1:1" thickBot="1" x14ac:dyDescent="0.3">
      <c r="A229" s="528" t="s">
        <v>1397</v>
      </c>
    </row>
    <row r="230" spans="1:1" thickBot="1" x14ac:dyDescent="0.3">
      <c r="A230" s="528" t="s">
        <v>1398</v>
      </c>
    </row>
    <row r="231" spans="1:1" thickBot="1" x14ac:dyDescent="0.3">
      <c r="A231" s="528" t="s">
        <v>1399</v>
      </c>
    </row>
    <row r="232" spans="1:1" thickBot="1" x14ac:dyDescent="0.3">
      <c r="A232" s="519" t="s">
        <v>1400</v>
      </c>
    </row>
    <row r="233" spans="1:1" ht="26.25" thickBot="1" x14ac:dyDescent="0.3">
      <c r="A233" s="519" t="s">
        <v>1401</v>
      </c>
    </row>
    <row r="234" spans="1:1" ht="26.25" thickBot="1" x14ac:dyDescent="0.3">
      <c r="A234" s="519" t="s">
        <v>1402</v>
      </c>
    </row>
    <row r="235" spans="1:1" ht="26.25" thickBot="1" x14ac:dyDescent="0.3">
      <c r="A235" s="519" t="s">
        <v>1403</v>
      </c>
    </row>
    <row r="236" spans="1:1" ht="26.25" thickBot="1" x14ac:dyDescent="0.3">
      <c r="A236" s="519" t="s">
        <v>1404</v>
      </c>
    </row>
    <row r="237" spans="1:1" ht="26.25" thickBot="1" x14ac:dyDescent="0.3">
      <c r="A237" s="528" t="s">
        <v>1405</v>
      </c>
    </row>
    <row r="238" spans="1:1" ht="26.25" thickBot="1" x14ac:dyDescent="0.3">
      <c r="A238" s="519" t="s">
        <v>1406</v>
      </c>
    </row>
    <row r="239" spans="1:1" thickBot="1" x14ac:dyDescent="0.3">
      <c r="A239" s="519" t="s">
        <v>1407</v>
      </c>
    </row>
    <row r="240" spans="1:1" ht="39.75" customHeight="1" thickBot="1" x14ac:dyDescent="0.3">
      <c r="A240" s="518" t="s">
        <v>84</v>
      </c>
    </row>
    <row r="241" spans="1:1" thickBot="1" x14ac:dyDescent="0.3">
      <c r="A241" s="519" t="s">
        <v>1408</v>
      </c>
    </row>
    <row r="242" spans="1:1" ht="26.25" thickBot="1" x14ac:dyDescent="0.3">
      <c r="A242" s="519" t="s">
        <v>1409</v>
      </c>
    </row>
    <row r="243" spans="1:1" ht="21.75" customHeight="1" thickBot="1" x14ac:dyDescent="0.3">
      <c r="A243" s="519" t="s">
        <v>1410</v>
      </c>
    </row>
    <row r="244" spans="1:1" ht="26.25" thickBot="1" x14ac:dyDescent="0.3">
      <c r="A244" s="519" t="s">
        <v>1411</v>
      </c>
    </row>
    <row r="245" spans="1:1" ht="26.25" thickBot="1" x14ac:dyDescent="0.3">
      <c r="A245" s="519" t="s">
        <v>1412</v>
      </c>
    </row>
    <row r="246" spans="1:1" thickBot="1" x14ac:dyDescent="0.3">
      <c r="A246" s="519" t="s">
        <v>1413</v>
      </c>
    </row>
    <row r="247" spans="1:1" ht="29.25" customHeight="1" thickBot="1" x14ac:dyDescent="0.3">
      <c r="A247" s="519" t="s">
        <v>1414</v>
      </c>
    </row>
    <row r="248" spans="1:1" thickBot="1" x14ac:dyDescent="0.3">
      <c r="A248" s="519" t="s">
        <v>1415</v>
      </c>
    </row>
    <row r="249" spans="1:1" thickBot="1" x14ac:dyDescent="0.3">
      <c r="A249" s="519" t="s">
        <v>1416</v>
      </c>
    </row>
    <row r="250" spans="1:1" ht="24.75" customHeight="1" thickBot="1" x14ac:dyDescent="0.3">
      <c r="A250" s="519" t="s">
        <v>1417</v>
      </c>
    </row>
    <row r="251" spans="1:1" ht="19.5" customHeight="1" thickBot="1" x14ac:dyDescent="0.3">
      <c r="A251" s="519" t="s">
        <v>1418</v>
      </c>
    </row>
    <row r="252" spans="1:1" ht="19.5" customHeight="1" thickBot="1" x14ac:dyDescent="0.3">
      <c r="A252" s="519" t="s">
        <v>1419</v>
      </c>
    </row>
    <row r="253" spans="1:1" ht="33" customHeight="1" thickBot="1" x14ac:dyDescent="0.3">
      <c r="A253" s="519" t="s">
        <v>1420</v>
      </c>
    </row>
    <row r="254" spans="1:1" ht="58.5" customHeight="1" thickBot="1" x14ac:dyDescent="0.3">
      <c r="A254" s="519" t="s">
        <v>1421</v>
      </c>
    </row>
    <row r="255" spans="1:1" ht="27.75" customHeight="1" thickBot="1" x14ac:dyDescent="0.3">
      <c r="A255" s="519" t="s">
        <v>1422</v>
      </c>
    </row>
    <row r="256" spans="1:1" ht="26.25" thickBot="1" x14ac:dyDescent="0.3">
      <c r="A256" s="519" t="s">
        <v>1423</v>
      </c>
    </row>
    <row r="257" spans="1:1" ht="25.5" customHeight="1" thickBot="1" x14ac:dyDescent="0.3">
      <c r="A257" s="519" t="s">
        <v>1424</v>
      </c>
    </row>
    <row r="258" spans="1:1" ht="24" customHeight="1" thickBot="1" x14ac:dyDescent="0.3">
      <c r="A258" s="519" t="s">
        <v>1425</v>
      </c>
    </row>
    <row r="259" spans="1:1" ht="24" customHeight="1" thickBot="1" x14ac:dyDescent="0.3">
      <c r="A259" s="519" t="s">
        <v>1426</v>
      </c>
    </row>
    <row r="260" spans="1:1" ht="26.25" thickBot="1" x14ac:dyDescent="0.3">
      <c r="A260" s="519" t="s">
        <v>1427</v>
      </c>
    </row>
    <row r="261" spans="1:1" ht="37.5" customHeight="1" thickBot="1" x14ac:dyDescent="0.3">
      <c r="A261" s="519" t="s">
        <v>1428</v>
      </c>
    </row>
    <row r="262" spans="1:1" ht="39.75" customHeight="1" thickBot="1" x14ac:dyDescent="0.3">
      <c r="A262" s="518" t="s">
        <v>85</v>
      </c>
    </row>
    <row r="263" spans="1:1" ht="33.75" customHeight="1" thickBot="1" x14ac:dyDescent="0.3">
      <c r="A263" s="519" t="s">
        <v>1429</v>
      </c>
    </row>
    <row r="264" spans="1:1" ht="23.25" customHeight="1" thickBot="1" x14ac:dyDescent="0.3">
      <c r="A264" s="519" t="s">
        <v>1430</v>
      </c>
    </row>
    <row r="265" spans="1:1" ht="35.25" customHeight="1" thickBot="1" x14ac:dyDescent="0.3">
      <c r="A265" s="519" t="s">
        <v>1431</v>
      </c>
    </row>
    <row r="266" spans="1:1" ht="23.25" customHeight="1" thickBot="1" x14ac:dyDescent="0.3">
      <c r="A266" s="519" t="s">
        <v>1432</v>
      </c>
    </row>
    <row r="267" spans="1:1" ht="39" thickBot="1" x14ac:dyDescent="0.3">
      <c r="A267" s="519" t="s">
        <v>1433</v>
      </c>
    </row>
    <row r="268" spans="1:1" ht="45.75" customHeight="1" thickBot="1" x14ac:dyDescent="0.3">
      <c r="A268" s="519" t="s">
        <v>1434</v>
      </c>
    </row>
    <row r="269" spans="1:1" ht="42" customHeight="1" thickBot="1" x14ac:dyDescent="0.3">
      <c r="A269" s="519" t="s">
        <v>1435</v>
      </c>
    </row>
    <row r="270" spans="1:1" ht="42" customHeight="1" thickBot="1" x14ac:dyDescent="0.3">
      <c r="A270" s="519" t="s">
        <v>1436</v>
      </c>
    </row>
    <row r="271" spans="1:1" ht="42" customHeight="1" thickBot="1" x14ac:dyDescent="0.3">
      <c r="A271" s="519" t="s">
        <v>1437</v>
      </c>
    </row>
    <row r="272" spans="1:1" ht="42" customHeight="1" thickBot="1" x14ac:dyDescent="0.3">
      <c r="A272" s="519" t="s">
        <v>1438</v>
      </c>
    </row>
    <row r="273" spans="1:1" ht="43.5" customHeight="1" thickBot="1" x14ac:dyDescent="0.3">
      <c r="A273" s="519" t="s">
        <v>1439</v>
      </c>
    </row>
    <row r="274" spans="1:1" ht="43.5" customHeight="1" thickBot="1" x14ac:dyDescent="0.3">
      <c r="A274" s="519" t="s">
        <v>1440</v>
      </c>
    </row>
    <row r="275" spans="1:1" ht="43.5" customHeight="1" thickBot="1" x14ac:dyDescent="0.3">
      <c r="A275" s="519" t="s">
        <v>1441</v>
      </c>
    </row>
    <row r="276" spans="1:1" ht="35.25" customHeight="1" thickBot="1" x14ac:dyDescent="0.3">
      <c r="A276" s="519" t="s">
        <v>1442</v>
      </c>
    </row>
    <row r="277" spans="1:1" ht="71.25" customHeight="1" thickBot="1" x14ac:dyDescent="0.3">
      <c r="A277" s="519" t="s">
        <v>1443</v>
      </c>
    </row>
    <row r="278" spans="1:1" ht="42.75" customHeight="1" thickBot="1" x14ac:dyDescent="0.3">
      <c r="A278" s="519" t="s">
        <v>1444</v>
      </c>
    </row>
    <row r="279" spans="1:1" ht="25.5" customHeight="1" thickBot="1" x14ac:dyDescent="0.3">
      <c r="A279" s="519" t="s">
        <v>1445</v>
      </c>
    </row>
    <row r="280" spans="1:1" ht="39.75" customHeight="1" thickBot="1" x14ac:dyDescent="0.3">
      <c r="A280" s="518" t="s">
        <v>218</v>
      </c>
    </row>
    <row r="281" spans="1:1" thickBot="1" x14ac:dyDescent="0.3">
      <c r="A281" s="519" t="s">
        <v>1446</v>
      </c>
    </row>
    <row r="282" spans="1:1" ht="36" customHeight="1" thickBot="1" x14ac:dyDescent="0.3">
      <c r="A282" s="519" t="s">
        <v>1447</v>
      </c>
    </row>
    <row r="283" spans="1:1" ht="26.25" thickBot="1" x14ac:dyDescent="0.3">
      <c r="A283" s="519" t="s">
        <v>1448</v>
      </c>
    </row>
    <row r="284" spans="1:1" ht="22.5" customHeight="1" thickBot="1" x14ac:dyDescent="0.3">
      <c r="A284" s="519" t="s">
        <v>1449</v>
      </c>
    </row>
    <row r="285" spans="1:1" ht="33.75" customHeight="1" thickBot="1" x14ac:dyDescent="0.3">
      <c r="A285" s="519" t="s">
        <v>1450</v>
      </c>
    </row>
    <row r="286" spans="1:1" ht="20.25" customHeight="1" thickBot="1" x14ac:dyDescent="0.3">
      <c r="A286" s="519" t="s">
        <v>1451</v>
      </c>
    </row>
    <row r="287" spans="1:1" ht="20.25" customHeight="1" thickBot="1" x14ac:dyDescent="0.3">
      <c r="A287" s="519" t="s">
        <v>1452</v>
      </c>
    </row>
    <row r="288" spans="1:1" ht="33.75" customHeight="1" thickBot="1" x14ac:dyDescent="0.3">
      <c r="A288" s="519" t="s">
        <v>1453</v>
      </c>
    </row>
    <row r="289" spans="1:1" ht="46.5" customHeight="1" thickBot="1" x14ac:dyDescent="0.3">
      <c r="A289" s="519" t="s">
        <v>1454</v>
      </c>
    </row>
    <row r="290" spans="1:1" ht="21.75" customHeight="1" thickBot="1" x14ac:dyDescent="0.3">
      <c r="A290" s="519" t="s">
        <v>1455</v>
      </c>
    </row>
    <row r="291" spans="1:1" ht="21.75" customHeight="1" thickBot="1" x14ac:dyDescent="0.3">
      <c r="A291" s="519" t="s">
        <v>1456</v>
      </c>
    </row>
    <row r="292" spans="1:1" ht="21.75" customHeight="1" thickBot="1" x14ac:dyDescent="0.3">
      <c r="A292" s="519" t="s">
        <v>1457</v>
      </c>
    </row>
    <row r="293" spans="1:1" ht="21.75" customHeight="1" thickBot="1" x14ac:dyDescent="0.3">
      <c r="A293" s="519" t="s">
        <v>1458</v>
      </c>
    </row>
    <row r="294" spans="1:1" ht="35.25" customHeight="1" thickBot="1" x14ac:dyDescent="0.3">
      <c r="A294" s="519" t="s">
        <v>1459</v>
      </c>
    </row>
    <row r="295" spans="1:1" ht="39.75" customHeight="1" thickBot="1" x14ac:dyDescent="0.3">
      <c r="A295" s="518" t="s">
        <v>288</v>
      </c>
    </row>
    <row r="296" spans="1:1" ht="36.75" customHeight="1" thickBot="1" x14ac:dyDescent="0.3">
      <c r="A296" s="523" t="s">
        <v>1460</v>
      </c>
    </row>
    <row r="297" spans="1:1" ht="33.75" customHeight="1" thickBot="1" x14ac:dyDescent="0.3">
      <c r="A297" s="523" t="s">
        <v>1461</v>
      </c>
    </row>
    <row r="298" spans="1:1" ht="36" customHeight="1" thickBot="1" x14ac:dyDescent="0.3">
      <c r="A298" s="523" t="s">
        <v>1462</v>
      </c>
    </row>
    <row r="299" spans="1:1" ht="31.5" customHeight="1" thickBot="1" x14ac:dyDescent="0.3">
      <c r="A299" s="523" t="s">
        <v>1463</v>
      </c>
    </row>
    <row r="300" spans="1:1" ht="33.75" customHeight="1" thickBot="1" x14ac:dyDescent="0.3">
      <c r="A300" s="523" t="s">
        <v>1464</v>
      </c>
    </row>
    <row r="301" spans="1:1" ht="40.5" customHeight="1" thickBot="1" x14ac:dyDescent="0.3">
      <c r="A301" s="523" t="s">
        <v>1465</v>
      </c>
    </row>
    <row r="302" spans="1:1" ht="26.25" thickBot="1" x14ac:dyDescent="0.3">
      <c r="A302" s="523" t="s">
        <v>1466</v>
      </c>
    </row>
    <row r="303" spans="1:1" ht="26.25" thickBot="1" x14ac:dyDescent="0.3">
      <c r="A303" s="523" t="s">
        <v>1467</v>
      </c>
    </row>
    <row r="304" spans="1:1" ht="25.5" customHeight="1" thickBot="1" x14ac:dyDescent="0.3">
      <c r="A304" s="523" t="s">
        <v>1468</v>
      </c>
    </row>
    <row r="305" spans="1:11" ht="32.25" customHeight="1" thickBot="1" x14ac:dyDescent="0.3">
      <c r="A305" s="523" t="s">
        <v>1469</v>
      </c>
    </row>
    <row r="306" spans="1:11" ht="51.75" thickBot="1" x14ac:dyDescent="0.3">
      <c r="A306" s="523" t="s">
        <v>1470</v>
      </c>
    </row>
    <row r="307" spans="1:11" ht="26.25" thickBot="1" x14ac:dyDescent="0.3">
      <c r="A307" s="523" t="s">
        <v>1471</v>
      </c>
    </row>
    <row r="308" spans="1:11" ht="26.25" thickBot="1" x14ac:dyDescent="0.3">
      <c r="A308" s="523" t="s">
        <v>1472</v>
      </c>
    </row>
    <row r="309" spans="1:11" thickBot="1" x14ac:dyDescent="0.3">
      <c r="A309" s="523" t="s">
        <v>1473</v>
      </c>
    </row>
    <row r="310" spans="1:11" thickBot="1" x14ac:dyDescent="0.3">
      <c r="A310" s="523" t="s">
        <v>1474</v>
      </c>
    </row>
    <row r="311" spans="1:11" ht="39.75" customHeight="1" thickBot="1" x14ac:dyDescent="0.3">
      <c r="A311" s="518" t="s">
        <v>301</v>
      </c>
    </row>
    <row r="312" spans="1:11" ht="17.25" customHeight="1" thickBot="1" x14ac:dyDescent="0.3">
      <c r="A312" s="523" t="s">
        <v>1475</v>
      </c>
    </row>
    <row r="313" spans="1:11" ht="26.25" thickBot="1" x14ac:dyDescent="0.3">
      <c r="A313" s="523" t="s">
        <v>1476</v>
      </c>
    </row>
    <row r="314" spans="1:11" ht="51.75" customHeight="1" thickBot="1" x14ac:dyDescent="0.3">
      <c r="A314" s="523" t="s">
        <v>1477</v>
      </c>
    </row>
    <row r="315" spans="1:11" ht="24" customHeight="1" thickBot="1" x14ac:dyDescent="0.3">
      <c r="A315" s="523" t="s">
        <v>1478</v>
      </c>
    </row>
    <row r="316" spans="1:11" ht="39.75" customHeight="1" thickBot="1" x14ac:dyDescent="0.3">
      <c r="A316" s="523" t="s">
        <v>1479</v>
      </c>
      <c r="B316" s="534"/>
      <c r="C316" s="534"/>
      <c r="D316" s="534"/>
      <c r="E316" s="534"/>
      <c r="F316" s="534"/>
      <c r="G316" s="534"/>
      <c r="H316" s="534"/>
      <c r="I316" s="534"/>
      <c r="J316" s="534"/>
      <c r="K316" s="534"/>
    </row>
    <row r="317" spans="1:11" thickBot="1" x14ac:dyDescent="0.3">
      <c r="A317" s="522" t="s">
        <v>1480</v>
      </c>
    </row>
    <row r="318" spans="1:11" ht="23.25" customHeight="1" thickBot="1" x14ac:dyDescent="0.3">
      <c r="A318" s="522" t="s">
        <v>1481</v>
      </c>
      <c r="B318" s="534"/>
      <c r="C318" s="534"/>
      <c r="D318" s="534"/>
      <c r="E318" s="534"/>
      <c r="F318" s="534"/>
      <c r="G318" s="534"/>
      <c r="H318" s="534"/>
      <c r="I318" s="534"/>
      <c r="J318" s="534"/>
      <c r="K318" s="534"/>
    </row>
    <row r="319" spans="1:11" ht="47.25" customHeight="1" thickBot="1" x14ac:dyDescent="0.3">
      <c r="A319" s="523" t="s">
        <v>1482</v>
      </c>
      <c r="B319" s="534"/>
      <c r="C319" s="534"/>
      <c r="D319" s="534"/>
      <c r="E319" s="534"/>
      <c r="F319" s="534"/>
      <c r="G319" s="534"/>
      <c r="H319" s="534"/>
      <c r="I319" s="534"/>
      <c r="J319" s="534"/>
      <c r="K319" s="534"/>
    </row>
    <row r="320" spans="1:11" ht="39" thickBot="1" x14ac:dyDescent="0.3">
      <c r="A320" s="523" t="s">
        <v>1483</v>
      </c>
      <c r="B320" s="534"/>
      <c r="C320" s="534"/>
      <c r="D320" s="534"/>
      <c r="E320" s="534"/>
      <c r="F320" s="534"/>
      <c r="G320" s="534"/>
      <c r="H320" s="534"/>
      <c r="I320" s="534"/>
      <c r="J320" s="534"/>
      <c r="K320" s="534"/>
    </row>
    <row r="321" spans="1:11" ht="39.75" customHeight="1" thickBot="1" x14ac:dyDescent="0.3">
      <c r="A321" s="518" t="s">
        <v>399</v>
      </c>
    </row>
    <row r="322" spans="1:11" ht="26.25" customHeight="1" thickBot="1" x14ac:dyDescent="0.3">
      <c r="A322" s="523" t="s">
        <v>1484</v>
      </c>
      <c r="B322" s="534"/>
      <c r="C322" s="534"/>
      <c r="D322" s="534"/>
      <c r="E322" s="534"/>
      <c r="F322" s="534"/>
      <c r="G322" s="534"/>
      <c r="H322" s="534"/>
      <c r="I322" s="534"/>
      <c r="J322" s="534"/>
      <c r="K322" s="534"/>
    </row>
    <row r="323" spans="1:11" ht="26.25" thickBot="1" x14ac:dyDescent="0.3">
      <c r="A323" s="523" t="s">
        <v>1485</v>
      </c>
      <c r="B323" s="534"/>
      <c r="C323" s="534"/>
      <c r="D323" s="534"/>
      <c r="E323" s="534"/>
      <c r="F323" s="534"/>
      <c r="G323" s="534"/>
      <c r="H323" s="534"/>
      <c r="I323" s="534"/>
      <c r="J323" s="534"/>
      <c r="K323" s="534"/>
    </row>
    <row r="324" spans="1:11" ht="59.25" customHeight="1" thickBot="1" x14ac:dyDescent="0.3">
      <c r="A324" s="523" t="s">
        <v>1486</v>
      </c>
      <c r="B324" s="534"/>
      <c r="C324" s="534"/>
      <c r="D324" s="534"/>
      <c r="E324" s="534"/>
      <c r="F324" s="534"/>
      <c r="G324" s="534"/>
      <c r="H324" s="534"/>
      <c r="I324" s="534"/>
      <c r="J324" s="534"/>
      <c r="K324" s="534"/>
    </row>
    <row r="325" spans="1:11" ht="77.25" customHeight="1" thickBot="1" x14ac:dyDescent="0.3">
      <c r="A325" s="523" t="s">
        <v>1487</v>
      </c>
      <c r="B325" s="534"/>
      <c r="C325" s="534"/>
      <c r="D325" s="534"/>
      <c r="E325" s="534"/>
      <c r="F325" s="534"/>
      <c r="G325" s="534"/>
      <c r="H325" s="534"/>
      <c r="I325" s="534"/>
      <c r="J325" s="534"/>
      <c r="K325" s="534"/>
    </row>
    <row r="326" spans="1:11" thickBot="1" x14ac:dyDescent="0.3">
      <c r="A326" s="523" t="s">
        <v>1488</v>
      </c>
      <c r="B326" s="534"/>
      <c r="C326" s="534"/>
      <c r="D326" s="534"/>
      <c r="E326" s="534"/>
      <c r="F326" s="534"/>
      <c r="G326" s="534"/>
      <c r="H326" s="534"/>
      <c r="I326" s="534"/>
      <c r="J326" s="534"/>
      <c r="K326" s="534"/>
    </row>
    <row r="327" spans="1:11" thickBot="1" x14ac:dyDescent="0.3">
      <c r="A327" s="523" t="s">
        <v>1489</v>
      </c>
      <c r="B327" s="534"/>
      <c r="C327" s="534"/>
      <c r="D327" s="534"/>
      <c r="E327" s="534"/>
      <c r="F327" s="534"/>
      <c r="G327" s="534"/>
      <c r="H327" s="534"/>
      <c r="I327" s="534"/>
      <c r="J327" s="534"/>
      <c r="K327" s="534"/>
    </row>
    <row r="328" spans="1:11" ht="12.75" x14ac:dyDescent="0.25">
      <c r="A328" s="535" t="s">
        <v>335</v>
      </c>
    </row>
    <row r="329" spans="1:11" ht="12.75" x14ac:dyDescent="0.25">
      <c r="A329" s="533" t="s">
        <v>797</v>
      </c>
    </row>
    <row r="330" spans="1:11" ht="12.75" x14ac:dyDescent="0.25">
      <c r="A330" s="535" t="s">
        <v>767</v>
      </c>
    </row>
    <row r="331" spans="1:11" ht="12.75" x14ac:dyDescent="0.25">
      <c r="A331" s="533" t="s">
        <v>336</v>
      </c>
    </row>
    <row r="332" spans="1:11" ht="12.75" x14ac:dyDescent="0.25">
      <c r="A332" s="535" t="s">
        <v>768</v>
      </c>
    </row>
    <row r="333" spans="1:11" ht="12.75" x14ac:dyDescent="0.25">
      <c r="A333" s="533" t="s">
        <v>769</v>
      </c>
    </row>
    <row r="334" spans="1:11" thickBot="1" x14ac:dyDescent="0.3">
      <c r="A334" s="533"/>
    </row>
    <row r="335" spans="1:11" ht="39.75" customHeight="1" thickBot="1" x14ac:dyDescent="0.3">
      <c r="A335" s="518" t="s">
        <v>822</v>
      </c>
    </row>
    <row r="336" spans="1:11" ht="33.75" customHeight="1" thickBot="1" x14ac:dyDescent="0.3">
      <c r="A336" s="523" t="s">
        <v>1490</v>
      </c>
    </row>
    <row r="337" spans="1:11" thickBot="1" x14ac:dyDescent="0.3">
      <c r="A337" s="523" t="s">
        <v>1491</v>
      </c>
      <c r="B337" s="534"/>
      <c r="C337" s="534"/>
      <c r="D337" s="534"/>
      <c r="E337" s="534"/>
      <c r="F337" s="534"/>
      <c r="G337" s="534"/>
      <c r="H337" s="534"/>
      <c r="I337" s="534"/>
      <c r="J337" s="534"/>
      <c r="K337" s="534"/>
    </row>
    <row r="338" spans="1:11" ht="33" customHeight="1" thickBot="1" x14ac:dyDescent="0.3">
      <c r="A338" s="523" t="s">
        <v>1492</v>
      </c>
      <c r="B338" s="534"/>
      <c r="C338" s="534"/>
      <c r="D338" s="534"/>
      <c r="E338" s="534"/>
      <c r="F338" s="534"/>
      <c r="G338" s="534"/>
      <c r="H338" s="534"/>
      <c r="I338" s="534"/>
      <c r="J338" s="534"/>
      <c r="K338" s="534"/>
    </row>
    <row r="339" spans="1:11" ht="58.5" customHeight="1" thickBot="1" x14ac:dyDescent="0.3">
      <c r="A339" s="523" t="s">
        <v>1493</v>
      </c>
      <c r="B339" s="534"/>
      <c r="C339" s="534"/>
      <c r="D339" s="534"/>
      <c r="E339" s="534"/>
      <c r="F339" s="534"/>
      <c r="G339" s="534"/>
      <c r="H339" s="534"/>
      <c r="I339" s="534"/>
      <c r="J339" s="534"/>
      <c r="K339" s="534"/>
    </row>
    <row r="340" spans="1:11" ht="61.5" customHeight="1" thickBot="1" x14ac:dyDescent="0.3">
      <c r="A340" s="523" t="s">
        <v>1494</v>
      </c>
      <c r="B340" s="534"/>
      <c r="C340" s="534"/>
      <c r="D340" s="534"/>
      <c r="E340" s="534"/>
      <c r="F340" s="534"/>
      <c r="G340" s="534"/>
      <c r="H340" s="534"/>
      <c r="I340" s="534"/>
      <c r="J340" s="534"/>
      <c r="K340" s="534"/>
    </row>
    <row r="341" spans="1:11" ht="93.75" customHeight="1" thickBot="1" x14ac:dyDescent="0.3">
      <c r="A341" s="523" t="s">
        <v>1495</v>
      </c>
      <c r="B341" s="534"/>
      <c r="C341" s="534"/>
      <c r="D341" s="534"/>
      <c r="E341" s="534"/>
      <c r="F341" s="534"/>
      <c r="G341" s="534"/>
      <c r="H341" s="534"/>
      <c r="I341" s="534"/>
      <c r="J341" s="534"/>
      <c r="K341" s="534"/>
    </row>
    <row r="342" spans="1:11" ht="34.5" customHeight="1" thickBot="1" x14ac:dyDescent="0.3">
      <c r="A342" s="523" t="s">
        <v>1496</v>
      </c>
      <c r="B342" s="534"/>
      <c r="C342" s="534"/>
      <c r="D342" s="534"/>
      <c r="E342" s="534"/>
      <c r="F342" s="534"/>
      <c r="G342" s="534"/>
      <c r="H342" s="534"/>
      <c r="I342" s="534"/>
      <c r="J342" s="534"/>
      <c r="K342" s="534"/>
    </row>
    <row r="343" spans="1:11" ht="34.5" customHeight="1" thickBot="1" x14ac:dyDescent="0.3">
      <c r="A343" s="536" t="s">
        <v>1497</v>
      </c>
      <c r="B343" s="534"/>
      <c r="C343" s="534"/>
      <c r="D343" s="534"/>
      <c r="E343" s="534"/>
      <c r="F343" s="534"/>
      <c r="G343" s="534"/>
      <c r="H343" s="534"/>
      <c r="I343" s="534"/>
      <c r="J343" s="534"/>
      <c r="K343" s="534"/>
    </row>
    <row r="344" spans="1:11" ht="20.25" customHeight="1" thickBot="1" x14ac:dyDescent="0.3">
      <c r="A344" s="537" t="s">
        <v>1498</v>
      </c>
      <c r="B344" s="534"/>
      <c r="C344" s="534"/>
      <c r="D344" s="534"/>
      <c r="E344" s="534"/>
      <c r="F344" s="534"/>
      <c r="G344" s="534"/>
      <c r="H344" s="534"/>
      <c r="I344" s="534"/>
      <c r="J344" s="534"/>
      <c r="K344" s="534"/>
    </row>
    <row r="345" spans="1:11" ht="12.75" x14ac:dyDescent="0.25">
      <c r="A345" s="508"/>
      <c r="B345" s="534"/>
      <c r="C345" s="534"/>
      <c r="D345" s="534"/>
      <c r="E345" s="534"/>
      <c r="F345" s="534"/>
      <c r="G345" s="534"/>
      <c r="H345" s="534"/>
      <c r="I345" s="534"/>
      <c r="J345" s="534"/>
      <c r="K345" s="534"/>
    </row>
    <row r="346" spans="1:11" ht="12.75" x14ac:dyDescent="0.25">
      <c r="A346" s="508"/>
      <c r="B346" s="534"/>
      <c r="C346" s="534"/>
      <c r="D346" s="534"/>
      <c r="E346" s="534"/>
      <c r="F346" s="534"/>
      <c r="G346" s="534"/>
      <c r="H346" s="534"/>
      <c r="I346" s="534"/>
      <c r="J346" s="534"/>
      <c r="K346" s="534"/>
    </row>
    <row r="347" spans="1:11" ht="12.75" x14ac:dyDescent="0.25">
      <c r="A347" s="508"/>
      <c r="B347" s="534"/>
      <c r="C347" s="534"/>
      <c r="D347" s="534"/>
      <c r="E347" s="534"/>
      <c r="F347" s="534"/>
      <c r="G347" s="534"/>
      <c r="H347" s="534"/>
      <c r="I347" s="534"/>
      <c r="J347" s="534"/>
      <c r="K347" s="534"/>
    </row>
    <row r="348" spans="1:11" ht="12.75" x14ac:dyDescent="0.25">
      <c r="A348" s="521"/>
      <c r="B348" s="534"/>
      <c r="C348" s="534"/>
      <c r="D348" s="534"/>
      <c r="E348" s="534"/>
      <c r="F348" s="534"/>
      <c r="G348" s="534"/>
      <c r="H348" s="534"/>
      <c r="I348" s="534"/>
      <c r="J348" s="534"/>
      <c r="K348" s="534"/>
    </row>
    <row r="349" spans="1:11" ht="12.75" x14ac:dyDescent="0.25">
      <c r="A349" s="521"/>
      <c r="B349" s="534"/>
      <c r="C349" s="534"/>
      <c r="D349" s="534"/>
      <c r="E349" s="534"/>
      <c r="F349" s="534"/>
      <c r="G349" s="534"/>
      <c r="H349" s="534"/>
      <c r="I349" s="534"/>
      <c r="J349" s="534"/>
      <c r="K349" s="534"/>
    </row>
    <row r="350" spans="1:11" ht="12.75" x14ac:dyDescent="0.25">
      <c r="A350" s="521"/>
      <c r="B350" s="534"/>
      <c r="C350" s="534"/>
      <c r="D350" s="534"/>
      <c r="E350" s="534"/>
      <c r="F350" s="534"/>
      <c r="G350" s="534"/>
      <c r="H350" s="534"/>
      <c r="I350" s="534"/>
      <c r="J350" s="534"/>
      <c r="K350" s="534"/>
    </row>
    <row r="351" spans="1:11" ht="12.75" x14ac:dyDescent="0.25">
      <c r="A351" s="521"/>
      <c r="B351" s="534"/>
      <c r="C351" s="534"/>
      <c r="D351" s="534"/>
      <c r="E351" s="534"/>
      <c r="F351" s="534"/>
      <c r="G351" s="534"/>
      <c r="H351" s="534"/>
      <c r="I351" s="534"/>
      <c r="J351" s="534"/>
      <c r="K351" s="534"/>
    </row>
    <row r="352" spans="1:11" ht="12.75" x14ac:dyDescent="0.25">
      <c r="A352" s="521"/>
      <c r="B352" s="534"/>
      <c r="C352" s="534"/>
      <c r="D352" s="534"/>
      <c r="E352" s="534"/>
      <c r="F352" s="534"/>
      <c r="G352" s="534"/>
      <c r="H352" s="534"/>
      <c r="I352" s="534"/>
      <c r="J352" s="534"/>
      <c r="K352" s="534"/>
    </row>
    <row r="353" spans="1:11" ht="12.75" x14ac:dyDescent="0.25">
      <c r="A353" s="521"/>
      <c r="B353" s="534"/>
      <c r="C353" s="534"/>
      <c r="D353" s="534"/>
      <c r="E353" s="534"/>
      <c r="F353" s="534"/>
      <c r="G353" s="534"/>
      <c r="H353" s="534"/>
      <c r="I353" s="534"/>
      <c r="J353" s="534"/>
      <c r="K353" s="534"/>
    </row>
    <row r="354" spans="1:11" ht="12.75" x14ac:dyDescent="0.25">
      <c r="A354" s="521"/>
      <c r="B354" s="534"/>
      <c r="C354" s="534"/>
      <c r="D354" s="534"/>
      <c r="E354" s="534"/>
      <c r="F354" s="534"/>
      <c r="G354" s="534"/>
      <c r="H354" s="534"/>
      <c r="I354" s="534"/>
      <c r="J354" s="534"/>
      <c r="K354" s="534"/>
    </row>
    <row r="355" spans="1:11" ht="12.75" x14ac:dyDescent="0.25">
      <c r="A355" s="521"/>
      <c r="B355" s="534"/>
      <c r="C355" s="534"/>
      <c r="D355" s="534"/>
      <c r="E355" s="534"/>
      <c r="F355" s="534"/>
      <c r="G355" s="534"/>
      <c r="H355" s="534"/>
      <c r="I355" s="534"/>
      <c r="J355" s="534"/>
      <c r="K355" s="534"/>
    </row>
    <row r="356" spans="1:11" ht="12.75" x14ac:dyDescent="0.25">
      <c r="A356" s="521"/>
      <c r="B356" s="534"/>
      <c r="C356" s="534"/>
      <c r="D356" s="534"/>
      <c r="E356" s="534"/>
      <c r="F356" s="534"/>
      <c r="G356" s="534"/>
      <c r="H356" s="534"/>
      <c r="I356" s="534"/>
      <c r="J356" s="534"/>
      <c r="K356" s="534"/>
    </row>
    <row r="357" spans="1:11" ht="12.75" x14ac:dyDescent="0.25">
      <c r="A357" s="521"/>
      <c r="B357" s="534"/>
      <c r="C357" s="534"/>
      <c r="D357" s="534"/>
      <c r="E357" s="534"/>
      <c r="F357" s="534"/>
      <c r="G357" s="534"/>
      <c r="H357" s="534"/>
      <c r="I357" s="534"/>
      <c r="J357" s="534"/>
      <c r="K357" s="534"/>
    </row>
    <row r="358" spans="1:11" ht="12.75" x14ac:dyDescent="0.25">
      <c r="A358" s="521"/>
      <c r="B358" s="534"/>
      <c r="C358" s="534"/>
      <c r="D358" s="534"/>
      <c r="E358" s="534"/>
      <c r="F358" s="534"/>
      <c r="G358" s="534"/>
      <c r="H358" s="534"/>
      <c r="I358" s="534"/>
      <c r="J358" s="534"/>
      <c r="K358" s="534"/>
    </row>
    <row r="359" spans="1:11" ht="12.75" x14ac:dyDescent="0.25">
      <c r="A359" s="521"/>
      <c r="B359" s="534"/>
      <c r="C359" s="534"/>
      <c r="D359" s="534"/>
      <c r="E359" s="534"/>
      <c r="F359" s="534"/>
      <c r="G359" s="534"/>
      <c r="H359" s="534"/>
      <c r="I359" s="534"/>
      <c r="J359" s="534"/>
      <c r="K359" s="534"/>
    </row>
    <row r="360" spans="1:11" ht="12.75" x14ac:dyDescent="0.25">
      <c r="A360" s="521"/>
      <c r="B360" s="534"/>
      <c r="C360" s="534"/>
      <c r="D360" s="534"/>
      <c r="E360" s="534"/>
      <c r="F360" s="534"/>
      <c r="G360" s="534"/>
      <c r="H360" s="534"/>
      <c r="I360" s="534"/>
      <c r="J360" s="534"/>
      <c r="K360" s="534"/>
    </row>
    <row r="361" spans="1:11" ht="12.75" x14ac:dyDescent="0.25">
      <c r="A361" s="521"/>
      <c r="B361" s="534"/>
      <c r="C361" s="534"/>
      <c r="D361" s="534"/>
      <c r="E361" s="534"/>
      <c r="F361" s="534"/>
      <c r="G361" s="534"/>
      <c r="H361" s="534"/>
      <c r="I361" s="534"/>
      <c r="J361" s="534"/>
      <c r="K361" s="534"/>
    </row>
    <row r="362" spans="1:11" ht="12.75" x14ac:dyDescent="0.25">
      <c r="A362" s="521"/>
      <c r="B362" s="534"/>
      <c r="C362" s="534"/>
      <c r="D362" s="534"/>
      <c r="E362" s="534"/>
      <c r="F362" s="534"/>
      <c r="G362" s="534"/>
      <c r="H362" s="534"/>
      <c r="I362" s="534"/>
      <c r="J362" s="534"/>
      <c r="K362" s="534"/>
    </row>
    <row r="363" spans="1:11" ht="12.75" x14ac:dyDescent="0.25">
      <c r="A363" s="139"/>
    </row>
    <row r="364" spans="1:11" ht="12.75" x14ac:dyDescent="0.25">
      <c r="A364" s="521"/>
    </row>
    <row r="365" spans="1:11" ht="12.75" x14ac:dyDescent="0.25">
      <c r="A365" s="521"/>
    </row>
    <row r="366" spans="1:11" ht="12.75" x14ac:dyDescent="0.25">
      <c r="A366" s="521"/>
    </row>
    <row r="367" spans="1:11" ht="12.75" x14ac:dyDescent="0.25">
      <c r="A367" s="521"/>
    </row>
    <row r="368" spans="1:11" ht="12.75" x14ac:dyDescent="0.25">
      <c r="A368" s="521"/>
    </row>
    <row r="369" spans="1:1" ht="12.75" x14ac:dyDescent="0.25">
      <c r="A369" s="521"/>
    </row>
    <row r="370" spans="1:1" ht="12.75" x14ac:dyDescent="0.25">
      <c r="A370" s="521"/>
    </row>
    <row r="371" spans="1:1" ht="12.75" x14ac:dyDescent="0.25">
      <c r="A371" s="538" t="s">
        <v>305</v>
      </c>
    </row>
    <row r="372" spans="1:1" ht="12.75" x14ac:dyDescent="0.25">
      <c r="A372" s="521"/>
    </row>
    <row r="373" spans="1:1" ht="12.75" x14ac:dyDescent="0.25">
      <c r="A373" s="521"/>
    </row>
    <row r="374" spans="1:1" ht="12.75" x14ac:dyDescent="0.25">
      <c r="A374" s="521"/>
    </row>
    <row r="375" spans="1:1" ht="12.75" x14ac:dyDescent="0.25">
      <c r="A375" s="521"/>
    </row>
    <row r="376" spans="1:1" ht="12.75" x14ac:dyDescent="0.25">
      <c r="A376" s="521"/>
    </row>
    <row r="377" spans="1:1" ht="12.75" x14ac:dyDescent="0.25">
      <c r="A377" s="521"/>
    </row>
    <row r="378" spans="1:1" ht="12.75" x14ac:dyDescent="0.25">
      <c r="A378" s="521"/>
    </row>
    <row r="379" spans="1:1" ht="12.75" x14ac:dyDescent="0.25">
      <c r="A379" s="139"/>
    </row>
    <row r="380" spans="1:1" ht="12.75" x14ac:dyDescent="0.25">
      <c r="A380" s="139"/>
    </row>
    <row r="381" spans="1:1" ht="12.75" x14ac:dyDescent="0.25">
      <c r="A381" s="139"/>
    </row>
    <row r="382" spans="1:1" ht="12.75" x14ac:dyDescent="0.25">
      <c r="A382" s="139"/>
    </row>
    <row r="383" spans="1:1" ht="12.75" x14ac:dyDescent="0.25">
      <c r="A383" s="139"/>
    </row>
    <row r="384" spans="1:1" ht="12.75" x14ac:dyDescent="0.25">
      <c r="A384" s="139"/>
    </row>
    <row r="385" s="139" customFormat="1" ht="12.75" x14ac:dyDescent="0.25"/>
    <row r="386" s="139" customFormat="1" ht="12.75" x14ac:dyDescent="0.25"/>
    <row r="387" s="139" customFormat="1" ht="12.75" x14ac:dyDescent="0.25"/>
    <row r="388" s="139" customFormat="1" ht="12.75" x14ac:dyDescent="0.25"/>
    <row r="389" s="139" customFormat="1" ht="12.75" x14ac:dyDescent="0.25"/>
    <row r="390" s="139" customFormat="1" ht="12.75" x14ac:dyDescent="0.25"/>
    <row r="391" s="139" customFormat="1" ht="12.75" x14ac:dyDescent="0.25"/>
    <row r="392" s="139" customFormat="1" ht="12.75" x14ac:dyDescent="0.25"/>
    <row r="393" s="139" customFormat="1" ht="12.75" x14ac:dyDescent="0.25"/>
    <row r="394" s="139" customFormat="1" ht="12.75" x14ac:dyDescent="0.25"/>
    <row r="395" s="139" customFormat="1" ht="12.75" x14ac:dyDescent="0.25"/>
    <row r="396" s="139" customFormat="1" ht="12.75" x14ac:dyDescent="0.25"/>
    <row r="397" s="139" customFormat="1" ht="12.75" x14ac:dyDescent="0.25"/>
    <row r="398" s="139" customFormat="1" ht="12.75" x14ac:dyDescent="0.25"/>
    <row r="399" s="139" customFormat="1" ht="12.75" x14ac:dyDescent="0.25"/>
    <row r="400" s="139" customFormat="1" ht="12.75" x14ac:dyDescent="0.25"/>
    <row r="401" s="139" customFormat="1" ht="12.75" x14ac:dyDescent="0.25"/>
    <row r="402" s="139" customFormat="1" ht="12.75" x14ac:dyDescent="0.25"/>
    <row r="403" s="139" customFormat="1" ht="12.75" x14ac:dyDescent="0.25"/>
    <row r="404" s="139" customFormat="1" ht="12.75" x14ac:dyDescent="0.25"/>
    <row r="405" s="139" customFormat="1" ht="12.75" x14ac:dyDescent="0.25"/>
    <row r="406" s="139" customFormat="1" ht="12.75" x14ac:dyDescent="0.25"/>
    <row r="407" s="139" customFormat="1" ht="12.75" x14ac:dyDescent="0.25"/>
    <row r="408" s="139" customFormat="1" ht="12.75" x14ac:dyDescent="0.25"/>
    <row r="409" s="139" customFormat="1" ht="12.75" x14ac:dyDescent="0.25"/>
    <row r="410" s="139" customFormat="1" ht="12.75" x14ac:dyDescent="0.25"/>
    <row r="411" s="139" customFormat="1" ht="12.75" x14ac:dyDescent="0.25"/>
    <row r="412" s="139" customFormat="1" ht="12.75" x14ac:dyDescent="0.25"/>
    <row r="413" s="139" customFormat="1" ht="12.75" x14ac:dyDescent="0.25"/>
    <row r="414" s="139" customFormat="1" ht="12.75" x14ac:dyDescent="0.25"/>
    <row r="415" s="139" customFormat="1" ht="12.75" x14ac:dyDescent="0.25"/>
    <row r="416" s="139" customFormat="1" ht="12.75" x14ac:dyDescent="0.25"/>
    <row r="417" s="139" customFormat="1" ht="12.75" x14ac:dyDescent="0.25"/>
    <row r="418" s="139" customFormat="1" ht="12.75" x14ac:dyDescent="0.25"/>
    <row r="419" s="139" customFormat="1" ht="12.75" x14ac:dyDescent="0.25"/>
    <row r="420" s="139" customFormat="1" ht="12.75" x14ac:dyDescent="0.25"/>
    <row r="421" s="139" customFormat="1" ht="12.75" x14ac:dyDescent="0.25"/>
    <row r="422" s="139" customFormat="1" ht="12.75" x14ac:dyDescent="0.25"/>
    <row r="423" s="139" customFormat="1" ht="12.75" x14ac:dyDescent="0.25"/>
    <row r="424" s="139" customFormat="1" ht="12.75" x14ac:dyDescent="0.25"/>
    <row r="425" s="139" customFormat="1" ht="12.75" x14ac:dyDescent="0.25"/>
    <row r="426" s="139" customFormat="1" ht="12.75" x14ac:dyDescent="0.25"/>
    <row r="427" s="139" customFormat="1" ht="12.75" x14ac:dyDescent="0.25"/>
    <row r="428" s="139" customFormat="1" ht="12.75" x14ac:dyDescent="0.25"/>
    <row r="429" s="139" customFormat="1" ht="12.75" x14ac:dyDescent="0.25"/>
    <row r="430" s="139" customFormat="1" ht="12.75" x14ac:dyDescent="0.25"/>
    <row r="431" s="139" customFormat="1" ht="12.75" x14ac:dyDescent="0.25"/>
    <row r="432" s="139" customFormat="1" ht="12.75" x14ac:dyDescent="0.25"/>
    <row r="433" s="139" customFormat="1" ht="12.75" x14ac:dyDescent="0.25"/>
    <row r="434" s="139" customFormat="1" ht="12.75" x14ac:dyDescent="0.25"/>
    <row r="435" s="139" customFormat="1" ht="12.75" x14ac:dyDescent="0.25"/>
    <row r="436" s="139" customFormat="1" ht="12.75" x14ac:dyDescent="0.25"/>
    <row r="437" s="139" customFormat="1" ht="12.75" x14ac:dyDescent="0.25"/>
    <row r="438" s="139" customFormat="1" ht="12.75" x14ac:dyDescent="0.25"/>
    <row r="439" s="139" customFormat="1" ht="12.75" x14ac:dyDescent="0.25"/>
    <row r="440" s="139" customFormat="1" ht="12.75" x14ac:dyDescent="0.25"/>
    <row r="441" s="139" customFormat="1" ht="12.75" x14ac:dyDescent="0.25"/>
    <row r="442" s="139" customFormat="1" ht="12.75" x14ac:dyDescent="0.25"/>
    <row r="443" s="139" customFormat="1" ht="12.75" x14ac:dyDescent="0.25"/>
    <row r="444" s="139" customFormat="1" ht="12.75" x14ac:dyDescent="0.25"/>
    <row r="445" s="139" customFormat="1" ht="12.75" x14ac:dyDescent="0.25"/>
    <row r="446" s="139" customFormat="1" ht="12.75" x14ac:dyDescent="0.25"/>
    <row r="447" s="139" customFormat="1" ht="12.75" x14ac:dyDescent="0.25"/>
    <row r="448" s="139" customFormat="1" ht="12.75" x14ac:dyDescent="0.25"/>
    <row r="449" s="139" customFormat="1" ht="12.75" x14ac:dyDescent="0.25"/>
    <row r="450" s="139" customFormat="1" ht="12.75" x14ac:dyDescent="0.25"/>
    <row r="451" s="139" customFormat="1" ht="12.75" x14ac:dyDescent="0.25"/>
    <row r="452" s="139" customFormat="1" ht="12.75" x14ac:dyDescent="0.25"/>
    <row r="453" s="139" customFormat="1" ht="12.75" x14ac:dyDescent="0.25"/>
    <row r="454" s="139" customFormat="1" ht="12.75" x14ac:dyDescent="0.25"/>
    <row r="455" s="139" customFormat="1" ht="12.75" x14ac:dyDescent="0.25"/>
    <row r="456" s="139" customFormat="1" ht="12.75" x14ac:dyDescent="0.25"/>
    <row r="457" s="139" customFormat="1" ht="12.75" x14ac:dyDescent="0.25"/>
    <row r="458" s="139" customFormat="1" ht="12.75" x14ac:dyDescent="0.25"/>
    <row r="459" s="139" customFormat="1" ht="12.75" x14ac:dyDescent="0.25"/>
    <row r="460" s="139" customFormat="1" ht="12.75" x14ac:dyDescent="0.25"/>
    <row r="461" s="139" customFormat="1" ht="12.75" x14ac:dyDescent="0.25"/>
    <row r="462" s="139" customFormat="1" ht="12.75" x14ac:dyDescent="0.25"/>
    <row r="463" s="139" customFormat="1" ht="12.75" x14ac:dyDescent="0.25"/>
    <row r="464" s="139" customFormat="1" ht="12.75" x14ac:dyDescent="0.25"/>
    <row r="465" s="139" customFormat="1" ht="12.75" x14ac:dyDescent="0.25"/>
    <row r="466" s="139" customFormat="1" ht="12.75" x14ac:dyDescent="0.25"/>
    <row r="467" s="139" customFormat="1" ht="12.75" x14ac:dyDescent="0.25"/>
    <row r="468" s="139" customFormat="1" ht="12.75" x14ac:dyDescent="0.25"/>
    <row r="469" s="139" customFormat="1" ht="12.75" x14ac:dyDescent="0.25"/>
    <row r="470" s="139" customFormat="1" ht="12.75" x14ac:dyDescent="0.25"/>
    <row r="471" s="139" customFormat="1" ht="12.75" x14ac:dyDescent="0.25"/>
    <row r="472" s="139" customFormat="1" ht="12.75" x14ac:dyDescent="0.25"/>
    <row r="473" s="139" customFormat="1" ht="12.75" x14ac:dyDescent="0.25"/>
    <row r="474" s="139" customFormat="1" ht="12.75" x14ac:dyDescent="0.25"/>
    <row r="475" s="139" customFormat="1" ht="12.75" x14ac:dyDescent="0.25"/>
    <row r="476" s="139" customFormat="1" ht="12.75" x14ac:dyDescent="0.25"/>
    <row r="477" s="139" customFormat="1" ht="12.75" x14ac:dyDescent="0.25"/>
    <row r="478" s="139" customFormat="1" ht="12.75" x14ac:dyDescent="0.25"/>
    <row r="479" s="139" customFormat="1" ht="12.75" x14ac:dyDescent="0.25"/>
    <row r="480" s="139" customFormat="1" ht="12.75" x14ac:dyDescent="0.25"/>
    <row r="481" s="139" customFormat="1" ht="12.75" x14ac:dyDescent="0.25"/>
    <row r="482" s="139" customFormat="1" ht="12.75" x14ac:dyDescent="0.25"/>
    <row r="483" s="139" customFormat="1" ht="12.75" x14ac:dyDescent="0.25"/>
    <row r="484" s="139" customFormat="1" ht="12.75" x14ac:dyDescent="0.25"/>
    <row r="485" s="139" customFormat="1" ht="12.75" x14ac:dyDescent="0.25"/>
    <row r="486" s="139" customFormat="1" ht="12.75" x14ac:dyDescent="0.25"/>
    <row r="487" s="139" customFormat="1" ht="12.75" x14ac:dyDescent="0.25"/>
    <row r="488" s="139" customFormat="1" ht="12.75" x14ac:dyDescent="0.25"/>
    <row r="489" s="139" customFormat="1" ht="12.75" x14ac:dyDescent="0.25"/>
    <row r="490" s="139" customFormat="1" ht="12.75" x14ac:dyDescent="0.25"/>
    <row r="491" s="139" customFormat="1" ht="12.75" x14ac:dyDescent="0.25"/>
    <row r="492" s="139" customFormat="1" ht="12.75" x14ac:dyDescent="0.25"/>
    <row r="493" s="139" customFormat="1" ht="12.75" x14ac:dyDescent="0.25"/>
    <row r="494" s="139" customFormat="1" ht="12.75" x14ac:dyDescent="0.25"/>
    <row r="495" s="139" customFormat="1" ht="12.75" x14ac:dyDescent="0.25"/>
    <row r="496" s="139" customFormat="1" ht="12.75" x14ac:dyDescent="0.25"/>
    <row r="497" s="139" customFormat="1" ht="12.75" x14ac:dyDescent="0.25"/>
    <row r="498" s="139" customFormat="1" ht="12.75" x14ac:dyDescent="0.25"/>
    <row r="499" s="139" customFormat="1" ht="12.75" x14ac:dyDescent="0.25"/>
    <row r="500" s="139" customFormat="1" ht="12.75" x14ac:dyDescent="0.25"/>
    <row r="501" s="139" customFormat="1" ht="12.75" x14ac:dyDescent="0.25"/>
    <row r="502" s="139" customFormat="1" ht="12.75" x14ac:dyDescent="0.25"/>
    <row r="503" s="139" customFormat="1" ht="12.75" x14ac:dyDescent="0.25"/>
    <row r="504" s="139" customFormat="1" ht="12.75" x14ac:dyDescent="0.25"/>
    <row r="505" s="139" customFormat="1" ht="12.75" x14ac:dyDescent="0.25"/>
    <row r="506" s="139" customFormat="1" ht="12.75" x14ac:dyDescent="0.25"/>
    <row r="507" s="139" customFormat="1" ht="12.75" x14ac:dyDescent="0.25"/>
    <row r="508" s="139" customFormat="1" ht="12.75" x14ac:dyDescent="0.25"/>
    <row r="509" s="139" customFormat="1" ht="12.75" x14ac:dyDescent="0.25"/>
    <row r="510" s="139" customFormat="1" ht="12.75" x14ac:dyDescent="0.25"/>
    <row r="511" s="139" customFormat="1" ht="12.75" x14ac:dyDescent="0.25"/>
    <row r="512" s="139" customFormat="1" ht="12.75" x14ac:dyDescent="0.25"/>
    <row r="513" s="139" customFormat="1" ht="12.75" x14ac:dyDescent="0.25"/>
    <row r="514" s="139" customFormat="1" ht="12.75" x14ac:dyDescent="0.25"/>
    <row r="515" s="139" customFormat="1" ht="12.75" x14ac:dyDescent="0.25"/>
    <row r="516" s="139" customFormat="1" ht="12.75" x14ac:dyDescent="0.25"/>
    <row r="517" s="139" customFormat="1" ht="12.75" x14ac:dyDescent="0.25"/>
    <row r="518" s="139" customFormat="1" ht="12.75" x14ac:dyDescent="0.25"/>
    <row r="519" s="139" customFormat="1" ht="12.75" x14ac:dyDescent="0.25"/>
    <row r="520" s="139" customFormat="1" ht="12.75" x14ac:dyDescent="0.25"/>
    <row r="521" s="139" customFormat="1" ht="12.75" x14ac:dyDescent="0.25"/>
    <row r="522" s="139" customFormat="1" ht="12.75" x14ac:dyDescent="0.25"/>
    <row r="523" s="139" customFormat="1" ht="12.75" x14ac:dyDescent="0.25"/>
    <row r="524" s="139" customFormat="1" ht="12.75" x14ac:dyDescent="0.25"/>
    <row r="525" s="139" customFormat="1" ht="12.75" x14ac:dyDescent="0.25"/>
    <row r="526" s="139" customFormat="1" ht="12.75" x14ac:dyDescent="0.25"/>
    <row r="527" s="139" customFormat="1" ht="12.75" x14ac:dyDescent="0.25"/>
    <row r="528" s="139" customFormat="1" ht="12.75" x14ac:dyDescent="0.25"/>
    <row r="529" s="139" customFormat="1" ht="12.75" x14ac:dyDescent="0.25"/>
    <row r="530" s="139" customFormat="1" ht="12.75" x14ac:dyDescent="0.25"/>
    <row r="531" s="139" customFormat="1" ht="12.75" x14ac:dyDescent="0.25"/>
    <row r="532" s="139" customFormat="1" ht="12.75" x14ac:dyDescent="0.25"/>
    <row r="533" s="139" customFormat="1" ht="12.75" x14ac:dyDescent="0.25"/>
    <row r="534" s="139" customFormat="1" ht="12.75" x14ac:dyDescent="0.25"/>
    <row r="535" s="139" customFormat="1" ht="12.75" x14ac:dyDescent="0.25"/>
    <row r="536" s="139" customFormat="1" ht="12.75" x14ac:dyDescent="0.25"/>
    <row r="537" s="139" customFormat="1" ht="12.75" x14ac:dyDescent="0.25"/>
    <row r="538" s="139" customFormat="1" ht="12.75" x14ac:dyDescent="0.25"/>
    <row r="539" s="139" customFormat="1" ht="12.75" x14ac:dyDescent="0.25"/>
    <row r="540" s="139" customFormat="1" ht="12.75" x14ac:dyDescent="0.25"/>
    <row r="541" s="139" customFormat="1" ht="12.75" x14ac:dyDescent="0.25"/>
    <row r="542" s="139" customFormat="1" ht="12.75" x14ac:dyDescent="0.25"/>
    <row r="543" s="139" customFormat="1" ht="12.75" x14ac:dyDescent="0.25"/>
    <row r="544" s="139" customFormat="1" ht="12.75" x14ac:dyDescent="0.25"/>
    <row r="545" s="139" customFormat="1" ht="12.75" x14ac:dyDescent="0.25"/>
    <row r="546" s="139" customFormat="1" ht="12.75" x14ac:dyDescent="0.25"/>
    <row r="547" s="139" customFormat="1" ht="12.75" x14ac:dyDescent="0.25"/>
    <row r="548" s="139" customFormat="1" ht="12.75" x14ac:dyDescent="0.25"/>
    <row r="549" s="139" customFormat="1" ht="12.75" x14ac:dyDescent="0.25"/>
    <row r="550" s="139" customFormat="1" ht="12.75" x14ac:dyDescent="0.25"/>
    <row r="551" s="139" customFormat="1" ht="12.75" x14ac:dyDescent="0.25"/>
    <row r="552" s="139" customFormat="1" ht="12.75" x14ac:dyDescent="0.25"/>
    <row r="553" s="139" customFormat="1" ht="12.75" x14ac:dyDescent="0.25"/>
    <row r="554" s="139" customFormat="1" ht="12.75" x14ac:dyDescent="0.25"/>
    <row r="555" s="139" customFormat="1" ht="12.75" x14ac:dyDescent="0.25"/>
    <row r="556" s="139" customFormat="1" ht="12.75" x14ac:dyDescent="0.25"/>
    <row r="557" s="139" customFormat="1" ht="12.75" x14ac:dyDescent="0.25"/>
    <row r="558" s="139" customFormat="1" ht="12.75" x14ac:dyDescent="0.25"/>
    <row r="559" s="139" customFormat="1" ht="12.75" x14ac:dyDescent="0.25"/>
    <row r="560" s="139" customFormat="1" ht="12.75" x14ac:dyDescent="0.25"/>
    <row r="561" s="139" customFormat="1" ht="12.75" x14ac:dyDescent="0.25"/>
    <row r="562" s="139" customFormat="1" ht="12.75" x14ac:dyDescent="0.25"/>
    <row r="563" s="139" customFormat="1" ht="12.75" x14ac:dyDescent="0.25"/>
    <row r="564" s="139" customFormat="1" ht="12.75" x14ac:dyDescent="0.25"/>
    <row r="565" s="139" customFormat="1" ht="12.75" x14ac:dyDescent="0.25"/>
    <row r="566" s="139" customFormat="1" ht="12.75" x14ac:dyDescent="0.25"/>
    <row r="567" s="139" customFormat="1" ht="12.75" x14ac:dyDescent="0.25"/>
    <row r="568" s="139" customFormat="1" ht="12.75" x14ac:dyDescent="0.25"/>
    <row r="569" s="139" customFormat="1" ht="12.75" x14ac:dyDescent="0.25"/>
    <row r="570" s="139" customFormat="1" ht="12.75" x14ac:dyDescent="0.25"/>
    <row r="571" s="139" customFormat="1" ht="12.75" x14ac:dyDescent="0.25"/>
    <row r="572" s="139" customFormat="1" ht="12.75" x14ac:dyDescent="0.25"/>
    <row r="573" s="139" customFormat="1" ht="12.75" x14ac:dyDescent="0.25"/>
    <row r="574" s="139" customFormat="1" ht="12.75" x14ac:dyDescent="0.25"/>
    <row r="575" s="139" customFormat="1" ht="12.75" x14ac:dyDescent="0.25"/>
    <row r="576" s="139" customFormat="1" ht="12.75" x14ac:dyDescent="0.25"/>
    <row r="577" s="139" customFormat="1" ht="12.75" x14ac:dyDescent="0.25"/>
    <row r="578" s="139" customFormat="1" ht="12.75" x14ac:dyDescent="0.25"/>
    <row r="579" s="139" customFormat="1" ht="12.75" x14ac:dyDescent="0.25"/>
    <row r="580" s="139" customFormat="1" ht="12.75" x14ac:dyDescent="0.25"/>
    <row r="581" s="139" customFormat="1" ht="12.75" x14ac:dyDescent="0.25"/>
    <row r="582" s="139" customFormat="1" ht="12.75" x14ac:dyDescent="0.25"/>
    <row r="583" s="139" customFormat="1" ht="12.75" x14ac:dyDescent="0.25"/>
    <row r="584" s="139" customFormat="1" ht="12.75" x14ac:dyDescent="0.25"/>
    <row r="585" s="139" customFormat="1" ht="12.75" x14ac:dyDescent="0.25"/>
    <row r="586" s="139" customFormat="1" ht="12.75" x14ac:dyDescent="0.25"/>
    <row r="587" s="139" customFormat="1" ht="12.75" x14ac:dyDescent="0.25"/>
    <row r="588" s="139" customFormat="1" ht="12.75" x14ac:dyDescent="0.25"/>
    <row r="589" s="139" customFormat="1" ht="12.75" x14ac:dyDescent="0.25"/>
    <row r="590" s="139" customFormat="1" ht="12.75" x14ac:dyDescent="0.25"/>
    <row r="591" s="139" customFormat="1" ht="12.75" x14ac:dyDescent="0.25"/>
    <row r="592" s="139" customFormat="1" ht="12.75" x14ac:dyDescent="0.25"/>
    <row r="593" s="139" customFormat="1" ht="12.75" x14ac:dyDescent="0.25"/>
    <row r="594" s="139" customFormat="1" ht="12.75" x14ac:dyDescent="0.25"/>
    <row r="595" s="139" customFormat="1" ht="12.75" x14ac:dyDescent="0.25"/>
    <row r="596" s="139" customFormat="1" ht="12.75" x14ac:dyDescent="0.25"/>
    <row r="597" s="139" customFormat="1" ht="12.75" x14ac:dyDescent="0.25"/>
    <row r="598" s="139" customFormat="1" ht="12.75" x14ac:dyDescent="0.25"/>
    <row r="599" s="139" customFormat="1" ht="12.75" x14ac:dyDescent="0.25"/>
    <row r="600" s="139" customFormat="1" ht="12.75" x14ac:dyDescent="0.25"/>
    <row r="601" s="139" customFormat="1" ht="12.75" x14ac:dyDescent="0.25"/>
    <row r="602" s="139" customFormat="1" ht="12.75" x14ac:dyDescent="0.25"/>
    <row r="603" s="139" customFormat="1" ht="12.75" x14ac:dyDescent="0.25"/>
    <row r="604" s="139" customFormat="1" ht="12.75" x14ac:dyDescent="0.25"/>
    <row r="605" s="139" customFormat="1" ht="12.75" x14ac:dyDescent="0.25"/>
    <row r="606" s="139" customFormat="1" ht="12.75" x14ac:dyDescent="0.25"/>
    <row r="607" s="139" customFormat="1" ht="12.75" x14ac:dyDescent="0.25"/>
    <row r="608" s="139" customFormat="1" ht="12.75" x14ac:dyDescent="0.25"/>
    <row r="609" s="139" customFormat="1" ht="12.75" x14ac:dyDescent="0.25"/>
    <row r="610" s="139" customFormat="1" ht="12.75" x14ac:dyDescent="0.25"/>
    <row r="611" s="139" customFormat="1" ht="12.75" x14ac:dyDescent="0.25"/>
    <row r="612" s="139" customFormat="1" ht="12.75" x14ac:dyDescent="0.25"/>
    <row r="613" s="139" customFormat="1" ht="12.75" x14ac:dyDescent="0.25"/>
    <row r="614" s="139" customFormat="1" ht="12.75" x14ac:dyDescent="0.25"/>
    <row r="615" s="139" customFormat="1" ht="12.75" x14ac:dyDescent="0.25"/>
    <row r="616" s="139" customFormat="1" ht="12.75" x14ac:dyDescent="0.25"/>
    <row r="617" s="139" customFormat="1" ht="12.75" x14ac:dyDescent="0.25"/>
    <row r="618" s="139" customFormat="1" ht="12.75" x14ac:dyDescent="0.25"/>
    <row r="619" s="139" customFormat="1" ht="12.75" x14ac:dyDescent="0.25"/>
    <row r="620" s="139" customFormat="1" ht="12.75" x14ac:dyDescent="0.25"/>
    <row r="621" s="139" customFormat="1" ht="12.75" x14ac:dyDescent="0.25"/>
    <row r="622" s="139" customFormat="1" ht="12.75" x14ac:dyDescent="0.25"/>
    <row r="623" s="139" customFormat="1" ht="12.75" x14ac:dyDescent="0.25"/>
    <row r="624" s="139" customFormat="1" ht="12.75" x14ac:dyDescent="0.25"/>
    <row r="625" s="139" customFormat="1" ht="12.75" x14ac:dyDescent="0.25"/>
    <row r="626" s="139" customFormat="1" ht="12.75" x14ac:dyDescent="0.25"/>
    <row r="627" s="139" customFormat="1" ht="12.75" x14ac:dyDescent="0.25"/>
    <row r="628" s="139" customFormat="1" ht="12.75" x14ac:dyDescent="0.25"/>
    <row r="629" s="139" customFormat="1" ht="12.75" x14ac:dyDescent="0.25"/>
    <row r="630" s="139" customFormat="1" ht="12.75" x14ac:dyDescent="0.25"/>
    <row r="631" s="139" customFormat="1" ht="12.75" x14ac:dyDescent="0.25"/>
    <row r="632" s="139" customFormat="1" ht="12.75" x14ac:dyDescent="0.25"/>
    <row r="633" s="139" customFormat="1" ht="12.75" x14ac:dyDescent="0.25"/>
    <row r="634" s="139" customFormat="1" ht="12.75" x14ac:dyDescent="0.25"/>
    <row r="635" s="139" customFormat="1" ht="12.75" x14ac:dyDescent="0.25"/>
    <row r="636" s="139" customFormat="1" ht="12.75" x14ac:dyDescent="0.25"/>
    <row r="637" s="139" customFormat="1" ht="12.75" x14ac:dyDescent="0.25"/>
    <row r="638" s="139" customFormat="1" ht="12.75" x14ac:dyDescent="0.25"/>
    <row r="639" s="139" customFormat="1" ht="12.75" x14ac:dyDescent="0.25"/>
    <row r="640" s="139" customFormat="1" ht="12.75" x14ac:dyDescent="0.25"/>
    <row r="641" s="139" customFormat="1" ht="12.75" x14ac:dyDescent="0.25"/>
    <row r="642" s="139" customFormat="1" ht="12.75" x14ac:dyDescent="0.25"/>
    <row r="643" s="139" customFormat="1" ht="12.75" x14ac:dyDescent="0.25"/>
    <row r="644" s="139" customFormat="1" ht="12.75" x14ac:dyDescent="0.25"/>
    <row r="645" s="139" customFormat="1" ht="12.75" x14ac:dyDescent="0.25"/>
    <row r="646" s="139" customFormat="1" ht="12.75" x14ac:dyDescent="0.25"/>
    <row r="647" s="139" customFormat="1" ht="12.75" x14ac:dyDescent="0.25"/>
    <row r="648" s="139" customFormat="1" ht="12.75" x14ac:dyDescent="0.25"/>
    <row r="649" s="139" customFormat="1" ht="12.75" x14ac:dyDescent="0.25"/>
    <row r="650" s="139" customFormat="1" ht="12.75" x14ac:dyDescent="0.25"/>
    <row r="651" s="139" customFormat="1" ht="12.75" x14ac:dyDescent="0.25"/>
    <row r="652" s="139" customFormat="1" ht="12.75" x14ac:dyDescent="0.25"/>
    <row r="653" s="139" customFormat="1" ht="12.75" x14ac:dyDescent="0.25"/>
    <row r="654" s="139" customFormat="1" ht="12.75" x14ac:dyDescent="0.25"/>
    <row r="655" s="139" customFormat="1" ht="12.75" x14ac:dyDescent="0.25"/>
    <row r="656" s="139" customFormat="1" ht="12.75" x14ac:dyDescent="0.25"/>
    <row r="657" s="139" customFormat="1" ht="12.75" x14ac:dyDescent="0.25"/>
    <row r="658" s="139" customFormat="1" ht="12.75" x14ac:dyDescent="0.25"/>
    <row r="659" s="139" customFormat="1" ht="12.75" x14ac:dyDescent="0.25"/>
    <row r="660" s="139" customFormat="1" ht="12.75" x14ac:dyDescent="0.25"/>
    <row r="661" s="139" customFormat="1" ht="12.75" x14ac:dyDescent="0.25"/>
    <row r="662" s="139" customFormat="1" ht="12.75" x14ac:dyDescent="0.25"/>
    <row r="663" s="139" customFormat="1" ht="12.75" x14ac:dyDescent="0.25"/>
    <row r="664" s="139" customFormat="1" ht="12.75" x14ac:dyDescent="0.25"/>
    <row r="665" s="139" customFormat="1" ht="12.75" x14ac:dyDescent="0.25"/>
    <row r="666" s="139" customFormat="1" ht="12.75" x14ac:dyDescent="0.25"/>
    <row r="667" s="139" customFormat="1" ht="12.75" x14ac:dyDescent="0.25"/>
    <row r="668" s="139" customFormat="1" ht="12.75" x14ac:dyDescent="0.25"/>
    <row r="669" s="139" customFormat="1" ht="12.75" x14ac:dyDescent="0.25"/>
    <row r="670" s="139" customFormat="1" ht="12.75" x14ac:dyDescent="0.25"/>
    <row r="671" s="139" customFormat="1" ht="12.75" x14ac:dyDescent="0.25"/>
    <row r="672" s="139" customFormat="1" ht="12.75" x14ac:dyDescent="0.25"/>
    <row r="673" s="139" customFormat="1" ht="12.75" x14ac:dyDescent="0.25"/>
    <row r="674" s="139" customFormat="1" ht="12.75" x14ac:dyDescent="0.25"/>
    <row r="675" s="139" customFormat="1" ht="12.75" x14ac:dyDescent="0.25"/>
    <row r="676" s="139" customFormat="1" ht="12.75" x14ac:dyDescent="0.25"/>
    <row r="677" s="139" customFormat="1" ht="12.75" x14ac:dyDescent="0.25"/>
    <row r="678" s="139" customFormat="1" ht="12.75" x14ac:dyDescent="0.25"/>
    <row r="679" s="139" customFormat="1" ht="12.75" x14ac:dyDescent="0.25"/>
    <row r="680" s="139" customFormat="1" ht="12.75" x14ac:dyDescent="0.25"/>
    <row r="681" s="139" customFormat="1" ht="12.75" x14ac:dyDescent="0.25"/>
    <row r="682" s="139" customFormat="1" ht="12.75" x14ac:dyDescent="0.25"/>
    <row r="683" s="139" customFormat="1" ht="12.75" x14ac:dyDescent="0.25"/>
    <row r="684" s="139" customFormat="1" ht="12.75" x14ac:dyDescent="0.25"/>
    <row r="685" s="139" customFormat="1" ht="12.75" x14ac:dyDescent="0.25"/>
    <row r="686" s="139" customFormat="1" ht="12.75" x14ac:dyDescent="0.25"/>
    <row r="687" s="139" customFormat="1" ht="12.75" x14ac:dyDescent="0.25"/>
    <row r="688" s="139" customFormat="1" ht="12.75" x14ac:dyDescent="0.25"/>
    <row r="689" s="139" customFormat="1" ht="12.75" x14ac:dyDescent="0.25"/>
    <row r="690" s="139" customFormat="1" ht="12.75" x14ac:dyDescent="0.25"/>
    <row r="691" s="139" customFormat="1" ht="12.75" x14ac:dyDescent="0.25"/>
    <row r="692" s="139" customFormat="1" ht="12.75" x14ac:dyDescent="0.25"/>
    <row r="693" s="139" customFormat="1" ht="12.75" x14ac:dyDescent="0.25"/>
    <row r="694" s="139" customFormat="1" ht="12.75" x14ac:dyDescent="0.25"/>
    <row r="695" s="139" customFormat="1" ht="12.75" x14ac:dyDescent="0.25"/>
    <row r="696" s="139" customFormat="1" ht="12.75" x14ac:dyDescent="0.25"/>
    <row r="697" s="139" customFormat="1" ht="12.75" x14ac:dyDescent="0.25"/>
    <row r="698" s="139" customFormat="1" ht="12.75" x14ac:dyDescent="0.25"/>
    <row r="699" s="139" customFormat="1" ht="12.75" x14ac:dyDescent="0.25"/>
    <row r="700" s="139" customFormat="1" ht="12.75" x14ac:dyDescent="0.25"/>
    <row r="701" s="139" customFormat="1" ht="12.75" x14ac:dyDescent="0.25"/>
    <row r="702" s="139" customFormat="1" ht="12.75" x14ac:dyDescent="0.25"/>
    <row r="703" s="139" customFormat="1" ht="12.75" x14ac:dyDescent="0.25"/>
    <row r="704" s="139" customFormat="1" ht="12.75" x14ac:dyDescent="0.25"/>
    <row r="705" s="139" customFormat="1" ht="12.75" x14ac:dyDescent="0.25"/>
    <row r="706" s="139" customFormat="1" ht="12.75" x14ac:dyDescent="0.25"/>
    <row r="707" s="139" customFormat="1" ht="12.75" x14ac:dyDescent="0.25"/>
    <row r="708" s="139" customFormat="1" ht="12.75" x14ac:dyDescent="0.25"/>
    <row r="709" s="139" customFormat="1" ht="12.75" x14ac:dyDescent="0.25"/>
    <row r="710" s="139" customFormat="1" ht="12.75" x14ac:dyDescent="0.25"/>
    <row r="711" s="139" customFormat="1" ht="12.75" x14ac:dyDescent="0.25"/>
    <row r="712" s="139" customFormat="1" ht="12.75" x14ac:dyDescent="0.25"/>
    <row r="713" s="139" customFormat="1" ht="12.75" x14ac:dyDescent="0.25"/>
    <row r="714" s="139" customFormat="1" ht="12.75" x14ac:dyDescent="0.25"/>
    <row r="715" s="139" customFormat="1" ht="12.75" x14ac:dyDescent="0.25"/>
    <row r="716" s="139" customFormat="1" ht="12.75" x14ac:dyDescent="0.25"/>
    <row r="717" s="139" customFormat="1" ht="12.75" x14ac:dyDescent="0.25"/>
    <row r="718" s="139" customFormat="1" ht="12.75" x14ac:dyDescent="0.25"/>
    <row r="719" s="139" customFormat="1" ht="12.75" x14ac:dyDescent="0.25"/>
    <row r="720" s="139" customFormat="1" ht="12.75" x14ac:dyDescent="0.25"/>
    <row r="721" s="139" customFormat="1" ht="12.75" x14ac:dyDescent="0.25"/>
    <row r="722" s="139" customFormat="1" ht="12.75" x14ac:dyDescent="0.25"/>
    <row r="723" s="139" customFormat="1" ht="12.75" x14ac:dyDescent="0.25"/>
    <row r="724" s="139" customFormat="1" ht="12.75" x14ac:dyDescent="0.25"/>
    <row r="725" s="139" customFormat="1" ht="12.75" x14ac:dyDescent="0.25"/>
    <row r="726" s="139" customFormat="1" ht="12.75" x14ac:dyDescent="0.25"/>
    <row r="727" s="139" customFormat="1" ht="12.75" x14ac:dyDescent="0.25"/>
    <row r="728" s="139" customFormat="1" ht="12.75" x14ac:dyDescent="0.25"/>
    <row r="729" s="139" customFormat="1" ht="12.75" x14ac:dyDescent="0.25"/>
    <row r="730" s="139" customFormat="1" ht="12.75" x14ac:dyDescent="0.25"/>
    <row r="731" s="139" customFormat="1" ht="12.75" x14ac:dyDescent="0.25"/>
    <row r="732" s="139" customFormat="1" ht="12.75" x14ac:dyDescent="0.25"/>
    <row r="733" s="139" customFormat="1" ht="12.75" x14ac:dyDescent="0.25"/>
    <row r="734" s="139" customFormat="1" ht="12.75" x14ac:dyDescent="0.25"/>
    <row r="735" s="139" customFormat="1" ht="12.75" x14ac:dyDescent="0.25"/>
    <row r="736" s="139" customFormat="1" ht="12.75" x14ac:dyDescent="0.25"/>
    <row r="737" s="139" customFormat="1" ht="12.75" x14ac:dyDescent="0.25"/>
    <row r="738" s="139" customFormat="1" ht="12.75" x14ac:dyDescent="0.25"/>
    <row r="739" s="139" customFormat="1" ht="12.75" x14ac:dyDescent="0.25"/>
    <row r="740" s="139" customFormat="1" ht="12.75" x14ac:dyDescent="0.25"/>
    <row r="741" s="139" customFormat="1" ht="12.75" x14ac:dyDescent="0.25"/>
    <row r="742" s="139" customFormat="1" ht="12.75" x14ac:dyDescent="0.25"/>
    <row r="743" s="139" customFormat="1" ht="12.75" x14ac:dyDescent="0.25"/>
    <row r="744" s="139" customFormat="1" ht="12.75" x14ac:dyDescent="0.25"/>
    <row r="745" s="139" customFormat="1" ht="12.75" x14ac:dyDescent="0.25"/>
    <row r="746" s="139" customFormat="1" ht="12.75" x14ac:dyDescent="0.25"/>
    <row r="747" s="139" customFormat="1" ht="12.75" x14ac:dyDescent="0.25"/>
    <row r="748" s="139" customFormat="1" ht="12.75" x14ac:dyDescent="0.25"/>
    <row r="749" s="139" customFormat="1" ht="12.75" x14ac:dyDescent="0.25"/>
    <row r="750" s="139" customFormat="1" ht="12.75" x14ac:dyDescent="0.25"/>
    <row r="751" s="139" customFormat="1" ht="12.75" x14ac:dyDescent="0.25"/>
    <row r="752" s="139" customFormat="1" ht="12.75" x14ac:dyDescent="0.25"/>
    <row r="753" s="139" customFormat="1" ht="12.75" x14ac:dyDescent="0.25"/>
    <row r="754" s="139" customFormat="1" ht="12.75" x14ac:dyDescent="0.25"/>
    <row r="755" s="139" customFormat="1" ht="12.75" x14ac:dyDescent="0.25"/>
    <row r="756" s="139" customFormat="1" ht="12.75" x14ac:dyDescent="0.25"/>
    <row r="757" s="139" customFormat="1" ht="12.75" x14ac:dyDescent="0.25"/>
    <row r="758" s="139" customFormat="1" ht="12.75" x14ac:dyDescent="0.25"/>
    <row r="759" s="139" customFormat="1" ht="12.75" x14ac:dyDescent="0.25"/>
    <row r="760" s="139" customFormat="1" ht="12.75" x14ac:dyDescent="0.25"/>
    <row r="761" s="139" customFormat="1" ht="12.75" x14ac:dyDescent="0.25"/>
    <row r="762" s="139" customFormat="1" ht="12.75" x14ac:dyDescent="0.25"/>
    <row r="763" s="139" customFormat="1" ht="12.75" x14ac:dyDescent="0.25"/>
    <row r="764" s="139" customFormat="1" ht="12.75" x14ac:dyDescent="0.25"/>
    <row r="765" s="139" customFormat="1" ht="12.75" x14ac:dyDescent="0.25"/>
    <row r="766" s="139" customFormat="1" ht="12.75" x14ac:dyDescent="0.25"/>
    <row r="767" s="139" customFormat="1" ht="12.75" x14ac:dyDescent="0.25"/>
    <row r="768" s="139" customFormat="1" ht="12.75" x14ac:dyDescent="0.25"/>
    <row r="769" s="139" customFormat="1" ht="12.75" x14ac:dyDescent="0.25"/>
    <row r="770" s="139" customFormat="1" ht="12.75" x14ac:dyDescent="0.25"/>
    <row r="771" s="139" customFormat="1" ht="12.75" x14ac:dyDescent="0.25"/>
    <row r="772" s="139" customFormat="1" ht="12.75" x14ac:dyDescent="0.25"/>
    <row r="773" s="139" customFormat="1" ht="12.75" x14ac:dyDescent="0.25"/>
    <row r="774" s="139" customFormat="1" ht="12.75" x14ac:dyDescent="0.25"/>
    <row r="775" s="139" customFormat="1" ht="12.75" x14ac:dyDescent="0.25"/>
    <row r="776" s="139" customFormat="1" ht="12.75" x14ac:dyDescent="0.25"/>
    <row r="777" s="139" customFormat="1" ht="12.75" x14ac:dyDescent="0.25"/>
    <row r="778" s="139" customFormat="1" ht="12.75" x14ac:dyDescent="0.25"/>
    <row r="779" s="139" customFormat="1" ht="12.75" x14ac:dyDescent="0.25"/>
    <row r="780" s="139" customFormat="1" ht="12.75" x14ac:dyDescent="0.25"/>
    <row r="781" s="139" customFormat="1" ht="12.75" x14ac:dyDescent="0.25"/>
    <row r="782" s="139" customFormat="1" ht="12.75" x14ac:dyDescent="0.25"/>
    <row r="783" s="139" customFormat="1" ht="12.75" x14ac:dyDescent="0.25"/>
    <row r="784" s="139" customFormat="1" ht="12.75" x14ac:dyDescent="0.25"/>
    <row r="785" s="139" customFormat="1" ht="12.75" x14ac:dyDescent="0.25"/>
    <row r="786" s="139" customFormat="1" ht="12.75" x14ac:dyDescent="0.25"/>
    <row r="787" s="139" customFormat="1" ht="12.75" x14ac:dyDescent="0.25"/>
    <row r="788" s="139" customFormat="1" ht="12.75" x14ac:dyDescent="0.25"/>
    <row r="789" s="139" customFormat="1" ht="12.75" x14ac:dyDescent="0.25"/>
    <row r="790" s="139" customFormat="1" ht="12.75" x14ac:dyDescent="0.25"/>
    <row r="791" s="139" customFormat="1" ht="12.75" x14ac:dyDescent="0.25"/>
    <row r="792" s="139" customFormat="1" ht="12.75" x14ac:dyDescent="0.25"/>
    <row r="793" s="139" customFormat="1" ht="12.75" x14ac:dyDescent="0.25"/>
    <row r="794" s="139" customFormat="1" ht="12.75" x14ac:dyDescent="0.25"/>
    <row r="795" s="139" customFormat="1" ht="12.75" x14ac:dyDescent="0.25"/>
    <row r="796" s="139" customFormat="1" ht="12.75" x14ac:dyDescent="0.25"/>
    <row r="797" s="139" customFormat="1" ht="12.75" x14ac:dyDescent="0.25"/>
    <row r="798" s="139" customFormat="1" ht="12.75" x14ac:dyDescent="0.25"/>
    <row r="799" s="139" customFormat="1" ht="12.75" x14ac:dyDescent="0.25"/>
    <row r="800" s="139" customFormat="1" ht="12.75" x14ac:dyDescent="0.25"/>
    <row r="801" s="139" customFormat="1" ht="12.75" x14ac:dyDescent="0.25"/>
    <row r="802" s="139" customFormat="1" ht="12.75" x14ac:dyDescent="0.25"/>
    <row r="803" s="139" customFormat="1" ht="12.75" x14ac:dyDescent="0.25"/>
    <row r="804" s="139" customFormat="1" ht="12.75" x14ac:dyDescent="0.25"/>
    <row r="805" s="139" customFormat="1" ht="12.75" x14ac:dyDescent="0.25"/>
    <row r="806" s="139" customFormat="1" ht="12.75" x14ac:dyDescent="0.25"/>
    <row r="807" s="139" customFormat="1" ht="12.75" x14ac:dyDescent="0.25"/>
    <row r="808" s="139" customFormat="1" ht="12.75" x14ac:dyDescent="0.25"/>
    <row r="809" s="139" customFormat="1" ht="12.75" x14ac:dyDescent="0.25"/>
    <row r="810" s="139" customFormat="1" ht="12.75" x14ac:dyDescent="0.25"/>
    <row r="811" s="139" customFormat="1" ht="12.75" x14ac:dyDescent="0.25"/>
    <row r="812" s="139" customFormat="1" ht="12.75" x14ac:dyDescent="0.25"/>
    <row r="813" s="139" customFormat="1" ht="12.75" x14ac:dyDescent="0.25"/>
    <row r="814" s="139" customFormat="1" ht="12.75" x14ac:dyDescent="0.25"/>
    <row r="815" s="139" customFormat="1" ht="12.75" x14ac:dyDescent="0.25"/>
    <row r="816" s="139" customFormat="1" ht="12.75" x14ac:dyDescent="0.25"/>
    <row r="817" s="139" customFormat="1" ht="12.75" x14ac:dyDescent="0.25"/>
    <row r="818" s="139" customFormat="1" ht="12.75" x14ac:dyDescent="0.25"/>
    <row r="819" s="139" customFormat="1" ht="12.75" x14ac:dyDescent="0.25"/>
    <row r="820" s="139" customFormat="1" ht="12.75" x14ac:dyDescent="0.25"/>
    <row r="821" s="139" customFormat="1" ht="12.75" x14ac:dyDescent="0.25"/>
    <row r="822" s="139" customFormat="1" ht="12.75" x14ac:dyDescent="0.25"/>
    <row r="823" s="139" customFormat="1" ht="12.75" x14ac:dyDescent="0.25"/>
    <row r="824" s="139" customFormat="1" ht="12.75" x14ac:dyDescent="0.25"/>
    <row r="825" s="139" customFormat="1" ht="12.75" x14ac:dyDescent="0.25"/>
    <row r="826" s="139" customFormat="1" ht="12.75" x14ac:dyDescent="0.25"/>
    <row r="827" s="139" customFormat="1" ht="12.75" x14ac:dyDescent="0.25"/>
    <row r="828" s="139" customFormat="1" ht="12.75" x14ac:dyDescent="0.25"/>
    <row r="829" s="139" customFormat="1" ht="12.75" x14ac:dyDescent="0.25"/>
    <row r="830" s="139" customFormat="1" ht="12.75" x14ac:dyDescent="0.25"/>
    <row r="831" s="139" customFormat="1" ht="12.75" x14ac:dyDescent="0.25"/>
    <row r="832" s="139" customFormat="1" ht="12.75" x14ac:dyDescent="0.25"/>
    <row r="833" s="139" customFormat="1" ht="12.75" x14ac:dyDescent="0.25"/>
    <row r="834" s="139" customFormat="1" ht="12.75" x14ac:dyDescent="0.25"/>
    <row r="835" s="139" customFormat="1" ht="12.75" x14ac:dyDescent="0.25"/>
    <row r="836" s="139" customFormat="1" ht="12.75" x14ac:dyDescent="0.25"/>
    <row r="837" s="139" customFormat="1" ht="12.75" x14ac:dyDescent="0.25"/>
    <row r="838" s="139" customFormat="1" ht="12.75" x14ac:dyDescent="0.25"/>
    <row r="839" s="139" customFormat="1" ht="12.75" x14ac:dyDescent="0.25"/>
    <row r="840" s="139" customFormat="1" ht="12.75" x14ac:dyDescent="0.25"/>
    <row r="841" s="139" customFormat="1" ht="12.75" x14ac:dyDescent="0.25"/>
    <row r="842" s="139" customFormat="1" ht="12.75" x14ac:dyDescent="0.25"/>
    <row r="843" s="139" customFormat="1" ht="12.75" x14ac:dyDescent="0.25"/>
    <row r="844" s="139" customFormat="1" ht="12.75" x14ac:dyDescent="0.25"/>
    <row r="845" s="139" customFormat="1" ht="12.75" x14ac:dyDescent="0.25"/>
    <row r="846" s="139" customFormat="1" ht="12.75" x14ac:dyDescent="0.25"/>
    <row r="847" s="139" customFormat="1" ht="12.75" x14ac:dyDescent="0.25"/>
    <row r="848" s="139" customFormat="1" ht="12.75" x14ac:dyDescent="0.25"/>
    <row r="849" s="139" customFormat="1" ht="12.75" x14ac:dyDescent="0.25"/>
    <row r="850" s="139" customFormat="1" ht="12.75" x14ac:dyDescent="0.25"/>
    <row r="851" s="139" customFormat="1" ht="12.75" x14ac:dyDescent="0.25"/>
    <row r="852" s="139" customFormat="1" ht="12.75" x14ac:dyDescent="0.25"/>
    <row r="853" s="139" customFormat="1" ht="12.75" x14ac:dyDescent="0.25"/>
    <row r="854" s="139" customFormat="1" ht="12.75" x14ac:dyDescent="0.25"/>
    <row r="855" s="139" customFormat="1" ht="12.75" x14ac:dyDescent="0.25"/>
    <row r="856" s="139" customFormat="1" ht="12.75" x14ac:dyDescent="0.25"/>
    <row r="857" s="139" customFormat="1" ht="12.75" x14ac:dyDescent="0.25"/>
    <row r="858" s="139" customFormat="1" ht="12.75" x14ac:dyDescent="0.25"/>
    <row r="859" s="139" customFormat="1" ht="12.75" x14ac:dyDescent="0.25"/>
    <row r="860" s="139" customFormat="1" ht="12.75" x14ac:dyDescent="0.25"/>
    <row r="861" s="139" customFormat="1" ht="12.75" x14ac:dyDescent="0.25"/>
    <row r="862" s="139" customFormat="1" ht="12.75" x14ac:dyDescent="0.25"/>
    <row r="863" s="139" customFormat="1" ht="12.75" x14ac:dyDescent="0.25"/>
    <row r="864" s="139" customFormat="1" ht="12.75" x14ac:dyDescent="0.25"/>
    <row r="865" s="139" customFormat="1" ht="12.75" x14ac:dyDescent="0.25"/>
    <row r="866" s="139" customFormat="1" ht="12.75" x14ac:dyDescent="0.25"/>
    <row r="867" s="139" customFormat="1" ht="12.75" x14ac:dyDescent="0.25"/>
    <row r="868" s="139" customFormat="1" ht="12.75" x14ac:dyDescent="0.25"/>
    <row r="869" s="139" customFormat="1" ht="12.75" x14ac:dyDescent="0.25"/>
    <row r="870" s="139" customFormat="1" ht="12.75" x14ac:dyDescent="0.25"/>
    <row r="871" s="139" customFormat="1" ht="12.75" x14ac:dyDescent="0.25"/>
    <row r="872" s="139" customFormat="1" ht="12.75" x14ac:dyDescent="0.25"/>
    <row r="873" s="139" customFormat="1" ht="12.75" x14ac:dyDescent="0.25"/>
    <row r="874" s="139" customFormat="1" ht="12.75" x14ac:dyDescent="0.25"/>
    <row r="875" s="139" customFormat="1" ht="12.75" x14ac:dyDescent="0.25"/>
    <row r="876" s="139" customFormat="1" ht="12.75" x14ac:dyDescent="0.25"/>
    <row r="877" s="139" customFormat="1" ht="12.75" x14ac:dyDescent="0.25"/>
    <row r="878" s="139" customFormat="1" ht="12.75" x14ac:dyDescent="0.25"/>
    <row r="879" s="139" customFormat="1" ht="12.75" x14ac:dyDescent="0.25"/>
    <row r="880" s="139" customFormat="1" ht="12.75" x14ac:dyDescent="0.25"/>
    <row r="881" s="139" customFormat="1" ht="12.75" x14ac:dyDescent="0.25"/>
    <row r="882" s="139" customFormat="1" ht="12.75" x14ac:dyDescent="0.25"/>
    <row r="883" s="139" customFormat="1" ht="12.75" x14ac:dyDescent="0.25"/>
    <row r="884" s="139" customFormat="1" ht="12.75" x14ac:dyDescent="0.25"/>
    <row r="885" s="139" customFormat="1" ht="12.75" x14ac:dyDescent="0.25"/>
    <row r="886" s="139" customFormat="1" ht="12.75" x14ac:dyDescent="0.25"/>
    <row r="887" s="139" customFormat="1" ht="12.75" x14ac:dyDescent="0.25"/>
    <row r="888" s="139" customFormat="1" ht="12.75" x14ac:dyDescent="0.25"/>
    <row r="889" s="139" customFormat="1" ht="12.75" x14ac:dyDescent="0.25"/>
    <row r="890" s="139" customFormat="1" ht="12.75" x14ac:dyDescent="0.25"/>
    <row r="891" s="139" customFormat="1" ht="12.75" x14ac:dyDescent="0.25"/>
    <row r="892" s="139" customFormat="1" ht="12.75" x14ac:dyDescent="0.25"/>
    <row r="893" s="139" customFormat="1" ht="12.75" x14ac:dyDescent="0.25"/>
    <row r="894" s="139" customFormat="1" ht="12.75" x14ac:dyDescent="0.25"/>
    <row r="895" s="139" customFormat="1" ht="12.75" x14ac:dyDescent="0.25"/>
    <row r="896" s="139" customFormat="1" ht="12.75" x14ac:dyDescent="0.25"/>
    <row r="897" s="139" customFormat="1" ht="12.75" x14ac:dyDescent="0.25"/>
    <row r="898" s="139" customFormat="1" ht="12.75" x14ac:dyDescent="0.25"/>
    <row r="899" s="139" customFormat="1" ht="12.75" x14ac:dyDescent="0.25"/>
    <row r="900" s="139" customFormat="1" ht="12.75" x14ac:dyDescent="0.25"/>
    <row r="901" s="139" customFormat="1" ht="12.75" x14ac:dyDescent="0.25"/>
    <row r="902" s="139" customFormat="1" ht="12.75" x14ac:dyDescent="0.25"/>
    <row r="903" s="139" customFormat="1" ht="12.75" x14ac:dyDescent="0.25"/>
    <row r="904" s="139" customFormat="1" ht="12.75" x14ac:dyDescent="0.25"/>
    <row r="905" s="139" customFormat="1" ht="12.75" x14ac:dyDescent="0.25"/>
    <row r="906" s="139" customFormat="1" ht="12.75" x14ac:dyDescent="0.25"/>
    <row r="907" s="139" customFormat="1" ht="12.75" x14ac:dyDescent="0.25"/>
    <row r="908" s="139" customFormat="1" ht="12.75" x14ac:dyDescent="0.25"/>
    <row r="909" s="139" customFormat="1" ht="12.75" x14ac:dyDescent="0.25"/>
    <row r="910" s="139" customFormat="1" ht="12.75" x14ac:dyDescent="0.25"/>
    <row r="911" s="139" customFormat="1" ht="12.75" x14ac:dyDescent="0.25"/>
    <row r="912" s="139" customFormat="1" ht="12.75" x14ac:dyDescent="0.25"/>
    <row r="913" s="139" customFormat="1" ht="12.75" x14ac:dyDescent="0.25"/>
    <row r="914" s="139" customFormat="1" ht="12.75" x14ac:dyDescent="0.25"/>
    <row r="915" s="139" customFormat="1" ht="12.75" x14ac:dyDescent="0.25"/>
    <row r="916" s="139" customFormat="1" ht="12.75" x14ac:dyDescent="0.25"/>
    <row r="917" s="139" customFormat="1" ht="12.75" x14ac:dyDescent="0.25"/>
    <row r="918" s="139" customFormat="1" ht="12.75" x14ac:dyDescent="0.25"/>
    <row r="919" s="139" customFormat="1" ht="12.75" x14ac:dyDescent="0.25"/>
    <row r="920" s="139" customFormat="1" ht="12.75" x14ac:dyDescent="0.25"/>
    <row r="921" s="139" customFormat="1" ht="12.75" x14ac:dyDescent="0.25"/>
    <row r="922" s="139" customFormat="1" ht="12.75" x14ac:dyDescent="0.25"/>
    <row r="923" s="139" customFormat="1" ht="12.75" x14ac:dyDescent="0.25"/>
    <row r="924" s="139" customFormat="1" ht="12.75" x14ac:dyDescent="0.25"/>
    <row r="925" s="139" customFormat="1" ht="12.75" x14ac:dyDescent="0.25"/>
    <row r="926" s="139" customFormat="1" ht="12.75" x14ac:dyDescent="0.25"/>
    <row r="927" s="139" customFormat="1" ht="12.75" x14ac:dyDescent="0.25"/>
    <row r="928" s="139" customFormat="1" ht="12.75" x14ac:dyDescent="0.25"/>
    <row r="929" s="139" customFormat="1" ht="12.75" x14ac:dyDescent="0.25"/>
    <row r="930" s="139" customFormat="1" ht="12.75" x14ac:dyDescent="0.25"/>
    <row r="931" s="139" customFormat="1" ht="12.75" x14ac:dyDescent="0.25"/>
    <row r="932" s="139" customFormat="1" ht="12.75" x14ac:dyDescent="0.25"/>
    <row r="933" s="139" customFormat="1" ht="12.75" x14ac:dyDescent="0.25"/>
    <row r="934" s="139" customFormat="1" ht="12.75" x14ac:dyDescent="0.25"/>
    <row r="935" s="139" customFormat="1" ht="12.75" x14ac:dyDescent="0.25"/>
    <row r="936" s="139" customFormat="1" ht="12.75" x14ac:dyDescent="0.25"/>
    <row r="937" s="139" customFormat="1" ht="12.75" x14ac:dyDescent="0.25"/>
    <row r="938" s="139" customFormat="1" ht="12.75" x14ac:dyDescent="0.25"/>
    <row r="939" s="139" customFormat="1" ht="12.75" x14ac:dyDescent="0.25"/>
    <row r="940" s="139" customFormat="1" ht="12.75" x14ac:dyDescent="0.25"/>
    <row r="941" s="139" customFormat="1" ht="12.75" x14ac:dyDescent="0.25"/>
    <row r="942" s="139" customFormat="1" ht="12.75" x14ac:dyDescent="0.25"/>
    <row r="943" s="139" customFormat="1" ht="12.75" x14ac:dyDescent="0.25"/>
    <row r="944" s="139" customFormat="1" ht="12.75" x14ac:dyDescent="0.25"/>
    <row r="945" s="139" customFormat="1" ht="12.75" x14ac:dyDescent="0.25"/>
    <row r="946" s="139" customFormat="1" ht="12.75" x14ac:dyDescent="0.25"/>
    <row r="947" s="139" customFormat="1" ht="12.75" x14ac:dyDescent="0.25"/>
    <row r="948" s="139" customFormat="1" ht="12.75" x14ac:dyDescent="0.25"/>
    <row r="949" s="139" customFormat="1" ht="12.75" x14ac:dyDescent="0.25"/>
    <row r="950" s="139" customFormat="1" ht="12.75" x14ac:dyDescent="0.25"/>
    <row r="951" s="139" customFormat="1" ht="12.75" x14ac:dyDescent="0.25"/>
    <row r="952" s="139" customFormat="1" ht="12.75" x14ac:dyDescent="0.25"/>
    <row r="953" s="139" customFormat="1" ht="12.75" x14ac:dyDescent="0.25"/>
    <row r="954" s="139" customFormat="1" ht="12.75" x14ac:dyDescent="0.25"/>
    <row r="955" s="139" customFormat="1" ht="12.75" x14ac:dyDescent="0.25"/>
    <row r="956" s="139" customFormat="1" ht="12.75" x14ac:dyDescent="0.25"/>
    <row r="957" s="139" customFormat="1" ht="12.75" x14ac:dyDescent="0.25"/>
    <row r="958" s="139" customFormat="1" ht="12.75" x14ac:dyDescent="0.25"/>
    <row r="959" s="139" customFormat="1" ht="12.75" x14ac:dyDescent="0.25"/>
    <row r="960" s="139" customFormat="1" ht="12.75" x14ac:dyDescent="0.25"/>
    <row r="961" s="139" customFormat="1" ht="12.75" x14ac:dyDescent="0.25"/>
    <row r="962" s="139" customFormat="1" ht="12.75" x14ac:dyDescent="0.25"/>
    <row r="963" s="139" customFormat="1" ht="12.75" x14ac:dyDescent="0.25"/>
    <row r="964" s="139" customFormat="1" ht="12.75" x14ac:dyDescent="0.25"/>
    <row r="965" s="139" customFormat="1" ht="12.75" x14ac:dyDescent="0.25"/>
    <row r="966" s="139" customFormat="1" ht="12.75" x14ac:dyDescent="0.25"/>
    <row r="967" s="139" customFormat="1" ht="12.75" x14ac:dyDescent="0.25"/>
    <row r="968" s="139" customFormat="1" ht="12.75" x14ac:dyDescent="0.25"/>
    <row r="969" s="139" customFormat="1" ht="12.75" x14ac:dyDescent="0.25"/>
    <row r="970" s="139" customFormat="1" ht="12.75" x14ac:dyDescent="0.25"/>
    <row r="971" s="139" customFormat="1" ht="12.75" x14ac:dyDescent="0.25"/>
    <row r="972" s="139" customFormat="1" ht="12.75" x14ac:dyDescent="0.25"/>
    <row r="973" s="139" customFormat="1" ht="12.75" x14ac:dyDescent="0.25"/>
    <row r="974" s="139" customFormat="1" ht="12.75" x14ac:dyDescent="0.25"/>
    <row r="975" s="139" customFormat="1" ht="12.75" x14ac:dyDescent="0.25"/>
    <row r="976" s="139" customFormat="1" ht="12.75" x14ac:dyDescent="0.25"/>
    <row r="977" s="139" customFormat="1" ht="12.75" x14ac:dyDescent="0.25"/>
    <row r="978" s="139" customFormat="1" ht="12.75" x14ac:dyDescent="0.25"/>
    <row r="979" s="139" customFormat="1" ht="12.75" x14ac:dyDescent="0.25"/>
    <row r="980" s="139" customFormat="1" ht="12.75" x14ac:dyDescent="0.25"/>
    <row r="981" s="139" customFormat="1" ht="12.75" x14ac:dyDescent="0.25"/>
    <row r="982" s="139" customFormat="1" ht="12.75" x14ac:dyDescent="0.25"/>
    <row r="983" s="139" customFormat="1" ht="12.75" x14ac:dyDescent="0.25"/>
    <row r="984" s="139" customFormat="1" ht="12.75" x14ac:dyDescent="0.25"/>
    <row r="985" s="139" customFormat="1" ht="12.75" x14ac:dyDescent="0.25"/>
    <row r="986" s="139" customFormat="1" ht="12.75" x14ac:dyDescent="0.25"/>
    <row r="987" s="139" customFormat="1" ht="12.75" x14ac:dyDescent="0.25"/>
    <row r="988" s="139" customFormat="1" ht="12.75" x14ac:dyDescent="0.25"/>
    <row r="989" s="139" customFormat="1" ht="12.75" x14ac:dyDescent="0.25"/>
    <row r="990" s="139" customFormat="1" ht="12.75" x14ac:dyDescent="0.25"/>
    <row r="991" s="139" customFormat="1" ht="12.75" x14ac:dyDescent="0.25"/>
    <row r="992" s="139" customFormat="1" ht="12.75" x14ac:dyDescent="0.25"/>
    <row r="993" s="139" customFormat="1" ht="12.75" x14ac:dyDescent="0.25"/>
    <row r="994" s="139" customFormat="1" ht="12.75" x14ac:dyDescent="0.25"/>
    <row r="995" s="139" customFormat="1" ht="12.75" x14ac:dyDescent="0.25"/>
    <row r="996" s="139" customFormat="1" ht="12.75" x14ac:dyDescent="0.25"/>
    <row r="997" s="139" customFormat="1" ht="12.75" x14ac:dyDescent="0.25"/>
    <row r="998" s="139" customFormat="1" ht="12.75" x14ac:dyDescent="0.25"/>
    <row r="999" s="139" customFormat="1" ht="12.75" x14ac:dyDescent="0.25"/>
    <row r="1000" s="139" customFormat="1" ht="12.75" x14ac:dyDescent="0.25"/>
    <row r="1001" s="139" customFormat="1" ht="12.75" x14ac:dyDescent="0.25"/>
    <row r="1002" s="139" customFormat="1" ht="12.75" x14ac:dyDescent="0.25"/>
    <row r="1003" s="139" customFormat="1" ht="12.75" x14ac:dyDescent="0.25"/>
    <row r="1004" s="139" customFormat="1" ht="12.75" x14ac:dyDescent="0.25"/>
    <row r="1005" s="139" customFormat="1" ht="12.75" x14ac:dyDescent="0.25"/>
    <row r="1006" s="139" customFormat="1" ht="12.75" x14ac:dyDescent="0.25"/>
    <row r="1007" s="139" customFormat="1" ht="12.75" x14ac:dyDescent="0.25"/>
    <row r="1008" s="139" customFormat="1" ht="12.75" x14ac:dyDescent="0.25"/>
    <row r="1009" s="139" customFormat="1" ht="12.75" x14ac:dyDescent="0.25"/>
    <row r="1010" s="139" customFormat="1" ht="12.75" x14ac:dyDescent="0.25"/>
    <row r="1011" s="139" customFormat="1" ht="12.75" x14ac:dyDescent="0.25"/>
    <row r="1012" s="139" customFormat="1" ht="12.75" x14ac:dyDescent="0.25"/>
    <row r="1013" s="139" customFormat="1" ht="12.75" x14ac:dyDescent="0.25"/>
    <row r="1014" s="139" customFormat="1" ht="12.75" x14ac:dyDescent="0.25"/>
    <row r="1015" s="139" customFormat="1" ht="12.75" x14ac:dyDescent="0.25"/>
    <row r="1016" s="139" customFormat="1" ht="12.75" x14ac:dyDescent="0.25"/>
    <row r="1017" s="139" customFormat="1" ht="12.75" x14ac:dyDescent="0.25"/>
    <row r="1018" s="139" customFormat="1" ht="12.75" x14ac:dyDescent="0.25"/>
    <row r="1019" s="139" customFormat="1" ht="12.75" x14ac:dyDescent="0.25"/>
    <row r="1020" s="139" customFormat="1" ht="12.75" x14ac:dyDescent="0.25"/>
    <row r="1021" s="139" customFormat="1" ht="12.75" x14ac:dyDescent="0.25"/>
    <row r="1022" s="139" customFormat="1" ht="12.75" x14ac:dyDescent="0.25"/>
    <row r="1023" s="139" customFormat="1" ht="12.75" x14ac:dyDescent="0.25"/>
    <row r="1024" s="139" customFormat="1" ht="12.75" x14ac:dyDescent="0.25"/>
    <row r="1025" s="139" customFormat="1" ht="12.75" x14ac:dyDescent="0.25"/>
    <row r="1026" s="139" customFormat="1" ht="12.75" x14ac:dyDescent="0.25"/>
    <row r="1027" s="139" customFormat="1" ht="12.75" x14ac:dyDescent="0.25"/>
    <row r="1028" s="139" customFormat="1" ht="12.75" x14ac:dyDescent="0.25"/>
    <row r="1029" s="139" customFormat="1" ht="12.75" x14ac:dyDescent="0.25"/>
    <row r="1030" s="139" customFormat="1" ht="12.75" x14ac:dyDescent="0.25"/>
    <row r="1031" s="139" customFormat="1" ht="12.75" x14ac:dyDescent="0.25"/>
    <row r="1032" s="139" customFormat="1" ht="12.75" x14ac:dyDescent="0.25"/>
    <row r="1033" s="139" customFormat="1" ht="12.75" x14ac:dyDescent="0.25"/>
    <row r="1034" s="139" customFormat="1" ht="12.75" x14ac:dyDescent="0.25"/>
    <row r="1035" s="139" customFormat="1" ht="12.75" x14ac:dyDescent="0.25"/>
    <row r="1036" s="139" customFormat="1" ht="12.75" x14ac:dyDescent="0.25"/>
    <row r="1037" s="139" customFormat="1" ht="12.75" x14ac:dyDescent="0.25"/>
    <row r="1038" s="139" customFormat="1" ht="12.75" x14ac:dyDescent="0.25"/>
    <row r="1039" s="139" customFormat="1" ht="12.75" x14ac:dyDescent="0.25"/>
    <row r="1040" s="139" customFormat="1" ht="12.75" x14ac:dyDescent="0.25"/>
    <row r="1041" s="139" customFormat="1" ht="12.75" x14ac:dyDescent="0.25"/>
    <row r="1042" s="139" customFormat="1" ht="12.75" x14ac:dyDescent="0.25"/>
    <row r="1043" s="139" customFormat="1" ht="12.75" x14ac:dyDescent="0.25"/>
    <row r="1044" s="139" customFormat="1" ht="12.75" x14ac:dyDescent="0.25"/>
    <row r="1045" s="139" customFormat="1" ht="12.75" x14ac:dyDescent="0.25"/>
    <row r="1046" s="139" customFormat="1" ht="12.75" x14ac:dyDescent="0.25"/>
    <row r="1047" s="139" customFormat="1" ht="12.75" x14ac:dyDescent="0.25"/>
    <row r="1048" s="139" customFormat="1" ht="12.75" x14ac:dyDescent="0.25"/>
    <row r="1049" s="139" customFormat="1" ht="12.75" x14ac:dyDescent="0.25"/>
    <row r="1050" s="139" customFormat="1" ht="12.75" x14ac:dyDescent="0.25"/>
    <row r="1051" s="139" customFormat="1" ht="12.75" x14ac:dyDescent="0.25"/>
    <row r="1052" s="139" customFormat="1" ht="12.75" x14ac:dyDescent="0.25"/>
    <row r="1053" s="139" customFormat="1" ht="12.75" x14ac:dyDescent="0.25"/>
    <row r="1054" s="139" customFormat="1" ht="12.75" x14ac:dyDescent="0.25"/>
    <row r="1055" s="139" customFormat="1" ht="12.75" x14ac:dyDescent="0.25"/>
    <row r="1056" s="139" customFormat="1" ht="12.75" x14ac:dyDescent="0.25"/>
    <row r="1057" s="139" customFormat="1" ht="12.75" x14ac:dyDescent="0.25"/>
    <row r="1058" s="139" customFormat="1" ht="12.75" x14ac:dyDescent="0.25"/>
    <row r="1059" s="139" customFormat="1" ht="12.75" x14ac:dyDescent="0.25"/>
    <row r="1060" s="139" customFormat="1" ht="12.75" x14ac:dyDescent="0.25"/>
    <row r="1061" s="139" customFormat="1" ht="12.75" x14ac:dyDescent="0.25"/>
    <row r="1062" s="139" customFormat="1" ht="12.75" x14ac:dyDescent="0.25"/>
    <row r="1063" s="139" customFormat="1" ht="12.75" x14ac:dyDescent="0.25"/>
    <row r="1064" s="139" customFormat="1" ht="12.75" x14ac:dyDescent="0.25"/>
    <row r="1065" s="139" customFormat="1" ht="12.75" x14ac:dyDescent="0.25"/>
    <row r="1066" s="139" customFormat="1" ht="12.75" x14ac:dyDescent="0.25"/>
    <row r="1067" s="139" customFormat="1" ht="12.75" x14ac:dyDescent="0.25"/>
    <row r="1068" s="139" customFormat="1" ht="12.75" x14ac:dyDescent="0.25"/>
    <row r="1069" s="139" customFormat="1" ht="12.75" x14ac:dyDescent="0.25"/>
    <row r="1070" s="139" customFormat="1" ht="12.75" x14ac:dyDescent="0.25"/>
    <row r="1071" s="139" customFormat="1" ht="12.75" x14ac:dyDescent="0.25"/>
    <row r="1072" s="139" customFormat="1" ht="12.75" x14ac:dyDescent="0.25"/>
    <row r="1073" s="139" customFormat="1" ht="12.75" x14ac:dyDescent="0.25"/>
    <row r="1074" s="139" customFormat="1" ht="12.75" x14ac:dyDescent="0.25"/>
    <row r="1075" s="139" customFormat="1" ht="12.75" x14ac:dyDescent="0.25"/>
    <row r="1076" s="139" customFormat="1" ht="12.75" x14ac:dyDescent="0.25"/>
    <row r="1077" s="139" customFormat="1" ht="12.75" x14ac:dyDescent="0.25"/>
    <row r="1078" s="139" customFormat="1" ht="12.75" x14ac:dyDescent="0.25"/>
    <row r="1079" s="139" customFormat="1" ht="12.75" x14ac:dyDescent="0.25"/>
    <row r="1080" s="139" customFormat="1" ht="12.75" x14ac:dyDescent="0.25"/>
    <row r="1081" s="139" customFormat="1" ht="12.75" x14ac:dyDescent="0.25"/>
    <row r="1082" s="139" customFormat="1" ht="12.75" x14ac:dyDescent="0.25"/>
    <row r="1083" s="139" customFormat="1" ht="12.75" x14ac:dyDescent="0.25"/>
    <row r="1084" s="139" customFormat="1" ht="12.75" x14ac:dyDescent="0.25"/>
    <row r="1085" s="139" customFormat="1" ht="12.75" x14ac:dyDescent="0.25"/>
    <row r="1086" s="139" customFormat="1" ht="12.75" x14ac:dyDescent="0.25"/>
    <row r="1087" s="139" customFormat="1" ht="12.75" x14ac:dyDescent="0.25"/>
    <row r="1088" s="139" customFormat="1" ht="12.75" x14ac:dyDescent="0.25"/>
    <row r="1089" s="139" customFormat="1" ht="12.75" x14ac:dyDescent="0.25"/>
    <row r="1090" s="139" customFormat="1" ht="12.75" x14ac:dyDescent="0.25"/>
    <row r="1091" s="139" customFormat="1" ht="12.75" x14ac:dyDescent="0.25"/>
    <row r="1092" s="139" customFormat="1" ht="12.75" x14ac:dyDescent="0.25"/>
    <row r="1093" s="139" customFormat="1" ht="12.75" x14ac:dyDescent="0.25"/>
    <row r="1094" s="139" customFormat="1" ht="12.75" x14ac:dyDescent="0.25"/>
    <row r="1095" s="139" customFormat="1" ht="12.75" x14ac:dyDescent="0.25"/>
    <row r="1096" s="139" customFormat="1" ht="12.75" x14ac:dyDescent="0.25"/>
    <row r="1097" s="139" customFormat="1" ht="12.75" x14ac:dyDescent="0.25"/>
    <row r="1098" s="139" customFormat="1" ht="12.75" x14ac:dyDescent="0.25"/>
    <row r="1099" s="139" customFormat="1" ht="12.75" x14ac:dyDescent="0.25"/>
    <row r="1100" s="139" customFormat="1" ht="12.75" x14ac:dyDescent="0.25"/>
    <row r="1101" s="139" customFormat="1" ht="12.75" x14ac:dyDescent="0.25"/>
    <row r="1102" s="139" customFormat="1" ht="12.75" x14ac:dyDescent="0.25"/>
    <row r="1103" s="139" customFormat="1" ht="12.75" x14ac:dyDescent="0.25"/>
    <row r="1104" s="139" customFormat="1" ht="12.75" x14ac:dyDescent="0.25"/>
    <row r="1105" s="139" customFormat="1" ht="12.75" x14ac:dyDescent="0.25"/>
    <row r="1106" s="139" customFormat="1" ht="12.75" x14ac:dyDescent="0.25"/>
    <row r="1107" s="139" customFormat="1" ht="12.75" x14ac:dyDescent="0.25"/>
    <row r="1108" s="139" customFormat="1" ht="12.75" x14ac:dyDescent="0.25"/>
    <row r="1109" s="139" customFormat="1" ht="12.75" x14ac:dyDescent="0.25"/>
    <row r="1110" s="139" customFormat="1" ht="12.75" x14ac:dyDescent="0.25"/>
    <row r="1111" s="139" customFormat="1" ht="12.75" x14ac:dyDescent="0.25"/>
    <row r="1112" s="139" customFormat="1" ht="12.75" x14ac:dyDescent="0.25"/>
    <row r="1113" s="139" customFormat="1" ht="12.75" x14ac:dyDescent="0.25"/>
    <row r="1114" s="139" customFormat="1" ht="12.75" x14ac:dyDescent="0.25"/>
    <row r="1115" s="139" customFormat="1" ht="12.75" x14ac:dyDescent="0.25"/>
    <row r="1116" s="139" customFormat="1" ht="12.75" x14ac:dyDescent="0.25"/>
    <row r="1117" s="139" customFormat="1" ht="12.75" x14ac:dyDescent="0.25"/>
    <row r="1118" s="139" customFormat="1" ht="12.75" x14ac:dyDescent="0.25"/>
    <row r="1119" s="139" customFormat="1" ht="12.75" x14ac:dyDescent="0.25"/>
    <row r="1120" s="139" customFormat="1" ht="12.75" x14ac:dyDescent="0.25"/>
    <row r="1121" s="139" customFormat="1" ht="12.75" x14ac:dyDescent="0.25"/>
    <row r="1122" s="139" customFormat="1" ht="12.75" x14ac:dyDescent="0.25"/>
    <row r="1123" s="139" customFormat="1" ht="12.75" x14ac:dyDescent="0.25"/>
    <row r="1124" s="139" customFormat="1" ht="12.75" x14ac:dyDescent="0.25"/>
    <row r="1125" s="139" customFormat="1" ht="12.75" x14ac:dyDescent="0.25"/>
    <row r="1126" s="139" customFormat="1" ht="12.75" x14ac:dyDescent="0.25"/>
    <row r="1127" s="139" customFormat="1" ht="12.75" x14ac:dyDescent="0.25"/>
    <row r="1128" s="139" customFormat="1" ht="12.75" x14ac:dyDescent="0.25"/>
    <row r="1129" s="139" customFormat="1" ht="12.75" x14ac:dyDescent="0.25"/>
    <row r="1130" s="139" customFormat="1" ht="12.75" x14ac:dyDescent="0.25"/>
    <row r="1131" s="139" customFormat="1" ht="12.75" x14ac:dyDescent="0.25"/>
    <row r="1132" s="139" customFormat="1" ht="12.75" x14ac:dyDescent="0.25"/>
    <row r="1133" s="139" customFormat="1" ht="12.75" x14ac:dyDescent="0.25"/>
    <row r="1134" s="139" customFormat="1" ht="12.75" x14ac:dyDescent="0.25"/>
    <row r="1135" s="139" customFormat="1" ht="12.75" x14ac:dyDescent="0.25"/>
    <row r="1136" s="139" customFormat="1" ht="12.75" x14ac:dyDescent="0.25"/>
    <row r="1137" s="139" customFormat="1" ht="12.75" x14ac:dyDescent="0.25"/>
    <row r="1138" s="139" customFormat="1" ht="12.75" x14ac:dyDescent="0.25"/>
    <row r="1139" s="139" customFormat="1" ht="12.75" x14ac:dyDescent="0.25"/>
    <row r="1140" s="139" customFormat="1" ht="12.75" x14ac:dyDescent="0.25"/>
    <row r="1141" s="139" customFormat="1" ht="12.75" x14ac:dyDescent="0.25"/>
    <row r="1142" s="139" customFormat="1" ht="12.75" x14ac:dyDescent="0.25"/>
    <row r="1143" s="139" customFormat="1" ht="12.75" x14ac:dyDescent="0.25"/>
    <row r="1144" s="139" customFormat="1" ht="12.75" x14ac:dyDescent="0.25"/>
    <row r="1145" s="139" customFormat="1" ht="12.75" x14ac:dyDescent="0.25"/>
    <row r="1146" s="139" customFormat="1" ht="12.75" x14ac:dyDescent="0.25"/>
    <row r="1147" s="139" customFormat="1" ht="12.75" x14ac:dyDescent="0.25"/>
    <row r="1148" s="139" customFormat="1" ht="12.75" x14ac:dyDescent="0.25"/>
    <row r="1149" s="139" customFormat="1" ht="12.75" x14ac:dyDescent="0.25"/>
    <row r="1150" s="139" customFormat="1" ht="12.75" x14ac:dyDescent="0.25"/>
    <row r="1151" s="139" customFormat="1" ht="12.75" x14ac:dyDescent="0.25"/>
    <row r="1152" s="139" customFormat="1" ht="12.75" x14ac:dyDescent="0.25"/>
    <row r="1153" s="139" customFormat="1" ht="12.75" x14ac:dyDescent="0.25"/>
    <row r="1154" s="139" customFormat="1" ht="12.75" x14ac:dyDescent="0.25"/>
    <row r="1155" s="139" customFormat="1" ht="12.75" x14ac:dyDescent="0.25"/>
    <row r="1156" s="139" customFormat="1" ht="12.75" x14ac:dyDescent="0.25"/>
    <row r="1157" s="139" customFormat="1" ht="12.75" x14ac:dyDescent="0.25"/>
    <row r="1158" s="139" customFormat="1" ht="12.75" x14ac:dyDescent="0.25"/>
    <row r="1159" s="139" customFormat="1" ht="12.75" x14ac:dyDescent="0.25"/>
    <row r="1160" s="139" customFormat="1" ht="12.75" x14ac:dyDescent="0.25"/>
    <row r="1161" s="139" customFormat="1" ht="12.75" x14ac:dyDescent="0.25"/>
    <row r="1162" s="139" customFormat="1" ht="12.75" x14ac:dyDescent="0.25"/>
    <row r="1163" s="139" customFormat="1" ht="12.75" x14ac:dyDescent="0.25"/>
    <row r="1164" s="139" customFormat="1" ht="12.75" x14ac:dyDescent="0.25"/>
    <row r="1165" s="139" customFormat="1" ht="12.75" x14ac:dyDescent="0.25"/>
    <row r="1166" s="139" customFormat="1" ht="12.75" x14ac:dyDescent="0.25"/>
    <row r="1167" s="139" customFormat="1" ht="12.75" x14ac:dyDescent="0.25"/>
    <row r="1168" s="139" customFormat="1" ht="12.75" x14ac:dyDescent="0.25"/>
    <row r="1169" s="139" customFormat="1" ht="12.75" x14ac:dyDescent="0.25"/>
    <row r="1170" s="139" customFormat="1" ht="12.75" x14ac:dyDescent="0.25"/>
    <row r="1171" s="139" customFormat="1" ht="12.75" x14ac:dyDescent="0.25"/>
    <row r="1172" s="139" customFormat="1" ht="12.75" x14ac:dyDescent="0.25"/>
    <row r="1173" s="139" customFormat="1" ht="12.75" x14ac:dyDescent="0.25"/>
    <row r="1174" s="139" customFormat="1" ht="12.75" x14ac:dyDescent="0.25"/>
    <row r="1175" s="139" customFormat="1" ht="12.75" x14ac:dyDescent="0.25"/>
    <row r="1176" s="139" customFormat="1" ht="12.75" x14ac:dyDescent="0.25"/>
    <row r="1177" s="139" customFormat="1" ht="12.75" x14ac:dyDescent="0.25"/>
    <row r="1178" s="139" customFormat="1" ht="12.75" x14ac:dyDescent="0.25"/>
    <row r="1179" s="139" customFormat="1" ht="12.75" x14ac:dyDescent="0.25"/>
    <row r="1180" s="139" customFormat="1" ht="12.75" x14ac:dyDescent="0.25"/>
    <row r="1181" s="139" customFormat="1" ht="12.75" x14ac:dyDescent="0.25"/>
    <row r="1182" s="139" customFormat="1" ht="12.75" x14ac:dyDescent="0.25"/>
    <row r="1183" s="139" customFormat="1" ht="12.75" x14ac:dyDescent="0.25"/>
    <row r="1184" s="139" customFormat="1" ht="12.75" x14ac:dyDescent="0.25"/>
    <row r="1185" s="139" customFormat="1" ht="12.75" x14ac:dyDescent="0.25"/>
    <row r="1186" s="139" customFormat="1" ht="12.75" x14ac:dyDescent="0.25"/>
    <row r="1187" s="139" customFormat="1" ht="12.75" x14ac:dyDescent="0.25"/>
    <row r="1188" s="139" customFormat="1" ht="12.75" x14ac:dyDescent="0.25"/>
    <row r="1189" s="139" customFormat="1" ht="12.75" x14ac:dyDescent="0.25"/>
    <row r="1190" s="139" customFormat="1" ht="12.75" x14ac:dyDescent="0.25"/>
    <row r="1191" s="139" customFormat="1" ht="12.75" x14ac:dyDescent="0.25"/>
    <row r="1192" s="139" customFormat="1" ht="12.75" x14ac:dyDescent="0.25"/>
    <row r="1193" s="139" customFormat="1" ht="12.75" x14ac:dyDescent="0.25"/>
    <row r="1194" s="139" customFormat="1" ht="12.75" x14ac:dyDescent="0.25"/>
    <row r="1195" s="139" customFormat="1" ht="12.75" x14ac:dyDescent="0.25"/>
    <row r="1196" s="139" customFormat="1" ht="12.75" x14ac:dyDescent="0.25"/>
    <row r="1197" s="139" customFormat="1" ht="12.75" x14ac:dyDescent="0.25"/>
    <row r="1198" s="139" customFormat="1" ht="12.75" x14ac:dyDescent="0.25"/>
    <row r="1199" s="139" customFormat="1" ht="12.75" x14ac:dyDescent="0.25"/>
    <row r="1200" s="139" customFormat="1" ht="12.75" x14ac:dyDescent="0.25"/>
    <row r="1201" s="139" customFormat="1" ht="12.75" x14ac:dyDescent="0.25"/>
    <row r="1202" s="139" customFormat="1" ht="12.75" x14ac:dyDescent="0.25"/>
    <row r="1203" s="139" customFormat="1" ht="12.75" x14ac:dyDescent="0.25"/>
    <row r="1204" s="139" customFormat="1" ht="12.75" x14ac:dyDescent="0.25"/>
    <row r="1205" s="139" customFormat="1" ht="12.75" x14ac:dyDescent="0.25"/>
    <row r="1206" s="139" customFormat="1" ht="12.75" x14ac:dyDescent="0.25"/>
    <row r="1207" s="139" customFormat="1" ht="12.75" x14ac:dyDescent="0.25"/>
    <row r="1208" s="139" customFormat="1" ht="12.75" x14ac:dyDescent="0.25"/>
    <row r="1209" s="139" customFormat="1" ht="12.75" x14ac:dyDescent="0.25"/>
    <row r="1210" s="139" customFormat="1" ht="12.75" x14ac:dyDescent="0.25"/>
    <row r="1211" s="139" customFormat="1" ht="12.75" x14ac:dyDescent="0.25"/>
    <row r="1212" s="139" customFormat="1" ht="12.75" x14ac:dyDescent="0.25"/>
    <row r="1213" s="139" customFormat="1" ht="12.75" x14ac:dyDescent="0.25"/>
    <row r="1214" s="139" customFormat="1" ht="12.75" x14ac:dyDescent="0.25"/>
    <row r="1215" s="139" customFormat="1" ht="12.75" x14ac:dyDescent="0.25"/>
    <row r="1216" s="139" customFormat="1" ht="12.75" x14ac:dyDescent="0.25"/>
    <row r="1217" s="139" customFormat="1" ht="12.75" x14ac:dyDescent="0.25"/>
    <row r="1218" s="139" customFormat="1" ht="12.75" x14ac:dyDescent="0.25"/>
    <row r="1219" s="139" customFormat="1" ht="12.75" x14ac:dyDescent="0.25"/>
    <row r="1220" s="139" customFormat="1" ht="12.75" x14ac:dyDescent="0.25"/>
    <row r="1221" s="139" customFormat="1" ht="12.75" x14ac:dyDescent="0.25"/>
    <row r="1222" s="139" customFormat="1" ht="12.75" x14ac:dyDescent="0.25"/>
    <row r="1223" s="139" customFormat="1" ht="12.75" x14ac:dyDescent="0.25"/>
    <row r="1224" s="139" customFormat="1" ht="12.75" x14ac:dyDescent="0.25"/>
    <row r="1225" s="139" customFormat="1" ht="12.75" x14ac:dyDescent="0.25"/>
    <row r="1226" s="139" customFormat="1" ht="12.75" x14ac:dyDescent="0.25"/>
    <row r="1227" s="139" customFormat="1" ht="12.75" x14ac:dyDescent="0.25"/>
    <row r="1228" s="139" customFormat="1" ht="12.75" x14ac:dyDescent="0.25"/>
    <row r="1229" s="139" customFormat="1" ht="12.75" x14ac:dyDescent="0.25"/>
    <row r="1230" s="139" customFormat="1" ht="12.75" x14ac:dyDescent="0.25"/>
    <row r="1231" s="139" customFormat="1" ht="12.75" x14ac:dyDescent="0.25"/>
    <row r="1232" s="139" customFormat="1" ht="12.75" x14ac:dyDescent="0.25"/>
    <row r="1233" s="139" customFormat="1" ht="12.75" x14ac:dyDescent="0.25"/>
    <row r="1234" s="139" customFormat="1" ht="12.75" x14ac:dyDescent="0.25"/>
    <row r="1235" s="139" customFormat="1" ht="12.75" x14ac:dyDescent="0.25"/>
    <row r="1236" s="139" customFormat="1" ht="12.75" x14ac:dyDescent="0.25"/>
    <row r="1237" s="139" customFormat="1" ht="12.75" x14ac:dyDescent="0.25"/>
    <row r="1238" s="139" customFormat="1" ht="12.75" x14ac:dyDescent="0.25"/>
    <row r="1239" s="139" customFormat="1" ht="12.75" x14ac:dyDescent="0.25"/>
    <row r="1240" s="139" customFormat="1" ht="12.75" x14ac:dyDescent="0.25"/>
    <row r="1241" s="139" customFormat="1" ht="12.75" x14ac:dyDescent="0.25"/>
    <row r="1242" s="139" customFormat="1" ht="12.75" x14ac:dyDescent="0.25"/>
    <row r="1243" s="139" customFormat="1" ht="12.75" x14ac:dyDescent="0.25"/>
    <row r="1244" s="139" customFormat="1" ht="12.75" x14ac:dyDescent="0.25"/>
    <row r="1245" s="139" customFormat="1" ht="12.75" x14ac:dyDescent="0.25"/>
    <row r="1246" s="139" customFormat="1" ht="12.75" x14ac:dyDescent="0.25"/>
    <row r="1247" s="139" customFormat="1" ht="12.75" x14ac:dyDescent="0.25"/>
    <row r="1248" s="139" customFormat="1" ht="12.75" x14ac:dyDescent="0.25"/>
    <row r="1249" s="139" customFormat="1" ht="12.75" x14ac:dyDescent="0.25"/>
    <row r="1250" s="139" customFormat="1" ht="12.75" x14ac:dyDescent="0.25"/>
    <row r="1251" s="139" customFormat="1" ht="12.75" x14ac:dyDescent="0.25"/>
    <row r="1252" s="139" customFormat="1" ht="12.75" x14ac:dyDescent="0.25"/>
    <row r="1253" s="139" customFormat="1" ht="12.75" x14ac:dyDescent="0.25"/>
    <row r="1254" s="139" customFormat="1" ht="12.75" x14ac:dyDescent="0.25"/>
    <row r="1255" s="139" customFormat="1" ht="12.75" x14ac:dyDescent="0.25"/>
    <row r="1256" s="139" customFormat="1" ht="12.75" x14ac:dyDescent="0.25"/>
    <row r="1257" s="139" customFormat="1" ht="12.75" x14ac:dyDescent="0.25"/>
    <row r="1258" s="139" customFormat="1" ht="12.75" x14ac:dyDescent="0.25"/>
    <row r="1259" s="139" customFormat="1" ht="12.75" x14ac:dyDescent="0.25"/>
    <row r="1260" s="139" customFormat="1" ht="12.75" x14ac:dyDescent="0.25"/>
    <row r="1261" s="139" customFormat="1" ht="12.75" x14ac:dyDescent="0.25"/>
    <row r="1262" s="139" customFormat="1" ht="12.75" x14ac:dyDescent="0.25"/>
    <row r="1263" s="139" customFormat="1" ht="12.75" x14ac:dyDescent="0.25"/>
    <row r="1264" s="139" customFormat="1" ht="12.75" x14ac:dyDescent="0.25"/>
    <row r="1265" s="139" customFormat="1" ht="12.75" x14ac:dyDescent="0.25"/>
    <row r="1266" s="139" customFormat="1" ht="12.75" x14ac:dyDescent="0.25"/>
    <row r="1267" s="139" customFormat="1" ht="12.75" x14ac:dyDescent="0.25"/>
    <row r="1268" s="139" customFormat="1" ht="12.75" x14ac:dyDescent="0.25"/>
    <row r="1269" s="139" customFormat="1" ht="12.75" x14ac:dyDescent="0.25"/>
    <row r="1270" s="139" customFormat="1" ht="12.75" x14ac:dyDescent="0.25"/>
    <row r="1271" s="139" customFormat="1" ht="12.75" x14ac:dyDescent="0.25"/>
    <row r="1272" s="139" customFormat="1" ht="12.75" x14ac:dyDescent="0.25"/>
    <row r="1273" s="139" customFormat="1" ht="12.75" x14ac:dyDescent="0.25"/>
    <row r="1274" s="139" customFormat="1" ht="12.75" x14ac:dyDescent="0.25"/>
    <row r="1275" s="139" customFormat="1" ht="12.75" x14ac:dyDescent="0.25"/>
    <row r="1276" s="139" customFormat="1" ht="12.75" x14ac:dyDescent="0.25"/>
    <row r="1277" s="139" customFormat="1" ht="12.75" x14ac:dyDescent="0.25"/>
    <row r="1278" s="139" customFormat="1" ht="12.75" x14ac:dyDescent="0.25"/>
    <row r="1279" s="139" customFormat="1" ht="12.75" x14ac:dyDescent="0.25"/>
    <row r="1280" s="139" customFormat="1" ht="12.75" x14ac:dyDescent="0.25"/>
    <row r="1281" s="139" customFormat="1" ht="12.75" x14ac:dyDescent="0.25"/>
    <row r="1282" s="139" customFormat="1" ht="12.75" x14ac:dyDescent="0.25"/>
    <row r="1283" s="139" customFormat="1" ht="12.75" x14ac:dyDescent="0.25"/>
    <row r="1284" s="139" customFormat="1" ht="12.75" x14ac:dyDescent="0.25"/>
    <row r="1285" s="139" customFormat="1" ht="12.75" x14ac:dyDescent="0.25"/>
    <row r="1286" s="139" customFormat="1" ht="12.75" x14ac:dyDescent="0.25"/>
    <row r="1287" s="139" customFormat="1" ht="12.75" x14ac:dyDescent="0.25"/>
    <row r="1288" s="139" customFormat="1" ht="12.75" x14ac:dyDescent="0.25"/>
    <row r="1289" s="139" customFormat="1" ht="12.75" x14ac:dyDescent="0.25"/>
    <row r="1290" s="139" customFormat="1" ht="12.75" x14ac:dyDescent="0.25"/>
    <row r="1291" s="139" customFormat="1" ht="12.75" x14ac:dyDescent="0.25"/>
    <row r="1292" s="139" customFormat="1" ht="12.75" x14ac:dyDescent="0.25"/>
    <row r="1293" s="139" customFormat="1" ht="12.75" x14ac:dyDescent="0.25"/>
    <row r="1294" s="139" customFormat="1" ht="12.75" x14ac:dyDescent="0.25"/>
    <row r="1295" s="139" customFormat="1" ht="12.75" x14ac:dyDescent="0.25"/>
    <row r="1296" s="139" customFormat="1" ht="12.75" x14ac:dyDescent="0.25"/>
    <row r="1297" s="139" customFormat="1" ht="12.75" x14ac:dyDescent="0.25"/>
    <row r="1298" s="139" customFormat="1" ht="12.75" x14ac:dyDescent="0.25"/>
    <row r="1299" s="139" customFormat="1" ht="12.75" x14ac:dyDescent="0.25"/>
    <row r="1300" s="139" customFormat="1" ht="12.75" x14ac:dyDescent="0.25"/>
    <row r="1301" s="139" customFormat="1" ht="12.75" x14ac:dyDescent="0.25"/>
    <row r="1302" s="139" customFormat="1" ht="12.75" x14ac:dyDescent="0.25"/>
    <row r="1303" s="139" customFormat="1" ht="12.75" x14ac:dyDescent="0.25"/>
    <row r="1304" s="139" customFormat="1" ht="12.75" x14ac:dyDescent="0.25"/>
    <row r="1305" s="139" customFormat="1" ht="12.75" x14ac:dyDescent="0.25"/>
    <row r="1306" s="139" customFormat="1" ht="12.75" x14ac:dyDescent="0.25"/>
    <row r="1307" s="139" customFormat="1" ht="12.75" x14ac:dyDescent="0.25"/>
    <row r="1308" s="139" customFormat="1" ht="12.75" x14ac:dyDescent="0.25"/>
    <row r="1309" s="139" customFormat="1" ht="12.75" x14ac:dyDescent="0.25"/>
    <row r="1310" s="139" customFormat="1" ht="12.75" x14ac:dyDescent="0.25"/>
    <row r="1311" s="139" customFormat="1" ht="12.75" x14ac:dyDescent="0.25"/>
    <row r="1312" s="139" customFormat="1" ht="12.75" x14ac:dyDescent="0.25"/>
    <row r="1313" s="139" customFormat="1" ht="12.75" x14ac:dyDescent="0.25"/>
    <row r="1314" s="139" customFormat="1" ht="12.75" x14ac:dyDescent="0.25"/>
    <row r="1315" s="139" customFormat="1" ht="12.75" x14ac:dyDescent="0.25"/>
    <row r="1316" s="139" customFormat="1" ht="12.75" x14ac:dyDescent="0.25"/>
    <row r="1317" s="139" customFormat="1" ht="12.75" x14ac:dyDescent="0.25"/>
    <row r="1318" s="139" customFormat="1" ht="12.75" x14ac:dyDescent="0.25"/>
    <row r="1319" s="139" customFormat="1" ht="12.75" x14ac:dyDescent="0.25"/>
    <row r="1320" s="139" customFormat="1" ht="12.75" x14ac:dyDescent="0.25"/>
    <row r="1321" s="139" customFormat="1" ht="12.75" x14ac:dyDescent="0.25"/>
    <row r="1322" s="139" customFormat="1" ht="12.75" x14ac:dyDescent="0.25"/>
    <row r="1323" s="139" customFormat="1" ht="12.75" x14ac:dyDescent="0.25"/>
    <row r="1324" s="139" customFormat="1" ht="12.75" x14ac:dyDescent="0.25"/>
    <row r="1325" s="139" customFormat="1" ht="12.75" x14ac:dyDescent="0.25"/>
    <row r="1326" s="139" customFormat="1" ht="12.75" x14ac:dyDescent="0.25"/>
    <row r="1327" s="139" customFormat="1" ht="12.75" x14ac:dyDescent="0.25"/>
    <row r="1328" s="139" customFormat="1" ht="12.75" x14ac:dyDescent="0.25"/>
    <row r="1329" s="139" customFormat="1" ht="12.75" x14ac:dyDescent="0.25"/>
    <row r="1330" s="139" customFormat="1" ht="12.75" x14ac:dyDescent="0.25"/>
    <row r="1331" s="139" customFormat="1" ht="12.75" x14ac:dyDescent="0.25"/>
    <row r="1332" s="139" customFormat="1" ht="12.75" x14ac:dyDescent="0.25"/>
    <row r="1333" s="139" customFormat="1" ht="12.75" x14ac:dyDescent="0.25"/>
    <row r="1334" s="139" customFormat="1" ht="12.75" x14ac:dyDescent="0.25"/>
    <row r="1335" s="139" customFormat="1" ht="12.75" x14ac:dyDescent="0.25"/>
    <row r="1336" s="139" customFormat="1" ht="12.75" x14ac:dyDescent="0.25"/>
    <row r="1337" s="139" customFormat="1" ht="12.75" x14ac:dyDescent="0.25"/>
    <row r="1338" s="139" customFormat="1" ht="12.75" x14ac:dyDescent="0.25"/>
    <row r="1339" s="139" customFormat="1" ht="12.75" x14ac:dyDescent="0.25"/>
    <row r="1340" s="139" customFormat="1" ht="12.75" x14ac:dyDescent="0.25"/>
    <row r="1341" s="139" customFormat="1" ht="12.75" x14ac:dyDescent="0.25"/>
    <row r="1342" s="139" customFormat="1" ht="12.75" x14ac:dyDescent="0.25"/>
    <row r="1343" s="139" customFormat="1" ht="12.75" x14ac:dyDescent="0.25"/>
    <row r="1344" s="139" customFormat="1" ht="12.75" x14ac:dyDescent="0.25"/>
    <row r="1345" s="139" customFormat="1" ht="12.75" x14ac:dyDescent="0.25"/>
    <row r="1346" s="139" customFormat="1" ht="12.75" x14ac:dyDescent="0.25"/>
    <row r="1347" s="139" customFormat="1" ht="12.75" x14ac:dyDescent="0.25"/>
    <row r="1348" s="139" customFormat="1" ht="12.75" x14ac:dyDescent="0.25"/>
    <row r="1349" s="139" customFormat="1" ht="12.75" x14ac:dyDescent="0.25"/>
    <row r="1350" s="139" customFormat="1" ht="12.75" x14ac:dyDescent="0.25"/>
    <row r="1351" s="139" customFormat="1" ht="12.75" x14ac:dyDescent="0.25"/>
    <row r="1352" s="139" customFormat="1" ht="12.75" x14ac:dyDescent="0.25"/>
    <row r="1353" s="139" customFormat="1" ht="12.75" x14ac:dyDescent="0.25"/>
    <row r="1354" s="139" customFormat="1" ht="12.75" x14ac:dyDescent="0.25"/>
    <row r="1355" s="139" customFormat="1" ht="12.75" x14ac:dyDescent="0.25"/>
    <row r="1356" s="139" customFormat="1" ht="12.75" x14ac:dyDescent="0.25"/>
    <row r="1357" s="139" customFormat="1" ht="12.75" x14ac:dyDescent="0.25"/>
    <row r="1358" s="139" customFormat="1" ht="12.75" x14ac:dyDescent="0.25"/>
    <row r="1359" s="139" customFormat="1" ht="12.75" x14ac:dyDescent="0.25"/>
    <row r="1360" s="139" customFormat="1" ht="12.75" x14ac:dyDescent="0.25"/>
    <row r="1361" s="139" customFormat="1" ht="12.75" x14ac:dyDescent="0.25"/>
    <row r="1362" s="139" customFormat="1" ht="12.75" x14ac:dyDescent="0.25"/>
    <row r="1363" s="139" customFormat="1" ht="12.75" x14ac:dyDescent="0.25"/>
    <row r="1364" s="139" customFormat="1" ht="12.75" x14ac:dyDescent="0.25"/>
    <row r="1365" s="139" customFormat="1" ht="12.75" x14ac:dyDescent="0.25"/>
    <row r="1366" s="139" customFormat="1" ht="12.75" x14ac:dyDescent="0.25"/>
    <row r="1367" s="139" customFormat="1" ht="12.75" x14ac:dyDescent="0.25"/>
    <row r="1368" s="139" customFormat="1" ht="12.75" x14ac:dyDescent="0.25"/>
    <row r="1369" s="139" customFormat="1" ht="12.75" x14ac:dyDescent="0.25"/>
    <row r="1370" s="139" customFormat="1" ht="12.75" x14ac:dyDescent="0.25"/>
    <row r="1371" s="139" customFormat="1" ht="12.75" x14ac:dyDescent="0.25"/>
    <row r="1372" s="139" customFormat="1" ht="12.75" x14ac:dyDescent="0.25"/>
    <row r="1373" s="139" customFormat="1" ht="12.75" x14ac:dyDescent="0.25"/>
    <row r="1374" s="139" customFormat="1" ht="12.75" x14ac:dyDescent="0.25"/>
    <row r="1375" s="139" customFormat="1" ht="12.75" x14ac:dyDescent="0.25"/>
    <row r="1376" s="139" customFormat="1" ht="12.75" x14ac:dyDescent="0.25"/>
    <row r="1377" s="139" customFormat="1" ht="12.75" x14ac:dyDescent="0.25"/>
    <row r="1378" s="139" customFormat="1" ht="12.75" x14ac:dyDescent="0.25"/>
    <row r="1379" s="139" customFormat="1" ht="12.75" x14ac:dyDescent="0.25"/>
    <row r="1380" s="139" customFormat="1" ht="12.75" x14ac:dyDescent="0.25"/>
    <row r="1381" s="139" customFormat="1" ht="12.75" x14ac:dyDescent="0.25"/>
    <row r="1382" s="139" customFormat="1" ht="12.75" x14ac:dyDescent="0.25"/>
    <row r="1383" s="139" customFormat="1" ht="12.75" x14ac:dyDescent="0.25"/>
    <row r="1384" s="139" customFormat="1" ht="12.75" x14ac:dyDescent="0.25"/>
    <row r="1385" s="139" customFormat="1" ht="12.75" x14ac:dyDescent="0.25"/>
    <row r="1386" s="139" customFormat="1" ht="12.75" x14ac:dyDescent="0.25"/>
    <row r="1387" s="139" customFormat="1" ht="12.75" x14ac:dyDescent="0.25"/>
    <row r="1388" s="139" customFormat="1" ht="12.75" x14ac:dyDescent="0.25"/>
    <row r="1389" s="139" customFormat="1" ht="12.75" x14ac:dyDescent="0.25"/>
    <row r="1390" s="139" customFormat="1" ht="12.75" x14ac:dyDescent="0.25"/>
    <row r="1391" s="139" customFormat="1" ht="12.75" x14ac:dyDescent="0.25"/>
    <row r="1392" s="139" customFormat="1" ht="12.75" x14ac:dyDescent="0.25"/>
    <row r="1393" s="139" customFormat="1" ht="12.75" x14ac:dyDescent="0.25"/>
    <row r="1394" s="139" customFormat="1" ht="12.75" x14ac:dyDescent="0.25"/>
    <row r="1395" s="139" customFormat="1" ht="12.75" x14ac:dyDescent="0.25"/>
    <row r="1396" s="139" customFormat="1" ht="12.75" x14ac:dyDescent="0.25"/>
    <row r="1397" s="139" customFormat="1" ht="12.75" x14ac:dyDescent="0.25"/>
    <row r="1398" s="139" customFormat="1" ht="12.75" x14ac:dyDescent="0.25"/>
    <row r="1399" s="139" customFormat="1" ht="12.75" x14ac:dyDescent="0.25"/>
    <row r="1400" s="139" customFormat="1" ht="12.75" x14ac:dyDescent="0.25"/>
    <row r="1401" s="139" customFormat="1" ht="12.75" x14ac:dyDescent="0.25"/>
    <row r="1402" s="139" customFormat="1" ht="12.75" x14ac:dyDescent="0.25"/>
    <row r="1403" s="139" customFormat="1" ht="12.75" x14ac:dyDescent="0.25"/>
    <row r="1404" s="139" customFormat="1" ht="12.75" x14ac:dyDescent="0.25"/>
    <row r="1405" s="139" customFormat="1" ht="12.75" x14ac:dyDescent="0.25"/>
    <row r="1406" s="139" customFormat="1" ht="12.75" x14ac:dyDescent="0.25"/>
    <row r="1407" s="139" customFormat="1" ht="12.75" x14ac:dyDescent="0.25"/>
    <row r="1408" s="139" customFormat="1" ht="12.75" x14ac:dyDescent="0.25"/>
    <row r="1409" s="139" customFormat="1" ht="12.75" x14ac:dyDescent="0.25"/>
    <row r="1410" s="139" customFormat="1" ht="12.75" x14ac:dyDescent="0.25"/>
    <row r="1411" s="139" customFormat="1" ht="12.75" x14ac:dyDescent="0.25"/>
    <row r="1412" s="139" customFormat="1" ht="12.75" x14ac:dyDescent="0.25"/>
    <row r="1413" s="139" customFormat="1" ht="12.75" x14ac:dyDescent="0.25"/>
    <row r="1414" s="139" customFormat="1" ht="12.75" x14ac:dyDescent="0.25"/>
    <row r="1415" s="139" customFormat="1" ht="12.75" x14ac:dyDescent="0.25"/>
    <row r="1416" s="139" customFormat="1" ht="12.75" x14ac:dyDescent="0.25"/>
    <row r="1417" s="139" customFormat="1" ht="12.75" x14ac:dyDescent="0.25"/>
    <row r="1418" s="139" customFormat="1" ht="12.75" x14ac:dyDescent="0.25"/>
    <row r="1419" s="139" customFormat="1" ht="12.75" x14ac:dyDescent="0.25"/>
    <row r="1420" s="139" customFormat="1" ht="12.75" x14ac:dyDescent="0.25"/>
    <row r="1421" s="139" customFormat="1" ht="12.75" x14ac:dyDescent="0.25"/>
    <row r="1422" s="139" customFormat="1" ht="12.75" x14ac:dyDescent="0.25"/>
    <row r="1423" s="139" customFormat="1" ht="12.75" x14ac:dyDescent="0.25"/>
    <row r="1424" s="139" customFormat="1" ht="12.75" x14ac:dyDescent="0.25"/>
    <row r="1425" s="139" customFormat="1" ht="12.75" x14ac:dyDescent="0.25"/>
    <row r="1426" s="139" customFormat="1" ht="12.75" x14ac:dyDescent="0.25"/>
    <row r="1427" s="139" customFormat="1" ht="12.75" x14ac:dyDescent="0.25"/>
    <row r="1428" s="139" customFormat="1" ht="12.75" x14ac:dyDescent="0.25"/>
    <row r="1429" s="139" customFormat="1" ht="12.75" x14ac:dyDescent="0.25"/>
    <row r="1430" s="139" customFormat="1" ht="12.75" x14ac:dyDescent="0.25"/>
    <row r="1431" s="139" customFormat="1" ht="12.75" x14ac:dyDescent="0.25"/>
    <row r="1432" s="139" customFormat="1" ht="12.75" x14ac:dyDescent="0.25"/>
    <row r="1433" s="139" customFormat="1" ht="12.75" x14ac:dyDescent="0.25"/>
    <row r="1434" s="139" customFormat="1" ht="12.75" x14ac:dyDescent="0.25"/>
    <row r="1435" s="139" customFormat="1" ht="12.75" x14ac:dyDescent="0.25"/>
    <row r="1436" s="139" customFormat="1" ht="12.75" x14ac:dyDescent="0.25"/>
    <row r="1437" s="139" customFormat="1" ht="12.75" x14ac:dyDescent="0.25"/>
    <row r="1438" s="139" customFormat="1" ht="12.75" x14ac:dyDescent="0.25"/>
    <row r="1439" s="139" customFormat="1" ht="12.75" x14ac:dyDescent="0.25"/>
    <row r="1440" s="139" customFormat="1" ht="12.75" x14ac:dyDescent="0.25"/>
    <row r="1441" s="139" customFormat="1" ht="12.75" x14ac:dyDescent="0.25"/>
    <row r="1442" s="139" customFormat="1" ht="12.75" x14ac:dyDescent="0.25"/>
    <row r="1443" s="139" customFormat="1" ht="12.75" x14ac:dyDescent="0.25"/>
    <row r="1444" s="139" customFormat="1" ht="12.75" x14ac:dyDescent="0.25"/>
    <row r="1445" s="139" customFormat="1" ht="12.75" x14ac:dyDescent="0.25"/>
    <row r="1446" s="139" customFormat="1" ht="12.75" x14ac:dyDescent="0.25"/>
    <row r="1447" s="139" customFormat="1" ht="12.75" x14ac:dyDescent="0.25"/>
    <row r="1448" s="139" customFormat="1" ht="12.75" x14ac:dyDescent="0.25"/>
    <row r="1449" s="139" customFormat="1" ht="12.75" x14ac:dyDescent="0.25"/>
    <row r="1450" s="139" customFormat="1" ht="12.75" x14ac:dyDescent="0.25"/>
    <row r="1451" s="139" customFormat="1" ht="12.75" x14ac:dyDescent="0.25"/>
    <row r="1452" s="139" customFormat="1" ht="12.75" x14ac:dyDescent="0.25"/>
    <row r="1453" s="139" customFormat="1" ht="12.75" x14ac:dyDescent="0.25"/>
    <row r="1454" s="139" customFormat="1" ht="12.75" x14ac:dyDescent="0.25"/>
    <row r="1455" s="139" customFormat="1" ht="12.75" x14ac:dyDescent="0.25"/>
    <row r="1456" s="139" customFormat="1" ht="12.75" x14ac:dyDescent="0.25"/>
    <row r="1457" s="139" customFormat="1" ht="12.75" x14ac:dyDescent="0.25"/>
    <row r="1458" s="139" customFormat="1" ht="12.75" x14ac:dyDescent="0.25"/>
    <row r="1459" s="139" customFormat="1" ht="12.75" x14ac:dyDescent="0.25"/>
    <row r="1460" s="139" customFormat="1" ht="12.75" x14ac:dyDescent="0.25"/>
    <row r="1461" s="139" customFormat="1" ht="12.75" x14ac:dyDescent="0.25"/>
    <row r="1462" s="139" customFormat="1" ht="12.75" x14ac:dyDescent="0.25"/>
    <row r="1463" s="139" customFormat="1" ht="12.75" x14ac:dyDescent="0.25"/>
    <row r="1464" s="139" customFormat="1" ht="12.75" x14ac:dyDescent="0.25"/>
    <row r="1465" s="139" customFormat="1" ht="12.75" x14ac:dyDescent="0.25"/>
    <row r="1466" s="139" customFormat="1" ht="12.75" x14ac:dyDescent="0.25"/>
    <row r="1467" s="139" customFormat="1" ht="12.75" x14ac:dyDescent="0.25"/>
    <row r="1468" s="139" customFormat="1" ht="12.75" x14ac:dyDescent="0.25"/>
    <row r="1469" s="139" customFormat="1" ht="12.75" x14ac:dyDescent="0.25"/>
    <row r="1470" s="139" customFormat="1" ht="12.75" x14ac:dyDescent="0.25"/>
    <row r="1471" s="139" customFormat="1" ht="12.75" x14ac:dyDescent="0.25"/>
    <row r="1472" s="139" customFormat="1" ht="12.75" x14ac:dyDescent="0.25"/>
    <row r="1473" s="139" customFormat="1" ht="12.75" x14ac:dyDescent="0.25"/>
    <row r="1474" s="139" customFormat="1" ht="12.75" x14ac:dyDescent="0.25"/>
    <row r="1475" s="139" customFormat="1" ht="12.75" x14ac:dyDescent="0.25"/>
    <row r="1476" s="139" customFormat="1" ht="12.75" x14ac:dyDescent="0.25"/>
    <row r="1477" s="139" customFormat="1" ht="12.75" x14ac:dyDescent="0.25"/>
    <row r="1478" s="139" customFormat="1" ht="12.75" x14ac:dyDescent="0.25"/>
    <row r="1479" s="139" customFormat="1" ht="12.75" x14ac:dyDescent="0.25"/>
    <row r="1480" s="139" customFormat="1" ht="12.75" x14ac:dyDescent="0.25"/>
    <row r="1481" s="139" customFormat="1" ht="12.75" x14ac:dyDescent="0.25"/>
    <row r="1482" s="139" customFormat="1" ht="12.75" x14ac:dyDescent="0.25"/>
    <row r="1483" s="139" customFormat="1" ht="12.75" x14ac:dyDescent="0.25"/>
    <row r="1484" s="139" customFormat="1" ht="12.75" x14ac:dyDescent="0.25"/>
    <row r="1485" s="139" customFormat="1" ht="12.75" x14ac:dyDescent="0.25"/>
    <row r="1486" s="139" customFormat="1" ht="12.75" x14ac:dyDescent="0.25"/>
    <row r="1487" s="139" customFormat="1" ht="12.75" x14ac:dyDescent="0.25"/>
    <row r="1488" s="139" customFormat="1" ht="12.75" x14ac:dyDescent="0.25"/>
    <row r="1489" s="139" customFormat="1" ht="12.75" x14ac:dyDescent="0.25"/>
    <row r="1490" s="139" customFormat="1" ht="12.75" x14ac:dyDescent="0.25"/>
    <row r="1491" s="139" customFormat="1" ht="12.75" x14ac:dyDescent="0.25"/>
    <row r="1492" s="139" customFormat="1" ht="12.75" x14ac:dyDescent="0.25"/>
    <row r="1493" s="139" customFormat="1" ht="12.75" x14ac:dyDescent="0.25"/>
    <row r="1494" s="139" customFormat="1" ht="12.75" x14ac:dyDescent="0.25"/>
    <row r="1495" s="139" customFormat="1" ht="12.75" x14ac:dyDescent="0.25"/>
    <row r="1496" s="139" customFormat="1" ht="12.75" x14ac:dyDescent="0.25"/>
    <row r="1497" s="139" customFormat="1" ht="12.75" x14ac:dyDescent="0.25"/>
    <row r="1498" s="139" customFormat="1" ht="12.75" x14ac:dyDescent="0.25"/>
    <row r="1499" s="139" customFormat="1" ht="12.75" x14ac:dyDescent="0.25"/>
    <row r="1500" s="139" customFormat="1" ht="12.75" x14ac:dyDescent="0.25"/>
    <row r="1501" s="139" customFormat="1" ht="12.75" x14ac:dyDescent="0.25"/>
    <row r="1502" s="139" customFormat="1" ht="12.75" x14ac:dyDescent="0.25"/>
    <row r="1503" s="139" customFormat="1" ht="12.75" x14ac:dyDescent="0.25"/>
    <row r="1504" s="139" customFormat="1" ht="12.75" x14ac:dyDescent="0.25"/>
    <row r="1505" s="139" customFormat="1" ht="12.75" x14ac:dyDescent="0.25"/>
    <row r="1506" s="139" customFormat="1" ht="12.75" x14ac:dyDescent="0.25"/>
    <row r="1507" s="139" customFormat="1" ht="12.75" x14ac:dyDescent="0.25"/>
    <row r="1508" s="139" customFormat="1" ht="12.75" x14ac:dyDescent="0.25"/>
    <row r="1509" s="139" customFormat="1" ht="12.75" x14ac:dyDescent="0.25"/>
    <row r="1510" s="139" customFormat="1" ht="12.75" x14ac:dyDescent="0.25"/>
    <row r="1511" s="139" customFormat="1" ht="12.75" x14ac:dyDescent="0.25"/>
    <row r="1512" s="139" customFormat="1" ht="12.75" x14ac:dyDescent="0.25"/>
    <row r="1513" s="139" customFormat="1" ht="12.75" x14ac:dyDescent="0.25"/>
    <row r="1514" s="139" customFormat="1" ht="12.75" x14ac:dyDescent="0.25"/>
    <row r="1515" s="139" customFormat="1" ht="12.75" x14ac:dyDescent="0.25"/>
    <row r="1516" s="139" customFormat="1" ht="12.75" x14ac:dyDescent="0.25"/>
    <row r="1517" s="139" customFormat="1" ht="12.75" x14ac:dyDescent="0.25"/>
    <row r="1518" s="139" customFormat="1" ht="12.75" x14ac:dyDescent="0.25"/>
    <row r="1519" s="139" customFormat="1" ht="12.75" x14ac:dyDescent="0.25"/>
    <row r="1520" s="139" customFormat="1" ht="12.75" x14ac:dyDescent="0.25"/>
    <row r="1521" s="139" customFormat="1" ht="12.75" x14ac:dyDescent="0.25"/>
    <row r="1522" s="139" customFormat="1" ht="12.75" x14ac:dyDescent="0.25"/>
    <row r="1523" s="139" customFormat="1" ht="12.75" x14ac:dyDescent="0.25"/>
    <row r="1524" s="139" customFormat="1" ht="12.75" x14ac:dyDescent="0.25"/>
    <row r="1525" s="139" customFormat="1" ht="12.75" x14ac:dyDescent="0.25"/>
    <row r="1526" s="139" customFormat="1" ht="12.75" x14ac:dyDescent="0.25"/>
    <row r="1527" s="139" customFormat="1" ht="12.75" x14ac:dyDescent="0.25"/>
    <row r="1528" s="139" customFormat="1" ht="12.75" x14ac:dyDescent="0.25"/>
    <row r="1529" s="139" customFormat="1" ht="12.75" x14ac:dyDescent="0.25"/>
    <row r="1530" s="139" customFormat="1" ht="12.75" x14ac:dyDescent="0.25"/>
    <row r="1531" s="139" customFormat="1" ht="12.75" x14ac:dyDescent="0.25"/>
    <row r="1532" s="139" customFormat="1" ht="12.75" x14ac:dyDescent="0.25"/>
    <row r="1533" s="139" customFormat="1" ht="12.75" x14ac:dyDescent="0.25"/>
    <row r="1534" s="139" customFormat="1" ht="12.75" x14ac:dyDescent="0.25"/>
    <row r="1535" s="139" customFormat="1" ht="12.75" x14ac:dyDescent="0.25"/>
    <row r="1536" s="139" customFormat="1" ht="12.75" x14ac:dyDescent="0.25"/>
    <row r="1537" s="139" customFormat="1" ht="12.75" x14ac:dyDescent="0.25"/>
    <row r="1538" s="139" customFormat="1" ht="12.75" x14ac:dyDescent="0.25"/>
    <row r="1539" s="139" customFormat="1" ht="12.75" x14ac:dyDescent="0.25"/>
    <row r="1540" s="139" customFormat="1" ht="12.75" x14ac:dyDescent="0.25"/>
    <row r="1541" s="139" customFormat="1" ht="12.75" x14ac:dyDescent="0.25"/>
    <row r="1542" s="139" customFormat="1" ht="12.75" x14ac:dyDescent="0.25"/>
    <row r="1543" s="139" customFormat="1" ht="12.75" x14ac:dyDescent="0.25"/>
    <row r="1544" s="139" customFormat="1" ht="12.75" x14ac:dyDescent="0.25"/>
    <row r="1545" s="139" customFormat="1" ht="12.75" x14ac:dyDescent="0.25"/>
    <row r="1546" s="139" customFormat="1" ht="12.75" x14ac:dyDescent="0.25"/>
    <row r="1547" s="139" customFormat="1" ht="12.75" x14ac:dyDescent="0.25"/>
    <row r="1548" s="139" customFormat="1" ht="12.75" x14ac:dyDescent="0.25"/>
    <row r="1549" s="139" customFormat="1" ht="12.75" x14ac:dyDescent="0.25"/>
    <row r="1550" s="139" customFormat="1" ht="12.75" x14ac:dyDescent="0.25"/>
    <row r="1551" s="139" customFormat="1" ht="12.75" x14ac:dyDescent="0.25"/>
    <row r="1552" s="139" customFormat="1" ht="12.75" x14ac:dyDescent="0.25"/>
    <row r="1553" s="139" customFormat="1" ht="12.75" x14ac:dyDescent="0.25"/>
    <row r="1554" s="139" customFormat="1" ht="12.75" x14ac:dyDescent="0.25"/>
    <row r="1555" s="139" customFormat="1" ht="12.75" x14ac:dyDescent="0.25"/>
    <row r="1556" s="139" customFormat="1" ht="12.75" x14ac:dyDescent="0.25"/>
    <row r="1557" s="139" customFormat="1" ht="12.75" x14ac:dyDescent="0.25"/>
    <row r="1558" s="139" customFormat="1" ht="12.75" x14ac:dyDescent="0.25"/>
    <row r="1559" s="139" customFormat="1" ht="12.75" x14ac:dyDescent="0.25"/>
    <row r="1560" s="139" customFormat="1" ht="12.75" x14ac:dyDescent="0.25"/>
    <row r="1561" s="139" customFormat="1" ht="12.75" x14ac:dyDescent="0.25"/>
    <row r="1562" s="139" customFormat="1" ht="12.75" x14ac:dyDescent="0.25"/>
    <row r="1563" s="139" customFormat="1" ht="12.75" x14ac:dyDescent="0.25"/>
    <row r="1564" s="139" customFormat="1" ht="12.75" x14ac:dyDescent="0.25"/>
    <row r="1565" s="139" customFormat="1" ht="12.75" x14ac:dyDescent="0.25"/>
    <row r="1566" s="139" customFormat="1" ht="12.75" x14ac:dyDescent="0.25"/>
    <row r="1567" s="139" customFormat="1" ht="12.75" x14ac:dyDescent="0.25"/>
    <row r="1568" s="139" customFormat="1" ht="12.75" x14ac:dyDescent="0.25"/>
    <row r="1569" s="139" customFormat="1" ht="12.75" x14ac:dyDescent="0.25"/>
    <row r="1570" s="139" customFormat="1" ht="12.75" x14ac:dyDescent="0.25"/>
    <row r="1571" s="139" customFormat="1" ht="12.75" x14ac:dyDescent="0.25"/>
    <row r="1572" s="139" customFormat="1" ht="12.75" x14ac:dyDescent="0.25"/>
    <row r="1573" s="139" customFormat="1" ht="12.75" x14ac:dyDescent="0.25"/>
    <row r="1574" s="139" customFormat="1" ht="12.75" x14ac:dyDescent="0.25"/>
    <row r="1575" s="139" customFormat="1" ht="12.75" x14ac:dyDescent="0.25"/>
    <row r="1576" s="139" customFormat="1" ht="12.75" x14ac:dyDescent="0.25"/>
    <row r="1577" s="139" customFormat="1" ht="12.75" x14ac:dyDescent="0.25"/>
    <row r="1578" s="139" customFormat="1" ht="12.75" x14ac:dyDescent="0.25"/>
    <row r="1579" s="139" customFormat="1" ht="12.75" x14ac:dyDescent="0.25"/>
    <row r="1580" s="139" customFormat="1" ht="12.75" x14ac:dyDescent="0.25"/>
    <row r="1581" s="139" customFormat="1" ht="12.75" x14ac:dyDescent="0.25"/>
    <row r="1582" s="139" customFormat="1" ht="12.75" x14ac:dyDescent="0.25"/>
    <row r="1583" s="139" customFormat="1" ht="12.75" x14ac:dyDescent="0.25"/>
    <row r="1584" s="139" customFormat="1" ht="12.75" x14ac:dyDescent="0.25"/>
    <row r="1585" s="139" customFormat="1" ht="12.75" x14ac:dyDescent="0.25"/>
    <row r="1586" s="139" customFormat="1" ht="12.75" x14ac:dyDescent="0.25"/>
    <row r="1587" s="139" customFormat="1" ht="12.75" x14ac:dyDescent="0.25"/>
    <row r="1588" s="139" customFormat="1" ht="12.75" x14ac:dyDescent="0.25"/>
    <row r="1589" s="139" customFormat="1" ht="12.75" x14ac:dyDescent="0.25"/>
    <row r="1590" s="139" customFormat="1" ht="12.75" x14ac:dyDescent="0.25"/>
    <row r="1591" s="139" customFormat="1" ht="12.75" x14ac:dyDescent="0.25"/>
    <row r="1592" s="139" customFormat="1" ht="12.75" x14ac:dyDescent="0.25"/>
    <row r="1593" s="139" customFormat="1" ht="12.75" x14ac:dyDescent="0.25"/>
    <row r="1594" s="139" customFormat="1" ht="12.75" x14ac:dyDescent="0.25"/>
    <row r="1595" s="139" customFormat="1" ht="12.75" x14ac:dyDescent="0.25"/>
    <row r="1596" s="139" customFormat="1" ht="12.75" x14ac:dyDescent="0.25"/>
    <row r="1597" s="139" customFormat="1" ht="12.75" x14ac:dyDescent="0.25"/>
    <row r="1598" s="139" customFormat="1" ht="12.75" x14ac:dyDescent="0.25"/>
    <row r="1599" s="139" customFormat="1" ht="12.75" x14ac:dyDescent="0.25"/>
    <row r="1600" s="139" customFormat="1" ht="12.75" x14ac:dyDescent="0.25"/>
    <row r="1601" s="139" customFormat="1" ht="12.75" x14ac:dyDescent="0.25"/>
    <row r="1602" s="139" customFormat="1" ht="12.75" x14ac:dyDescent="0.25"/>
    <row r="1603" s="139" customFormat="1" ht="12.75" x14ac:dyDescent="0.25"/>
    <row r="1604" s="139" customFormat="1" ht="12.75" x14ac:dyDescent="0.25"/>
    <row r="1605" s="139" customFormat="1" ht="12.75" x14ac:dyDescent="0.25"/>
    <row r="1606" s="139" customFormat="1" ht="12.75" x14ac:dyDescent="0.25"/>
    <row r="1607" s="139" customFormat="1" ht="12.75" x14ac:dyDescent="0.25"/>
    <row r="1608" s="139" customFormat="1" ht="12.75" x14ac:dyDescent="0.25"/>
    <row r="1609" s="139" customFormat="1" ht="12.75" x14ac:dyDescent="0.25"/>
    <row r="1610" s="139" customFormat="1" ht="12.75" x14ac:dyDescent="0.25"/>
    <row r="1611" s="139" customFormat="1" ht="12.75" x14ac:dyDescent="0.25"/>
    <row r="1612" s="139" customFormat="1" ht="12.75" x14ac:dyDescent="0.25"/>
    <row r="1613" s="139" customFormat="1" ht="12.75" x14ac:dyDescent="0.25"/>
    <row r="1614" s="139" customFormat="1" ht="12.75" x14ac:dyDescent="0.25"/>
    <row r="1615" s="139" customFormat="1" ht="12.75" x14ac:dyDescent="0.25"/>
    <row r="1616" s="139" customFormat="1" ht="12.75" x14ac:dyDescent="0.25"/>
    <row r="1617" s="139" customFormat="1" ht="12.75" x14ac:dyDescent="0.25"/>
    <row r="1618" s="139" customFormat="1" ht="12.75" x14ac:dyDescent="0.25"/>
    <row r="1619" s="139" customFormat="1" ht="12.75" x14ac:dyDescent="0.25"/>
    <row r="1620" s="139" customFormat="1" ht="12.75" x14ac:dyDescent="0.25"/>
    <row r="1621" s="139" customFormat="1" ht="12.75" x14ac:dyDescent="0.25"/>
    <row r="1622" s="139" customFormat="1" ht="12.75" x14ac:dyDescent="0.25"/>
    <row r="1623" s="139" customFormat="1" ht="12.75" x14ac:dyDescent="0.25"/>
    <row r="1624" s="139" customFormat="1" ht="12.75" x14ac:dyDescent="0.25"/>
    <row r="1625" s="139" customFormat="1" ht="12.75" x14ac:dyDescent="0.25"/>
    <row r="1626" s="139" customFormat="1" ht="12.75" x14ac:dyDescent="0.25"/>
    <row r="1627" s="139" customFormat="1" ht="12.75" x14ac:dyDescent="0.25"/>
    <row r="1628" s="139" customFormat="1" ht="12.75" x14ac:dyDescent="0.25"/>
    <row r="1629" s="139" customFormat="1" ht="12.75" x14ac:dyDescent="0.25"/>
    <row r="1630" s="139" customFormat="1" ht="12.75" x14ac:dyDescent="0.25"/>
    <row r="1631" s="139" customFormat="1" ht="12.75" x14ac:dyDescent="0.25"/>
    <row r="1632" s="139" customFormat="1" ht="12.75" x14ac:dyDescent="0.25"/>
    <row r="1633" s="139" customFormat="1" ht="12.75" x14ac:dyDescent="0.25"/>
    <row r="1634" s="139" customFormat="1" ht="12.75" x14ac:dyDescent="0.25"/>
    <row r="1635" s="139" customFormat="1" ht="12.75" x14ac:dyDescent="0.25"/>
    <row r="1636" s="139" customFormat="1" ht="12.75" x14ac:dyDescent="0.25"/>
    <row r="1637" s="139" customFormat="1" ht="12.75" x14ac:dyDescent="0.25"/>
    <row r="1638" s="139" customFormat="1" ht="12.75" x14ac:dyDescent="0.25"/>
    <row r="1639" s="139" customFormat="1" ht="12.75" x14ac:dyDescent="0.25"/>
    <row r="1640" s="139" customFormat="1" ht="12.75" x14ac:dyDescent="0.25"/>
    <row r="1641" s="139" customFormat="1" ht="12.75" x14ac:dyDescent="0.25"/>
    <row r="1642" s="139" customFormat="1" ht="12.75" x14ac:dyDescent="0.25"/>
    <row r="1643" s="139" customFormat="1" ht="12.75" x14ac:dyDescent="0.25"/>
    <row r="1644" s="139" customFormat="1" ht="12.75" x14ac:dyDescent="0.25"/>
    <row r="1645" s="139" customFormat="1" ht="12.75" x14ac:dyDescent="0.25"/>
    <row r="1646" s="139" customFormat="1" ht="12.75" x14ac:dyDescent="0.25"/>
    <row r="1647" s="139" customFormat="1" ht="12.75" x14ac:dyDescent="0.25"/>
    <row r="1648" s="139" customFormat="1" ht="12.75" x14ac:dyDescent="0.25"/>
    <row r="1649" s="139" customFormat="1" ht="12.75" x14ac:dyDescent="0.25"/>
    <row r="1650" s="139" customFormat="1" ht="12.75" x14ac:dyDescent="0.25"/>
    <row r="1651" s="139" customFormat="1" ht="12.75" x14ac:dyDescent="0.25"/>
    <row r="1652" s="139" customFormat="1" ht="12.75" x14ac:dyDescent="0.25"/>
    <row r="1653" s="139" customFormat="1" ht="12.75" x14ac:dyDescent="0.25"/>
    <row r="1654" s="139" customFormat="1" ht="12.75" x14ac:dyDescent="0.25"/>
    <row r="1655" s="139" customFormat="1" ht="12.75" x14ac:dyDescent="0.25"/>
    <row r="1656" s="139" customFormat="1" ht="12.75" x14ac:dyDescent="0.25"/>
    <row r="1657" s="139" customFormat="1" ht="12.75" x14ac:dyDescent="0.25"/>
    <row r="1658" s="139" customFormat="1" ht="12.75" x14ac:dyDescent="0.25"/>
    <row r="1659" s="139" customFormat="1" ht="12.75" x14ac:dyDescent="0.25"/>
    <row r="1660" s="139" customFormat="1" ht="12.75" x14ac:dyDescent="0.25"/>
    <row r="1661" s="139" customFormat="1" ht="12.75" x14ac:dyDescent="0.25"/>
    <row r="1662" s="139" customFormat="1" ht="12.75" x14ac:dyDescent="0.25"/>
    <row r="1663" s="139" customFormat="1" ht="12.75" x14ac:dyDescent="0.25"/>
    <row r="1664" s="139" customFormat="1" ht="12.75" x14ac:dyDescent="0.25"/>
    <row r="1665" s="139" customFormat="1" ht="12.75" x14ac:dyDescent="0.25"/>
    <row r="1666" s="139" customFormat="1" ht="12.75" x14ac:dyDescent="0.25"/>
    <row r="1667" s="139" customFormat="1" ht="12.75" x14ac:dyDescent="0.25"/>
    <row r="1668" s="139" customFormat="1" ht="12.75" x14ac:dyDescent="0.25"/>
    <row r="1669" s="139" customFormat="1" ht="12.75" x14ac:dyDescent="0.25"/>
    <row r="1670" s="139" customFormat="1" ht="12.75" x14ac:dyDescent="0.25"/>
    <row r="1671" s="139" customFormat="1" ht="12.75" x14ac:dyDescent="0.25"/>
    <row r="1672" s="139" customFormat="1" ht="12.75" x14ac:dyDescent="0.25"/>
    <row r="1673" s="139" customFormat="1" ht="12.75" x14ac:dyDescent="0.25"/>
    <row r="1674" s="139" customFormat="1" ht="12.75" x14ac:dyDescent="0.25"/>
    <row r="1675" s="139" customFormat="1" ht="12.75" x14ac:dyDescent="0.25"/>
    <row r="1676" s="139" customFormat="1" ht="12.75" x14ac:dyDescent="0.25"/>
    <row r="1677" s="139" customFormat="1" ht="12.75" x14ac:dyDescent="0.25"/>
    <row r="1678" s="139" customFormat="1" ht="12.75" x14ac:dyDescent="0.25"/>
    <row r="1679" s="139" customFormat="1" ht="12.75" x14ac:dyDescent="0.25"/>
    <row r="1680" s="139" customFormat="1" ht="12.75" x14ac:dyDescent="0.25"/>
    <row r="1681" s="139" customFormat="1" ht="12.75" x14ac:dyDescent="0.25"/>
    <row r="1682" s="139" customFormat="1" ht="12.75" x14ac:dyDescent="0.25"/>
    <row r="1683" s="139" customFormat="1" ht="12.75" x14ac:dyDescent="0.25"/>
    <row r="1684" s="139" customFormat="1" ht="12.75" x14ac:dyDescent="0.25"/>
    <row r="1685" s="139" customFormat="1" ht="12.75" x14ac:dyDescent="0.25"/>
    <row r="1686" s="139" customFormat="1" ht="12.75" x14ac:dyDescent="0.25"/>
    <row r="1687" s="139" customFormat="1" ht="12.75" x14ac:dyDescent="0.25"/>
    <row r="1688" s="139" customFormat="1" ht="12.75" x14ac:dyDescent="0.25"/>
    <row r="1689" s="139" customFormat="1" ht="12.75" x14ac:dyDescent="0.25"/>
    <row r="1690" s="139" customFormat="1" ht="12.75" x14ac:dyDescent="0.25"/>
    <row r="1691" s="139" customFormat="1" ht="12.75" x14ac:dyDescent="0.25"/>
    <row r="1692" s="139" customFormat="1" ht="12.75" x14ac:dyDescent="0.25"/>
    <row r="1693" s="139" customFormat="1" ht="12.75" x14ac:dyDescent="0.25"/>
    <row r="1694" s="139" customFormat="1" ht="12.75" x14ac:dyDescent="0.25"/>
    <row r="1695" s="139" customFormat="1" ht="12.75" x14ac:dyDescent="0.25"/>
    <row r="1696" s="139" customFormat="1" ht="12.75" x14ac:dyDescent="0.25"/>
    <row r="1697" s="139" customFormat="1" ht="12.75" x14ac:dyDescent="0.25"/>
    <row r="1698" s="139" customFormat="1" ht="12.75" x14ac:dyDescent="0.25"/>
    <row r="1699" s="139" customFormat="1" ht="12.75" x14ac:dyDescent="0.25"/>
    <row r="1700" s="139" customFormat="1" ht="12.75" x14ac:dyDescent="0.25"/>
    <row r="1701" s="139" customFormat="1" ht="12.75" x14ac:dyDescent="0.25"/>
    <row r="1702" s="139" customFormat="1" ht="12.75" x14ac:dyDescent="0.25"/>
    <row r="1703" s="139" customFormat="1" ht="12.75" x14ac:dyDescent="0.25"/>
    <row r="1704" s="139" customFormat="1" ht="12.75" x14ac:dyDescent="0.25"/>
    <row r="1705" s="139" customFormat="1" ht="12.75" x14ac:dyDescent="0.25"/>
    <row r="1706" s="139" customFormat="1" ht="12.75" x14ac:dyDescent="0.25"/>
    <row r="1707" s="139" customFormat="1" ht="12.75" x14ac:dyDescent="0.25"/>
    <row r="1708" s="139" customFormat="1" ht="12.75" x14ac:dyDescent="0.25"/>
    <row r="1709" s="139" customFormat="1" ht="12.75" x14ac:dyDescent="0.25"/>
    <row r="1710" s="139" customFormat="1" ht="12.75" x14ac:dyDescent="0.25"/>
    <row r="1711" s="139" customFormat="1" ht="12.75" x14ac:dyDescent="0.25"/>
    <row r="1712" s="139" customFormat="1" ht="12.75" x14ac:dyDescent="0.25"/>
    <row r="1713" s="139" customFormat="1" ht="12.75" x14ac:dyDescent="0.25"/>
    <row r="1714" s="139" customFormat="1" ht="12.75" x14ac:dyDescent="0.25"/>
    <row r="1715" s="139" customFormat="1" ht="12.75" x14ac:dyDescent="0.25"/>
    <row r="1716" s="139" customFormat="1" ht="12.75" x14ac:dyDescent="0.25"/>
    <row r="1717" s="139" customFormat="1" ht="12.75" x14ac:dyDescent="0.25"/>
    <row r="1718" s="139" customFormat="1" ht="12.75" x14ac:dyDescent="0.25"/>
    <row r="1719" s="139" customFormat="1" ht="12.75" x14ac:dyDescent="0.25"/>
    <row r="1720" s="139" customFormat="1" ht="12.75" x14ac:dyDescent="0.25"/>
    <row r="1721" s="139" customFormat="1" ht="12.75" x14ac:dyDescent="0.25"/>
    <row r="1722" s="139" customFormat="1" ht="12.75" x14ac:dyDescent="0.25"/>
    <row r="1723" s="139" customFormat="1" ht="12.75" x14ac:dyDescent="0.25"/>
    <row r="1724" s="139" customFormat="1" ht="12.75" x14ac:dyDescent="0.25"/>
    <row r="1725" s="139" customFormat="1" ht="12.75" x14ac:dyDescent="0.25"/>
    <row r="1726" s="139" customFormat="1" ht="12.75" x14ac:dyDescent="0.25"/>
    <row r="1727" s="139" customFormat="1" ht="12.75" x14ac:dyDescent="0.25"/>
    <row r="1728" s="139" customFormat="1" ht="12.75" x14ac:dyDescent="0.25"/>
    <row r="1729" s="139" customFormat="1" ht="12.75" x14ac:dyDescent="0.25"/>
    <row r="1730" s="139" customFormat="1" ht="12.75" x14ac:dyDescent="0.25"/>
    <row r="1731" s="139" customFormat="1" ht="12.75" x14ac:dyDescent="0.25"/>
    <row r="1732" s="139" customFormat="1" ht="12.75" x14ac:dyDescent="0.25"/>
    <row r="1733" s="139" customFormat="1" ht="12.75" x14ac:dyDescent="0.25"/>
    <row r="1734" s="139" customFormat="1" ht="12.75" x14ac:dyDescent="0.25"/>
    <row r="1735" s="139" customFormat="1" ht="12.75" x14ac:dyDescent="0.25"/>
    <row r="1736" s="139" customFormat="1" ht="12.75" x14ac:dyDescent="0.25"/>
    <row r="1737" s="139" customFormat="1" ht="12.75" x14ac:dyDescent="0.25"/>
    <row r="1738" s="139" customFormat="1" ht="12.75" x14ac:dyDescent="0.25"/>
    <row r="1739" s="139" customFormat="1" ht="12.75" x14ac:dyDescent="0.25"/>
    <row r="1740" s="139" customFormat="1" ht="12.75" x14ac:dyDescent="0.25"/>
    <row r="1741" s="139" customFormat="1" ht="12.75" x14ac:dyDescent="0.25"/>
    <row r="1742" s="139" customFormat="1" ht="12.75" x14ac:dyDescent="0.25"/>
    <row r="1743" s="139" customFormat="1" ht="12.75" x14ac:dyDescent="0.25"/>
    <row r="1744" s="139" customFormat="1" ht="12.75" x14ac:dyDescent="0.25"/>
    <row r="1745" s="139" customFormat="1" ht="12.75" x14ac:dyDescent="0.25"/>
    <row r="1746" s="139" customFormat="1" ht="12.75" x14ac:dyDescent="0.25"/>
    <row r="1747" s="139" customFormat="1" ht="12.75" x14ac:dyDescent="0.25"/>
    <row r="1748" s="139" customFormat="1" ht="12.75" x14ac:dyDescent="0.25"/>
    <row r="1749" s="139" customFormat="1" ht="12.75" x14ac:dyDescent="0.25"/>
    <row r="1750" s="139" customFormat="1" ht="12.75" x14ac:dyDescent="0.25"/>
    <row r="1751" s="139" customFormat="1" ht="12.75" x14ac:dyDescent="0.25"/>
    <row r="1752" s="139" customFormat="1" ht="12.75" x14ac:dyDescent="0.25"/>
    <row r="1753" s="139" customFormat="1" ht="12.75" x14ac:dyDescent="0.25"/>
    <row r="1754" s="139" customFormat="1" ht="12.75" x14ac:dyDescent="0.25"/>
    <row r="1755" s="139" customFormat="1" ht="12.75" x14ac:dyDescent="0.25"/>
    <row r="1756" s="139" customFormat="1" ht="12.75" x14ac:dyDescent="0.25"/>
    <row r="1757" s="139" customFormat="1" ht="12.75" x14ac:dyDescent="0.25"/>
    <row r="1758" s="139" customFormat="1" ht="12.75" x14ac:dyDescent="0.25"/>
    <row r="1759" s="139" customFormat="1" ht="12.75" x14ac:dyDescent="0.25"/>
    <row r="1760" s="139" customFormat="1" ht="12.75" x14ac:dyDescent="0.25"/>
    <row r="1761" s="139" customFormat="1" ht="12.75" x14ac:dyDescent="0.25"/>
    <row r="1762" s="139" customFormat="1" ht="12.75" x14ac:dyDescent="0.25"/>
    <row r="1763" s="139" customFormat="1" ht="12.75" x14ac:dyDescent="0.25"/>
    <row r="1764" s="139" customFormat="1" ht="12.75" x14ac:dyDescent="0.25"/>
    <row r="1765" s="139" customFormat="1" ht="12.75" x14ac:dyDescent="0.25"/>
    <row r="1766" s="139" customFormat="1" ht="12.75" x14ac:dyDescent="0.25"/>
    <row r="1767" s="139" customFormat="1" ht="12.75" x14ac:dyDescent="0.25"/>
    <row r="1768" s="139" customFormat="1" ht="12.75" x14ac:dyDescent="0.25"/>
    <row r="1769" s="139" customFormat="1" ht="12.75" x14ac:dyDescent="0.25"/>
    <row r="1770" s="139" customFormat="1" ht="12.75" x14ac:dyDescent="0.25"/>
    <row r="1771" s="139" customFormat="1" ht="12.75" x14ac:dyDescent="0.25"/>
    <row r="1772" s="139" customFormat="1" ht="12.75" x14ac:dyDescent="0.25"/>
    <row r="1773" s="139" customFormat="1" ht="12.75" x14ac:dyDescent="0.25"/>
    <row r="1774" s="139" customFormat="1" ht="12.75" x14ac:dyDescent="0.25"/>
    <row r="1775" s="139" customFormat="1" ht="12.75" x14ac:dyDescent="0.25"/>
    <row r="1776" s="139" customFormat="1" ht="12.75" x14ac:dyDescent="0.25"/>
    <row r="1777" s="139" customFormat="1" ht="12.75" x14ac:dyDescent="0.25"/>
    <row r="1778" s="139" customFormat="1" ht="12.75" x14ac:dyDescent="0.25"/>
    <row r="1779" s="139" customFormat="1" ht="12.75" x14ac:dyDescent="0.25"/>
    <row r="1780" s="139" customFormat="1" ht="12.75" x14ac:dyDescent="0.25"/>
    <row r="1781" s="139" customFormat="1" ht="12.75" x14ac:dyDescent="0.25"/>
    <row r="1782" s="139" customFormat="1" ht="12.75" x14ac:dyDescent="0.25"/>
    <row r="1783" s="139" customFormat="1" ht="12.75" x14ac:dyDescent="0.25"/>
    <row r="1784" s="139" customFormat="1" ht="12.75" x14ac:dyDescent="0.25"/>
    <row r="1785" s="139" customFormat="1" ht="12.75" x14ac:dyDescent="0.25"/>
    <row r="1786" s="139" customFormat="1" ht="12.75" x14ac:dyDescent="0.25"/>
    <row r="1787" s="139" customFormat="1" ht="12.75" x14ac:dyDescent="0.25"/>
    <row r="1788" s="139" customFormat="1" ht="12.75" x14ac:dyDescent="0.25"/>
    <row r="1789" s="139" customFormat="1" ht="12.75" x14ac:dyDescent="0.25"/>
    <row r="1790" s="139" customFormat="1" ht="12.75" x14ac:dyDescent="0.25"/>
    <row r="1791" s="139" customFormat="1" ht="12.75" x14ac:dyDescent="0.25"/>
    <row r="1792" s="139" customFormat="1" ht="12.75" x14ac:dyDescent="0.25"/>
    <row r="1793" s="139" customFormat="1" ht="12.75" x14ac:dyDescent="0.25"/>
    <row r="1794" s="139" customFormat="1" ht="12.75" x14ac:dyDescent="0.25"/>
    <row r="1795" s="139" customFormat="1" ht="12.75" x14ac:dyDescent="0.25"/>
    <row r="1796" s="139" customFormat="1" ht="12.75" x14ac:dyDescent="0.25"/>
    <row r="1797" s="139" customFormat="1" ht="12.75" x14ac:dyDescent="0.25"/>
    <row r="1798" s="139" customFormat="1" ht="12.75" x14ac:dyDescent="0.25"/>
    <row r="1799" s="139" customFormat="1" ht="12.75" x14ac:dyDescent="0.25"/>
    <row r="1800" s="139" customFormat="1" ht="12.75" x14ac:dyDescent="0.25"/>
    <row r="1801" s="139" customFormat="1" ht="12.75" x14ac:dyDescent="0.25"/>
    <row r="1802" s="139" customFormat="1" ht="12.75" x14ac:dyDescent="0.25"/>
    <row r="1803" s="139" customFormat="1" ht="12.75" x14ac:dyDescent="0.25"/>
    <row r="1804" s="139" customFormat="1" ht="12.75" x14ac:dyDescent="0.25"/>
    <row r="1805" s="139" customFormat="1" ht="12.75" x14ac:dyDescent="0.25"/>
    <row r="1806" s="139" customFormat="1" ht="12.75" x14ac:dyDescent="0.25"/>
    <row r="1807" s="139" customFormat="1" ht="12.75" x14ac:dyDescent="0.25"/>
    <row r="1808" s="139" customFormat="1" ht="12.75" x14ac:dyDescent="0.25"/>
    <row r="1809" s="139" customFormat="1" ht="12.75" x14ac:dyDescent="0.25"/>
    <row r="1810" s="139" customFormat="1" ht="12.75" x14ac:dyDescent="0.25"/>
    <row r="1811" s="139" customFormat="1" ht="12.75" x14ac:dyDescent="0.25"/>
    <row r="1812" s="139" customFormat="1" ht="12.75" x14ac:dyDescent="0.25"/>
    <row r="1813" s="139" customFormat="1" ht="12.75" x14ac:dyDescent="0.25"/>
    <row r="1814" s="139" customFormat="1" ht="12.75" x14ac:dyDescent="0.25"/>
    <row r="1815" s="139" customFormat="1" ht="12.75" x14ac:dyDescent="0.25"/>
    <row r="1816" s="139" customFormat="1" ht="12.75" x14ac:dyDescent="0.25"/>
    <row r="1817" s="139" customFormat="1" ht="12.75" x14ac:dyDescent="0.25"/>
    <row r="1818" s="139" customFormat="1" ht="12.75" x14ac:dyDescent="0.25"/>
    <row r="1819" s="139" customFormat="1" ht="12.75" x14ac:dyDescent="0.25"/>
    <row r="1820" s="139" customFormat="1" ht="12.75" x14ac:dyDescent="0.25"/>
    <row r="1821" s="139" customFormat="1" ht="12.75" x14ac:dyDescent="0.25"/>
    <row r="1822" s="139" customFormat="1" ht="12.75" x14ac:dyDescent="0.25"/>
    <row r="1823" s="139" customFormat="1" ht="12.75" x14ac:dyDescent="0.25"/>
    <row r="1824" s="139" customFormat="1" ht="12.75" x14ac:dyDescent="0.25"/>
    <row r="1825" s="139" customFormat="1" ht="12.75" x14ac:dyDescent="0.25"/>
    <row r="1826" s="139" customFormat="1" ht="12.75" x14ac:dyDescent="0.25"/>
    <row r="1827" s="139" customFormat="1" ht="12.75" x14ac:dyDescent="0.25"/>
    <row r="1828" s="139" customFormat="1" ht="12.75" x14ac:dyDescent="0.25"/>
    <row r="1829" s="139" customFormat="1" ht="12.75" x14ac:dyDescent="0.25"/>
    <row r="1830" s="139" customFormat="1" ht="12.75" x14ac:dyDescent="0.25"/>
    <row r="1831" s="139" customFormat="1" ht="12.75" x14ac:dyDescent="0.25"/>
    <row r="1832" s="139" customFormat="1" ht="12.75" x14ac:dyDescent="0.25"/>
    <row r="1833" s="139" customFormat="1" ht="12.75" x14ac:dyDescent="0.25"/>
    <row r="1834" s="139" customFormat="1" ht="12.75" x14ac:dyDescent="0.25"/>
    <row r="1835" s="139" customFormat="1" ht="12.75" x14ac:dyDescent="0.25"/>
    <row r="1836" s="139" customFormat="1" ht="12.75" x14ac:dyDescent="0.25"/>
    <row r="1837" s="139" customFormat="1" ht="12.75" x14ac:dyDescent="0.25"/>
    <row r="1838" s="139" customFormat="1" ht="12.75" x14ac:dyDescent="0.25"/>
    <row r="1839" s="139" customFormat="1" ht="12.75" x14ac:dyDescent="0.25"/>
    <row r="1840" s="139" customFormat="1" ht="12.75" x14ac:dyDescent="0.25"/>
    <row r="1841" s="139" customFormat="1" ht="12.75" x14ac:dyDescent="0.25"/>
    <row r="1842" s="139" customFormat="1" ht="12.75" x14ac:dyDescent="0.25"/>
    <row r="1843" s="139" customFormat="1" ht="12.75" x14ac:dyDescent="0.25"/>
    <row r="1844" s="139" customFormat="1" ht="12.75" x14ac:dyDescent="0.25"/>
    <row r="1845" s="139" customFormat="1" ht="12.75" x14ac:dyDescent="0.25"/>
    <row r="1846" s="139" customFormat="1" ht="12.75" x14ac:dyDescent="0.25"/>
    <row r="1847" s="139" customFormat="1" ht="12.75" x14ac:dyDescent="0.25"/>
    <row r="1848" s="139" customFormat="1" ht="12.75" x14ac:dyDescent="0.25"/>
    <row r="1849" s="139" customFormat="1" ht="12.75" x14ac:dyDescent="0.25"/>
    <row r="1850" s="139" customFormat="1" ht="12.75" x14ac:dyDescent="0.25"/>
    <row r="1851" s="139" customFormat="1" ht="12.75" x14ac:dyDescent="0.25"/>
    <row r="1852" s="139" customFormat="1" ht="12.75" x14ac:dyDescent="0.25"/>
    <row r="1853" s="139" customFormat="1" ht="12.75" x14ac:dyDescent="0.25"/>
    <row r="1854" s="139" customFormat="1" ht="12.75" x14ac:dyDescent="0.25"/>
    <row r="1855" s="139" customFormat="1" ht="12.75" x14ac:dyDescent="0.25"/>
    <row r="1856" s="139" customFormat="1" ht="12.75" x14ac:dyDescent="0.25"/>
    <row r="1857" s="139" customFormat="1" ht="12.75" x14ac:dyDescent="0.25"/>
    <row r="1858" s="139" customFormat="1" ht="12.75" x14ac:dyDescent="0.25"/>
    <row r="1859" s="139" customFormat="1" ht="12.75" x14ac:dyDescent="0.25"/>
    <row r="1860" s="139" customFormat="1" ht="12.75" x14ac:dyDescent="0.25"/>
    <row r="1861" s="139" customFormat="1" ht="12.75" x14ac:dyDescent="0.25"/>
    <row r="1862" s="139" customFormat="1" ht="12.75" x14ac:dyDescent="0.25"/>
    <row r="1863" s="139" customFormat="1" ht="12.75" x14ac:dyDescent="0.25"/>
    <row r="1864" s="139" customFormat="1" ht="12.75" x14ac:dyDescent="0.25"/>
    <row r="1865" s="139" customFormat="1" ht="12.75" x14ac:dyDescent="0.25"/>
    <row r="1866" s="139" customFormat="1" ht="12.75" x14ac:dyDescent="0.25"/>
    <row r="1867" s="139" customFormat="1" ht="12.75" x14ac:dyDescent="0.25"/>
    <row r="1868" s="139" customFormat="1" ht="12.75" x14ac:dyDescent="0.25"/>
    <row r="1869" s="139" customFormat="1" ht="12.75" x14ac:dyDescent="0.25"/>
    <row r="1870" s="139" customFormat="1" ht="12.75" x14ac:dyDescent="0.25"/>
    <row r="1871" s="139" customFormat="1" ht="12.75" x14ac:dyDescent="0.25"/>
    <row r="1872" s="139" customFormat="1" ht="12.75" x14ac:dyDescent="0.25"/>
    <row r="1873" s="139" customFormat="1" ht="12.75" x14ac:dyDescent="0.25"/>
    <row r="1874" s="139" customFormat="1" ht="12.75" x14ac:dyDescent="0.25"/>
    <row r="1875" s="139" customFormat="1" ht="12.75" x14ac:dyDescent="0.25"/>
    <row r="1876" s="139" customFormat="1" ht="12.75" x14ac:dyDescent="0.25"/>
    <row r="1877" s="139" customFormat="1" ht="12.75" x14ac:dyDescent="0.25"/>
    <row r="1878" s="139" customFormat="1" ht="12.75" x14ac:dyDescent="0.25"/>
    <row r="1879" s="139" customFormat="1" ht="12.75" x14ac:dyDescent="0.25"/>
    <row r="1880" s="139" customFormat="1" ht="12.75" x14ac:dyDescent="0.25"/>
    <row r="1881" s="139" customFormat="1" ht="12.75" x14ac:dyDescent="0.25"/>
    <row r="1882" s="139" customFormat="1" ht="12.75" x14ac:dyDescent="0.25"/>
    <row r="1883" s="139" customFormat="1" ht="12.75" x14ac:dyDescent="0.25"/>
    <row r="1884" s="139" customFormat="1" ht="12.75" x14ac:dyDescent="0.25"/>
    <row r="1885" s="139" customFormat="1" ht="12.75" x14ac:dyDescent="0.25"/>
    <row r="1886" s="139" customFormat="1" ht="12.75" x14ac:dyDescent="0.25"/>
    <row r="1887" s="139" customFormat="1" ht="12.75" x14ac:dyDescent="0.25"/>
    <row r="1888" s="139" customFormat="1" ht="12.75" x14ac:dyDescent="0.25"/>
    <row r="1889" s="139" customFormat="1" ht="12.75" x14ac:dyDescent="0.25"/>
    <row r="1890" s="139" customFormat="1" ht="12.75" x14ac:dyDescent="0.25"/>
    <row r="1891" s="139" customFormat="1" ht="12.75" x14ac:dyDescent="0.25"/>
    <row r="1892" s="139" customFormat="1" ht="12.75" x14ac:dyDescent="0.25"/>
    <row r="1893" s="139" customFormat="1" ht="12.75" x14ac:dyDescent="0.25"/>
    <row r="1894" s="139" customFormat="1" ht="12.75" x14ac:dyDescent="0.25"/>
    <row r="1895" s="139" customFormat="1" ht="12.75" x14ac:dyDescent="0.25"/>
    <row r="1896" s="139" customFormat="1" ht="12.75" x14ac:dyDescent="0.25"/>
    <row r="1897" s="139" customFormat="1" ht="12.75" x14ac:dyDescent="0.25"/>
    <row r="1898" s="139" customFormat="1" ht="12.75" x14ac:dyDescent="0.25"/>
    <row r="1899" s="139" customFormat="1" ht="12.75" x14ac:dyDescent="0.25"/>
    <row r="1900" s="139" customFormat="1" ht="12.75" x14ac:dyDescent="0.25"/>
    <row r="1901" s="139" customFormat="1" ht="12.75" x14ac:dyDescent="0.25"/>
    <row r="1902" s="139" customFormat="1" ht="12.75" x14ac:dyDescent="0.25"/>
    <row r="1903" s="139" customFormat="1" ht="12.75" x14ac:dyDescent="0.25"/>
    <row r="1904" s="139" customFormat="1" ht="12.75" x14ac:dyDescent="0.25"/>
    <row r="1905" s="139" customFormat="1" ht="12.75" x14ac:dyDescent="0.25"/>
    <row r="1906" s="139" customFormat="1" ht="12.75" x14ac:dyDescent="0.25"/>
    <row r="1907" s="139" customFormat="1" ht="12.75" x14ac:dyDescent="0.25"/>
    <row r="1908" s="139" customFormat="1" ht="12.75" x14ac:dyDescent="0.25"/>
    <row r="1909" s="139" customFormat="1" ht="12.75" x14ac:dyDescent="0.25"/>
    <row r="1910" s="139" customFormat="1" ht="12.75" x14ac:dyDescent="0.25"/>
    <row r="1911" s="139" customFormat="1" ht="12.75" x14ac:dyDescent="0.25"/>
    <row r="1912" s="139" customFormat="1" ht="12.75" x14ac:dyDescent="0.25"/>
    <row r="1913" s="139" customFormat="1" ht="12.75" x14ac:dyDescent="0.25"/>
    <row r="1914" s="139" customFormat="1" ht="12.75" x14ac:dyDescent="0.25"/>
    <row r="1915" s="139" customFormat="1" ht="12.75" x14ac:dyDescent="0.25"/>
    <row r="1916" s="139" customFormat="1" ht="12.75" x14ac:dyDescent="0.25"/>
    <row r="1917" s="139" customFormat="1" ht="12.75" x14ac:dyDescent="0.25"/>
    <row r="1918" s="139" customFormat="1" ht="12.75" x14ac:dyDescent="0.25"/>
    <row r="1919" s="139" customFormat="1" ht="12.75" x14ac:dyDescent="0.25"/>
    <row r="1920" s="139" customFormat="1" ht="12.75" x14ac:dyDescent="0.25"/>
    <row r="1921" s="139" customFormat="1" ht="12.75" x14ac:dyDescent="0.25"/>
    <row r="1922" s="139" customFormat="1" ht="12.75" x14ac:dyDescent="0.25"/>
    <row r="1923" s="139" customFormat="1" ht="12.75" x14ac:dyDescent="0.25"/>
    <row r="1924" s="139" customFormat="1" ht="12.75" x14ac:dyDescent="0.25"/>
    <row r="1925" s="139" customFormat="1" ht="12.75" x14ac:dyDescent="0.25"/>
    <row r="1926" s="139" customFormat="1" ht="12.75" x14ac:dyDescent="0.25"/>
    <row r="1927" s="139" customFormat="1" ht="12.75" x14ac:dyDescent="0.25"/>
    <row r="1928" s="139" customFormat="1" ht="12.75" x14ac:dyDescent="0.25"/>
    <row r="1929" s="139" customFormat="1" ht="12.75" x14ac:dyDescent="0.25"/>
    <row r="1930" s="139" customFormat="1" ht="12.75" x14ac:dyDescent="0.25"/>
    <row r="1931" s="139" customFormat="1" ht="12.75" x14ac:dyDescent="0.25"/>
    <row r="1932" s="139" customFormat="1" ht="12.75" x14ac:dyDescent="0.25"/>
    <row r="1933" s="139" customFormat="1" ht="12.75" x14ac:dyDescent="0.25"/>
    <row r="1934" s="139" customFormat="1" ht="12.75" x14ac:dyDescent="0.25"/>
    <row r="1935" s="139" customFormat="1" ht="12.75" x14ac:dyDescent="0.25"/>
    <row r="1936" s="139" customFormat="1" ht="12.75" x14ac:dyDescent="0.25"/>
    <row r="1937" s="139" customFormat="1" ht="12.75" x14ac:dyDescent="0.25"/>
    <row r="1938" s="139" customFormat="1" ht="12.75" x14ac:dyDescent="0.25"/>
    <row r="1939" s="139" customFormat="1" ht="12.75" x14ac:dyDescent="0.25"/>
    <row r="1940" s="139" customFormat="1" ht="12.75" x14ac:dyDescent="0.25"/>
    <row r="1941" s="139" customFormat="1" ht="12.75" x14ac:dyDescent="0.25"/>
    <row r="1942" s="139" customFormat="1" ht="12.75" x14ac:dyDescent="0.25"/>
    <row r="1943" s="139" customFormat="1" ht="12.75" x14ac:dyDescent="0.25"/>
    <row r="1944" s="139" customFormat="1" ht="12.75" x14ac:dyDescent="0.25"/>
    <row r="1945" s="139" customFormat="1" ht="12.75" x14ac:dyDescent="0.25"/>
    <row r="1946" s="139" customFormat="1" ht="12.75" x14ac:dyDescent="0.25"/>
    <row r="1947" s="139" customFormat="1" ht="12.75" x14ac:dyDescent="0.25"/>
    <row r="1948" s="139" customFormat="1" ht="12.75" x14ac:dyDescent="0.25"/>
    <row r="1949" s="139" customFormat="1" ht="12.75" x14ac:dyDescent="0.25"/>
    <row r="1950" s="139" customFormat="1" ht="12.75" x14ac:dyDescent="0.25"/>
    <row r="1951" s="139" customFormat="1" ht="12.75" x14ac:dyDescent="0.25"/>
    <row r="1952" s="139" customFormat="1" ht="12.75" x14ac:dyDescent="0.25"/>
    <row r="1953" s="139" customFormat="1" ht="12.75" x14ac:dyDescent="0.25"/>
    <row r="1954" s="139" customFormat="1" ht="12.75" x14ac:dyDescent="0.25"/>
    <row r="1955" s="139" customFormat="1" ht="12.75" x14ac:dyDescent="0.25"/>
    <row r="1956" s="139" customFormat="1" ht="12.75" x14ac:dyDescent="0.25"/>
    <row r="1957" s="139" customFormat="1" ht="12.75" x14ac:dyDescent="0.25"/>
    <row r="1958" s="139" customFormat="1" ht="12.75" x14ac:dyDescent="0.25"/>
    <row r="1959" s="139" customFormat="1" ht="12.75" x14ac:dyDescent="0.25"/>
    <row r="1960" s="139" customFormat="1" ht="12.75" x14ac:dyDescent="0.25"/>
    <row r="1961" s="139" customFormat="1" ht="12.75" x14ac:dyDescent="0.25"/>
    <row r="1962" s="139" customFormat="1" ht="12.75" x14ac:dyDescent="0.25"/>
    <row r="1963" s="139" customFormat="1" ht="12.75" x14ac:dyDescent="0.25"/>
    <row r="1964" s="139" customFormat="1" ht="12.75" x14ac:dyDescent="0.25"/>
    <row r="1965" s="139" customFormat="1" ht="12.75" x14ac:dyDescent="0.25"/>
    <row r="1966" s="139" customFormat="1" ht="12.75" x14ac:dyDescent="0.25"/>
    <row r="1967" s="139" customFormat="1" ht="12.75" x14ac:dyDescent="0.25"/>
    <row r="1968" s="139" customFormat="1" ht="12.75" x14ac:dyDescent="0.25"/>
    <row r="1969" s="139" customFormat="1" ht="12.75" x14ac:dyDescent="0.25"/>
    <row r="1970" s="139" customFormat="1" ht="12.75" x14ac:dyDescent="0.25"/>
    <row r="1971" s="139" customFormat="1" ht="12.75" x14ac:dyDescent="0.25"/>
    <row r="1972" s="139" customFormat="1" ht="12.75" x14ac:dyDescent="0.25"/>
    <row r="1973" s="139" customFormat="1" ht="12.75" x14ac:dyDescent="0.25"/>
    <row r="1974" s="139" customFormat="1" ht="12.75" x14ac:dyDescent="0.25"/>
    <row r="1975" s="139" customFormat="1" ht="12.75" x14ac:dyDescent="0.25"/>
    <row r="1976" s="139" customFormat="1" ht="12.75" x14ac:dyDescent="0.25"/>
    <row r="1977" s="139" customFormat="1" ht="12.75" x14ac:dyDescent="0.25"/>
    <row r="1978" s="139" customFormat="1" ht="12.75" x14ac:dyDescent="0.25"/>
    <row r="1979" s="139" customFormat="1" ht="12.75" x14ac:dyDescent="0.25"/>
    <row r="1980" s="139" customFormat="1" ht="12.75" x14ac:dyDescent="0.25"/>
    <row r="1981" s="139" customFormat="1" ht="12.75" x14ac:dyDescent="0.25"/>
    <row r="1982" s="139" customFormat="1" ht="12.75" x14ac:dyDescent="0.25"/>
    <row r="1983" s="139" customFormat="1" ht="12.75" x14ac:dyDescent="0.25"/>
    <row r="1984" s="139" customFormat="1" ht="12.75" x14ac:dyDescent="0.25"/>
    <row r="1985" s="139" customFormat="1" ht="12.75" x14ac:dyDescent="0.25"/>
    <row r="1986" s="139" customFormat="1" ht="12.75" x14ac:dyDescent="0.25"/>
    <row r="1987" s="139" customFormat="1" ht="12.75" x14ac:dyDescent="0.25"/>
    <row r="1988" s="139" customFormat="1" ht="12.75" x14ac:dyDescent="0.25"/>
    <row r="1989" s="139" customFormat="1" ht="12.75" x14ac:dyDescent="0.25"/>
    <row r="1990" s="139" customFormat="1" ht="12.75" x14ac:dyDescent="0.25"/>
    <row r="1991" s="139" customFormat="1" ht="12.75" x14ac:dyDescent="0.25"/>
    <row r="1992" s="139" customFormat="1" ht="12.75" x14ac:dyDescent="0.25"/>
    <row r="1993" s="139" customFormat="1" ht="12.75" x14ac:dyDescent="0.25"/>
    <row r="1994" s="139" customFormat="1" ht="12.75" x14ac:dyDescent="0.25"/>
    <row r="1995" s="139" customFormat="1" ht="12.75" x14ac:dyDescent="0.25"/>
    <row r="1996" s="139" customFormat="1" ht="12.75" x14ac:dyDescent="0.25"/>
    <row r="1997" s="139" customFormat="1" ht="12.75" x14ac:dyDescent="0.25"/>
    <row r="1998" s="139" customFormat="1" ht="12.75" x14ac:dyDescent="0.25"/>
    <row r="1999" s="139" customFormat="1" ht="12.75" x14ac:dyDescent="0.25"/>
    <row r="2000" s="139" customFormat="1" ht="12.75" x14ac:dyDescent="0.25"/>
    <row r="2001" s="139" customFormat="1" ht="12.75" x14ac:dyDescent="0.25"/>
    <row r="2002" s="139" customFormat="1" ht="12.75" x14ac:dyDescent="0.25"/>
    <row r="2003" s="139" customFormat="1" ht="12.75" x14ac:dyDescent="0.25"/>
    <row r="2004" s="139" customFormat="1" ht="12.75" x14ac:dyDescent="0.25"/>
    <row r="2005" s="139" customFormat="1" ht="12.75" x14ac:dyDescent="0.25"/>
    <row r="2006" s="139" customFormat="1" ht="12.75" x14ac:dyDescent="0.25"/>
    <row r="2007" s="139" customFormat="1" ht="12.75" x14ac:dyDescent="0.25"/>
    <row r="2008" s="139" customFormat="1" ht="12.75" x14ac:dyDescent="0.25"/>
    <row r="2009" s="139" customFormat="1" ht="12.75" x14ac:dyDescent="0.25"/>
    <row r="2010" s="139" customFormat="1" ht="12.75" x14ac:dyDescent="0.25"/>
    <row r="2011" s="139" customFormat="1" ht="12.75" x14ac:dyDescent="0.25"/>
    <row r="2012" s="139" customFormat="1" ht="12.75" x14ac:dyDescent="0.25"/>
    <row r="2013" s="139" customFormat="1" ht="12.75" x14ac:dyDescent="0.25"/>
    <row r="2014" s="139" customFormat="1" ht="12.75" x14ac:dyDescent="0.25"/>
    <row r="2015" s="139" customFormat="1" ht="12.75" x14ac:dyDescent="0.25"/>
    <row r="2016" s="139" customFormat="1" ht="12.75" x14ac:dyDescent="0.25"/>
    <row r="2017" s="139" customFormat="1" ht="12.75" x14ac:dyDescent="0.25"/>
    <row r="2018" s="139" customFormat="1" ht="12.75" x14ac:dyDescent="0.25"/>
    <row r="2019" s="139" customFormat="1" ht="12.75" x14ac:dyDescent="0.25"/>
    <row r="2020" s="139" customFormat="1" ht="12.75" x14ac:dyDescent="0.25"/>
    <row r="2021" s="139" customFormat="1" ht="12.75" x14ac:dyDescent="0.25"/>
    <row r="2022" s="139" customFormat="1" ht="12.75" x14ac:dyDescent="0.25"/>
    <row r="2023" s="139" customFormat="1" ht="12.75" x14ac:dyDescent="0.25"/>
    <row r="2024" s="139" customFormat="1" ht="12.75" x14ac:dyDescent="0.25"/>
    <row r="2025" s="139" customFormat="1" ht="12.75" x14ac:dyDescent="0.25"/>
    <row r="2026" s="139" customFormat="1" ht="12.75" x14ac:dyDescent="0.25"/>
    <row r="2027" s="139" customFormat="1" ht="12.75" x14ac:dyDescent="0.25"/>
    <row r="2028" s="139" customFormat="1" ht="12.75" x14ac:dyDescent="0.25"/>
    <row r="2029" s="139" customFormat="1" ht="12.75" x14ac:dyDescent="0.25"/>
    <row r="2030" s="139" customFormat="1" ht="12.75" x14ac:dyDescent="0.25"/>
    <row r="2031" s="139" customFormat="1" ht="12.75" x14ac:dyDescent="0.25"/>
    <row r="2032" s="139" customFormat="1" ht="12.75" x14ac:dyDescent="0.25"/>
    <row r="2033" s="139" customFormat="1" ht="12.75" x14ac:dyDescent="0.25"/>
    <row r="2034" s="139" customFormat="1" ht="12.75" x14ac:dyDescent="0.25"/>
    <row r="2035" s="139" customFormat="1" ht="12.75" x14ac:dyDescent="0.25"/>
    <row r="2036" s="139" customFormat="1" ht="12.75" x14ac:dyDescent="0.25"/>
    <row r="2037" s="139" customFormat="1" ht="12.75" x14ac:dyDescent="0.25"/>
    <row r="2038" s="139" customFormat="1" ht="12.75" x14ac:dyDescent="0.25"/>
    <row r="2039" s="139" customFormat="1" ht="12.75" x14ac:dyDescent="0.25"/>
    <row r="2040" s="139" customFormat="1" ht="12.75" x14ac:dyDescent="0.25"/>
    <row r="2041" s="139" customFormat="1" ht="12.75" x14ac:dyDescent="0.25"/>
    <row r="2042" s="139" customFormat="1" ht="12.75" x14ac:dyDescent="0.25"/>
    <row r="2043" s="139" customFormat="1" ht="12.75" x14ac:dyDescent="0.25"/>
    <row r="2044" s="139" customFormat="1" ht="12.75" x14ac:dyDescent="0.25"/>
    <row r="2045" s="139" customFormat="1" ht="12.75" x14ac:dyDescent="0.25"/>
    <row r="2046" s="139" customFormat="1" ht="12.75" x14ac:dyDescent="0.25"/>
    <row r="2047" s="139" customFormat="1" ht="12.75" x14ac:dyDescent="0.25"/>
    <row r="2048" s="139" customFormat="1" ht="12.75" x14ac:dyDescent="0.25"/>
    <row r="2049" s="139" customFormat="1" ht="12.75" x14ac:dyDescent="0.25"/>
    <row r="2050" s="139" customFormat="1" ht="12.75" x14ac:dyDescent="0.25"/>
    <row r="2051" s="139" customFormat="1" ht="12.75" x14ac:dyDescent="0.25"/>
    <row r="2052" s="139" customFormat="1" ht="12.75" x14ac:dyDescent="0.25"/>
    <row r="2053" s="139" customFormat="1" ht="12.75" x14ac:dyDescent="0.25"/>
    <row r="2054" s="139" customFormat="1" ht="12.75" x14ac:dyDescent="0.25"/>
    <row r="2055" s="139" customFormat="1" ht="12.75" x14ac:dyDescent="0.25"/>
    <row r="2056" s="139" customFormat="1" ht="12.75" x14ac:dyDescent="0.25"/>
    <row r="2057" s="139" customFormat="1" ht="12.75" x14ac:dyDescent="0.25"/>
    <row r="2058" s="139" customFormat="1" ht="12.75" x14ac:dyDescent="0.25"/>
    <row r="2059" s="139" customFormat="1" ht="12.75" x14ac:dyDescent="0.25"/>
    <row r="2060" s="139" customFormat="1" ht="12.75" x14ac:dyDescent="0.25"/>
    <row r="2061" s="139" customFormat="1" ht="12.75" x14ac:dyDescent="0.25"/>
    <row r="2062" s="139" customFormat="1" ht="12.75" x14ac:dyDescent="0.25"/>
    <row r="2063" s="139" customFormat="1" ht="12.75" x14ac:dyDescent="0.25"/>
    <row r="2064" s="139" customFormat="1" ht="12.75" x14ac:dyDescent="0.25"/>
    <row r="2065" s="139" customFormat="1" ht="12.75" x14ac:dyDescent="0.25"/>
    <row r="2066" s="139" customFormat="1" ht="12.75" x14ac:dyDescent="0.25"/>
    <row r="2067" s="139" customFormat="1" ht="12.75" x14ac:dyDescent="0.25"/>
    <row r="2068" s="139" customFormat="1" ht="12.75" x14ac:dyDescent="0.25"/>
    <row r="2069" s="139" customFormat="1" ht="12.75" x14ac:dyDescent="0.25"/>
    <row r="2070" s="139" customFormat="1" ht="12.75" x14ac:dyDescent="0.25"/>
    <row r="2071" s="139" customFormat="1" ht="12.75" x14ac:dyDescent="0.25"/>
    <row r="2072" s="139" customFormat="1" ht="12.75" x14ac:dyDescent="0.25"/>
    <row r="2073" s="139" customFormat="1" ht="12.75" x14ac:dyDescent="0.25"/>
    <row r="2074" s="139" customFormat="1" ht="12.75" x14ac:dyDescent="0.25"/>
    <row r="2075" s="139" customFormat="1" ht="12.75" x14ac:dyDescent="0.25"/>
    <row r="2076" s="139" customFormat="1" ht="12.75" x14ac:dyDescent="0.25"/>
    <row r="2077" s="139" customFormat="1" ht="12.75" x14ac:dyDescent="0.25"/>
    <row r="2078" s="139" customFormat="1" ht="12.75" x14ac:dyDescent="0.25"/>
    <row r="2079" s="139" customFormat="1" ht="12.75" x14ac:dyDescent="0.25"/>
    <row r="2080" s="139" customFormat="1" ht="12.75" x14ac:dyDescent="0.25"/>
    <row r="2081" s="139" customFormat="1" ht="12.75" x14ac:dyDescent="0.25"/>
    <row r="2082" s="139" customFormat="1" ht="12.75" x14ac:dyDescent="0.25"/>
    <row r="2083" s="139" customFormat="1" ht="12.75" x14ac:dyDescent="0.25"/>
    <row r="2084" s="139" customFormat="1" ht="12.75" x14ac:dyDescent="0.25"/>
    <row r="2085" s="139" customFormat="1" ht="12.75" x14ac:dyDescent="0.25"/>
    <row r="2086" s="139" customFormat="1" ht="12.75" x14ac:dyDescent="0.25"/>
    <row r="2087" s="139" customFormat="1" ht="12.75" x14ac:dyDescent="0.25"/>
    <row r="2088" s="139" customFormat="1" ht="12.75" x14ac:dyDescent="0.25"/>
    <row r="2089" s="139" customFormat="1" ht="12.75" x14ac:dyDescent="0.25"/>
    <row r="2090" s="139" customFormat="1" ht="12.75" x14ac:dyDescent="0.25"/>
    <row r="2091" s="139" customFormat="1" ht="12.75" x14ac:dyDescent="0.25"/>
    <row r="2092" s="139" customFormat="1" ht="12.75" x14ac:dyDescent="0.25"/>
    <row r="2093" s="139" customFormat="1" ht="12.75" x14ac:dyDescent="0.25"/>
    <row r="2094" s="139" customFormat="1" ht="12.75" x14ac:dyDescent="0.25"/>
    <row r="2095" s="139" customFormat="1" ht="12.75" x14ac:dyDescent="0.25"/>
    <row r="2096" s="139" customFormat="1" ht="12.75" x14ac:dyDescent="0.25"/>
    <row r="2097" s="139" customFormat="1" ht="12.75" x14ac:dyDescent="0.25"/>
    <row r="2098" s="139" customFormat="1" ht="12.75" x14ac:dyDescent="0.25"/>
    <row r="2099" s="139" customFormat="1" ht="12.75" x14ac:dyDescent="0.25"/>
    <row r="2100" s="139" customFormat="1" ht="12.75" x14ac:dyDescent="0.25"/>
    <row r="2101" s="139" customFormat="1" ht="12.75" x14ac:dyDescent="0.25"/>
    <row r="2102" s="139" customFormat="1" ht="12.75" x14ac:dyDescent="0.25"/>
    <row r="2103" s="139" customFormat="1" ht="12.75" x14ac:dyDescent="0.25"/>
    <row r="2104" s="139" customFormat="1" ht="12.75" x14ac:dyDescent="0.25"/>
    <row r="2105" s="139" customFormat="1" ht="12.75" x14ac:dyDescent="0.25"/>
    <row r="2106" s="139" customFormat="1" ht="12.75" x14ac:dyDescent="0.25"/>
    <row r="2107" s="139" customFormat="1" ht="12.75" x14ac:dyDescent="0.25"/>
    <row r="2108" s="139" customFormat="1" ht="12.75" x14ac:dyDescent="0.25"/>
    <row r="2109" s="139" customFormat="1" ht="12.75" x14ac:dyDescent="0.25"/>
    <row r="2110" s="139" customFormat="1" ht="12.75" x14ac:dyDescent="0.25"/>
    <row r="2111" s="139" customFormat="1" ht="12.75" x14ac:dyDescent="0.25"/>
    <row r="2112" s="139" customFormat="1" ht="12.75" x14ac:dyDescent="0.25"/>
    <row r="2113" s="139" customFormat="1" ht="12.75" x14ac:dyDescent="0.25"/>
    <row r="2114" s="139" customFormat="1" ht="12.75" x14ac:dyDescent="0.25"/>
    <row r="2115" s="139" customFormat="1" ht="12.75" x14ac:dyDescent="0.25"/>
    <row r="2116" s="139" customFormat="1" ht="12.75" x14ac:dyDescent="0.25"/>
    <row r="2117" s="139" customFormat="1" ht="12.75" x14ac:dyDescent="0.25"/>
    <row r="2118" s="139" customFormat="1" ht="12.75" x14ac:dyDescent="0.25"/>
    <row r="2119" s="139" customFormat="1" ht="12.75" x14ac:dyDescent="0.25"/>
    <row r="2120" s="139" customFormat="1" ht="12.75" x14ac:dyDescent="0.25"/>
    <row r="2121" s="139" customFormat="1" ht="12.75" x14ac:dyDescent="0.25"/>
    <row r="2122" s="139" customFormat="1" ht="12.75" x14ac:dyDescent="0.25"/>
    <row r="2123" s="139" customFormat="1" ht="12.75" x14ac:dyDescent="0.25"/>
    <row r="2124" s="139" customFormat="1" ht="12.75" x14ac:dyDescent="0.25"/>
    <row r="2125" s="139" customFormat="1" ht="12.75" x14ac:dyDescent="0.25"/>
    <row r="2126" s="139" customFormat="1" ht="12.75" x14ac:dyDescent="0.25"/>
    <row r="2127" s="139" customFormat="1" ht="12.75" x14ac:dyDescent="0.25"/>
    <row r="2128" s="139" customFormat="1" ht="12.75" x14ac:dyDescent="0.25"/>
    <row r="2129" s="139" customFormat="1" ht="12.75" x14ac:dyDescent="0.25"/>
    <row r="2130" s="139" customFormat="1" ht="12.75" x14ac:dyDescent="0.25"/>
    <row r="2131" s="139" customFormat="1" ht="12.75" x14ac:dyDescent="0.25"/>
    <row r="2132" s="139" customFormat="1" ht="12.75" x14ac:dyDescent="0.25"/>
    <row r="2133" s="139" customFormat="1" ht="12.75" x14ac:dyDescent="0.25"/>
    <row r="2134" s="139" customFormat="1" ht="12.75" x14ac:dyDescent="0.25"/>
    <row r="2135" s="139" customFormat="1" ht="12.75" x14ac:dyDescent="0.25"/>
    <row r="2136" s="139" customFormat="1" ht="12.75" x14ac:dyDescent="0.25"/>
    <row r="2137" s="139" customFormat="1" ht="12.75" x14ac:dyDescent="0.25"/>
    <row r="2138" s="139" customFormat="1" ht="12.75" x14ac:dyDescent="0.25"/>
    <row r="2139" s="139" customFormat="1" ht="12.75" x14ac:dyDescent="0.25"/>
    <row r="2140" s="139" customFormat="1" ht="12.75" x14ac:dyDescent="0.25"/>
    <row r="2141" s="139" customFormat="1" ht="12.75" x14ac:dyDescent="0.25"/>
    <row r="2142" s="139" customFormat="1" ht="12.75" x14ac:dyDescent="0.25"/>
    <row r="2143" s="139" customFormat="1" ht="12.75" x14ac:dyDescent="0.25"/>
    <row r="2144" s="139" customFormat="1" ht="12.75" x14ac:dyDescent="0.25"/>
    <row r="2145" s="139" customFormat="1" ht="12.75" x14ac:dyDescent="0.25"/>
    <row r="2146" s="139" customFormat="1" ht="12.75" x14ac:dyDescent="0.25"/>
    <row r="2147" s="139" customFormat="1" ht="12.75" x14ac:dyDescent="0.25"/>
    <row r="2148" s="139" customFormat="1" ht="12.75" x14ac:dyDescent="0.25"/>
    <row r="2149" s="139" customFormat="1" ht="12.75" x14ac:dyDescent="0.25"/>
    <row r="2150" s="139" customFormat="1" ht="12.75" x14ac:dyDescent="0.25"/>
    <row r="2151" s="139" customFormat="1" ht="12.75" x14ac:dyDescent="0.25"/>
    <row r="2152" s="139" customFormat="1" ht="12.75" x14ac:dyDescent="0.25"/>
    <row r="2153" s="139" customFormat="1" ht="12.75" x14ac:dyDescent="0.25"/>
    <row r="2154" s="139" customFormat="1" ht="12.75" x14ac:dyDescent="0.25"/>
    <row r="2155" s="139" customFormat="1" ht="12.75" x14ac:dyDescent="0.25"/>
    <row r="2156" s="139" customFormat="1" ht="12.75" x14ac:dyDescent="0.25"/>
    <row r="2157" s="139" customFormat="1" ht="12.75" x14ac:dyDescent="0.25"/>
    <row r="2158" s="139" customFormat="1" ht="12.75" x14ac:dyDescent="0.25"/>
    <row r="2159" s="139" customFormat="1" ht="12.75" x14ac:dyDescent="0.25"/>
    <row r="2160" s="139" customFormat="1" ht="12.75" x14ac:dyDescent="0.25"/>
    <row r="2161" s="139" customFormat="1" ht="12.75" x14ac:dyDescent="0.25"/>
    <row r="2162" s="139" customFormat="1" ht="12.75" x14ac:dyDescent="0.25"/>
    <row r="2163" s="139" customFormat="1" ht="12.75" x14ac:dyDescent="0.25"/>
    <row r="2164" s="139" customFormat="1" ht="12.75" x14ac:dyDescent="0.25"/>
    <row r="2165" s="139" customFormat="1" ht="12.75" x14ac:dyDescent="0.25"/>
    <row r="2166" s="139" customFormat="1" ht="12.75" x14ac:dyDescent="0.25"/>
    <row r="2167" s="139" customFormat="1" ht="12.75" x14ac:dyDescent="0.25"/>
    <row r="2168" s="139" customFormat="1" ht="12.75" x14ac:dyDescent="0.25"/>
    <row r="2169" s="139" customFormat="1" ht="12.75" x14ac:dyDescent="0.25"/>
    <row r="2170" s="139" customFormat="1" ht="12.75" x14ac:dyDescent="0.25"/>
    <row r="2171" s="139" customFormat="1" ht="12.75" x14ac:dyDescent="0.25"/>
    <row r="2172" s="139" customFormat="1" ht="12.75" x14ac:dyDescent="0.25"/>
    <row r="2173" s="139" customFormat="1" ht="12.75" x14ac:dyDescent="0.25"/>
    <row r="2174" s="139" customFormat="1" ht="12.75" x14ac:dyDescent="0.25"/>
    <row r="2175" s="139" customFormat="1" ht="12.75" x14ac:dyDescent="0.25"/>
    <row r="2176" s="139" customFormat="1" ht="12.75" x14ac:dyDescent="0.25"/>
    <row r="2177" s="139" customFormat="1" ht="12.75" x14ac:dyDescent="0.25"/>
    <row r="2178" s="139" customFormat="1" ht="12.75" x14ac:dyDescent="0.25"/>
    <row r="2179" s="139" customFormat="1" ht="12.75" x14ac:dyDescent="0.25"/>
    <row r="2180" s="139" customFormat="1" ht="12.75" x14ac:dyDescent="0.25"/>
    <row r="2181" s="139" customFormat="1" ht="12.75" x14ac:dyDescent="0.25"/>
    <row r="2182" s="139" customFormat="1" ht="12.75" x14ac:dyDescent="0.25"/>
    <row r="2183" s="139" customFormat="1" ht="12.75" x14ac:dyDescent="0.25"/>
    <row r="2184" s="139" customFormat="1" ht="12.75" x14ac:dyDescent="0.25"/>
    <row r="2185" s="139" customFormat="1" ht="12.75" x14ac:dyDescent="0.25"/>
    <row r="2186" s="139" customFormat="1" ht="12.75" x14ac:dyDescent="0.25"/>
    <row r="2187" s="139" customFormat="1" ht="12.75" x14ac:dyDescent="0.25"/>
    <row r="2188" s="139" customFormat="1" ht="12.75" x14ac:dyDescent="0.25"/>
    <row r="2189" s="139" customFormat="1" ht="12.75" x14ac:dyDescent="0.25"/>
    <row r="2190" s="139" customFormat="1" ht="12.75" x14ac:dyDescent="0.25"/>
    <row r="2191" s="139" customFormat="1" ht="12.75" x14ac:dyDescent="0.25"/>
    <row r="2192" s="139" customFormat="1" ht="12.75" x14ac:dyDescent="0.25"/>
    <row r="2193" s="139" customFormat="1" ht="12.75" x14ac:dyDescent="0.25"/>
    <row r="2194" s="139" customFormat="1" ht="12.75" x14ac:dyDescent="0.25"/>
    <row r="2195" s="139" customFormat="1" ht="12.75" x14ac:dyDescent="0.25"/>
    <row r="2196" s="139" customFormat="1" ht="12.75" x14ac:dyDescent="0.25"/>
    <row r="2197" s="139" customFormat="1" ht="12.75" x14ac:dyDescent="0.25"/>
    <row r="2198" s="139" customFormat="1" ht="12.75" x14ac:dyDescent="0.25"/>
    <row r="2199" s="139" customFormat="1" ht="12.75" x14ac:dyDescent="0.25"/>
    <row r="2200" s="139" customFormat="1" ht="12.75" x14ac:dyDescent="0.25"/>
    <row r="2201" s="139" customFormat="1" ht="12.75" x14ac:dyDescent="0.25"/>
    <row r="2202" s="139" customFormat="1" ht="12.75" x14ac:dyDescent="0.25"/>
    <row r="2203" s="139" customFormat="1" ht="12.75" x14ac:dyDescent="0.25"/>
    <row r="2204" s="139" customFormat="1" ht="12.75" x14ac:dyDescent="0.25"/>
    <row r="2205" s="139" customFormat="1" ht="12.75" x14ac:dyDescent="0.25"/>
    <row r="2206" s="139" customFormat="1" ht="12.75" x14ac:dyDescent="0.25"/>
    <row r="2207" s="139" customFormat="1" ht="12.75" x14ac:dyDescent="0.25"/>
    <row r="2208" s="139" customFormat="1" ht="12.75" x14ac:dyDescent="0.25"/>
    <row r="2209" s="139" customFormat="1" ht="12.75" x14ac:dyDescent="0.25"/>
    <row r="2210" s="139" customFormat="1" ht="12.75" x14ac:dyDescent="0.25"/>
    <row r="2211" s="139" customFormat="1" ht="12.75" x14ac:dyDescent="0.25"/>
    <row r="2212" s="139" customFormat="1" ht="12.75" x14ac:dyDescent="0.25"/>
    <row r="2213" s="139" customFormat="1" ht="12.75" x14ac:dyDescent="0.25"/>
    <row r="2214" s="139" customFormat="1" ht="12.75" x14ac:dyDescent="0.25"/>
    <row r="2215" s="139" customFormat="1" ht="12.75" x14ac:dyDescent="0.25"/>
    <row r="2216" s="139" customFormat="1" ht="12.75" x14ac:dyDescent="0.25"/>
    <row r="2217" s="139" customFormat="1" ht="12.75" x14ac:dyDescent="0.25"/>
    <row r="2218" s="139" customFormat="1" ht="12.75" x14ac:dyDescent="0.25"/>
    <row r="2219" s="139" customFormat="1" ht="12.75" x14ac:dyDescent="0.25"/>
    <row r="2220" s="139" customFormat="1" ht="12.75" x14ac:dyDescent="0.25"/>
    <row r="2221" s="139" customFormat="1" ht="12.75" x14ac:dyDescent="0.25"/>
    <row r="2222" s="139" customFormat="1" ht="12.75" x14ac:dyDescent="0.25"/>
    <row r="2223" s="139" customFormat="1" ht="12.75" x14ac:dyDescent="0.25"/>
    <row r="2224" s="139" customFormat="1" ht="12.75" x14ac:dyDescent="0.25"/>
    <row r="2225" s="139" customFormat="1" ht="12.75" x14ac:dyDescent="0.25"/>
    <row r="2226" s="139" customFormat="1" ht="12.75" x14ac:dyDescent="0.25"/>
    <row r="2227" s="139" customFormat="1" ht="12.75" x14ac:dyDescent="0.25"/>
    <row r="2228" s="139" customFormat="1" ht="12.75" x14ac:dyDescent="0.25"/>
    <row r="2229" s="139" customFormat="1" ht="12.75" x14ac:dyDescent="0.25"/>
    <row r="2230" s="139" customFormat="1" ht="12.75" x14ac:dyDescent="0.25"/>
    <row r="2231" s="139" customFormat="1" ht="12.75" x14ac:dyDescent="0.25"/>
    <row r="2232" s="139" customFormat="1" ht="12.75" x14ac:dyDescent="0.25"/>
    <row r="2233" s="139" customFormat="1" ht="12.75" x14ac:dyDescent="0.25"/>
    <row r="2234" s="139" customFormat="1" ht="12.75" x14ac:dyDescent="0.25"/>
    <row r="2235" s="139" customFormat="1" ht="12.75" x14ac:dyDescent="0.25"/>
    <row r="2236" s="139" customFormat="1" ht="12.75" x14ac:dyDescent="0.25"/>
    <row r="2237" s="139" customFormat="1" ht="12.75" x14ac:dyDescent="0.25"/>
    <row r="2238" s="139" customFormat="1" ht="12.75" x14ac:dyDescent="0.25"/>
    <row r="2239" s="139" customFormat="1" ht="12.75" x14ac:dyDescent="0.25"/>
    <row r="2240" s="139" customFormat="1" ht="12.75" x14ac:dyDescent="0.25"/>
    <row r="2241" s="139" customFormat="1" ht="12.75" x14ac:dyDescent="0.25"/>
    <row r="2242" s="139" customFormat="1" ht="12.75" x14ac:dyDescent="0.25"/>
    <row r="2243" s="139" customFormat="1" ht="12.75" x14ac:dyDescent="0.25"/>
    <row r="2244" s="139" customFormat="1" ht="12.75" x14ac:dyDescent="0.25"/>
    <row r="2245" s="139" customFormat="1" ht="12.75" x14ac:dyDescent="0.25"/>
    <row r="2246" s="139" customFormat="1" ht="12.75" x14ac:dyDescent="0.25"/>
    <row r="2247" s="139" customFormat="1" ht="12.75" x14ac:dyDescent="0.25"/>
    <row r="2248" s="139" customFormat="1" ht="12.75" x14ac:dyDescent="0.25"/>
    <row r="2249" s="139" customFormat="1" ht="12.75" x14ac:dyDescent="0.25"/>
    <row r="2250" s="139" customFormat="1" ht="12.75" x14ac:dyDescent="0.25"/>
    <row r="2251" s="139" customFormat="1" ht="12.75" x14ac:dyDescent="0.25"/>
    <row r="2252" s="139" customFormat="1" ht="12.75" x14ac:dyDescent="0.25"/>
    <row r="2253" s="139" customFormat="1" ht="12.75" x14ac:dyDescent="0.25"/>
    <row r="2254" s="139" customFormat="1" ht="12.75" x14ac:dyDescent="0.25"/>
    <row r="2255" s="139" customFormat="1" ht="12.75" x14ac:dyDescent="0.25"/>
    <row r="2256" s="139" customFormat="1" ht="12.75" x14ac:dyDescent="0.25"/>
    <row r="2257" s="139" customFormat="1" ht="12.75" x14ac:dyDescent="0.25"/>
    <row r="2258" s="139" customFormat="1" ht="12.75" x14ac:dyDescent="0.25"/>
    <row r="2259" s="139" customFormat="1" ht="12.75" x14ac:dyDescent="0.25"/>
    <row r="2260" s="139" customFormat="1" ht="12.75" x14ac:dyDescent="0.25"/>
    <row r="2261" s="139" customFormat="1" ht="12.75" x14ac:dyDescent="0.25"/>
    <row r="2262" s="139" customFormat="1" ht="12.75" x14ac:dyDescent="0.25"/>
    <row r="2263" s="139" customFormat="1" ht="12.75" x14ac:dyDescent="0.25"/>
    <row r="2264" s="139" customFormat="1" ht="12.75" x14ac:dyDescent="0.25"/>
    <row r="2265" s="139" customFormat="1" ht="12.75" x14ac:dyDescent="0.25"/>
    <row r="2266" s="139" customFormat="1" ht="12.75" x14ac:dyDescent="0.25"/>
    <row r="2267" s="139" customFormat="1" ht="12.75" x14ac:dyDescent="0.25"/>
    <row r="2268" s="139" customFormat="1" ht="12.75" x14ac:dyDescent="0.25"/>
    <row r="2269" s="139" customFormat="1" ht="12.75" x14ac:dyDescent="0.25"/>
    <row r="2270" s="139" customFormat="1" ht="12.75" x14ac:dyDescent="0.25"/>
    <row r="2271" s="139" customFormat="1" ht="12.75" x14ac:dyDescent="0.25"/>
    <row r="2272" s="139" customFormat="1" ht="12.75" x14ac:dyDescent="0.25"/>
    <row r="2273" s="139" customFormat="1" ht="12.75" x14ac:dyDescent="0.25"/>
    <row r="2274" s="139" customFormat="1" ht="12.75" x14ac:dyDescent="0.25"/>
    <row r="2275" s="139" customFormat="1" ht="12.75" x14ac:dyDescent="0.25"/>
    <row r="2276" s="139" customFormat="1" ht="12.75" x14ac:dyDescent="0.25"/>
    <row r="2277" s="139" customFormat="1" ht="12.75" x14ac:dyDescent="0.25"/>
    <row r="2278" s="139" customFormat="1" ht="12.75" x14ac:dyDescent="0.25"/>
    <row r="2279" s="139" customFormat="1" ht="12.75" x14ac:dyDescent="0.25"/>
    <row r="2280" s="139" customFormat="1" ht="12.75" x14ac:dyDescent="0.25"/>
    <row r="2281" s="139" customFormat="1" ht="12.75" x14ac:dyDescent="0.25"/>
    <row r="2282" s="139" customFormat="1" ht="12.75" x14ac:dyDescent="0.25"/>
    <row r="2283" s="139" customFormat="1" ht="12.75" x14ac:dyDescent="0.25"/>
    <row r="2284" s="139" customFormat="1" ht="12.75" x14ac:dyDescent="0.25"/>
    <row r="2285" s="139" customFormat="1" ht="12.75" x14ac:dyDescent="0.25"/>
    <row r="2286" s="139" customFormat="1" ht="12.75" x14ac:dyDescent="0.25"/>
    <row r="2287" s="139" customFormat="1" ht="12.75" x14ac:dyDescent="0.25"/>
    <row r="2288" s="139" customFormat="1" ht="12.75" x14ac:dyDescent="0.25"/>
    <row r="2289" s="139" customFormat="1" ht="12.75" x14ac:dyDescent="0.25"/>
    <row r="2290" s="139" customFormat="1" ht="12.75" x14ac:dyDescent="0.25"/>
    <row r="2291" s="139" customFormat="1" ht="12.75" x14ac:dyDescent="0.25"/>
    <row r="2292" s="139" customFormat="1" ht="12.75" x14ac:dyDescent="0.25"/>
    <row r="2293" s="139" customFormat="1" ht="12.75" x14ac:dyDescent="0.25"/>
    <row r="2294" s="139" customFormat="1" ht="12.75" x14ac:dyDescent="0.25"/>
    <row r="2295" s="139" customFormat="1" ht="12.75" x14ac:dyDescent="0.25"/>
    <row r="2296" s="139" customFormat="1" ht="12.75" x14ac:dyDescent="0.25"/>
    <row r="2297" s="139" customFormat="1" ht="12.75" x14ac:dyDescent="0.25"/>
    <row r="2298" s="139" customFormat="1" ht="12.75" x14ac:dyDescent="0.25"/>
    <row r="2299" s="139" customFormat="1" ht="12.75" x14ac:dyDescent="0.25"/>
    <row r="2300" s="139" customFormat="1" ht="12.75" x14ac:dyDescent="0.25"/>
    <row r="2301" s="139" customFormat="1" ht="12.75" x14ac:dyDescent="0.25"/>
    <row r="2302" s="139" customFormat="1" ht="12.75" x14ac:dyDescent="0.25"/>
    <row r="2303" s="139" customFormat="1" ht="12.75" x14ac:dyDescent="0.25"/>
    <row r="2304" s="139" customFormat="1" ht="12.75" x14ac:dyDescent="0.25"/>
    <row r="2305" s="139" customFormat="1" ht="12.75" x14ac:dyDescent="0.25"/>
    <row r="2306" s="139" customFormat="1" ht="12.75" x14ac:dyDescent="0.25"/>
    <row r="2307" s="139" customFormat="1" ht="12.75" x14ac:dyDescent="0.25"/>
    <row r="2308" s="139" customFormat="1" ht="12.75" x14ac:dyDescent="0.25"/>
    <row r="2309" s="139" customFormat="1" ht="12.75" x14ac:dyDescent="0.25"/>
    <row r="2310" s="139" customFormat="1" ht="12.75" x14ac:dyDescent="0.25"/>
    <row r="2311" s="139" customFormat="1" ht="12.75" x14ac:dyDescent="0.25"/>
    <row r="2312" s="139" customFormat="1" ht="12.75" x14ac:dyDescent="0.25"/>
    <row r="2313" s="139" customFormat="1" ht="12.75" x14ac:dyDescent="0.25"/>
    <row r="2314" s="139" customFormat="1" ht="12.75" x14ac:dyDescent="0.25"/>
    <row r="2315" s="139" customFormat="1" ht="12.75" x14ac:dyDescent="0.25"/>
    <row r="2316" s="139" customFormat="1" ht="12.75" x14ac:dyDescent="0.25"/>
    <row r="2317" s="139" customFormat="1" ht="12.75" x14ac:dyDescent="0.25"/>
    <row r="2318" s="139" customFormat="1" ht="12.75" x14ac:dyDescent="0.25"/>
    <row r="2319" s="139" customFormat="1" ht="12.75" x14ac:dyDescent="0.25"/>
    <row r="2320" s="139" customFormat="1" ht="12.75" x14ac:dyDescent="0.25"/>
    <row r="2321" s="139" customFormat="1" ht="12.75" x14ac:dyDescent="0.25"/>
    <row r="2322" s="139" customFormat="1" ht="12.75" x14ac:dyDescent="0.25"/>
    <row r="2323" s="139" customFormat="1" ht="12.75" x14ac:dyDescent="0.25"/>
    <row r="2324" s="139" customFormat="1" ht="12.75" x14ac:dyDescent="0.25"/>
    <row r="2325" s="139" customFormat="1" ht="12.75" x14ac:dyDescent="0.25"/>
    <row r="2326" s="139" customFormat="1" ht="12.75" x14ac:dyDescent="0.25"/>
    <row r="2327" s="139" customFormat="1" ht="12.75" x14ac:dyDescent="0.25"/>
    <row r="2328" s="139" customFormat="1" ht="12.75" x14ac:dyDescent="0.25"/>
    <row r="2329" s="139" customFormat="1" ht="12.75" x14ac:dyDescent="0.25"/>
    <row r="2330" s="139" customFormat="1" ht="12.75" x14ac:dyDescent="0.25"/>
    <row r="2331" s="139" customFormat="1" ht="12.75" x14ac:dyDescent="0.25"/>
    <row r="2332" s="139" customFormat="1" ht="12.75" x14ac:dyDescent="0.25"/>
    <row r="2333" s="139" customFormat="1" ht="12.75" x14ac:dyDescent="0.25"/>
    <row r="2334" s="139" customFormat="1" ht="12.75" x14ac:dyDescent="0.25"/>
    <row r="2335" s="139" customFormat="1" ht="12.75" x14ac:dyDescent="0.25"/>
    <row r="2336" s="139" customFormat="1" ht="12.75" x14ac:dyDescent="0.25"/>
    <row r="2337" s="139" customFormat="1" ht="12.75" x14ac:dyDescent="0.25"/>
    <row r="2338" s="139" customFormat="1" ht="12.75" x14ac:dyDescent="0.25"/>
    <row r="2339" s="139" customFormat="1" ht="12.75" x14ac:dyDescent="0.25"/>
    <row r="2340" s="139" customFormat="1" ht="12.75" x14ac:dyDescent="0.25"/>
    <row r="2341" s="139" customFormat="1" ht="12.75" x14ac:dyDescent="0.25"/>
    <row r="2342" s="139" customFormat="1" ht="12.75" x14ac:dyDescent="0.25"/>
    <row r="2343" s="139" customFormat="1" ht="12.75" x14ac:dyDescent="0.25"/>
    <row r="2344" s="139" customFormat="1" ht="12.75" x14ac:dyDescent="0.25"/>
    <row r="2345" s="139" customFormat="1" ht="12.75" x14ac:dyDescent="0.25"/>
    <row r="2346" s="139" customFormat="1" ht="12.75" x14ac:dyDescent="0.25"/>
    <row r="2347" s="139" customFormat="1" ht="12.75" x14ac:dyDescent="0.25"/>
    <row r="2348" s="139" customFormat="1" ht="12.75" x14ac:dyDescent="0.25"/>
    <row r="2349" s="139" customFormat="1" ht="12.75" x14ac:dyDescent="0.25"/>
    <row r="2350" s="139" customFormat="1" ht="12.75" x14ac:dyDescent="0.25"/>
    <row r="2351" s="139" customFormat="1" ht="12.75" x14ac:dyDescent="0.25"/>
    <row r="2352" s="139" customFormat="1" ht="12.75" x14ac:dyDescent="0.25"/>
    <row r="2353" s="139" customFormat="1" ht="12.75" x14ac:dyDescent="0.25"/>
    <row r="2354" s="139" customFormat="1" ht="12.75" x14ac:dyDescent="0.25"/>
    <row r="2355" s="139" customFormat="1" ht="12.75" x14ac:dyDescent="0.25"/>
    <row r="2356" s="139" customFormat="1" ht="12.75" x14ac:dyDescent="0.25"/>
    <row r="2357" s="139" customFormat="1" ht="12.75" x14ac:dyDescent="0.25"/>
    <row r="2358" s="139" customFormat="1" ht="12.75" x14ac:dyDescent="0.25"/>
    <row r="2359" s="139" customFormat="1" ht="12.75" x14ac:dyDescent="0.25"/>
    <row r="2360" s="139" customFormat="1" ht="12.75" x14ac:dyDescent="0.25"/>
    <row r="2361" s="139" customFormat="1" ht="12.75" x14ac:dyDescent="0.25"/>
    <row r="2362" s="139" customFormat="1" ht="12.75" x14ac:dyDescent="0.25"/>
    <row r="2363" s="139" customFormat="1" ht="12.75" x14ac:dyDescent="0.25"/>
    <row r="2364" s="139" customFormat="1" ht="12.75" x14ac:dyDescent="0.25"/>
    <row r="2365" s="139" customFormat="1" ht="12.75" x14ac:dyDescent="0.25"/>
    <row r="2366" s="139" customFormat="1" ht="12.75" x14ac:dyDescent="0.25"/>
    <row r="2367" s="139" customFormat="1" ht="12.75" x14ac:dyDescent="0.25"/>
    <row r="2368" s="139" customFormat="1" ht="12.75" x14ac:dyDescent="0.25"/>
    <row r="2369" s="139" customFormat="1" ht="12.75" x14ac:dyDescent="0.25"/>
    <row r="2370" s="139" customFormat="1" ht="12.75" x14ac:dyDescent="0.25"/>
    <row r="2371" s="139" customFormat="1" ht="12.75" x14ac:dyDescent="0.25"/>
    <row r="2372" s="139" customFormat="1" ht="12.75" x14ac:dyDescent="0.25"/>
    <row r="2373" s="139" customFormat="1" ht="12.75" x14ac:dyDescent="0.25"/>
    <row r="2374" s="139" customFormat="1" ht="12.75" x14ac:dyDescent="0.25"/>
    <row r="2375" s="139" customFormat="1" ht="12.75" x14ac:dyDescent="0.25"/>
    <row r="2376" s="139" customFormat="1" ht="12.75" x14ac:dyDescent="0.25"/>
    <row r="2377" s="139" customFormat="1" ht="12.75" x14ac:dyDescent="0.25"/>
    <row r="2378" s="139" customFormat="1" ht="12.75" x14ac:dyDescent="0.25"/>
    <row r="2379" s="139" customFormat="1" ht="12.75" x14ac:dyDescent="0.25"/>
    <row r="2380" s="139" customFormat="1" ht="12.75" x14ac:dyDescent="0.25"/>
    <row r="2381" s="139" customFormat="1" ht="12.75" x14ac:dyDescent="0.25"/>
    <row r="2382" s="139" customFormat="1" ht="12.75" x14ac:dyDescent="0.25"/>
    <row r="2383" s="139" customFormat="1" ht="12.75" x14ac:dyDescent="0.25"/>
    <row r="2384" s="139" customFormat="1" ht="12.75" x14ac:dyDescent="0.25"/>
    <row r="2385" s="139" customFormat="1" ht="12.75" x14ac:dyDescent="0.25"/>
    <row r="2386" s="139" customFormat="1" ht="12.75" x14ac:dyDescent="0.25"/>
    <row r="2387" s="139" customFormat="1" ht="12.75" x14ac:dyDescent="0.25"/>
    <row r="2388" s="139" customFormat="1" ht="12.75" x14ac:dyDescent="0.25"/>
    <row r="2389" s="139" customFormat="1" ht="12.75" x14ac:dyDescent="0.25"/>
    <row r="2390" s="139" customFormat="1" ht="12.75" x14ac:dyDescent="0.25"/>
    <row r="2391" s="139" customFormat="1" ht="12.75" x14ac:dyDescent="0.25"/>
    <row r="2392" s="139" customFormat="1" ht="12.75" x14ac:dyDescent="0.25"/>
    <row r="2393" s="139" customFormat="1" ht="12.75" x14ac:dyDescent="0.25"/>
    <row r="2394" s="139" customFormat="1" ht="12.75" x14ac:dyDescent="0.25"/>
    <row r="2395" s="139" customFormat="1" ht="12.75" x14ac:dyDescent="0.25"/>
    <row r="2396" s="139" customFormat="1" ht="12.75" x14ac:dyDescent="0.25"/>
    <row r="2397" s="139" customFormat="1" ht="12.75" x14ac:dyDescent="0.25"/>
    <row r="2398" s="139" customFormat="1" ht="12.75" x14ac:dyDescent="0.25"/>
    <row r="2399" s="139" customFormat="1" ht="12.75" x14ac:dyDescent="0.25"/>
    <row r="2400" s="139" customFormat="1" ht="12.75" x14ac:dyDescent="0.25"/>
    <row r="2401" s="139" customFormat="1" ht="12.75" x14ac:dyDescent="0.25"/>
    <row r="2402" s="139" customFormat="1" ht="12.75" x14ac:dyDescent="0.25"/>
    <row r="2403" s="139" customFormat="1" ht="12.75" x14ac:dyDescent="0.25"/>
    <row r="2404" s="139" customFormat="1" ht="12.75" x14ac:dyDescent="0.25"/>
    <row r="2405" s="139" customFormat="1" ht="12.75" x14ac:dyDescent="0.25"/>
    <row r="2406" s="139" customFormat="1" ht="12.75" x14ac:dyDescent="0.25"/>
    <row r="2407" s="139" customFormat="1" ht="12.75" x14ac:dyDescent="0.25"/>
    <row r="2408" s="139" customFormat="1" ht="12.75" x14ac:dyDescent="0.25"/>
    <row r="2409" s="139" customFormat="1" ht="12.75" x14ac:dyDescent="0.25"/>
    <row r="2410" s="139" customFormat="1" ht="12.75" x14ac:dyDescent="0.25"/>
    <row r="2411" s="139" customFormat="1" ht="12.75" x14ac:dyDescent="0.25"/>
    <row r="2412" s="139" customFormat="1" ht="12.75" x14ac:dyDescent="0.25"/>
    <row r="2413" s="139" customFormat="1" ht="12.75" x14ac:dyDescent="0.25"/>
    <row r="2414" s="139" customFormat="1" ht="12.75" x14ac:dyDescent="0.25"/>
    <row r="2415" s="139" customFormat="1" ht="12.75" x14ac:dyDescent="0.25"/>
    <row r="2416" s="139" customFormat="1" ht="12.75" x14ac:dyDescent="0.25"/>
    <row r="2417" s="139" customFormat="1" ht="12.75" x14ac:dyDescent="0.25"/>
    <row r="2418" s="139" customFormat="1" ht="12.75" x14ac:dyDescent="0.25"/>
    <row r="2419" s="139" customFormat="1" ht="12.75" x14ac:dyDescent="0.25"/>
    <row r="2420" s="139" customFormat="1" ht="12.75" x14ac:dyDescent="0.25"/>
    <row r="2421" s="139" customFormat="1" ht="12.75" x14ac:dyDescent="0.25"/>
    <row r="2422" s="139" customFormat="1" ht="12.75" x14ac:dyDescent="0.25"/>
    <row r="2423" s="139" customFormat="1" ht="12.75" x14ac:dyDescent="0.25"/>
    <row r="2424" s="139" customFormat="1" ht="12.75" x14ac:dyDescent="0.25"/>
    <row r="2425" s="139" customFormat="1" ht="12.75" x14ac:dyDescent="0.25"/>
    <row r="2426" s="139" customFormat="1" ht="12.75" x14ac:dyDescent="0.25"/>
    <row r="2427" s="139" customFormat="1" ht="12.75" x14ac:dyDescent="0.25"/>
    <row r="2428" s="139" customFormat="1" ht="12.75" x14ac:dyDescent="0.25"/>
    <row r="2429" s="139" customFormat="1" ht="12.75" x14ac:dyDescent="0.25"/>
    <row r="2430" s="139" customFormat="1" ht="12.75" x14ac:dyDescent="0.25"/>
    <row r="2431" s="139" customFormat="1" ht="12.75" x14ac:dyDescent="0.25"/>
    <row r="2432" s="139" customFormat="1" ht="12.75" x14ac:dyDescent="0.25"/>
    <row r="2433" s="139" customFormat="1" ht="12.75" x14ac:dyDescent="0.25"/>
    <row r="2434" s="139" customFormat="1" ht="12.75" x14ac:dyDescent="0.25"/>
    <row r="2435" s="139" customFormat="1" ht="12.75" x14ac:dyDescent="0.25"/>
    <row r="2436" s="139" customFormat="1" ht="12.75" x14ac:dyDescent="0.25"/>
    <row r="2437" s="139" customFormat="1" ht="12.75" x14ac:dyDescent="0.25"/>
    <row r="2438" s="139" customFormat="1" ht="12.75" x14ac:dyDescent="0.25"/>
    <row r="2439" s="139" customFormat="1" ht="12.75" x14ac:dyDescent="0.25"/>
    <row r="2440" s="139" customFormat="1" ht="12.75" x14ac:dyDescent="0.25"/>
    <row r="2441" s="139" customFormat="1" ht="12.75" x14ac:dyDescent="0.25"/>
    <row r="2442" s="139" customFormat="1" ht="12.75" x14ac:dyDescent="0.25"/>
    <row r="2443" s="139" customFormat="1" ht="12.75" x14ac:dyDescent="0.25"/>
    <row r="2444" s="139" customFormat="1" ht="12.75" x14ac:dyDescent="0.25"/>
    <row r="2445" s="139" customFormat="1" ht="12.75" x14ac:dyDescent="0.25"/>
    <row r="2446" s="139" customFormat="1" ht="12.75" x14ac:dyDescent="0.25"/>
    <row r="2447" s="139" customFormat="1" ht="12.75" x14ac:dyDescent="0.25"/>
    <row r="2448" s="139" customFormat="1" ht="12.75" x14ac:dyDescent="0.25"/>
    <row r="2449" s="139" customFormat="1" ht="12.75" x14ac:dyDescent="0.25"/>
    <row r="2450" s="139" customFormat="1" ht="12.75" x14ac:dyDescent="0.25"/>
    <row r="2451" s="139" customFormat="1" ht="12.75" x14ac:dyDescent="0.25"/>
    <row r="2452" s="139" customFormat="1" ht="12.75" x14ac:dyDescent="0.25"/>
    <row r="2453" s="139" customFormat="1" ht="12.75" x14ac:dyDescent="0.25"/>
    <row r="2454" s="139" customFormat="1" ht="12.75" x14ac:dyDescent="0.25"/>
    <row r="2455" s="139" customFormat="1" ht="12.75" x14ac:dyDescent="0.25"/>
    <row r="2456" s="139" customFormat="1" ht="12.75" x14ac:dyDescent="0.25"/>
    <row r="2457" s="139" customFormat="1" ht="12.75" x14ac:dyDescent="0.25"/>
    <row r="2458" s="139" customFormat="1" ht="12.75" x14ac:dyDescent="0.25"/>
    <row r="2459" s="139" customFormat="1" ht="12.75" x14ac:dyDescent="0.25"/>
    <row r="2460" s="139" customFormat="1" ht="12.75" x14ac:dyDescent="0.25"/>
    <row r="2461" s="139" customFormat="1" ht="12.75" x14ac:dyDescent="0.25"/>
    <row r="2462" s="139" customFormat="1" ht="12.75" x14ac:dyDescent="0.25"/>
    <row r="2463" s="139" customFormat="1" ht="12.75" x14ac:dyDescent="0.25"/>
    <row r="2464" s="139" customFormat="1" ht="12.75" x14ac:dyDescent="0.25"/>
    <row r="2465" s="139" customFormat="1" ht="12.75" x14ac:dyDescent="0.25"/>
    <row r="2466" s="139" customFormat="1" ht="12.75" x14ac:dyDescent="0.25"/>
    <row r="2467" s="139" customFormat="1" ht="12.75" x14ac:dyDescent="0.25"/>
    <row r="2468" s="139" customFormat="1" ht="12.75" x14ac:dyDescent="0.25"/>
    <row r="2469" s="139" customFormat="1" ht="12.75" x14ac:dyDescent="0.25"/>
    <row r="2470" s="139" customFormat="1" ht="12.75" x14ac:dyDescent="0.25"/>
    <row r="2471" s="139" customFormat="1" ht="12.75" x14ac:dyDescent="0.25"/>
    <row r="2472" s="139" customFormat="1" ht="12.75" x14ac:dyDescent="0.25"/>
    <row r="2473" s="139" customFormat="1" ht="12.75" x14ac:dyDescent="0.25"/>
    <row r="2474" s="139" customFormat="1" ht="12.75" x14ac:dyDescent="0.25"/>
    <row r="2475" s="139" customFormat="1" ht="12.75" x14ac:dyDescent="0.25"/>
    <row r="2476" s="139" customFormat="1" ht="12.75" x14ac:dyDescent="0.25"/>
    <row r="2477" s="139" customFormat="1" ht="12.75" x14ac:dyDescent="0.25"/>
    <row r="2478" s="139" customFormat="1" ht="12.75" x14ac:dyDescent="0.25"/>
    <row r="2479" s="139" customFormat="1" ht="12.75" x14ac:dyDescent="0.25"/>
    <row r="2480" s="139" customFormat="1" ht="12.75" x14ac:dyDescent="0.25"/>
    <row r="2481" s="139" customFormat="1" ht="12.75" x14ac:dyDescent="0.25"/>
    <row r="2482" s="139" customFormat="1" ht="12.75" x14ac:dyDescent="0.25"/>
    <row r="2483" s="139" customFormat="1" ht="12.75" x14ac:dyDescent="0.25"/>
    <row r="2484" s="139" customFormat="1" ht="12.75" x14ac:dyDescent="0.25"/>
    <row r="2485" s="139" customFormat="1" ht="12.75" x14ac:dyDescent="0.25"/>
    <row r="2486" s="139" customFormat="1" ht="12.75" x14ac:dyDescent="0.25"/>
    <row r="2487" s="139" customFormat="1" ht="12.75" x14ac:dyDescent="0.25"/>
    <row r="2488" s="139" customFormat="1" ht="12.75" x14ac:dyDescent="0.25"/>
    <row r="2489" s="139" customFormat="1" ht="12.75" x14ac:dyDescent="0.25"/>
    <row r="2490" s="139" customFormat="1" ht="12.75" x14ac:dyDescent="0.25"/>
    <row r="2491" s="139" customFormat="1" ht="12.75" x14ac:dyDescent="0.25"/>
    <row r="2492" s="139" customFormat="1" ht="12.75" x14ac:dyDescent="0.25"/>
    <row r="2493" s="139" customFormat="1" ht="12.75" x14ac:dyDescent="0.25"/>
    <row r="2494" s="139" customFormat="1" ht="12.75" x14ac:dyDescent="0.25"/>
    <row r="2495" s="139" customFormat="1" ht="12.75" x14ac:dyDescent="0.25"/>
    <row r="2496" s="139" customFormat="1" ht="12.75" x14ac:dyDescent="0.25"/>
    <row r="2497" s="139" customFormat="1" ht="12.75" x14ac:dyDescent="0.25"/>
    <row r="2498" s="139" customFormat="1" ht="12.75" x14ac:dyDescent="0.25"/>
    <row r="2499" s="139" customFormat="1" ht="12.75" x14ac:dyDescent="0.25"/>
    <row r="2500" s="139" customFormat="1" ht="12.75" x14ac:dyDescent="0.25"/>
    <row r="2501" s="139" customFormat="1" ht="12.75" x14ac:dyDescent="0.25"/>
    <row r="2502" s="139" customFormat="1" ht="12.75" x14ac:dyDescent="0.25"/>
    <row r="2503" s="139" customFormat="1" ht="12.75" x14ac:dyDescent="0.25"/>
    <row r="2504" s="139" customFormat="1" ht="12.75" x14ac:dyDescent="0.25"/>
    <row r="2505" s="139" customFormat="1" ht="12.75" x14ac:dyDescent="0.25"/>
    <row r="2506" s="139" customFormat="1" ht="12.75" x14ac:dyDescent="0.25"/>
    <row r="2507" s="139" customFormat="1" ht="12.75" x14ac:dyDescent="0.25"/>
    <row r="2508" s="139" customFormat="1" ht="12.75" x14ac:dyDescent="0.25"/>
    <row r="2509" s="139" customFormat="1" ht="12.75" x14ac:dyDescent="0.25"/>
    <row r="2510" s="139" customFormat="1" ht="12.75" x14ac:dyDescent="0.25"/>
    <row r="2511" s="139" customFormat="1" ht="12.75" x14ac:dyDescent="0.25"/>
    <row r="2512" s="139" customFormat="1" ht="12.75" x14ac:dyDescent="0.25"/>
    <row r="2513" s="139" customFormat="1" ht="12.75" x14ac:dyDescent="0.25"/>
    <row r="2514" s="139" customFormat="1" ht="12.75" x14ac:dyDescent="0.25"/>
    <row r="2515" s="139" customFormat="1" ht="12.75" x14ac:dyDescent="0.25"/>
    <row r="2516" s="139" customFormat="1" ht="12.75" x14ac:dyDescent="0.25"/>
    <row r="2517" s="139" customFormat="1" ht="12.75" x14ac:dyDescent="0.25"/>
    <row r="2518" s="139" customFormat="1" ht="12.75" x14ac:dyDescent="0.25"/>
    <row r="2519" s="139" customFormat="1" ht="12.75" x14ac:dyDescent="0.25"/>
    <row r="2520" s="139" customFormat="1" ht="12.75" x14ac:dyDescent="0.25"/>
    <row r="2521" s="139" customFormat="1" ht="12.75" x14ac:dyDescent="0.25"/>
    <row r="2522" s="139" customFormat="1" ht="12.75" x14ac:dyDescent="0.25"/>
    <row r="2523" s="139" customFormat="1" ht="12.75" x14ac:dyDescent="0.25"/>
    <row r="2524" s="139" customFormat="1" ht="12.75" x14ac:dyDescent="0.25"/>
    <row r="2525" s="139" customFormat="1" ht="12.75" x14ac:dyDescent="0.25"/>
    <row r="2526" s="139" customFormat="1" ht="12.75" x14ac:dyDescent="0.25"/>
    <row r="2527" s="139" customFormat="1" ht="12.75" x14ac:dyDescent="0.25"/>
    <row r="2528" s="139" customFormat="1" ht="12.75" x14ac:dyDescent="0.25"/>
    <row r="2529" s="139" customFormat="1" ht="12.75" x14ac:dyDescent="0.25"/>
    <row r="2530" s="139" customFormat="1" ht="12.75" x14ac:dyDescent="0.25"/>
    <row r="2531" s="139" customFormat="1" ht="12.75" x14ac:dyDescent="0.25"/>
    <row r="2532" s="139" customFormat="1" ht="12.75" x14ac:dyDescent="0.25"/>
    <row r="2533" s="139" customFormat="1" ht="12.75" x14ac:dyDescent="0.25"/>
    <row r="2534" s="139" customFormat="1" ht="12.75" x14ac:dyDescent="0.25"/>
    <row r="2535" s="139" customFormat="1" ht="12.75" x14ac:dyDescent="0.25"/>
    <row r="2536" s="139" customFormat="1" ht="12.75" x14ac:dyDescent="0.25"/>
    <row r="2537" s="139" customFormat="1" ht="12.75" x14ac:dyDescent="0.25"/>
    <row r="2538" s="139" customFormat="1" ht="12.75" x14ac:dyDescent="0.25"/>
    <row r="2539" s="139" customFormat="1" ht="12.75" x14ac:dyDescent="0.25"/>
    <row r="2540" s="139" customFormat="1" ht="12.75" x14ac:dyDescent="0.25"/>
    <row r="2541" s="139" customFormat="1" ht="12.75" x14ac:dyDescent="0.25"/>
    <row r="2542" s="139" customFormat="1" ht="12.75" x14ac:dyDescent="0.25"/>
    <row r="2543" s="139" customFormat="1" ht="12.75" x14ac:dyDescent="0.25"/>
    <row r="2544" s="139" customFormat="1" ht="12.75" x14ac:dyDescent="0.25"/>
    <row r="2545" s="139" customFormat="1" ht="12.75" x14ac:dyDescent="0.25"/>
    <row r="2546" s="139" customFormat="1" ht="12.75" x14ac:dyDescent="0.25"/>
    <row r="2547" s="139" customFormat="1" ht="12.75" x14ac:dyDescent="0.25"/>
    <row r="2548" s="139" customFormat="1" ht="12.75" x14ac:dyDescent="0.25"/>
    <row r="2549" s="139" customFormat="1" ht="12.75" x14ac:dyDescent="0.25"/>
    <row r="2550" s="139" customFormat="1" ht="12.75" x14ac:dyDescent="0.25"/>
    <row r="2551" s="139" customFormat="1" ht="12.75" x14ac:dyDescent="0.25"/>
    <row r="2552" s="139" customFormat="1" ht="12.75" x14ac:dyDescent="0.25"/>
    <row r="2553" s="139" customFormat="1" ht="12.75" x14ac:dyDescent="0.25"/>
    <row r="2554" s="139" customFormat="1" ht="12.75" x14ac:dyDescent="0.25"/>
    <row r="2555" s="139" customFormat="1" ht="12.75" x14ac:dyDescent="0.25"/>
    <row r="2556" s="139" customFormat="1" ht="12.75" x14ac:dyDescent="0.25"/>
    <row r="2557" s="139" customFormat="1" ht="12.75" x14ac:dyDescent="0.25"/>
    <row r="2558" s="139" customFormat="1" ht="12.75" x14ac:dyDescent="0.25"/>
    <row r="2559" s="139" customFormat="1" ht="12.75" x14ac:dyDescent="0.25"/>
    <row r="2560" s="139" customFormat="1" ht="12.75" x14ac:dyDescent="0.25"/>
    <row r="2561" s="139" customFormat="1" ht="12.75" x14ac:dyDescent="0.25"/>
    <row r="2562" s="139" customFormat="1" ht="12.75" x14ac:dyDescent="0.25"/>
    <row r="2563" s="139" customFormat="1" ht="12.75" x14ac:dyDescent="0.25"/>
    <row r="2564" s="139" customFormat="1" ht="12.75" x14ac:dyDescent="0.25"/>
    <row r="2565" s="139" customFormat="1" ht="12.75" x14ac:dyDescent="0.25"/>
    <row r="2566" s="139" customFormat="1" ht="12.75" x14ac:dyDescent="0.25"/>
    <row r="2567" s="139" customFormat="1" ht="12.75" x14ac:dyDescent="0.25"/>
    <row r="2568" s="139" customFormat="1" ht="12.75" x14ac:dyDescent="0.25"/>
    <row r="2569" s="139" customFormat="1" ht="12.75" x14ac:dyDescent="0.25"/>
    <row r="2570" s="139" customFormat="1" ht="12.75" x14ac:dyDescent="0.25"/>
    <row r="2571" s="139" customFormat="1" ht="12.75" x14ac:dyDescent="0.25"/>
    <row r="2572" s="139" customFormat="1" ht="12.75" x14ac:dyDescent="0.25"/>
    <row r="2573" s="139" customFormat="1" ht="12.75" x14ac:dyDescent="0.25"/>
    <row r="2574" s="139" customFormat="1" ht="12.75" x14ac:dyDescent="0.25"/>
    <row r="2575" s="139" customFormat="1" ht="12.75" x14ac:dyDescent="0.25"/>
    <row r="2576" s="139" customFormat="1" ht="12.75" x14ac:dyDescent="0.25"/>
    <row r="2577" s="139" customFormat="1" ht="12.75" x14ac:dyDescent="0.25"/>
    <row r="2578" s="139" customFormat="1" ht="12.75" x14ac:dyDescent="0.25"/>
    <row r="2579" s="139" customFormat="1" ht="12.75" x14ac:dyDescent="0.25"/>
    <row r="2580" s="139" customFormat="1" ht="12.75" x14ac:dyDescent="0.25"/>
    <row r="2581" s="139" customFormat="1" ht="12.75" x14ac:dyDescent="0.25"/>
    <row r="2582" s="139" customFormat="1" ht="12.75" x14ac:dyDescent="0.25"/>
    <row r="2583" s="139" customFormat="1" ht="12.75" x14ac:dyDescent="0.25"/>
    <row r="2584" s="139" customFormat="1" ht="12.75" x14ac:dyDescent="0.25"/>
    <row r="2585" s="139" customFormat="1" ht="12.75" x14ac:dyDescent="0.25"/>
    <row r="2586" s="139" customFormat="1" ht="12.75" x14ac:dyDescent="0.25"/>
    <row r="2587" s="139" customFormat="1" ht="12.75" x14ac:dyDescent="0.25"/>
    <row r="2588" s="139" customFormat="1" ht="12.75" x14ac:dyDescent="0.25"/>
    <row r="2589" s="139" customFormat="1" ht="12.75" x14ac:dyDescent="0.25"/>
    <row r="2590" s="139" customFormat="1" ht="12.75" x14ac:dyDescent="0.25"/>
    <row r="2591" s="139" customFormat="1" ht="12.75" x14ac:dyDescent="0.25"/>
    <row r="2592" s="139" customFormat="1" ht="12.75" x14ac:dyDescent="0.25"/>
    <row r="2593" s="139" customFormat="1" ht="12.75" x14ac:dyDescent="0.25"/>
    <row r="2594" s="139" customFormat="1" ht="12.75" x14ac:dyDescent="0.25"/>
    <row r="2595" s="139" customFormat="1" ht="12.75" x14ac:dyDescent="0.25"/>
    <row r="2596" s="139" customFormat="1" ht="12.75" x14ac:dyDescent="0.25"/>
    <row r="2597" s="139" customFormat="1" ht="12.75" x14ac:dyDescent="0.25"/>
    <row r="2598" s="139" customFormat="1" ht="12.75" x14ac:dyDescent="0.25"/>
    <row r="2599" s="139" customFormat="1" ht="12.75" x14ac:dyDescent="0.25"/>
    <row r="2600" s="139" customFormat="1" ht="12.75" x14ac:dyDescent="0.25"/>
    <row r="2601" s="139" customFormat="1" ht="12.75" x14ac:dyDescent="0.25"/>
    <row r="2602" s="139" customFormat="1" ht="12.75" x14ac:dyDescent="0.25"/>
    <row r="2603" s="139" customFormat="1" ht="12.75" x14ac:dyDescent="0.25"/>
    <row r="2604" s="139" customFormat="1" ht="12.75" x14ac:dyDescent="0.25"/>
    <row r="2605" s="139" customFormat="1" ht="12.75" x14ac:dyDescent="0.25"/>
    <row r="2606" s="139" customFormat="1" ht="12.75" x14ac:dyDescent="0.25"/>
    <row r="2607" s="139" customFormat="1" ht="12.75" x14ac:dyDescent="0.25"/>
    <row r="2608" s="139" customFormat="1" ht="12.75" x14ac:dyDescent="0.25"/>
    <row r="2609" s="139" customFormat="1" ht="12.75" x14ac:dyDescent="0.25"/>
    <row r="2610" s="139" customFormat="1" ht="12.75" x14ac:dyDescent="0.25"/>
    <row r="2611" s="139" customFormat="1" ht="12.75" x14ac:dyDescent="0.25"/>
    <row r="2612" s="139" customFormat="1" ht="12.75" x14ac:dyDescent="0.25"/>
    <row r="2613" s="139" customFormat="1" ht="12.75" x14ac:dyDescent="0.25"/>
    <row r="2614" s="139" customFormat="1" ht="12.75" x14ac:dyDescent="0.25"/>
    <row r="2615" s="139" customFormat="1" ht="12.75" x14ac:dyDescent="0.25"/>
    <row r="2616" s="139" customFormat="1" ht="12.75" x14ac:dyDescent="0.25"/>
    <row r="2617" s="139" customFormat="1" ht="12.75" x14ac:dyDescent="0.25"/>
    <row r="2618" s="139" customFormat="1" ht="12.75" x14ac:dyDescent="0.25"/>
    <row r="2619" s="139" customFormat="1" ht="12.75" x14ac:dyDescent="0.25"/>
    <row r="2620" s="139" customFormat="1" ht="12.75" x14ac:dyDescent="0.25"/>
    <row r="2621" s="139" customFormat="1" ht="12.75" x14ac:dyDescent="0.25"/>
    <row r="2622" s="139" customFormat="1" ht="12.75" x14ac:dyDescent="0.25"/>
    <row r="2623" s="139" customFormat="1" ht="12.75" x14ac:dyDescent="0.25"/>
    <row r="2624" s="139" customFormat="1" ht="12.75" x14ac:dyDescent="0.25"/>
    <row r="2625" s="139" customFormat="1" ht="12.75" x14ac:dyDescent="0.25"/>
    <row r="2626" s="139" customFormat="1" ht="12.75" x14ac:dyDescent="0.25"/>
    <row r="2627" s="139" customFormat="1" ht="12.75" x14ac:dyDescent="0.25"/>
    <row r="2628" s="139" customFormat="1" ht="12.75" x14ac:dyDescent="0.25"/>
    <row r="2629" s="139" customFormat="1" ht="12.75" x14ac:dyDescent="0.25"/>
    <row r="2630" s="139" customFormat="1" ht="12.75" x14ac:dyDescent="0.25"/>
    <row r="2631" s="139" customFormat="1" ht="12.75" x14ac:dyDescent="0.25"/>
    <row r="2632" s="139" customFormat="1" ht="12.75" x14ac:dyDescent="0.25"/>
    <row r="2633" s="139" customFormat="1" ht="12.75" x14ac:dyDescent="0.25"/>
    <row r="2634" s="139" customFormat="1" ht="12.75" x14ac:dyDescent="0.25"/>
    <row r="2635" s="139" customFormat="1" ht="12.75" x14ac:dyDescent="0.25"/>
    <row r="2636" s="139" customFormat="1" ht="12.75" x14ac:dyDescent="0.25"/>
    <row r="2637" s="139" customFormat="1" ht="12.75" x14ac:dyDescent="0.25"/>
    <row r="2638" s="139" customFormat="1" ht="12.75" x14ac:dyDescent="0.25"/>
    <row r="2639" s="139" customFormat="1" ht="12.75" x14ac:dyDescent="0.25"/>
    <row r="2640" s="139" customFormat="1" ht="12.75" x14ac:dyDescent="0.25"/>
    <row r="2641" s="139" customFormat="1" ht="12.75" x14ac:dyDescent="0.25"/>
    <row r="2642" s="139" customFormat="1" ht="12.75" x14ac:dyDescent="0.25"/>
    <row r="2643" s="139" customFormat="1" ht="12.75" x14ac:dyDescent="0.25"/>
    <row r="2644" s="139" customFormat="1" ht="12.75" x14ac:dyDescent="0.25"/>
    <row r="2645" s="139" customFormat="1" ht="12.75" x14ac:dyDescent="0.25"/>
    <row r="2646" s="139" customFormat="1" ht="12.75" x14ac:dyDescent="0.25"/>
    <row r="2647" s="139" customFormat="1" ht="12.75" x14ac:dyDescent="0.25"/>
    <row r="2648" s="139" customFormat="1" ht="12.75" x14ac:dyDescent="0.25"/>
    <row r="2649" s="139" customFormat="1" ht="12.75" x14ac:dyDescent="0.25"/>
    <row r="2650" s="139" customFormat="1" ht="12.75" x14ac:dyDescent="0.25"/>
    <row r="2651" s="139" customFormat="1" ht="12.75" x14ac:dyDescent="0.25"/>
    <row r="2652" s="139" customFormat="1" ht="12.75" x14ac:dyDescent="0.25"/>
    <row r="2653" s="139" customFormat="1" ht="12.75" x14ac:dyDescent="0.25"/>
    <row r="2654" s="139" customFormat="1" ht="12.75" x14ac:dyDescent="0.25"/>
    <row r="2655" s="139" customFormat="1" ht="12.75" x14ac:dyDescent="0.25"/>
    <row r="2656" s="139" customFormat="1" ht="12.75" x14ac:dyDescent="0.25"/>
    <row r="2657" s="139" customFormat="1" ht="12.75" x14ac:dyDescent="0.25"/>
    <row r="2658" s="139" customFormat="1" ht="12.75" x14ac:dyDescent="0.25"/>
    <row r="2659" s="139" customFormat="1" ht="12.75" x14ac:dyDescent="0.25"/>
    <row r="2660" s="139" customFormat="1" ht="12.75" x14ac:dyDescent="0.25"/>
    <row r="2661" s="139" customFormat="1" ht="12.75" x14ac:dyDescent="0.25"/>
    <row r="2662" s="139" customFormat="1" ht="12.75" x14ac:dyDescent="0.25"/>
    <row r="2663" s="139" customFormat="1" ht="12.75" x14ac:dyDescent="0.25"/>
    <row r="2664" s="139" customFormat="1" ht="12.75" x14ac:dyDescent="0.25"/>
    <row r="2665" s="139" customFormat="1" ht="12.75" x14ac:dyDescent="0.25"/>
    <row r="2666" s="139" customFormat="1" ht="12.75" x14ac:dyDescent="0.25"/>
    <row r="2667" s="139" customFormat="1" ht="12.75" x14ac:dyDescent="0.25"/>
    <row r="2668" s="139" customFormat="1" ht="12.75" x14ac:dyDescent="0.25"/>
    <row r="2669" s="139" customFormat="1" ht="12.75" x14ac:dyDescent="0.25"/>
    <row r="2670" s="139" customFormat="1" ht="12.75" x14ac:dyDescent="0.25"/>
    <row r="2671" s="139" customFormat="1" ht="12.75" x14ac:dyDescent="0.25"/>
    <row r="2672" s="139" customFormat="1" ht="12.75" x14ac:dyDescent="0.25"/>
    <row r="2673" s="139" customFormat="1" ht="12.75" x14ac:dyDescent="0.25"/>
    <row r="2674" s="139" customFormat="1" ht="12.75" x14ac:dyDescent="0.25"/>
    <row r="2675" s="139" customFormat="1" ht="12.75" x14ac:dyDescent="0.25"/>
    <row r="2676" s="139" customFormat="1" ht="12.75" x14ac:dyDescent="0.25"/>
    <row r="2677" s="139" customFormat="1" ht="12.75" x14ac:dyDescent="0.25"/>
    <row r="2678" s="139" customFormat="1" ht="12.75" x14ac:dyDescent="0.25"/>
    <row r="2679" s="139" customFormat="1" ht="12.75" x14ac:dyDescent="0.25"/>
    <row r="2680" s="139" customFormat="1" ht="12.75" x14ac:dyDescent="0.25"/>
    <row r="2681" s="139" customFormat="1" ht="12.75" x14ac:dyDescent="0.25"/>
    <row r="2682" s="139" customFormat="1" ht="12.75" x14ac:dyDescent="0.25"/>
    <row r="2683" s="139" customFormat="1" ht="12.75" x14ac:dyDescent="0.25"/>
    <row r="2684" s="139" customFormat="1" ht="12.75" x14ac:dyDescent="0.25"/>
    <row r="2685" s="139" customFormat="1" ht="12.75" x14ac:dyDescent="0.25"/>
    <row r="2686" s="139" customFormat="1" ht="12.75" x14ac:dyDescent="0.25"/>
    <row r="2687" s="139" customFormat="1" ht="12.75" x14ac:dyDescent="0.25"/>
    <row r="2688" s="139" customFormat="1" ht="12.75" x14ac:dyDescent="0.25"/>
    <row r="2689" s="139" customFormat="1" ht="12.75" x14ac:dyDescent="0.25"/>
    <row r="2690" s="139" customFormat="1" ht="12.75" x14ac:dyDescent="0.25"/>
    <row r="2691" s="139" customFormat="1" ht="12.75" x14ac:dyDescent="0.25"/>
    <row r="2692" s="139" customFormat="1" ht="12.75" x14ac:dyDescent="0.25"/>
    <row r="2693" s="139" customFormat="1" ht="12.75" x14ac:dyDescent="0.25"/>
    <row r="2694" s="139" customFormat="1" ht="12.75" x14ac:dyDescent="0.25"/>
    <row r="2695" s="139" customFormat="1" ht="12.75" x14ac:dyDescent="0.25"/>
    <row r="2696" s="139" customFormat="1" ht="12.75" x14ac:dyDescent="0.25"/>
    <row r="2697" s="139" customFormat="1" ht="12.75" x14ac:dyDescent="0.25"/>
    <row r="2698" s="139" customFormat="1" ht="12.75" x14ac:dyDescent="0.25"/>
    <row r="2699" s="139" customFormat="1" ht="12.75" x14ac:dyDescent="0.25"/>
    <row r="2700" s="139" customFormat="1" ht="12.75" x14ac:dyDescent="0.25"/>
    <row r="2701" s="139" customFormat="1" ht="12.75" x14ac:dyDescent="0.25"/>
    <row r="2702" s="139" customFormat="1" ht="12.75" x14ac:dyDescent="0.25"/>
    <row r="2703" s="139" customFormat="1" ht="12.75" x14ac:dyDescent="0.25"/>
    <row r="2704" s="139" customFormat="1" ht="12.75" x14ac:dyDescent="0.25"/>
    <row r="2705" s="139" customFormat="1" ht="12.75" x14ac:dyDescent="0.25"/>
    <row r="2706" s="139" customFormat="1" ht="12.75" x14ac:dyDescent="0.25"/>
    <row r="2707" s="139" customFormat="1" ht="12.75" x14ac:dyDescent="0.25"/>
    <row r="2708" s="139" customFormat="1" ht="12.75" x14ac:dyDescent="0.25"/>
    <row r="2709" s="139" customFormat="1" ht="12.75" x14ac:dyDescent="0.25"/>
    <row r="2710" s="139" customFormat="1" ht="12.75" x14ac:dyDescent="0.25"/>
    <row r="2711" s="139" customFormat="1" ht="12.75" x14ac:dyDescent="0.25"/>
    <row r="2712" s="139" customFormat="1" ht="12.75" x14ac:dyDescent="0.25"/>
    <row r="2713" s="139" customFormat="1" ht="12.75" x14ac:dyDescent="0.25"/>
    <row r="2714" s="139" customFormat="1" ht="12.75" x14ac:dyDescent="0.25"/>
    <row r="2715" s="139" customFormat="1" ht="12.75" x14ac:dyDescent="0.25"/>
    <row r="2716" s="139" customFormat="1" ht="12.75" x14ac:dyDescent="0.25"/>
    <row r="2717" s="139" customFormat="1" ht="12.75" x14ac:dyDescent="0.25"/>
    <row r="2718" s="139" customFormat="1" ht="12.75" x14ac:dyDescent="0.25"/>
    <row r="2719" s="139" customFormat="1" ht="12.75" x14ac:dyDescent="0.25"/>
    <row r="2720" s="139" customFormat="1" ht="12.75" x14ac:dyDescent="0.25"/>
    <row r="2721" s="139" customFormat="1" ht="12.75" x14ac:dyDescent="0.25"/>
    <row r="2722" s="139" customFormat="1" ht="12.75" x14ac:dyDescent="0.25"/>
    <row r="2723" s="139" customFormat="1" ht="12.75" x14ac:dyDescent="0.25"/>
    <row r="2724" s="139" customFormat="1" ht="12.75" x14ac:dyDescent="0.25"/>
    <row r="2725" s="139" customFormat="1" ht="12.75" x14ac:dyDescent="0.25"/>
    <row r="2726" s="139" customFormat="1" ht="12.75" x14ac:dyDescent="0.25"/>
    <row r="2727" s="139" customFormat="1" ht="12.75" x14ac:dyDescent="0.25"/>
    <row r="2728" s="139" customFormat="1" ht="12.75" x14ac:dyDescent="0.25"/>
    <row r="2729" s="139" customFormat="1" ht="12.75" x14ac:dyDescent="0.25"/>
    <row r="2730" s="139" customFormat="1" ht="12.75" x14ac:dyDescent="0.25"/>
    <row r="2731" s="139" customFormat="1" ht="12.75" x14ac:dyDescent="0.25"/>
    <row r="2732" s="139" customFormat="1" ht="12.75" x14ac:dyDescent="0.25"/>
    <row r="2733" s="139" customFormat="1" ht="12.75" x14ac:dyDescent="0.25"/>
    <row r="2734" s="139" customFormat="1" ht="12.75" x14ac:dyDescent="0.25"/>
    <row r="2735" s="139" customFormat="1" ht="12.75" x14ac:dyDescent="0.25"/>
    <row r="2736" s="139" customFormat="1" ht="12.75" x14ac:dyDescent="0.25"/>
    <row r="2737" s="139" customFormat="1" ht="12.75" x14ac:dyDescent="0.25"/>
    <row r="2738" s="139" customFormat="1" ht="12.75" x14ac:dyDescent="0.25"/>
    <row r="2739" s="139" customFormat="1" ht="12.75" x14ac:dyDescent="0.25"/>
    <row r="2740" s="139" customFormat="1" ht="12.75" x14ac:dyDescent="0.25"/>
    <row r="2741" s="139" customFormat="1" ht="12.75" x14ac:dyDescent="0.25"/>
    <row r="2742" s="139" customFormat="1" ht="12.75" x14ac:dyDescent="0.25"/>
    <row r="2743" s="139" customFormat="1" ht="12.75" x14ac:dyDescent="0.25"/>
    <row r="2744" s="139" customFormat="1" ht="12.75" x14ac:dyDescent="0.25"/>
    <row r="2745" s="139" customFormat="1" ht="12.75" x14ac:dyDescent="0.25"/>
    <row r="2746" s="139" customFormat="1" ht="12.75" x14ac:dyDescent="0.25"/>
    <row r="2747" s="139" customFormat="1" ht="12.75" x14ac:dyDescent="0.25"/>
    <row r="2748" s="139" customFormat="1" ht="12.75" x14ac:dyDescent="0.25"/>
    <row r="2749" s="139" customFormat="1" ht="12.75" x14ac:dyDescent="0.25"/>
    <row r="2750" s="139" customFormat="1" ht="12.75" x14ac:dyDescent="0.25"/>
    <row r="2751" s="139" customFormat="1" ht="12.75" x14ac:dyDescent="0.25"/>
    <row r="2752" s="139" customFormat="1" ht="12.75" x14ac:dyDescent="0.25"/>
    <row r="2753" s="139" customFormat="1" ht="12.75" x14ac:dyDescent="0.25"/>
    <row r="2754" s="139" customFormat="1" ht="12.75" x14ac:dyDescent="0.25"/>
    <row r="2755" s="139" customFormat="1" ht="12.75" x14ac:dyDescent="0.25"/>
    <row r="2756" s="139" customFormat="1" ht="12.75" x14ac:dyDescent="0.25"/>
    <row r="2757" s="139" customFormat="1" ht="12.75" x14ac:dyDescent="0.25"/>
    <row r="2758" s="139" customFormat="1" ht="12.75" x14ac:dyDescent="0.25"/>
    <row r="2759" s="139" customFormat="1" ht="12.75" x14ac:dyDescent="0.25"/>
    <row r="2760" s="139" customFormat="1" ht="12.75" x14ac:dyDescent="0.25"/>
    <row r="2761" s="139" customFormat="1" ht="12.75" x14ac:dyDescent="0.25"/>
    <row r="2762" s="139" customFormat="1" ht="12.75" x14ac:dyDescent="0.25"/>
    <row r="2763" s="139" customFormat="1" ht="12.75" x14ac:dyDescent="0.25"/>
    <row r="2764" s="139" customFormat="1" ht="12.75" x14ac:dyDescent="0.25"/>
    <row r="2765" s="139" customFormat="1" ht="12.75" x14ac:dyDescent="0.25"/>
    <row r="2766" s="139" customFormat="1" ht="12.75" x14ac:dyDescent="0.25"/>
    <row r="2767" s="139" customFormat="1" ht="12.75" x14ac:dyDescent="0.25"/>
    <row r="2768" s="139" customFormat="1" ht="12.75" x14ac:dyDescent="0.25"/>
    <row r="2769" s="139" customFormat="1" ht="12.75" x14ac:dyDescent="0.25"/>
    <row r="2770" s="139" customFormat="1" ht="12.75" x14ac:dyDescent="0.25"/>
    <row r="2771" s="139" customFormat="1" ht="12.75" x14ac:dyDescent="0.25"/>
    <row r="2772" s="139" customFormat="1" ht="12.75" x14ac:dyDescent="0.25"/>
    <row r="2773" s="139" customFormat="1" ht="12.75" x14ac:dyDescent="0.25"/>
    <row r="2774" s="139" customFormat="1" ht="12.75" x14ac:dyDescent="0.25"/>
    <row r="2775" s="139" customFormat="1" ht="12.75" x14ac:dyDescent="0.25"/>
    <row r="2776" s="139" customFormat="1" ht="12.75" x14ac:dyDescent="0.25"/>
    <row r="2777" s="139" customFormat="1" ht="12.75" x14ac:dyDescent="0.25"/>
    <row r="2778" s="139" customFormat="1" ht="12.75" x14ac:dyDescent="0.25"/>
    <row r="2779" s="139" customFormat="1" ht="12.75" x14ac:dyDescent="0.25"/>
    <row r="2780" s="139" customFormat="1" ht="12.75" x14ac:dyDescent="0.25"/>
    <row r="2781" s="139" customFormat="1" ht="12.75" x14ac:dyDescent="0.25"/>
    <row r="2782" s="139" customFormat="1" ht="12.75" x14ac:dyDescent="0.25"/>
    <row r="2783" s="139" customFormat="1" ht="12.75" x14ac:dyDescent="0.25"/>
    <row r="2784" s="139" customFormat="1" ht="12.75" x14ac:dyDescent="0.25"/>
    <row r="2785" s="139" customFormat="1" ht="12.75" x14ac:dyDescent="0.25"/>
    <row r="2786" s="139" customFormat="1" ht="12.75" x14ac:dyDescent="0.25"/>
    <row r="2787" s="139" customFormat="1" ht="12.75" x14ac:dyDescent="0.25"/>
    <row r="2788" s="139" customFormat="1" ht="12.75" x14ac:dyDescent="0.25"/>
    <row r="2789" s="139" customFormat="1" ht="12.75" x14ac:dyDescent="0.25"/>
    <row r="2790" s="139" customFormat="1" ht="12.75" x14ac:dyDescent="0.25"/>
    <row r="2791" s="139" customFormat="1" ht="12.75" x14ac:dyDescent="0.25"/>
    <row r="2792" s="139" customFormat="1" ht="12.75" x14ac:dyDescent="0.25"/>
    <row r="2793" s="139" customFormat="1" ht="12.75" x14ac:dyDescent="0.25"/>
    <row r="2794" s="139" customFormat="1" ht="12.75" x14ac:dyDescent="0.25"/>
    <row r="2795" s="139" customFormat="1" ht="12.75" x14ac:dyDescent="0.25"/>
    <row r="2796" s="139" customFormat="1" ht="12.75" x14ac:dyDescent="0.25"/>
    <row r="2797" s="139" customFormat="1" ht="12.75" x14ac:dyDescent="0.25"/>
    <row r="2798" s="139" customFormat="1" ht="12.75" x14ac:dyDescent="0.25"/>
    <row r="2799" s="139" customFormat="1" ht="12.75" x14ac:dyDescent="0.25"/>
    <row r="2800" s="139" customFormat="1" ht="12.75" x14ac:dyDescent="0.25"/>
    <row r="2801" s="139" customFormat="1" ht="12.75" x14ac:dyDescent="0.25"/>
    <row r="2802" s="139" customFormat="1" ht="12.75" x14ac:dyDescent="0.25"/>
    <row r="2803" s="139" customFormat="1" ht="12.75" x14ac:dyDescent="0.25"/>
    <row r="2804" s="139" customFormat="1" ht="12.75" x14ac:dyDescent="0.25"/>
    <row r="2805" s="139" customFormat="1" ht="12.75" x14ac:dyDescent="0.25"/>
    <row r="2806" s="139" customFormat="1" ht="12.75" x14ac:dyDescent="0.25"/>
    <row r="2807" s="139" customFormat="1" ht="12.75" x14ac:dyDescent="0.25"/>
    <row r="2808" s="139" customFormat="1" ht="12.75" x14ac:dyDescent="0.25"/>
    <row r="2809" s="139" customFormat="1" ht="12.75" x14ac:dyDescent="0.25"/>
    <row r="2810" s="139" customFormat="1" ht="12.75" x14ac:dyDescent="0.25"/>
    <row r="2811" s="139" customFormat="1" ht="12.75" x14ac:dyDescent="0.25"/>
    <row r="2812" s="139" customFormat="1" ht="12.75" x14ac:dyDescent="0.25"/>
    <row r="2813" s="139" customFormat="1" ht="12.75" x14ac:dyDescent="0.25"/>
    <row r="2814" s="139" customFormat="1" ht="12.75" x14ac:dyDescent="0.25"/>
    <row r="2815" s="139" customFormat="1" ht="12.75" x14ac:dyDescent="0.25"/>
    <row r="2816" s="139" customFormat="1" ht="12.75" x14ac:dyDescent="0.25"/>
    <row r="2817" s="139" customFormat="1" ht="12.75" x14ac:dyDescent="0.25"/>
    <row r="2818" s="139" customFormat="1" ht="12.75" x14ac:dyDescent="0.25"/>
    <row r="2819" s="139" customFormat="1" ht="12.75" x14ac:dyDescent="0.25"/>
    <row r="2820" s="139" customFormat="1" ht="12.75" x14ac:dyDescent="0.25"/>
    <row r="2821" s="139" customFormat="1" ht="12.75" x14ac:dyDescent="0.25"/>
    <row r="2822" s="139" customFormat="1" ht="12.75" x14ac:dyDescent="0.25"/>
    <row r="2823" s="139" customFormat="1" ht="12.75" x14ac:dyDescent="0.25"/>
    <row r="2824" s="139" customFormat="1" ht="12.75" x14ac:dyDescent="0.25"/>
    <row r="2825" s="139" customFormat="1" ht="12.75" x14ac:dyDescent="0.25"/>
    <row r="2826" s="139" customFormat="1" ht="12.75" x14ac:dyDescent="0.25"/>
    <row r="2827" s="139" customFormat="1" ht="12.75" x14ac:dyDescent="0.25"/>
    <row r="2828" s="139" customFormat="1" ht="12.75" x14ac:dyDescent="0.25"/>
    <row r="2829" s="139" customFormat="1" ht="12.75" x14ac:dyDescent="0.25"/>
    <row r="2830" s="139" customFormat="1" ht="12.75" x14ac:dyDescent="0.25"/>
    <row r="2831" s="139" customFormat="1" ht="12.75" x14ac:dyDescent="0.25"/>
    <row r="2832" s="139" customFormat="1" ht="12.75" x14ac:dyDescent="0.25"/>
    <row r="2833" s="139" customFormat="1" ht="12.75" x14ac:dyDescent="0.25"/>
    <row r="2834" s="139" customFormat="1" ht="12.75" x14ac:dyDescent="0.25"/>
    <row r="2835" s="139" customFormat="1" ht="12.75" x14ac:dyDescent="0.25"/>
    <row r="2836" s="139" customFormat="1" ht="12.75" x14ac:dyDescent="0.25"/>
    <row r="2837" s="139" customFormat="1" ht="12.75" x14ac:dyDescent="0.25"/>
    <row r="2838" s="139" customFormat="1" ht="12.75" x14ac:dyDescent="0.25"/>
    <row r="2839" s="139" customFormat="1" ht="12.75" x14ac:dyDescent="0.25"/>
    <row r="2840" s="139" customFormat="1" ht="12.75" x14ac:dyDescent="0.25"/>
    <row r="2841" s="139" customFormat="1" ht="12.75" x14ac:dyDescent="0.25"/>
    <row r="2842" s="139" customFormat="1" ht="12.75" x14ac:dyDescent="0.25"/>
    <row r="2843" s="139" customFormat="1" ht="12.75" x14ac:dyDescent="0.25"/>
    <row r="2844" s="139" customFormat="1" ht="12.75" x14ac:dyDescent="0.25"/>
    <row r="2845" s="139" customFormat="1" ht="12.75" x14ac:dyDescent="0.25"/>
    <row r="2846" s="139" customFormat="1" ht="12.75" x14ac:dyDescent="0.25"/>
    <row r="2847" s="139" customFormat="1" ht="12.75" x14ac:dyDescent="0.25"/>
    <row r="2848" s="139" customFormat="1" ht="12.75" x14ac:dyDescent="0.25"/>
    <row r="2849" s="139" customFormat="1" ht="12.75" x14ac:dyDescent="0.25"/>
    <row r="2850" s="139" customFormat="1" ht="12.75" x14ac:dyDescent="0.25"/>
    <row r="2851" s="139" customFormat="1" ht="12.75" x14ac:dyDescent="0.25"/>
    <row r="2852" s="139" customFormat="1" ht="12.75" x14ac:dyDescent="0.25"/>
    <row r="2853" s="139" customFormat="1" ht="12.75" x14ac:dyDescent="0.25"/>
    <row r="2854" s="139" customFormat="1" ht="12.75" x14ac:dyDescent="0.25"/>
    <row r="2855" s="139" customFormat="1" ht="12.75" x14ac:dyDescent="0.25"/>
    <row r="2856" s="139" customFormat="1" ht="12.75" x14ac:dyDescent="0.25"/>
    <row r="2857" s="139" customFormat="1" ht="12.75" x14ac:dyDescent="0.25"/>
    <row r="2858" s="139" customFormat="1" ht="12.75" x14ac:dyDescent="0.25"/>
    <row r="2859" s="139" customFormat="1" ht="12.75" x14ac:dyDescent="0.25"/>
    <row r="2860" s="139" customFormat="1" ht="12.75" x14ac:dyDescent="0.25"/>
    <row r="2861" s="139" customFormat="1" ht="12.75" x14ac:dyDescent="0.25"/>
    <row r="2862" s="139" customFormat="1" ht="12.75" x14ac:dyDescent="0.25"/>
    <row r="2863" s="139" customFormat="1" ht="12.75" x14ac:dyDescent="0.25"/>
    <row r="2864" s="139" customFormat="1" ht="12.75" x14ac:dyDescent="0.25"/>
    <row r="2865" s="139" customFormat="1" ht="12.75" x14ac:dyDescent="0.25"/>
    <row r="2866" s="139" customFormat="1" ht="12.75" x14ac:dyDescent="0.25"/>
    <row r="2867" s="139" customFormat="1" ht="12.75" x14ac:dyDescent="0.25"/>
    <row r="2868" s="139" customFormat="1" ht="12.75" x14ac:dyDescent="0.25"/>
    <row r="2869" s="139" customFormat="1" ht="12.75" x14ac:dyDescent="0.25"/>
    <row r="2870" s="139" customFormat="1" ht="12.75" x14ac:dyDescent="0.25"/>
    <row r="2871" s="139" customFormat="1" ht="12.75" x14ac:dyDescent="0.25"/>
    <row r="2872" s="139" customFormat="1" ht="12.75" x14ac:dyDescent="0.25"/>
    <row r="2873" s="139" customFormat="1" ht="12.75" x14ac:dyDescent="0.25"/>
    <row r="2874" s="139" customFormat="1" ht="12.75" x14ac:dyDescent="0.25"/>
    <row r="2875" s="139" customFormat="1" ht="12.75" x14ac:dyDescent="0.25"/>
    <row r="2876" s="139" customFormat="1" ht="12.75" x14ac:dyDescent="0.25"/>
    <row r="2877" s="139" customFormat="1" ht="12.75" x14ac:dyDescent="0.25"/>
    <row r="2878" s="139" customFormat="1" ht="12.75" x14ac:dyDescent="0.25"/>
    <row r="2879" s="139" customFormat="1" ht="12.75" x14ac:dyDescent="0.25"/>
    <row r="2880" s="139" customFormat="1" ht="12.75" x14ac:dyDescent="0.25"/>
    <row r="2881" s="139" customFormat="1" ht="12.75" x14ac:dyDescent="0.25"/>
    <row r="2882" s="139" customFormat="1" ht="12.75" x14ac:dyDescent="0.25"/>
    <row r="2883" s="139" customFormat="1" ht="12.75" x14ac:dyDescent="0.25"/>
    <row r="2884" s="139" customFormat="1" ht="12.75" x14ac:dyDescent="0.25"/>
    <row r="2885" s="139" customFormat="1" ht="12.75" x14ac:dyDescent="0.25"/>
    <row r="2886" s="139" customFormat="1" ht="12.75" x14ac:dyDescent="0.25"/>
    <row r="2887" s="139" customFormat="1" ht="12.75" x14ac:dyDescent="0.25"/>
    <row r="2888" s="139" customFormat="1" ht="12.75" x14ac:dyDescent="0.25"/>
    <row r="2889" s="139" customFormat="1" ht="12.75" x14ac:dyDescent="0.25"/>
    <row r="2890" s="139" customFormat="1" ht="12.75" x14ac:dyDescent="0.25"/>
    <row r="2891" s="139" customFormat="1" ht="12.75" x14ac:dyDescent="0.25"/>
    <row r="2892" s="139" customFormat="1" ht="12.75" x14ac:dyDescent="0.25"/>
    <row r="2893" s="139" customFormat="1" ht="12.75" x14ac:dyDescent="0.25"/>
    <row r="2894" s="139" customFormat="1" ht="12.75" x14ac:dyDescent="0.25"/>
    <row r="2895" s="139" customFormat="1" ht="12.75" x14ac:dyDescent="0.25"/>
    <row r="2896" s="139" customFormat="1" ht="12.75" x14ac:dyDescent="0.25"/>
    <row r="2897" s="139" customFormat="1" ht="12.75" x14ac:dyDescent="0.25"/>
    <row r="2898" s="139" customFormat="1" ht="12.75" x14ac:dyDescent="0.25"/>
    <row r="2899" s="139" customFormat="1" ht="12.75" x14ac:dyDescent="0.25"/>
    <row r="2900" s="139" customFormat="1" ht="12.75" x14ac:dyDescent="0.25"/>
    <row r="2901" s="139" customFormat="1" ht="12.75" x14ac:dyDescent="0.25"/>
    <row r="2902" s="139" customFormat="1" ht="12.75" x14ac:dyDescent="0.25"/>
    <row r="2903" s="139" customFormat="1" ht="12.75" x14ac:dyDescent="0.25"/>
    <row r="2904" s="139" customFormat="1" ht="12.75" x14ac:dyDescent="0.25"/>
    <row r="2905" s="139" customFormat="1" ht="12.75" x14ac:dyDescent="0.25"/>
    <row r="2906" s="139" customFormat="1" ht="12.75" x14ac:dyDescent="0.25"/>
    <row r="2907" s="139" customFormat="1" ht="12.75" x14ac:dyDescent="0.25"/>
    <row r="2908" s="139" customFormat="1" ht="12.75" x14ac:dyDescent="0.25"/>
    <row r="2909" s="139" customFormat="1" ht="12.75" x14ac:dyDescent="0.25"/>
    <row r="2910" s="139" customFormat="1" ht="12.75" x14ac:dyDescent="0.25"/>
    <row r="2911" s="139" customFormat="1" ht="12.75" x14ac:dyDescent="0.25"/>
    <row r="2912" s="139" customFormat="1" ht="12.75" x14ac:dyDescent="0.25"/>
    <row r="2913" s="139" customFormat="1" ht="12.75" x14ac:dyDescent="0.25"/>
    <row r="2914" s="139" customFormat="1" ht="12.75" x14ac:dyDescent="0.25"/>
    <row r="2915" s="139" customFormat="1" ht="12.75" x14ac:dyDescent="0.25"/>
    <row r="2916" s="139" customFormat="1" ht="12.75" x14ac:dyDescent="0.25"/>
    <row r="2917" s="139" customFormat="1" ht="12.75" x14ac:dyDescent="0.25"/>
    <row r="2918" s="139" customFormat="1" ht="12.75" x14ac:dyDescent="0.25"/>
    <row r="2919" s="139" customFormat="1" ht="12.75" x14ac:dyDescent="0.25"/>
    <row r="2920" s="139" customFormat="1" ht="12.75" x14ac:dyDescent="0.25"/>
    <row r="2921" s="139" customFormat="1" ht="12.75" x14ac:dyDescent="0.25"/>
    <row r="2922" s="139" customFormat="1" ht="12.75" x14ac:dyDescent="0.25"/>
    <row r="2923" s="139" customFormat="1" ht="12.75" x14ac:dyDescent="0.25"/>
    <row r="2924" s="139" customFormat="1" ht="12.75" x14ac:dyDescent="0.25"/>
    <row r="2925" s="139" customFormat="1" ht="12.75" x14ac:dyDescent="0.25"/>
    <row r="2926" s="139" customFormat="1" ht="12.75" x14ac:dyDescent="0.25"/>
    <row r="2927" s="139" customFormat="1" ht="12.75" x14ac:dyDescent="0.25"/>
    <row r="2928" s="139" customFormat="1" ht="12.75" x14ac:dyDescent="0.25"/>
    <row r="2929" s="139" customFormat="1" ht="12.75" x14ac:dyDescent="0.25"/>
    <row r="2930" s="139" customFormat="1" ht="12.75" x14ac:dyDescent="0.25"/>
    <row r="2931" s="139" customFormat="1" ht="12.75" x14ac:dyDescent="0.25"/>
    <row r="2932" s="139" customFormat="1" ht="12.75" x14ac:dyDescent="0.25"/>
    <row r="2933" s="139" customFormat="1" ht="12.75" x14ac:dyDescent="0.25"/>
    <row r="2934" s="139" customFormat="1" ht="12.75" x14ac:dyDescent="0.25"/>
    <row r="2935" s="139" customFormat="1" ht="12.75" x14ac:dyDescent="0.25"/>
    <row r="2936" s="139" customFormat="1" ht="12.75" x14ac:dyDescent="0.25"/>
    <row r="2937" s="139" customFormat="1" ht="12.75" x14ac:dyDescent="0.25"/>
    <row r="2938" s="139" customFormat="1" ht="12.75" x14ac:dyDescent="0.25"/>
    <row r="2939" s="139" customFormat="1" ht="12.75" x14ac:dyDescent="0.25"/>
    <row r="2940" s="139" customFormat="1" ht="12.75" x14ac:dyDescent="0.25"/>
    <row r="2941" s="139" customFormat="1" ht="12.75" x14ac:dyDescent="0.25"/>
    <row r="2942" s="139" customFormat="1" ht="12.75" x14ac:dyDescent="0.25"/>
    <row r="2943" s="139" customFormat="1" ht="12.75" x14ac:dyDescent="0.25"/>
    <row r="2944" s="139" customFormat="1" ht="12.75" x14ac:dyDescent="0.25"/>
    <row r="2945" s="139" customFormat="1" ht="12.75" x14ac:dyDescent="0.25"/>
    <row r="2946" s="139" customFormat="1" ht="12.75" x14ac:dyDescent="0.25"/>
    <row r="2947" s="139" customFormat="1" ht="12.75" x14ac:dyDescent="0.25"/>
    <row r="2948" s="139" customFormat="1" ht="12.75" x14ac:dyDescent="0.25"/>
    <row r="2949" s="139" customFormat="1" ht="12.75" x14ac:dyDescent="0.25"/>
    <row r="2950" s="139" customFormat="1" ht="12.75" x14ac:dyDescent="0.25"/>
    <row r="2951" s="139" customFormat="1" ht="12.75" x14ac:dyDescent="0.25"/>
    <row r="2952" s="139" customFormat="1" ht="12.75" x14ac:dyDescent="0.25"/>
    <row r="2953" s="139" customFormat="1" ht="12.75" x14ac:dyDescent="0.25"/>
    <row r="2954" s="139" customFormat="1" ht="12.75" x14ac:dyDescent="0.25"/>
    <row r="2955" s="139" customFormat="1" ht="12.75" x14ac:dyDescent="0.25"/>
    <row r="2956" s="139" customFormat="1" ht="12.75" x14ac:dyDescent="0.25"/>
    <row r="2957" s="139" customFormat="1" ht="12.75" x14ac:dyDescent="0.25"/>
    <row r="2958" s="139" customFormat="1" ht="12.75" x14ac:dyDescent="0.25"/>
    <row r="2959" s="139" customFormat="1" ht="12.75" x14ac:dyDescent="0.25"/>
    <row r="2960" s="139" customFormat="1" ht="12.75" x14ac:dyDescent="0.25"/>
    <row r="2961" s="139" customFormat="1" ht="12.75" x14ac:dyDescent="0.25"/>
    <row r="2962" s="139" customFormat="1" ht="12.75" x14ac:dyDescent="0.25"/>
    <row r="2963" s="139" customFormat="1" ht="12.75" x14ac:dyDescent="0.25"/>
    <row r="2964" s="139" customFormat="1" ht="12.75" x14ac:dyDescent="0.25"/>
    <row r="2965" s="139" customFormat="1" ht="12.75" x14ac:dyDescent="0.25"/>
    <row r="2966" s="139" customFormat="1" ht="12.75" x14ac:dyDescent="0.25"/>
    <row r="2967" s="139" customFormat="1" ht="12.75" x14ac:dyDescent="0.25"/>
    <row r="2968" s="139" customFormat="1" ht="12.75" x14ac:dyDescent="0.25"/>
    <row r="2969" s="139" customFormat="1" ht="12.75" x14ac:dyDescent="0.25"/>
    <row r="2970" s="139" customFormat="1" ht="12.75" x14ac:dyDescent="0.25"/>
    <row r="2971" s="139" customFormat="1" ht="12.75" x14ac:dyDescent="0.25"/>
    <row r="2972" s="139" customFormat="1" ht="12.75" x14ac:dyDescent="0.25"/>
    <row r="2973" s="139" customFormat="1" ht="12.75" x14ac:dyDescent="0.25"/>
    <row r="2974" s="139" customFormat="1" ht="12.75" x14ac:dyDescent="0.25"/>
    <row r="2975" s="139" customFormat="1" ht="12.75" x14ac:dyDescent="0.25"/>
    <row r="2976" s="139" customFormat="1" ht="12.75" x14ac:dyDescent="0.25"/>
    <row r="2977" s="139" customFormat="1" ht="12.75" x14ac:dyDescent="0.25"/>
    <row r="2978" s="139" customFormat="1" ht="12.75" x14ac:dyDescent="0.25"/>
    <row r="2979" s="139" customFormat="1" ht="12.75" x14ac:dyDescent="0.25"/>
    <row r="2980" s="139" customFormat="1" ht="12.75" x14ac:dyDescent="0.25"/>
    <row r="2981" s="139" customFormat="1" ht="12.75" x14ac:dyDescent="0.25"/>
    <row r="2982" s="139" customFormat="1" ht="12.75" x14ac:dyDescent="0.25"/>
    <row r="2983" s="139" customFormat="1" ht="12.75" x14ac:dyDescent="0.25"/>
    <row r="2984" s="139" customFormat="1" ht="12.75" x14ac:dyDescent="0.25"/>
    <row r="2985" s="139" customFormat="1" ht="12.75" x14ac:dyDescent="0.25"/>
    <row r="2986" s="139" customFormat="1" ht="12.75" x14ac:dyDescent="0.25"/>
    <row r="2987" s="139" customFormat="1" ht="12.75" x14ac:dyDescent="0.25"/>
    <row r="2988" s="139" customFormat="1" ht="12.75" x14ac:dyDescent="0.25"/>
    <row r="2989" s="139" customFormat="1" ht="12.75" x14ac:dyDescent="0.25"/>
    <row r="2990" s="139" customFormat="1" ht="12.75" x14ac:dyDescent="0.25"/>
    <row r="2991" s="139" customFormat="1" ht="12.75" x14ac:dyDescent="0.25"/>
    <row r="2992" s="139" customFormat="1" ht="12.75" x14ac:dyDescent="0.25"/>
    <row r="2993" s="139" customFormat="1" ht="12.75" x14ac:dyDescent="0.25"/>
    <row r="2994" s="139" customFormat="1" ht="12.75" x14ac:dyDescent="0.25"/>
    <row r="2995" s="139" customFormat="1" ht="12.75" x14ac:dyDescent="0.25"/>
    <row r="2996" s="139" customFormat="1" ht="12.75" x14ac:dyDescent="0.25"/>
    <row r="2997" s="139" customFormat="1" ht="12.75" x14ac:dyDescent="0.25"/>
    <row r="2998" s="139" customFormat="1" ht="12.75" x14ac:dyDescent="0.25"/>
    <row r="2999" s="139" customFormat="1" ht="12.75" x14ac:dyDescent="0.25"/>
    <row r="3000" s="139" customFormat="1" ht="12.75" x14ac:dyDescent="0.25"/>
    <row r="3001" s="139" customFormat="1" ht="12.75" x14ac:dyDescent="0.25"/>
    <row r="3002" s="139" customFormat="1" ht="12.75" x14ac:dyDescent="0.25"/>
    <row r="3003" s="139" customFormat="1" ht="12.75" x14ac:dyDescent="0.25"/>
    <row r="3004" s="139" customFormat="1" ht="12.75" x14ac:dyDescent="0.25"/>
    <row r="3005" s="139" customFormat="1" ht="12.75" x14ac:dyDescent="0.25"/>
    <row r="3006" s="139" customFormat="1" ht="12.75" x14ac:dyDescent="0.25"/>
    <row r="3007" s="139" customFormat="1" ht="12.75" x14ac:dyDescent="0.25"/>
    <row r="3008" s="139" customFormat="1" ht="12.75" x14ac:dyDescent="0.25"/>
    <row r="3009" s="139" customFormat="1" ht="12.75" x14ac:dyDescent="0.25"/>
    <row r="3010" s="139" customFormat="1" ht="12.75" x14ac:dyDescent="0.25"/>
    <row r="3011" s="139" customFormat="1" ht="12.75" x14ac:dyDescent="0.25"/>
    <row r="3012" s="139" customFormat="1" ht="12.75" x14ac:dyDescent="0.25"/>
    <row r="3013" s="139" customFormat="1" ht="12.75" x14ac:dyDescent="0.25"/>
    <row r="3014" s="139" customFormat="1" ht="12.75" x14ac:dyDescent="0.25"/>
    <row r="3015" s="139" customFormat="1" ht="12.75" x14ac:dyDescent="0.25"/>
    <row r="3016" s="139" customFormat="1" ht="12.75" x14ac:dyDescent="0.25"/>
    <row r="3017" s="139" customFormat="1" ht="12.75" x14ac:dyDescent="0.25"/>
    <row r="3018" s="139" customFormat="1" ht="12.75" x14ac:dyDescent="0.25"/>
    <row r="3019" s="139" customFormat="1" ht="12.75" x14ac:dyDescent="0.25"/>
    <row r="3020" s="139" customFormat="1" ht="12.75" x14ac:dyDescent="0.25"/>
    <row r="3021" s="139" customFormat="1" ht="12.75" x14ac:dyDescent="0.25"/>
    <row r="3022" s="139" customFormat="1" ht="12.75" x14ac:dyDescent="0.25"/>
    <row r="3023" s="139" customFormat="1" ht="12.75" x14ac:dyDescent="0.25"/>
    <row r="3024" s="139" customFormat="1" ht="12.75" x14ac:dyDescent="0.25"/>
    <row r="3025" s="139" customFormat="1" ht="12.75" x14ac:dyDescent="0.25"/>
    <row r="3026" s="139" customFormat="1" ht="12.75" x14ac:dyDescent="0.25"/>
    <row r="3027" s="139" customFormat="1" ht="12.75" x14ac:dyDescent="0.25"/>
    <row r="3028" s="139" customFormat="1" ht="12.75" x14ac:dyDescent="0.25"/>
    <row r="3029" s="139" customFormat="1" ht="12.75" x14ac:dyDescent="0.25"/>
    <row r="3030" s="139" customFormat="1" ht="12.75" x14ac:dyDescent="0.25"/>
    <row r="3031" s="139" customFormat="1" ht="12.75" x14ac:dyDescent="0.25"/>
    <row r="3032" s="139" customFormat="1" ht="12.75" x14ac:dyDescent="0.25"/>
    <row r="3033" s="139" customFormat="1" ht="12.75" x14ac:dyDescent="0.25"/>
    <row r="3034" s="139" customFormat="1" ht="12.75" x14ac:dyDescent="0.25"/>
    <row r="3035" s="139" customFormat="1" ht="12.75" x14ac:dyDescent="0.25"/>
    <row r="3036" s="139" customFormat="1" ht="12.75" x14ac:dyDescent="0.25"/>
    <row r="3037" s="139" customFormat="1" ht="12.75" x14ac:dyDescent="0.25"/>
    <row r="3038" s="139" customFormat="1" ht="12.75" x14ac:dyDescent="0.25"/>
    <row r="3039" s="139" customFormat="1" ht="12.75" x14ac:dyDescent="0.25"/>
    <row r="3040" s="139" customFormat="1" ht="12.75" x14ac:dyDescent="0.25"/>
    <row r="3041" s="139" customFormat="1" ht="12.75" x14ac:dyDescent="0.25"/>
    <row r="3042" s="139" customFormat="1" ht="12.75" x14ac:dyDescent="0.25"/>
    <row r="3043" s="139" customFormat="1" ht="12.75" x14ac:dyDescent="0.25"/>
    <row r="3044" s="139" customFormat="1" ht="12.75" x14ac:dyDescent="0.25"/>
    <row r="3045" s="139" customFormat="1" ht="12.75" x14ac:dyDescent="0.25"/>
    <row r="3046" s="139" customFormat="1" ht="12.75" x14ac:dyDescent="0.25"/>
    <row r="3047" s="139" customFormat="1" ht="12.75" x14ac:dyDescent="0.25"/>
    <row r="3048" s="139" customFormat="1" ht="12.75" x14ac:dyDescent="0.25"/>
    <row r="3049" s="139" customFormat="1" ht="12.75" x14ac:dyDescent="0.25"/>
    <row r="3050" s="139" customFormat="1" ht="12.75" x14ac:dyDescent="0.25"/>
    <row r="3051" s="139" customFormat="1" ht="12.75" x14ac:dyDescent="0.25"/>
    <row r="3052" s="139" customFormat="1" ht="12.75" x14ac:dyDescent="0.25"/>
    <row r="3053" s="139" customFormat="1" ht="12.75" x14ac:dyDescent="0.25"/>
    <row r="3054" s="139" customFormat="1" ht="12.75" x14ac:dyDescent="0.25"/>
    <row r="3055" s="139" customFormat="1" ht="12.75" x14ac:dyDescent="0.25"/>
    <row r="3056" s="139" customFormat="1" ht="12.75" x14ac:dyDescent="0.25"/>
    <row r="3057" s="139" customFormat="1" ht="12.75" x14ac:dyDescent="0.25"/>
    <row r="3058" s="139" customFormat="1" ht="12.75" x14ac:dyDescent="0.25"/>
    <row r="3059" s="139" customFormat="1" ht="12.75" x14ac:dyDescent="0.25"/>
    <row r="3060" s="139" customFormat="1" ht="12.75" x14ac:dyDescent="0.25"/>
    <row r="3061" s="139" customFormat="1" ht="12.75" x14ac:dyDescent="0.25"/>
    <row r="3062" s="139" customFormat="1" ht="12.75" x14ac:dyDescent="0.25"/>
    <row r="3063" s="139" customFormat="1" ht="12.75" x14ac:dyDescent="0.25"/>
    <row r="3064" s="139" customFormat="1" ht="12.75" x14ac:dyDescent="0.25"/>
    <row r="3065" s="139" customFormat="1" ht="12.75" x14ac:dyDescent="0.25"/>
    <row r="3066" s="139" customFormat="1" ht="12.75" x14ac:dyDescent="0.25"/>
    <row r="3067" s="139" customFormat="1" ht="12.75" x14ac:dyDescent="0.25"/>
    <row r="3068" s="139" customFormat="1" ht="12.75" x14ac:dyDescent="0.25"/>
    <row r="3069" s="139" customFormat="1" ht="12.75" x14ac:dyDescent="0.25"/>
    <row r="3070" s="139" customFormat="1" ht="12.75" x14ac:dyDescent="0.25"/>
    <row r="3071" s="139" customFormat="1" ht="12.75" x14ac:dyDescent="0.25"/>
    <row r="3072" s="139" customFormat="1" ht="12.75" x14ac:dyDescent="0.25"/>
    <row r="3073" s="139" customFormat="1" ht="12.75" x14ac:dyDescent="0.25"/>
    <row r="3074" s="139" customFormat="1" ht="12.75" x14ac:dyDescent="0.25"/>
    <row r="3075" s="139" customFormat="1" ht="12.75" x14ac:dyDescent="0.25"/>
    <row r="3076" s="139" customFormat="1" ht="12.75" x14ac:dyDescent="0.25"/>
    <row r="3077" s="139" customFormat="1" ht="12.75" x14ac:dyDescent="0.25"/>
    <row r="3078" s="139" customFormat="1" ht="12.75" x14ac:dyDescent="0.25"/>
    <row r="3079" s="139" customFormat="1" ht="12.75" x14ac:dyDescent="0.25"/>
    <row r="3080" s="139" customFormat="1" ht="12.75" x14ac:dyDescent="0.25"/>
    <row r="3081" s="139" customFormat="1" ht="12.75" x14ac:dyDescent="0.25"/>
    <row r="3082" s="139" customFormat="1" ht="12.75" x14ac:dyDescent="0.25"/>
    <row r="3083" s="139" customFormat="1" ht="12.75" x14ac:dyDescent="0.25"/>
    <row r="3084" s="139" customFormat="1" ht="12.75" x14ac:dyDescent="0.25"/>
    <row r="3085" s="139" customFormat="1" ht="12.75" x14ac:dyDescent="0.25"/>
    <row r="3086" s="139" customFormat="1" ht="12.75" x14ac:dyDescent="0.25"/>
    <row r="3087" s="139" customFormat="1" ht="12.75" x14ac:dyDescent="0.25"/>
    <row r="3088" s="139" customFormat="1" ht="12.75" x14ac:dyDescent="0.25"/>
    <row r="3089" s="139" customFormat="1" ht="12.75" x14ac:dyDescent="0.25"/>
    <row r="3090" s="139" customFormat="1" ht="12.75" x14ac:dyDescent="0.25"/>
    <row r="3091" s="139" customFormat="1" ht="12.75" x14ac:dyDescent="0.25"/>
    <row r="3092" s="139" customFormat="1" ht="12.75" x14ac:dyDescent="0.25"/>
    <row r="3093" s="139" customFormat="1" ht="12.75" x14ac:dyDescent="0.25"/>
    <row r="3094" s="139" customFormat="1" ht="12.75" x14ac:dyDescent="0.25"/>
    <row r="3095" s="139" customFormat="1" ht="12.75" x14ac:dyDescent="0.25"/>
    <row r="3096" s="139" customFormat="1" ht="12.75" x14ac:dyDescent="0.25"/>
    <row r="3097" s="139" customFormat="1" ht="12.75" x14ac:dyDescent="0.25"/>
    <row r="3098" s="139" customFormat="1" ht="12.75" x14ac:dyDescent="0.25"/>
    <row r="3099" s="139" customFormat="1" ht="12.75" x14ac:dyDescent="0.25"/>
    <row r="3100" s="139" customFormat="1" ht="12.75" x14ac:dyDescent="0.25"/>
    <row r="3101" s="139" customFormat="1" ht="12.75" x14ac:dyDescent="0.25"/>
    <row r="3102" s="139" customFormat="1" ht="12.75" x14ac:dyDescent="0.25"/>
    <row r="3103" s="139" customFormat="1" ht="12.75" x14ac:dyDescent="0.25"/>
    <row r="3104" s="139" customFormat="1" ht="12.75" x14ac:dyDescent="0.25"/>
    <row r="3105" s="139" customFormat="1" ht="12.75" x14ac:dyDescent="0.25"/>
    <row r="3106" s="139" customFormat="1" ht="12.75" x14ac:dyDescent="0.25"/>
    <row r="3107" s="139" customFormat="1" ht="12.75" x14ac:dyDescent="0.25"/>
    <row r="3108" s="139" customFormat="1" ht="12.75" x14ac:dyDescent="0.25"/>
    <row r="3109" s="139" customFormat="1" ht="12.75" x14ac:dyDescent="0.25"/>
    <row r="3110" s="139" customFormat="1" ht="12.75" x14ac:dyDescent="0.25"/>
    <row r="3111" s="139" customFormat="1" ht="12.75" x14ac:dyDescent="0.25"/>
    <row r="3112" s="139" customFormat="1" ht="12.75" x14ac:dyDescent="0.25"/>
    <row r="3113" s="139" customFormat="1" ht="12.75" x14ac:dyDescent="0.25"/>
    <row r="3114" s="139" customFormat="1" ht="12.75" x14ac:dyDescent="0.25"/>
    <row r="3115" s="139" customFormat="1" ht="12.75" x14ac:dyDescent="0.25"/>
    <row r="3116" s="139" customFormat="1" ht="12.75" x14ac:dyDescent="0.25"/>
    <row r="3117" s="139" customFormat="1" ht="12.75" x14ac:dyDescent="0.25"/>
    <row r="3118" s="139" customFormat="1" ht="12.75" x14ac:dyDescent="0.25"/>
    <row r="3119" s="139" customFormat="1" ht="12.75" x14ac:dyDescent="0.25"/>
    <row r="3120" s="139" customFormat="1" ht="12.75" x14ac:dyDescent="0.25"/>
    <row r="3121" s="139" customFormat="1" ht="12.75" x14ac:dyDescent="0.25"/>
    <row r="3122" s="139" customFormat="1" ht="12.75" x14ac:dyDescent="0.25"/>
    <row r="3123" s="139" customFormat="1" ht="12.75" x14ac:dyDescent="0.25"/>
    <row r="3124" s="139" customFormat="1" ht="12.75" x14ac:dyDescent="0.25"/>
    <row r="3125" s="139" customFormat="1" ht="12.75" x14ac:dyDescent="0.25"/>
    <row r="3126" s="139" customFormat="1" ht="12.75" x14ac:dyDescent="0.25"/>
    <row r="3127" s="139" customFormat="1" ht="12.75" x14ac:dyDescent="0.25"/>
    <row r="3128" s="139" customFormat="1" ht="12.75" x14ac:dyDescent="0.25"/>
    <row r="3129" s="139" customFormat="1" ht="12.75" x14ac:dyDescent="0.25"/>
    <row r="3130" s="139" customFormat="1" ht="12.75" x14ac:dyDescent="0.25"/>
    <row r="3131" s="139" customFormat="1" ht="12.75" x14ac:dyDescent="0.25"/>
    <row r="3132" s="139" customFormat="1" ht="12.75" x14ac:dyDescent="0.25"/>
    <row r="3133" s="139" customFormat="1" ht="12.75" x14ac:dyDescent="0.25"/>
    <row r="3134" s="139" customFormat="1" ht="12.75" x14ac:dyDescent="0.25"/>
    <row r="3135" s="139" customFormat="1" ht="12.75" x14ac:dyDescent="0.25"/>
    <row r="3136" s="139" customFormat="1" ht="12.75" x14ac:dyDescent="0.25"/>
    <row r="3137" s="139" customFormat="1" ht="12.75" x14ac:dyDescent="0.25"/>
    <row r="3138" s="139" customFormat="1" ht="12.75" x14ac:dyDescent="0.25"/>
    <row r="3139" s="139" customFormat="1" ht="12.75" x14ac:dyDescent="0.25"/>
    <row r="3140" s="139" customFormat="1" ht="12.75" x14ac:dyDescent="0.25"/>
    <row r="3141" s="139" customFormat="1" ht="12.75" x14ac:dyDescent="0.25"/>
    <row r="3142" s="139" customFormat="1" ht="12.75" x14ac:dyDescent="0.25"/>
    <row r="3143" s="139" customFormat="1" ht="12.75" x14ac:dyDescent="0.25"/>
    <row r="3144" s="139" customFormat="1" ht="12.75" x14ac:dyDescent="0.25"/>
    <row r="3145" s="139" customFormat="1" ht="12.75" x14ac:dyDescent="0.25"/>
    <row r="3146" s="139" customFormat="1" ht="12.75" x14ac:dyDescent="0.25"/>
    <row r="3147" s="139" customFormat="1" ht="12.75" x14ac:dyDescent="0.25"/>
    <row r="3148" s="139" customFormat="1" ht="12.75" x14ac:dyDescent="0.25"/>
    <row r="3149" s="139" customFormat="1" ht="12.75" x14ac:dyDescent="0.25"/>
    <row r="3150" s="139" customFormat="1" ht="12.75" x14ac:dyDescent="0.25"/>
    <row r="3151" s="139" customFormat="1" ht="12.75" x14ac:dyDescent="0.25"/>
    <row r="3152" s="139" customFormat="1" ht="12.75" x14ac:dyDescent="0.25"/>
    <row r="3153" s="139" customFormat="1" ht="12.75" x14ac:dyDescent="0.25"/>
    <row r="3154" s="139" customFormat="1" ht="12.75" x14ac:dyDescent="0.25"/>
    <row r="3155" s="139" customFormat="1" ht="12.75" x14ac:dyDescent="0.25"/>
    <row r="3156" s="139" customFormat="1" ht="12.75" x14ac:dyDescent="0.25"/>
    <row r="3157" s="139" customFormat="1" ht="12.75" x14ac:dyDescent="0.25"/>
    <row r="3158" s="139" customFormat="1" ht="12.75" x14ac:dyDescent="0.25"/>
    <row r="3159" s="139" customFormat="1" ht="12.75" x14ac:dyDescent="0.25"/>
    <row r="3160" s="139" customFormat="1" ht="12.75" x14ac:dyDescent="0.25"/>
    <row r="3161" s="139" customFormat="1" ht="12.75" x14ac:dyDescent="0.25"/>
    <row r="3162" s="139" customFormat="1" ht="12.75" x14ac:dyDescent="0.25"/>
    <row r="3163" s="139" customFormat="1" ht="12.75" x14ac:dyDescent="0.25"/>
    <row r="3164" s="139" customFormat="1" ht="12.75" x14ac:dyDescent="0.25"/>
    <row r="3165" s="139" customFormat="1" ht="12.75" x14ac:dyDescent="0.25"/>
    <row r="3166" s="139" customFormat="1" ht="12.75" x14ac:dyDescent="0.25"/>
    <row r="3167" s="139" customFormat="1" ht="12.75" x14ac:dyDescent="0.25"/>
    <row r="3168" s="139" customFormat="1" ht="12.75" x14ac:dyDescent="0.25"/>
    <row r="3169" s="139" customFormat="1" ht="12.75" x14ac:dyDescent="0.25"/>
    <row r="3170" s="139" customFormat="1" ht="12.75" x14ac:dyDescent="0.25"/>
    <row r="3171" s="139" customFormat="1" ht="12.75" x14ac:dyDescent="0.25"/>
    <row r="3172" s="139" customFormat="1" ht="12.75" x14ac:dyDescent="0.25"/>
    <row r="3173" s="139" customFormat="1" ht="12.75" x14ac:dyDescent="0.25"/>
    <row r="3174" s="139" customFormat="1" ht="12.75" x14ac:dyDescent="0.25"/>
    <row r="3175" s="139" customFormat="1" ht="12.75" x14ac:dyDescent="0.25"/>
    <row r="3176" s="139" customFormat="1" ht="12.75" x14ac:dyDescent="0.25"/>
    <row r="3177" s="139" customFormat="1" ht="12.75" x14ac:dyDescent="0.25"/>
    <row r="3178" s="139" customFormat="1" ht="12.75" x14ac:dyDescent="0.25"/>
    <row r="3179" s="139" customFormat="1" ht="12.75" x14ac:dyDescent="0.25"/>
    <row r="3180" s="139" customFormat="1" ht="12.75" x14ac:dyDescent="0.25"/>
    <row r="3181" s="139" customFormat="1" ht="12.75" x14ac:dyDescent="0.25"/>
    <row r="3182" s="139" customFormat="1" ht="12.75" x14ac:dyDescent="0.25"/>
    <row r="3183" s="139" customFormat="1" ht="12.75" x14ac:dyDescent="0.25"/>
    <row r="3184" s="139" customFormat="1" ht="12.75" x14ac:dyDescent="0.25"/>
    <row r="3185" s="139" customFormat="1" ht="12.75" x14ac:dyDescent="0.25"/>
    <row r="3186" s="139" customFormat="1" ht="12.75" x14ac:dyDescent="0.25"/>
    <row r="3187" s="139" customFormat="1" ht="12.75" x14ac:dyDescent="0.25"/>
    <row r="3188" s="139" customFormat="1" ht="12.75" x14ac:dyDescent="0.25"/>
    <row r="3189" s="139" customFormat="1" ht="12.75" x14ac:dyDescent="0.25"/>
    <row r="3190" s="139" customFormat="1" ht="12.75" x14ac:dyDescent="0.25"/>
    <row r="3191" s="139" customFormat="1" ht="12.75" x14ac:dyDescent="0.25"/>
    <row r="3192" s="139" customFormat="1" ht="12.75" x14ac:dyDescent="0.25"/>
    <row r="3193" s="139" customFormat="1" ht="12.75" x14ac:dyDescent="0.25"/>
    <row r="3194" s="139" customFormat="1" ht="12.75" x14ac:dyDescent="0.25"/>
    <row r="3195" s="139" customFormat="1" ht="12.75" x14ac:dyDescent="0.25"/>
    <row r="3196" s="139" customFormat="1" ht="12.75" x14ac:dyDescent="0.25"/>
    <row r="3197" s="139" customFormat="1" ht="12.75" x14ac:dyDescent="0.25"/>
    <row r="3198" s="139" customFormat="1" ht="12.75" x14ac:dyDescent="0.25"/>
    <row r="3199" s="139" customFormat="1" ht="12.75" x14ac:dyDescent="0.25"/>
    <row r="3200" s="139" customFormat="1" ht="12.75" x14ac:dyDescent="0.25"/>
    <row r="3201" s="139" customFormat="1" ht="12.75" x14ac:dyDescent="0.25"/>
    <row r="3202" s="139" customFormat="1" ht="12.75" x14ac:dyDescent="0.25"/>
    <row r="3203" s="139" customFormat="1" ht="12.75" x14ac:dyDescent="0.25"/>
    <row r="3204" s="139" customFormat="1" ht="12.75" x14ac:dyDescent="0.25"/>
    <row r="3205" s="139" customFormat="1" ht="12.75" x14ac:dyDescent="0.25"/>
    <row r="3206" s="139" customFormat="1" ht="12.75" x14ac:dyDescent="0.25"/>
    <row r="3207" s="139" customFormat="1" ht="12.75" x14ac:dyDescent="0.25"/>
    <row r="3208" s="139" customFormat="1" ht="12.75" x14ac:dyDescent="0.25"/>
    <row r="3209" s="139" customFormat="1" ht="12.75" x14ac:dyDescent="0.25"/>
    <row r="3210" s="139" customFormat="1" ht="12.75" x14ac:dyDescent="0.25"/>
    <row r="3211" s="139" customFormat="1" ht="12.75" x14ac:dyDescent="0.25"/>
    <row r="3212" s="139" customFormat="1" ht="12.75" x14ac:dyDescent="0.25"/>
    <row r="3213" s="139" customFormat="1" ht="12.75" x14ac:dyDescent="0.25"/>
    <row r="3214" s="139" customFormat="1" ht="12.75" x14ac:dyDescent="0.25"/>
    <row r="3215" s="139" customFormat="1" ht="12.75" x14ac:dyDescent="0.25"/>
    <row r="3216" s="139" customFormat="1" ht="12.75" x14ac:dyDescent="0.25"/>
    <row r="3217" s="139" customFormat="1" ht="12.75" x14ac:dyDescent="0.25"/>
    <row r="3218" s="139" customFormat="1" ht="12.75" x14ac:dyDescent="0.25"/>
    <row r="3219" s="139" customFormat="1" ht="12.75" x14ac:dyDescent="0.25"/>
    <row r="3220" s="139" customFormat="1" ht="12.75" x14ac:dyDescent="0.25"/>
    <row r="3221" s="139" customFormat="1" ht="12.75" x14ac:dyDescent="0.25"/>
    <row r="3222" s="139" customFormat="1" ht="12.75" x14ac:dyDescent="0.25"/>
    <row r="3223" s="139" customFormat="1" ht="12.75" x14ac:dyDescent="0.25"/>
    <row r="3224" s="139" customFormat="1" ht="12.75" x14ac:dyDescent="0.25"/>
    <row r="3225" s="139" customFormat="1" ht="12.75" x14ac:dyDescent="0.25"/>
    <row r="3226" s="139" customFormat="1" ht="12.75" x14ac:dyDescent="0.25"/>
    <row r="3227" s="139" customFormat="1" ht="12.75" x14ac:dyDescent="0.25"/>
    <row r="3228" s="139" customFormat="1" ht="12.75" x14ac:dyDescent="0.25"/>
    <row r="3229" s="139" customFormat="1" ht="12.75" x14ac:dyDescent="0.25"/>
    <row r="3230" s="139" customFormat="1" ht="12.75" x14ac:dyDescent="0.25"/>
    <row r="3231" s="139" customFormat="1" ht="12.75" x14ac:dyDescent="0.25"/>
    <row r="3232" s="139" customFormat="1" ht="12.75" x14ac:dyDescent="0.25"/>
    <row r="3233" s="139" customFormat="1" ht="12.75" x14ac:dyDescent="0.25"/>
    <row r="3234" s="139" customFormat="1" ht="12.75" x14ac:dyDescent="0.25"/>
    <row r="3235" s="139" customFormat="1" ht="12.75" x14ac:dyDescent="0.25"/>
    <row r="3236" s="139" customFormat="1" ht="12.75" x14ac:dyDescent="0.25"/>
    <row r="3237" s="139" customFormat="1" ht="12.75" x14ac:dyDescent="0.25"/>
    <row r="3238" s="139" customFormat="1" ht="12.75" x14ac:dyDescent="0.25"/>
    <row r="3239" s="139" customFormat="1" ht="12.75" x14ac:dyDescent="0.25"/>
    <row r="3240" s="139" customFormat="1" ht="12.75" x14ac:dyDescent="0.25"/>
    <row r="3241" s="139" customFormat="1" ht="12.75" x14ac:dyDescent="0.25"/>
    <row r="3242" s="139" customFormat="1" ht="12.75" x14ac:dyDescent="0.25"/>
    <row r="3243" s="139" customFormat="1" ht="12.75" x14ac:dyDescent="0.25"/>
    <row r="3244" s="139" customFormat="1" ht="12.75" x14ac:dyDescent="0.25"/>
    <row r="3245" s="139" customFormat="1" ht="12.75" x14ac:dyDescent="0.25"/>
    <row r="3246" s="139" customFormat="1" ht="12.75" x14ac:dyDescent="0.25"/>
    <row r="3247" s="139" customFormat="1" ht="12.75" x14ac:dyDescent="0.25"/>
    <row r="3248" s="139" customFormat="1" ht="12.75" x14ac:dyDescent="0.25"/>
    <row r="3249" s="139" customFormat="1" ht="12.75" x14ac:dyDescent="0.25"/>
    <row r="3250" s="139" customFormat="1" ht="12.75" x14ac:dyDescent="0.25"/>
    <row r="3251" s="139" customFormat="1" ht="12.75" x14ac:dyDescent="0.25"/>
    <row r="3252" s="139" customFormat="1" ht="12.75" x14ac:dyDescent="0.25"/>
    <row r="3253" s="139" customFormat="1" ht="12.75" x14ac:dyDescent="0.25"/>
    <row r="3254" s="139" customFormat="1" ht="12.75" x14ac:dyDescent="0.25"/>
    <row r="3255" s="139" customFormat="1" ht="12.75" x14ac:dyDescent="0.25"/>
    <row r="3256" s="139" customFormat="1" ht="12.75" x14ac:dyDescent="0.25"/>
    <row r="3257" s="139" customFormat="1" ht="12.75" x14ac:dyDescent="0.25"/>
    <row r="3258" s="139" customFormat="1" ht="12.75" x14ac:dyDescent="0.25"/>
    <row r="3259" s="139" customFormat="1" ht="12.75" x14ac:dyDescent="0.25"/>
    <row r="3260" s="139" customFormat="1" ht="12.75" x14ac:dyDescent="0.25"/>
    <row r="3261" s="139" customFormat="1" ht="12.75" x14ac:dyDescent="0.25"/>
    <row r="3262" s="139" customFormat="1" ht="12.75" x14ac:dyDescent="0.25"/>
    <row r="3263" s="139" customFormat="1" ht="12.75" x14ac:dyDescent="0.25"/>
    <row r="3264" s="139" customFormat="1" ht="12.75" x14ac:dyDescent="0.25"/>
    <row r="3265" s="139" customFormat="1" ht="12.75" x14ac:dyDescent="0.25"/>
    <row r="3266" s="139" customFormat="1" ht="12.75" x14ac:dyDescent="0.25"/>
    <row r="3267" s="139" customFormat="1" ht="12.75" x14ac:dyDescent="0.25"/>
    <row r="3268" s="139" customFormat="1" ht="12.75" x14ac:dyDescent="0.25"/>
    <row r="3269" s="139" customFormat="1" ht="12.75" x14ac:dyDescent="0.25"/>
    <row r="3270" s="139" customFormat="1" ht="12.75" x14ac:dyDescent="0.25"/>
    <row r="3271" s="139" customFormat="1" ht="12.75" x14ac:dyDescent="0.25"/>
    <row r="3272" s="139" customFormat="1" ht="12.75" x14ac:dyDescent="0.25"/>
    <row r="3273" s="139" customFormat="1" ht="12.75" x14ac:dyDescent="0.25"/>
    <row r="3274" s="139" customFormat="1" ht="12.75" x14ac:dyDescent="0.25"/>
    <row r="3275" s="139" customFormat="1" ht="12.75" x14ac:dyDescent="0.25"/>
    <row r="3276" s="139" customFormat="1" ht="12.75" x14ac:dyDescent="0.25"/>
    <row r="3277" s="139" customFormat="1" ht="12.75" x14ac:dyDescent="0.25"/>
    <row r="3278" s="139" customFormat="1" ht="12.75" x14ac:dyDescent="0.25"/>
    <row r="3279" s="139" customFormat="1" ht="12.75" x14ac:dyDescent="0.25"/>
    <row r="3280" s="139" customFormat="1" ht="12.75" x14ac:dyDescent="0.25"/>
    <row r="3281" s="139" customFormat="1" ht="12.75" x14ac:dyDescent="0.25"/>
    <row r="3282" s="139" customFormat="1" ht="12.75" x14ac:dyDescent="0.25"/>
    <row r="3283" s="139" customFormat="1" ht="12.75" x14ac:dyDescent="0.25"/>
    <row r="3284" s="139" customFormat="1" ht="12.75" x14ac:dyDescent="0.25"/>
    <row r="3285" s="139" customFormat="1" ht="12.75" x14ac:dyDescent="0.25"/>
    <row r="3286" s="139" customFormat="1" ht="12.75" x14ac:dyDescent="0.25"/>
    <row r="3287" s="139" customFormat="1" ht="12.75" x14ac:dyDescent="0.25"/>
    <row r="3288" s="139" customFormat="1" ht="12.75" x14ac:dyDescent="0.25"/>
    <row r="3289" s="139" customFormat="1" ht="12.75" x14ac:dyDescent="0.25"/>
    <row r="3290" s="139" customFormat="1" ht="12.75" x14ac:dyDescent="0.25"/>
    <row r="3291" s="139" customFormat="1" ht="12.75" x14ac:dyDescent="0.25"/>
    <row r="3292" s="139" customFormat="1" ht="12.75" x14ac:dyDescent="0.25"/>
    <row r="3293" s="139" customFormat="1" ht="12.75" x14ac:dyDescent="0.25"/>
    <row r="3294" s="139" customFormat="1" ht="12.75" x14ac:dyDescent="0.25"/>
    <row r="3295" s="139" customFormat="1" ht="12.75" x14ac:dyDescent="0.25"/>
    <row r="3296" s="139" customFormat="1" ht="12.75" x14ac:dyDescent="0.25"/>
    <row r="3297" s="139" customFormat="1" ht="12.75" x14ac:dyDescent="0.25"/>
    <row r="3298" s="139" customFormat="1" ht="12.75" x14ac:dyDescent="0.25"/>
    <row r="3299" s="139" customFormat="1" ht="12.75" x14ac:dyDescent="0.25"/>
    <row r="3300" s="139" customFormat="1" ht="12.75" x14ac:dyDescent="0.25"/>
    <row r="3301" s="139" customFormat="1" ht="12.75" x14ac:dyDescent="0.25"/>
    <row r="3302" s="139" customFormat="1" ht="12.75" x14ac:dyDescent="0.25"/>
    <row r="3303" s="139" customFormat="1" ht="12.75" x14ac:dyDescent="0.25"/>
    <row r="3304" s="139" customFormat="1" ht="12.75" x14ac:dyDescent="0.25"/>
    <row r="3305" s="139" customFormat="1" ht="12.75" x14ac:dyDescent="0.25"/>
    <row r="3306" s="139" customFormat="1" ht="12.75" x14ac:dyDescent="0.25"/>
    <row r="3307" s="139" customFormat="1" ht="12.75" x14ac:dyDescent="0.25"/>
    <row r="3308" s="139" customFormat="1" ht="12.75" x14ac:dyDescent="0.25"/>
    <row r="3309" s="139" customFormat="1" ht="12.75" x14ac:dyDescent="0.25"/>
    <row r="3310" s="139" customFormat="1" ht="12.75" x14ac:dyDescent="0.25"/>
    <row r="3311" s="139" customFormat="1" ht="12.75" x14ac:dyDescent="0.25"/>
    <row r="3312" s="139" customFormat="1" ht="12.75" x14ac:dyDescent="0.25"/>
    <row r="3313" s="139" customFormat="1" ht="12.75" x14ac:dyDescent="0.25"/>
    <row r="3314" s="139" customFormat="1" ht="12.75" x14ac:dyDescent="0.25"/>
    <row r="3315" s="139" customFormat="1" ht="12.75" x14ac:dyDescent="0.25"/>
    <row r="3316" s="139" customFormat="1" ht="12.75" x14ac:dyDescent="0.25"/>
    <row r="3317" s="139" customFormat="1" ht="12.75" x14ac:dyDescent="0.25"/>
    <row r="3318" s="139" customFormat="1" ht="12.75" x14ac:dyDescent="0.25"/>
    <row r="3319" s="139" customFormat="1" ht="12.75" x14ac:dyDescent="0.25"/>
    <row r="3320" s="139" customFormat="1" ht="12.75" x14ac:dyDescent="0.25"/>
    <row r="3321" s="139" customFormat="1" ht="12.75" x14ac:dyDescent="0.25"/>
    <row r="3322" s="139" customFormat="1" ht="12.75" x14ac:dyDescent="0.25"/>
    <row r="3323" s="139" customFormat="1" ht="12.75" x14ac:dyDescent="0.25"/>
    <row r="3324" s="139" customFormat="1" ht="12.75" x14ac:dyDescent="0.25"/>
    <row r="3325" s="139" customFormat="1" ht="12.75" x14ac:dyDescent="0.25"/>
    <row r="3326" s="139" customFormat="1" ht="12.75" x14ac:dyDescent="0.25"/>
    <row r="3327" s="139" customFormat="1" ht="12.75" x14ac:dyDescent="0.25"/>
    <row r="3328" s="139" customFormat="1" ht="12.75" x14ac:dyDescent="0.25"/>
    <row r="3329" s="139" customFormat="1" ht="12.75" x14ac:dyDescent="0.25"/>
    <row r="3330" s="139" customFormat="1" ht="12.75" x14ac:dyDescent="0.25"/>
    <row r="3331" s="139" customFormat="1" ht="12.75" x14ac:dyDescent="0.25"/>
    <row r="3332" s="139" customFormat="1" ht="12.75" x14ac:dyDescent="0.25"/>
    <row r="3333" s="139" customFormat="1" ht="12.75" x14ac:dyDescent="0.25"/>
    <row r="3334" s="139" customFormat="1" ht="12.75" x14ac:dyDescent="0.25"/>
    <row r="3335" s="139" customFormat="1" ht="12.75" x14ac:dyDescent="0.25"/>
    <row r="3336" s="139" customFormat="1" ht="12.75" x14ac:dyDescent="0.25"/>
    <row r="3337" s="139" customFormat="1" ht="12.75" x14ac:dyDescent="0.25"/>
    <row r="3338" s="139" customFormat="1" ht="12.75" x14ac:dyDescent="0.25"/>
    <row r="3339" s="139" customFormat="1" ht="12.75" x14ac:dyDescent="0.25"/>
    <row r="3340" s="139" customFormat="1" ht="12.75" x14ac:dyDescent="0.25"/>
    <row r="3341" s="139" customFormat="1" ht="12.75" x14ac:dyDescent="0.25"/>
    <row r="3342" s="139" customFormat="1" ht="12.75" x14ac:dyDescent="0.25"/>
    <row r="3343" s="139" customFormat="1" ht="12.75" x14ac:dyDescent="0.25"/>
    <row r="3344" s="139" customFormat="1" ht="12.75" x14ac:dyDescent="0.25"/>
    <row r="3345" s="139" customFormat="1" ht="12.75" x14ac:dyDescent="0.25"/>
    <row r="3346" s="139" customFormat="1" ht="12.75" x14ac:dyDescent="0.25"/>
    <row r="3347" s="139" customFormat="1" ht="12.75" x14ac:dyDescent="0.25"/>
    <row r="3348" s="139" customFormat="1" ht="12.75" x14ac:dyDescent="0.25"/>
    <row r="3349" s="139" customFormat="1" ht="12.75" x14ac:dyDescent="0.25"/>
    <row r="3350" s="139" customFormat="1" ht="12.75" x14ac:dyDescent="0.25"/>
    <row r="3351" s="139" customFormat="1" ht="12.75" x14ac:dyDescent="0.25"/>
    <row r="3352" s="139" customFormat="1" ht="12.75" x14ac:dyDescent="0.25"/>
    <row r="3353" s="139" customFormat="1" ht="12.75" x14ac:dyDescent="0.25"/>
    <row r="3354" s="139" customFormat="1" ht="12.75" x14ac:dyDescent="0.25"/>
    <row r="3355" s="139" customFormat="1" ht="12.75" x14ac:dyDescent="0.25"/>
    <row r="3356" s="139" customFormat="1" ht="12.75" x14ac:dyDescent="0.25"/>
    <row r="3357" s="139" customFormat="1" ht="12.75" x14ac:dyDescent="0.25"/>
    <row r="3358" s="139" customFormat="1" ht="12.75" x14ac:dyDescent="0.25"/>
    <row r="3359" s="139" customFormat="1" ht="12.75" x14ac:dyDescent="0.25"/>
    <row r="3360" s="139" customFormat="1" ht="12.75" x14ac:dyDescent="0.25"/>
    <row r="3361" s="139" customFormat="1" ht="12.75" x14ac:dyDescent="0.25"/>
    <row r="3362" s="139" customFormat="1" ht="12.75" x14ac:dyDescent="0.25"/>
    <row r="3363" s="139" customFormat="1" ht="12.75" x14ac:dyDescent="0.25"/>
    <row r="3364" s="139" customFormat="1" ht="12.75" x14ac:dyDescent="0.25"/>
    <row r="3365" s="139" customFormat="1" ht="12.75" x14ac:dyDescent="0.25"/>
    <row r="3366" s="139" customFormat="1" ht="12.75" x14ac:dyDescent="0.25"/>
    <row r="3367" s="139" customFormat="1" ht="12.75" x14ac:dyDescent="0.25"/>
    <row r="3368" s="139" customFormat="1" ht="12.75" x14ac:dyDescent="0.25"/>
    <row r="3369" s="139" customFormat="1" ht="12.75" x14ac:dyDescent="0.25"/>
    <row r="3370" s="139" customFormat="1" ht="12.75" x14ac:dyDescent="0.25"/>
    <row r="3371" s="139" customFormat="1" ht="12.75" x14ac:dyDescent="0.25"/>
    <row r="3372" s="139" customFormat="1" ht="12.75" x14ac:dyDescent="0.25"/>
    <row r="3373" s="139" customFormat="1" ht="12.75" x14ac:dyDescent="0.25"/>
    <row r="3374" s="139" customFormat="1" ht="12.75" x14ac:dyDescent="0.25"/>
    <row r="3375" s="139" customFormat="1" ht="12.75" x14ac:dyDescent="0.25"/>
    <row r="3376" s="139" customFormat="1" ht="12.75" x14ac:dyDescent="0.25"/>
    <row r="3377" s="139" customFormat="1" ht="12.75" x14ac:dyDescent="0.25"/>
    <row r="3378" s="139" customFormat="1" ht="12.75" x14ac:dyDescent="0.25"/>
    <row r="3379" s="139" customFormat="1" ht="12.75" x14ac:dyDescent="0.25"/>
    <row r="3380" s="139" customFormat="1" ht="12.75" x14ac:dyDescent="0.25"/>
    <row r="3381" s="139" customFormat="1" ht="12.75" x14ac:dyDescent="0.25"/>
    <row r="3382" s="139" customFormat="1" ht="12.75" x14ac:dyDescent="0.25"/>
    <row r="3383" s="139" customFormat="1" ht="12.75" x14ac:dyDescent="0.25"/>
    <row r="3384" s="139" customFormat="1" ht="12.75" x14ac:dyDescent="0.25"/>
    <row r="3385" s="139" customFormat="1" ht="12.75" x14ac:dyDescent="0.25"/>
    <row r="3386" s="139" customFormat="1" ht="12.75" x14ac:dyDescent="0.25"/>
    <row r="3387" s="139" customFormat="1" ht="12.75" x14ac:dyDescent="0.25"/>
    <row r="3388" s="139" customFormat="1" ht="12.75" x14ac:dyDescent="0.25"/>
    <row r="3389" s="139" customFormat="1" ht="12.75" x14ac:dyDescent="0.25"/>
    <row r="3390" s="139" customFormat="1" ht="12.75" x14ac:dyDescent="0.25"/>
    <row r="3391" s="139" customFormat="1" ht="12.75" x14ac:dyDescent="0.25"/>
    <row r="3392" s="139" customFormat="1" ht="12.75" x14ac:dyDescent="0.25"/>
    <row r="3393" s="139" customFormat="1" ht="12.75" x14ac:dyDescent="0.25"/>
    <row r="3394" s="139" customFormat="1" ht="12.75" x14ac:dyDescent="0.25"/>
    <row r="3395" s="139" customFormat="1" ht="12.75" x14ac:dyDescent="0.25"/>
    <row r="3396" s="139" customFormat="1" ht="12.75" x14ac:dyDescent="0.25"/>
    <row r="3397" s="139" customFormat="1" ht="12.75" x14ac:dyDescent="0.25"/>
    <row r="3398" s="139" customFormat="1" ht="12.75" x14ac:dyDescent="0.25"/>
    <row r="3399" s="139" customFormat="1" ht="12.75" x14ac:dyDescent="0.25"/>
    <row r="3400" s="139" customFormat="1" ht="12.75" x14ac:dyDescent="0.25"/>
    <row r="3401" s="139" customFormat="1" ht="12.75" x14ac:dyDescent="0.25"/>
    <row r="3402" s="139" customFormat="1" ht="12.75" x14ac:dyDescent="0.25"/>
    <row r="3403" s="139" customFormat="1" ht="12.75" x14ac:dyDescent="0.25"/>
    <row r="3404" s="139" customFormat="1" ht="12.75" x14ac:dyDescent="0.25"/>
    <row r="3405" s="139" customFormat="1" ht="12.75" x14ac:dyDescent="0.25"/>
    <row r="3406" s="139" customFormat="1" ht="12.75" x14ac:dyDescent="0.25"/>
    <row r="3407" s="139" customFormat="1" ht="12.75" x14ac:dyDescent="0.25"/>
    <row r="3408" s="139" customFormat="1" ht="12.75" x14ac:dyDescent="0.25"/>
    <row r="3409" s="139" customFormat="1" ht="12.75" x14ac:dyDescent="0.25"/>
    <row r="3410" s="139" customFormat="1" ht="12.75" x14ac:dyDescent="0.25"/>
    <row r="3411" s="139" customFormat="1" ht="12.75" x14ac:dyDescent="0.25"/>
    <row r="3412" s="139" customFormat="1" ht="12.75" x14ac:dyDescent="0.25"/>
    <row r="3413" s="139" customFormat="1" ht="12.75" x14ac:dyDescent="0.25"/>
    <row r="3414" s="139" customFormat="1" ht="12.75" x14ac:dyDescent="0.25"/>
    <row r="3415" s="139" customFormat="1" ht="12.75" x14ac:dyDescent="0.25"/>
    <row r="3416" s="139" customFormat="1" ht="12.75" x14ac:dyDescent="0.25"/>
    <row r="3417" s="139" customFormat="1" ht="12.75" x14ac:dyDescent="0.25"/>
    <row r="3418" s="139" customFormat="1" ht="12.75" x14ac:dyDescent="0.25"/>
    <row r="3419" s="139" customFormat="1" ht="12.75" x14ac:dyDescent="0.25"/>
    <row r="3420" s="139" customFormat="1" ht="12.75" x14ac:dyDescent="0.25"/>
    <row r="3421" s="139" customFormat="1" ht="12.75" x14ac:dyDescent="0.25"/>
    <row r="3422" s="139" customFormat="1" ht="12.75" x14ac:dyDescent="0.25"/>
    <row r="3423" s="139" customFormat="1" ht="12.75" x14ac:dyDescent="0.25"/>
    <row r="3424" s="139" customFormat="1" ht="12.75" x14ac:dyDescent="0.25"/>
    <row r="3425" s="139" customFormat="1" ht="12.75" x14ac:dyDescent="0.25"/>
    <row r="3426" s="139" customFormat="1" ht="12.75" x14ac:dyDescent="0.25"/>
    <row r="3427" s="139" customFormat="1" ht="12.75" x14ac:dyDescent="0.25"/>
    <row r="3428" s="139" customFormat="1" ht="12.75" x14ac:dyDescent="0.25"/>
    <row r="3429" s="139" customFormat="1" ht="12.75" x14ac:dyDescent="0.25"/>
    <row r="3430" s="139" customFormat="1" ht="12.75" x14ac:dyDescent="0.25"/>
    <row r="3431" s="139" customFormat="1" ht="12.75" x14ac:dyDescent="0.25"/>
    <row r="3432" s="139" customFormat="1" ht="12.75" x14ac:dyDescent="0.25"/>
    <row r="3433" s="139" customFormat="1" ht="12.75" x14ac:dyDescent="0.25"/>
    <row r="3434" s="139" customFormat="1" ht="12.75" x14ac:dyDescent="0.25"/>
    <row r="3435" s="139" customFormat="1" ht="12.75" x14ac:dyDescent="0.25"/>
    <row r="3436" s="139" customFormat="1" ht="12.75" x14ac:dyDescent="0.25"/>
    <row r="3437" s="139" customFormat="1" ht="12.75" x14ac:dyDescent="0.25"/>
    <row r="3438" s="139" customFormat="1" ht="12.75" x14ac:dyDescent="0.25"/>
    <row r="3439" s="139" customFormat="1" ht="12.75" x14ac:dyDescent="0.25"/>
    <row r="3440" s="139" customFormat="1" ht="12.75" x14ac:dyDescent="0.25"/>
    <row r="3441" s="139" customFormat="1" ht="12.75" x14ac:dyDescent="0.25"/>
    <row r="3442" s="139" customFormat="1" ht="12.75" x14ac:dyDescent="0.25"/>
    <row r="3443" s="139" customFormat="1" ht="12.75" x14ac:dyDescent="0.25"/>
    <row r="3444" s="139" customFormat="1" ht="12.75" x14ac:dyDescent="0.25"/>
    <row r="3445" s="139" customFormat="1" ht="12.75" x14ac:dyDescent="0.25"/>
    <row r="3446" s="139" customFormat="1" ht="12.75" x14ac:dyDescent="0.25"/>
    <row r="3447" s="139" customFormat="1" ht="12.75" x14ac:dyDescent="0.25"/>
    <row r="3448" s="139" customFormat="1" ht="12.75" x14ac:dyDescent="0.25"/>
    <row r="3449" s="139" customFormat="1" ht="12.75" x14ac:dyDescent="0.25"/>
    <row r="3450" s="139" customFormat="1" ht="12.75" x14ac:dyDescent="0.25"/>
    <row r="3451" s="139" customFormat="1" ht="12.75" x14ac:dyDescent="0.25"/>
    <row r="3452" s="139" customFormat="1" ht="12.75" x14ac:dyDescent="0.25"/>
    <row r="3453" s="139" customFormat="1" ht="12.75" x14ac:dyDescent="0.25"/>
    <row r="3454" s="139" customFormat="1" ht="12.75" x14ac:dyDescent="0.25"/>
    <row r="3455" s="139" customFormat="1" ht="12.75" x14ac:dyDescent="0.25"/>
    <row r="3456" s="139" customFormat="1" ht="12.75" x14ac:dyDescent="0.25"/>
    <row r="3457" s="139" customFormat="1" ht="12.75" x14ac:dyDescent="0.25"/>
    <row r="3458" s="139" customFormat="1" ht="12.75" x14ac:dyDescent="0.25"/>
    <row r="3459" s="139" customFormat="1" ht="12.75" x14ac:dyDescent="0.25"/>
    <row r="3460" s="139" customFormat="1" ht="12.75" x14ac:dyDescent="0.25"/>
    <row r="3461" s="139" customFormat="1" ht="12.75" x14ac:dyDescent="0.25"/>
    <row r="3462" s="139" customFormat="1" ht="12.75" x14ac:dyDescent="0.25"/>
    <row r="3463" s="139" customFormat="1" ht="12.75" x14ac:dyDescent="0.25"/>
    <row r="3464" s="139" customFormat="1" ht="12.75" x14ac:dyDescent="0.25"/>
    <row r="3465" s="139" customFormat="1" ht="12.75" x14ac:dyDescent="0.25"/>
    <row r="3466" s="139" customFormat="1" ht="12.75" x14ac:dyDescent="0.25"/>
    <row r="3467" s="139" customFormat="1" ht="12.75" x14ac:dyDescent="0.25"/>
    <row r="3468" s="139" customFormat="1" ht="12.75" x14ac:dyDescent="0.25"/>
    <row r="3469" s="139" customFormat="1" ht="12.75" x14ac:dyDescent="0.25"/>
    <row r="3470" s="139" customFormat="1" ht="12.75" x14ac:dyDescent="0.25"/>
    <row r="3471" s="139" customFormat="1" ht="12.75" x14ac:dyDescent="0.25"/>
    <row r="3472" s="139" customFormat="1" ht="12.75" x14ac:dyDescent="0.25"/>
    <row r="3473" s="139" customFormat="1" ht="12.75" x14ac:dyDescent="0.25"/>
    <row r="3474" s="139" customFormat="1" ht="12.75" x14ac:dyDescent="0.25"/>
    <row r="3475" s="139" customFormat="1" ht="12.75" x14ac:dyDescent="0.25"/>
    <row r="3476" s="139" customFormat="1" ht="12.75" x14ac:dyDescent="0.25"/>
    <row r="3477" s="139" customFormat="1" ht="12.75" x14ac:dyDescent="0.25"/>
    <row r="3478" s="139" customFormat="1" ht="12.75" x14ac:dyDescent="0.25"/>
    <row r="3479" s="139" customFormat="1" ht="12.75" x14ac:dyDescent="0.25"/>
    <row r="3480" s="139" customFormat="1" ht="12.75" x14ac:dyDescent="0.25"/>
    <row r="3481" s="139" customFormat="1" ht="12.75" x14ac:dyDescent="0.25"/>
    <row r="3482" s="139" customFormat="1" ht="12.75" x14ac:dyDescent="0.25"/>
    <row r="3483" s="139" customFormat="1" ht="12.75" x14ac:dyDescent="0.25"/>
    <row r="3484" s="139" customFormat="1" ht="12.75" x14ac:dyDescent="0.25"/>
    <row r="3485" s="139" customFormat="1" ht="12.75" x14ac:dyDescent="0.25"/>
    <row r="3486" s="139" customFormat="1" ht="12.75" x14ac:dyDescent="0.25"/>
    <row r="3487" s="139" customFormat="1" ht="12.75" x14ac:dyDescent="0.25"/>
    <row r="3488" s="139" customFormat="1" ht="12.75" x14ac:dyDescent="0.25"/>
    <row r="3489" s="139" customFormat="1" ht="12.75" x14ac:dyDescent="0.25"/>
    <row r="3490" s="139" customFormat="1" ht="12.75" x14ac:dyDescent="0.25"/>
    <row r="3491" s="139" customFormat="1" ht="12.75" x14ac:dyDescent="0.25"/>
    <row r="3492" s="139" customFormat="1" ht="12.75" x14ac:dyDescent="0.25"/>
    <row r="3493" s="139" customFormat="1" ht="12.75" x14ac:dyDescent="0.25"/>
    <row r="3494" s="139" customFormat="1" ht="12.75" x14ac:dyDescent="0.25"/>
    <row r="3495" s="139" customFormat="1" ht="12.75" x14ac:dyDescent="0.25"/>
    <row r="3496" s="139" customFormat="1" ht="12.75" x14ac:dyDescent="0.25"/>
    <row r="3497" s="139" customFormat="1" ht="12.75" x14ac:dyDescent="0.25"/>
    <row r="3498" s="139" customFormat="1" ht="12.75" x14ac:dyDescent="0.25"/>
    <row r="3499" s="139" customFormat="1" ht="12.75" x14ac:dyDescent="0.25"/>
    <row r="3500" s="139" customFormat="1" ht="12.75" x14ac:dyDescent="0.25"/>
    <row r="3501" s="139" customFormat="1" ht="12.75" x14ac:dyDescent="0.25"/>
    <row r="3502" s="139" customFormat="1" ht="12.75" x14ac:dyDescent="0.25"/>
    <row r="3503" s="139" customFormat="1" ht="12.75" x14ac:dyDescent="0.25"/>
    <row r="3504" s="139" customFormat="1" ht="12.75" x14ac:dyDescent="0.25"/>
    <row r="3505" s="139" customFormat="1" ht="12.75" x14ac:dyDescent="0.25"/>
    <row r="3506" s="139" customFormat="1" ht="12.75" x14ac:dyDescent="0.25"/>
    <row r="3507" s="139" customFormat="1" ht="12.75" x14ac:dyDescent="0.25"/>
    <row r="3508" s="139" customFormat="1" ht="12.75" x14ac:dyDescent="0.25"/>
    <row r="3509" s="139" customFormat="1" ht="12.75" x14ac:dyDescent="0.25"/>
    <row r="3510" s="139" customFormat="1" ht="12.75" x14ac:dyDescent="0.25"/>
    <row r="3511" s="139" customFormat="1" ht="12.75" x14ac:dyDescent="0.25"/>
    <row r="3512" s="139" customFormat="1" ht="12.75" x14ac:dyDescent="0.25"/>
    <row r="3513" s="139" customFormat="1" ht="12.75" x14ac:dyDescent="0.25"/>
    <row r="3514" s="139" customFormat="1" ht="12.75" x14ac:dyDescent="0.25"/>
    <row r="3515" s="139" customFormat="1" ht="12.75" x14ac:dyDescent="0.25"/>
    <row r="3516" s="139" customFormat="1" ht="12.75" x14ac:dyDescent="0.25"/>
    <row r="3517" s="139" customFormat="1" ht="12.75" x14ac:dyDescent="0.25"/>
    <row r="3518" s="139" customFormat="1" ht="12.75" x14ac:dyDescent="0.25"/>
    <row r="3519" s="139" customFormat="1" ht="12.75" x14ac:dyDescent="0.25"/>
    <row r="3520" s="139" customFormat="1" ht="12.75" x14ac:dyDescent="0.25"/>
    <row r="3521" s="139" customFormat="1" ht="12.75" x14ac:dyDescent="0.25"/>
    <row r="3522" s="139" customFormat="1" ht="12.75" x14ac:dyDescent="0.25"/>
    <row r="3523" s="139" customFormat="1" ht="12.75" x14ac:dyDescent="0.25"/>
    <row r="3524" s="139" customFormat="1" ht="12.75" x14ac:dyDescent="0.25"/>
    <row r="3525" s="139" customFormat="1" ht="12.75" x14ac:dyDescent="0.25"/>
    <row r="3526" s="139" customFormat="1" ht="12.75" x14ac:dyDescent="0.25"/>
    <row r="3527" s="139" customFormat="1" ht="12.75" x14ac:dyDescent="0.25"/>
    <row r="3528" s="139" customFormat="1" ht="12.75" x14ac:dyDescent="0.25"/>
    <row r="3529" s="139" customFormat="1" ht="12.75" x14ac:dyDescent="0.25"/>
    <row r="3530" s="139" customFormat="1" ht="12.75" x14ac:dyDescent="0.25"/>
    <row r="3531" s="139" customFormat="1" ht="12.75" x14ac:dyDescent="0.25"/>
    <row r="3532" s="139" customFormat="1" ht="12.75" x14ac:dyDescent="0.25"/>
    <row r="3533" s="139" customFormat="1" ht="12.75" x14ac:dyDescent="0.25"/>
    <row r="3534" s="139" customFormat="1" ht="12.75" x14ac:dyDescent="0.25"/>
    <row r="3535" s="139" customFormat="1" ht="12.75" x14ac:dyDescent="0.25"/>
    <row r="3536" s="139" customFormat="1" ht="12.75" x14ac:dyDescent="0.25"/>
    <row r="3537" s="139" customFormat="1" ht="12.75" x14ac:dyDescent="0.25"/>
    <row r="3538" s="139" customFormat="1" ht="12.75" x14ac:dyDescent="0.25"/>
    <row r="3539" s="139" customFormat="1" ht="12.75" x14ac:dyDescent="0.25"/>
    <row r="3540" s="139" customFormat="1" ht="12.75" x14ac:dyDescent="0.25"/>
    <row r="3541" s="139" customFormat="1" ht="12.75" x14ac:dyDescent="0.25"/>
    <row r="3542" s="139" customFormat="1" ht="12.75" x14ac:dyDescent="0.25"/>
    <row r="3543" s="139" customFormat="1" ht="12.75" x14ac:dyDescent="0.25"/>
    <row r="3544" s="139" customFormat="1" ht="12.75" x14ac:dyDescent="0.25"/>
    <row r="3545" s="139" customFormat="1" ht="12.75" x14ac:dyDescent="0.25"/>
    <row r="3546" s="139" customFormat="1" ht="12.75" x14ac:dyDescent="0.25"/>
    <row r="3547" s="139" customFormat="1" ht="12.75" x14ac:dyDescent="0.25"/>
    <row r="3548" s="139" customFormat="1" ht="12.75" x14ac:dyDescent="0.25"/>
    <row r="3549" s="139" customFormat="1" ht="12.75" x14ac:dyDescent="0.25"/>
    <row r="3550" s="139" customFormat="1" ht="12.75" x14ac:dyDescent="0.25"/>
    <row r="3551" s="139" customFormat="1" ht="12.75" x14ac:dyDescent="0.25"/>
    <row r="3552" s="139" customFormat="1" ht="12.75" x14ac:dyDescent="0.25"/>
    <row r="3553" s="139" customFormat="1" ht="12.75" x14ac:dyDescent="0.25"/>
    <row r="3554" s="139" customFormat="1" ht="12.75" x14ac:dyDescent="0.25"/>
    <row r="3555" s="139" customFormat="1" ht="12.75" x14ac:dyDescent="0.25"/>
    <row r="3556" s="139" customFormat="1" ht="12.75" x14ac:dyDescent="0.25"/>
    <row r="3557" s="139" customFormat="1" ht="12.75" x14ac:dyDescent="0.25"/>
    <row r="3558" s="139" customFormat="1" ht="12.75" x14ac:dyDescent="0.25"/>
    <row r="3559" s="139" customFormat="1" ht="12.75" x14ac:dyDescent="0.25"/>
    <row r="3560" s="139" customFormat="1" ht="12.75" x14ac:dyDescent="0.25"/>
    <row r="3561" s="139" customFormat="1" ht="12.75" x14ac:dyDescent="0.25"/>
    <row r="3562" s="139" customFormat="1" ht="12.75" x14ac:dyDescent="0.25"/>
    <row r="3563" s="139" customFormat="1" ht="12.75" x14ac:dyDescent="0.25"/>
    <row r="3564" s="139" customFormat="1" ht="12.75" x14ac:dyDescent="0.25"/>
    <row r="3565" s="139" customFormat="1" ht="12.75" x14ac:dyDescent="0.25"/>
    <row r="3566" s="139" customFormat="1" ht="12.75" x14ac:dyDescent="0.25"/>
    <row r="3567" s="139" customFormat="1" ht="12.75" x14ac:dyDescent="0.25"/>
    <row r="3568" s="139" customFormat="1" ht="12.75" x14ac:dyDescent="0.25"/>
    <row r="3569" s="139" customFormat="1" ht="12.75" x14ac:dyDescent="0.25"/>
    <row r="3570" s="139" customFormat="1" ht="12.75" x14ac:dyDescent="0.25"/>
    <row r="3571" s="139" customFormat="1" ht="12.75" x14ac:dyDescent="0.25"/>
    <row r="3572" s="139" customFormat="1" ht="12.75" x14ac:dyDescent="0.25"/>
    <row r="3573" s="139" customFormat="1" ht="12.75" x14ac:dyDescent="0.25"/>
    <row r="3574" s="139" customFormat="1" ht="12.75" x14ac:dyDescent="0.25"/>
    <row r="3575" s="139" customFormat="1" ht="12.75" x14ac:dyDescent="0.25"/>
    <row r="3576" s="139" customFormat="1" ht="12.75" x14ac:dyDescent="0.25"/>
    <row r="3577" s="139" customFormat="1" ht="12.75" x14ac:dyDescent="0.25"/>
    <row r="3578" s="139" customFormat="1" ht="12.75" x14ac:dyDescent="0.25"/>
    <row r="3579" s="139" customFormat="1" ht="12.75" x14ac:dyDescent="0.25"/>
    <row r="3580" s="139" customFormat="1" ht="12.75" x14ac:dyDescent="0.25"/>
    <row r="3581" s="139" customFormat="1" ht="12.75" x14ac:dyDescent="0.25"/>
    <row r="3582" s="139" customFormat="1" ht="12.75" x14ac:dyDescent="0.25"/>
    <row r="3583" s="139" customFormat="1" ht="12.75" x14ac:dyDescent="0.25"/>
    <row r="3584" s="139" customFormat="1" ht="12.75" x14ac:dyDescent="0.25"/>
    <row r="3585" s="139" customFormat="1" ht="12.75" x14ac:dyDescent="0.25"/>
    <row r="3586" s="139" customFormat="1" ht="12.75" x14ac:dyDescent="0.25"/>
    <row r="3587" s="139" customFormat="1" ht="12.75" x14ac:dyDescent="0.25"/>
    <row r="3588" s="139" customFormat="1" ht="12.75" x14ac:dyDescent="0.25"/>
    <row r="3589" s="139" customFormat="1" ht="12.75" x14ac:dyDescent="0.25"/>
    <row r="3590" s="139" customFormat="1" ht="12.75" x14ac:dyDescent="0.25"/>
    <row r="3591" s="139" customFormat="1" ht="12.75" x14ac:dyDescent="0.25"/>
    <row r="3592" s="139" customFormat="1" ht="12.75" x14ac:dyDescent="0.25"/>
    <row r="3593" s="139" customFormat="1" ht="12.75" x14ac:dyDescent="0.25"/>
    <row r="3594" s="139" customFormat="1" ht="12.75" x14ac:dyDescent="0.25"/>
    <row r="3595" s="139" customFormat="1" ht="12.75" x14ac:dyDescent="0.25"/>
    <row r="3596" s="139" customFormat="1" ht="12.75" x14ac:dyDescent="0.25"/>
    <row r="3597" s="139" customFormat="1" ht="12.75" x14ac:dyDescent="0.25"/>
    <row r="3598" s="139" customFormat="1" ht="12.75" x14ac:dyDescent="0.25"/>
    <row r="3599" s="139" customFormat="1" ht="12.75" x14ac:dyDescent="0.25"/>
    <row r="3600" s="139" customFormat="1" ht="12.75" x14ac:dyDescent="0.25"/>
    <row r="3601" s="139" customFormat="1" ht="12.75" x14ac:dyDescent="0.25"/>
    <row r="3602" s="139" customFormat="1" ht="12.75" x14ac:dyDescent="0.25"/>
    <row r="3603" s="139" customFormat="1" ht="12.75" x14ac:dyDescent="0.25"/>
    <row r="3604" s="139" customFormat="1" ht="12.75" x14ac:dyDescent="0.25"/>
    <row r="3605" s="139" customFormat="1" ht="12.75" x14ac:dyDescent="0.25"/>
    <row r="3606" s="139" customFormat="1" ht="12.75" x14ac:dyDescent="0.25"/>
    <row r="3607" s="139" customFormat="1" ht="12.75" x14ac:dyDescent="0.25"/>
    <row r="3608" s="139" customFormat="1" ht="12.75" x14ac:dyDescent="0.25"/>
    <row r="3609" s="139" customFormat="1" ht="12.75" x14ac:dyDescent="0.25"/>
    <row r="3610" s="139" customFormat="1" ht="12.75" x14ac:dyDescent="0.25"/>
    <row r="3611" s="139" customFormat="1" ht="12.75" x14ac:dyDescent="0.25"/>
    <row r="3612" s="139" customFormat="1" ht="12.75" x14ac:dyDescent="0.25"/>
    <row r="3613" s="139" customFormat="1" ht="12.75" x14ac:dyDescent="0.25"/>
    <row r="3614" s="139" customFormat="1" ht="12.75" x14ac:dyDescent="0.25"/>
    <row r="3615" s="139" customFormat="1" ht="12.75" x14ac:dyDescent="0.25"/>
    <row r="3616" s="139" customFormat="1" ht="12.75" x14ac:dyDescent="0.25"/>
    <row r="3617" s="139" customFormat="1" ht="12.75" x14ac:dyDescent="0.25"/>
    <row r="3618" s="139" customFormat="1" ht="12.75" x14ac:dyDescent="0.25"/>
    <row r="3619" s="139" customFormat="1" ht="12.75" x14ac:dyDescent="0.25"/>
    <row r="3620" s="139" customFormat="1" ht="12.75" x14ac:dyDescent="0.25"/>
    <row r="3621" s="139" customFormat="1" ht="12.75" x14ac:dyDescent="0.25"/>
    <row r="3622" s="139" customFormat="1" ht="12.75" x14ac:dyDescent="0.25"/>
    <row r="3623" s="139" customFormat="1" ht="12.75" x14ac:dyDescent="0.25"/>
    <row r="3624" s="139" customFormat="1" ht="12.75" x14ac:dyDescent="0.25"/>
    <row r="3625" s="139" customFormat="1" ht="12.75" x14ac:dyDescent="0.25"/>
    <row r="3626" s="139" customFormat="1" ht="12.75" x14ac:dyDescent="0.25"/>
    <row r="3627" s="139" customFormat="1" ht="12.75" x14ac:dyDescent="0.25"/>
    <row r="3628" s="139" customFormat="1" ht="12.75" x14ac:dyDescent="0.25"/>
    <row r="3629" s="139" customFormat="1" ht="12.75" x14ac:dyDescent="0.25"/>
    <row r="3630" s="139" customFormat="1" ht="12.75" x14ac:dyDescent="0.25"/>
    <row r="3631" s="139" customFormat="1" ht="12.75" x14ac:dyDescent="0.25"/>
    <row r="3632" s="139" customFormat="1" ht="12.75" x14ac:dyDescent="0.25"/>
    <row r="3633" s="139" customFormat="1" ht="12.75" x14ac:dyDescent="0.25"/>
    <row r="3634" s="139" customFormat="1" ht="12.75" x14ac:dyDescent="0.25"/>
    <row r="3635" s="139" customFormat="1" ht="12.75" x14ac:dyDescent="0.25"/>
    <row r="3636" s="139" customFormat="1" ht="12.75" x14ac:dyDescent="0.25"/>
    <row r="3637" s="139" customFormat="1" ht="12.75" x14ac:dyDescent="0.25"/>
    <row r="3638" s="139" customFormat="1" ht="12.75" x14ac:dyDescent="0.25"/>
    <row r="3639" s="139" customFormat="1" ht="12.75" x14ac:dyDescent="0.25"/>
    <row r="3640" s="139" customFormat="1" ht="12.75" x14ac:dyDescent="0.25"/>
    <row r="3641" s="139" customFormat="1" ht="12.75" x14ac:dyDescent="0.25"/>
    <row r="3642" s="139" customFormat="1" ht="12.75" x14ac:dyDescent="0.25"/>
    <row r="3643" s="139" customFormat="1" ht="12.75" x14ac:dyDescent="0.25"/>
    <row r="3644" s="139" customFormat="1" ht="12.75" x14ac:dyDescent="0.25"/>
    <row r="3645" s="139" customFormat="1" ht="12.75" x14ac:dyDescent="0.25"/>
    <row r="3646" s="139" customFormat="1" ht="12.75" x14ac:dyDescent="0.25"/>
    <row r="3647" s="139" customFormat="1" ht="12.75" x14ac:dyDescent="0.25"/>
    <row r="3648" s="139" customFormat="1" ht="12.75" x14ac:dyDescent="0.25"/>
    <row r="3649" s="139" customFormat="1" ht="12.75" x14ac:dyDescent="0.25"/>
    <row r="3650" s="139" customFormat="1" ht="12.75" x14ac:dyDescent="0.25"/>
    <row r="3651" s="139" customFormat="1" ht="12.75" x14ac:dyDescent="0.25"/>
    <row r="3652" s="139" customFormat="1" ht="12.75" x14ac:dyDescent="0.25"/>
    <row r="3653" s="139" customFormat="1" ht="12.75" x14ac:dyDescent="0.25"/>
    <row r="3654" s="139" customFormat="1" ht="12.75" x14ac:dyDescent="0.25"/>
    <row r="3655" s="139" customFormat="1" ht="12.75" x14ac:dyDescent="0.25"/>
    <row r="3656" s="139" customFormat="1" ht="12.75" x14ac:dyDescent="0.25"/>
    <row r="3657" s="139" customFormat="1" ht="12.75" x14ac:dyDescent="0.25"/>
    <row r="3658" s="139" customFormat="1" ht="12.75" x14ac:dyDescent="0.25"/>
    <row r="3659" s="139" customFormat="1" ht="12.75" x14ac:dyDescent="0.25"/>
    <row r="3660" s="139" customFormat="1" ht="12.75" x14ac:dyDescent="0.25"/>
    <row r="3661" s="139" customFormat="1" ht="12.75" x14ac:dyDescent="0.25"/>
    <row r="3662" s="139" customFormat="1" ht="12.75" x14ac:dyDescent="0.25"/>
    <row r="3663" s="139" customFormat="1" ht="12.75" x14ac:dyDescent="0.25"/>
    <row r="3664" s="139" customFormat="1" ht="12.75" x14ac:dyDescent="0.25"/>
    <row r="3665" s="139" customFormat="1" ht="12.75" x14ac:dyDescent="0.25"/>
    <row r="3666" s="139" customFormat="1" ht="12.75" x14ac:dyDescent="0.25"/>
    <row r="3667" s="139" customFormat="1" ht="12.75" x14ac:dyDescent="0.25"/>
    <row r="3668" s="139" customFormat="1" ht="12.75" x14ac:dyDescent="0.25"/>
    <row r="3669" s="139" customFormat="1" ht="12.75" x14ac:dyDescent="0.25"/>
    <row r="3670" s="139" customFormat="1" ht="12.75" x14ac:dyDescent="0.25"/>
    <row r="3671" s="139" customFormat="1" ht="12.75" x14ac:dyDescent="0.25"/>
    <row r="3672" s="139" customFormat="1" ht="12.75" x14ac:dyDescent="0.25"/>
    <row r="3673" s="139" customFormat="1" ht="12.75" x14ac:dyDescent="0.25"/>
    <row r="3674" s="139" customFormat="1" ht="12.75" x14ac:dyDescent="0.25"/>
    <row r="3675" s="139" customFormat="1" ht="12.75" x14ac:dyDescent="0.25"/>
    <row r="3676" s="139" customFormat="1" ht="12.75" x14ac:dyDescent="0.25"/>
    <row r="3677" s="139" customFormat="1" ht="12.75" x14ac:dyDescent="0.25"/>
    <row r="3678" s="139" customFormat="1" ht="12.75" x14ac:dyDescent="0.25"/>
    <row r="3679" s="139" customFormat="1" ht="12.75" x14ac:dyDescent="0.25"/>
    <row r="3680" s="139" customFormat="1" ht="12.75" x14ac:dyDescent="0.25"/>
    <row r="3681" s="139" customFormat="1" ht="12.75" x14ac:dyDescent="0.25"/>
    <row r="3682" s="139" customFormat="1" ht="12.75" x14ac:dyDescent="0.25"/>
    <row r="3683" s="139" customFormat="1" ht="12.75" x14ac:dyDescent="0.25"/>
    <row r="3684" s="139" customFormat="1" ht="12.75" x14ac:dyDescent="0.25"/>
    <row r="3685" s="139" customFormat="1" ht="12.75" x14ac:dyDescent="0.25"/>
    <row r="3686" s="139" customFormat="1" ht="12.75" x14ac:dyDescent="0.25"/>
    <row r="3687" s="139" customFormat="1" ht="12.75" x14ac:dyDescent="0.25"/>
    <row r="3688" s="139" customFormat="1" ht="12.75" x14ac:dyDescent="0.25"/>
    <row r="3689" s="139" customFormat="1" ht="12.75" x14ac:dyDescent="0.25"/>
    <row r="3690" s="139" customFormat="1" ht="12.75" x14ac:dyDescent="0.25"/>
    <row r="3691" s="139" customFormat="1" ht="12.75" x14ac:dyDescent="0.25"/>
    <row r="3692" s="139" customFormat="1" ht="12.75" x14ac:dyDescent="0.25"/>
    <row r="3693" s="139" customFormat="1" ht="12.75" x14ac:dyDescent="0.25"/>
    <row r="3694" s="139" customFormat="1" ht="12.75" x14ac:dyDescent="0.25"/>
    <row r="3695" s="139" customFormat="1" ht="12.75" x14ac:dyDescent="0.25"/>
    <row r="3696" s="139" customFormat="1" ht="12.75" x14ac:dyDescent="0.25"/>
    <row r="3697" s="139" customFormat="1" ht="12.75" x14ac:dyDescent="0.25"/>
    <row r="3698" s="139" customFormat="1" ht="12.75" x14ac:dyDescent="0.25"/>
    <row r="3699" s="139" customFormat="1" ht="12.75" x14ac:dyDescent="0.25"/>
    <row r="3700" s="139" customFormat="1" ht="12.75" x14ac:dyDescent="0.25"/>
    <row r="3701" s="139" customFormat="1" ht="12.75" x14ac:dyDescent="0.25"/>
    <row r="3702" s="139" customFormat="1" ht="12.75" x14ac:dyDescent="0.25"/>
    <row r="3703" s="139" customFormat="1" ht="12.75" x14ac:dyDescent="0.25"/>
    <row r="3704" s="139" customFormat="1" ht="12.75" x14ac:dyDescent="0.25"/>
    <row r="3705" s="139" customFormat="1" ht="12.75" x14ac:dyDescent="0.25"/>
    <row r="3706" s="139" customFormat="1" ht="12.75" x14ac:dyDescent="0.25"/>
    <row r="3707" s="139" customFormat="1" ht="12.75" x14ac:dyDescent="0.25"/>
    <row r="3708" s="139" customFormat="1" ht="12.75" x14ac:dyDescent="0.25"/>
    <row r="3709" s="139" customFormat="1" ht="12.75" x14ac:dyDescent="0.25"/>
    <row r="3710" s="139" customFormat="1" ht="12.75" x14ac:dyDescent="0.25"/>
    <row r="3711" s="139" customFormat="1" ht="12.75" x14ac:dyDescent="0.25"/>
    <row r="3712" s="139" customFormat="1" ht="12.75" x14ac:dyDescent="0.25"/>
    <row r="3713" s="139" customFormat="1" ht="12.75" x14ac:dyDescent="0.25"/>
    <row r="3714" s="139" customFormat="1" ht="12.75" x14ac:dyDescent="0.25"/>
    <row r="3715" s="139" customFormat="1" ht="12.75" x14ac:dyDescent="0.25"/>
    <row r="3716" s="139" customFormat="1" ht="12.75" x14ac:dyDescent="0.25"/>
    <row r="3717" s="139" customFormat="1" ht="12.75" x14ac:dyDescent="0.25"/>
    <row r="3718" s="139" customFormat="1" ht="12.75" x14ac:dyDescent="0.25"/>
    <row r="3719" s="139" customFormat="1" ht="12.75" x14ac:dyDescent="0.25"/>
    <row r="3720" s="139" customFormat="1" ht="12.75" x14ac:dyDescent="0.25"/>
    <row r="3721" s="139" customFormat="1" ht="12.75" x14ac:dyDescent="0.25"/>
    <row r="3722" s="139" customFormat="1" ht="12.75" x14ac:dyDescent="0.25"/>
    <row r="3723" s="139" customFormat="1" ht="12.75" x14ac:dyDescent="0.25"/>
    <row r="3724" s="139" customFormat="1" ht="12.75" x14ac:dyDescent="0.25"/>
    <row r="3725" s="139" customFormat="1" ht="12.75" x14ac:dyDescent="0.25"/>
    <row r="3726" s="139" customFormat="1" ht="12.75" x14ac:dyDescent="0.25"/>
    <row r="3727" s="139" customFormat="1" ht="12.75" x14ac:dyDescent="0.25"/>
    <row r="3728" s="139" customFormat="1" ht="12.75" x14ac:dyDescent="0.25"/>
    <row r="3729" s="139" customFormat="1" ht="12.75" x14ac:dyDescent="0.25"/>
    <row r="3730" s="139" customFormat="1" ht="12.75" x14ac:dyDescent="0.25"/>
    <row r="3731" s="139" customFormat="1" ht="12.75" x14ac:dyDescent="0.25"/>
    <row r="3732" s="139" customFormat="1" ht="12.75" x14ac:dyDescent="0.25"/>
    <row r="3733" s="139" customFormat="1" ht="12.75" x14ac:dyDescent="0.25"/>
    <row r="3734" s="139" customFormat="1" ht="12.75" x14ac:dyDescent="0.25"/>
    <row r="3735" s="139" customFormat="1" ht="12.75" x14ac:dyDescent="0.25"/>
    <row r="3736" s="139" customFormat="1" ht="12.75" x14ac:dyDescent="0.25"/>
    <row r="3737" s="139" customFormat="1" ht="12.75" x14ac:dyDescent="0.25"/>
    <row r="3738" s="139" customFormat="1" ht="12.75" x14ac:dyDescent="0.25"/>
    <row r="3739" s="139" customFormat="1" ht="12.75" x14ac:dyDescent="0.25"/>
    <row r="3740" s="139" customFormat="1" ht="12.75" x14ac:dyDescent="0.25"/>
    <row r="3741" s="139" customFormat="1" ht="12.75" x14ac:dyDescent="0.25"/>
    <row r="3742" s="139" customFormat="1" ht="12.75" x14ac:dyDescent="0.25"/>
    <row r="3743" s="139" customFormat="1" ht="12.75" x14ac:dyDescent="0.25"/>
    <row r="3744" s="139" customFormat="1" ht="12.75" x14ac:dyDescent="0.25"/>
    <row r="3745" s="139" customFormat="1" ht="12.75" x14ac:dyDescent="0.25"/>
    <row r="3746" s="139" customFormat="1" ht="12.75" x14ac:dyDescent="0.25"/>
    <row r="3747" s="139" customFormat="1" ht="12.75" x14ac:dyDescent="0.25"/>
    <row r="3748" s="139" customFormat="1" ht="12.75" x14ac:dyDescent="0.25"/>
    <row r="3749" s="139" customFormat="1" ht="12.75" x14ac:dyDescent="0.25"/>
    <row r="3750" s="139" customFormat="1" ht="12.75" x14ac:dyDescent="0.25"/>
    <row r="3751" s="139" customFormat="1" ht="12.75" x14ac:dyDescent="0.25"/>
    <row r="3752" s="139" customFormat="1" ht="12.75" x14ac:dyDescent="0.25"/>
    <row r="3753" s="139" customFormat="1" ht="12.75" x14ac:dyDescent="0.25"/>
    <row r="3754" s="139" customFormat="1" ht="12.75" x14ac:dyDescent="0.25"/>
    <row r="3755" s="139" customFormat="1" ht="12.75" x14ac:dyDescent="0.25"/>
    <row r="3756" s="139" customFormat="1" ht="12.75" x14ac:dyDescent="0.25"/>
    <row r="3757" s="139" customFormat="1" ht="12.75" x14ac:dyDescent="0.25"/>
    <row r="3758" s="139" customFormat="1" ht="12.75" x14ac:dyDescent="0.25"/>
    <row r="3759" s="139" customFormat="1" ht="12.75" x14ac:dyDescent="0.25"/>
    <row r="3760" s="139" customFormat="1" ht="12.75" x14ac:dyDescent="0.25"/>
    <row r="3761" s="139" customFormat="1" ht="12.75" x14ac:dyDescent="0.25"/>
    <row r="3762" s="139" customFormat="1" ht="12.75" x14ac:dyDescent="0.25"/>
    <row r="3763" s="139" customFormat="1" ht="12.75" x14ac:dyDescent="0.25"/>
    <row r="3764" s="139" customFormat="1" ht="12.75" x14ac:dyDescent="0.25"/>
    <row r="3765" s="139" customFormat="1" ht="12.75" x14ac:dyDescent="0.25"/>
    <row r="3766" s="139" customFormat="1" ht="12.75" x14ac:dyDescent="0.25"/>
    <row r="3767" s="139" customFormat="1" ht="12.75" x14ac:dyDescent="0.25"/>
    <row r="3768" s="139" customFormat="1" ht="12.75" x14ac:dyDescent="0.25"/>
    <row r="3769" s="139" customFormat="1" ht="12.75" x14ac:dyDescent="0.25"/>
    <row r="3770" s="139" customFormat="1" ht="12.75" x14ac:dyDescent="0.25"/>
    <row r="3771" s="139" customFormat="1" ht="12.75" x14ac:dyDescent="0.25"/>
    <row r="3772" s="139" customFormat="1" ht="12.75" x14ac:dyDescent="0.25"/>
    <row r="3773" s="139" customFormat="1" ht="12.75" x14ac:dyDescent="0.25"/>
    <row r="3774" s="139" customFormat="1" ht="12.75" x14ac:dyDescent="0.25"/>
    <row r="3775" s="139" customFormat="1" ht="12.75" x14ac:dyDescent="0.25"/>
    <row r="3776" s="139" customFormat="1" ht="12.75" x14ac:dyDescent="0.25"/>
    <row r="3777" s="139" customFormat="1" ht="12.75" x14ac:dyDescent="0.25"/>
    <row r="3778" s="139" customFormat="1" ht="12.75" x14ac:dyDescent="0.25"/>
    <row r="3779" s="139" customFormat="1" ht="12.75" x14ac:dyDescent="0.25"/>
    <row r="3780" s="139" customFormat="1" ht="12.75" x14ac:dyDescent="0.25"/>
    <row r="3781" s="139" customFormat="1" ht="12.75" x14ac:dyDescent="0.25"/>
    <row r="3782" s="139" customFormat="1" ht="12.75" x14ac:dyDescent="0.25"/>
    <row r="3783" s="139" customFormat="1" ht="12.75" x14ac:dyDescent="0.25"/>
    <row r="3784" s="139" customFormat="1" ht="12.75" x14ac:dyDescent="0.25"/>
    <row r="3785" s="139" customFormat="1" ht="12.75" x14ac:dyDescent="0.25"/>
    <row r="3786" s="139" customFormat="1" ht="12.75" x14ac:dyDescent="0.25"/>
    <row r="3787" s="139" customFormat="1" ht="12.75" x14ac:dyDescent="0.25"/>
    <row r="3788" s="139" customFormat="1" ht="12.75" x14ac:dyDescent="0.25"/>
    <row r="3789" s="139" customFormat="1" ht="12.75" x14ac:dyDescent="0.25"/>
    <row r="3790" s="139" customFormat="1" ht="12.75" x14ac:dyDescent="0.25"/>
    <row r="3791" s="139" customFormat="1" ht="12.75" x14ac:dyDescent="0.25"/>
    <row r="3792" s="139" customFormat="1" ht="12.75" x14ac:dyDescent="0.25"/>
    <row r="3793" s="139" customFormat="1" ht="12.75" x14ac:dyDescent="0.25"/>
    <row r="3794" s="139" customFormat="1" ht="12.75" x14ac:dyDescent="0.25"/>
    <row r="3795" s="139" customFormat="1" ht="12.75" x14ac:dyDescent="0.25"/>
    <row r="3796" s="139" customFormat="1" ht="12.75" x14ac:dyDescent="0.25"/>
    <row r="3797" s="139" customFormat="1" ht="12.75" x14ac:dyDescent="0.25"/>
    <row r="3798" s="139" customFormat="1" ht="12.75" x14ac:dyDescent="0.25"/>
    <row r="3799" s="139" customFormat="1" ht="12.75" x14ac:dyDescent="0.25"/>
    <row r="3800" s="139" customFormat="1" ht="12.75" x14ac:dyDescent="0.25"/>
    <row r="3801" s="139" customFormat="1" ht="12.75" x14ac:dyDescent="0.25"/>
    <row r="3802" s="139" customFormat="1" ht="12.75" x14ac:dyDescent="0.25"/>
    <row r="3803" s="139" customFormat="1" ht="12.75" x14ac:dyDescent="0.25"/>
    <row r="3804" s="139" customFormat="1" ht="12.75" x14ac:dyDescent="0.25"/>
    <row r="3805" s="139" customFormat="1" ht="12.75" x14ac:dyDescent="0.25"/>
    <row r="3806" s="139" customFormat="1" ht="12.75" x14ac:dyDescent="0.25"/>
    <row r="3807" s="139" customFormat="1" ht="12.75" x14ac:dyDescent="0.25"/>
    <row r="3808" s="139" customFormat="1" ht="12.75" x14ac:dyDescent="0.25"/>
    <row r="3809" s="139" customFormat="1" ht="12.75" x14ac:dyDescent="0.25"/>
    <row r="3810" s="139" customFormat="1" ht="12.75" x14ac:dyDescent="0.25"/>
    <row r="3811" s="139" customFormat="1" ht="12.75" x14ac:dyDescent="0.25"/>
    <row r="3812" s="139" customFormat="1" ht="12.75" x14ac:dyDescent="0.25"/>
    <row r="3813" s="139" customFormat="1" ht="12.75" x14ac:dyDescent="0.25"/>
    <row r="3814" s="139" customFormat="1" ht="12.75" x14ac:dyDescent="0.25"/>
    <row r="3815" s="139" customFormat="1" ht="12.75" x14ac:dyDescent="0.25"/>
    <row r="3816" s="139" customFormat="1" ht="12.75" x14ac:dyDescent="0.25"/>
    <row r="3817" s="139" customFormat="1" ht="12.75" x14ac:dyDescent="0.25"/>
    <row r="3818" s="139" customFormat="1" ht="12.75" x14ac:dyDescent="0.25"/>
    <row r="3819" s="139" customFormat="1" ht="12.75" x14ac:dyDescent="0.25"/>
    <row r="3820" s="139" customFormat="1" ht="12.75" x14ac:dyDescent="0.25"/>
    <row r="3821" s="139" customFormat="1" ht="12.75" x14ac:dyDescent="0.25"/>
    <row r="3822" s="139" customFormat="1" ht="12.75" x14ac:dyDescent="0.25"/>
    <row r="3823" s="139" customFormat="1" ht="12.75" x14ac:dyDescent="0.25"/>
    <row r="3824" s="139" customFormat="1" ht="12.75" x14ac:dyDescent="0.25"/>
    <row r="3825" s="139" customFormat="1" ht="12.75" x14ac:dyDescent="0.25"/>
    <row r="3826" s="139" customFormat="1" ht="12.75" x14ac:dyDescent="0.25"/>
    <row r="3827" s="139" customFormat="1" ht="12.75" x14ac:dyDescent="0.25"/>
    <row r="3828" s="139" customFormat="1" ht="12.75" x14ac:dyDescent="0.25"/>
    <row r="3829" s="139" customFormat="1" ht="12.75" x14ac:dyDescent="0.25"/>
    <row r="3830" s="139" customFormat="1" ht="12.75" x14ac:dyDescent="0.25"/>
    <row r="3831" s="139" customFormat="1" ht="12.75" x14ac:dyDescent="0.25"/>
    <row r="3832" s="139" customFormat="1" ht="12.75" x14ac:dyDescent="0.25"/>
    <row r="3833" s="139" customFormat="1" ht="12.75" x14ac:dyDescent="0.25"/>
    <row r="3834" s="139" customFormat="1" ht="12.75" x14ac:dyDescent="0.25"/>
    <row r="3835" s="139" customFormat="1" ht="12.75" x14ac:dyDescent="0.25"/>
    <row r="3836" s="139" customFormat="1" ht="12.75" x14ac:dyDescent="0.25"/>
    <row r="3837" s="139" customFormat="1" ht="12.75" x14ac:dyDescent="0.25"/>
    <row r="3838" s="139" customFormat="1" ht="12.75" x14ac:dyDescent="0.25"/>
    <row r="3839" s="139" customFormat="1" ht="12.75" x14ac:dyDescent="0.25"/>
    <row r="3840" s="139" customFormat="1" ht="12.75" x14ac:dyDescent="0.25"/>
    <row r="3841" s="139" customFormat="1" ht="12.75" x14ac:dyDescent="0.25"/>
    <row r="3842" s="139" customFormat="1" ht="12.75" x14ac:dyDescent="0.25"/>
    <row r="3843" s="139" customFormat="1" ht="12.75" x14ac:dyDescent="0.25"/>
    <row r="3844" s="139" customFormat="1" ht="12.75" x14ac:dyDescent="0.25"/>
    <row r="3845" s="139" customFormat="1" ht="12.75" x14ac:dyDescent="0.25"/>
    <row r="3846" s="139" customFormat="1" ht="12.75" x14ac:dyDescent="0.25"/>
    <row r="3847" s="139" customFormat="1" ht="12.75" x14ac:dyDescent="0.25"/>
    <row r="3848" s="139" customFormat="1" ht="12.75" x14ac:dyDescent="0.25"/>
    <row r="3849" s="139" customFormat="1" ht="12.75" x14ac:dyDescent="0.25"/>
    <row r="3850" s="139" customFormat="1" ht="12.75" x14ac:dyDescent="0.25"/>
    <row r="3851" s="139" customFormat="1" ht="12.75" x14ac:dyDescent="0.25"/>
    <row r="3852" s="139" customFormat="1" ht="12.75" x14ac:dyDescent="0.25"/>
    <row r="3853" s="139" customFormat="1" ht="12.75" x14ac:dyDescent="0.25"/>
    <row r="3854" s="139" customFormat="1" ht="12.75" x14ac:dyDescent="0.25"/>
    <row r="3855" s="139" customFormat="1" ht="12.75" x14ac:dyDescent="0.25"/>
    <row r="3856" s="139" customFormat="1" ht="12.75" x14ac:dyDescent="0.25"/>
    <row r="3857" s="139" customFormat="1" ht="12.75" x14ac:dyDescent="0.25"/>
    <row r="3858" s="139" customFormat="1" ht="12.75" x14ac:dyDescent="0.25"/>
    <row r="3859" s="139" customFormat="1" ht="12.75" x14ac:dyDescent="0.25"/>
    <row r="3860" s="139" customFormat="1" ht="12.75" x14ac:dyDescent="0.25"/>
    <row r="3861" s="139" customFormat="1" ht="12.75" x14ac:dyDescent="0.25"/>
    <row r="3862" s="139" customFormat="1" ht="12.75" x14ac:dyDescent="0.25"/>
    <row r="3863" s="139" customFormat="1" ht="12.75" x14ac:dyDescent="0.25"/>
    <row r="3864" s="139" customFormat="1" ht="12.75" x14ac:dyDescent="0.25"/>
    <row r="3865" s="139" customFormat="1" ht="12.75" x14ac:dyDescent="0.25"/>
    <row r="3866" s="139" customFormat="1" ht="12.75" x14ac:dyDescent="0.25"/>
    <row r="3867" s="139" customFormat="1" ht="12.75" x14ac:dyDescent="0.25"/>
    <row r="3868" s="139" customFormat="1" ht="12.75" x14ac:dyDescent="0.25"/>
    <row r="3869" s="139" customFormat="1" ht="12.75" x14ac:dyDescent="0.25"/>
    <row r="3870" s="139" customFormat="1" ht="12.75" x14ac:dyDescent="0.25"/>
    <row r="3871" s="139" customFormat="1" ht="12.75" x14ac:dyDescent="0.25"/>
    <row r="3872" s="139" customFormat="1" ht="12.75" x14ac:dyDescent="0.25"/>
    <row r="3873" s="139" customFormat="1" ht="12.75" x14ac:dyDescent="0.25"/>
    <row r="3874" s="139" customFormat="1" ht="12.75" x14ac:dyDescent="0.25"/>
    <row r="3875" s="139" customFormat="1" ht="12.75" x14ac:dyDescent="0.25"/>
    <row r="3876" s="139" customFormat="1" ht="12.75" x14ac:dyDescent="0.25"/>
    <row r="3877" s="139" customFormat="1" ht="12.75" x14ac:dyDescent="0.25"/>
    <row r="3878" s="139" customFormat="1" ht="12.75" x14ac:dyDescent="0.25"/>
    <row r="3879" s="139" customFormat="1" ht="12.75" x14ac:dyDescent="0.25"/>
    <row r="3880" s="139" customFormat="1" ht="12.75" x14ac:dyDescent="0.25"/>
    <row r="3881" s="139" customFormat="1" ht="12.75" x14ac:dyDescent="0.25"/>
    <row r="3882" s="139" customFormat="1" ht="12.75" x14ac:dyDescent="0.25"/>
    <row r="3883" s="139" customFormat="1" ht="12.75" x14ac:dyDescent="0.25"/>
    <row r="3884" s="139" customFormat="1" ht="12.75" x14ac:dyDescent="0.25"/>
    <row r="3885" s="139" customFormat="1" ht="12.75" x14ac:dyDescent="0.25"/>
    <row r="3886" s="139" customFormat="1" ht="12.75" x14ac:dyDescent="0.25"/>
    <row r="3887" s="139" customFormat="1" ht="12.75" x14ac:dyDescent="0.25"/>
    <row r="3888" s="139" customFormat="1" ht="12.75" x14ac:dyDescent="0.25"/>
    <row r="3889" s="139" customFormat="1" ht="12.75" x14ac:dyDescent="0.25"/>
    <row r="3890" s="139" customFormat="1" ht="12.75" x14ac:dyDescent="0.25"/>
    <row r="3891" s="139" customFormat="1" ht="12.75" x14ac:dyDescent="0.25"/>
    <row r="3892" s="139" customFormat="1" ht="12.75" x14ac:dyDescent="0.25"/>
    <row r="3893" s="139" customFormat="1" ht="12.75" x14ac:dyDescent="0.25"/>
    <row r="3894" s="139" customFormat="1" ht="12.75" x14ac:dyDescent="0.25"/>
    <row r="3895" s="139" customFormat="1" ht="12.75" x14ac:dyDescent="0.25"/>
    <row r="3896" s="139" customFormat="1" ht="12.75" x14ac:dyDescent="0.25"/>
    <row r="3897" s="139" customFormat="1" ht="12.75" x14ac:dyDescent="0.25"/>
    <row r="3898" s="139" customFormat="1" ht="12.75" x14ac:dyDescent="0.25"/>
    <row r="3899" s="139" customFormat="1" ht="12.75" x14ac:dyDescent="0.25"/>
    <row r="3900" s="139" customFormat="1" ht="12.75" x14ac:dyDescent="0.25"/>
    <row r="3901" s="139" customFormat="1" ht="12.75" x14ac:dyDescent="0.25"/>
    <row r="3902" s="139" customFormat="1" ht="12.75" x14ac:dyDescent="0.25"/>
    <row r="3903" s="139" customFormat="1" ht="12.75" x14ac:dyDescent="0.25"/>
    <row r="3904" s="139" customFormat="1" ht="12.75" x14ac:dyDescent="0.25"/>
    <row r="3905" s="139" customFormat="1" ht="12.75" x14ac:dyDescent="0.25"/>
    <row r="3906" s="139" customFormat="1" ht="12.75" x14ac:dyDescent="0.25"/>
    <row r="3907" s="139" customFormat="1" ht="12.75" x14ac:dyDescent="0.25"/>
    <row r="3908" s="139" customFormat="1" ht="12.75" x14ac:dyDescent="0.25"/>
    <row r="3909" s="139" customFormat="1" ht="12.75" x14ac:dyDescent="0.25"/>
    <row r="3910" s="139" customFormat="1" ht="12.75" x14ac:dyDescent="0.25"/>
    <row r="3911" s="139" customFormat="1" ht="12.75" x14ac:dyDescent="0.25"/>
    <row r="3912" s="139" customFormat="1" ht="12.75" x14ac:dyDescent="0.25"/>
    <row r="3913" s="139" customFormat="1" ht="12.75" x14ac:dyDescent="0.25"/>
    <row r="3914" s="139" customFormat="1" ht="12.75" x14ac:dyDescent="0.25"/>
    <row r="3915" s="139" customFormat="1" ht="12.75" x14ac:dyDescent="0.25"/>
    <row r="3916" s="139" customFormat="1" ht="12.75" x14ac:dyDescent="0.25"/>
    <row r="3917" s="139" customFormat="1" ht="12.75" x14ac:dyDescent="0.25"/>
    <row r="3918" s="139" customFormat="1" ht="12.75" x14ac:dyDescent="0.25"/>
    <row r="3919" s="139" customFormat="1" ht="12.75" x14ac:dyDescent="0.25"/>
    <row r="3920" s="139" customFormat="1" ht="12.75" x14ac:dyDescent="0.25"/>
    <row r="3921" s="139" customFormat="1" ht="12.75" x14ac:dyDescent="0.25"/>
    <row r="3922" s="139" customFormat="1" ht="12.75" x14ac:dyDescent="0.25"/>
    <row r="3923" s="139" customFormat="1" ht="12.75" x14ac:dyDescent="0.25"/>
    <row r="3924" s="139" customFormat="1" ht="12.75" x14ac:dyDescent="0.25"/>
    <row r="3925" s="139" customFormat="1" ht="12.75" x14ac:dyDescent="0.25"/>
    <row r="3926" s="139" customFormat="1" ht="12.75" x14ac:dyDescent="0.25"/>
    <row r="3927" s="139" customFormat="1" ht="12.75" x14ac:dyDescent="0.25"/>
    <row r="3928" s="139" customFormat="1" ht="12.75" x14ac:dyDescent="0.25"/>
    <row r="3929" s="139" customFormat="1" ht="12.75" x14ac:dyDescent="0.25"/>
    <row r="3930" s="139" customFormat="1" ht="12.75" x14ac:dyDescent="0.25"/>
    <row r="3931" s="139" customFormat="1" ht="12.75" x14ac:dyDescent="0.25"/>
    <row r="3932" s="139" customFormat="1" ht="12.75" x14ac:dyDescent="0.25"/>
    <row r="3933" s="139" customFormat="1" ht="12.75" x14ac:dyDescent="0.25"/>
    <row r="3934" s="139" customFormat="1" ht="12.75" x14ac:dyDescent="0.25"/>
    <row r="3935" s="139" customFormat="1" ht="12.75" x14ac:dyDescent="0.25"/>
    <row r="3936" s="139" customFormat="1" ht="12.75" x14ac:dyDescent="0.25"/>
    <row r="3937" s="139" customFormat="1" ht="12.75" x14ac:dyDescent="0.25"/>
    <row r="3938" s="139" customFormat="1" ht="12.75" x14ac:dyDescent="0.25"/>
    <row r="3939" s="139" customFormat="1" ht="12.75" x14ac:dyDescent="0.25"/>
    <row r="3940" s="139" customFormat="1" ht="12.75" x14ac:dyDescent="0.25"/>
    <row r="3941" s="139" customFormat="1" ht="12.75" x14ac:dyDescent="0.25"/>
    <row r="3942" s="139" customFormat="1" ht="12.75" x14ac:dyDescent="0.25"/>
    <row r="3943" s="139" customFormat="1" ht="12.75" x14ac:dyDescent="0.25"/>
    <row r="3944" s="139" customFormat="1" ht="12.75" x14ac:dyDescent="0.25"/>
    <row r="3945" s="139" customFormat="1" ht="12.75" x14ac:dyDescent="0.25"/>
    <row r="3946" s="139" customFormat="1" ht="12.75" x14ac:dyDescent="0.25"/>
    <row r="3947" s="139" customFormat="1" ht="12.75" x14ac:dyDescent="0.25"/>
    <row r="3948" s="139" customFormat="1" ht="12.75" x14ac:dyDescent="0.25"/>
    <row r="3949" s="139" customFormat="1" ht="12.75" x14ac:dyDescent="0.25"/>
    <row r="3950" s="139" customFormat="1" ht="12.75" x14ac:dyDescent="0.25"/>
    <row r="3951" s="139" customFormat="1" ht="12.75" x14ac:dyDescent="0.25"/>
    <row r="3952" s="139" customFormat="1" ht="12.75" x14ac:dyDescent="0.25"/>
    <row r="3953" s="139" customFormat="1" ht="12.75" x14ac:dyDescent="0.25"/>
    <row r="3954" s="139" customFormat="1" ht="12.75" x14ac:dyDescent="0.25"/>
    <row r="3955" s="139" customFormat="1" ht="12.75" x14ac:dyDescent="0.25"/>
    <row r="3956" s="139" customFormat="1" ht="12.75" x14ac:dyDescent="0.25"/>
    <row r="3957" s="139" customFormat="1" ht="12.75" x14ac:dyDescent="0.25"/>
    <row r="3958" s="139" customFormat="1" ht="12.75" x14ac:dyDescent="0.25"/>
    <row r="3959" s="139" customFormat="1" ht="12.75" x14ac:dyDescent="0.25"/>
    <row r="3960" s="139" customFormat="1" ht="12.75" x14ac:dyDescent="0.25"/>
    <row r="3961" s="139" customFormat="1" ht="12.75" x14ac:dyDescent="0.25"/>
    <row r="3962" s="139" customFormat="1" ht="12.75" x14ac:dyDescent="0.25"/>
    <row r="3963" s="139" customFormat="1" ht="12.75" x14ac:dyDescent="0.25"/>
    <row r="3964" s="139" customFormat="1" ht="12.75" x14ac:dyDescent="0.25"/>
    <row r="3965" s="139" customFormat="1" ht="12.75" x14ac:dyDescent="0.25"/>
    <row r="3966" s="139" customFormat="1" ht="12.75" x14ac:dyDescent="0.25"/>
    <row r="3967" s="139" customFormat="1" ht="12.75" x14ac:dyDescent="0.25"/>
    <row r="3968" s="139" customFormat="1" ht="12.75" x14ac:dyDescent="0.25"/>
    <row r="3969" s="139" customFormat="1" ht="12.75" x14ac:dyDescent="0.25"/>
    <row r="3970" s="139" customFormat="1" ht="12.75" x14ac:dyDescent="0.25"/>
    <row r="3971" s="139" customFormat="1" ht="12.75" x14ac:dyDescent="0.25"/>
    <row r="3972" s="139" customFormat="1" ht="12.75" x14ac:dyDescent="0.25"/>
    <row r="3973" s="139" customFormat="1" ht="12.75" x14ac:dyDescent="0.25"/>
    <row r="3974" s="139" customFormat="1" ht="12.75" x14ac:dyDescent="0.25"/>
    <row r="3975" s="139" customFormat="1" ht="12.75" x14ac:dyDescent="0.25"/>
    <row r="3976" s="139" customFormat="1" ht="12.75" x14ac:dyDescent="0.25"/>
    <row r="3977" s="139" customFormat="1" ht="12.75" x14ac:dyDescent="0.25"/>
    <row r="3978" s="139" customFormat="1" ht="12.75" x14ac:dyDescent="0.25"/>
    <row r="3979" s="139" customFormat="1" ht="12.75" x14ac:dyDescent="0.25"/>
    <row r="3980" s="139" customFormat="1" ht="12.75" x14ac:dyDescent="0.25"/>
    <row r="3981" s="139" customFormat="1" ht="12.75" x14ac:dyDescent="0.25"/>
    <row r="3982" s="139" customFormat="1" ht="12.75" x14ac:dyDescent="0.25"/>
    <row r="3983" s="139" customFormat="1" ht="12.75" x14ac:dyDescent="0.25"/>
    <row r="3984" s="139" customFormat="1" ht="12.75" x14ac:dyDescent="0.25"/>
    <row r="3985" s="139" customFormat="1" ht="12.75" x14ac:dyDescent="0.25"/>
    <row r="3986" s="139" customFormat="1" ht="12.75" x14ac:dyDescent="0.25"/>
    <row r="3987" s="139" customFormat="1" ht="12.75" x14ac:dyDescent="0.25"/>
    <row r="3988" s="139" customFormat="1" ht="12.75" x14ac:dyDescent="0.25"/>
    <row r="3989" s="139" customFormat="1" ht="12.75" x14ac:dyDescent="0.25"/>
    <row r="3990" s="139" customFormat="1" ht="12.75" x14ac:dyDescent="0.25"/>
    <row r="3991" s="139" customFormat="1" ht="12.75" x14ac:dyDescent="0.25"/>
    <row r="3992" s="139" customFormat="1" ht="12.75" x14ac:dyDescent="0.25"/>
    <row r="3993" s="139" customFormat="1" ht="12.75" x14ac:dyDescent="0.25"/>
    <row r="3994" s="139" customFormat="1" ht="12.75" x14ac:dyDescent="0.25"/>
    <row r="3995" s="139" customFormat="1" ht="12.75" x14ac:dyDescent="0.25"/>
    <row r="3996" s="139" customFormat="1" ht="12.75" x14ac:dyDescent="0.25"/>
    <row r="3997" s="139" customFormat="1" ht="12.75" x14ac:dyDescent="0.25"/>
    <row r="3998" s="139" customFormat="1" ht="12.75" x14ac:dyDescent="0.25"/>
    <row r="3999" s="139" customFormat="1" ht="12.75" x14ac:dyDescent="0.25"/>
    <row r="4000" s="139" customFormat="1" ht="12.75" x14ac:dyDescent="0.25"/>
    <row r="4001" s="139" customFormat="1" ht="12.75" x14ac:dyDescent="0.25"/>
    <row r="4002" s="139" customFormat="1" ht="12.75" x14ac:dyDescent="0.25"/>
    <row r="4003" s="139" customFormat="1" ht="12.75" x14ac:dyDescent="0.25"/>
    <row r="4004" s="139" customFormat="1" ht="12.75" x14ac:dyDescent="0.25"/>
    <row r="4005" s="139" customFormat="1" ht="12.75" x14ac:dyDescent="0.25"/>
    <row r="4006" s="139" customFormat="1" ht="12.75" x14ac:dyDescent="0.25"/>
    <row r="4007" s="139" customFormat="1" ht="12.75" x14ac:dyDescent="0.25"/>
    <row r="4008" s="139" customFormat="1" ht="12.75" x14ac:dyDescent="0.25"/>
    <row r="4009" s="139" customFormat="1" ht="12.75" x14ac:dyDescent="0.25"/>
    <row r="4010" s="139" customFormat="1" ht="12.75" x14ac:dyDescent="0.25"/>
    <row r="4011" s="139" customFormat="1" ht="12.75" x14ac:dyDescent="0.25"/>
    <row r="4012" s="139" customFormat="1" ht="12.75" x14ac:dyDescent="0.25"/>
    <row r="4013" s="139" customFormat="1" ht="12.75" x14ac:dyDescent="0.25"/>
    <row r="4014" s="139" customFormat="1" ht="12.75" x14ac:dyDescent="0.25"/>
    <row r="4015" s="139" customFormat="1" ht="12.75" x14ac:dyDescent="0.25"/>
    <row r="4016" s="139" customFormat="1" ht="12.75" x14ac:dyDescent="0.25"/>
    <row r="4017" s="139" customFormat="1" ht="12.75" x14ac:dyDescent="0.25"/>
    <row r="4018" s="139" customFormat="1" ht="12.75" x14ac:dyDescent="0.25"/>
    <row r="4019" s="139" customFormat="1" ht="12.75" x14ac:dyDescent="0.25"/>
    <row r="4020" s="139" customFormat="1" ht="12.75" x14ac:dyDescent="0.25"/>
    <row r="4021" s="139" customFormat="1" ht="12.75" x14ac:dyDescent="0.25"/>
    <row r="4022" s="139" customFormat="1" ht="12.75" x14ac:dyDescent="0.25"/>
    <row r="4023" s="139" customFormat="1" ht="12.75" x14ac:dyDescent="0.25"/>
    <row r="4024" s="139" customFormat="1" ht="12.75" x14ac:dyDescent="0.25"/>
    <row r="4025" s="139" customFormat="1" ht="12.75" x14ac:dyDescent="0.25"/>
    <row r="4026" s="139" customFormat="1" ht="12.75" x14ac:dyDescent="0.25"/>
    <row r="4027" s="139" customFormat="1" ht="12.75" x14ac:dyDescent="0.25"/>
    <row r="4028" s="139" customFormat="1" ht="12.75" x14ac:dyDescent="0.25"/>
    <row r="4029" s="139" customFormat="1" ht="12.75" x14ac:dyDescent="0.25"/>
    <row r="4030" s="139" customFormat="1" ht="12.75" x14ac:dyDescent="0.25"/>
    <row r="4031" s="139" customFormat="1" ht="12.75" x14ac:dyDescent="0.25"/>
    <row r="4032" s="139" customFormat="1" ht="12.75" x14ac:dyDescent="0.25"/>
    <row r="4033" s="139" customFormat="1" ht="12.75" x14ac:dyDescent="0.25"/>
    <row r="4034" s="139" customFormat="1" ht="12.75" x14ac:dyDescent="0.25"/>
    <row r="4035" s="139" customFormat="1" ht="12.75" x14ac:dyDescent="0.25"/>
    <row r="4036" s="139" customFormat="1" ht="12.75" x14ac:dyDescent="0.25"/>
    <row r="4037" s="139" customFormat="1" ht="12.75" x14ac:dyDescent="0.25"/>
    <row r="4038" s="139" customFormat="1" ht="12.75" x14ac:dyDescent="0.25"/>
    <row r="4039" s="139" customFormat="1" ht="12.75" x14ac:dyDescent="0.25"/>
    <row r="4040" s="139" customFormat="1" ht="12.75" x14ac:dyDescent="0.25"/>
    <row r="4041" s="139" customFormat="1" ht="12.75" x14ac:dyDescent="0.25"/>
    <row r="4042" s="139" customFormat="1" ht="12.75" x14ac:dyDescent="0.25"/>
    <row r="4043" s="139" customFormat="1" ht="12.75" x14ac:dyDescent="0.25"/>
    <row r="4044" s="139" customFormat="1" ht="12.75" x14ac:dyDescent="0.25"/>
    <row r="4045" s="139" customFormat="1" ht="12.75" x14ac:dyDescent="0.25"/>
    <row r="4046" s="139" customFormat="1" ht="12.75" x14ac:dyDescent="0.25"/>
    <row r="4047" s="139" customFormat="1" ht="12.75" x14ac:dyDescent="0.25"/>
    <row r="4048" s="139" customFormat="1" ht="12.75" x14ac:dyDescent="0.25"/>
    <row r="4049" s="139" customFormat="1" ht="12.75" x14ac:dyDescent="0.25"/>
    <row r="4050" s="139" customFormat="1" ht="12.75" x14ac:dyDescent="0.25"/>
    <row r="4051" s="139" customFormat="1" ht="12.75" x14ac:dyDescent="0.25"/>
    <row r="4052" s="139" customFormat="1" ht="12.75" x14ac:dyDescent="0.25"/>
    <row r="4053" s="139" customFormat="1" ht="12.75" x14ac:dyDescent="0.25"/>
    <row r="4054" s="139" customFormat="1" ht="12.75" x14ac:dyDescent="0.25"/>
    <row r="4055" s="139" customFormat="1" ht="12.75" x14ac:dyDescent="0.25"/>
    <row r="4056" s="139" customFormat="1" ht="12.75" x14ac:dyDescent="0.25"/>
    <row r="4057" s="139" customFormat="1" ht="12.75" x14ac:dyDescent="0.25"/>
    <row r="4058" s="139" customFormat="1" ht="12.75" x14ac:dyDescent="0.25"/>
    <row r="4059" s="139" customFormat="1" ht="12.75" x14ac:dyDescent="0.25"/>
    <row r="4060" s="139" customFormat="1" ht="12.75" x14ac:dyDescent="0.25"/>
    <row r="4061" s="139" customFormat="1" ht="12.75" x14ac:dyDescent="0.25"/>
    <row r="4062" s="139" customFormat="1" ht="12.75" x14ac:dyDescent="0.25"/>
    <row r="4063" s="139" customFormat="1" ht="12.75" x14ac:dyDescent="0.25"/>
    <row r="4064" s="139" customFormat="1" ht="12.75" x14ac:dyDescent="0.25"/>
    <row r="4065" s="139" customFormat="1" ht="12.75" x14ac:dyDescent="0.25"/>
    <row r="4066" s="139" customFormat="1" ht="12.75" x14ac:dyDescent="0.25"/>
    <row r="4067" s="139" customFormat="1" ht="12.75" x14ac:dyDescent="0.25"/>
    <row r="4068" s="139" customFormat="1" ht="12.75" x14ac:dyDescent="0.25"/>
    <row r="4069" s="139" customFormat="1" ht="12.75" x14ac:dyDescent="0.25"/>
    <row r="4070" s="139" customFormat="1" ht="12.75" x14ac:dyDescent="0.25"/>
    <row r="4071" s="139" customFormat="1" ht="12.75" x14ac:dyDescent="0.25"/>
    <row r="4072" s="139" customFormat="1" ht="12.75" x14ac:dyDescent="0.25"/>
    <row r="4073" s="139" customFormat="1" ht="12.75" x14ac:dyDescent="0.25"/>
    <row r="4074" s="139" customFormat="1" ht="12.75" x14ac:dyDescent="0.25"/>
    <row r="4075" s="139" customFormat="1" ht="12.75" x14ac:dyDescent="0.25"/>
    <row r="4076" s="139" customFormat="1" ht="12.75" x14ac:dyDescent="0.25"/>
    <row r="4077" s="139" customFormat="1" ht="12.75" x14ac:dyDescent="0.25"/>
    <row r="4078" s="139" customFormat="1" ht="12.75" x14ac:dyDescent="0.25"/>
    <row r="4079" s="139" customFormat="1" ht="12.75" x14ac:dyDescent="0.25"/>
    <row r="4080" s="139" customFormat="1" ht="12.75" x14ac:dyDescent="0.25"/>
    <row r="4081" s="139" customFormat="1" ht="12.75" x14ac:dyDescent="0.25"/>
    <row r="4082" s="139" customFormat="1" ht="12.75" x14ac:dyDescent="0.25"/>
    <row r="4083" s="139" customFormat="1" ht="12.75" x14ac:dyDescent="0.25"/>
    <row r="4084" s="139" customFormat="1" ht="12.75" x14ac:dyDescent="0.25"/>
    <row r="4085" s="139" customFormat="1" ht="12.75" x14ac:dyDescent="0.25"/>
    <row r="4086" s="139" customFormat="1" ht="12.75" x14ac:dyDescent="0.25"/>
    <row r="4087" s="139" customFormat="1" ht="12.75" x14ac:dyDescent="0.25"/>
    <row r="4088" s="139" customFormat="1" ht="12.75" x14ac:dyDescent="0.25"/>
    <row r="4089" s="139" customFormat="1" ht="12.75" x14ac:dyDescent="0.25"/>
    <row r="4090" s="139" customFormat="1" ht="12.75" x14ac:dyDescent="0.25"/>
    <row r="4091" s="139" customFormat="1" ht="12.75" x14ac:dyDescent="0.25"/>
    <row r="4092" s="139" customFormat="1" ht="12.75" x14ac:dyDescent="0.25"/>
    <row r="4093" s="139" customFormat="1" ht="12.75" x14ac:dyDescent="0.25"/>
    <row r="4094" s="139" customFormat="1" ht="12.75" x14ac:dyDescent="0.25"/>
    <row r="4095" s="139" customFormat="1" ht="12.75" x14ac:dyDescent="0.25"/>
    <row r="4096" s="139" customFormat="1" ht="12.75" x14ac:dyDescent="0.25"/>
    <row r="4097" s="139" customFormat="1" ht="12.75" x14ac:dyDescent="0.25"/>
    <row r="4098" s="139" customFormat="1" ht="12.75" x14ac:dyDescent="0.25"/>
    <row r="4099" s="139" customFormat="1" ht="12.75" x14ac:dyDescent="0.25"/>
    <row r="4100" s="139" customFormat="1" ht="12.75" x14ac:dyDescent="0.25"/>
    <row r="4101" s="139" customFormat="1" ht="12.75" x14ac:dyDescent="0.25"/>
    <row r="4102" s="139" customFormat="1" ht="12.75" x14ac:dyDescent="0.25"/>
    <row r="4103" s="139" customFormat="1" ht="12.75" x14ac:dyDescent="0.25"/>
    <row r="4104" s="139" customFormat="1" ht="12.75" x14ac:dyDescent="0.25"/>
    <row r="4105" s="139" customFormat="1" ht="12.75" x14ac:dyDescent="0.25"/>
    <row r="4106" s="139" customFormat="1" ht="12.75" x14ac:dyDescent="0.25"/>
    <row r="4107" s="139" customFormat="1" ht="12.75" x14ac:dyDescent="0.25"/>
    <row r="4108" s="139" customFormat="1" ht="12.75" x14ac:dyDescent="0.25"/>
    <row r="4109" s="139" customFormat="1" ht="12.75" x14ac:dyDescent="0.25"/>
    <row r="4110" s="139" customFormat="1" ht="12.75" x14ac:dyDescent="0.25"/>
    <row r="4111" s="139" customFormat="1" ht="12.75" x14ac:dyDescent="0.25"/>
    <row r="4112" s="139" customFormat="1" ht="12.75" x14ac:dyDescent="0.25"/>
    <row r="4113" s="139" customFormat="1" ht="12.75" x14ac:dyDescent="0.25"/>
    <row r="4114" s="139" customFormat="1" ht="12.75" x14ac:dyDescent="0.25"/>
    <row r="4115" s="139" customFormat="1" ht="12.75" x14ac:dyDescent="0.25"/>
    <row r="4116" s="139" customFormat="1" ht="12.75" x14ac:dyDescent="0.25"/>
    <row r="4117" s="139" customFormat="1" ht="12.75" x14ac:dyDescent="0.25"/>
    <row r="4118" s="139" customFormat="1" ht="12.75" x14ac:dyDescent="0.25"/>
    <row r="4119" s="139" customFormat="1" ht="12.75" x14ac:dyDescent="0.25"/>
    <row r="4120" s="139" customFormat="1" ht="12.75" x14ac:dyDescent="0.25"/>
    <row r="4121" s="139" customFormat="1" ht="12.75" x14ac:dyDescent="0.25"/>
    <row r="4122" s="139" customFormat="1" ht="12.75" x14ac:dyDescent="0.25"/>
    <row r="4123" s="139" customFormat="1" ht="12.75" x14ac:dyDescent="0.25"/>
    <row r="4124" s="139" customFormat="1" ht="12.75" x14ac:dyDescent="0.25"/>
    <row r="4125" s="139" customFormat="1" ht="12.75" x14ac:dyDescent="0.25"/>
    <row r="4126" s="139" customFormat="1" ht="12.75" x14ac:dyDescent="0.25"/>
    <row r="4127" s="139" customFormat="1" ht="12.75" x14ac:dyDescent="0.25"/>
    <row r="4128" s="139" customFormat="1" ht="12.75" x14ac:dyDescent="0.25"/>
    <row r="4129" s="139" customFormat="1" ht="12.75" x14ac:dyDescent="0.25"/>
    <row r="4130" s="139" customFormat="1" ht="12.75" x14ac:dyDescent="0.25"/>
    <row r="4131" s="139" customFormat="1" ht="12.75" x14ac:dyDescent="0.25"/>
    <row r="4132" s="139" customFormat="1" ht="12.75" x14ac:dyDescent="0.25"/>
    <row r="4133" s="139" customFormat="1" ht="12.75" x14ac:dyDescent="0.25"/>
    <row r="4134" s="139" customFormat="1" ht="12.75" x14ac:dyDescent="0.25"/>
    <row r="4135" s="139" customFormat="1" ht="12.75" x14ac:dyDescent="0.25"/>
    <row r="4136" s="139" customFormat="1" ht="12.75" x14ac:dyDescent="0.25"/>
    <row r="4137" s="139" customFormat="1" ht="12.75" x14ac:dyDescent="0.25"/>
    <row r="4138" s="139" customFormat="1" ht="12.75" x14ac:dyDescent="0.25"/>
    <row r="4139" s="139" customFormat="1" ht="12.75" x14ac:dyDescent="0.25"/>
    <row r="4140" s="139" customFormat="1" ht="12.75" x14ac:dyDescent="0.25"/>
    <row r="4141" s="139" customFormat="1" ht="12.75" x14ac:dyDescent="0.25"/>
    <row r="4142" s="139" customFormat="1" ht="12.75" x14ac:dyDescent="0.25"/>
    <row r="4143" s="139" customFormat="1" ht="12.75" x14ac:dyDescent="0.25"/>
    <row r="4144" s="139" customFormat="1" ht="12.75" x14ac:dyDescent="0.25"/>
    <row r="4145" s="139" customFormat="1" ht="12.75" x14ac:dyDescent="0.25"/>
    <row r="4146" s="139" customFormat="1" ht="12.75" x14ac:dyDescent="0.25"/>
    <row r="4147" s="139" customFormat="1" ht="12.75" x14ac:dyDescent="0.25"/>
    <row r="4148" s="139" customFormat="1" ht="12.75" x14ac:dyDescent="0.25"/>
    <row r="4149" s="139" customFormat="1" ht="12.75" x14ac:dyDescent="0.25"/>
    <row r="4150" s="139" customFormat="1" ht="12.75" x14ac:dyDescent="0.25"/>
    <row r="4151" s="139" customFormat="1" ht="12.75" x14ac:dyDescent="0.25"/>
    <row r="4152" s="139" customFormat="1" ht="12.75" x14ac:dyDescent="0.25"/>
    <row r="4153" s="139" customFormat="1" ht="12.75" x14ac:dyDescent="0.25"/>
    <row r="4154" s="139" customFormat="1" ht="12.75" x14ac:dyDescent="0.25"/>
    <row r="4155" s="139" customFormat="1" ht="12.75" x14ac:dyDescent="0.25"/>
    <row r="4156" s="139" customFormat="1" ht="12.75" x14ac:dyDescent="0.25"/>
    <row r="4157" s="139" customFormat="1" ht="12.75" x14ac:dyDescent="0.25"/>
    <row r="4158" s="139" customFormat="1" ht="12.75" x14ac:dyDescent="0.25"/>
    <row r="4159" s="139" customFormat="1" ht="12.75" x14ac:dyDescent="0.25"/>
    <row r="4160" s="139" customFormat="1" ht="12.75" x14ac:dyDescent="0.25"/>
    <row r="4161" s="139" customFormat="1" ht="12.75" x14ac:dyDescent="0.25"/>
    <row r="4162" s="139" customFormat="1" ht="12.75" x14ac:dyDescent="0.25"/>
    <row r="4163" s="139" customFormat="1" ht="12.75" x14ac:dyDescent="0.25"/>
    <row r="4164" s="139" customFormat="1" ht="12.75" x14ac:dyDescent="0.25"/>
    <row r="4165" s="139" customFormat="1" ht="12.75" x14ac:dyDescent="0.25"/>
    <row r="4166" s="139" customFormat="1" ht="12.75" x14ac:dyDescent="0.25"/>
    <row r="4167" s="139" customFormat="1" ht="12.75" x14ac:dyDescent="0.25"/>
    <row r="4168" s="139" customFormat="1" ht="12.75" x14ac:dyDescent="0.25"/>
    <row r="4169" s="139" customFormat="1" ht="12.75" x14ac:dyDescent="0.25"/>
    <row r="4170" s="139" customFormat="1" ht="12.75" x14ac:dyDescent="0.25"/>
    <row r="4171" s="139" customFormat="1" ht="12.75" x14ac:dyDescent="0.25"/>
    <row r="4172" s="139" customFormat="1" ht="12.75" x14ac:dyDescent="0.25"/>
    <row r="4173" s="139" customFormat="1" ht="12.75" x14ac:dyDescent="0.25"/>
    <row r="4174" s="139" customFormat="1" ht="12.75" x14ac:dyDescent="0.25"/>
    <row r="4175" s="139" customFormat="1" ht="12.75" x14ac:dyDescent="0.25"/>
    <row r="4176" s="139" customFormat="1" ht="12.75" x14ac:dyDescent="0.25"/>
    <row r="4177" s="139" customFormat="1" ht="12.75" x14ac:dyDescent="0.25"/>
    <row r="4178" s="139" customFormat="1" ht="12.75" x14ac:dyDescent="0.25"/>
    <row r="4179" s="139" customFormat="1" ht="12.75" x14ac:dyDescent="0.25"/>
    <row r="4180" s="139" customFormat="1" ht="12.75" x14ac:dyDescent="0.25"/>
    <row r="4181" s="139" customFormat="1" ht="12.75" x14ac:dyDescent="0.25"/>
    <row r="4182" s="139" customFormat="1" ht="12.75" x14ac:dyDescent="0.25"/>
    <row r="4183" s="139" customFormat="1" ht="12.75" x14ac:dyDescent="0.25"/>
    <row r="4184" s="139" customFormat="1" ht="12.75" x14ac:dyDescent="0.25"/>
    <row r="4185" s="139" customFormat="1" ht="12.75" x14ac:dyDescent="0.25"/>
    <row r="4186" s="139" customFormat="1" ht="12.75" x14ac:dyDescent="0.25"/>
    <row r="4187" s="139" customFormat="1" ht="12.75" x14ac:dyDescent="0.25"/>
    <row r="4188" s="139" customFormat="1" ht="12.75" x14ac:dyDescent="0.25"/>
    <row r="4189" s="139" customFormat="1" ht="12.75" x14ac:dyDescent="0.25"/>
    <row r="4190" s="139" customFormat="1" ht="12.75" x14ac:dyDescent="0.25"/>
    <row r="4191" s="139" customFormat="1" ht="12.75" x14ac:dyDescent="0.25"/>
    <row r="4192" s="139" customFormat="1" ht="12.75" x14ac:dyDescent="0.25"/>
    <row r="4193" s="139" customFormat="1" ht="12.75" x14ac:dyDescent="0.25"/>
    <row r="4194" s="139" customFormat="1" ht="12.75" x14ac:dyDescent="0.25"/>
    <row r="4195" s="139" customFormat="1" ht="12.75" x14ac:dyDescent="0.25"/>
    <row r="4196" s="139" customFormat="1" ht="12.75" x14ac:dyDescent="0.25"/>
    <row r="4197" s="139" customFormat="1" ht="12.75" x14ac:dyDescent="0.25"/>
    <row r="4198" s="139" customFormat="1" ht="12.75" x14ac:dyDescent="0.25"/>
    <row r="4199" s="139" customFormat="1" ht="12.75" x14ac:dyDescent="0.25"/>
    <row r="4200" s="139" customFormat="1" ht="12.75" x14ac:dyDescent="0.25"/>
    <row r="4201" s="139" customFormat="1" ht="12.75" x14ac:dyDescent="0.25"/>
    <row r="4202" s="139" customFormat="1" ht="12.75" x14ac:dyDescent="0.25"/>
    <row r="4203" s="139" customFormat="1" ht="12.75" x14ac:dyDescent="0.25"/>
    <row r="4204" s="139" customFormat="1" ht="12.75" x14ac:dyDescent="0.25"/>
    <row r="4205" s="139" customFormat="1" ht="12.75" x14ac:dyDescent="0.25"/>
    <row r="4206" s="139" customFormat="1" ht="12.75" x14ac:dyDescent="0.25"/>
    <row r="4207" s="139" customFormat="1" ht="12.75" x14ac:dyDescent="0.25"/>
    <row r="4208" s="139" customFormat="1" ht="12.75" x14ac:dyDescent="0.25"/>
    <row r="4209" s="139" customFormat="1" ht="12.75" x14ac:dyDescent="0.25"/>
    <row r="4210" s="139" customFormat="1" ht="12.75" x14ac:dyDescent="0.25"/>
    <row r="4211" s="139" customFormat="1" ht="12.75" x14ac:dyDescent="0.25"/>
    <row r="4212" s="139" customFormat="1" ht="12.75" x14ac:dyDescent="0.25"/>
    <row r="4213" s="139" customFormat="1" ht="12.75" x14ac:dyDescent="0.25"/>
    <row r="4214" s="139" customFormat="1" ht="12.75" x14ac:dyDescent="0.25"/>
    <row r="4215" s="139" customFormat="1" ht="12.75" x14ac:dyDescent="0.25"/>
    <row r="4216" s="139" customFormat="1" ht="12.75" x14ac:dyDescent="0.25"/>
    <row r="4217" s="139" customFormat="1" ht="12.75" x14ac:dyDescent="0.25"/>
    <row r="4218" s="139" customFormat="1" ht="12.75" x14ac:dyDescent="0.25"/>
    <row r="4219" s="139" customFormat="1" ht="12.75" x14ac:dyDescent="0.25"/>
    <row r="4220" s="139" customFormat="1" ht="12.75" x14ac:dyDescent="0.25"/>
    <row r="4221" s="139" customFormat="1" ht="12.75" x14ac:dyDescent="0.25"/>
    <row r="4222" s="139" customFormat="1" ht="12.75" x14ac:dyDescent="0.25"/>
    <row r="4223" s="139" customFormat="1" ht="12.75" x14ac:dyDescent="0.25"/>
    <row r="4224" s="139" customFormat="1" ht="12.75" x14ac:dyDescent="0.25"/>
    <row r="4225" s="139" customFormat="1" ht="12.75" x14ac:dyDescent="0.25"/>
    <row r="4226" s="139" customFormat="1" ht="12.75" x14ac:dyDescent="0.25"/>
    <row r="4227" s="139" customFormat="1" ht="12.75" x14ac:dyDescent="0.25"/>
    <row r="4228" s="139" customFormat="1" ht="12.75" x14ac:dyDescent="0.25"/>
    <row r="4229" s="139" customFormat="1" ht="12.75" x14ac:dyDescent="0.25"/>
    <row r="4230" s="139" customFormat="1" ht="12.75" x14ac:dyDescent="0.25"/>
    <row r="4231" s="139" customFormat="1" ht="12.75" x14ac:dyDescent="0.25"/>
    <row r="4232" s="139" customFormat="1" ht="12.75" x14ac:dyDescent="0.25"/>
    <row r="4233" s="139" customFormat="1" ht="12.75" x14ac:dyDescent="0.25"/>
    <row r="4234" s="139" customFormat="1" ht="12.75" x14ac:dyDescent="0.25"/>
    <row r="4235" s="139" customFormat="1" ht="12.75" x14ac:dyDescent="0.25"/>
    <row r="4236" s="139" customFormat="1" ht="12.75" x14ac:dyDescent="0.25"/>
    <row r="4237" s="139" customFormat="1" ht="12.75" x14ac:dyDescent="0.25"/>
    <row r="4238" s="139" customFormat="1" ht="12.75" x14ac:dyDescent="0.25"/>
    <row r="4239" s="139" customFormat="1" ht="12.75" x14ac:dyDescent="0.25"/>
    <row r="4240" s="139" customFormat="1" ht="12.75" x14ac:dyDescent="0.25"/>
    <row r="4241" s="139" customFormat="1" ht="12.75" x14ac:dyDescent="0.25"/>
    <row r="4242" s="139" customFormat="1" ht="12.75" x14ac:dyDescent="0.25"/>
    <row r="4243" s="139" customFormat="1" ht="12.75" x14ac:dyDescent="0.25"/>
    <row r="4244" s="139" customFormat="1" ht="12.75" x14ac:dyDescent="0.25"/>
    <row r="4245" s="139" customFormat="1" ht="12.75" x14ac:dyDescent="0.25"/>
    <row r="4246" s="139" customFormat="1" ht="12.75" x14ac:dyDescent="0.25"/>
    <row r="4247" s="139" customFormat="1" ht="12.75" x14ac:dyDescent="0.25"/>
    <row r="4248" s="139" customFormat="1" ht="12.75" x14ac:dyDescent="0.25"/>
    <row r="4249" s="139" customFormat="1" ht="12.75" x14ac:dyDescent="0.25"/>
    <row r="4250" s="139" customFormat="1" ht="12.75" x14ac:dyDescent="0.25"/>
    <row r="4251" s="139" customFormat="1" ht="12.75" x14ac:dyDescent="0.25"/>
    <row r="4252" s="139" customFormat="1" ht="12.75" x14ac:dyDescent="0.25"/>
    <row r="4253" s="139" customFormat="1" ht="12.75" x14ac:dyDescent="0.25"/>
    <row r="4254" s="139" customFormat="1" ht="12.75" x14ac:dyDescent="0.25"/>
    <row r="4255" s="139" customFormat="1" ht="12.75" x14ac:dyDescent="0.25"/>
    <row r="4256" s="139" customFormat="1" ht="12.75" x14ac:dyDescent="0.25"/>
    <row r="4257" s="139" customFormat="1" ht="12.75" x14ac:dyDescent="0.25"/>
    <row r="4258" s="139" customFormat="1" ht="12.75" x14ac:dyDescent="0.25"/>
    <row r="4259" s="139" customFormat="1" ht="12.75" x14ac:dyDescent="0.25"/>
    <row r="4260" s="139" customFormat="1" ht="12.75" x14ac:dyDescent="0.25"/>
    <row r="4261" s="139" customFormat="1" ht="12.75" x14ac:dyDescent="0.25"/>
    <row r="4262" s="139" customFormat="1" ht="12.75" x14ac:dyDescent="0.25"/>
    <row r="4263" s="139" customFormat="1" ht="12.75" x14ac:dyDescent="0.25"/>
    <row r="4264" s="139" customFormat="1" ht="12.75" x14ac:dyDescent="0.25"/>
    <row r="4265" s="139" customFormat="1" ht="12.75" x14ac:dyDescent="0.25"/>
    <row r="4266" s="139" customFormat="1" ht="12.75" x14ac:dyDescent="0.25"/>
    <row r="4267" s="139" customFormat="1" ht="12.75" x14ac:dyDescent="0.25"/>
    <row r="4268" s="139" customFormat="1" ht="12.75" x14ac:dyDescent="0.25"/>
    <row r="4269" s="139" customFormat="1" ht="12.75" x14ac:dyDescent="0.25"/>
    <row r="4270" s="139" customFormat="1" ht="12.75" x14ac:dyDescent="0.25"/>
    <row r="4271" s="139" customFormat="1" ht="12.75" x14ac:dyDescent="0.25"/>
    <row r="4272" s="139" customFormat="1" ht="12.75" x14ac:dyDescent="0.25"/>
    <row r="4273" s="139" customFormat="1" ht="12.75" x14ac:dyDescent="0.25"/>
    <row r="4274" s="139" customFormat="1" ht="12.75" x14ac:dyDescent="0.25"/>
    <row r="4275" s="139" customFormat="1" ht="12.75" x14ac:dyDescent="0.25"/>
    <row r="4276" s="139" customFormat="1" ht="12.75" x14ac:dyDescent="0.25"/>
    <row r="4277" s="139" customFormat="1" ht="12.75" x14ac:dyDescent="0.25"/>
    <row r="4278" s="139" customFormat="1" ht="12.75" x14ac:dyDescent="0.25"/>
    <row r="4279" s="139" customFormat="1" ht="12.75" x14ac:dyDescent="0.25"/>
    <row r="4280" s="139" customFormat="1" ht="12.75" x14ac:dyDescent="0.25"/>
    <row r="4281" s="139" customFormat="1" ht="12.75" x14ac:dyDescent="0.25"/>
    <row r="4282" s="139" customFormat="1" ht="12.75" x14ac:dyDescent="0.25"/>
    <row r="4283" s="139" customFormat="1" ht="12.75" x14ac:dyDescent="0.25"/>
    <row r="4284" s="139" customFormat="1" ht="12.75" x14ac:dyDescent="0.25"/>
    <row r="4285" s="139" customFormat="1" ht="12.75" x14ac:dyDescent="0.25"/>
    <row r="4286" s="139" customFormat="1" ht="12.75" x14ac:dyDescent="0.25"/>
    <row r="4287" s="139" customFormat="1" ht="12.75" x14ac:dyDescent="0.25"/>
    <row r="4288" s="139" customFormat="1" ht="12.75" x14ac:dyDescent="0.25"/>
    <row r="4289" s="139" customFormat="1" ht="12.75" x14ac:dyDescent="0.25"/>
    <row r="4290" s="139" customFormat="1" ht="12.75" x14ac:dyDescent="0.25"/>
    <row r="4291" s="139" customFormat="1" ht="12.75" x14ac:dyDescent="0.25"/>
    <row r="4292" s="139" customFormat="1" ht="12.75" x14ac:dyDescent="0.25"/>
    <row r="4293" s="139" customFormat="1" ht="12.75" x14ac:dyDescent="0.25"/>
    <row r="4294" s="139" customFormat="1" ht="12.75" x14ac:dyDescent="0.25"/>
    <row r="4295" s="139" customFormat="1" ht="12.75" x14ac:dyDescent="0.25"/>
    <row r="4296" s="139" customFormat="1" ht="12.75" x14ac:dyDescent="0.25"/>
    <row r="4297" s="139" customFormat="1" ht="12.75" x14ac:dyDescent="0.25"/>
    <row r="4298" s="139" customFormat="1" ht="12.75" x14ac:dyDescent="0.25"/>
    <row r="4299" s="139" customFormat="1" ht="12.75" x14ac:dyDescent="0.25"/>
    <row r="4300" s="139" customFormat="1" ht="12.75" x14ac:dyDescent="0.25"/>
    <row r="4301" s="139" customFormat="1" ht="12.75" x14ac:dyDescent="0.25"/>
    <row r="4302" s="139" customFormat="1" ht="12.75" x14ac:dyDescent="0.25"/>
    <row r="4303" s="139" customFormat="1" ht="12.75" x14ac:dyDescent="0.25"/>
    <row r="4304" s="139" customFormat="1" ht="12.75" x14ac:dyDescent="0.25"/>
    <row r="4305" s="139" customFormat="1" ht="12.75" x14ac:dyDescent="0.25"/>
    <row r="4306" s="139" customFormat="1" ht="12.75" x14ac:dyDescent="0.25"/>
    <row r="4307" s="139" customFormat="1" ht="12.75" x14ac:dyDescent="0.25"/>
    <row r="4308" s="139" customFormat="1" ht="12.75" x14ac:dyDescent="0.25"/>
    <row r="4309" s="139" customFormat="1" ht="12.75" x14ac:dyDescent="0.25"/>
    <row r="4310" s="139" customFormat="1" ht="12.75" x14ac:dyDescent="0.25"/>
    <row r="4311" s="139" customFormat="1" ht="12.75" x14ac:dyDescent="0.25"/>
    <row r="4312" s="139" customFormat="1" ht="12.75" x14ac:dyDescent="0.25"/>
    <row r="4313" s="139" customFormat="1" ht="12.75" x14ac:dyDescent="0.25"/>
    <row r="4314" s="139" customFormat="1" ht="12.75" x14ac:dyDescent="0.25"/>
    <row r="4315" s="139" customFormat="1" ht="12.75" x14ac:dyDescent="0.25"/>
    <row r="4316" s="139" customFormat="1" ht="12.75" x14ac:dyDescent="0.25"/>
    <row r="4317" s="139" customFormat="1" ht="12.75" x14ac:dyDescent="0.25"/>
    <row r="4318" s="139" customFormat="1" ht="12.75" x14ac:dyDescent="0.25"/>
    <row r="4319" s="139" customFormat="1" ht="12.75" x14ac:dyDescent="0.25"/>
    <row r="4320" s="139" customFormat="1" ht="12.75" x14ac:dyDescent="0.25"/>
    <row r="4321" s="139" customFormat="1" ht="12.75" x14ac:dyDescent="0.25"/>
    <row r="4322" s="139" customFormat="1" ht="12.75" x14ac:dyDescent="0.25"/>
    <row r="4323" s="139" customFormat="1" ht="12.75" x14ac:dyDescent="0.25"/>
    <row r="4324" s="139" customFormat="1" ht="12.75" x14ac:dyDescent="0.25"/>
    <row r="4325" s="139" customFormat="1" ht="12.75" x14ac:dyDescent="0.25"/>
    <row r="4326" s="139" customFormat="1" ht="12.75" x14ac:dyDescent="0.25"/>
    <row r="4327" s="139" customFormat="1" ht="12.75" x14ac:dyDescent="0.25"/>
    <row r="4328" s="139" customFormat="1" ht="12.75" x14ac:dyDescent="0.25"/>
    <row r="4329" s="139" customFormat="1" ht="12.75" x14ac:dyDescent="0.25"/>
    <row r="4330" s="139" customFormat="1" ht="12.75" x14ac:dyDescent="0.25"/>
    <row r="4331" s="139" customFormat="1" ht="12.75" x14ac:dyDescent="0.25"/>
    <row r="4332" s="139" customFormat="1" ht="12.75" x14ac:dyDescent="0.25"/>
    <row r="4333" s="139" customFormat="1" ht="12.75" x14ac:dyDescent="0.25"/>
    <row r="4334" s="139" customFormat="1" ht="12.75" x14ac:dyDescent="0.25"/>
    <row r="4335" s="139" customFormat="1" ht="12.75" x14ac:dyDescent="0.25"/>
    <row r="4336" s="139" customFormat="1" ht="12.75" x14ac:dyDescent="0.25"/>
    <row r="4337" s="139" customFormat="1" ht="12.75" x14ac:dyDescent="0.25"/>
    <row r="4338" s="139" customFormat="1" ht="12.75" x14ac:dyDescent="0.25"/>
    <row r="4339" s="139" customFormat="1" ht="12.75" x14ac:dyDescent="0.25"/>
    <row r="4340" s="139" customFormat="1" ht="12.75" x14ac:dyDescent="0.25"/>
    <row r="4341" s="139" customFormat="1" ht="12.75" x14ac:dyDescent="0.25"/>
    <row r="4342" s="139" customFormat="1" ht="12.75" x14ac:dyDescent="0.25"/>
    <row r="4343" s="139" customFormat="1" ht="12.75" x14ac:dyDescent="0.25"/>
    <row r="4344" s="139" customFormat="1" ht="12.75" x14ac:dyDescent="0.25"/>
    <row r="4345" s="139" customFormat="1" ht="12.75" x14ac:dyDescent="0.25"/>
    <row r="4346" s="139" customFormat="1" ht="12.75" x14ac:dyDescent="0.25"/>
    <row r="4347" s="139" customFormat="1" ht="12.75" x14ac:dyDescent="0.25"/>
    <row r="4348" s="139" customFormat="1" ht="12.75" x14ac:dyDescent="0.25"/>
    <row r="4349" s="139" customFormat="1" ht="12.75" x14ac:dyDescent="0.25"/>
    <row r="4350" s="139" customFormat="1" ht="12.75" x14ac:dyDescent="0.25"/>
    <row r="4351" s="139" customFormat="1" ht="12.75" x14ac:dyDescent="0.25"/>
    <row r="4352" s="139" customFormat="1" ht="12.75" x14ac:dyDescent="0.25"/>
    <row r="4353" s="139" customFormat="1" ht="12.75" x14ac:dyDescent="0.25"/>
    <row r="4354" s="139" customFormat="1" ht="12.75" x14ac:dyDescent="0.25"/>
    <row r="4355" s="139" customFormat="1" ht="12.75" x14ac:dyDescent="0.25"/>
    <row r="4356" s="139" customFormat="1" ht="12.75" x14ac:dyDescent="0.25"/>
    <row r="4357" s="139" customFormat="1" ht="12.75" x14ac:dyDescent="0.25"/>
    <row r="4358" s="139" customFormat="1" ht="12.75" x14ac:dyDescent="0.25"/>
    <row r="4359" s="139" customFormat="1" ht="12.75" x14ac:dyDescent="0.25"/>
    <row r="4360" s="139" customFormat="1" ht="12.75" x14ac:dyDescent="0.25"/>
    <row r="4361" s="139" customFormat="1" ht="12.75" x14ac:dyDescent="0.25"/>
    <row r="4362" s="139" customFormat="1" ht="12.75" x14ac:dyDescent="0.25"/>
    <row r="4363" s="139" customFormat="1" ht="12.75" x14ac:dyDescent="0.25"/>
    <row r="4364" s="139" customFormat="1" ht="12.75" x14ac:dyDescent="0.25"/>
    <row r="4365" s="139" customFormat="1" ht="12.75" x14ac:dyDescent="0.25"/>
    <row r="4366" s="139" customFormat="1" ht="12.75" x14ac:dyDescent="0.25"/>
    <row r="4367" s="139" customFormat="1" ht="12.75" x14ac:dyDescent="0.25"/>
    <row r="4368" s="139" customFormat="1" ht="12.75" x14ac:dyDescent="0.25"/>
    <row r="4369" s="139" customFormat="1" ht="12.75" x14ac:dyDescent="0.25"/>
    <row r="4370" s="139" customFormat="1" ht="12.75" x14ac:dyDescent="0.25"/>
    <row r="4371" s="139" customFormat="1" ht="12.75" x14ac:dyDescent="0.25"/>
    <row r="4372" s="139" customFormat="1" ht="12.75" x14ac:dyDescent="0.25"/>
    <row r="4373" s="139" customFormat="1" ht="12.75" x14ac:dyDescent="0.25"/>
    <row r="4374" s="139" customFormat="1" ht="12.75" x14ac:dyDescent="0.25"/>
    <row r="4375" s="139" customFormat="1" ht="12.75" x14ac:dyDescent="0.25"/>
    <row r="4376" s="139" customFormat="1" ht="12.75" x14ac:dyDescent="0.25"/>
    <row r="4377" s="139" customFormat="1" ht="12.75" x14ac:dyDescent="0.25"/>
    <row r="4378" s="139" customFormat="1" ht="12.75" x14ac:dyDescent="0.25"/>
    <row r="4379" s="139" customFormat="1" ht="12.75" x14ac:dyDescent="0.25"/>
    <row r="4380" s="139" customFormat="1" ht="12.75" x14ac:dyDescent="0.25"/>
    <row r="4381" s="139" customFormat="1" ht="12.75" x14ac:dyDescent="0.25"/>
    <row r="4382" s="139" customFormat="1" ht="12.75" x14ac:dyDescent="0.25"/>
    <row r="4383" s="139" customFormat="1" ht="12.75" x14ac:dyDescent="0.25"/>
    <row r="4384" s="139" customFormat="1" ht="12.75" x14ac:dyDescent="0.25"/>
    <row r="4385" s="139" customFormat="1" ht="12.75" x14ac:dyDescent="0.25"/>
    <row r="4386" s="139" customFormat="1" ht="12.75" x14ac:dyDescent="0.25"/>
    <row r="4387" s="139" customFormat="1" ht="12.75" x14ac:dyDescent="0.25"/>
    <row r="4388" s="139" customFormat="1" ht="12.75" x14ac:dyDescent="0.25"/>
    <row r="4389" s="139" customFormat="1" ht="12.75" x14ac:dyDescent="0.25"/>
    <row r="4390" s="139" customFormat="1" ht="12.75" x14ac:dyDescent="0.25"/>
    <row r="4391" s="139" customFormat="1" ht="12.75" x14ac:dyDescent="0.25"/>
    <row r="4392" s="139" customFormat="1" ht="12.75" x14ac:dyDescent="0.25"/>
    <row r="4393" s="139" customFormat="1" ht="12.75" x14ac:dyDescent="0.25"/>
    <row r="4394" s="139" customFormat="1" ht="12.75" x14ac:dyDescent="0.25"/>
    <row r="4395" s="139" customFormat="1" ht="12.75" x14ac:dyDescent="0.25"/>
    <row r="4396" s="139" customFormat="1" ht="12.75" x14ac:dyDescent="0.25"/>
    <row r="4397" s="139" customFormat="1" ht="12.75" x14ac:dyDescent="0.25"/>
    <row r="4398" s="139" customFormat="1" ht="12.75" x14ac:dyDescent="0.25"/>
    <row r="4399" s="139" customFormat="1" ht="12.75" x14ac:dyDescent="0.25"/>
    <row r="4400" s="139" customFormat="1" ht="12.75" x14ac:dyDescent="0.25"/>
    <row r="4401" s="139" customFormat="1" ht="12.75" x14ac:dyDescent="0.25"/>
    <row r="4402" s="139" customFormat="1" ht="12.75" x14ac:dyDescent="0.25"/>
    <row r="4403" s="139" customFormat="1" ht="12.75" x14ac:dyDescent="0.25"/>
    <row r="4404" s="139" customFormat="1" ht="12.75" x14ac:dyDescent="0.25"/>
    <row r="4405" s="139" customFormat="1" ht="12.75" x14ac:dyDescent="0.25"/>
    <row r="4406" s="139" customFormat="1" ht="12.75" x14ac:dyDescent="0.25"/>
    <row r="4407" s="139" customFormat="1" ht="12.75" x14ac:dyDescent="0.25"/>
    <row r="4408" s="139" customFormat="1" ht="12.75" x14ac:dyDescent="0.25"/>
    <row r="4409" s="139" customFormat="1" ht="12.75" x14ac:dyDescent="0.25"/>
    <row r="4410" s="139" customFormat="1" ht="12.75" x14ac:dyDescent="0.25"/>
    <row r="4411" s="139" customFormat="1" ht="12.75" x14ac:dyDescent="0.25"/>
    <row r="4412" s="139" customFormat="1" ht="12.75" x14ac:dyDescent="0.25"/>
    <row r="4413" s="139" customFormat="1" ht="12.75" x14ac:dyDescent="0.25"/>
    <row r="4414" s="139" customFormat="1" ht="12.75" x14ac:dyDescent="0.25"/>
    <row r="4415" s="139" customFormat="1" ht="12.75" x14ac:dyDescent="0.25"/>
    <row r="4416" s="139" customFormat="1" ht="12.75" x14ac:dyDescent="0.25"/>
    <row r="4417" s="139" customFormat="1" ht="12.75" x14ac:dyDescent="0.25"/>
    <row r="4418" s="139" customFormat="1" ht="12.75" x14ac:dyDescent="0.25"/>
    <row r="4419" s="139" customFormat="1" ht="12.75" x14ac:dyDescent="0.25"/>
    <row r="4420" s="139" customFormat="1" ht="12.75" x14ac:dyDescent="0.25"/>
    <row r="4421" s="139" customFormat="1" ht="12.75" x14ac:dyDescent="0.25"/>
    <row r="4422" s="139" customFormat="1" ht="12.75" x14ac:dyDescent="0.25"/>
    <row r="4423" s="139" customFormat="1" ht="12.75" x14ac:dyDescent="0.25"/>
    <row r="4424" s="139" customFormat="1" ht="12.75" x14ac:dyDescent="0.25"/>
    <row r="4425" s="139" customFormat="1" ht="12.75" x14ac:dyDescent="0.25"/>
    <row r="4426" s="139" customFormat="1" ht="12.75" x14ac:dyDescent="0.25"/>
    <row r="4427" s="139" customFormat="1" ht="12.75" x14ac:dyDescent="0.25"/>
    <row r="4428" s="139" customFormat="1" ht="12.75" x14ac:dyDescent="0.25"/>
    <row r="4429" s="139" customFormat="1" ht="12.75" x14ac:dyDescent="0.25"/>
    <row r="4430" s="139" customFormat="1" ht="12.75" x14ac:dyDescent="0.25"/>
    <row r="4431" s="139" customFormat="1" ht="12.75" x14ac:dyDescent="0.25"/>
    <row r="4432" s="139" customFormat="1" ht="12.75" x14ac:dyDescent="0.25"/>
    <row r="4433" s="139" customFormat="1" ht="12.75" x14ac:dyDescent="0.25"/>
    <row r="4434" s="139" customFormat="1" ht="12.75" x14ac:dyDescent="0.25"/>
    <row r="4435" s="139" customFormat="1" ht="12.75" x14ac:dyDescent="0.25"/>
    <row r="4436" s="139" customFormat="1" ht="12.75" x14ac:dyDescent="0.25"/>
    <row r="4437" s="139" customFormat="1" ht="12.75" x14ac:dyDescent="0.25"/>
    <row r="4438" s="139" customFormat="1" ht="12.75" x14ac:dyDescent="0.25"/>
    <row r="4439" s="139" customFormat="1" ht="12.75" x14ac:dyDescent="0.25"/>
    <row r="4440" s="139" customFormat="1" ht="12.75" x14ac:dyDescent="0.25"/>
    <row r="4441" s="139" customFormat="1" ht="12.75" x14ac:dyDescent="0.25"/>
    <row r="4442" s="139" customFormat="1" ht="12.75" x14ac:dyDescent="0.25"/>
    <row r="4443" s="139" customFormat="1" ht="12.75" x14ac:dyDescent="0.25"/>
    <row r="4444" s="139" customFormat="1" ht="12.75" x14ac:dyDescent="0.25"/>
    <row r="4445" s="139" customFormat="1" ht="12.75" x14ac:dyDescent="0.25"/>
    <row r="4446" s="139" customFormat="1" ht="12.75" x14ac:dyDescent="0.25"/>
    <row r="4447" s="139" customFormat="1" ht="12.75" x14ac:dyDescent="0.25"/>
    <row r="4448" s="139" customFormat="1" ht="12.75" x14ac:dyDescent="0.25"/>
    <row r="4449" s="139" customFormat="1" ht="12.75" x14ac:dyDescent="0.25"/>
    <row r="4450" s="139" customFormat="1" ht="12.75" x14ac:dyDescent="0.25"/>
    <row r="4451" s="139" customFormat="1" ht="12.75" x14ac:dyDescent="0.25"/>
    <row r="4452" s="139" customFormat="1" ht="12.75" x14ac:dyDescent="0.25"/>
    <row r="4453" s="139" customFormat="1" ht="12.75" x14ac:dyDescent="0.25"/>
    <row r="4454" s="139" customFormat="1" ht="12.75" x14ac:dyDescent="0.25"/>
    <row r="4455" s="139" customFormat="1" ht="12.75" x14ac:dyDescent="0.25"/>
    <row r="4456" s="139" customFormat="1" ht="12.75" x14ac:dyDescent="0.25"/>
    <row r="4457" s="139" customFormat="1" ht="12.75" x14ac:dyDescent="0.25"/>
    <row r="4458" s="139" customFormat="1" ht="12.75" x14ac:dyDescent="0.25"/>
    <row r="4459" s="139" customFormat="1" ht="12.75" x14ac:dyDescent="0.25"/>
    <row r="4460" s="139" customFormat="1" ht="12.75" x14ac:dyDescent="0.25"/>
    <row r="4461" s="139" customFormat="1" ht="12.75" x14ac:dyDescent="0.25"/>
    <row r="4462" s="139" customFormat="1" ht="12.75" x14ac:dyDescent="0.25"/>
    <row r="4463" s="139" customFormat="1" ht="12.75" x14ac:dyDescent="0.25"/>
    <row r="4464" s="139" customFormat="1" ht="12.75" x14ac:dyDescent="0.25"/>
    <row r="4465" s="139" customFormat="1" ht="12.75" x14ac:dyDescent="0.25"/>
    <row r="4466" s="139" customFormat="1" ht="12.75" x14ac:dyDescent="0.25"/>
    <row r="4467" s="139" customFormat="1" ht="12.75" x14ac:dyDescent="0.25"/>
    <row r="4468" s="139" customFormat="1" ht="12.75" x14ac:dyDescent="0.25"/>
    <row r="4469" s="139" customFormat="1" ht="12.75" x14ac:dyDescent="0.25"/>
    <row r="4470" s="139" customFormat="1" ht="12.75" x14ac:dyDescent="0.25"/>
    <row r="4471" s="139" customFormat="1" ht="12.75" x14ac:dyDescent="0.25"/>
    <row r="4472" s="139" customFormat="1" ht="12.75" x14ac:dyDescent="0.25"/>
    <row r="4473" s="139" customFormat="1" ht="12.75" x14ac:dyDescent="0.25"/>
    <row r="4474" s="139" customFormat="1" ht="12.75" x14ac:dyDescent="0.25"/>
    <row r="4475" s="139" customFormat="1" ht="12.75" x14ac:dyDescent="0.25"/>
    <row r="4476" s="139" customFormat="1" ht="12.75" x14ac:dyDescent="0.25"/>
    <row r="4477" s="139" customFormat="1" ht="12.75" x14ac:dyDescent="0.25"/>
    <row r="4478" s="139" customFormat="1" ht="12.75" x14ac:dyDescent="0.25"/>
    <row r="4479" s="139" customFormat="1" ht="12.75" x14ac:dyDescent="0.25"/>
    <row r="4480" s="139" customFormat="1" ht="12.75" x14ac:dyDescent="0.25"/>
    <row r="4481" s="139" customFormat="1" ht="12.75" x14ac:dyDescent="0.25"/>
    <row r="4482" s="139" customFormat="1" ht="12.75" x14ac:dyDescent="0.25"/>
    <row r="4483" s="139" customFormat="1" ht="12.75" x14ac:dyDescent="0.25"/>
    <row r="4484" s="139" customFormat="1" ht="12.75" x14ac:dyDescent="0.25"/>
    <row r="4485" s="139" customFormat="1" ht="12.75" x14ac:dyDescent="0.25"/>
    <row r="4486" s="139" customFormat="1" ht="12.75" x14ac:dyDescent="0.25"/>
    <row r="4487" s="139" customFormat="1" ht="12.75" x14ac:dyDescent="0.25"/>
    <row r="4488" s="139" customFormat="1" ht="12.75" x14ac:dyDescent="0.25"/>
    <row r="4489" s="139" customFormat="1" ht="12.75" x14ac:dyDescent="0.25"/>
    <row r="4490" s="139" customFormat="1" ht="12.75" x14ac:dyDescent="0.25"/>
    <row r="4491" s="139" customFormat="1" ht="12.75" x14ac:dyDescent="0.25"/>
    <row r="4492" s="139" customFormat="1" ht="12.75" x14ac:dyDescent="0.25"/>
    <row r="4493" s="139" customFormat="1" ht="12.75" x14ac:dyDescent="0.25"/>
    <row r="4494" s="139" customFormat="1" ht="12.75" x14ac:dyDescent="0.25"/>
    <row r="4495" s="139" customFormat="1" ht="12.75" x14ac:dyDescent="0.25"/>
    <row r="4496" s="139" customFormat="1" ht="12.75" x14ac:dyDescent="0.25"/>
    <row r="4497" s="139" customFormat="1" ht="12.75" x14ac:dyDescent="0.25"/>
    <row r="4498" s="139" customFormat="1" ht="12.75" x14ac:dyDescent="0.25"/>
    <row r="4499" s="139" customFormat="1" ht="12.75" x14ac:dyDescent="0.25"/>
    <row r="4500" s="139" customFormat="1" ht="12.75" x14ac:dyDescent="0.25"/>
    <row r="4501" s="139" customFormat="1" ht="12.75" x14ac:dyDescent="0.25"/>
    <row r="4502" s="139" customFormat="1" ht="12.75" x14ac:dyDescent="0.25"/>
    <row r="4503" s="139" customFormat="1" ht="12.75" x14ac:dyDescent="0.25"/>
    <row r="4504" s="139" customFormat="1" ht="12.75" x14ac:dyDescent="0.25"/>
    <row r="4505" s="139" customFormat="1" ht="12.75" x14ac:dyDescent="0.25"/>
    <row r="4506" s="139" customFormat="1" ht="12.75" x14ac:dyDescent="0.25"/>
    <row r="4507" s="139" customFormat="1" ht="12.75" x14ac:dyDescent="0.25"/>
    <row r="4508" s="139" customFormat="1" ht="12.75" x14ac:dyDescent="0.25"/>
    <row r="4509" s="139" customFormat="1" ht="12.75" x14ac:dyDescent="0.25"/>
    <row r="4510" s="139" customFormat="1" ht="12.75" x14ac:dyDescent="0.25"/>
    <row r="4511" s="139" customFormat="1" ht="12.75" x14ac:dyDescent="0.25"/>
    <row r="4512" s="139" customFormat="1" ht="12.75" x14ac:dyDescent="0.25"/>
    <row r="4513" s="139" customFormat="1" ht="12.75" x14ac:dyDescent="0.25"/>
    <row r="4514" s="139" customFormat="1" ht="12.75" x14ac:dyDescent="0.25"/>
    <row r="4515" s="139" customFormat="1" ht="12.75" x14ac:dyDescent="0.25"/>
    <row r="4516" s="139" customFormat="1" ht="12.75" x14ac:dyDescent="0.25"/>
    <row r="4517" s="139" customFormat="1" ht="12.75" x14ac:dyDescent="0.25"/>
    <row r="4518" s="139" customFormat="1" ht="12.75" x14ac:dyDescent="0.25"/>
    <row r="4519" s="139" customFormat="1" ht="12.75" x14ac:dyDescent="0.25"/>
    <row r="4520" s="139" customFormat="1" ht="12.75" x14ac:dyDescent="0.25"/>
    <row r="4521" s="139" customFormat="1" ht="12.75" x14ac:dyDescent="0.25"/>
    <row r="4522" s="139" customFormat="1" ht="12.75" x14ac:dyDescent="0.25"/>
    <row r="4523" s="139" customFormat="1" ht="12.75" x14ac:dyDescent="0.25"/>
    <row r="4524" s="139" customFormat="1" ht="12.75" x14ac:dyDescent="0.25"/>
    <row r="4525" s="139" customFormat="1" ht="12.75" x14ac:dyDescent="0.25"/>
    <row r="4526" s="139" customFormat="1" ht="12.75" x14ac:dyDescent="0.25"/>
    <row r="4527" s="139" customFormat="1" ht="12.75" x14ac:dyDescent="0.25"/>
    <row r="4528" s="139" customFormat="1" ht="12.75" x14ac:dyDescent="0.25"/>
    <row r="4529" s="139" customFormat="1" ht="12.75" x14ac:dyDescent="0.25"/>
    <row r="4530" s="139" customFormat="1" ht="12.75" x14ac:dyDescent="0.25"/>
    <row r="4531" s="139" customFormat="1" ht="12.75" x14ac:dyDescent="0.25"/>
    <row r="4532" s="139" customFormat="1" ht="12.75" x14ac:dyDescent="0.25"/>
    <row r="4533" s="139" customFormat="1" ht="12.75" x14ac:dyDescent="0.25"/>
    <row r="4534" s="139" customFormat="1" ht="12.75" x14ac:dyDescent="0.25"/>
    <row r="4535" s="139" customFormat="1" ht="12.75" x14ac:dyDescent="0.25"/>
    <row r="4536" s="139" customFormat="1" ht="12.75" x14ac:dyDescent="0.25"/>
    <row r="4537" s="139" customFormat="1" ht="12.75" x14ac:dyDescent="0.25"/>
    <row r="4538" s="139" customFormat="1" ht="12.75" x14ac:dyDescent="0.25"/>
    <row r="4539" s="139" customFormat="1" ht="12.75" x14ac:dyDescent="0.25"/>
    <row r="4540" s="139" customFormat="1" ht="12.75" x14ac:dyDescent="0.25"/>
    <row r="4541" s="139" customFormat="1" ht="12.75" x14ac:dyDescent="0.25"/>
    <row r="4542" s="139" customFormat="1" ht="12.75" x14ac:dyDescent="0.25"/>
    <row r="4543" s="139" customFormat="1" ht="12.75" x14ac:dyDescent="0.25"/>
    <row r="4544" s="139" customFormat="1" ht="12.75" x14ac:dyDescent="0.25"/>
    <row r="4545" s="139" customFormat="1" ht="12.75" x14ac:dyDescent="0.25"/>
    <row r="4546" s="139" customFormat="1" ht="12.75" x14ac:dyDescent="0.25"/>
    <row r="4547" s="139" customFormat="1" ht="12.75" x14ac:dyDescent="0.25"/>
    <row r="4548" s="139" customFormat="1" ht="12.75" x14ac:dyDescent="0.25"/>
    <row r="4549" s="139" customFormat="1" ht="12.75" x14ac:dyDescent="0.25"/>
    <row r="4550" s="139" customFormat="1" ht="12.75" x14ac:dyDescent="0.25"/>
    <row r="4551" s="139" customFormat="1" ht="12.75" x14ac:dyDescent="0.25"/>
    <row r="4552" s="139" customFormat="1" ht="12.75" x14ac:dyDescent="0.25"/>
    <row r="4553" s="139" customFormat="1" ht="12.75" x14ac:dyDescent="0.25"/>
    <row r="4554" s="139" customFormat="1" ht="12.75" x14ac:dyDescent="0.25"/>
    <row r="4555" s="139" customFormat="1" ht="12.75" x14ac:dyDescent="0.25"/>
    <row r="4556" s="139" customFormat="1" ht="12.75" x14ac:dyDescent="0.25"/>
    <row r="4557" s="139" customFormat="1" ht="12.75" x14ac:dyDescent="0.25"/>
    <row r="4558" s="139" customFormat="1" ht="12.75" x14ac:dyDescent="0.25"/>
    <row r="4559" s="139" customFormat="1" ht="12.75" x14ac:dyDescent="0.25"/>
    <row r="4560" s="139" customFormat="1" ht="12.75" x14ac:dyDescent="0.25"/>
    <row r="4561" s="139" customFormat="1" ht="12.75" x14ac:dyDescent="0.25"/>
    <row r="4562" s="139" customFormat="1" ht="12.75" x14ac:dyDescent="0.25"/>
    <row r="4563" s="139" customFormat="1" ht="12.75" x14ac:dyDescent="0.25"/>
    <row r="4564" s="139" customFormat="1" ht="12.75" x14ac:dyDescent="0.25"/>
    <row r="4565" s="139" customFormat="1" ht="12.75" x14ac:dyDescent="0.25"/>
    <row r="4566" s="139" customFormat="1" ht="12.75" x14ac:dyDescent="0.25"/>
    <row r="4567" s="139" customFormat="1" ht="12.75" x14ac:dyDescent="0.25"/>
    <row r="4568" s="139" customFormat="1" ht="12.75" x14ac:dyDescent="0.25"/>
    <row r="4569" s="139" customFormat="1" ht="12.75" x14ac:dyDescent="0.25"/>
    <row r="4570" s="139" customFormat="1" ht="12.75" x14ac:dyDescent="0.25"/>
    <row r="4571" s="139" customFormat="1" ht="12.75" x14ac:dyDescent="0.25"/>
    <row r="4572" s="139" customFormat="1" ht="12.75" x14ac:dyDescent="0.25"/>
    <row r="4573" s="139" customFormat="1" ht="12.75" x14ac:dyDescent="0.25"/>
    <row r="4574" s="139" customFormat="1" ht="12.75" x14ac:dyDescent="0.25"/>
    <row r="4575" s="139" customFormat="1" ht="12.75" x14ac:dyDescent="0.25"/>
    <row r="4576" s="139" customFormat="1" ht="12.75" x14ac:dyDescent="0.25"/>
    <row r="4577" s="139" customFormat="1" ht="12.75" x14ac:dyDescent="0.25"/>
    <row r="4578" s="139" customFormat="1" ht="12.75" x14ac:dyDescent="0.25"/>
    <row r="4579" s="139" customFormat="1" ht="12.75" x14ac:dyDescent="0.25"/>
    <row r="4580" s="139" customFormat="1" ht="12.75" x14ac:dyDescent="0.25"/>
    <row r="4581" s="139" customFormat="1" ht="12.75" x14ac:dyDescent="0.25"/>
    <row r="4582" s="139" customFormat="1" ht="12.75" x14ac:dyDescent="0.25"/>
    <row r="4583" s="139" customFormat="1" ht="12.75" x14ac:dyDescent="0.25"/>
    <row r="4584" s="139" customFormat="1" ht="12.75" x14ac:dyDescent="0.25"/>
    <row r="4585" s="139" customFormat="1" ht="12.75" x14ac:dyDescent="0.25"/>
    <row r="4586" s="139" customFormat="1" ht="12.75" x14ac:dyDescent="0.25"/>
    <row r="4587" s="139" customFormat="1" ht="12.75" x14ac:dyDescent="0.25"/>
    <row r="4588" s="139" customFormat="1" ht="12.75" x14ac:dyDescent="0.25"/>
    <row r="4589" s="139" customFormat="1" ht="12.75" x14ac:dyDescent="0.25"/>
    <row r="4590" s="139" customFormat="1" ht="12.75" x14ac:dyDescent="0.25"/>
    <row r="4591" s="139" customFormat="1" ht="12.75" x14ac:dyDescent="0.25"/>
    <row r="4592" s="139" customFormat="1" ht="12.75" x14ac:dyDescent="0.25"/>
    <row r="4593" s="139" customFormat="1" ht="12.75" x14ac:dyDescent="0.25"/>
    <row r="4594" s="139" customFormat="1" ht="12.75" x14ac:dyDescent="0.25"/>
    <row r="4595" s="139" customFormat="1" ht="12.75" x14ac:dyDescent="0.25"/>
    <row r="4596" s="139" customFormat="1" ht="12.75" x14ac:dyDescent="0.25"/>
    <row r="4597" s="139" customFormat="1" ht="12.75" x14ac:dyDescent="0.25"/>
    <row r="4598" s="139" customFormat="1" ht="12.75" x14ac:dyDescent="0.25"/>
    <row r="4599" s="139" customFormat="1" ht="12.75" x14ac:dyDescent="0.25"/>
    <row r="4600" s="139" customFormat="1" ht="12.75" x14ac:dyDescent="0.25"/>
    <row r="4601" s="139" customFormat="1" ht="12.75" x14ac:dyDescent="0.25"/>
    <row r="4602" s="139" customFormat="1" ht="12.75" x14ac:dyDescent="0.25"/>
    <row r="4603" s="139" customFormat="1" ht="12.75" x14ac:dyDescent="0.25"/>
    <row r="4604" s="139" customFormat="1" ht="12.75" x14ac:dyDescent="0.25"/>
    <row r="4605" s="139" customFormat="1" ht="12.75" x14ac:dyDescent="0.25"/>
    <row r="4606" s="139" customFormat="1" ht="12.75" x14ac:dyDescent="0.25"/>
    <row r="4607" s="139" customFormat="1" ht="12.75" x14ac:dyDescent="0.25"/>
    <row r="4608" s="139" customFormat="1" ht="12.75" x14ac:dyDescent="0.25"/>
    <row r="4609" s="139" customFormat="1" ht="12.75" x14ac:dyDescent="0.25"/>
    <row r="4610" s="139" customFormat="1" ht="12.75" x14ac:dyDescent="0.25"/>
    <row r="4611" s="139" customFormat="1" ht="12.75" x14ac:dyDescent="0.25"/>
    <row r="4612" s="139" customFormat="1" ht="12.75" x14ac:dyDescent="0.25"/>
    <row r="4613" s="139" customFormat="1" ht="12.75" x14ac:dyDescent="0.25"/>
    <row r="4614" s="139" customFormat="1" ht="12.75" x14ac:dyDescent="0.25"/>
    <row r="4615" s="139" customFormat="1" ht="12.75" x14ac:dyDescent="0.25"/>
    <row r="4616" s="139" customFormat="1" ht="12.75" x14ac:dyDescent="0.25"/>
    <row r="4617" s="139" customFormat="1" ht="12.75" x14ac:dyDescent="0.25"/>
    <row r="4618" s="139" customFormat="1" ht="12.75" x14ac:dyDescent="0.25"/>
    <row r="4619" s="139" customFormat="1" ht="12.75" x14ac:dyDescent="0.25"/>
    <row r="4620" s="139" customFormat="1" ht="12.75" x14ac:dyDescent="0.25"/>
    <row r="4621" s="139" customFormat="1" ht="12.75" x14ac:dyDescent="0.25"/>
    <row r="4622" s="139" customFormat="1" ht="12.75" x14ac:dyDescent="0.25"/>
    <row r="4623" s="139" customFormat="1" ht="12.75" x14ac:dyDescent="0.25"/>
    <row r="4624" s="139" customFormat="1" ht="12.75" x14ac:dyDescent="0.25"/>
    <row r="4625" s="139" customFormat="1" ht="12.75" x14ac:dyDescent="0.25"/>
    <row r="4626" s="139" customFormat="1" ht="12.75" x14ac:dyDescent="0.25"/>
    <row r="4627" s="139" customFormat="1" ht="12.75" x14ac:dyDescent="0.25"/>
    <row r="4628" s="139" customFormat="1" ht="12.75" x14ac:dyDescent="0.25"/>
    <row r="4629" s="139" customFormat="1" ht="12.75" x14ac:dyDescent="0.25"/>
    <row r="4630" s="139" customFormat="1" ht="12.75" x14ac:dyDescent="0.25"/>
    <row r="4631" s="139" customFormat="1" ht="12.75" x14ac:dyDescent="0.25"/>
    <row r="4632" s="139" customFormat="1" ht="12.75" x14ac:dyDescent="0.25"/>
    <row r="4633" s="139" customFormat="1" ht="12.75" x14ac:dyDescent="0.25"/>
    <row r="4634" s="139" customFormat="1" ht="12.75" x14ac:dyDescent="0.25"/>
    <row r="4635" s="139" customFormat="1" ht="12.75" x14ac:dyDescent="0.25"/>
    <row r="4636" s="139" customFormat="1" ht="12.75" x14ac:dyDescent="0.25"/>
    <row r="4637" s="139" customFormat="1" ht="12.75" x14ac:dyDescent="0.25"/>
    <row r="4638" s="139" customFormat="1" ht="12.75" x14ac:dyDescent="0.25"/>
    <row r="4639" s="139" customFormat="1" ht="12.75" x14ac:dyDescent="0.25"/>
    <row r="4640" s="139" customFormat="1" ht="12.75" x14ac:dyDescent="0.25"/>
    <row r="4641" s="139" customFormat="1" ht="12.75" x14ac:dyDescent="0.25"/>
    <row r="4642" s="139" customFormat="1" ht="12.75" x14ac:dyDescent="0.25"/>
    <row r="4643" s="139" customFormat="1" ht="12.75" x14ac:dyDescent="0.25"/>
    <row r="4644" s="139" customFormat="1" ht="12.75" x14ac:dyDescent="0.25"/>
    <row r="4645" s="139" customFormat="1" ht="12.75" x14ac:dyDescent="0.25"/>
    <row r="4646" s="139" customFormat="1" ht="12.75" x14ac:dyDescent="0.25"/>
    <row r="4647" s="139" customFormat="1" ht="12.75" x14ac:dyDescent="0.25"/>
    <row r="4648" s="139" customFormat="1" ht="12.75" x14ac:dyDescent="0.25"/>
    <row r="4649" s="139" customFormat="1" ht="12.75" x14ac:dyDescent="0.25"/>
    <row r="4650" s="139" customFormat="1" ht="12.75" x14ac:dyDescent="0.25"/>
    <row r="4651" s="139" customFormat="1" ht="12.75" x14ac:dyDescent="0.25"/>
    <row r="4652" s="139" customFormat="1" ht="12.75" x14ac:dyDescent="0.25"/>
    <row r="4653" s="139" customFormat="1" ht="12.75" x14ac:dyDescent="0.25"/>
    <row r="4654" s="139" customFormat="1" ht="12.75" x14ac:dyDescent="0.25"/>
    <row r="4655" s="139" customFormat="1" ht="12.75" x14ac:dyDescent="0.25"/>
    <row r="4656" s="139" customFormat="1" ht="12.75" x14ac:dyDescent="0.25"/>
    <row r="4657" s="139" customFormat="1" ht="12.75" x14ac:dyDescent="0.25"/>
    <row r="4658" s="139" customFormat="1" ht="12.75" x14ac:dyDescent="0.25"/>
    <row r="4659" s="139" customFormat="1" ht="12.75" x14ac:dyDescent="0.25"/>
    <row r="4660" s="139" customFormat="1" ht="12.75" x14ac:dyDescent="0.25"/>
    <row r="4661" s="139" customFormat="1" ht="12.75" x14ac:dyDescent="0.25"/>
    <row r="4662" s="139" customFormat="1" ht="12.75" x14ac:dyDescent="0.25"/>
    <row r="4663" s="139" customFormat="1" ht="12.75" x14ac:dyDescent="0.25"/>
    <row r="4664" s="139" customFormat="1" ht="12.75" x14ac:dyDescent="0.25"/>
    <row r="4665" s="139" customFormat="1" ht="12.75" x14ac:dyDescent="0.25"/>
    <row r="4666" s="139" customFormat="1" ht="12.75" x14ac:dyDescent="0.25"/>
    <row r="4667" s="139" customFormat="1" ht="12.75" x14ac:dyDescent="0.25"/>
    <row r="4668" s="139" customFormat="1" ht="12.75" x14ac:dyDescent="0.25"/>
    <row r="4669" s="139" customFormat="1" ht="12.75" x14ac:dyDescent="0.25"/>
    <row r="4670" s="139" customFormat="1" ht="12.75" x14ac:dyDescent="0.25"/>
    <row r="4671" s="139" customFormat="1" ht="12.75" x14ac:dyDescent="0.25"/>
    <row r="4672" s="139" customFormat="1" ht="12.75" x14ac:dyDescent="0.25"/>
    <row r="4673" s="139" customFormat="1" ht="12.75" x14ac:dyDescent="0.25"/>
    <row r="4674" s="139" customFormat="1" ht="12.75" x14ac:dyDescent="0.25"/>
    <row r="4675" s="139" customFormat="1" ht="12.75" x14ac:dyDescent="0.25"/>
    <row r="4676" s="139" customFormat="1" ht="12.75" x14ac:dyDescent="0.25"/>
    <row r="4677" s="139" customFormat="1" ht="12.75" x14ac:dyDescent="0.25"/>
    <row r="4678" s="139" customFormat="1" ht="12.75" x14ac:dyDescent="0.25"/>
    <row r="4679" s="139" customFormat="1" ht="12.75" x14ac:dyDescent="0.25"/>
    <row r="4680" s="139" customFormat="1" ht="12.75" x14ac:dyDescent="0.25"/>
    <row r="4681" s="139" customFormat="1" ht="12.75" x14ac:dyDescent="0.25"/>
    <row r="4682" s="139" customFormat="1" ht="12.75" x14ac:dyDescent="0.25"/>
    <row r="4683" s="139" customFormat="1" ht="12.75" x14ac:dyDescent="0.25"/>
    <row r="4684" s="139" customFormat="1" ht="12.75" x14ac:dyDescent="0.25"/>
    <row r="4685" s="139" customFormat="1" ht="12.75" x14ac:dyDescent="0.25"/>
    <row r="4686" s="139" customFormat="1" ht="12.75" x14ac:dyDescent="0.25"/>
    <row r="4687" s="139" customFormat="1" ht="12.75" x14ac:dyDescent="0.25"/>
    <row r="4688" s="139" customFormat="1" ht="12.75" x14ac:dyDescent="0.25"/>
    <row r="4689" s="139" customFormat="1" ht="12.75" x14ac:dyDescent="0.25"/>
    <row r="4690" s="139" customFormat="1" ht="12.75" x14ac:dyDescent="0.25"/>
    <row r="4691" s="139" customFormat="1" ht="12.75" x14ac:dyDescent="0.25"/>
    <row r="4692" s="139" customFormat="1" ht="12.75" x14ac:dyDescent="0.25"/>
    <row r="4693" s="139" customFormat="1" ht="12.75" x14ac:dyDescent="0.25"/>
    <row r="4694" s="139" customFormat="1" ht="12.75" x14ac:dyDescent="0.25"/>
    <row r="4695" s="139" customFormat="1" ht="12.75" x14ac:dyDescent="0.25"/>
    <row r="4696" s="139" customFormat="1" ht="12.75" x14ac:dyDescent="0.25"/>
    <row r="4697" s="139" customFormat="1" ht="12.75" x14ac:dyDescent="0.25"/>
    <row r="4698" s="139" customFormat="1" ht="12.75" x14ac:dyDescent="0.25"/>
    <row r="4699" s="139" customFormat="1" ht="12.75" x14ac:dyDescent="0.25"/>
    <row r="4700" s="139" customFormat="1" ht="12.75" x14ac:dyDescent="0.25"/>
    <row r="4701" s="139" customFormat="1" ht="12.75" x14ac:dyDescent="0.25"/>
    <row r="4702" s="139" customFormat="1" ht="12.75" x14ac:dyDescent="0.25"/>
    <row r="4703" s="139" customFormat="1" ht="12.75" x14ac:dyDescent="0.25"/>
    <row r="4704" s="139" customFormat="1" ht="12.75" x14ac:dyDescent="0.25"/>
    <row r="4705" s="139" customFormat="1" ht="12.75" x14ac:dyDescent="0.25"/>
    <row r="4706" s="139" customFormat="1" ht="12.75" x14ac:dyDescent="0.25"/>
    <row r="4707" s="139" customFormat="1" ht="12.75" x14ac:dyDescent="0.25"/>
    <row r="4708" s="139" customFormat="1" ht="12.75" x14ac:dyDescent="0.25"/>
    <row r="4709" s="139" customFormat="1" ht="12.75" x14ac:dyDescent="0.25"/>
    <row r="4710" s="139" customFormat="1" ht="12.75" x14ac:dyDescent="0.25"/>
    <row r="4711" s="139" customFormat="1" ht="12.75" x14ac:dyDescent="0.25"/>
    <row r="4712" s="139" customFormat="1" ht="12.75" x14ac:dyDescent="0.25"/>
    <row r="4713" s="139" customFormat="1" ht="12.75" x14ac:dyDescent="0.25"/>
    <row r="4714" s="139" customFormat="1" ht="12.75" x14ac:dyDescent="0.25"/>
    <row r="4715" s="139" customFormat="1" ht="12.75" x14ac:dyDescent="0.25"/>
    <row r="4716" s="139" customFormat="1" ht="12.75" x14ac:dyDescent="0.25"/>
    <row r="4717" s="139" customFormat="1" ht="12.75" x14ac:dyDescent="0.25"/>
    <row r="4718" s="139" customFormat="1" ht="12.75" x14ac:dyDescent="0.25"/>
    <row r="4719" s="139" customFormat="1" ht="12.75" x14ac:dyDescent="0.25"/>
    <row r="4720" s="139" customFormat="1" ht="12.75" x14ac:dyDescent="0.25"/>
    <row r="4721" s="139" customFormat="1" ht="12.75" x14ac:dyDescent="0.25"/>
    <row r="4722" s="139" customFormat="1" ht="12.75" x14ac:dyDescent="0.25"/>
    <row r="4723" s="139" customFormat="1" ht="12.75" x14ac:dyDescent="0.25"/>
    <row r="4724" s="139" customFormat="1" ht="12.75" x14ac:dyDescent="0.25"/>
    <row r="4725" s="139" customFormat="1" ht="12.75" x14ac:dyDescent="0.25"/>
    <row r="4726" s="139" customFormat="1" ht="12.75" x14ac:dyDescent="0.25"/>
    <row r="4727" s="139" customFormat="1" ht="12.75" x14ac:dyDescent="0.25"/>
    <row r="4728" s="139" customFormat="1" ht="12.75" x14ac:dyDescent="0.25"/>
    <row r="4729" s="139" customFormat="1" ht="12.75" x14ac:dyDescent="0.25"/>
    <row r="4730" s="139" customFormat="1" ht="12.75" x14ac:dyDescent="0.25"/>
    <row r="4731" s="139" customFormat="1" ht="12.75" x14ac:dyDescent="0.25"/>
    <row r="4732" s="139" customFormat="1" ht="12.75" x14ac:dyDescent="0.25"/>
    <row r="4733" s="139" customFormat="1" ht="12.75" x14ac:dyDescent="0.25"/>
    <row r="4734" s="139" customFormat="1" ht="12.75" x14ac:dyDescent="0.25"/>
    <row r="4735" s="139" customFormat="1" ht="12.75" x14ac:dyDescent="0.25"/>
    <row r="4736" s="139" customFormat="1" ht="12.75" x14ac:dyDescent="0.25"/>
    <row r="4737" s="139" customFormat="1" ht="12.75" x14ac:dyDescent="0.25"/>
    <row r="4738" s="139" customFormat="1" ht="12.75" x14ac:dyDescent="0.25"/>
    <row r="4739" s="139" customFormat="1" ht="12.75" x14ac:dyDescent="0.25"/>
    <row r="4740" s="139" customFormat="1" ht="12.75" x14ac:dyDescent="0.25"/>
    <row r="4741" s="139" customFormat="1" ht="12.75" x14ac:dyDescent="0.25"/>
    <row r="4742" s="139" customFormat="1" ht="12.75" x14ac:dyDescent="0.25"/>
    <row r="4743" s="139" customFormat="1" ht="12.75" x14ac:dyDescent="0.25"/>
    <row r="4744" s="139" customFormat="1" ht="12.75" x14ac:dyDescent="0.25"/>
    <row r="4745" s="139" customFormat="1" ht="12.75" x14ac:dyDescent="0.25"/>
    <row r="4746" s="139" customFormat="1" ht="12.75" x14ac:dyDescent="0.25"/>
    <row r="4747" s="139" customFormat="1" ht="12.75" x14ac:dyDescent="0.25"/>
    <row r="4748" s="139" customFormat="1" ht="12.75" x14ac:dyDescent="0.25"/>
    <row r="4749" s="139" customFormat="1" ht="12.75" x14ac:dyDescent="0.25"/>
    <row r="4750" s="139" customFormat="1" ht="12.75" x14ac:dyDescent="0.25"/>
    <row r="4751" s="139" customFormat="1" ht="12.75" x14ac:dyDescent="0.25"/>
    <row r="4752" s="139" customFormat="1" ht="12.75" x14ac:dyDescent="0.25"/>
    <row r="4753" s="139" customFormat="1" ht="12.75" x14ac:dyDescent="0.25"/>
    <row r="4754" s="139" customFormat="1" ht="12.75" x14ac:dyDescent="0.25"/>
    <row r="4755" s="139" customFormat="1" ht="12.75" x14ac:dyDescent="0.25"/>
    <row r="4756" s="139" customFormat="1" ht="12.75" x14ac:dyDescent="0.25"/>
    <row r="4757" s="139" customFormat="1" ht="12.75" x14ac:dyDescent="0.25"/>
    <row r="4758" s="139" customFormat="1" ht="12.75" x14ac:dyDescent="0.25"/>
    <row r="4759" s="139" customFormat="1" ht="12.75" x14ac:dyDescent="0.25"/>
    <row r="4760" s="139" customFormat="1" ht="12.75" x14ac:dyDescent="0.25"/>
    <row r="4761" s="139" customFormat="1" ht="12.75" x14ac:dyDescent="0.25"/>
    <row r="4762" s="139" customFormat="1" ht="12.75" x14ac:dyDescent="0.25"/>
    <row r="4763" s="139" customFormat="1" ht="12.75" x14ac:dyDescent="0.25"/>
    <row r="4764" s="139" customFormat="1" ht="12.75" x14ac:dyDescent="0.25"/>
    <row r="4765" s="139" customFormat="1" ht="12.75" x14ac:dyDescent="0.25"/>
    <row r="4766" s="139" customFormat="1" ht="12.75" x14ac:dyDescent="0.25"/>
    <row r="4767" s="139" customFormat="1" ht="12.75" x14ac:dyDescent="0.25"/>
    <row r="4768" s="139" customFormat="1" ht="12.75" x14ac:dyDescent="0.25"/>
    <row r="4769" s="139" customFormat="1" ht="12.75" x14ac:dyDescent="0.25"/>
    <row r="4770" s="139" customFormat="1" ht="12.75" x14ac:dyDescent="0.25"/>
    <row r="4771" s="139" customFormat="1" ht="12.75" x14ac:dyDescent="0.25"/>
    <row r="4772" s="139" customFormat="1" ht="12.75" x14ac:dyDescent="0.25"/>
    <row r="4773" s="139" customFormat="1" ht="12.75" x14ac:dyDescent="0.25"/>
    <row r="4774" s="139" customFormat="1" ht="12.75" x14ac:dyDescent="0.25"/>
    <row r="4775" s="139" customFormat="1" ht="12.75" x14ac:dyDescent="0.25"/>
    <row r="4776" s="139" customFormat="1" ht="12.75" x14ac:dyDescent="0.25"/>
    <row r="4777" s="139" customFormat="1" ht="12.75" x14ac:dyDescent="0.25"/>
    <row r="4778" s="139" customFormat="1" ht="12.75" x14ac:dyDescent="0.25"/>
    <row r="4779" s="139" customFormat="1" ht="12.75" x14ac:dyDescent="0.25"/>
    <row r="4780" s="139" customFormat="1" ht="12.75" x14ac:dyDescent="0.25"/>
    <row r="4781" s="139" customFormat="1" ht="12.75" x14ac:dyDescent="0.25"/>
    <row r="4782" s="139" customFormat="1" ht="12.75" x14ac:dyDescent="0.25"/>
    <row r="4783" s="139" customFormat="1" ht="12.75" x14ac:dyDescent="0.25"/>
    <row r="4784" s="139" customFormat="1" ht="12.75" x14ac:dyDescent="0.25"/>
    <row r="4785" s="139" customFormat="1" ht="12.75" x14ac:dyDescent="0.25"/>
    <row r="4786" s="139" customFormat="1" ht="12.75" x14ac:dyDescent="0.25"/>
    <row r="4787" s="139" customFormat="1" ht="12.75" x14ac:dyDescent="0.25"/>
    <row r="4788" s="139" customFormat="1" ht="12.75" x14ac:dyDescent="0.25"/>
    <row r="4789" s="139" customFormat="1" ht="12.75" x14ac:dyDescent="0.25"/>
    <row r="4790" s="139" customFormat="1" ht="12.75" x14ac:dyDescent="0.25"/>
    <row r="4791" s="139" customFormat="1" ht="12.75" x14ac:dyDescent="0.25"/>
    <row r="4792" s="139" customFormat="1" ht="12.75" x14ac:dyDescent="0.25"/>
    <row r="4793" s="139" customFormat="1" ht="12.75" x14ac:dyDescent="0.25"/>
    <row r="4794" s="139" customFormat="1" ht="12.75" x14ac:dyDescent="0.25"/>
    <row r="4795" s="139" customFormat="1" ht="12.75" x14ac:dyDescent="0.25"/>
    <row r="4796" s="139" customFormat="1" ht="12.75" x14ac:dyDescent="0.25"/>
    <row r="4797" s="139" customFormat="1" ht="12.75" x14ac:dyDescent="0.25"/>
    <row r="4798" s="139" customFormat="1" ht="12.75" x14ac:dyDescent="0.25"/>
    <row r="4799" s="139" customFormat="1" ht="12.75" x14ac:dyDescent="0.25"/>
    <row r="4800" s="139" customFormat="1" ht="12.75" x14ac:dyDescent="0.25"/>
    <row r="4801" s="139" customFormat="1" ht="12.75" x14ac:dyDescent="0.25"/>
    <row r="4802" s="139" customFormat="1" ht="12.75" x14ac:dyDescent="0.25"/>
    <row r="4803" s="139" customFormat="1" ht="12.75" x14ac:dyDescent="0.25"/>
    <row r="4804" s="139" customFormat="1" ht="12.75" x14ac:dyDescent="0.25"/>
    <row r="4805" s="139" customFormat="1" ht="12.75" x14ac:dyDescent="0.25"/>
    <row r="4806" s="139" customFormat="1" ht="12.75" x14ac:dyDescent="0.25"/>
    <row r="4807" s="139" customFormat="1" ht="12.75" x14ac:dyDescent="0.25"/>
    <row r="4808" s="139" customFormat="1" ht="12.75" x14ac:dyDescent="0.25"/>
    <row r="4809" s="139" customFormat="1" ht="12.75" x14ac:dyDescent="0.25"/>
    <row r="4810" s="139" customFormat="1" ht="12.75" x14ac:dyDescent="0.25"/>
    <row r="4811" s="139" customFormat="1" ht="12.75" x14ac:dyDescent="0.25"/>
    <row r="4812" s="139" customFormat="1" ht="12.75" x14ac:dyDescent="0.25"/>
    <row r="4813" s="139" customFormat="1" ht="12.75" x14ac:dyDescent="0.25"/>
    <row r="4814" s="139" customFormat="1" ht="12.75" x14ac:dyDescent="0.25"/>
    <row r="4815" s="139" customFormat="1" ht="12.75" x14ac:dyDescent="0.25"/>
    <row r="4816" s="139" customFormat="1" ht="12.75" x14ac:dyDescent="0.25"/>
    <row r="4817" s="139" customFormat="1" ht="12.75" x14ac:dyDescent="0.25"/>
    <row r="4818" s="139" customFormat="1" ht="12.75" x14ac:dyDescent="0.25"/>
    <row r="4819" s="139" customFormat="1" ht="12.75" x14ac:dyDescent="0.25"/>
    <row r="4820" s="139" customFormat="1" ht="12.75" x14ac:dyDescent="0.25"/>
    <row r="4821" s="139" customFormat="1" ht="12.75" x14ac:dyDescent="0.25"/>
    <row r="4822" s="139" customFormat="1" ht="12.75" x14ac:dyDescent="0.25"/>
    <row r="4823" s="139" customFormat="1" ht="12.75" x14ac:dyDescent="0.25"/>
    <row r="4824" s="139" customFormat="1" ht="12.75" x14ac:dyDescent="0.25"/>
    <row r="4825" s="139" customFormat="1" ht="12.75" x14ac:dyDescent="0.25"/>
    <row r="4826" s="139" customFormat="1" ht="12.75" x14ac:dyDescent="0.25"/>
    <row r="4827" s="139" customFormat="1" ht="12.75" x14ac:dyDescent="0.25"/>
    <row r="4828" s="139" customFormat="1" ht="12.75" x14ac:dyDescent="0.25"/>
    <row r="4829" s="139" customFormat="1" ht="12.75" x14ac:dyDescent="0.25"/>
    <row r="4830" s="139" customFormat="1" ht="12.75" x14ac:dyDescent="0.25"/>
    <row r="4831" s="139" customFormat="1" ht="12.75" x14ac:dyDescent="0.25"/>
    <row r="4832" s="139" customFormat="1" ht="12.75" x14ac:dyDescent="0.25"/>
    <row r="4833" s="139" customFormat="1" ht="12.75" x14ac:dyDescent="0.25"/>
    <row r="4834" s="139" customFormat="1" ht="12.75" x14ac:dyDescent="0.25"/>
    <row r="4835" s="139" customFormat="1" ht="12.75" x14ac:dyDescent="0.25"/>
    <row r="4836" s="139" customFormat="1" ht="12.75" x14ac:dyDescent="0.25"/>
    <row r="4837" s="139" customFormat="1" ht="12.75" x14ac:dyDescent="0.25"/>
    <row r="4838" s="139" customFormat="1" ht="12.75" x14ac:dyDescent="0.25"/>
    <row r="4839" s="139" customFormat="1" ht="12.75" x14ac:dyDescent="0.25"/>
    <row r="4840" s="139" customFormat="1" ht="12.75" x14ac:dyDescent="0.25"/>
    <row r="4841" s="139" customFormat="1" ht="12.75" x14ac:dyDescent="0.25"/>
    <row r="4842" s="139" customFormat="1" ht="12.75" x14ac:dyDescent="0.25"/>
    <row r="4843" s="139" customFormat="1" ht="12.75" x14ac:dyDescent="0.25"/>
    <row r="4844" s="139" customFormat="1" ht="12.75" x14ac:dyDescent="0.25"/>
    <row r="4845" s="139" customFormat="1" ht="12.75" x14ac:dyDescent="0.25"/>
    <row r="4846" s="139" customFormat="1" ht="12.75" x14ac:dyDescent="0.25"/>
    <row r="4847" s="139" customFormat="1" ht="12.75" x14ac:dyDescent="0.25"/>
    <row r="4848" s="139" customFormat="1" ht="12.75" x14ac:dyDescent="0.25"/>
    <row r="4849" s="139" customFormat="1" ht="12.75" x14ac:dyDescent="0.25"/>
    <row r="4850" s="139" customFormat="1" ht="12.75" x14ac:dyDescent="0.25"/>
    <row r="4851" s="139" customFormat="1" ht="12.75" x14ac:dyDescent="0.25"/>
    <row r="4852" s="139" customFormat="1" ht="12.75" x14ac:dyDescent="0.25"/>
    <row r="4853" s="139" customFormat="1" ht="12.75" x14ac:dyDescent="0.25"/>
    <row r="4854" s="139" customFormat="1" ht="12.75" x14ac:dyDescent="0.25"/>
    <row r="4855" s="139" customFormat="1" ht="12.75" x14ac:dyDescent="0.25"/>
    <row r="4856" s="139" customFormat="1" ht="12.75" x14ac:dyDescent="0.25"/>
    <row r="4857" s="139" customFormat="1" ht="12.75" x14ac:dyDescent="0.25"/>
    <row r="4858" s="139" customFormat="1" ht="12.75" x14ac:dyDescent="0.25"/>
    <row r="4859" s="139" customFormat="1" ht="12.75" x14ac:dyDescent="0.25"/>
    <row r="4860" s="139" customFormat="1" ht="12.75" x14ac:dyDescent="0.25"/>
    <row r="4861" s="139" customFormat="1" ht="12.75" x14ac:dyDescent="0.25"/>
    <row r="4862" s="139" customFormat="1" ht="12.75" x14ac:dyDescent="0.25"/>
    <row r="4863" s="139" customFormat="1" ht="12.75" x14ac:dyDescent="0.25"/>
    <row r="4864" s="139" customFormat="1" ht="12.75" x14ac:dyDescent="0.25"/>
    <row r="4865" s="139" customFormat="1" ht="12.75" x14ac:dyDescent="0.25"/>
    <row r="4866" s="139" customFormat="1" ht="12.75" x14ac:dyDescent="0.25"/>
    <row r="4867" s="139" customFormat="1" ht="12.75" x14ac:dyDescent="0.25"/>
    <row r="4868" s="139" customFormat="1" ht="12.75" x14ac:dyDescent="0.25"/>
    <row r="4869" s="139" customFormat="1" ht="12.75" x14ac:dyDescent="0.25"/>
    <row r="4870" s="139" customFormat="1" ht="12.75" x14ac:dyDescent="0.25"/>
    <row r="4871" s="139" customFormat="1" ht="12.75" x14ac:dyDescent="0.25"/>
    <row r="4872" s="139" customFormat="1" ht="12.75" x14ac:dyDescent="0.25"/>
    <row r="4873" s="139" customFormat="1" ht="12.75" x14ac:dyDescent="0.25"/>
    <row r="4874" s="139" customFormat="1" ht="12.75" x14ac:dyDescent="0.25"/>
    <row r="4875" s="139" customFormat="1" ht="12.75" x14ac:dyDescent="0.25"/>
    <row r="4876" s="139" customFormat="1" ht="12.75" x14ac:dyDescent="0.25"/>
    <row r="4877" s="139" customFormat="1" ht="12.75" x14ac:dyDescent="0.25"/>
    <row r="4878" s="139" customFormat="1" ht="12.75" x14ac:dyDescent="0.25"/>
    <row r="4879" s="139" customFormat="1" ht="12.75" x14ac:dyDescent="0.25"/>
    <row r="4880" s="139" customFormat="1" ht="12.75" x14ac:dyDescent="0.25"/>
    <row r="4881" s="139" customFormat="1" ht="12.75" x14ac:dyDescent="0.25"/>
    <row r="4882" s="139" customFormat="1" ht="12.75" x14ac:dyDescent="0.25"/>
    <row r="4883" s="139" customFormat="1" ht="12.75" x14ac:dyDescent="0.25"/>
    <row r="4884" s="139" customFormat="1" ht="12.75" x14ac:dyDescent="0.25"/>
    <row r="4885" s="139" customFormat="1" ht="12.75" x14ac:dyDescent="0.25"/>
    <row r="4886" s="139" customFormat="1" ht="12.75" x14ac:dyDescent="0.25"/>
    <row r="4887" s="139" customFormat="1" ht="12.75" x14ac:dyDescent="0.25"/>
    <row r="4888" s="139" customFormat="1" ht="12.75" x14ac:dyDescent="0.25"/>
    <row r="4889" s="139" customFormat="1" ht="12.75" x14ac:dyDescent="0.25"/>
    <row r="4890" s="139" customFormat="1" ht="12.75" x14ac:dyDescent="0.25"/>
    <row r="4891" s="139" customFormat="1" ht="12.75" x14ac:dyDescent="0.25"/>
    <row r="4892" s="139" customFormat="1" ht="12.75" x14ac:dyDescent="0.25"/>
    <row r="4893" s="139" customFormat="1" ht="12.75" x14ac:dyDescent="0.25"/>
    <row r="4894" s="139" customFormat="1" ht="12.75" x14ac:dyDescent="0.25"/>
    <row r="4895" s="139" customFormat="1" ht="12.75" x14ac:dyDescent="0.25"/>
    <row r="4896" s="139" customFormat="1" ht="12.75" x14ac:dyDescent="0.25"/>
    <row r="4897" spans="1:1" ht="12.75" x14ac:dyDescent="0.25">
      <c r="A4897" s="139"/>
    </row>
    <row r="4898" spans="1:1" ht="12.75" x14ac:dyDescent="0.25">
      <c r="A4898" s="139"/>
    </row>
    <row r="4899" spans="1:1" ht="12.75" x14ac:dyDescent="0.25">
      <c r="A4899" s="139"/>
    </row>
    <row r="4900" spans="1:1" ht="12.75" x14ac:dyDescent="0.25">
      <c r="A4900" s="139"/>
    </row>
    <row r="4901" spans="1:1" ht="12.75" x14ac:dyDescent="0.25">
      <c r="A4901" s="139"/>
    </row>
    <row r="4902" spans="1:1" ht="12.75" x14ac:dyDescent="0.25">
      <c r="A4902" s="139"/>
    </row>
    <row r="4903" spans="1:1" thickBot="1" x14ac:dyDescent="0.3">
      <c r="A4903" s="139"/>
    </row>
    <row r="4904" spans="1:1" ht="12.75" x14ac:dyDescent="0.25"/>
    <row r="4905" spans="1:1" ht="12.75" x14ac:dyDescent="0.25"/>
    <row r="4906" spans="1:1" ht="12.75" x14ac:dyDescent="0.25"/>
    <row r="4907" spans="1:1" ht="12.75" x14ac:dyDescent="0.25"/>
    <row r="4908" spans="1:1" ht="12.75" x14ac:dyDescent="0.25"/>
    <row r="4909" spans="1:1" ht="12.75" x14ac:dyDescent="0.25"/>
    <row r="4910" spans="1:1" ht="12.75" x14ac:dyDescent="0.25"/>
    <row r="4911" spans="1:1" ht="12.75" x14ac:dyDescent="0.25"/>
    <row r="4912" spans="1:1" ht="12.75" x14ac:dyDescent="0.25"/>
    <row r="4913" ht="12.75" x14ac:dyDescent="0.25"/>
    <row r="4914" ht="12.75" x14ac:dyDescent="0.25"/>
    <row r="4915" ht="12.75" x14ac:dyDescent="0.25"/>
    <row r="4916" ht="12.75" x14ac:dyDescent="0.25"/>
    <row r="4917" ht="12.75" x14ac:dyDescent="0.25"/>
    <row r="4918" ht="12.75" x14ac:dyDescent="0.25"/>
    <row r="4919" ht="12.75" x14ac:dyDescent="0.25"/>
    <row r="4920" ht="12.75" x14ac:dyDescent="0.25"/>
    <row r="4921" ht="12.75" x14ac:dyDescent="0.25"/>
    <row r="4922" ht="12.75" x14ac:dyDescent="0.25"/>
    <row r="4923" ht="12.75" x14ac:dyDescent="0.25"/>
    <row r="4924" ht="12.75" x14ac:dyDescent="0.25"/>
    <row r="4925" ht="12.75" x14ac:dyDescent="0.25"/>
    <row r="4926" ht="12.75" x14ac:dyDescent="0.25"/>
    <row r="4927" ht="12.75" x14ac:dyDescent="0.25"/>
    <row r="4928" ht="12.75" x14ac:dyDescent="0.25"/>
    <row r="4929" ht="12.75" x14ac:dyDescent="0.25"/>
    <row r="4930" ht="12.75" x14ac:dyDescent="0.25"/>
    <row r="4931" ht="12.75" x14ac:dyDescent="0.25"/>
    <row r="4932" ht="12.75" x14ac:dyDescent="0.25"/>
    <row r="4933" ht="12.75" x14ac:dyDescent="0.25"/>
    <row r="4934" ht="12.75" x14ac:dyDescent="0.25"/>
    <row r="4935" ht="12.75" x14ac:dyDescent="0.25"/>
    <row r="4936" ht="12.75" x14ac:dyDescent="0.25"/>
    <row r="4937" ht="12.75" x14ac:dyDescent="0.25"/>
    <row r="4938" ht="12.75" x14ac:dyDescent="0.25"/>
    <row r="4939" ht="12.75" x14ac:dyDescent="0.25"/>
    <row r="4940" ht="12.75" x14ac:dyDescent="0.25"/>
    <row r="4941" ht="12.75" x14ac:dyDescent="0.25"/>
    <row r="4942" ht="12.75" x14ac:dyDescent="0.25"/>
    <row r="4943" ht="12.75" x14ac:dyDescent="0.25"/>
    <row r="4944" ht="12.75" x14ac:dyDescent="0.25"/>
    <row r="4945" ht="12.75" x14ac:dyDescent="0.25"/>
    <row r="4946" ht="12.75" x14ac:dyDescent="0.25"/>
    <row r="4947" ht="12.75" x14ac:dyDescent="0.25"/>
    <row r="4948" ht="12.75" x14ac:dyDescent="0.25"/>
    <row r="4949" ht="12.75" x14ac:dyDescent="0.25"/>
    <row r="4950" ht="12.75" x14ac:dyDescent="0.25"/>
    <row r="4951" ht="12.75" x14ac:dyDescent="0.25"/>
    <row r="4952" ht="12.75" x14ac:dyDescent="0.25"/>
    <row r="4953" ht="12.75" x14ac:dyDescent="0.25"/>
    <row r="4954" ht="12.75" x14ac:dyDescent="0.25"/>
    <row r="4955" ht="12.75" x14ac:dyDescent="0.25"/>
    <row r="4956" ht="12.75" x14ac:dyDescent="0.25"/>
    <row r="4957" ht="12.75" x14ac:dyDescent="0.25"/>
    <row r="4958" ht="12.75" x14ac:dyDescent="0.25"/>
    <row r="4959" ht="12.75" x14ac:dyDescent="0.25"/>
    <row r="4960" ht="12.75" x14ac:dyDescent="0.25"/>
    <row r="4961" ht="12.75" x14ac:dyDescent="0.25"/>
    <row r="4962" ht="12.75" x14ac:dyDescent="0.25"/>
    <row r="4963" ht="12.75" x14ac:dyDescent="0.25"/>
    <row r="4964" ht="12.75" x14ac:dyDescent="0.25"/>
    <row r="4965" ht="12.75" x14ac:dyDescent="0.25"/>
    <row r="4966" ht="12.75" x14ac:dyDescent="0.25"/>
    <row r="4967" ht="12.75" x14ac:dyDescent="0.25"/>
    <row r="4968" ht="12.75" x14ac:dyDescent="0.25"/>
    <row r="4969" ht="12.75" x14ac:dyDescent="0.25"/>
    <row r="4970" ht="12.75" x14ac:dyDescent="0.25"/>
    <row r="4971" ht="12.75" x14ac:dyDescent="0.25"/>
    <row r="4972" ht="12.75" x14ac:dyDescent="0.25"/>
    <row r="4973" ht="12.75" x14ac:dyDescent="0.25"/>
    <row r="4974" ht="12.75" x14ac:dyDescent="0.25"/>
    <row r="4975" ht="12.75" x14ac:dyDescent="0.25"/>
    <row r="4976" ht="12.75" x14ac:dyDescent="0.25"/>
    <row r="4977" ht="12.75" x14ac:dyDescent="0.25"/>
    <row r="4978" ht="12.75" x14ac:dyDescent="0.25"/>
    <row r="4979" ht="12.75" x14ac:dyDescent="0.25"/>
    <row r="4980" ht="12.75" x14ac:dyDescent="0.25"/>
    <row r="4981" ht="12.75" x14ac:dyDescent="0.25"/>
    <row r="4982" ht="12.75" x14ac:dyDescent="0.25"/>
    <row r="4983" ht="12.75" x14ac:dyDescent="0.25"/>
    <row r="4984" ht="12.75" x14ac:dyDescent="0.25"/>
    <row r="4985" ht="12.75" x14ac:dyDescent="0.25"/>
    <row r="4986" ht="12.75" x14ac:dyDescent="0.25"/>
    <row r="4987" ht="12.75" x14ac:dyDescent="0.25"/>
    <row r="4988" ht="12.75" x14ac:dyDescent="0.25"/>
    <row r="4989" ht="12.75" x14ac:dyDescent="0.25"/>
    <row r="4990" ht="12.75" x14ac:dyDescent="0.25"/>
    <row r="4991" ht="12.75" x14ac:dyDescent="0.25"/>
    <row r="4992" ht="12.75" x14ac:dyDescent="0.25"/>
    <row r="4993" ht="12.75" x14ac:dyDescent="0.25"/>
    <row r="4994" ht="12.75" x14ac:dyDescent="0.25"/>
    <row r="4995" ht="12.75" x14ac:dyDescent="0.25"/>
    <row r="4996" ht="12.75" x14ac:dyDescent="0.25"/>
    <row r="4997" ht="12.75" x14ac:dyDescent="0.25"/>
    <row r="4998" ht="12.75" x14ac:dyDescent="0.25"/>
    <row r="4999" ht="12.75" x14ac:dyDescent="0.25"/>
    <row r="5000" ht="12.75" x14ac:dyDescent="0.25"/>
    <row r="5001" ht="12.75" x14ac:dyDescent="0.25"/>
    <row r="5002" ht="12.75" x14ac:dyDescent="0.25"/>
    <row r="5003" ht="12.75" x14ac:dyDescent="0.25"/>
    <row r="5004" ht="12.75" x14ac:dyDescent="0.25"/>
    <row r="5005" ht="12.75" x14ac:dyDescent="0.25"/>
    <row r="5006" ht="12.75" x14ac:dyDescent="0.25"/>
    <row r="5007" ht="12.75" x14ac:dyDescent="0.25"/>
    <row r="5008" ht="12.75" x14ac:dyDescent="0.25"/>
    <row r="5009" ht="12.75" x14ac:dyDescent="0.25"/>
    <row r="5010" ht="12.75" x14ac:dyDescent="0.25"/>
    <row r="5011" ht="12.75" x14ac:dyDescent="0.25"/>
    <row r="5012" ht="12.75" x14ac:dyDescent="0.25"/>
    <row r="5013" ht="12.75" x14ac:dyDescent="0.25"/>
  </sheetData>
  <hyperlinks>
    <hyperlink ref="A1" location="فهرست!A3" display="تعاریف و مفاهیم" xr:uid="{00000000-0004-0000-0200-000000000000}"/>
    <hyperlink ref="A328" location="_ftnref1" display="_ftnref1" xr:uid="{00000000-0004-0000-0200-000001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21"/>
  <sheetViews>
    <sheetView rightToLeft="1" workbookViewId="0">
      <selection sqref="A1:XFD1"/>
    </sheetView>
  </sheetViews>
  <sheetFormatPr defaultRowHeight="12.75" x14ac:dyDescent="0.2"/>
  <cols>
    <col min="1" max="16384" width="9.140625" style="515"/>
  </cols>
  <sheetData>
    <row r="1" spans="2:9" s="540" customFormat="1" ht="40.5" customHeight="1" x14ac:dyDescent="0.25">
      <c r="B1" s="719" t="s">
        <v>343</v>
      </c>
      <c r="C1" s="719"/>
      <c r="D1" s="719"/>
      <c r="E1" s="719"/>
      <c r="F1" s="719"/>
      <c r="G1" s="719"/>
      <c r="H1" s="719"/>
      <c r="I1" s="719"/>
    </row>
    <row r="20" spans="2:9" ht="44.25" customHeight="1" x14ac:dyDescent="0.2">
      <c r="B20" s="720" t="s">
        <v>581</v>
      </c>
      <c r="C20" s="720"/>
      <c r="D20" s="720"/>
      <c r="E20" s="720"/>
      <c r="F20" s="720"/>
      <c r="G20" s="720"/>
      <c r="H20" s="720"/>
      <c r="I20" s="720"/>
    </row>
    <row r="21" spans="2:9" x14ac:dyDescent="0.2">
      <c r="B21" s="541"/>
      <c r="C21" s="541"/>
      <c r="D21" s="541"/>
      <c r="E21" s="541"/>
      <c r="F21" s="541"/>
      <c r="G21" s="541"/>
      <c r="H21" s="541"/>
      <c r="I21" s="541"/>
    </row>
  </sheetData>
  <mergeCells count="2">
    <mergeCell ref="B1:I1"/>
    <mergeCell ref="B20:I20"/>
  </mergeCells>
  <hyperlinks>
    <hyperlink ref="B1" location="فهرست!A4" display="فهرست!A4" xr:uid="{00000000-0004-0000-0300-000000000000}"/>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8"/>
  <sheetViews>
    <sheetView rightToLeft="1" zoomScaleNormal="100" workbookViewId="0">
      <selection sqref="A1:XFD1048576"/>
    </sheetView>
  </sheetViews>
  <sheetFormatPr defaultColWidth="9.140625" defaultRowHeight="27.75" customHeight="1" x14ac:dyDescent="0.25"/>
  <cols>
    <col min="1" max="1" width="25" style="13" customWidth="1"/>
    <col min="2" max="11" width="10" style="12" customWidth="1"/>
    <col min="12" max="16384" width="9.140625" style="13"/>
  </cols>
  <sheetData>
    <row r="1" spans="1:11" ht="27.75" customHeight="1" x14ac:dyDescent="0.25">
      <c r="A1" s="91" t="s">
        <v>950</v>
      </c>
      <c r="E1" s="17"/>
      <c r="G1" s="17"/>
      <c r="K1" s="17" t="s">
        <v>0</v>
      </c>
    </row>
    <row r="2" spans="1:11" ht="27.75" customHeight="1" x14ac:dyDescent="0.25">
      <c r="A2" s="723" t="s">
        <v>1</v>
      </c>
      <c r="B2" s="722">
        <v>1399</v>
      </c>
      <c r="C2" s="722"/>
      <c r="D2" s="722">
        <v>1400</v>
      </c>
      <c r="E2" s="722"/>
      <c r="F2" s="722">
        <v>1401</v>
      </c>
      <c r="G2" s="722"/>
      <c r="H2" s="722">
        <v>1402</v>
      </c>
      <c r="I2" s="722"/>
      <c r="J2" s="722">
        <v>1403</v>
      </c>
      <c r="K2" s="722"/>
    </row>
    <row r="3" spans="1:11" ht="27.75" customHeight="1" x14ac:dyDescent="0.25">
      <c r="A3" s="724"/>
      <c r="B3" s="36" t="s">
        <v>2</v>
      </c>
      <c r="C3" s="36" t="s">
        <v>3</v>
      </c>
      <c r="D3" s="36" t="s">
        <v>2</v>
      </c>
      <c r="E3" s="36" t="s">
        <v>3</v>
      </c>
      <c r="F3" s="36" t="s">
        <v>2</v>
      </c>
      <c r="G3" s="36" t="s">
        <v>3</v>
      </c>
      <c r="H3" s="36" t="s">
        <v>2</v>
      </c>
      <c r="I3" s="36" t="s">
        <v>3</v>
      </c>
      <c r="J3" s="36" t="s">
        <v>2</v>
      </c>
      <c r="K3" s="36" t="s">
        <v>3</v>
      </c>
    </row>
    <row r="4" spans="1:11" ht="27.75" customHeight="1" x14ac:dyDescent="0.25">
      <c r="A4" s="1" t="s">
        <v>4</v>
      </c>
      <c r="B4" s="3">
        <v>100</v>
      </c>
      <c r="C4" s="3" t="s">
        <v>230</v>
      </c>
      <c r="D4" s="3">
        <v>100</v>
      </c>
      <c r="E4" s="3" t="s">
        <v>230</v>
      </c>
      <c r="F4" s="3">
        <v>100</v>
      </c>
      <c r="G4" s="3" t="s">
        <v>230</v>
      </c>
      <c r="H4" s="3">
        <v>100</v>
      </c>
      <c r="I4" s="3" t="s">
        <v>230</v>
      </c>
      <c r="J4" s="377">
        <v>100</v>
      </c>
      <c r="K4" s="377" t="s">
        <v>230</v>
      </c>
    </row>
    <row r="5" spans="1:11" ht="27.75" customHeight="1" x14ac:dyDescent="0.25">
      <c r="A5" s="2" t="s">
        <v>6</v>
      </c>
      <c r="B5" s="4">
        <v>2.7880503141954565</v>
      </c>
      <c r="C5" s="5">
        <f>RANK(B5,$B$5:$B$35)</f>
        <v>11</v>
      </c>
      <c r="D5" s="179" t="s">
        <v>83</v>
      </c>
      <c r="E5" s="4" t="s">
        <v>230</v>
      </c>
      <c r="F5" s="179" t="s">
        <v>83</v>
      </c>
      <c r="G5" s="4" t="s">
        <v>230</v>
      </c>
      <c r="H5" s="4">
        <v>2.7878380871088502</v>
      </c>
      <c r="I5" s="5">
        <f>RANK(H5,$H$5:$H$35)</f>
        <v>11</v>
      </c>
      <c r="J5" s="4">
        <v>2.8</v>
      </c>
      <c r="K5" s="5">
        <v>10</v>
      </c>
    </row>
    <row r="6" spans="1:11" ht="27.75" customHeight="1" x14ac:dyDescent="0.25">
      <c r="A6" s="2" t="s">
        <v>7</v>
      </c>
      <c r="B6" s="4">
        <v>2.3020509760597538</v>
      </c>
      <c r="C6" s="5">
        <f t="shared" ref="C6:C35" si="0">RANK(B6,$B$5:$B$35)</f>
        <v>12</v>
      </c>
      <c r="D6" s="179" t="s">
        <v>83</v>
      </c>
      <c r="E6" s="4" t="s">
        <v>230</v>
      </c>
      <c r="F6" s="179" t="s">
        <v>83</v>
      </c>
      <c r="G6" s="4" t="s">
        <v>230</v>
      </c>
      <c r="H6" s="4">
        <v>2.3018757433642101</v>
      </c>
      <c r="I6" s="5">
        <f t="shared" ref="I6:I35" si="1">RANK(H6,$H$5:$H$35)</f>
        <v>12</v>
      </c>
      <c r="J6" s="4">
        <v>2.2999999999999998</v>
      </c>
      <c r="K6" s="5">
        <v>11</v>
      </c>
    </row>
    <row r="7" spans="1:11" ht="27.75" customHeight="1" x14ac:dyDescent="0.25">
      <c r="A7" s="2" t="s">
        <v>8</v>
      </c>
      <c r="B7" s="4">
        <v>1.0960887278329268</v>
      </c>
      <c r="C7" s="5">
        <f t="shared" si="0"/>
        <v>24</v>
      </c>
      <c r="D7" s="179" t="s">
        <v>83</v>
      </c>
      <c r="E7" s="4" t="s">
        <v>230</v>
      </c>
      <c r="F7" s="179" t="s">
        <v>83</v>
      </c>
      <c r="G7" s="4" t="s">
        <v>230</v>
      </c>
      <c r="H7" s="4">
        <v>1.0960052932850688</v>
      </c>
      <c r="I7" s="5">
        <f t="shared" si="1"/>
        <v>24</v>
      </c>
      <c r="J7" s="4">
        <v>1.1000000000000001</v>
      </c>
      <c r="K7" s="5">
        <v>23</v>
      </c>
    </row>
    <row r="8" spans="1:11" ht="27.75" customHeight="1" x14ac:dyDescent="0.25">
      <c r="A8" s="2" t="s">
        <v>9</v>
      </c>
      <c r="B8" s="4">
        <v>6.5681232443565092</v>
      </c>
      <c r="C8" s="5">
        <f t="shared" si="0"/>
        <v>6</v>
      </c>
      <c r="D8" s="179" t="s">
        <v>83</v>
      </c>
      <c r="E8" s="4" t="s">
        <v>230</v>
      </c>
      <c r="F8" s="179" t="s">
        <v>83</v>
      </c>
      <c r="G8" s="4" t="s">
        <v>230</v>
      </c>
      <c r="H8" s="4">
        <v>6.5676226640425872</v>
      </c>
      <c r="I8" s="5">
        <f t="shared" si="1"/>
        <v>6</v>
      </c>
      <c r="J8" s="4">
        <v>6.6</v>
      </c>
      <c r="K8" s="5">
        <v>5</v>
      </c>
    </row>
    <row r="9" spans="1:11" ht="27.75" customHeight="1" x14ac:dyDescent="0.25">
      <c r="A9" s="2" t="s">
        <v>10</v>
      </c>
      <c r="B9" s="4">
        <v>0.31775066209423941</v>
      </c>
      <c r="C9" s="5">
        <f t="shared" si="0"/>
        <v>31</v>
      </c>
      <c r="D9" s="179" t="s">
        <v>83</v>
      </c>
      <c r="E9" s="4" t="s">
        <v>230</v>
      </c>
      <c r="F9" s="179" t="s">
        <v>83</v>
      </c>
      <c r="G9" s="4" t="s">
        <v>230</v>
      </c>
      <c r="H9" s="4">
        <v>0.31772647483444</v>
      </c>
      <c r="I9" s="5">
        <f t="shared" si="1"/>
        <v>31</v>
      </c>
      <c r="J9" s="4">
        <v>0.3</v>
      </c>
      <c r="K9" s="5">
        <v>31</v>
      </c>
    </row>
    <row r="10" spans="1:11" ht="27.75" customHeight="1" x14ac:dyDescent="0.25">
      <c r="A10" s="2" t="s">
        <v>11</v>
      </c>
      <c r="B10" s="4">
        <v>1.2364187978535583</v>
      </c>
      <c r="C10" s="5">
        <f t="shared" si="0"/>
        <v>22</v>
      </c>
      <c r="D10" s="179" t="s">
        <v>83</v>
      </c>
      <c r="E10" s="4" t="s">
        <v>230</v>
      </c>
      <c r="F10" s="179" t="s">
        <v>83</v>
      </c>
      <c r="G10" s="4" t="s">
        <v>230</v>
      </c>
      <c r="H10" s="4">
        <v>1.2363246813457043</v>
      </c>
      <c r="I10" s="5">
        <f t="shared" si="1"/>
        <v>22</v>
      </c>
      <c r="J10" s="4">
        <v>1.2</v>
      </c>
      <c r="K10" s="5">
        <v>21</v>
      </c>
    </row>
    <row r="11" spans="1:11" ht="27.75" customHeight="1" x14ac:dyDescent="0.25">
      <c r="A11" s="2" t="s">
        <v>12</v>
      </c>
      <c r="B11" s="4">
        <v>1.4048655303784001</v>
      </c>
      <c r="C11" s="5">
        <f t="shared" si="0"/>
        <v>19</v>
      </c>
      <c r="D11" s="179" t="s">
        <v>83</v>
      </c>
      <c r="E11" s="4" t="s">
        <v>230</v>
      </c>
      <c r="F11" s="179" t="s">
        <v>83</v>
      </c>
      <c r="G11" s="4" t="s">
        <v>230</v>
      </c>
      <c r="H11" s="4">
        <v>1.4038296977560099</v>
      </c>
      <c r="I11" s="5">
        <f t="shared" si="1"/>
        <v>19</v>
      </c>
      <c r="J11" s="4">
        <v>1.4</v>
      </c>
      <c r="K11" s="5">
        <v>18</v>
      </c>
    </row>
    <row r="12" spans="1:11" ht="27.75" customHeight="1" x14ac:dyDescent="0.25">
      <c r="A12" s="2" t="s">
        <v>13</v>
      </c>
      <c r="B12" s="4">
        <v>0.83014669853638723</v>
      </c>
      <c r="C12" s="5">
        <f t="shared" si="0"/>
        <v>29</v>
      </c>
      <c r="D12" s="179" t="s">
        <v>83</v>
      </c>
      <c r="E12" s="4" t="s">
        <v>230</v>
      </c>
      <c r="F12" s="179" t="s">
        <v>83</v>
      </c>
      <c r="G12" s="4" t="s">
        <v>230</v>
      </c>
      <c r="H12" s="4">
        <v>0.83008350756225402</v>
      </c>
      <c r="I12" s="5">
        <f t="shared" si="1"/>
        <v>29</v>
      </c>
      <c r="J12" s="4">
        <v>0.8</v>
      </c>
      <c r="K12" s="5">
        <v>28</v>
      </c>
    </row>
    <row r="13" spans="1:11" ht="27.75" customHeight="1" x14ac:dyDescent="0.25">
      <c r="A13" s="2" t="s">
        <v>14</v>
      </c>
      <c r="B13" s="4">
        <v>1.0007665337766936</v>
      </c>
      <c r="C13" s="5">
        <f t="shared" si="0"/>
        <v>25</v>
      </c>
      <c r="D13" s="179" t="s">
        <v>83</v>
      </c>
      <c r="E13" s="4" t="s">
        <v>230</v>
      </c>
      <c r="F13" s="179" t="s">
        <v>83</v>
      </c>
      <c r="G13" s="4" t="s">
        <v>230</v>
      </c>
      <c r="H13" s="4">
        <v>0.99645423108262321</v>
      </c>
      <c r="I13" s="5">
        <f t="shared" si="1"/>
        <v>25</v>
      </c>
      <c r="J13" s="4">
        <v>1</v>
      </c>
      <c r="K13" s="5">
        <v>24</v>
      </c>
    </row>
    <row r="14" spans="1:11" ht="27.75" customHeight="1" x14ac:dyDescent="0.25">
      <c r="A14" s="2" t="s">
        <v>15</v>
      </c>
      <c r="B14" s="4">
        <v>9.2601094191555191</v>
      </c>
      <c r="C14" s="5">
        <f t="shared" si="0"/>
        <v>3</v>
      </c>
      <c r="D14" s="179" t="s">
        <v>83</v>
      </c>
      <c r="E14" s="4" t="s">
        <v>230</v>
      </c>
      <c r="F14" s="179" t="s">
        <v>83</v>
      </c>
      <c r="G14" s="4" t="s">
        <v>230</v>
      </c>
      <c r="H14" s="4">
        <v>9.2594033110499971</v>
      </c>
      <c r="I14" s="5">
        <f t="shared" si="1"/>
        <v>3</v>
      </c>
      <c r="J14" s="4">
        <v>9.1999999999999993</v>
      </c>
      <c r="K14" s="5">
        <v>3</v>
      </c>
    </row>
    <row r="15" spans="1:11" ht="27.75" customHeight="1" x14ac:dyDescent="0.25">
      <c r="A15" s="2" t="s">
        <v>16</v>
      </c>
      <c r="B15" s="4">
        <v>7.3007360159092709</v>
      </c>
      <c r="C15" s="5">
        <f t="shared" si="0"/>
        <v>5</v>
      </c>
      <c r="D15" s="179" t="s">
        <v>83</v>
      </c>
      <c r="E15" s="4" t="s">
        <v>230</v>
      </c>
      <c r="F15" s="179" t="s">
        <v>83</v>
      </c>
      <c r="G15" s="4" t="s">
        <v>230</v>
      </c>
      <c r="H15" s="4">
        <v>7.3001784426655254</v>
      </c>
      <c r="I15" s="5">
        <f t="shared" si="1"/>
        <v>5</v>
      </c>
      <c r="J15" s="4">
        <v>7.3</v>
      </c>
      <c r="K15" s="5">
        <v>4</v>
      </c>
    </row>
    <row r="16" spans="1:11" ht="27.75" customHeight="1" x14ac:dyDescent="0.25">
      <c r="A16" s="2" t="s">
        <v>17</v>
      </c>
      <c r="B16" s="4">
        <v>1.7405375449175857</v>
      </c>
      <c r="C16" s="5">
        <f t="shared" si="0"/>
        <v>15</v>
      </c>
      <c r="D16" s="179" t="s">
        <v>83</v>
      </c>
      <c r="E16" s="4" t="s">
        <v>230</v>
      </c>
      <c r="F16" s="179" t="s">
        <v>83</v>
      </c>
      <c r="G16" s="4" t="s">
        <v>230</v>
      </c>
      <c r="H16" s="4">
        <v>1.7395564810568027</v>
      </c>
      <c r="I16" s="5">
        <f t="shared" si="1"/>
        <v>15</v>
      </c>
      <c r="J16" s="4">
        <v>1.7</v>
      </c>
      <c r="K16" s="5">
        <v>14</v>
      </c>
    </row>
    <row r="17" spans="1:11" ht="27.75" customHeight="1" x14ac:dyDescent="0.25">
      <c r="A17" s="2" t="s">
        <v>18</v>
      </c>
      <c r="B17" s="4">
        <v>3.9504781531128685</v>
      </c>
      <c r="C17" s="5">
        <f t="shared" si="0"/>
        <v>10</v>
      </c>
      <c r="D17" s="179" t="s">
        <v>83</v>
      </c>
      <c r="E17" s="4" t="s">
        <v>230</v>
      </c>
      <c r="F17" s="179" t="s">
        <v>83</v>
      </c>
      <c r="G17" s="4" t="s">
        <v>230</v>
      </c>
      <c r="H17" s="4">
        <v>3.9563007839404731</v>
      </c>
      <c r="I17" s="5">
        <f t="shared" si="1"/>
        <v>10</v>
      </c>
      <c r="J17" s="4">
        <v>3.9</v>
      </c>
      <c r="K17" s="5">
        <v>9</v>
      </c>
    </row>
    <row r="18" spans="1:11" ht="27.75" customHeight="1" x14ac:dyDescent="0.25">
      <c r="A18" s="2" t="s">
        <v>19</v>
      </c>
      <c r="B18" s="4">
        <v>1.3326270340722761</v>
      </c>
      <c r="C18" s="5">
        <f t="shared" si="0"/>
        <v>20</v>
      </c>
      <c r="D18" s="179" t="s">
        <v>83</v>
      </c>
      <c r="E18" s="4" t="s">
        <v>230</v>
      </c>
      <c r="F18" s="179" t="s">
        <v>83</v>
      </c>
      <c r="G18" s="4" t="s">
        <v>230</v>
      </c>
      <c r="H18" s="4">
        <v>1.3325255941694401</v>
      </c>
      <c r="I18" s="5">
        <f t="shared" si="1"/>
        <v>20</v>
      </c>
      <c r="J18" s="4">
        <v>1.3</v>
      </c>
      <c r="K18" s="5">
        <v>19</v>
      </c>
    </row>
    <row r="19" spans="1:11" ht="27.75" customHeight="1" x14ac:dyDescent="0.25">
      <c r="A19" s="2" t="s">
        <v>20</v>
      </c>
      <c r="B19" s="4">
        <v>5.9938704277695063</v>
      </c>
      <c r="C19" s="5">
        <f t="shared" si="0"/>
        <v>7</v>
      </c>
      <c r="D19" s="179" t="s">
        <v>83</v>
      </c>
      <c r="E19" s="4" t="s">
        <v>230</v>
      </c>
      <c r="F19" s="179" t="s">
        <v>83</v>
      </c>
      <c r="G19" s="4" t="s">
        <v>230</v>
      </c>
      <c r="H19" s="4">
        <v>5.9934147859860625</v>
      </c>
      <c r="I19" s="5">
        <f t="shared" si="1"/>
        <v>7</v>
      </c>
      <c r="J19" s="4">
        <v>6</v>
      </c>
      <c r="K19" s="5">
        <v>6</v>
      </c>
    </row>
    <row r="20" spans="1:11" ht="27.75" customHeight="1" x14ac:dyDescent="0.25">
      <c r="A20" s="2" t="s">
        <v>21</v>
      </c>
      <c r="B20" s="4">
        <v>11.178976285893983</v>
      </c>
      <c r="C20" s="5">
        <f t="shared" si="0"/>
        <v>1</v>
      </c>
      <c r="D20" s="179" t="s">
        <v>83</v>
      </c>
      <c r="E20" s="4" t="s">
        <v>230</v>
      </c>
      <c r="F20" s="179" t="s">
        <v>83</v>
      </c>
      <c r="G20" s="4" t="s">
        <v>230</v>
      </c>
      <c r="H20" s="4">
        <v>11.178127178819526</v>
      </c>
      <c r="I20" s="5">
        <f t="shared" si="1"/>
        <v>1</v>
      </c>
      <c r="J20" s="4">
        <v>11.1</v>
      </c>
      <c r="K20" s="5">
        <v>2</v>
      </c>
    </row>
    <row r="21" spans="1:11" ht="27.75" customHeight="1" x14ac:dyDescent="0.25">
      <c r="A21" s="2" t="s">
        <v>22</v>
      </c>
      <c r="B21" s="4">
        <v>7.4929979674989919</v>
      </c>
      <c r="C21" s="5">
        <f t="shared" si="0"/>
        <v>4</v>
      </c>
      <c r="D21" s="179" t="s">
        <v>83</v>
      </c>
      <c r="E21" s="4" t="s">
        <v>230</v>
      </c>
      <c r="F21" s="179" t="s">
        <v>83</v>
      </c>
      <c r="G21" s="4" t="s">
        <v>230</v>
      </c>
      <c r="H21" s="4">
        <v>7.4924251460961573</v>
      </c>
      <c r="I21" s="5">
        <f t="shared" si="1"/>
        <v>4</v>
      </c>
      <c r="J21" s="4">
        <v>0.8</v>
      </c>
      <c r="K21" s="5">
        <v>29</v>
      </c>
    </row>
    <row r="22" spans="1:11" ht="27.75" customHeight="1" x14ac:dyDescent="0.25">
      <c r="A22" s="2" t="s">
        <v>23</v>
      </c>
      <c r="B22" s="4">
        <v>0.95624613429615357</v>
      </c>
      <c r="C22" s="5">
        <f t="shared" si="0"/>
        <v>26</v>
      </c>
      <c r="D22" s="179" t="s">
        <v>83</v>
      </c>
      <c r="E22" s="4" t="s">
        <v>230</v>
      </c>
      <c r="F22" s="179" t="s">
        <v>83</v>
      </c>
      <c r="G22" s="4" t="s">
        <v>230</v>
      </c>
      <c r="H22" s="4">
        <v>0.95617334460146008</v>
      </c>
      <c r="I22" s="5">
        <f t="shared" si="1"/>
        <v>26</v>
      </c>
      <c r="J22" s="4">
        <v>1</v>
      </c>
      <c r="K22" s="5">
        <v>25</v>
      </c>
    </row>
    <row r="23" spans="1:11" ht="27.75" customHeight="1" x14ac:dyDescent="0.25">
      <c r="A23" s="2" t="s">
        <v>24</v>
      </c>
      <c r="B23" s="4">
        <v>0.70238003188402798</v>
      </c>
      <c r="C23" s="5">
        <f t="shared" si="0"/>
        <v>30</v>
      </c>
      <c r="D23" s="179" t="s">
        <v>83</v>
      </c>
      <c r="E23" s="4" t="s">
        <v>230</v>
      </c>
      <c r="F23" s="179" t="s">
        <v>83</v>
      </c>
      <c r="G23" s="4" t="s">
        <v>230</v>
      </c>
      <c r="H23" s="4">
        <v>0.70232656654048731</v>
      </c>
      <c r="I23" s="5">
        <f t="shared" si="1"/>
        <v>30</v>
      </c>
      <c r="J23" s="4">
        <v>0.7</v>
      </c>
      <c r="K23" s="5">
        <v>30</v>
      </c>
    </row>
    <row r="24" spans="1:11" ht="27.75" customHeight="1" x14ac:dyDescent="0.25">
      <c r="A24" s="2" t="s">
        <v>25</v>
      </c>
      <c r="B24" s="4">
        <v>1.7905606034750392</v>
      </c>
      <c r="C24" s="5">
        <f t="shared" si="0"/>
        <v>13</v>
      </c>
      <c r="D24" s="179" t="s">
        <v>83</v>
      </c>
      <c r="E24" s="4" t="s">
        <v>230</v>
      </c>
      <c r="F24" s="179" t="s">
        <v>83</v>
      </c>
      <c r="G24" s="4" t="s">
        <v>230</v>
      </c>
      <c r="H24" s="4">
        <v>1.7904243055544697</v>
      </c>
      <c r="I24" s="5">
        <f t="shared" si="1"/>
        <v>13</v>
      </c>
      <c r="J24" s="4">
        <v>1.8</v>
      </c>
      <c r="K24" s="5">
        <v>13</v>
      </c>
    </row>
    <row r="25" spans="1:11" ht="27.75" customHeight="1" x14ac:dyDescent="0.25">
      <c r="A25" s="2" t="s">
        <v>26</v>
      </c>
      <c r="B25" s="4">
        <v>11.107859905267684</v>
      </c>
      <c r="C25" s="5">
        <f t="shared" si="0"/>
        <v>2</v>
      </c>
      <c r="D25" s="179" t="s">
        <v>83</v>
      </c>
      <c r="E25" s="4" t="s">
        <v>230</v>
      </c>
      <c r="F25" s="179" t="s">
        <v>83</v>
      </c>
      <c r="G25" s="4" t="s">
        <v>230</v>
      </c>
      <c r="H25" s="4">
        <v>11.107013145933433</v>
      </c>
      <c r="I25" s="5">
        <f t="shared" si="1"/>
        <v>2</v>
      </c>
      <c r="J25" s="4">
        <v>11.1</v>
      </c>
      <c r="K25" s="5">
        <v>1</v>
      </c>
    </row>
    <row r="26" spans="1:11" ht="27.75" customHeight="1" x14ac:dyDescent="0.25">
      <c r="A26" s="2" t="s">
        <v>27</v>
      </c>
      <c r="B26" s="4">
        <v>1.5444027612875488</v>
      </c>
      <c r="C26" s="5">
        <f t="shared" si="0"/>
        <v>17</v>
      </c>
      <c r="D26" s="179" t="s">
        <v>83</v>
      </c>
      <c r="E26" s="4" t="s">
        <v>230</v>
      </c>
      <c r="F26" s="179" t="s">
        <v>83</v>
      </c>
      <c r="G26" s="4" t="s">
        <v>230</v>
      </c>
      <c r="H26" s="4">
        <v>1.5442852009634376</v>
      </c>
      <c r="I26" s="5">
        <f t="shared" si="1"/>
        <v>17</v>
      </c>
      <c r="J26" s="4">
        <v>1.6</v>
      </c>
      <c r="K26" s="5">
        <v>16</v>
      </c>
    </row>
    <row r="27" spans="1:11" ht="27.75" customHeight="1" x14ac:dyDescent="0.25">
      <c r="A27" s="2" t="s">
        <v>28</v>
      </c>
      <c r="B27" s="4">
        <v>0.9507594178463854</v>
      </c>
      <c r="C27" s="5">
        <f t="shared" si="0"/>
        <v>27</v>
      </c>
      <c r="D27" s="179" t="s">
        <v>83</v>
      </c>
      <c r="E27" s="4" t="s">
        <v>230</v>
      </c>
      <c r="F27" s="179" t="s">
        <v>83</v>
      </c>
      <c r="G27" s="4" t="s">
        <v>230</v>
      </c>
      <c r="H27" s="4">
        <v>0.94879921455428984</v>
      </c>
      <c r="I27" s="5">
        <f t="shared" si="1"/>
        <v>27</v>
      </c>
      <c r="J27" s="4">
        <v>1</v>
      </c>
      <c r="K27" s="5">
        <v>26</v>
      </c>
    </row>
    <row r="28" spans="1:11" ht="27.75" customHeight="1" x14ac:dyDescent="0.25">
      <c r="A28" s="2" t="s">
        <v>29</v>
      </c>
      <c r="B28" s="4">
        <v>1.2516115083448309</v>
      </c>
      <c r="C28" s="5">
        <f t="shared" si="0"/>
        <v>21</v>
      </c>
      <c r="D28" s="179" t="s">
        <v>83</v>
      </c>
      <c r="E28" s="4" t="s">
        <v>230</v>
      </c>
      <c r="F28" s="179" t="s">
        <v>83</v>
      </c>
      <c r="G28" s="4" t="s">
        <v>230</v>
      </c>
      <c r="H28" s="4">
        <v>1.2555230483563466</v>
      </c>
      <c r="I28" s="5">
        <f t="shared" si="1"/>
        <v>21</v>
      </c>
      <c r="J28" s="4">
        <v>1.3</v>
      </c>
      <c r="K28" s="5">
        <v>20</v>
      </c>
    </row>
    <row r="29" spans="1:11" ht="27.75" customHeight="1" x14ac:dyDescent="0.25">
      <c r="A29" s="2" t="s">
        <v>30</v>
      </c>
      <c r="B29" s="4">
        <v>0.85772192489563248</v>
      </c>
      <c r="C29" s="5">
        <f t="shared" si="0"/>
        <v>28</v>
      </c>
      <c r="D29" s="179" t="s">
        <v>83</v>
      </c>
      <c r="E29" s="4" t="s">
        <v>230</v>
      </c>
      <c r="F29" s="179" t="s">
        <v>83</v>
      </c>
      <c r="G29" s="4" t="s">
        <v>230</v>
      </c>
      <c r="H29" s="4">
        <v>0.8576566348883784</v>
      </c>
      <c r="I29" s="5">
        <f t="shared" si="1"/>
        <v>28</v>
      </c>
      <c r="J29" s="4">
        <v>0.9</v>
      </c>
      <c r="K29" s="5">
        <v>27</v>
      </c>
    </row>
    <row r="30" spans="1:11" ht="27.75" customHeight="1" x14ac:dyDescent="0.25">
      <c r="A30" s="2" t="s">
        <v>31</v>
      </c>
      <c r="B30" s="4">
        <v>1.7224622848028934</v>
      </c>
      <c r="C30" s="5">
        <f t="shared" si="0"/>
        <v>16</v>
      </c>
      <c r="D30" s="179" t="s">
        <v>83</v>
      </c>
      <c r="E30" s="4" t="s">
        <v>230</v>
      </c>
      <c r="F30" s="179" t="s">
        <v>83</v>
      </c>
      <c r="G30" s="4" t="s">
        <v>230</v>
      </c>
      <c r="H30" s="4">
        <v>1.7223311705433577</v>
      </c>
      <c r="I30" s="5">
        <f t="shared" si="1"/>
        <v>16</v>
      </c>
      <c r="J30" s="4">
        <v>1.7</v>
      </c>
      <c r="K30" s="5">
        <v>15</v>
      </c>
    </row>
    <row r="31" spans="1:11" ht="27.75" customHeight="1" x14ac:dyDescent="0.25">
      <c r="A31" s="2" t="s">
        <v>32</v>
      </c>
      <c r="B31" s="4">
        <v>1.4575951564827108</v>
      </c>
      <c r="C31" s="5">
        <f t="shared" si="0"/>
        <v>18</v>
      </c>
      <c r="D31" s="179" t="s">
        <v>83</v>
      </c>
      <c r="E31" s="4" t="s">
        <v>230</v>
      </c>
      <c r="F31" s="179" t="s">
        <v>83</v>
      </c>
      <c r="G31" s="4" t="s">
        <v>230</v>
      </c>
      <c r="H31" s="4">
        <v>1.4543002131765532</v>
      </c>
      <c r="I31" s="5">
        <f t="shared" si="1"/>
        <v>18</v>
      </c>
      <c r="J31" s="4">
        <v>1.5</v>
      </c>
      <c r="K31" s="5">
        <v>17</v>
      </c>
    </row>
    <row r="32" spans="1:11" ht="27.75" customHeight="1" x14ac:dyDescent="0.25">
      <c r="A32" s="2" t="s">
        <v>33</v>
      </c>
      <c r="B32" s="4">
        <v>1.7902460431779077</v>
      </c>
      <c r="C32" s="5">
        <f t="shared" si="0"/>
        <v>14</v>
      </c>
      <c r="D32" s="179" t="s">
        <v>83</v>
      </c>
      <c r="E32" s="4" t="s">
        <v>230</v>
      </c>
      <c r="F32" s="179" t="s">
        <v>83</v>
      </c>
      <c r="G32" s="4" t="s">
        <v>230</v>
      </c>
      <c r="H32" s="4">
        <v>1.7901097692017469</v>
      </c>
      <c r="I32" s="5">
        <f t="shared" si="1"/>
        <v>14</v>
      </c>
      <c r="J32" s="4">
        <v>1.8</v>
      </c>
      <c r="K32" s="5">
        <v>12</v>
      </c>
    </row>
    <row r="33" spans="1:11" ht="27.75" customHeight="1" x14ac:dyDescent="0.25">
      <c r="A33" s="2" t="s">
        <v>34</v>
      </c>
      <c r="B33" s="4">
        <v>4.3589846729422161</v>
      </c>
      <c r="C33" s="5">
        <f t="shared" si="0"/>
        <v>9</v>
      </c>
      <c r="D33" s="179" t="s">
        <v>83</v>
      </c>
      <c r="E33" s="4" t="s">
        <v>230</v>
      </c>
      <c r="F33" s="179" t="s">
        <v>83</v>
      </c>
      <c r="G33" s="4" t="s">
        <v>230</v>
      </c>
      <c r="H33" s="4">
        <v>4.3672501929140966</v>
      </c>
      <c r="I33" s="5">
        <f t="shared" si="1"/>
        <v>9</v>
      </c>
      <c r="J33" s="4">
        <v>4.4000000000000004</v>
      </c>
      <c r="K33" s="5">
        <v>8</v>
      </c>
    </row>
    <row r="34" spans="1:11" ht="27.75" customHeight="1" x14ac:dyDescent="0.25">
      <c r="A34" s="2" t="s">
        <v>35</v>
      </c>
      <c r="B34" s="4">
        <v>1.1878606214595488</v>
      </c>
      <c r="C34" s="5">
        <f t="shared" si="0"/>
        <v>23</v>
      </c>
      <c r="D34" s="179" t="s">
        <v>83</v>
      </c>
      <c r="E34" s="4" t="s">
        <v>230</v>
      </c>
      <c r="F34" s="179" t="s">
        <v>83</v>
      </c>
      <c r="G34" s="4" t="s">
        <v>230</v>
      </c>
      <c r="H34" s="4">
        <v>1.1877591648489623</v>
      </c>
      <c r="I34" s="5">
        <f t="shared" si="1"/>
        <v>23</v>
      </c>
      <c r="J34" s="4">
        <v>1.2</v>
      </c>
      <c r="K34" s="5">
        <v>22</v>
      </c>
    </row>
    <row r="35" spans="1:11" ht="27.75" customHeight="1" x14ac:dyDescent="0.25">
      <c r="A35" s="2" t="s">
        <v>36</v>
      </c>
      <c r="B35" s="4">
        <v>4.5267146004234977</v>
      </c>
      <c r="C35" s="5">
        <f t="shared" si="0"/>
        <v>8</v>
      </c>
      <c r="D35" s="179" t="s">
        <v>83</v>
      </c>
      <c r="E35" s="4" t="s">
        <v>230</v>
      </c>
      <c r="F35" s="179" t="s">
        <v>83</v>
      </c>
      <c r="G35" s="4" t="s">
        <v>230</v>
      </c>
      <c r="H35" s="4">
        <v>4.5263700257769592</v>
      </c>
      <c r="I35" s="5">
        <f t="shared" si="1"/>
        <v>8</v>
      </c>
      <c r="J35" s="4">
        <v>4.5</v>
      </c>
      <c r="K35" s="5">
        <v>7</v>
      </c>
    </row>
    <row r="36" spans="1:11" ht="27.75" customHeight="1" x14ac:dyDescent="0.25">
      <c r="A36" s="6" t="s">
        <v>38</v>
      </c>
    </row>
    <row r="38" spans="1:11" ht="27.75" customHeight="1" x14ac:dyDescent="0.25">
      <c r="A38" s="91" t="s">
        <v>951</v>
      </c>
      <c r="E38" s="17"/>
      <c r="K38" s="17" t="s">
        <v>0</v>
      </c>
    </row>
    <row r="39" spans="1:11" ht="27.75" customHeight="1" x14ac:dyDescent="0.25">
      <c r="A39" s="723" t="s">
        <v>1</v>
      </c>
      <c r="B39" s="722">
        <v>1399</v>
      </c>
      <c r="C39" s="722"/>
      <c r="D39" s="722">
        <v>1400</v>
      </c>
      <c r="E39" s="722"/>
      <c r="F39" s="722">
        <v>1401</v>
      </c>
      <c r="G39" s="722"/>
      <c r="H39" s="722">
        <v>1402</v>
      </c>
      <c r="I39" s="722"/>
      <c r="J39" s="722">
        <v>1403</v>
      </c>
      <c r="K39" s="722"/>
    </row>
    <row r="40" spans="1:11" ht="27.75" customHeight="1" x14ac:dyDescent="0.25">
      <c r="A40" s="724"/>
      <c r="B40" s="36" t="s">
        <v>39</v>
      </c>
      <c r="C40" s="36" t="s">
        <v>3</v>
      </c>
      <c r="D40" s="36" t="s">
        <v>39</v>
      </c>
      <c r="E40" s="36" t="s">
        <v>3</v>
      </c>
      <c r="F40" s="36" t="s">
        <v>39</v>
      </c>
      <c r="G40" s="36" t="s">
        <v>3</v>
      </c>
      <c r="H40" s="36" t="s">
        <v>39</v>
      </c>
      <c r="I40" s="36" t="s">
        <v>3</v>
      </c>
      <c r="J40" s="36" t="s">
        <v>39</v>
      </c>
      <c r="K40" s="36" t="s">
        <v>3</v>
      </c>
    </row>
    <row r="41" spans="1:11" ht="27.75" customHeight="1" x14ac:dyDescent="0.25">
      <c r="A41" s="1" t="s">
        <v>4</v>
      </c>
      <c r="B41" s="3">
        <v>100</v>
      </c>
      <c r="C41" s="3" t="s">
        <v>230</v>
      </c>
      <c r="D41" s="3">
        <v>100</v>
      </c>
      <c r="E41" s="3" t="s">
        <v>230</v>
      </c>
      <c r="F41" s="3">
        <v>100</v>
      </c>
      <c r="G41" s="3" t="s">
        <v>230</v>
      </c>
      <c r="H41" s="3">
        <v>100</v>
      </c>
      <c r="I41" s="3" t="s">
        <v>230</v>
      </c>
      <c r="J41" s="377">
        <v>100</v>
      </c>
      <c r="K41" s="377" t="s">
        <v>230</v>
      </c>
    </row>
    <row r="42" spans="1:11" ht="27.75" customHeight="1" x14ac:dyDescent="0.25">
      <c r="A42" s="2" t="s">
        <v>6</v>
      </c>
      <c r="B42" s="4">
        <v>4.5951859956236323</v>
      </c>
      <c r="C42" s="5">
        <f>RANK(B42,$B$42:$B$72)</f>
        <v>8</v>
      </c>
      <c r="D42" s="4">
        <v>4.4680851063829792</v>
      </c>
      <c r="E42" s="5">
        <f>RANK(D42,$D$42:$D$72)</f>
        <v>8</v>
      </c>
      <c r="F42" s="4">
        <v>4.3933054393305433</v>
      </c>
      <c r="G42" s="5">
        <f>RANK(F42,$F$42:$F$72)</f>
        <v>8</v>
      </c>
      <c r="H42" s="4">
        <v>4.5643153526970952</v>
      </c>
      <c r="I42" s="5">
        <f>RANK(H42,$H$42:$H$72)</f>
        <v>7</v>
      </c>
      <c r="J42" s="4">
        <v>4.7</v>
      </c>
      <c r="K42" s="5">
        <v>7</v>
      </c>
    </row>
    <row r="43" spans="1:11" ht="27.75" customHeight="1" x14ac:dyDescent="0.25">
      <c r="A43" s="2" t="s">
        <v>7</v>
      </c>
      <c r="B43" s="4">
        <v>3.7199124726477026</v>
      </c>
      <c r="C43" s="5">
        <f t="shared" ref="C43:C72" si="2">RANK(B43,$B$42:$B$72)</f>
        <v>9</v>
      </c>
      <c r="D43" s="4">
        <v>4.042553191489362</v>
      </c>
      <c r="E43" s="5">
        <f t="shared" ref="E43:E72" si="3">RANK(D43,$D$42:$D$72)</f>
        <v>9</v>
      </c>
      <c r="F43" s="4">
        <v>4.1841004184100417</v>
      </c>
      <c r="G43" s="5">
        <f t="shared" ref="G43:G72" si="4">RANK(F43,$F$42:$F$72)</f>
        <v>9</v>
      </c>
      <c r="H43" s="4">
        <v>4.1493775933609953</v>
      </c>
      <c r="I43" s="5">
        <f t="shared" ref="I43:I72" si="5">RANK(H43,$H$42:$H$72)</f>
        <v>9</v>
      </c>
      <c r="J43" s="4">
        <v>4.0999999999999996</v>
      </c>
      <c r="K43" s="5">
        <v>9</v>
      </c>
    </row>
    <row r="44" spans="1:11" ht="27.75" customHeight="1" x14ac:dyDescent="0.25">
      <c r="A44" s="2" t="s">
        <v>8</v>
      </c>
      <c r="B44" s="4">
        <v>2.6258205689277898</v>
      </c>
      <c r="C44" s="5">
        <f t="shared" si="2"/>
        <v>15</v>
      </c>
      <c r="D44" s="4">
        <v>2.5531914893617018</v>
      </c>
      <c r="E44" s="5">
        <f t="shared" si="3"/>
        <v>15</v>
      </c>
      <c r="F44" s="4">
        <v>2.510460251046025</v>
      </c>
      <c r="G44" s="5">
        <f t="shared" si="4"/>
        <v>15</v>
      </c>
      <c r="H44" s="4">
        <v>2.4896265560165975</v>
      </c>
      <c r="I44" s="5">
        <f t="shared" si="5"/>
        <v>15</v>
      </c>
      <c r="J44" s="4">
        <v>2.5</v>
      </c>
      <c r="K44" s="5">
        <v>15</v>
      </c>
    </row>
    <row r="45" spans="1:11" ht="27.75" customHeight="1" x14ac:dyDescent="0.25">
      <c r="A45" s="2" t="s">
        <v>9</v>
      </c>
      <c r="B45" s="4">
        <v>5.2516411378555796</v>
      </c>
      <c r="C45" s="5">
        <f t="shared" si="2"/>
        <v>4</v>
      </c>
      <c r="D45" s="4">
        <v>5.9574468085106389</v>
      </c>
      <c r="E45" s="5">
        <f t="shared" si="3"/>
        <v>4</v>
      </c>
      <c r="F45" s="4">
        <v>5.8577405857740583</v>
      </c>
      <c r="G45" s="5">
        <f t="shared" si="4"/>
        <v>4</v>
      </c>
      <c r="H45" s="4">
        <v>5.809128630705394</v>
      </c>
      <c r="I45" s="5">
        <f t="shared" si="5"/>
        <v>4</v>
      </c>
      <c r="J45" s="4">
        <v>6</v>
      </c>
      <c r="K45" s="5">
        <v>4</v>
      </c>
    </row>
    <row r="46" spans="1:11" ht="27.75" customHeight="1" x14ac:dyDescent="0.25">
      <c r="A46" s="2" t="s">
        <v>10</v>
      </c>
      <c r="B46" s="4">
        <v>1.5317286652078774</v>
      </c>
      <c r="C46" s="5">
        <f t="shared" si="2"/>
        <v>29</v>
      </c>
      <c r="D46" s="4">
        <v>1.4893617021276597</v>
      </c>
      <c r="E46" s="5">
        <f t="shared" si="3"/>
        <v>29</v>
      </c>
      <c r="F46" s="4">
        <v>1.4644351464435146</v>
      </c>
      <c r="G46" s="5">
        <f t="shared" si="4"/>
        <v>29</v>
      </c>
      <c r="H46" s="4">
        <v>1.4522821576763485</v>
      </c>
      <c r="I46" s="5">
        <f t="shared" si="5"/>
        <v>29</v>
      </c>
      <c r="J46" s="4">
        <v>1.4</v>
      </c>
      <c r="K46" s="5">
        <v>29</v>
      </c>
    </row>
    <row r="47" spans="1:11" ht="27.75" customHeight="1" x14ac:dyDescent="0.25">
      <c r="A47" s="2" t="s">
        <v>11</v>
      </c>
      <c r="B47" s="4">
        <v>2.6258205689277898</v>
      </c>
      <c r="C47" s="5">
        <f t="shared" si="2"/>
        <v>15</v>
      </c>
      <c r="D47" s="4">
        <v>2.5531914893617018</v>
      </c>
      <c r="E47" s="5">
        <f t="shared" si="3"/>
        <v>15</v>
      </c>
      <c r="F47" s="4">
        <v>2.510460251046025</v>
      </c>
      <c r="G47" s="5">
        <f t="shared" si="4"/>
        <v>15</v>
      </c>
      <c r="H47" s="4">
        <v>2.4896265560165975</v>
      </c>
      <c r="I47" s="5">
        <f t="shared" si="5"/>
        <v>15</v>
      </c>
      <c r="J47" s="4">
        <v>2.5</v>
      </c>
      <c r="K47" s="5">
        <v>15</v>
      </c>
    </row>
    <row r="48" spans="1:11" ht="27.75" customHeight="1" x14ac:dyDescent="0.25">
      <c r="A48" s="2" t="s">
        <v>12</v>
      </c>
      <c r="B48" s="4">
        <v>2.1881838074398248</v>
      </c>
      <c r="C48" s="5">
        <f t="shared" si="2"/>
        <v>20</v>
      </c>
      <c r="D48" s="4">
        <v>2.1276595744680851</v>
      </c>
      <c r="E48" s="5">
        <f t="shared" si="3"/>
        <v>21</v>
      </c>
      <c r="F48" s="4">
        <v>2.0920502092050208</v>
      </c>
      <c r="G48" s="5">
        <f t="shared" si="4"/>
        <v>22</v>
      </c>
      <c r="H48" s="4">
        <v>2.0746887966804977</v>
      </c>
      <c r="I48" s="5">
        <f t="shared" si="5"/>
        <v>22</v>
      </c>
      <c r="J48" s="4">
        <v>2.1</v>
      </c>
      <c r="K48" s="5">
        <v>22</v>
      </c>
    </row>
    <row r="49" spans="1:11" ht="27.75" customHeight="1" x14ac:dyDescent="0.25">
      <c r="A49" s="2" t="s">
        <v>13</v>
      </c>
      <c r="B49" s="4">
        <v>3.5010940919037199</v>
      </c>
      <c r="C49" s="5">
        <f t="shared" si="2"/>
        <v>11</v>
      </c>
      <c r="D49" s="4">
        <v>3.4042553191489362</v>
      </c>
      <c r="E49" s="5">
        <f t="shared" si="3"/>
        <v>11</v>
      </c>
      <c r="F49" s="4">
        <v>3.3472803347280333</v>
      </c>
      <c r="G49" s="5">
        <f t="shared" si="4"/>
        <v>11</v>
      </c>
      <c r="H49" s="4">
        <v>3.3195020746887969</v>
      </c>
      <c r="I49" s="5">
        <f t="shared" si="5"/>
        <v>11</v>
      </c>
      <c r="J49" s="4">
        <v>3.3</v>
      </c>
      <c r="K49" s="5">
        <v>11</v>
      </c>
    </row>
    <row r="50" spans="1:11" ht="27.75" customHeight="1" x14ac:dyDescent="0.25">
      <c r="A50" s="2" t="s">
        <v>14</v>
      </c>
      <c r="B50" s="4">
        <v>2.1881838074398248</v>
      </c>
      <c r="C50" s="5">
        <f t="shared" si="2"/>
        <v>20</v>
      </c>
      <c r="D50" s="4">
        <v>2.1276595744680851</v>
      </c>
      <c r="E50" s="5">
        <f t="shared" si="3"/>
        <v>21</v>
      </c>
      <c r="F50" s="4">
        <v>2.3012552301255229</v>
      </c>
      <c r="G50" s="5">
        <f t="shared" si="4"/>
        <v>20</v>
      </c>
      <c r="H50" s="4">
        <v>2.4896265560165975</v>
      </c>
      <c r="I50" s="5">
        <f t="shared" si="5"/>
        <v>15</v>
      </c>
      <c r="J50" s="4">
        <v>2.5</v>
      </c>
      <c r="K50" s="5">
        <v>15</v>
      </c>
    </row>
    <row r="51" spans="1:11" ht="27.75" customHeight="1" x14ac:dyDescent="0.25">
      <c r="A51" s="2" t="s">
        <v>15</v>
      </c>
      <c r="B51" s="4">
        <v>2.4070021881838075</v>
      </c>
      <c r="C51" s="5">
        <f t="shared" si="2"/>
        <v>18</v>
      </c>
      <c r="D51" s="4">
        <v>2.3404255319148937</v>
      </c>
      <c r="E51" s="5">
        <f t="shared" si="3"/>
        <v>18</v>
      </c>
      <c r="F51" s="4">
        <v>2.3012552301255229</v>
      </c>
      <c r="G51" s="5">
        <f t="shared" si="4"/>
        <v>20</v>
      </c>
      <c r="H51" s="4">
        <v>2.2821576763485476</v>
      </c>
      <c r="I51" s="5">
        <f t="shared" si="5"/>
        <v>21</v>
      </c>
      <c r="J51" s="4">
        <v>2.5</v>
      </c>
      <c r="K51" s="5">
        <v>15</v>
      </c>
    </row>
    <row r="52" spans="1:11" ht="27.75" customHeight="1" x14ac:dyDescent="0.25">
      <c r="A52" s="2" t="s">
        <v>16</v>
      </c>
      <c r="B52" s="4">
        <v>7.2210065645514225</v>
      </c>
      <c r="C52" s="5">
        <f t="shared" si="2"/>
        <v>2</v>
      </c>
      <c r="D52" s="4">
        <v>7.0212765957446814</v>
      </c>
      <c r="E52" s="5">
        <f t="shared" si="3"/>
        <v>2</v>
      </c>
      <c r="F52" s="4">
        <v>7.1129707112970717</v>
      </c>
      <c r="G52" s="5">
        <f t="shared" si="4"/>
        <v>2</v>
      </c>
      <c r="H52" s="4">
        <v>7.0539419087136928</v>
      </c>
      <c r="I52" s="5">
        <f t="shared" si="5"/>
        <v>2</v>
      </c>
      <c r="J52" s="4">
        <v>7</v>
      </c>
      <c r="K52" s="5">
        <v>2</v>
      </c>
    </row>
    <row r="53" spans="1:11" ht="27.75" customHeight="1" x14ac:dyDescent="0.25">
      <c r="A53" s="2" t="s">
        <v>17</v>
      </c>
      <c r="B53" s="4">
        <v>1.7505470459518599</v>
      </c>
      <c r="C53" s="5">
        <f t="shared" si="2"/>
        <v>26</v>
      </c>
      <c r="D53" s="4">
        <v>1.7021276595744681</v>
      </c>
      <c r="E53" s="5">
        <f t="shared" si="3"/>
        <v>26</v>
      </c>
      <c r="F53" s="4">
        <v>1.882845188284519</v>
      </c>
      <c r="G53" s="5">
        <f t="shared" si="4"/>
        <v>25</v>
      </c>
      <c r="H53" s="4">
        <v>2.0746887966804977</v>
      </c>
      <c r="I53" s="5">
        <f t="shared" si="5"/>
        <v>22</v>
      </c>
      <c r="J53" s="4">
        <v>2.1</v>
      </c>
      <c r="K53" s="5">
        <v>22</v>
      </c>
    </row>
    <row r="54" spans="1:11" ht="27.75" customHeight="1" x14ac:dyDescent="0.25">
      <c r="A54" s="2" t="s">
        <v>18</v>
      </c>
      <c r="B54" s="4">
        <v>6.1269146608315097</v>
      </c>
      <c r="C54" s="5">
        <f t="shared" si="2"/>
        <v>3</v>
      </c>
      <c r="D54" s="4">
        <v>6.1702127659574471</v>
      </c>
      <c r="E54" s="5">
        <f t="shared" si="3"/>
        <v>3</v>
      </c>
      <c r="F54" s="4">
        <v>6.2761506276150625</v>
      </c>
      <c r="G54" s="5">
        <f t="shared" si="4"/>
        <v>3</v>
      </c>
      <c r="H54" s="4">
        <v>6.2240663900414939</v>
      </c>
      <c r="I54" s="5">
        <f t="shared" si="5"/>
        <v>3</v>
      </c>
      <c r="J54" s="4">
        <v>6.2</v>
      </c>
      <c r="K54" s="5">
        <v>3</v>
      </c>
    </row>
    <row r="55" spans="1:11" ht="27.75" customHeight="1" x14ac:dyDescent="0.25">
      <c r="A55" s="2" t="s">
        <v>19</v>
      </c>
      <c r="B55" s="4">
        <v>1.7505470459518599</v>
      </c>
      <c r="C55" s="5">
        <f t="shared" si="2"/>
        <v>26</v>
      </c>
      <c r="D55" s="4">
        <v>1.7021276595744681</v>
      </c>
      <c r="E55" s="5">
        <f t="shared" si="3"/>
        <v>26</v>
      </c>
      <c r="F55" s="4">
        <v>1.6736401673640167</v>
      </c>
      <c r="G55" s="5">
        <f t="shared" si="4"/>
        <v>27</v>
      </c>
      <c r="H55" s="4">
        <v>1.6597510373443984</v>
      </c>
      <c r="I55" s="5">
        <f t="shared" si="5"/>
        <v>27</v>
      </c>
      <c r="J55" s="4">
        <v>1.6</v>
      </c>
      <c r="K55" s="5">
        <v>27</v>
      </c>
    </row>
    <row r="56" spans="1:11" ht="27.75" customHeight="1" x14ac:dyDescent="0.25">
      <c r="A56" s="2" t="s">
        <v>20</v>
      </c>
      <c r="B56" s="4">
        <v>1.7505470459518599</v>
      </c>
      <c r="C56" s="5">
        <f t="shared" si="2"/>
        <v>26</v>
      </c>
      <c r="D56" s="4">
        <v>1.7021276595744681</v>
      </c>
      <c r="E56" s="5">
        <f t="shared" si="3"/>
        <v>26</v>
      </c>
      <c r="F56" s="4">
        <v>1.6736401673640167</v>
      </c>
      <c r="G56" s="5">
        <f t="shared" si="4"/>
        <v>27</v>
      </c>
      <c r="H56" s="4">
        <v>1.6597510373443984</v>
      </c>
      <c r="I56" s="5">
        <f t="shared" si="5"/>
        <v>27</v>
      </c>
      <c r="J56" s="4">
        <v>1.6</v>
      </c>
      <c r="K56" s="5">
        <v>27</v>
      </c>
    </row>
    <row r="57" spans="1:11" ht="27.75" customHeight="1" x14ac:dyDescent="0.25">
      <c r="A57" s="2" t="s">
        <v>21</v>
      </c>
      <c r="B57" s="4">
        <v>5.2516411378555796</v>
      </c>
      <c r="C57" s="5">
        <f t="shared" si="2"/>
        <v>4</v>
      </c>
      <c r="D57" s="4">
        <v>5.5319148936170208</v>
      </c>
      <c r="E57" s="5">
        <f t="shared" si="3"/>
        <v>5</v>
      </c>
      <c r="F57" s="4">
        <v>5.439330543933055</v>
      </c>
      <c r="G57" s="5">
        <f t="shared" si="4"/>
        <v>5</v>
      </c>
      <c r="H57" s="4">
        <v>5.394190871369295</v>
      </c>
      <c r="I57" s="5">
        <f t="shared" si="5"/>
        <v>5</v>
      </c>
      <c r="J57" s="4">
        <v>5.4</v>
      </c>
      <c r="K57" s="5">
        <v>5</v>
      </c>
    </row>
    <row r="58" spans="1:11" ht="27.75" customHeight="1" x14ac:dyDescent="0.25">
      <c r="A58" s="2" t="s">
        <v>22</v>
      </c>
      <c r="B58" s="4">
        <v>7.8774617067833699</v>
      </c>
      <c r="C58" s="5">
        <f t="shared" si="2"/>
        <v>1</v>
      </c>
      <c r="D58" s="4">
        <v>7.8723404255319149</v>
      </c>
      <c r="E58" s="5">
        <f t="shared" si="3"/>
        <v>1</v>
      </c>
      <c r="F58" s="4">
        <v>7.7405857740585766</v>
      </c>
      <c r="G58" s="5">
        <f t="shared" si="4"/>
        <v>1</v>
      </c>
      <c r="H58" s="4">
        <v>7.6763485477178426</v>
      </c>
      <c r="I58" s="5">
        <f t="shared" si="5"/>
        <v>1</v>
      </c>
      <c r="J58" s="4">
        <v>7.6</v>
      </c>
      <c r="K58" s="5">
        <v>1</v>
      </c>
    </row>
    <row r="59" spans="1:11" ht="27.75" customHeight="1" x14ac:dyDescent="0.25">
      <c r="A59" s="2" t="s">
        <v>23</v>
      </c>
      <c r="B59" s="4">
        <v>1.3129102844638949</v>
      </c>
      <c r="C59" s="5">
        <f t="shared" si="2"/>
        <v>30</v>
      </c>
      <c r="D59" s="4">
        <v>1.2765957446808509</v>
      </c>
      <c r="E59" s="5">
        <f t="shared" si="3"/>
        <v>30</v>
      </c>
      <c r="F59" s="4">
        <v>1.2552301255230125</v>
      </c>
      <c r="G59" s="5">
        <f t="shared" si="4"/>
        <v>30</v>
      </c>
      <c r="H59" s="4">
        <v>1.2448132780082988</v>
      </c>
      <c r="I59" s="5">
        <f t="shared" si="5"/>
        <v>30</v>
      </c>
      <c r="J59" s="4">
        <v>1.2</v>
      </c>
      <c r="K59" s="5">
        <v>30</v>
      </c>
    </row>
    <row r="60" spans="1:11" ht="27.75" customHeight="1" x14ac:dyDescent="0.25">
      <c r="A60" s="2" t="s">
        <v>24</v>
      </c>
      <c r="B60" s="4">
        <v>0.21881838074398249</v>
      </c>
      <c r="C60" s="5">
        <f t="shared" si="2"/>
        <v>31</v>
      </c>
      <c r="D60" s="4">
        <v>0.63829787234042545</v>
      </c>
      <c r="E60" s="5">
        <f t="shared" si="3"/>
        <v>31</v>
      </c>
      <c r="F60" s="4">
        <v>0.62761506276150625</v>
      </c>
      <c r="G60" s="5">
        <f t="shared" si="4"/>
        <v>31</v>
      </c>
      <c r="H60" s="4">
        <v>0.62240663900414939</v>
      </c>
      <c r="I60" s="5">
        <f t="shared" si="5"/>
        <v>31</v>
      </c>
      <c r="J60" s="4">
        <v>0.6</v>
      </c>
      <c r="K60" s="5">
        <v>31</v>
      </c>
    </row>
    <row r="61" spans="1:11" ht="27.75" customHeight="1" x14ac:dyDescent="0.25">
      <c r="A61" s="2" t="s">
        <v>25</v>
      </c>
      <c r="B61" s="4">
        <v>2.1881838074398248</v>
      </c>
      <c r="C61" s="5">
        <f t="shared" si="2"/>
        <v>20</v>
      </c>
      <c r="D61" s="4">
        <v>2.1276595744680851</v>
      </c>
      <c r="E61" s="5">
        <f t="shared" si="3"/>
        <v>21</v>
      </c>
      <c r="F61" s="4">
        <v>2.0920502092050208</v>
      </c>
      <c r="G61" s="5">
        <f t="shared" si="4"/>
        <v>22</v>
      </c>
      <c r="H61" s="4">
        <v>2.0746887966804977</v>
      </c>
      <c r="I61" s="5">
        <f t="shared" si="5"/>
        <v>22</v>
      </c>
      <c r="J61" s="4">
        <v>2.1</v>
      </c>
      <c r="K61" s="5">
        <v>22</v>
      </c>
    </row>
    <row r="62" spans="1:11" ht="27.75" customHeight="1" x14ac:dyDescent="0.25">
      <c r="A62" s="2" t="s">
        <v>26</v>
      </c>
      <c r="B62" s="4">
        <v>5.0328227571115978</v>
      </c>
      <c r="C62" s="5">
        <f t="shared" si="2"/>
        <v>6</v>
      </c>
      <c r="D62" s="4">
        <v>4.8936170212765955</v>
      </c>
      <c r="E62" s="5">
        <f t="shared" si="3"/>
        <v>6</v>
      </c>
      <c r="F62" s="4">
        <v>5.02092050209205</v>
      </c>
      <c r="G62" s="5">
        <f t="shared" si="4"/>
        <v>6</v>
      </c>
      <c r="H62" s="4">
        <v>5.186721991701245</v>
      </c>
      <c r="I62" s="5">
        <f t="shared" si="5"/>
        <v>6</v>
      </c>
      <c r="J62" s="4">
        <v>5.2</v>
      </c>
      <c r="K62" s="5">
        <v>6</v>
      </c>
    </row>
    <row r="63" spans="1:11" ht="27.75" customHeight="1" x14ac:dyDescent="0.25">
      <c r="A63" s="2" t="s">
        <v>27</v>
      </c>
      <c r="B63" s="4">
        <v>3.0634573304157549</v>
      </c>
      <c r="C63" s="5">
        <f t="shared" si="2"/>
        <v>12</v>
      </c>
      <c r="D63" s="4">
        <v>2.9787234042553195</v>
      </c>
      <c r="E63" s="5">
        <f t="shared" si="3"/>
        <v>12</v>
      </c>
      <c r="F63" s="4">
        <v>2.9288702928870292</v>
      </c>
      <c r="G63" s="5">
        <f t="shared" si="4"/>
        <v>12</v>
      </c>
      <c r="H63" s="4">
        <v>2.904564315352697</v>
      </c>
      <c r="I63" s="5">
        <f t="shared" si="5"/>
        <v>12</v>
      </c>
      <c r="J63" s="4">
        <v>2.9</v>
      </c>
      <c r="K63" s="5">
        <v>12</v>
      </c>
    </row>
    <row r="64" spans="1:11" ht="27.75" customHeight="1" x14ac:dyDescent="0.25">
      <c r="A64" s="2" t="s">
        <v>28</v>
      </c>
      <c r="B64" s="4">
        <v>1.9693654266958425</v>
      </c>
      <c r="C64" s="5">
        <f t="shared" si="2"/>
        <v>25</v>
      </c>
      <c r="D64" s="4">
        <v>1.9148936170212765</v>
      </c>
      <c r="E64" s="5">
        <f t="shared" si="3"/>
        <v>25</v>
      </c>
      <c r="F64" s="4">
        <v>1.882845188284519</v>
      </c>
      <c r="G64" s="5">
        <f t="shared" si="4"/>
        <v>25</v>
      </c>
      <c r="H64" s="4">
        <v>1.8672199170124482</v>
      </c>
      <c r="I64" s="5">
        <f t="shared" si="5"/>
        <v>26</v>
      </c>
      <c r="J64" s="4">
        <v>1.9</v>
      </c>
      <c r="K64" s="5">
        <v>26</v>
      </c>
    </row>
    <row r="65" spans="1:11" ht="27.75" customHeight="1" x14ac:dyDescent="0.25">
      <c r="A65" s="2" t="s">
        <v>29</v>
      </c>
      <c r="B65" s="4">
        <v>3.0634573304157549</v>
      </c>
      <c r="C65" s="5">
        <f t="shared" si="2"/>
        <v>12</v>
      </c>
      <c r="D65" s="4">
        <v>2.9787234042553195</v>
      </c>
      <c r="E65" s="5">
        <f t="shared" si="3"/>
        <v>12</v>
      </c>
      <c r="F65" s="4">
        <v>2.9288702928870292</v>
      </c>
      <c r="G65" s="5">
        <f t="shared" si="4"/>
        <v>12</v>
      </c>
      <c r="H65" s="4">
        <v>2.904564315352697</v>
      </c>
      <c r="I65" s="5">
        <f t="shared" si="5"/>
        <v>12</v>
      </c>
      <c r="J65" s="4">
        <v>2.9</v>
      </c>
      <c r="K65" s="5">
        <v>12</v>
      </c>
    </row>
    <row r="66" spans="1:11" ht="27.75" customHeight="1" x14ac:dyDescent="0.25">
      <c r="A66" s="2" t="s">
        <v>30</v>
      </c>
      <c r="B66" s="4">
        <v>3.7199124726477026</v>
      </c>
      <c r="C66" s="5">
        <f t="shared" si="2"/>
        <v>9</v>
      </c>
      <c r="D66" s="4">
        <v>3.6170212765957444</v>
      </c>
      <c r="E66" s="5">
        <f t="shared" si="3"/>
        <v>10</v>
      </c>
      <c r="F66" s="4">
        <v>3.5564853556485359</v>
      </c>
      <c r="G66" s="5">
        <f t="shared" si="4"/>
        <v>10</v>
      </c>
      <c r="H66" s="4">
        <v>3.5269709543568464</v>
      </c>
      <c r="I66" s="5">
        <f t="shared" si="5"/>
        <v>10</v>
      </c>
      <c r="J66" s="4">
        <v>3.5</v>
      </c>
      <c r="K66" s="5">
        <v>10</v>
      </c>
    </row>
    <row r="67" spans="1:11" ht="27.75" customHeight="1" x14ac:dyDescent="0.25">
      <c r="A67" s="2" t="s">
        <v>31</v>
      </c>
      <c r="B67" s="4">
        <v>2.4070021881838075</v>
      </c>
      <c r="C67" s="5">
        <f t="shared" si="2"/>
        <v>18</v>
      </c>
      <c r="D67" s="4">
        <v>2.3404255319148937</v>
      </c>
      <c r="E67" s="5">
        <f t="shared" si="3"/>
        <v>18</v>
      </c>
      <c r="F67" s="4">
        <v>2.510460251046025</v>
      </c>
      <c r="G67" s="5">
        <f t="shared" si="4"/>
        <v>15</v>
      </c>
      <c r="H67" s="4">
        <v>2.4896265560165975</v>
      </c>
      <c r="I67" s="5">
        <f t="shared" si="5"/>
        <v>15</v>
      </c>
      <c r="J67" s="4">
        <v>2.5</v>
      </c>
      <c r="K67" s="5">
        <v>15</v>
      </c>
    </row>
    <row r="68" spans="1:11" ht="27.75" customHeight="1" x14ac:dyDescent="0.25">
      <c r="A68" s="2" t="s">
        <v>32</v>
      </c>
      <c r="B68" s="4">
        <v>4.814004376367615</v>
      </c>
      <c r="C68" s="5">
        <f t="shared" si="2"/>
        <v>7</v>
      </c>
      <c r="D68" s="4">
        <v>4.6808510638297873</v>
      </c>
      <c r="E68" s="5">
        <f t="shared" si="3"/>
        <v>7</v>
      </c>
      <c r="F68" s="4">
        <v>4.6025104602510458</v>
      </c>
      <c r="G68" s="5">
        <f t="shared" si="4"/>
        <v>7</v>
      </c>
      <c r="H68" s="4">
        <v>4.5643153526970952</v>
      </c>
      <c r="I68" s="5">
        <f t="shared" si="5"/>
        <v>7</v>
      </c>
      <c r="J68" s="4">
        <v>4.5</v>
      </c>
      <c r="K68" s="5">
        <v>8</v>
      </c>
    </row>
    <row r="69" spans="1:11" ht="27.75" customHeight="1" x14ac:dyDescent="0.25">
      <c r="A69" s="2" t="s">
        <v>33</v>
      </c>
      <c r="B69" s="4">
        <v>2.6258205689277898</v>
      </c>
      <c r="C69" s="5">
        <f t="shared" si="2"/>
        <v>15</v>
      </c>
      <c r="D69" s="4">
        <v>2.5531914893617018</v>
      </c>
      <c r="E69" s="5">
        <f t="shared" si="3"/>
        <v>15</v>
      </c>
      <c r="F69" s="4">
        <v>2.510460251046025</v>
      </c>
      <c r="G69" s="5">
        <f t="shared" si="4"/>
        <v>15</v>
      </c>
      <c r="H69" s="4">
        <v>2.4896265560165975</v>
      </c>
      <c r="I69" s="5">
        <f t="shared" si="5"/>
        <v>15</v>
      </c>
      <c r="J69" s="4">
        <v>2.5</v>
      </c>
      <c r="K69" s="5">
        <v>15</v>
      </c>
    </row>
    <row r="70" spans="1:11" ht="27.75" customHeight="1" x14ac:dyDescent="0.25">
      <c r="A70" s="2" t="s">
        <v>34</v>
      </c>
      <c r="B70" s="4">
        <v>2.8446389496717726</v>
      </c>
      <c r="C70" s="5">
        <f t="shared" si="2"/>
        <v>14</v>
      </c>
      <c r="D70" s="4">
        <v>2.7659574468085104</v>
      </c>
      <c r="E70" s="5">
        <f t="shared" si="3"/>
        <v>14</v>
      </c>
      <c r="F70" s="4">
        <v>2.7196652719665275</v>
      </c>
      <c r="G70" s="5">
        <f t="shared" si="4"/>
        <v>14</v>
      </c>
      <c r="H70" s="4">
        <v>2.6970954356846475</v>
      </c>
      <c r="I70" s="5">
        <f t="shared" si="5"/>
        <v>14</v>
      </c>
      <c r="J70" s="4">
        <v>2.7</v>
      </c>
      <c r="K70" s="5">
        <v>14</v>
      </c>
    </row>
    <row r="71" spans="1:11" ht="27.75" customHeight="1" x14ac:dyDescent="0.25">
      <c r="A71" s="2" t="s">
        <v>35</v>
      </c>
      <c r="B71" s="4">
        <v>2.1881838074398248</v>
      </c>
      <c r="C71" s="5">
        <f t="shared" si="2"/>
        <v>20</v>
      </c>
      <c r="D71" s="4">
        <v>2.1276595744680851</v>
      </c>
      <c r="E71" s="5">
        <f t="shared" si="3"/>
        <v>21</v>
      </c>
      <c r="F71" s="4">
        <v>2.0920502092050208</v>
      </c>
      <c r="G71" s="5">
        <f t="shared" si="4"/>
        <v>22</v>
      </c>
      <c r="H71" s="4">
        <v>2.0746887966804977</v>
      </c>
      <c r="I71" s="5">
        <f t="shared" si="5"/>
        <v>22</v>
      </c>
      <c r="J71" s="4">
        <v>2.1</v>
      </c>
      <c r="K71" s="5">
        <v>22</v>
      </c>
    </row>
    <row r="72" spans="1:11" ht="27.75" customHeight="1" x14ac:dyDescent="0.25">
      <c r="A72" s="2" t="s">
        <v>36</v>
      </c>
      <c r="B72" s="4">
        <v>2.1881838074398248</v>
      </c>
      <c r="C72" s="5">
        <f t="shared" si="2"/>
        <v>20</v>
      </c>
      <c r="D72" s="4">
        <v>2.3404255319148937</v>
      </c>
      <c r="E72" s="5">
        <f t="shared" si="3"/>
        <v>18</v>
      </c>
      <c r="F72" s="4">
        <v>2.510460251046025</v>
      </c>
      <c r="G72" s="5">
        <f t="shared" si="4"/>
        <v>15</v>
      </c>
      <c r="H72" s="4">
        <v>2.4896265560165975</v>
      </c>
      <c r="I72" s="5">
        <f t="shared" si="5"/>
        <v>15</v>
      </c>
      <c r="J72" s="4">
        <v>2.5</v>
      </c>
      <c r="K72" s="5">
        <v>15</v>
      </c>
    </row>
    <row r="73" spans="1:11" ht="27.75" customHeight="1" x14ac:dyDescent="0.25">
      <c r="A73" s="6" t="s">
        <v>40</v>
      </c>
    </row>
    <row r="75" spans="1:11" ht="27.75" customHeight="1" x14ac:dyDescent="0.25">
      <c r="A75" s="91" t="s">
        <v>603</v>
      </c>
      <c r="E75" s="8"/>
      <c r="G75" s="8"/>
      <c r="K75" s="8" t="s">
        <v>0</v>
      </c>
    </row>
    <row r="76" spans="1:11" ht="27.75" customHeight="1" x14ac:dyDescent="0.25">
      <c r="A76" s="721" t="s">
        <v>1</v>
      </c>
      <c r="B76" s="722">
        <v>1399</v>
      </c>
      <c r="C76" s="722"/>
      <c r="D76" s="722">
        <v>1400</v>
      </c>
      <c r="E76" s="722"/>
      <c r="F76" s="722">
        <v>1401</v>
      </c>
      <c r="G76" s="722"/>
      <c r="H76" s="722">
        <v>1402</v>
      </c>
      <c r="I76" s="722"/>
      <c r="J76" s="722">
        <v>1403</v>
      </c>
      <c r="K76" s="722"/>
    </row>
    <row r="77" spans="1:11" ht="27.75" customHeight="1" x14ac:dyDescent="0.25">
      <c r="A77" s="721"/>
      <c r="B77" s="36" t="s">
        <v>39</v>
      </c>
      <c r="C77" s="36" t="s">
        <v>3</v>
      </c>
      <c r="D77" s="36" t="s">
        <v>39</v>
      </c>
      <c r="E77" s="36" t="s">
        <v>3</v>
      </c>
      <c r="F77" s="36" t="s">
        <v>39</v>
      </c>
      <c r="G77" s="36" t="s">
        <v>3</v>
      </c>
      <c r="H77" s="36" t="s">
        <v>39</v>
      </c>
      <c r="I77" s="36" t="s">
        <v>3</v>
      </c>
      <c r="J77" s="36" t="s">
        <v>39</v>
      </c>
      <c r="K77" s="36" t="s">
        <v>3</v>
      </c>
    </row>
    <row r="78" spans="1:11" ht="27.75" customHeight="1" x14ac:dyDescent="0.25">
      <c r="A78" s="1" t="s">
        <v>4</v>
      </c>
      <c r="B78" s="3">
        <v>100</v>
      </c>
      <c r="C78" s="3" t="s">
        <v>230</v>
      </c>
      <c r="D78" s="3">
        <v>100</v>
      </c>
      <c r="E78" s="3" t="s">
        <v>230</v>
      </c>
      <c r="F78" s="3">
        <v>100</v>
      </c>
      <c r="G78" s="3" t="s">
        <v>230</v>
      </c>
      <c r="H78" s="3">
        <v>100</v>
      </c>
      <c r="I78" s="3" t="s">
        <v>230</v>
      </c>
      <c r="J78" s="377">
        <v>100</v>
      </c>
      <c r="K78" s="377" t="s">
        <v>230</v>
      </c>
    </row>
    <row r="79" spans="1:11" ht="27.75" customHeight="1" x14ac:dyDescent="0.25">
      <c r="A79" s="2" t="s">
        <v>6</v>
      </c>
      <c r="B79" s="4">
        <v>4.1740674955595027</v>
      </c>
      <c r="C79" s="5">
        <f>RANK(B79,$B$79:$B$109)</f>
        <v>8</v>
      </c>
      <c r="D79" s="4">
        <v>4.1343669250646</v>
      </c>
      <c r="E79" s="5">
        <f>RANK(D79,$D$79:$D$109)</f>
        <v>8</v>
      </c>
      <c r="F79" s="4">
        <v>4.0955631399317403</v>
      </c>
      <c r="G79" s="5">
        <f>RANK(F79,$F$79:$F$109)</f>
        <v>8</v>
      </c>
      <c r="H79" s="4">
        <v>4.2158516020236094</v>
      </c>
      <c r="I79" s="5">
        <f>RANK(H79,$H$79:$H$109)</f>
        <v>8</v>
      </c>
      <c r="J79" s="4">
        <v>4.3</v>
      </c>
      <c r="K79" s="5">
        <v>8</v>
      </c>
    </row>
    <row r="80" spans="1:11" ht="27.75" customHeight="1" x14ac:dyDescent="0.25">
      <c r="A80" s="2" t="s">
        <v>7</v>
      </c>
      <c r="B80" s="4">
        <v>3.8188277087033748</v>
      </c>
      <c r="C80" s="5">
        <f t="shared" ref="C80:C109" si="6">RANK(B80,$B$79:$B$109)</f>
        <v>10</v>
      </c>
      <c r="D80" s="4">
        <v>3.8759689922480618</v>
      </c>
      <c r="E80" s="5">
        <f t="shared" ref="E80:E109" si="7">RANK(D80,$D$79:$D$109)</f>
        <v>10</v>
      </c>
      <c r="F80" s="4">
        <v>3.9249146757679183</v>
      </c>
      <c r="G80" s="5">
        <f t="shared" ref="G80:G109" si="8">RANK(F80,$F$79:$F$109)</f>
        <v>9</v>
      </c>
      <c r="H80" s="4">
        <v>3.87858347386172</v>
      </c>
      <c r="I80" s="5">
        <f t="shared" ref="I80:I109" si="9">RANK(H80,$H$79:$H$109)</f>
        <v>9</v>
      </c>
      <c r="J80" s="4">
        <v>4</v>
      </c>
      <c r="K80" s="5">
        <v>9</v>
      </c>
    </row>
    <row r="81" spans="1:11" ht="27.75" customHeight="1" x14ac:dyDescent="0.25">
      <c r="A81" s="2" t="s">
        <v>8</v>
      </c>
      <c r="B81" s="4">
        <v>2.7531083481349912</v>
      </c>
      <c r="C81" s="5">
        <f t="shared" si="6"/>
        <v>14</v>
      </c>
      <c r="D81" s="4">
        <v>2.6701119724375539</v>
      </c>
      <c r="E81" s="5">
        <f t="shared" si="7"/>
        <v>15</v>
      </c>
      <c r="F81" s="4">
        <v>2.6450511945392492</v>
      </c>
      <c r="G81" s="5">
        <f t="shared" si="8"/>
        <v>15</v>
      </c>
      <c r="H81" s="4">
        <v>2.6138279932546373</v>
      </c>
      <c r="I81" s="5">
        <f t="shared" si="9"/>
        <v>15</v>
      </c>
      <c r="J81" s="4">
        <v>2.6</v>
      </c>
      <c r="K81" s="5">
        <v>15</v>
      </c>
    </row>
    <row r="82" spans="1:11" ht="27.75" customHeight="1" x14ac:dyDescent="0.25">
      <c r="A82" s="2" t="s">
        <v>9</v>
      </c>
      <c r="B82" s="4">
        <v>4.6181172291296626</v>
      </c>
      <c r="C82" s="5">
        <f t="shared" si="6"/>
        <v>7</v>
      </c>
      <c r="D82" s="4">
        <v>4.8234280792420332</v>
      </c>
      <c r="E82" s="5">
        <f t="shared" si="7"/>
        <v>7</v>
      </c>
      <c r="F82" s="4">
        <v>4.6928327645051189</v>
      </c>
      <c r="G82" s="5">
        <f t="shared" si="8"/>
        <v>7</v>
      </c>
      <c r="H82" s="4">
        <v>4.6374367622259696</v>
      </c>
      <c r="I82" s="5">
        <f t="shared" si="9"/>
        <v>7</v>
      </c>
      <c r="J82" s="4">
        <v>4.7</v>
      </c>
      <c r="K82" s="5">
        <v>7</v>
      </c>
    </row>
    <row r="83" spans="1:11" ht="27.75" customHeight="1" x14ac:dyDescent="0.25">
      <c r="A83" s="2" t="s">
        <v>10</v>
      </c>
      <c r="B83" s="4">
        <v>1.2433392539964476</v>
      </c>
      <c r="C83" s="5">
        <f t="shared" si="6"/>
        <v>30</v>
      </c>
      <c r="D83" s="4">
        <v>1.2058570198105083</v>
      </c>
      <c r="E83" s="5">
        <f t="shared" si="7"/>
        <v>30</v>
      </c>
      <c r="F83" s="4">
        <v>1.1945392491467577</v>
      </c>
      <c r="G83" s="5">
        <f t="shared" si="8"/>
        <v>30</v>
      </c>
      <c r="H83" s="4">
        <v>1.1804384485666104</v>
      </c>
      <c r="I83" s="5">
        <f t="shared" si="9"/>
        <v>30</v>
      </c>
      <c r="J83" s="4">
        <v>1.2</v>
      </c>
      <c r="K83" s="5">
        <v>30</v>
      </c>
    </row>
    <row r="84" spans="1:11" ht="27.75" customHeight="1" x14ac:dyDescent="0.25">
      <c r="A84" s="2" t="s">
        <v>11</v>
      </c>
      <c r="B84" s="4">
        <v>2.5754884547069272</v>
      </c>
      <c r="C84" s="5">
        <f t="shared" si="6"/>
        <v>17</v>
      </c>
      <c r="D84" s="4">
        <v>2.4978466838931954</v>
      </c>
      <c r="E84" s="5">
        <f t="shared" si="7"/>
        <v>17</v>
      </c>
      <c r="F84" s="4">
        <v>2.4744027303754268</v>
      </c>
      <c r="G84" s="5">
        <f t="shared" si="8"/>
        <v>17</v>
      </c>
      <c r="H84" s="4">
        <v>2.5295109612141653</v>
      </c>
      <c r="I84" s="5">
        <f t="shared" si="9"/>
        <v>17</v>
      </c>
      <c r="J84" s="4">
        <v>2.5</v>
      </c>
      <c r="K84" s="5">
        <v>17</v>
      </c>
    </row>
    <row r="85" spans="1:11" ht="27.75" customHeight="1" x14ac:dyDescent="0.25">
      <c r="A85" s="2" t="s">
        <v>12</v>
      </c>
      <c r="B85" s="4">
        <v>2.3978685612788633</v>
      </c>
      <c r="C85" s="5">
        <f t="shared" si="6"/>
        <v>18</v>
      </c>
      <c r="D85" s="4">
        <v>2.3255813953488373</v>
      </c>
      <c r="E85" s="5">
        <f t="shared" si="7"/>
        <v>19</v>
      </c>
      <c r="F85" s="4">
        <v>2.303754266211604</v>
      </c>
      <c r="G85" s="5">
        <f t="shared" si="8"/>
        <v>19</v>
      </c>
      <c r="H85" s="4">
        <v>2.2765598650927488</v>
      </c>
      <c r="I85" s="5">
        <f t="shared" si="9"/>
        <v>20</v>
      </c>
      <c r="J85" s="4">
        <v>2.2999999999999998</v>
      </c>
      <c r="K85" s="5">
        <v>20</v>
      </c>
    </row>
    <row r="86" spans="1:11" ht="27.75" customHeight="1" x14ac:dyDescent="0.25">
      <c r="A86" s="2" t="s">
        <v>13</v>
      </c>
      <c r="B86" s="4">
        <v>3.0195381882770871</v>
      </c>
      <c r="C86" s="5">
        <f t="shared" si="6"/>
        <v>12</v>
      </c>
      <c r="D86" s="4">
        <v>3.0146425495262705</v>
      </c>
      <c r="E86" s="5">
        <f t="shared" si="7"/>
        <v>12</v>
      </c>
      <c r="F86" s="4">
        <v>2.986348122866894</v>
      </c>
      <c r="G86" s="5">
        <f t="shared" si="8"/>
        <v>13</v>
      </c>
      <c r="H86" s="4">
        <v>2.9510961214165259</v>
      </c>
      <c r="I86" s="5">
        <f t="shared" si="9"/>
        <v>13</v>
      </c>
      <c r="J86" s="4">
        <v>2.9</v>
      </c>
      <c r="K86" s="5">
        <v>13</v>
      </c>
    </row>
    <row r="87" spans="1:11" ht="27.75" customHeight="1" x14ac:dyDescent="0.25">
      <c r="A87" s="2" t="s">
        <v>14</v>
      </c>
      <c r="B87" s="4">
        <v>2.3090586145648313</v>
      </c>
      <c r="C87" s="5">
        <f t="shared" si="6"/>
        <v>21</v>
      </c>
      <c r="D87" s="4">
        <v>2.2394487510766581</v>
      </c>
      <c r="E87" s="5">
        <f t="shared" si="7"/>
        <v>21</v>
      </c>
      <c r="F87" s="4">
        <v>2.303754266211604</v>
      </c>
      <c r="G87" s="5">
        <f t="shared" si="8"/>
        <v>19</v>
      </c>
      <c r="H87" s="4">
        <v>2.4451939291736933</v>
      </c>
      <c r="I87" s="5">
        <f t="shared" si="9"/>
        <v>18</v>
      </c>
      <c r="J87" s="4">
        <v>2.4</v>
      </c>
      <c r="K87" s="5">
        <v>18</v>
      </c>
    </row>
    <row r="88" spans="1:11" ht="27.75" customHeight="1" x14ac:dyDescent="0.25">
      <c r="A88" s="2" t="s">
        <v>15</v>
      </c>
      <c r="B88" s="4">
        <v>2.3978685612788633</v>
      </c>
      <c r="C88" s="5">
        <f t="shared" si="6"/>
        <v>18</v>
      </c>
      <c r="D88" s="4">
        <v>2.4978466838931954</v>
      </c>
      <c r="E88" s="5">
        <f t="shared" si="7"/>
        <v>17</v>
      </c>
      <c r="F88" s="4">
        <v>2.3890784982935154</v>
      </c>
      <c r="G88" s="5">
        <f t="shared" si="8"/>
        <v>18</v>
      </c>
      <c r="H88" s="4">
        <v>2.3608768971332208</v>
      </c>
      <c r="I88" s="5">
        <f t="shared" si="9"/>
        <v>19</v>
      </c>
      <c r="J88" s="4">
        <v>2.4</v>
      </c>
      <c r="K88" s="5">
        <v>18</v>
      </c>
    </row>
    <row r="89" spans="1:11" ht="27.75" customHeight="1" x14ac:dyDescent="0.25">
      <c r="A89" s="2" t="s">
        <v>16</v>
      </c>
      <c r="B89" s="4">
        <v>7.1936056838365907</v>
      </c>
      <c r="C89" s="5">
        <f t="shared" si="6"/>
        <v>2</v>
      </c>
      <c r="D89" s="4">
        <v>7.0628768303186913</v>
      </c>
      <c r="E89" s="5">
        <f t="shared" si="7"/>
        <v>2</v>
      </c>
      <c r="F89" s="4">
        <v>7.0819112627986343</v>
      </c>
      <c r="G89" s="5">
        <f t="shared" si="8"/>
        <v>2</v>
      </c>
      <c r="H89" s="4">
        <v>6.9983136593591899</v>
      </c>
      <c r="I89" s="5">
        <f t="shared" si="9"/>
        <v>2</v>
      </c>
      <c r="J89" s="4">
        <v>6.9</v>
      </c>
      <c r="K89" s="5">
        <v>2</v>
      </c>
    </row>
    <row r="90" spans="1:11" ht="27.75" customHeight="1" x14ac:dyDescent="0.25">
      <c r="A90" s="2" t="s">
        <v>17</v>
      </c>
      <c r="B90" s="4">
        <v>1.6873889875666075</v>
      </c>
      <c r="C90" s="5">
        <f t="shared" si="6"/>
        <v>26</v>
      </c>
      <c r="D90" s="4">
        <v>1.6365202411714039</v>
      </c>
      <c r="E90" s="5">
        <f t="shared" si="7"/>
        <v>26</v>
      </c>
      <c r="F90" s="4">
        <v>1.7918088737201365</v>
      </c>
      <c r="G90" s="5">
        <f t="shared" si="8"/>
        <v>26</v>
      </c>
      <c r="H90" s="4">
        <v>1.854974704890388</v>
      </c>
      <c r="I90" s="5">
        <f t="shared" si="9"/>
        <v>25</v>
      </c>
      <c r="J90" s="4">
        <v>1.8</v>
      </c>
      <c r="K90" s="5">
        <v>25</v>
      </c>
    </row>
    <row r="91" spans="1:11" ht="27.75" customHeight="1" x14ac:dyDescent="0.25">
      <c r="A91" s="2" t="s">
        <v>18</v>
      </c>
      <c r="B91" s="4">
        <v>6.0390763765541742</v>
      </c>
      <c r="C91" s="5">
        <f t="shared" si="6"/>
        <v>3</v>
      </c>
      <c r="D91" s="4">
        <v>6.0292850990525411</v>
      </c>
      <c r="E91" s="5">
        <f t="shared" si="7"/>
        <v>3</v>
      </c>
      <c r="F91" s="4">
        <v>6.0580204778156999</v>
      </c>
      <c r="G91" s="5">
        <f t="shared" si="8"/>
        <v>3</v>
      </c>
      <c r="H91" s="4">
        <v>5.9865092748735238</v>
      </c>
      <c r="I91" s="5">
        <f t="shared" si="9"/>
        <v>3</v>
      </c>
      <c r="J91" s="4">
        <v>5.9</v>
      </c>
      <c r="K91" s="5">
        <v>3</v>
      </c>
    </row>
    <row r="92" spans="1:11" ht="27.75" customHeight="1" x14ac:dyDescent="0.25">
      <c r="A92" s="2" t="s">
        <v>19</v>
      </c>
      <c r="B92" s="4">
        <v>1.6873889875666075</v>
      </c>
      <c r="C92" s="5">
        <f t="shared" si="6"/>
        <v>26</v>
      </c>
      <c r="D92" s="4">
        <v>1.6365202411714039</v>
      </c>
      <c r="E92" s="5">
        <f t="shared" si="7"/>
        <v>26</v>
      </c>
      <c r="F92" s="4">
        <v>1.6211604095563139</v>
      </c>
      <c r="G92" s="5">
        <f t="shared" si="8"/>
        <v>27</v>
      </c>
      <c r="H92" s="4">
        <v>1.6020236087689714</v>
      </c>
      <c r="I92" s="5">
        <f t="shared" si="9"/>
        <v>27</v>
      </c>
      <c r="J92" s="4">
        <v>1.6</v>
      </c>
      <c r="K92" s="5">
        <v>27</v>
      </c>
    </row>
    <row r="93" spans="1:11" ht="27.75" customHeight="1" x14ac:dyDescent="0.25">
      <c r="A93" s="2" t="s">
        <v>20</v>
      </c>
      <c r="B93" s="4">
        <v>1.4209591474245116</v>
      </c>
      <c r="C93" s="5">
        <f t="shared" si="6"/>
        <v>29</v>
      </c>
      <c r="D93" s="4">
        <v>1.3781223083548666</v>
      </c>
      <c r="E93" s="5">
        <f t="shared" si="7"/>
        <v>29</v>
      </c>
      <c r="F93" s="4">
        <v>1.3651877133105803</v>
      </c>
      <c r="G93" s="5">
        <f t="shared" si="8"/>
        <v>29</v>
      </c>
      <c r="H93" s="4">
        <v>1.3490725126475547</v>
      </c>
      <c r="I93" s="5">
        <f t="shared" si="9"/>
        <v>29</v>
      </c>
      <c r="J93" s="4">
        <v>1.3</v>
      </c>
      <c r="K93" s="5">
        <v>29</v>
      </c>
    </row>
    <row r="94" spans="1:11" ht="27.75" customHeight="1" x14ac:dyDescent="0.25">
      <c r="A94" s="2" t="s">
        <v>21</v>
      </c>
      <c r="B94" s="4">
        <v>5.2397868561278864</v>
      </c>
      <c r="C94" s="5">
        <f t="shared" si="6"/>
        <v>5</v>
      </c>
      <c r="D94" s="4">
        <v>5.7708871662360037</v>
      </c>
      <c r="E94" s="5">
        <f t="shared" si="7"/>
        <v>4</v>
      </c>
      <c r="F94" s="4">
        <v>5.802047781569966</v>
      </c>
      <c r="G94" s="5">
        <f t="shared" si="8"/>
        <v>4</v>
      </c>
      <c r="H94" s="4">
        <v>5.7335581787521077</v>
      </c>
      <c r="I94" s="5">
        <f t="shared" si="9"/>
        <v>4</v>
      </c>
      <c r="J94" s="4">
        <v>5.7</v>
      </c>
      <c r="K94" s="5">
        <v>4</v>
      </c>
    </row>
    <row r="95" spans="1:11" ht="27.75" customHeight="1" x14ac:dyDescent="0.25">
      <c r="A95" s="2" t="s">
        <v>22</v>
      </c>
      <c r="B95" s="4">
        <v>8.3481349911190055</v>
      </c>
      <c r="C95" s="5">
        <f t="shared" si="6"/>
        <v>1</v>
      </c>
      <c r="D95" s="4">
        <v>8.354866494401378</v>
      </c>
      <c r="E95" s="5">
        <f t="shared" si="7"/>
        <v>1</v>
      </c>
      <c r="F95" s="4">
        <v>8.2764505119453915</v>
      </c>
      <c r="G95" s="5">
        <f t="shared" si="8"/>
        <v>1</v>
      </c>
      <c r="H95" s="4">
        <v>8.178752107925801</v>
      </c>
      <c r="I95" s="5">
        <f t="shared" si="9"/>
        <v>1</v>
      </c>
      <c r="J95" s="4">
        <v>8.3000000000000007</v>
      </c>
      <c r="K95" s="5">
        <v>1</v>
      </c>
    </row>
    <row r="96" spans="1:11" ht="27.75" customHeight="1" x14ac:dyDescent="0.25">
      <c r="A96" s="2" t="s">
        <v>23</v>
      </c>
      <c r="B96" s="4">
        <v>1.6873889875666075</v>
      </c>
      <c r="C96" s="5">
        <f t="shared" si="6"/>
        <v>26</v>
      </c>
      <c r="D96" s="4">
        <v>1.6365202411714039</v>
      </c>
      <c r="E96" s="5">
        <f t="shared" si="7"/>
        <v>26</v>
      </c>
      <c r="F96" s="4">
        <v>1.6211604095563139</v>
      </c>
      <c r="G96" s="5">
        <f t="shared" si="8"/>
        <v>27</v>
      </c>
      <c r="H96" s="4">
        <v>1.6020236087689714</v>
      </c>
      <c r="I96" s="5">
        <f t="shared" si="9"/>
        <v>27</v>
      </c>
      <c r="J96" s="4">
        <v>1.6</v>
      </c>
      <c r="K96" s="5">
        <v>27</v>
      </c>
    </row>
    <row r="97" spans="1:11" ht="27.75" customHeight="1" x14ac:dyDescent="0.25">
      <c r="A97" s="2" t="s">
        <v>24</v>
      </c>
      <c r="B97" s="4">
        <v>0.44404973357015981</v>
      </c>
      <c r="C97" s="5">
        <f t="shared" si="6"/>
        <v>31</v>
      </c>
      <c r="D97" s="4">
        <v>0.60292850990525415</v>
      </c>
      <c r="E97" s="5">
        <f t="shared" si="7"/>
        <v>31</v>
      </c>
      <c r="F97" s="4">
        <v>0.59726962457337884</v>
      </c>
      <c r="G97" s="5">
        <f t="shared" si="8"/>
        <v>31</v>
      </c>
      <c r="H97" s="4">
        <v>0.5902192242833052</v>
      </c>
      <c r="I97" s="5">
        <f t="shared" si="9"/>
        <v>31</v>
      </c>
      <c r="J97" s="4">
        <v>0.6</v>
      </c>
      <c r="K97" s="5">
        <v>31</v>
      </c>
    </row>
    <row r="98" spans="1:11" ht="27.75" customHeight="1" x14ac:dyDescent="0.25">
      <c r="A98" s="2" t="s">
        <v>25</v>
      </c>
      <c r="B98" s="4">
        <v>2.7531083481349912</v>
      </c>
      <c r="C98" s="5">
        <f t="shared" si="6"/>
        <v>14</v>
      </c>
      <c r="D98" s="4">
        <v>2.6701119724375539</v>
      </c>
      <c r="E98" s="5">
        <f t="shared" si="7"/>
        <v>15</v>
      </c>
      <c r="F98" s="4">
        <v>2.6450511945392492</v>
      </c>
      <c r="G98" s="5">
        <f t="shared" si="8"/>
        <v>15</v>
      </c>
      <c r="H98" s="4">
        <v>2.6138279932546373</v>
      </c>
      <c r="I98" s="5">
        <f t="shared" si="9"/>
        <v>15</v>
      </c>
      <c r="J98" s="4">
        <v>2.6</v>
      </c>
      <c r="K98" s="5">
        <v>15</v>
      </c>
    </row>
    <row r="99" spans="1:11" ht="27.75" customHeight="1" x14ac:dyDescent="0.25">
      <c r="A99" s="2" t="s">
        <v>26</v>
      </c>
      <c r="B99" s="4">
        <v>5.3285968028419184</v>
      </c>
      <c r="C99" s="5">
        <f t="shared" si="6"/>
        <v>4</v>
      </c>
      <c r="D99" s="4">
        <v>5.1679586563307494</v>
      </c>
      <c r="E99" s="5">
        <f t="shared" si="7"/>
        <v>5</v>
      </c>
      <c r="F99" s="4">
        <v>5.2901023890784984</v>
      </c>
      <c r="G99" s="5">
        <f t="shared" si="8"/>
        <v>5</v>
      </c>
      <c r="H99" s="4">
        <v>5.4806070826306916</v>
      </c>
      <c r="I99" s="5">
        <f t="shared" si="9"/>
        <v>5</v>
      </c>
      <c r="J99" s="4">
        <v>5.4</v>
      </c>
      <c r="K99" s="5">
        <v>5</v>
      </c>
    </row>
    <row r="100" spans="1:11" ht="27.75" customHeight="1" x14ac:dyDescent="0.25">
      <c r="A100" s="2" t="s">
        <v>27</v>
      </c>
      <c r="B100" s="4">
        <v>2.8419182948490231</v>
      </c>
      <c r="C100" s="5">
        <f t="shared" si="6"/>
        <v>13</v>
      </c>
      <c r="D100" s="4">
        <v>2.9285099052540913</v>
      </c>
      <c r="E100" s="5">
        <f t="shared" si="7"/>
        <v>13</v>
      </c>
      <c r="F100" s="4">
        <v>2.901023890784983</v>
      </c>
      <c r="G100" s="5">
        <f t="shared" si="8"/>
        <v>14</v>
      </c>
      <c r="H100" s="4">
        <v>2.8667790893760539</v>
      </c>
      <c r="I100" s="5">
        <f t="shared" si="9"/>
        <v>14</v>
      </c>
      <c r="J100" s="4">
        <v>2.8</v>
      </c>
      <c r="K100" s="5">
        <v>14</v>
      </c>
    </row>
    <row r="101" spans="1:11" ht="27.75" customHeight="1" x14ac:dyDescent="0.25">
      <c r="A101" s="2" t="s">
        <v>28</v>
      </c>
      <c r="B101" s="4">
        <v>1.9538188277087036</v>
      </c>
      <c r="C101" s="5">
        <f t="shared" si="6"/>
        <v>24</v>
      </c>
      <c r="D101" s="4">
        <v>1.8949181739879413</v>
      </c>
      <c r="E101" s="5">
        <f t="shared" si="7"/>
        <v>25</v>
      </c>
      <c r="F101" s="4">
        <v>1.877133105802048</v>
      </c>
      <c r="G101" s="5">
        <f t="shared" si="8"/>
        <v>25</v>
      </c>
      <c r="H101" s="4">
        <v>1.854974704890388</v>
      </c>
      <c r="I101" s="5">
        <f t="shared" si="9"/>
        <v>25</v>
      </c>
      <c r="J101" s="4">
        <v>1.8</v>
      </c>
      <c r="K101" s="5">
        <v>25</v>
      </c>
    </row>
    <row r="102" spans="1:11" ht="27.75" customHeight="1" x14ac:dyDescent="0.25">
      <c r="A102" s="2" t="s">
        <v>29</v>
      </c>
      <c r="B102" s="4">
        <v>2.3978685612788633</v>
      </c>
      <c r="C102" s="5">
        <f t="shared" si="6"/>
        <v>18</v>
      </c>
      <c r="D102" s="4">
        <v>2.3255813953488373</v>
      </c>
      <c r="E102" s="5">
        <f t="shared" si="7"/>
        <v>19</v>
      </c>
      <c r="F102" s="4">
        <v>2.303754266211604</v>
      </c>
      <c r="G102" s="5">
        <f t="shared" si="8"/>
        <v>19</v>
      </c>
      <c r="H102" s="4">
        <v>2.2765598650927488</v>
      </c>
      <c r="I102" s="5">
        <f t="shared" si="9"/>
        <v>20</v>
      </c>
      <c r="J102" s="4">
        <v>2.2999999999999998</v>
      </c>
      <c r="K102" s="5">
        <v>20</v>
      </c>
    </row>
    <row r="103" spans="1:11" ht="27.75" customHeight="1" x14ac:dyDescent="0.25">
      <c r="A103" s="2" t="s">
        <v>30</v>
      </c>
      <c r="B103" s="4">
        <v>3.9076376554174073</v>
      </c>
      <c r="C103" s="5">
        <f t="shared" si="6"/>
        <v>9</v>
      </c>
      <c r="D103" s="4">
        <v>3.9621016365202411</v>
      </c>
      <c r="E103" s="5">
        <f t="shared" si="7"/>
        <v>9</v>
      </c>
      <c r="F103" s="4">
        <v>3.9249146757679183</v>
      </c>
      <c r="G103" s="5">
        <f t="shared" si="8"/>
        <v>9</v>
      </c>
      <c r="H103" s="4">
        <v>3.87858347386172</v>
      </c>
      <c r="I103" s="5">
        <f t="shared" si="9"/>
        <v>9</v>
      </c>
      <c r="J103" s="4">
        <v>4</v>
      </c>
      <c r="K103" s="5">
        <v>9</v>
      </c>
    </row>
    <row r="104" spans="1:11" ht="27.75" customHeight="1" x14ac:dyDescent="0.25">
      <c r="A104" s="2" t="s">
        <v>31</v>
      </c>
      <c r="B104" s="4">
        <v>2.7531083481349912</v>
      </c>
      <c r="C104" s="5">
        <f t="shared" si="6"/>
        <v>14</v>
      </c>
      <c r="D104" s="4">
        <v>2.9285099052540913</v>
      </c>
      <c r="E104" s="5">
        <f t="shared" si="7"/>
        <v>13</v>
      </c>
      <c r="F104" s="4">
        <v>3.0716723549488054</v>
      </c>
      <c r="G104" s="5">
        <f t="shared" si="8"/>
        <v>12</v>
      </c>
      <c r="H104" s="4">
        <v>3.0354131534569984</v>
      </c>
      <c r="I104" s="5">
        <f t="shared" si="9"/>
        <v>12</v>
      </c>
      <c r="J104" s="4">
        <v>3</v>
      </c>
      <c r="K104" s="5">
        <v>12</v>
      </c>
    </row>
    <row r="105" spans="1:11" ht="27.75" customHeight="1" x14ac:dyDescent="0.25">
      <c r="A105" s="2" t="s">
        <v>32</v>
      </c>
      <c r="B105" s="4">
        <v>5.1509769094138544</v>
      </c>
      <c r="C105" s="5">
        <f t="shared" si="6"/>
        <v>6</v>
      </c>
      <c r="D105" s="4">
        <v>4.9956933677863908</v>
      </c>
      <c r="E105" s="5">
        <f t="shared" si="7"/>
        <v>6</v>
      </c>
      <c r="F105" s="4">
        <v>4.9488054607508536</v>
      </c>
      <c r="G105" s="5">
        <f t="shared" si="8"/>
        <v>6</v>
      </c>
      <c r="H105" s="4">
        <v>4.9747048903878586</v>
      </c>
      <c r="I105" s="5">
        <f t="shared" si="9"/>
        <v>6</v>
      </c>
      <c r="J105" s="4">
        <v>4.9000000000000004</v>
      </c>
      <c r="K105" s="5">
        <v>6</v>
      </c>
    </row>
    <row r="106" spans="1:11" ht="27.75" customHeight="1" x14ac:dyDescent="0.25">
      <c r="A106" s="2" t="s">
        <v>33</v>
      </c>
      <c r="B106" s="4">
        <v>2.0426287744227354</v>
      </c>
      <c r="C106" s="5">
        <f t="shared" si="6"/>
        <v>23</v>
      </c>
      <c r="D106" s="4">
        <v>2.0671834625323</v>
      </c>
      <c r="E106" s="5">
        <f t="shared" si="7"/>
        <v>23</v>
      </c>
      <c r="F106" s="4">
        <v>2.0477815699658701</v>
      </c>
      <c r="G106" s="5">
        <f t="shared" si="8"/>
        <v>24</v>
      </c>
      <c r="H106" s="4">
        <v>2.0236087689713322</v>
      </c>
      <c r="I106" s="5">
        <f t="shared" si="9"/>
        <v>24</v>
      </c>
      <c r="J106" s="4">
        <v>2.1</v>
      </c>
      <c r="K106" s="5">
        <v>23</v>
      </c>
    </row>
    <row r="107" spans="1:11" ht="27.75" customHeight="1" x14ac:dyDescent="0.25">
      <c r="A107" s="2" t="s">
        <v>34</v>
      </c>
      <c r="B107" s="4">
        <v>3.5523978685612785</v>
      </c>
      <c r="C107" s="5">
        <f t="shared" si="6"/>
        <v>11</v>
      </c>
      <c r="D107" s="4">
        <v>3.4453057708871664</v>
      </c>
      <c r="E107" s="5">
        <f t="shared" si="7"/>
        <v>11</v>
      </c>
      <c r="F107" s="4">
        <v>3.4129692832764507</v>
      </c>
      <c r="G107" s="5">
        <f t="shared" si="8"/>
        <v>11</v>
      </c>
      <c r="H107" s="4">
        <v>3.6256323777403039</v>
      </c>
      <c r="I107" s="5">
        <f t="shared" si="9"/>
        <v>11</v>
      </c>
      <c r="J107" s="4">
        <v>3.6</v>
      </c>
      <c r="K107" s="5">
        <v>11</v>
      </c>
    </row>
    <row r="108" spans="1:11" ht="27.75" customHeight="1" x14ac:dyDescent="0.25">
      <c r="A108" s="2" t="s">
        <v>35</v>
      </c>
      <c r="B108" s="4">
        <v>2.3090586145648313</v>
      </c>
      <c r="C108" s="5">
        <f t="shared" si="6"/>
        <v>21</v>
      </c>
      <c r="D108" s="4">
        <v>2.2394487510766581</v>
      </c>
      <c r="E108" s="5">
        <f t="shared" si="7"/>
        <v>21</v>
      </c>
      <c r="F108" s="4">
        <v>2.218430034129693</v>
      </c>
      <c r="G108" s="5">
        <f t="shared" si="8"/>
        <v>22</v>
      </c>
      <c r="H108" s="4">
        <v>2.2765598650927488</v>
      </c>
      <c r="I108" s="5">
        <f t="shared" si="9"/>
        <v>20</v>
      </c>
      <c r="J108" s="4">
        <v>2.2999999999999998</v>
      </c>
      <c r="K108" s="5">
        <v>20</v>
      </c>
    </row>
    <row r="109" spans="1:11" ht="27.75" customHeight="1" x14ac:dyDescent="0.25">
      <c r="A109" s="2" t="s">
        <v>36</v>
      </c>
      <c r="B109" s="4">
        <v>1.9538188277087036</v>
      </c>
      <c r="C109" s="5">
        <f t="shared" si="6"/>
        <v>24</v>
      </c>
      <c r="D109" s="4">
        <v>1.9810508182601205</v>
      </c>
      <c r="E109" s="5">
        <f t="shared" si="7"/>
        <v>24</v>
      </c>
      <c r="F109" s="4">
        <v>2.1331058020477816</v>
      </c>
      <c r="G109" s="5">
        <f t="shared" si="8"/>
        <v>23</v>
      </c>
      <c r="H109" s="4">
        <v>2.1079258010118047</v>
      </c>
      <c r="I109" s="5">
        <f t="shared" si="9"/>
        <v>23</v>
      </c>
      <c r="J109" s="4">
        <v>2.1</v>
      </c>
      <c r="K109" s="5">
        <v>23</v>
      </c>
    </row>
    <row r="110" spans="1:11" ht="27.75" customHeight="1" x14ac:dyDescent="0.25">
      <c r="A110" s="6" t="s">
        <v>40</v>
      </c>
      <c r="B110" s="14"/>
      <c r="C110" s="14"/>
      <c r="D110" s="14"/>
      <c r="E110" s="14"/>
      <c r="F110" s="14"/>
      <c r="G110" s="14"/>
      <c r="H110" s="14"/>
      <c r="I110" s="14"/>
      <c r="J110" s="14"/>
      <c r="K110" s="14"/>
    </row>
    <row r="112" spans="1:11" ht="27.75" customHeight="1" x14ac:dyDescent="0.25">
      <c r="A112" s="91" t="s">
        <v>604</v>
      </c>
      <c r="E112" s="8"/>
      <c r="G112" s="8"/>
      <c r="K112" s="8" t="s">
        <v>0</v>
      </c>
    </row>
    <row r="113" spans="1:11" ht="27.75" customHeight="1" x14ac:dyDescent="0.25">
      <c r="A113" s="721" t="s">
        <v>1</v>
      </c>
      <c r="B113" s="722">
        <v>1399</v>
      </c>
      <c r="C113" s="722"/>
      <c r="D113" s="722">
        <v>1400</v>
      </c>
      <c r="E113" s="722"/>
      <c r="F113" s="722">
        <v>1401</v>
      </c>
      <c r="G113" s="722"/>
      <c r="H113" s="722">
        <v>1402</v>
      </c>
      <c r="I113" s="722"/>
      <c r="J113" s="722">
        <v>1403</v>
      </c>
      <c r="K113" s="722"/>
    </row>
    <row r="114" spans="1:11" ht="27.75" customHeight="1" x14ac:dyDescent="0.25">
      <c r="A114" s="721"/>
      <c r="B114" s="36" t="s">
        <v>39</v>
      </c>
      <c r="C114" s="36" t="s">
        <v>3</v>
      </c>
      <c r="D114" s="36" t="s">
        <v>39</v>
      </c>
      <c r="E114" s="36" t="s">
        <v>3</v>
      </c>
      <c r="F114" s="36" t="s">
        <v>39</v>
      </c>
      <c r="G114" s="36" t="s">
        <v>3</v>
      </c>
      <c r="H114" s="36" t="s">
        <v>39</v>
      </c>
      <c r="I114" s="36" t="s">
        <v>3</v>
      </c>
      <c r="J114" s="36" t="s">
        <v>39</v>
      </c>
      <c r="K114" s="36" t="s">
        <v>3</v>
      </c>
    </row>
    <row r="115" spans="1:11" ht="27.75" customHeight="1" x14ac:dyDescent="0.25">
      <c r="A115" s="1" t="s">
        <v>4</v>
      </c>
      <c r="B115" s="3">
        <v>100</v>
      </c>
      <c r="C115" s="3" t="s">
        <v>230</v>
      </c>
      <c r="D115" s="3">
        <v>100</v>
      </c>
      <c r="E115" s="3" t="s">
        <v>230</v>
      </c>
      <c r="F115" s="3">
        <v>100</v>
      </c>
      <c r="G115" s="3" t="s">
        <v>230</v>
      </c>
      <c r="H115" s="3">
        <v>100</v>
      </c>
      <c r="I115" s="3" t="s">
        <v>230</v>
      </c>
      <c r="J115" s="377">
        <v>100</v>
      </c>
      <c r="K115" s="377" t="s">
        <v>230</v>
      </c>
    </row>
    <row r="116" spans="1:11" ht="27.75" customHeight="1" x14ac:dyDescent="0.25">
      <c r="A116" s="2" t="s">
        <v>6</v>
      </c>
      <c r="B116" s="4">
        <v>4.8745519713261656</v>
      </c>
      <c r="C116" s="5">
        <f>RANK(B116,$B$116:$B$146)</f>
        <v>6</v>
      </c>
      <c r="D116" s="4">
        <v>4.9019607843137258</v>
      </c>
      <c r="E116" s="5">
        <f>RANK(D116,$D$116:$D$146)</f>
        <v>6</v>
      </c>
      <c r="F116" s="4">
        <v>4.8848569434752269</v>
      </c>
      <c r="G116" s="5">
        <f>RANK(F116,$F$116:$F$146)</f>
        <v>6</v>
      </c>
      <c r="H116" s="4">
        <v>4.9620951068228809</v>
      </c>
      <c r="I116" s="5">
        <f>RANK(H116,$H$116:$H$146)</f>
        <v>6</v>
      </c>
      <c r="J116" s="4">
        <v>5</v>
      </c>
      <c r="K116" s="5">
        <v>6</v>
      </c>
    </row>
    <row r="117" spans="1:11" ht="27.75" customHeight="1" x14ac:dyDescent="0.25">
      <c r="A117" s="2" t="s">
        <v>7</v>
      </c>
      <c r="B117" s="4">
        <v>3.4408602150537635</v>
      </c>
      <c r="C117" s="5">
        <f t="shared" ref="C117:C146" si="10">RANK(B117,$B$116:$B$146)</f>
        <v>11</v>
      </c>
      <c r="D117" s="4">
        <v>3.3613445378151261</v>
      </c>
      <c r="E117" s="5">
        <f t="shared" ref="E117:E146" si="11">RANK(D117,$D$116:$D$146)</f>
        <v>12</v>
      </c>
      <c r="F117" s="4">
        <v>3.3496161898115844</v>
      </c>
      <c r="G117" s="5">
        <f t="shared" ref="G117:G146" si="12">RANK(F117,$F$116:$F$146)</f>
        <v>12</v>
      </c>
      <c r="H117" s="4">
        <v>3.3080634045485868</v>
      </c>
      <c r="I117" s="5">
        <f t="shared" ref="I117:I146" si="13">RANK(H117,$H$116:$H$146)</f>
        <v>12</v>
      </c>
      <c r="J117" s="4">
        <v>3.3</v>
      </c>
      <c r="K117" s="5">
        <v>12</v>
      </c>
    </row>
    <row r="118" spans="1:11" ht="27.75" customHeight="1" x14ac:dyDescent="0.25">
      <c r="A118" s="2" t="s">
        <v>8</v>
      </c>
      <c r="B118" s="4">
        <v>2.2222222222222223</v>
      </c>
      <c r="C118" s="5">
        <f t="shared" si="10"/>
        <v>21</v>
      </c>
      <c r="D118" s="4">
        <v>2.2408963585434174</v>
      </c>
      <c r="E118" s="5">
        <f t="shared" si="11"/>
        <v>20</v>
      </c>
      <c r="F118" s="4">
        <v>2.2330774598743894</v>
      </c>
      <c r="G118" s="5">
        <f t="shared" si="12"/>
        <v>20</v>
      </c>
      <c r="H118" s="4">
        <v>2.4121295658166781</v>
      </c>
      <c r="I118" s="5">
        <f t="shared" si="13"/>
        <v>16</v>
      </c>
      <c r="J118" s="4">
        <v>2.4</v>
      </c>
      <c r="K118" s="5">
        <v>16</v>
      </c>
    </row>
    <row r="119" spans="1:11" ht="27.75" customHeight="1" x14ac:dyDescent="0.25">
      <c r="A119" s="2" t="s">
        <v>9</v>
      </c>
      <c r="B119" s="4">
        <v>8.0286738351254474</v>
      </c>
      <c r="C119" s="5">
        <f t="shared" si="10"/>
        <v>2</v>
      </c>
      <c r="D119" s="4">
        <v>7.9831932773109235</v>
      </c>
      <c r="E119" s="5">
        <f t="shared" si="11"/>
        <v>2</v>
      </c>
      <c r="F119" s="4">
        <v>7.9553384508025129</v>
      </c>
      <c r="G119" s="5">
        <f t="shared" si="12"/>
        <v>2</v>
      </c>
      <c r="H119" s="4">
        <v>7.8566505858028952</v>
      </c>
      <c r="I119" s="5">
        <f t="shared" si="13"/>
        <v>2</v>
      </c>
      <c r="J119" s="4">
        <v>7.8</v>
      </c>
      <c r="K119" s="5">
        <v>2</v>
      </c>
    </row>
    <row r="120" spans="1:11" ht="27.75" customHeight="1" x14ac:dyDescent="0.25">
      <c r="A120" s="2" t="s">
        <v>10</v>
      </c>
      <c r="B120" s="4">
        <v>1.2903225806451613</v>
      </c>
      <c r="C120" s="5">
        <f t="shared" si="10"/>
        <v>29</v>
      </c>
      <c r="D120" s="4">
        <v>1.2605042016806722</v>
      </c>
      <c r="E120" s="5">
        <f t="shared" si="11"/>
        <v>30</v>
      </c>
      <c r="F120" s="4">
        <v>1.2561060711793441</v>
      </c>
      <c r="G120" s="5">
        <f t="shared" si="12"/>
        <v>30</v>
      </c>
      <c r="H120" s="4">
        <v>1.2405237767057202</v>
      </c>
      <c r="I120" s="5">
        <f t="shared" si="13"/>
        <v>30</v>
      </c>
      <c r="J120" s="4">
        <v>1.2</v>
      </c>
      <c r="K120" s="5">
        <v>30</v>
      </c>
    </row>
    <row r="121" spans="1:11" ht="27.75" customHeight="1" x14ac:dyDescent="0.25">
      <c r="A121" s="2" t="s">
        <v>11</v>
      </c>
      <c r="B121" s="4">
        <v>1.935483870967742</v>
      </c>
      <c r="C121" s="5">
        <f t="shared" si="10"/>
        <v>24</v>
      </c>
      <c r="D121" s="4">
        <v>1.8907563025210083</v>
      </c>
      <c r="E121" s="5">
        <f t="shared" si="11"/>
        <v>24</v>
      </c>
      <c r="F121" s="4">
        <v>1.884159106769016</v>
      </c>
      <c r="G121" s="5">
        <f t="shared" si="12"/>
        <v>24</v>
      </c>
      <c r="H121" s="4">
        <v>1.9297036526533424</v>
      </c>
      <c r="I121" s="5">
        <f t="shared" si="13"/>
        <v>23</v>
      </c>
      <c r="J121" s="4">
        <v>1.9</v>
      </c>
      <c r="K121" s="5">
        <v>23</v>
      </c>
    </row>
    <row r="122" spans="1:11" ht="27.75" customHeight="1" x14ac:dyDescent="0.25">
      <c r="A122" s="2" t="s">
        <v>12</v>
      </c>
      <c r="B122" s="4">
        <v>2.8673835125448028</v>
      </c>
      <c r="C122" s="5">
        <f t="shared" si="10"/>
        <v>14</v>
      </c>
      <c r="D122" s="4">
        <v>2.801120448179272</v>
      </c>
      <c r="E122" s="5">
        <f t="shared" si="11"/>
        <v>14</v>
      </c>
      <c r="F122" s="4">
        <v>2.7913468248429867</v>
      </c>
      <c r="G122" s="5">
        <f t="shared" si="12"/>
        <v>14</v>
      </c>
      <c r="H122" s="4">
        <v>2.8256374913852516</v>
      </c>
      <c r="I122" s="5">
        <f t="shared" si="13"/>
        <v>14</v>
      </c>
      <c r="J122" s="4">
        <v>2.8</v>
      </c>
      <c r="K122" s="5">
        <v>14</v>
      </c>
    </row>
    <row r="123" spans="1:11" ht="27.75" customHeight="1" x14ac:dyDescent="0.25">
      <c r="A123" s="2" t="s">
        <v>13</v>
      </c>
      <c r="B123" s="4">
        <v>3.5125448028673838</v>
      </c>
      <c r="C123" s="5">
        <f t="shared" si="10"/>
        <v>10</v>
      </c>
      <c r="D123" s="4">
        <v>3.4313725490196081</v>
      </c>
      <c r="E123" s="5">
        <f t="shared" si="11"/>
        <v>11</v>
      </c>
      <c r="F123" s="4">
        <v>3.4193998604326583</v>
      </c>
      <c r="G123" s="5">
        <f t="shared" si="12"/>
        <v>11</v>
      </c>
      <c r="H123" s="4">
        <v>3.3769813921433496</v>
      </c>
      <c r="I123" s="5">
        <f t="shared" si="13"/>
        <v>11</v>
      </c>
      <c r="J123" s="4">
        <v>3.4</v>
      </c>
      <c r="K123" s="5">
        <v>11</v>
      </c>
    </row>
    <row r="124" spans="1:11" ht="27.75" customHeight="1" x14ac:dyDescent="0.25">
      <c r="A124" s="2" t="s">
        <v>14</v>
      </c>
      <c r="B124" s="4">
        <v>3.0824372759856633</v>
      </c>
      <c r="C124" s="5">
        <f t="shared" si="10"/>
        <v>13</v>
      </c>
      <c r="D124" s="4">
        <v>3.011204481792717</v>
      </c>
      <c r="E124" s="5">
        <f t="shared" si="11"/>
        <v>13</v>
      </c>
      <c r="F124" s="4">
        <v>3.0006978367062107</v>
      </c>
      <c r="G124" s="5">
        <f t="shared" si="12"/>
        <v>13</v>
      </c>
      <c r="H124" s="4">
        <v>2.9634734665747762</v>
      </c>
      <c r="I124" s="5">
        <f t="shared" si="13"/>
        <v>13</v>
      </c>
      <c r="J124" s="4">
        <v>3</v>
      </c>
      <c r="K124" s="5">
        <v>13</v>
      </c>
    </row>
    <row r="125" spans="1:11" ht="27.75" customHeight="1" x14ac:dyDescent="0.25">
      <c r="A125" s="2" t="s">
        <v>15</v>
      </c>
      <c r="B125" s="4">
        <v>2.2222222222222223</v>
      </c>
      <c r="C125" s="5">
        <f t="shared" si="10"/>
        <v>21</v>
      </c>
      <c r="D125" s="4">
        <v>2.1708683473389354</v>
      </c>
      <c r="E125" s="5">
        <f t="shared" si="11"/>
        <v>22</v>
      </c>
      <c r="F125" s="4">
        <v>2.1632937892533146</v>
      </c>
      <c r="G125" s="5">
        <f t="shared" si="12"/>
        <v>22</v>
      </c>
      <c r="H125" s="4">
        <v>2.1364576154376294</v>
      </c>
      <c r="I125" s="5">
        <f t="shared" si="13"/>
        <v>22</v>
      </c>
      <c r="J125" s="4">
        <v>2.1</v>
      </c>
      <c r="K125" s="5">
        <v>22</v>
      </c>
    </row>
    <row r="126" spans="1:11" ht="27.75" customHeight="1" x14ac:dyDescent="0.25">
      <c r="A126" s="2" t="s">
        <v>16</v>
      </c>
      <c r="B126" s="4">
        <v>6.3082437275985672</v>
      </c>
      <c r="C126" s="5">
        <f t="shared" si="10"/>
        <v>3</v>
      </c>
      <c r="D126" s="4">
        <v>6.7226890756302522</v>
      </c>
      <c r="E126" s="5">
        <f t="shared" si="11"/>
        <v>3</v>
      </c>
      <c r="F126" s="4">
        <v>6.6992323796231688</v>
      </c>
      <c r="G126" s="5">
        <f t="shared" si="12"/>
        <v>3</v>
      </c>
      <c r="H126" s="4">
        <v>6.6161268090971737</v>
      </c>
      <c r="I126" s="5">
        <f t="shared" si="13"/>
        <v>3</v>
      </c>
      <c r="J126" s="4">
        <v>6.7</v>
      </c>
      <c r="K126" s="5">
        <v>3</v>
      </c>
    </row>
    <row r="127" spans="1:11" ht="27.75" customHeight="1" x14ac:dyDescent="0.25">
      <c r="A127" s="2" t="s">
        <v>17</v>
      </c>
      <c r="B127" s="4">
        <v>1.7204301075268817</v>
      </c>
      <c r="C127" s="5">
        <f t="shared" si="10"/>
        <v>25</v>
      </c>
      <c r="D127" s="4">
        <v>1.7507002801120448</v>
      </c>
      <c r="E127" s="5">
        <f t="shared" si="11"/>
        <v>25</v>
      </c>
      <c r="F127" s="4">
        <v>1.7445917655268668</v>
      </c>
      <c r="G127" s="5">
        <f t="shared" si="12"/>
        <v>25</v>
      </c>
      <c r="H127" s="4">
        <v>1.7229496898690559</v>
      </c>
      <c r="I127" s="5">
        <f t="shared" si="13"/>
        <v>25</v>
      </c>
      <c r="J127" s="4">
        <v>1.7</v>
      </c>
      <c r="K127" s="5">
        <v>25</v>
      </c>
    </row>
    <row r="128" spans="1:11" ht="27.75" customHeight="1" x14ac:dyDescent="0.25">
      <c r="A128" s="2" t="s">
        <v>18</v>
      </c>
      <c r="B128" s="4">
        <v>6.3082437275985672</v>
      </c>
      <c r="C128" s="5">
        <f t="shared" si="10"/>
        <v>3</v>
      </c>
      <c r="D128" s="4">
        <v>6.1624649859943981</v>
      </c>
      <c r="E128" s="5">
        <f t="shared" si="11"/>
        <v>4</v>
      </c>
      <c r="F128" s="4">
        <v>6.2805303558967198</v>
      </c>
      <c r="G128" s="5">
        <f t="shared" si="12"/>
        <v>4</v>
      </c>
      <c r="H128" s="4">
        <v>6.2026188835286007</v>
      </c>
      <c r="I128" s="5">
        <f t="shared" si="13"/>
        <v>4</v>
      </c>
      <c r="J128" s="4">
        <v>6.2</v>
      </c>
      <c r="K128" s="5">
        <v>4</v>
      </c>
    </row>
    <row r="129" spans="1:11" ht="27.75" customHeight="1" x14ac:dyDescent="0.25">
      <c r="A129" s="2" t="s">
        <v>19</v>
      </c>
      <c r="B129" s="4">
        <v>1.5053763440860215</v>
      </c>
      <c r="C129" s="5">
        <f t="shared" si="10"/>
        <v>27</v>
      </c>
      <c r="D129" s="4">
        <v>1.4705882352941175</v>
      </c>
      <c r="E129" s="5">
        <f t="shared" si="11"/>
        <v>27</v>
      </c>
      <c r="F129" s="4">
        <v>1.4654570830425679</v>
      </c>
      <c r="G129" s="5">
        <f t="shared" si="12"/>
        <v>27</v>
      </c>
      <c r="H129" s="4">
        <v>1.4472777394900069</v>
      </c>
      <c r="I129" s="5">
        <f t="shared" si="13"/>
        <v>27</v>
      </c>
      <c r="J129" s="4">
        <v>1.6</v>
      </c>
      <c r="K129" s="5">
        <v>26</v>
      </c>
    </row>
    <row r="130" spans="1:11" ht="27.75" customHeight="1" x14ac:dyDescent="0.25">
      <c r="A130" s="2" t="s">
        <v>20</v>
      </c>
      <c r="B130" s="4">
        <v>1.5053763440860215</v>
      </c>
      <c r="C130" s="5">
        <f t="shared" si="10"/>
        <v>27</v>
      </c>
      <c r="D130" s="4">
        <v>1.4705882352941175</v>
      </c>
      <c r="E130" s="5">
        <f t="shared" si="11"/>
        <v>27</v>
      </c>
      <c r="F130" s="4">
        <v>1.4654570830425679</v>
      </c>
      <c r="G130" s="5">
        <f t="shared" si="12"/>
        <v>27</v>
      </c>
      <c r="H130" s="4">
        <v>1.4472777394900069</v>
      </c>
      <c r="I130" s="5">
        <f t="shared" si="13"/>
        <v>27</v>
      </c>
      <c r="J130" s="4">
        <v>1.4</v>
      </c>
      <c r="K130" s="5">
        <v>28</v>
      </c>
    </row>
    <row r="131" spans="1:11" ht="27.75" customHeight="1" x14ac:dyDescent="0.25">
      <c r="A131" s="2" t="s">
        <v>21</v>
      </c>
      <c r="B131" s="4">
        <v>3.655913978494624</v>
      </c>
      <c r="C131" s="5">
        <f t="shared" si="10"/>
        <v>9</v>
      </c>
      <c r="D131" s="4">
        <v>3.8515406162464987</v>
      </c>
      <c r="E131" s="5">
        <f t="shared" si="11"/>
        <v>8</v>
      </c>
      <c r="F131" s="4">
        <v>3.8381018841591072</v>
      </c>
      <c r="G131" s="5">
        <f t="shared" si="12"/>
        <v>9</v>
      </c>
      <c r="H131" s="4">
        <v>3.790489317711923</v>
      </c>
      <c r="I131" s="5">
        <f t="shared" si="13"/>
        <v>9</v>
      </c>
      <c r="J131" s="4">
        <v>3.8</v>
      </c>
      <c r="K131" s="5">
        <v>9</v>
      </c>
    </row>
    <row r="132" spans="1:11" ht="27.75" customHeight="1" x14ac:dyDescent="0.25">
      <c r="A132" s="2" t="s">
        <v>22</v>
      </c>
      <c r="B132" s="4">
        <v>8.2437275985663092</v>
      </c>
      <c r="C132" s="5">
        <f t="shared" si="10"/>
        <v>1</v>
      </c>
      <c r="D132" s="4">
        <v>8.4033613445378155</v>
      </c>
      <c r="E132" s="5">
        <f t="shared" si="11"/>
        <v>1</v>
      </c>
      <c r="F132" s="4">
        <v>8.4438241451500353</v>
      </c>
      <c r="G132" s="5">
        <f t="shared" si="12"/>
        <v>1</v>
      </c>
      <c r="H132" s="4">
        <v>8.5458304617505174</v>
      </c>
      <c r="I132" s="5">
        <f t="shared" si="13"/>
        <v>1</v>
      </c>
      <c r="J132" s="4">
        <v>8.6</v>
      </c>
      <c r="K132" s="5">
        <v>1</v>
      </c>
    </row>
    <row r="133" spans="1:11" ht="27.75" customHeight="1" x14ac:dyDescent="0.25">
      <c r="A133" s="2" t="s">
        <v>23</v>
      </c>
      <c r="B133" s="4">
        <v>2.0071684587813619</v>
      </c>
      <c r="C133" s="5">
        <f t="shared" si="10"/>
        <v>23</v>
      </c>
      <c r="D133" s="4">
        <v>1.9607843137254901</v>
      </c>
      <c r="E133" s="5">
        <f t="shared" si="11"/>
        <v>23</v>
      </c>
      <c r="F133" s="4">
        <v>1.9539427773900906</v>
      </c>
      <c r="G133" s="5">
        <f t="shared" si="12"/>
        <v>23</v>
      </c>
      <c r="H133" s="4">
        <v>1.9297036526533424</v>
      </c>
      <c r="I133" s="5">
        <f t="shared" si="13"/>
        <v>23</v>
      </c>
      <c r="J133" s="4">
        <v>1.9</v>
      </c>
      <c r="K133" s="5">
        <v>23</v>
      </c>
    </row>
    <row r="134" spans="1:11" ht="27.75" customHeight="1" x14ac:dyDescent="0.25">
      <c r="A134" s="2" t="s">
        <v>24</v>
      </c>
      <c r="B134" s="4">
        <v>0.43010752688172044</v>
      </c>
      <c r="C134" s="5">
        <f t="shared" si="10"/>
        <v>31</v>
      </c>
      <c r="D134" s="4">
        <v>0.42016806722689076</v>
      </c>
      <c r="E134" s="5">
        <f t="shared" si="11"/>
        <v>31</v>
      </c>
      <c r="F134" s="4">
        <v>0.41870202372644805</v>
      </c>
      <c r="G134" s="5">
        <f t="shared" si="12"/>
        <v>31</v>
      </c>
      <c r="H134" s="4">
        <v>0.48242591316333561</v>
      </c>
      <c r="I134" s="5">
        <f t="shared" si="13"/>
        <v>31</v>
      </c>
      <c r="J134" s="4">
        <v>0.5</v>
      </c>
      <c r="K134" s="5">
        <v>31</v>
      </c>
    </row>
    <row r="135" spans="1:11" ht="27.75" customHeight="1" x14ac:dyDescent="0.25">
      <c r="A135" s="2" t="s">
        <v>25</v>
      </c>
      <c r="B135" s="4">
        <v>2.2939068100358422</v>
      </c>
      <c r="C135" s="5">
        <f t="shared" si="10"/>
        <v>19</v>
      </c>
      <c r="D135" s="4">
        <v>2.3109243697478994</v>
      </c>
      <c r="E135" s="5">
        <f t="shared" si="11"/>
        <v>18</v>
      </c>
      <c r="F135" s="4">
        <v>2.3028611304954643</v>
      </c>
      <c r="G135" s="5">
        <f t="shared" si="12"/>
        <v>18</v>
      </c>
      <c r="H135" s="4">
        <v>2.2742935906271535</v>
      </c>
      <c r="I135" s="5">
        <f t="shared" si="13"/>
        <v>19</v>
      </c>
      <c r="J135" s="4">
        <v>2.2999999999999998</v>
      </c>
      <c r="K135" s="5">
        <v>20</v>
      </c>
    </row>
    <row r="136" spans="1:11" ht="27.75" customHeight="1" x14ac:dyDescent="0.25">
      <c r="A136" s="2" t="s">
        <v>26</v>
      </c>
      <c r="B136" s="4">
        <v>6.021505376344086</v>
      </c>
      <c r="C136" s="5">
        <f t="shared" si="10"/>
        <v>5</v>
      </c>
      <c r="D136" s="4">
        <v>5.8823529411764701</v>
      </c>
      <c r="E136" s="5">
        <f t="shared" si="11"/>
        <v>5</v>
      </c>
      <c r="F136" s="4">
        <v>5.8618283321702718</v>
      </c>
      <c r="G136" s="5">
        <f t="shared" si="12"/>
        <v>5</v>
      </c>
      <c r="H136" s="4">
        <v>5.85802894555479</v>
      </c>
      <c r="I136" s="5">
        <f t="shared" si="13"/>
        <v>5</v>
      </c>
      <c r="J136" s="4">
        <v>5.8</v>
      </c>
      <c r="K136" s="5">
        <v>5</v>
      </c>
    </row>
    <row r="137" spans="1:11" ht="27.75" customHeight="1" x14ac:dyDescent="0.25">
      <c r="A137" s="2" t="s">
        <v>27</v>
      </c>
      <c r="B137" s="4">
        <v>2.5089605734767026</v>
      </c>
      <c r="C137" s="5">
        <f t="shared" si="10"/>
        <v>15</v>
      </c>
      <c r="D137" s="4">
        <v>2.4509803921568629</v>
      </c>
      <c r="E137" s="5">
        <f t="shared" si="11"/>
        <v>15</v>
      </c>
      <c r="F137" s="4">
        <v>2.4424284717376135</v>
      </c>
      <c r="G137" s="5">
        <f t="shared" si="12"/>
        <v>15</v>
      </c>
      <c r="H137" s="4">
        <v>2.4121295658166781</v>
      </c>
      <c r="I137" s="5">
        <f t="shared" si="13"/>
        <v>16</v>
      </c>
      <c r="J137" s="4">
        <v>2.4</v>
      </c>
      <c r="K137" s="5">
        <v>16</v>
      </c>
    </row>
    <row r="138" spans="1:11" ht="27.75" customHeight="1" x14ac:dyDescent="0.25">
      <c r="A138" s="2" t="s">
        <v>28</v>
      </c>
      <c r="B138" s="4">
        <v>1.2903225806451613</v>
      </c>
      <c r="C138" s="5">
        <f t="shared" si="10"/>
        <v>29</v>
      </c>
      <c r="D138" s="4">
        <v>1.4705882352941175</v>
      </c>
      <c r="E138" s="5">
        <f t="shared" si="11"/>
        <v>27</v>
      </c>
      <c r="F138" s="4">
        <v>1.3956734124214933</v>
      </c>
      <c r="G138" s="5">
        <f t="shared" si="12"/>
        <v>29</v>
      </c>
      <c r="H138" s="4">
        <v>1.3783597518952446</v>
      </c>
      <c r="I138" s="5">
        <f t="shared" si="13"/>
        <v>29</v>
      </c>
      <c r="J138" s="4">
        <v>1.4</v>
      </c>
      <c r="K138" s="5">
        <v>29</v>
      </c>
    </row>
    <row r="139" spans="1:11" ht="27.75" customHeight="1" x14ac:dyDescent="0.25">
      <c r="A139" s="2" t="s">
        <v>29</v>
      </c>
      <c r="B139" s="4">
        <v>2.4372759856630828</v>
      </c>
      <c r="C139" s="5">
        <f t="shared" si="10"/>
        <v>16</v>
      </c>
      <c r="D139" s="4">
        <v>2.4509803921568629</v>
      </c>
      <c r="E139" s="5">
        <f t="shared" si="11"/>
        <v>15</v>
      </c>
      <c r="F139" s="4">
        <v>2.4424284717376135</v>
      </c>
      <c r="G139" s="5">
        <f t="shared" si="12"/>
        <v>15</v>
      </c>
      <c r="H139" s="4">
        <v>2.5499655410062028</v>
      </c>
      <c r="I139" s="5">
        <f t="shared" si="13"/>
        <v>15</v>
      </c>
      <c r="J139" s="4">
        <v>2.5</v>
      </c>
      <c r="K139" s="5">
        <v>15</v>
      </c>
    </row>
    <row r="140" spans="1:11" ht="27.75" customHeight="1" x14ac:dyDescent="0.25">
      <c r="A140" s="2" t="s">
        <v>30</v>
      </c>
      <c r="B140" s="4">
        <v>3.7992831541218637</v>
      </c>
      <c r="C140" s="5">
        <f t="shared" si="10"/>
        <v>8</v>
      </c>
      <c r="D140" s="4">
        <v>3.7114845938375352</v>
      </c>
      <c r="E140" s="5">
        <f t="shared" si="11"/>
        <v>9</v>
      </c>
      <c r="F140" s="4">
        <v>3.9078855547801812</v>
      </c>
      <c r="G140" s="5">
        <f t="shared" si="12"/>
        <v>8</v>
      </c>
      <c r="H140" s="4">
        <v>3.8594073053066849</v>
      </c>
      <c r="I140" s="5">
        <f t="shared" si="13"/>
        <v>8</v>
      </c>
      <c r="J140" s="4">
        <v>3.8</v>
      </c>
      <c r="K140" s="5">
        <v>8</v>
      </c>
    </row>
    <row r="141" spans="1:11" ht="27.75" customHeight="1" x14ac:dyDescent="0.25">
      <c r="A141" s="2" t="s">
        <v>31</v>
      </c>
      <c r="B141" s="4">
        <v>2.3655913978494625</v>
      </c>
      <c r="C141" s="5">
        <f t="shared" si="10"/>
        <v>18</v>
      </c>
      <c r="D141" s="4">
        <v>2.3109243697478994</v>
      </c>
      <c r="E141" s="5">
        <f t="shared" si="11"/>
        <v>18</v>
      </c>
      <c r="F141" s="4">
        <v>2.3028611304954643</v>
      </c>
      <c r="G141" s="5">
        <f t="shared" si="12"/>
        <v>18</v>
      </c>
      <c r="H141" s="4">
        <v>2.2742935906271535</v>
      </c>
      <c r="I141" s="5">
        <f t="shared" si="13"/>
        <v>19</v>
      </c>
      <c r="J141" s="4">
        <v>2.2999999999999998</v>
      </c>
      <c r="K141" s="5">
        <v>20</v>
      </c>
    </row>
    <row r="142" spans="1:11" ht="27.75" customHeight="1" x14ac:dyDescent="0.25">
      <c r="A142" s="2" t="s">
        <v>32</v>
      </c>
      <c r="B142" s="4">
        <v>4.4444444444444446</v>
      </c>
      <c r="C142" s="5">
        <f t="shared" si="10"/>
        <v>7</v>
      </c>
      <c r="D142" s="4">
        <v>4.4117647058823533</v>
      </c>
      <c r="E142" s="5">
        <f t="shared" si="11"/>
        <v>7</v>
      </c>
      <c r="F142" s="4">
        <v>4.3963712491277045</v>
      </c>
      <c r="G142" s="5">
        <f t="shared" si="12"/>
        <v>7</v>
      </c>
      <c r="H142" s="4">
        <v>4.4107512060647824</v>
      </c>
      <c r="I142" s="5">
        <f t="shared" si="13"/>
        <v>7</v>
      </c>
      <c r="J142" s="4">
        <v>4.4000000000000004</v>
      </c>
      <c r="K142" s="5">
        <v>7</v>
      </c>
    </row>
    <row r="143" spans="1:11" ht="27.75" customHeight="1" x14ac:dyDescent="0.25">
      <c r="A143" s="2" t="s">
        <v>33</v>
      </c>
      <c r="B143" s="4">
        <v>2.4372759856630828</v>
      </c>
      <c r="C143" s="5">
        <f t="shared" si="10"/>
        <v>16</v>
      </c>
      <c r="D143" s="4">
        <v>2.3809523809523809</v>
      </c>
      <c r="E143" s="5">
        <f t="shared" si="11"/>
        <v>17</v>
      </c>
      <c r="F143" s="4">
        <v>2.3726448011165391</v>
      </c>
      <c r="G143" s="5">
        <f t="shared" si="12"/>
        <v>17</v>
      </c>
      <c r="H143" s="4">
        <v>2.3432115782219163</v>
      </c>
      <c r="I143" s="5">
        <f t="shared" si="13"/>
        <v>18</v>
      </c>
      <c r="J143" s="4">
        <v>2.2999999999999998</v>
      </c>
      <c r="K143" s="5">
        <v>18</v>
      </c>
    </row>
    <row r="144" spans="1:11" ht="27.75" customHeight="1" x14ac:dyDescent="0.25">
      <c r="A144" s="2" t="s">
        <v>34</v>
      </c>
      <c r="B144" s="4">
        <v>3.2974910394265233</v>
      </c>
      <c r="C144" s="5">
        <f t="shared" si="10"/>
        <v>12</v>
      </c>
      <c r="D144" s="4">
        <v>3.5014005602240896</v>
      </c>
      <c r="E144" s="5">
        <f t="shared" si="11"/>
        <v>10</v>
      </c>
      <c r="F144" s="4">
        <v>3.4891835310537336</v>
      </c>
      <c r="G144" s="5">
        <f t="shared" si="12"/>
        <v>10</v>
      </c>
      <c r="H144" s="4">
        <v>3.5837353549276365</v>
      </c>
      <c r="I144" s="5">
        <f t="shared" si="13"/>
        <v>10</v>
      </c>
      <c r="J144" s="4">
        <v>3.6</v>
      </c>
      <c r="K144" s="5">
        <v>10</v>
      </c>
    </row>
    <row r="145" spans="1:11" ht="27.75" customHeight="1" x14ac:dyDescent="0.25">
      <c r="A145" s="2" t="s">
        <v>35</v>
      </c>
      <c r="B145" s="4">
        <v>2.2939068100358422</v>
      </c>
      <c r="C145" s="5">
        <f t="shared" si="10"/>
        <v>19</v>
      </c>
      <c r="D145" s="4">
        <v>2.2000000000000002</v>
      </c>
      <c r="E145" s="5">
        <f t="shared" si="11"/>
        <v>21</v>
      </c>
      <c r="F145" s="4">
        <v>2.2330774598743894</v>
      </c>
      <c r="G145" s="5">
        <f t="shared" si="12"/>
        <v>20</v>
      </c>
      <c r="H145" s="4">
        <v>2.2742935906271535</v>
      </c>
      <c r="I145" s="5">
        <f t="shared" si="13"/>
        <v>19</v>
      </c>
      <c r="J145" s="4">
        <v>2.2999999999999998</v>
      </c>
      <c r="K145" s="5">
        <v>18</v>
      </c>
    </row>
    <row r="146" spans="1:11" ht="27.75" customHeight="1" x14ac:dyDescent="0.25">
      <c r="A146" s="2" t="s">
        <v>36</v>
      </c>
      <c r="B146" s="4">
        <v>1.6487455197132617</v>
      </c>
      <c r="C146" s="5">
        <f t="shared" si="10"/>
        <v>26</v>
      </c>
      <c r="D146" s="4">
        <v>1.6106442577030811</v>
      </c>
      <c r="E146" s="5">
        <f t="shared" si="11"/>
        <v>26</v>
      </c>
      <c r="F146" s="4">
        <v>1.6050244242847174</v>
      </c>
      <c r="G146" s="5">
        <f t="shared" si="12"/>
        <v>26</v>
      </c>
      <c r="H146" s="4">
        <v>1.5851137146795313</v>
      </c>
      <c r="I146" s="5">
        <f t="shared" si="13"/>
        <v>26</v>
      </c>
      <c r="J146" s="4">
        <v>1.6</v>
      </c>
      <c r="K146" s="5">
        <v>26</v>
      </c>
    </row>
    <row r="147" spans="1:11" ht="27.75" customHeight="1" x14ac:dyDescent="0.25">
      <c r="A147" s="9" t="s">
        <v>40</v>
      </c>
      <c r="B147" s="14"/>
      <c r="C147" s="14"/>
      <c r="D147" s="14"/>
      <c r="E147" s="14"/>
      <c r="F147" s="14"/>
      <c r="G147" s="14"/>
      <c r="H147" s="14"/>
      <c r="I147" s="14"/>
      <c r="J147" s="14"/>
      <c r="K147" s="14"/>
    </row>
    <row r="149" spans="1:11" ht="27.75" customHeight="1" x14ac:dyDescent="0.25">
      <c r="A149" s="91" t="s">
        <v>605</v>
      </c>
      <c r="E149" s="8"/>
      <c r="G149" s="8"/>
      <c r="K149" s="8" t="s">
        <v>0</v>
      </c>
    </row>
    <row r="150" spans="1:11" ht="27.75" customHeight="1" x14ac:dyDescent="0.25">
      <c r="A150" s="721" t="s">
        <v>1</v>
      </c>
      <c r="B150" s="722">
        <v>1399</v>
      </c>
      <c r="C150" s="722"/>
      <c r="D150" s="722">
        <v>1400</v>
      </c>
      <c r="E150" s="722"/>
      <c r="F150" s="722">
        <v>1401</v>
      </c>
      <c r="G150" s="722"/>
      <c r="H150" s="722">
        <v>1402</v>
      </c>
      <c r="I150" s="722"/>
      <c r="J150" s="722">
        <v>1403</v>
      </c>
      <c r="K150" s="722"/>
    </row>
    <row r="151" spans="1:11" ht="27.75" customHeight="1" x14ac:dyDescent="0.25">
      <c r="A151" s="721"/>
      <c r="B151" s="36" t="s">
        <v>39</v>
      </c>
      <c r="C151" s="36" t="s">
        <v>3</v>
      </c>
      <c r="D151" s="36" t="s">
        <v>39</v>
      </c>
      <c r="E151" s="36" t="s">
        <v>3</v>
      </c>
      <c r="F151" s="36" t="s">
        <v>39</v>
      </c>
      <c r="G151" s="36" t="s">
        <v>3</v>
      </c>
      <c r="H151" s="36" t="s">
        <v>39</v>
      </c>
      <c r="I151" s="36" t="s">
        <v>3</v>
      </c>
      <c r="J151" s="36" t="s">
        <v>39</v>
      </c>
      <c r="K151" s="36" t="s">
        <v>3</v>
      </c>
    </row>
    <row r="152" spans="1:11" ht="27.75" customHeight="1" x14ac:dyDescent="0.25">
      <c r="A152" s="1" t="s">
        <v>4</v>
      </c>
      <c r="B152" s="3">
        <v>100</v>
      </c>
      <c r="C152" s="3" t="s">
        <v>230</v>
      </c>
      <c r="D152" s="3">
        <v>100</v>
      </c>
      <c r="E152" s="3" t="s">
        <v>230</v>
      </c>
      <c r="F152" s="3">
        <v>100</v>
      </c>
      <c r="G152" s="3" t="s">
        <v>230</v>
      </c>
      <c r="H152" s="3">
        <v>100</v>
      </c>
      <c r="I152" s="3" t="s">
        <v>230</v>
      </c>
      <c r="J152" s="377">
        <v>100</v>
      </c>
      <c r="K152" s="377" t="s">
        <v>230</v>
      </c>
    </row>
    <row r="153" spans="1:11" ht="27.75" customHeight="1" x14ac:dyDescent="0.25">
      <c r="A153" s="2" t="s">
        <v>6</v>
      </c>
      <c r="B153" s="4">
        <v>5.4225878833208672</v>
      </c>
      <c r="C153" s="5">
        <f>RANK(B153,$B$153:$B$183)</f>
        <v>4</v>
      </c>
      <c r="D153" s="4">
        <v>5.3617333822989357</v>
      </c>
      <c r="E153" s="5">
        <f>RANK(D153,$D$153:$D$183)</f>
        <v>4</v>
      </c>
      <c r="F153" s="4">
        <v>5.3187613843351551</v>
      </c>
      <c r="G153" s="5">
        <f>RANK(F153,$F$153:$F$183)</f>
        <v>5</v>
      </c>
      <c r="H153" s="4">
        <v>5.3829479768786124</v>
      </c>
      <c r="I153" s="5">
        <f>RANK(H153,$H$153:$H$183)</f>
        <v>4</v>
      </c>
      <c r="J153" s="4">
        <v>5.4</v>
      </c>
      <c r="K153" s="5">
        <v>4</v>
      </c>
    </row>
    <row r="154" spans="1:11" ht="27.75" customHeight="1" x14ac:dyDescent="0.25">
      <c r="A154" s="2" t="s">
        <v>7</v>
      </c>
      <c r="B154" s="4">
        <v>4.300673148840688</v>
      </c>
      <c r="C154" s="5">
        <f t="shared" ref="C154:C183" si="14">RANK(B154,$B$153:$B$183)</f>
        <v>9</v>
      </c>
      <c r="D154" s="4">
        <v>4.3334557473374957</v>
      </c>
      <c r="E154" s="5">
        <f t="shared" ref="E154:E183" si="15">RANK(D154,$D$153:$D$183)</f>
        <v>9</v>
      </c>
      <c r="F154" s="4">
        <v>4.3715846994535523</v>
      </c>
      <c r="G154" s="5">
        <f t="shared" ref="G154:G183" si="16">RANK(F154,$F$153:$F$183)</f>
        <v>9</v>
      </c>
      <c r="H154" s="4">
        <v>4.3352601156069364</v>
      </c>
      <c r="I154" s="5">
        <f t="shared" ref="I154:I183" si="17">RANK(H154,$H$153:$H$183)</f>
        <v>9</v>
      </c>
      <c r="J154" s="4">
        <v>4.4000000000000004</v>
      </c>
      <c r="K154" s="5">
        <v>9</v>
      </c>
    </row>
    <row r="155" spans="1:11" ht="27.75" customHeight="1" x14ac:dyDescent="0.25">
      <c r="A155" s="2" t="s">
        <v>8</v>
      </c>
      <c r="B155" s="4">
        <v>2.8047868362004489</v>
      </c>
      <c r="C155" s="5">
        <f t="shared" si="14"/>
        <v>15</v>
      </c>
      <c r="D155" s="4">
        <v>2.7543150936467131</v>
      </c>
      <c r="E155" s="5">
        <f t="shared" si="15"/>
        <v>15</v>
      </c>
      <c r="F155" s="4">
        <v>2.7322404371584699</v>
      </c>
      <c r="G155" s="5">
        <f t="shared" si="16"/>
        <v>15</v>
      </c>
      <c r="H155" s="4">
        <v>2.7095375722543351</v>
      </c>
      <c r="I155" s="5">
        <f t="shared" si="17"/>
        <v>16</v>
      </c>
      <c r="J155" s="4">
        <v>2.7</v>
      </c>
      <c r="K155" s="5">
        <v>16</v>
      </c>
    </row>
    <row r="156" spans="1:11" ht="27.75" customHeight="1" x14ac:dyDescent="0.25">
      <c r="A156" s="2" t="s">
        <v>9</v>
      </c>
      <c r="B156" s="4">
        <v>4.8242333582647721</v>
      </c>
      <c r="C156" s="5">
        <f t="shared" si="14"/>
        <v>7</v>
      </c>
      <c r="D156" s="4">
        <v>4.8843187660668379</v>
      </c>
      <c r="E156" s="5">
        <f t="shared" si="15"/>
        <v>7</v>
      </c>
      <c r="F156" s="4">
        <v>4.8451730418943528</v>
      </c>
      <c r="G156" s="5">
        <f t="shared" si="16"/>
        <v>7</v>
      </c>
      <c r="H156" s="4">
        <v>4.8049132947976876</v>
      </c>
      <c r="I156" s="5">
        <f t="shared" si="17"/>
        <v>8</v>
      </c>
      <c r="J156" s="4">
        <v>4.9000000000000004</v>
      </c>
      <c r="K156" s="5">
        <v>7</v>
      </c>
    </row>
    <row r="157" spans="1:11" ht="27.75" customHeight="1" x14ac:dyDescent="0.25">
      <c r="A157" s="2" t="s">
        <v>10</v>
      </c>
      <c r="B157" s="4">
        <v>1.1593118922961856</v>
      </c>
      <c r="C157" s="5">
        <f t="shared" si="14"/>
        <v>30</v>
      </c>
      <c r="D157" s="4">
        <v>1.1384502387073081</v>
      </c>
      <c r="E157" s="5">
        <f t="shared" si="15"/>
        <v>30</v>
      </c>
      <c r="F157" s="4">
        <v>1.1293260473588342</v>
      </c>
      <c r="G157" s="5">
        <f t="shared" si="16"/>
        <v>30</v>
      </c>
      <c r="H157" s="4">
        <v>1.1199421965317919</v>
      </c>
      <c r="I157" s="5">
        <f t="shared" si="17"/>
        <v>30</v>
      </c>
      <c r="J157" s="4">
        <v>1.1000000000000001</v>
      </c>
      <c r="K157" s="5">
        <v>30</v>
      </c>
    </row>
    <row r="158" spans="1:11" ht="27.75" customHeight="1" x14ac:dyDescent="0.25">
      <c r="A158" s="2" t="s">
        <v>11</v>
      </c>
      <c r="B158" s="4">
        <v>2.0194465220643232</v>
      </c>
      <c r="C158" s="5">
        <f t="shared" si="14"/>
        <v>21</v>
      </c>
      <c r="D158" s="4">
        <v>1.9831068674256336</v>
      </c>
      <c r="E158" s="5">
        <f t="shared" si="15"/>
        <v>20</v>
      </c>
      <c r="F158" s="4">
        <v>2.0036429872495445</v>
      </c>
      <c r="G158" s="5">
        <f t="shared" si="16"/>
        <v>21</v>
      </c>
      <c r="H158" s="4">
        <v>2.0592485549132946</v>
      </c>
      <c r="I158" s="5">
        <f t="shared" si="17"/>
        <v>21</v>
      </c>
      <c r="J158" s="4">
        <v>2</v>
      </c>
      <c r="K158" s="5">
        <v>21</v>
      </c>
    </row>
    <row r="159" spans="1:11" ht="27.75" customHeight="1" x14ac:dyDescent="0.25">
      <c r="A159" s="2" t="s">
        <v>12</v>
      </c>
      <c r="B159" s="4">
        <v>1.9446522064323111</v>
      </c>
      <c r="C159" s="5">
        <f t="shared" si="14"/>
        <v>22</v>
      </c>
      <c r="D159" s="4">
        <v>1.9096584649283876</v>
      </c>
      <c r="E159" s="5">
        <f t="shared" si="15"/>
        <v>21</v>
      </c>
      <c r="F159" s="4">
        <v>1.8943533697632058</v>
      </c>
      <c r="G159" s="5">
        <f t="shared" si="16"/>
        <v>23</v>
      </c>
      <c r="H159" s="4">
        <v>1.8786127167630058</v>
      </c>
      <c r="I159" s="5">
        <f t="shared" si="17"/>
        <v>23</v>
      </c>
      <c r="J159" s="4">
        <v>1.9</v>
      </c>
      <c r="K159" s="5">
        <v>23</v>
      </c>
    </row>
    <row r="160" spans="1:11" ht="27.75" customHeight="1" x14ac:dyDescent="0.25">
      <c r="A160" s="2" t="s">
        <v>13</v>
      </c>
      <c r="B160" s="4">
        <v>2.6551982049364247</v>
      </c>
      <c r="C160" s="5">
        <f t="shared" si="14"/>
        <v>17</v>
      </c>
      <c r="D160" s="4">
        <v>2.6808666911494679</v>
      </c>
      <c r="E160" s="5">
        <f t="shared" si="15"/>
        <v>16</v>
      </c>
      <c r="F160" s="4">
        <v>2.6593806921675776</v>
      </c>
      <c r="G160" s="5">
        <f t="shared" si="16"/>
        <v>17</v>
      </c>
      <c r="H160" s="4">
        <v>2.6372832369942198</v>
      </c>
      <c r="I160" s="5">
        <f t="shared" si="17"/>
        <v>17</v>
      </c>
      <c r="J160" s="4">
        <v>2.6</v>
      </c>
      <c r="K160" s="5">
        <v>17</v>
      </c>
    </row>
    <row r="161" spans="1:11" ht="27.75" customHeight="1" x14ac:dyDescent="0.25">
      <c r="A161" s="2" t="s">
        <v>14</v>
      </c>
      <c r="B161" s="4">
        <v>1.9072550486163051</v>
      </c>
      <c r="C161" s="5">
        <f t="shared" si="14"/>
        <v>23</v>
      </c>
      <c r="D161" s="4">
        <v>1.8729342636797648</v>
      </c>
      <c r="E161" s="5">
        <f t="shared" si="15"/>
        <v>22</v>
      </c>
      <c r="F161" s="4">
        <v>1.9307832422586522</v>
      </c>
      <c r="G161" s="5">
        <f t="shared" si="16"/>
        <v>22</v>
      </c>
      <c r="H161" s="4">
        <v>2.0231213872832372</v>
      </c>
      <c r="I161" s="5">
        <f t="shared" si="17"/>
        <v>22</v>
      </c>
      <c r="J161" s="4">
        <v>2</v>
      </c>
      <c r="K161" s="5">
        <v>22</v>
      </c>
    </row>
    <row r="162" spans="1:11" ht="27.75" customHeight="1" x14ac:dyDescent="0.25">
      <c r="A162" s="2" t="s">
        <v>15</v>
      </c>
      <c r="B162" s="4">
        <v>2.3934181002243831</v>
      </c>
      <c r="C162" s="5">
        <f t="shared" si="14"/>
        <v>19</v>
      </c>
      <c r="D162" s="4">
        <v>2.4237972824091076</v>
      </c>
      <c r="E162" s="5">
        <f t="shared" si="15"/>
        <v>18</v>
      </c>
      <c r="F162" s="4">
        <v>2.4043715846994536</v>
      </c>
      <c r="G162" s="5">
        <f t="shared" si="16"/>
        <v>19</v>
      </c>
      <c r="H162" s="4">
        <v>2.3843930635838149</v>
      </c>
      <c r="I162" s="5">
        <f t="shared" si="17"/>
        <v>19</v>
      </c>
      <c r="J162" s="4">
        <v>2.4</v>
      </c>
      <c r="K162" s="5">
        <v>19</v>
      </c>
    </row>
    <row r="163" spans="1:11" ht="27.75" customHeight="1" x14ac:dyDescent="0.25">
      <c r="A163" s="2" t="s">
        <v>16</v>
      </c>
      <c r="B163" s="4">
        <v>6.6192969334330591</v>
      </c>
      <c r="C163" s="5">
        <f t="shared" si="14"/>
        <v>2</v>
      </c>
      <c r="D163" s="4">
        <v>6.573632023503488</v>
      </c>
      <c r="E163" s="5">
        <f t="shared" si="15"/>
        <v>2</v>
      </c>
      <c r="F163" s="4">
        <v>6.557377049180328</v>
      </c>
      <c r="G163" s="5">
        <f t="shared" si="16"/>
        <v>2</v>
      </c>
      <c r="H163" s="4">
        <v>6.5028901734104041</v>
      </c>
      <c r="I163" s="5">
        <f t="shared" si="17"/>
        <v>2</v>
      </c>
      <c r="J163" s="4">
        <v>6.5</v>
      </c>
      <c r="K163" s="5">
        <v>2</v>
      </c>
    </row>
    <row r="164" spans="1:11" ht="27.75" customHeight="1" x14ac:dyDescent="0.25">
      <c r="A164" s="2" t="s">
        <v>17</v>
      </c>
      <c r="B164" s="4">
        <v>1.6828721017202692</v>
      </c>
      <c r="C164" s="5">
        <f t="shared" si="14"/>
        <v>28</v>
      </c>
      <c r="D164" s="4">
        <v>1.6525890561880279</v>
      </c>
      <c r="E164" s="5">
        <f t="shared" si="15"/>
        <v>27</v>
      </c>
      <c r="F164" s="4">
        <v>1.7122040072859743</v>
      </c>
      <c r="G164" s="5">
        <f t="shared" si="16"/>
        <v>27</v>
      </c>
      <c r="H164" s="4">
        <v>1.7702312138728324</v>
      </c>
      <c r="I164" s="5">
        <f t="shared" si="17"/>
        <v>27</v>
      </c>
      <c r="J164" s="4">
        <v>1.8</v>
      </c>
      <c r="K164" s="5">
        <v>27</v>
      </c>
    </row>
    <row r="165" spans="1:11" ht="27.75" customHeight="1" x14ac:dyDescent="0.25">
      <c r="A165" s="2" t="s">
        <v>18</v>
      </c>
      <c r="B165" s="4">
        <v>5.3477935676888553</v>
      </c>
      <c r="C165" s="5">
        <f t="shared" si="14"/>
        <v>5</v>
      </c>
      <c r="D165" s="4">
        <v>5.3250091810503122</v>
      </c>
      <c r="E165" s="5">
        <f t="shared" si="15"/>
        <v>5</v>
      </c>
      <c r="F165" s="4">
        <v>5.3551912568306017</v>
      </c>
      <c r="G165" s="5">
        <f t="shared" si="16"/>
        <v>4</v>
      </c>
      <c r="H165" s="4">
        <v>5.3106936416184967</v>
      </c>
      <c r="I165" s="5">
        <f t="shared" si="17"/>
        <v>5</v>
      </c>
      <c r="J165" s="4">
        <v>5.3</v>
      </c>
      <c r="K165" s="5">
        <v>5</v>
      </c>
    </row>
    <row r="166" spans="1:11" ht="27.75" customHeight="1" x14ac:dyDescent="0.25">
      <c r="A166" s="2" t="s">
        <v>19</v>
      </c>
      <c r="B166" s="4">
        <v>1.8698578908002992</v>
      </c>
      <c r="C166" s="5">
        <f t="shared" si="14"/>
        <v>24</v>
      </c>
      <c r="D166" s="4">
        <v>1.8362100624311422</v>
      </c>
      <c r="E166" s="5">
        <f t="shared" si="15"/>
        <v>23</v>
      </c>
      <c r="F166" s="4">
        <v>1.8214936247723135</v>
      </c>
      <c r="G166" s="5">
        <f t="shared" si="16"/>
        <v>25</v>
      </c>
      <c r="H166" s="4">
        <v>1.8063583815028903</v>
      </c>
      <c r="I166" s="5">
        <f t="shared" si="17"/>
        <v>25</v>
      </c>
      <c r="J166" s="4">
        <v>1.8</v>
      </c>
      <c r="K166" s="5">
        <v>25</v>
      </c>
    </row>
    <row r="167" spans="1:11" ht="27.75" customHeight="1" x14ac:dyDescent="0.25">
      <c r="A167" s="2" t="s">
        <v>20</v>
      </c>
      <c r="B167" s="4">
        <v>1.2341062079281975</v>
      </c>
      <c r="C167" s="5">
        <f t="shared" si="14"/>
        <v>29</v>
      </c>
      <c r="D167" s="4">
        <v>1.2118986412045538</v>
      </c>
      <c r="E167" s="5">
        <f t="shared" si="15"/>
        <v>28</v>
      </c>
      <c r="F167" s="4">
        <v>1.2021857923497268</v>
      </c>
      <c r="G167" s="5">
        <f t="shared" si="16"/>
        <v>29</v>
      </c>
      <c r="H167" s="4">
        <v>1.1921965317919074</v>
      </c>
      <c r="I167" s="5">
        <f t="shared" si="17"/>
        <v>29</v>
      </c>
      <c r="J167" s="4">
        <v>1.2</v>
      </c>
      <c r="K167" s="5">
        <v>29</v>
      </c>
    </row>
    <row r="168" spans="1:11" ht="27.75" customHeight="1" x14ac:dyDescent="0.25">
      <c r="A168" s="2" t="s">
        <v>21</v>
      </c>
      <c r="B168" s="4">
        <v>4.6746447270007474</v>
      </c>
      <c r="C168" s="5">
        <f t="shared" si="14"/>
        <v>8</v>
      </c>
      <c r="D168" s="4">
        <v>5.2148365773044434</v>
      </c>
      <c r="E168" s="5">
        <f t="shared" si="15"/>
        <v>6</v>
      </c>
      <c r="F168" s="4">
        <v>5.2823315118397085</v>
      </c>
      <c r="G168" s="5">
        <f t="shared" si="16"/>
        <v>6</v>
      </c>
      <c r="H168" s="4">
        <v>5.238439306358381</v>
      </c>
      <c r="I168" s="5">
        <f t="shared" si="17"/>
        <v>6</v>
      </c>
      <c r="J168" s="4">
        <v>5.2</v>
      </c>
      <c r="K168" s="5">
        <v>6</v>
      </c>
    </row>
    <row r="169" spans="1:11" ht="27.75" customHeight="1" x14ac:dyDescent="0.25">
      <c r="A169" s="2" t="s">
        <v>22</v>
      </c>
      <c r="B169" s="4">
        <v>8.1151832460732987</v>
      </c>
      <c r="C169" s="5">
        <f t="shared" si="14"/>
        <v>1</v>
      </c>
      <c r="D169" s="4">
        <v>8.152772677194271</v>
      </c>
      <c r="E169" s="5">
        <f t="shared" si="15"/>
        <v>1</v>
      </c>
      <c r="F169" s="4">
        <v>8.0874316939890711</v>
      </c>
      <c r="G169" s="5">
        <f t="shared" si="16"/>
        <v>1</v>
      </c>
      <c r="H169" s="4">
        <v>8.0202312138728313</v>
      </c>
      <c r="I169" s="5">
        <f t="shared" si="17"/>
        <v>1</v>
      </c>
      <c r="J169" s="4">
        <v>8.1</v>
      </c>
      <c r="K169" s="5">
        <v>1</v>
      </c>
    </row>
    <row r="170" spans="1:11" ht="27.75" customHeight="1" x14ac:dyDescent="0.25">
      <c r="A170" s="2" t="s">
        <v>23</v>
      </c>
      <c r="B170" s="4">
        <v>1.7202692595362752</v>
      </c>
      <c r="C170" s="5">
        <f t="shared" si="14"/>
        <v>26</v>
      </c>
      <c r="D170" s="4">
        <v>1.6893132574366507</v>
      </c>
      <c r="E170" s="5">
        <f t="shared" si="15"/>
        <v>26</v>
      </c>
      <c r="F170" s="4">
        <v>1.6757741347905284</v>
      </c>
      <c r="G170" s="5">
        <f t="shared" si="16"/>
        <v>28</v>
      </c>
      <c r="H170" s="4">
        <v>1.6618497109826589</v>
      </c>
      <c r="I170" s="5">
        <f t="shared" si="17"/>
        <v>28</v>
      </c>
      <c r="J170" s="4">
        <v>1.7</v>
      </c>
      <c r="K170" s="5">
        <v>28</v>
      </c>
    </row>
    <row r="171" spans="1:11" ht="27.75" customHeight="1" x14ac:dyDescent="0.25">
      <c r="A171" s="2" t="s">
        <v>24</v>
      </c>
      <c r="B171" s="4">
        <v>0.33657442034405388</v>
      </c>
      <c r="C171" s="5">
        <f t="shared" si="14"/>
        <v>31</v>
      </c>
      <c r="D171" s="4">
        <v>0.47741461623209691</v>
      </c>
      <c r="E171" s="5">
        <f t="shared" si="15"/>
        <v>31</v>
      </c>
      <c r="F171" s="4">
        <v>0.47358834244080145</v>
      </c>
      <c r="G171" s="5">
        <f t="shared" si="16"/>
        <v>31</v>
      </c>
      <c r="H171" s="4">
        <v>0.46965317919075145</v>
      </c>
      <c r="I171" s="5">
        <f t="shared" si="17"/>
        <v>31</v>
      </c>
      <c r="J171" s="4">
        <v>0.5</v>
      </c>
      <c r="K171" s="5">
        <v>31</v>
      </c>
    </row>
    <row r="172" spans="1:11" ht="27.75" customHeight="1" x14ac:dyDescent="0.25">
      <c r="A172" s="2" t="s">
        <v>25</v>
      </c>
      <c r="B172" s="4">
        <v>3.2161555721765147</v>
      </c>
      <c r="C172" s="5">
        <f t="shared" si="14"/>
        <v>14</v>
      </c>
      <c r="D172" s="4">
        <v>3.1582813073815643</v>
      </c>
      <c r="E172" s="5">
        <f t="shared" si="15"/>
        <v>14</v>
      </c>
      <c r="F172" s="4">
        <v>3.1329690346083785</v>
      </c>
      <c r="G172" s="5">
        <f t="shared" si="16"/>
        <v>14</v>
      </c>
      <c r="H172" s="4">
        <v>3.1069364161849711</v>
      </c>
      <c r="I172" s="5">
        <f t="shared" si="17"/>
        <v>14</v>
      </c>
      <c r="J172" s="4">
        <v>3.1</v>
      </c>
      <c r="K172" s="5">
        <v>14</v>
      </c>
    </row>
    <row r="173" spans="1:11" ht="27.75" customHeight="1" x14ac:dyDescent="0.25">
      <c r="A173" s="2" t="s">
        <v>26</v>
      </c>
      <c r="B173" s="4">
        <v>5.7591623036649215</v>
      </c>
      <c r="C173" s="5">
        <f t="shared" si="14"/>
        <v>3</v>
      </c>
      <c r="D173" s="4">
        <v>5.6555269922879177</v>
      </c>
      <c r="E173" s="5">
        <f t="shared" si="15"/>
        <v>3</v>
      </c>
      <c r="F173" s="4">
        <v>5.7559198542805099</v>
      </c>
      <c r="G173" s="5">
        <f t="shared" si="16"/>
        <v>3</v>
      </c>
      <c r="H173" s="4">
        <v>5.9248554913294793</v>
      </c>
      <c r="I173" s="5">
        <f t="shared" si="17"/>
        <v>3</v>
      </c>
      <c r="J173" s="4">
        <v>5.9</v>
      </c>
      <c r="K173" s="5">
        <v>3</v>
      </c>
    </row>
    <row r="174" spans="1:11" ht="27.75" customHeight="1" x14ac:dyDescent="0.25">
      <c r="A174" s="2" t="s">
        <v>27</v>
      </c>
      <c r="B174" s="4">
        <v>3.2535527299925207</v>
      </c>
      <c r="C174" s="5">
        <f t="shared" si="14"/>
        <v>12</v>
      </c>
      <c r="D174" s="4">
        <v>3.1950055086301874</v>
      </c>
      <c r="E174" s="5">
        <f t="shared" si="15"/>
        <v>13</v>
      </c>
      <c r="F174" s="4">
        <v>3.1693989071038251</v>
      </c>
      <c r="G174" s="5">
        <f t="shared" si="16"/>
        <v>13</v>
      </c>
      <c r="H174" s="4">
        <v>3.1430635838150289</v>
      </c>
      <c r="I174" s="5">
        <f t="shared" si="17"/>
        <v>13</v>
      </c>
      <c r="J174" s="4">
        <v>3.1</v>
      </c>
      <c r="K174" s="5">
        <v>13</v>
      </c>
    </row>
    <row r="175" spans="1:11" ht="27.75" customHeight="1" x14ac:dyDescent="0.25">
      <c r="A175" s="2" t="s">
        <v>28</v>
      </c>
      <c r="B175" s="4">
        <v>1.8698578908002992</v>
      </c>
      <c r="C175" s="5">
        <f t="shared" si="14"/>
        <v>24</v>
      </c>
      <c r="D175" s="4">
        <v>1.8362100624311422</v>
      </c>
      <c r="E175" s="5">
        <f t="shared" si="15"/>
        <v>23</v>
      </c>
      <c r="F175" s="4">
        <v>1.8214936247723135</v>
      </c>
      <c r="G175" s="5">
        <f t="shared" si="16"/>
        <v>25</v>
      </c>
      <c r="H175" s="4">
        <v>1.8063583815028903</v>
      </c>
      <c r="I175" s="5">
        <f t="shared" si="17"/>
        <v>25</v>
      </c>
      <c r="J175" s="4">
        <v>1.8</v>
      </c>
      <c r="K175" s="5">
        <v>25</v>
      </c>
    </row>
    <row r="176" spans="1:11" ht="27.75" customHeight="1" x14ac:dyDescent="0.25">
      <c r="A176" s="2" t="s">
        <v>29</v>
      </c>
      <c r="B176" s="4">
        <v>2.2438294689603588</v>
      </c>
      <c r="C176" s="5">
        <f t="shared" si="14"/>
        <v>20</v>
      </c>
      <c r="D176" s="4">
        <v>2.2034520749173705</v>
      </c>
      <c r="E176" s="5">
        <f t="shared" si="15"/>
        <v>19</v>
      </c>
      <c r="F176" s="4">
        <v>2.1857923497267762</v>
      </c>
      <c r="G176" s="5">
        <f t="shared" si="16"/>
        <v>20</v>
      </c>
      <c r="H176" s="4">
        <v>2.1676300578034682</v>
      </c>
      <c r="I176" s="5">
        <f t="shared" si="17"/>
        <v>20</v>
      </c>
      <c r="J176" s="4">
        <v>2.2000000000000002</v>
      </c>
      <c r="K176" s="5">
        <v>20</v>
      </c>
    </row>
    <row r="177" spans="1:11" ht="27.75" customHeight="1" x14ac:dyDescent="0.25">
      <c r="A177" s="2" t="s">
        <v>30</v>
      </c>
      <c r="B177" s="4">
        <v>4.1136873597606582</v>
      </c>
      <c r="C177" s="5">
        <f t="shared" si="14"/>
        <v>10</v>
      </c>
      <c r="D177" s="4">
        <v>4.1498347410943808</v>
      </c>
      <c r="E177" s="5">
        <f t="shared" si="15"/>
        <v>10</v>
      </c>
      <c r="F177" s="4">
        <v>4.1165755919854279</v>
      </c>
      <c r="G177" s="5">
        <f t="shared" si="16"/>
        <v>10</v>
      </c>
      <c r="H177" s="4">
        <v>4.0823699421965314</v>
      </c>
      <c r="I177" s="5">
        <f t="shared" si="17"/>
        <v>10</v>
      </c>
      <c r="J177" s="4">
        <v>4.2</v>
      </c>
      <c r="K177" s="5">
        <v>10</v>
      </c>
    </row>
    <row r="178" spans="1:11" ht="27.75" customHeight="1" x14ac:dyDescent="0.25">
      <c r="A178" s="2" t="s">
        <v>31</v>
      </c>
      <c r="B178" s="4">
        <v>3.2535527299925207</v>
      </c>
      <c r="C178" s="5">
        <f t="shared" si="14"/>
        <v>12</v>
      </c>
      <c r="D178" s="4">
        <v>3.2317297098788105</v>
      </c>
      <c r="E178" s="5">
        <f t="shared" si="15"/>
        <v>11</v>
      </c>
      <c r="F178" s="4">
        <v>3.278688524590164</v>
      </c>
      <c r="G178" s="5">
        <f t="shared" si="16"/>
        <v>11</v>
      </c>
      <c r="H178" s="4">
        <v>3.251445086705202</v>
      </c>
      <c r="I178" s="5">
        <f t="shared" si="17"/>
        <v>12</v>
      </c>
      <c r="J178" s="4">
        <v>3.2</v>
      </c>
      <c r="K178" s="5">
        <v>12</v>
      </c>
    </row>
    <row r="179" spans="1:11" ht="27.75" customHeight="1" x14ac:dyDescent="0.25">
      <c r="A179" s="2" t="s">
        <v>32</v>
      </c>
      <c r="B179" s="4">
        <v>4.9738219895287958</v>
      </c>
      <c r="C179" s="5">
        <f t="shared" si="14"/>
        <v>6</v>
      </c>
      <c r="D179" s="4">
        <v>4.8843187660668379</v>
      </c>
      <c r="E179" s="5">
        <f t="shared" si="15"/>
        <v>7</v>
      </c>
      <c r="F179" s="4">
        <v>4.8451730418943528</v>
      </c>
      <c r="G179" s="5">
        <f t="shared" si="16"/>
        <v>7</v>
      </c>
      <c r="H179" s="4">
        <v>4.8771676300578033</v>
      </c>
      <c r="I179" s="5">
        <f t="shared" si="17"/>
        <v>7</v>
      </c>
      <c r="J179" s="4">
        <v>4.9000000000000004</v>
      </c>
      <c r="K179" s="5">
        <v>7</v>
      </c>
    </row>
    <row r="180" spans="1:11" ht="27.75" customHeight="1" x14ac:dyDescent="0.25">
      <c r="A180" s="2" t="s">
        <v>33</v>
      </c>
      <c r="B180" s="4">
        <v>2.4682124158563949</v>
      </c>
      <c r="C180" s="5">
        <f t="shared" si="14"/>
        <v>18</v>
      </c>
      <c r="D180" s="4">
        <v>2.4605214836577303</v>
      </c>
      <c r="E180" s="5">
        <f t="shared" si="15"/>
        <v>17</v>
      </c>
      <c r="F180" s="4">
        <v>2.4408014571948997</v>
      </c>
      <c r="G180" s="5">
        <f t="shared" si="16"/>
        <v>18</v>
      </c>
      <c r="H180" s="4">
        <v>2.4205202312138727</v>
      </c>
      <c r="I180" s="5">
        <f t="shared" si="17"/>
        <v>18</v>
      </c>
      <c r="J180" s="4">
        <v>2.5</v>
      </c>
      <c r="K180" s="5">
        <v>18</v>
      </c>
    </row>
    <row r="181" spans="1:11" ht="27.75" customHeight="1" x14ac:dyDescent="0.25">
      <c r="A181" s="2" t="s">
        <v>34</v>
      </c>
      <c r="B181" s="4">
        <v>3.2909498878085266</v>
      </c>
      <c r="C181" s="5">
        <f t="shared" si="14"/>
        <v>11</v>
      </c>
      <c r="D181" s="4">
        <v>3.2317297098788105</v>
      </c>
      <c r="E181" s="5">
        <f t="shared" si="15"/>
        <v>11</v>
      </c>
      <c r="F181" s="4">
        <v>3.2058287795992713</v>
      </c>
      <c r="G181" s="5">
        <f t="shared" si="16"/>
        <v>12</v>
      </c>
      <c r="H181" s="4">
        <v>3.3236994219653178</v>
      </c>
      <c r="I181" s="5">
        <f t="shared" si="17"/>
        <v>11</v>
      </c>
      <c r="J181" s="4">
        <v>3.3</v>
      </c>
      <c r="K181" s="5">
        <v>11</v>
      </c>
    </row>
    <row r="182" spans="1:11" ht="27.75" customHeight="1" x14ac:dyDescent="0.25">
      <c r="A182" s="2" t="s">
        <v>35</v>
      </c>
      <c r="B182" s="4">
        <v>2.8047868362004489</v>
      </c>
      <c r="C182" s="5">
        <f t="shared" si="14"/>
        <v>15</v>
      </c>
      <c r="D182" s="4">
        <v>1.175174439955931</v>
      </c>
      <c r="E182" s="5">
        <f t="shared" si="15"/>
        <v>29</v>
      </c>
      <c r="F182" s="4">
        <v>2.7322404371584699</v>
      </c>
      <c r="G182" s="5">
        <f t="shared" si="16"/>
        <v>15</v>
      </c>
      <c r="H182" s="4">
        <v>2.745664739884393</v>
      </c>
      <c r="I182" s="5">
        <f t="shared" si="17"/>
        <v>15</v>
      </c>
      <c r="J182" s="4">
        <v>2.7</v>
      </c>
      <c r="K182" s="5">
        <v>15</v>
      </c>
    </row>
    <row r="183" spans="1:11" ht="27.75" customHeight="1" x14ac:dyDescent="0.25">
      <c r="A183" s="2" t="s">
        <v>36</v>
      </c>
      <c r="B183" s="4">
        <v>1.7202692595362752</v>
      </c>
      <c r="C183" s="5">
        <f t="shared" si="14"/>
        <v>26</v>
      </c>
      <c r="D183" s="4">
        <v>1.7627616599338967</v>
      </c>
      <c r="E183" s="5">
        <f t="shared" si="15"/>
        <v>25</v>
      </c>
      <c r="F183" s="4">
        <v>1.8579234972677594</v>
      </c>
      <c r="G183" s="5">
        <f t="shared" si="16"/>
        <v>24</v>
      </c>
      <c r="H183" s="4">
        <v>1.8424855491329482</v>
      </c>
      <c r="I183" s="5">
        <f t="shared" si="17"/>
        <v>24</v>
      </c>
      <c r="J183" s="4">
        <v>1.8</v>
      </c>
      <c r="K183" s="5">
        <v>24</v>
      </c>
    </row>
    <row r="184" spans="1:11" ht="27.75" customHeight="1" x14ac:dyDescent="0.25">
      <c r="A184" s="9" t="s">
        <v>40</v>
      </c>
      <c r="B184" s="14"/>
      <c r="C184" s="14"/>
      <c r="D184" s="14"/>
      <c r="E184" s="14"/>
      <c r="F184" s="14"/>
      <c r="G184" s="14"/>
      <c r="H184" s="14"/>
      <c r="I184" s="14"/>
      <c r="J184" s="14"/>
      <c r="K184" s="14"/>
    </row>
    <row r="186" spans="1:11" ht="27.75" customHeight="1" x14ac:dyDescent="0.25">
      <c r="A186" s="91" t="s">
        <v>1051</v>
      </c>
      <c r="E186" s="172"/>
      <c r="G186" s="172"/>
      <c r="K186" s="172" t="s">
        <v>41</v>
      </c>
    </row>
    <row r="187" spans="1:11" ht="27.75" customHeight="1" x14ac:dyDescent="0.25">
      <c r="A187" s="721" t="s">
        <v>888</v>
      </c>
      <c r="B187" s="722">
        <v>1399</v>
      </c>
      <c r="C187" s="722"/>
      <c r="D187" s="722">
        <v>1400</v>
      </c>
      <c r="E187" s="722"/>
      <c r="F187" s="722">
        <v>1401</v>
      </c>
      <c r="G187" s="722"/>
      <c r="H187" s="722">
        <v>1402</v>
      </c>
      <c r="I187" s="722"/>
      <c r="J187" s="722">
        <v>1403</v>
      </c>
      <c r="K187" s="722"/>
    </row>
    <row r="188" spans="1:11" ht="27.75" customHeight="1" x14ac:dyDescent="0.25">
      <c r="A188" s="721"/>
      <c r="B188" s="36" t="s">
        <v>490</v>
      </c>
      <c r="C188" s="36" t="s">
        <v>3</v>
      </c>
      <c r="D188" s="36" t="s">
        <v>490</v>
      </c>
      <c r="E188" s="36" t="s">
        <v>3</v>
      </c>
      <c r="F188" s="36" t="s">
        <v>490</v>
      </c>
      <c r="G188" s="36" t="s">
        <v>3</v>
      </c>
      <c r="H188" s="36" t="s">
        <v>490</v>
      </c>
      <c r="I188" s="36" t="s">
        <v>3</v>
      </c>
      <c r="J188" s="36" t="s">
        <v>490</v>
      </c>
      <c r="K188" s="36" t="s">
        <v>3</v>
      </c>
    </row>
    <row r="189" spans="1:11" ht="27.75" customHeight="1" x14ac:dyDescent="0.25">
      <c r="A189" s="1" t="s">
        <v>4</v>
      </c>
      <c r="B189" s="52">
        <v>278.8</v>
      </c>
      <c r="C189" s="3" t="s">
        <v>230</v>
      </c>
      <c r="D189" s="52">
        <v>235</v>
      </c>
      <c r="E189" s="3" t="s">
        <v>230</v>
      </c>
      <c r="F189" s="52">
        <v>238</v>
      </c>
      <c r="G189" s="3" t="s">
        <v>230</v>
      </c>
      <c r="H189" s="52">
        <v>267</v>
      </c>
      <c r="I189" s="3" t="s">
        <v>230</v>
      </c>
      <c r="J189" s="52">
        <v>266</v>
      </c>
      <c r="K189" s="3" t="s">
        <v>230</v>
      </c>
    </row>
    <row r="190" spans="1:11" ht="27.75" customHeight="1" x14ac:dyDescent="0.25">
      <c r="A190" s="2" t="s">
        <v>6</v>
      </c>
      <c r="B190" s="52">
        <v>242</v>
      </c>
      <c r="C190" s="5">
        <f>RANK(B190,$B$190:$B$220)</f>
        <v>17</v>
      </c>
      <c r="D190" s="52">
        <v>192.3</v>
      </c>
      <c r="E190" s="5">
        <f>RANK(D190,$D$190:$D$220)</f>
        <v>15</v>
      </c>
      <c r="F190" s="52">
        <v>175.5</v>
      </c>
      <c r="G190" s="5">
        <f>RANK(F190,$F$190:$F$220)</f>
        <v>19</v>
      </c>
      <c r="H190" s="52">
        <v>247.7</v>
      </c>
      <c r="I190" s="5">
        <f>RANK(H190,$H$190:$H$220)</f>
        <v>15</v>
      </c>
      <c r="J190" s="52">
        <v>229.4</v>
      </c>
      <c r="K190" s="5">
        <f>RANK(J190,$J$190:$J$220)</f>
        <v>13</v>
      </c>
    </row>
    <row r="191" spans="1:11" ht="27.75" customHeight="1" x14ac:dyDescent="0.25">
      <c r="A191" s="2" t="s">
        <v>7</v>
      </c>
      <c r="B191" s="52">
        <v>268.60000000000002</v>
      </c>
      <c r="C191" s="5">
        <f t="shared" ref="C191:C220" si="18">RANK(B191,$B$190:$B$220)</f>
        <v>14</v>
      </c>
      <c r="D191" s="52">
        <v>249.2</v>
      </c>
      <c r="E191" s="5">
        <f t="shared" ref="E191:E220" si="19">RANK(D191,$D$190:$D$220)</f>
        <v>10</v>
      </c>
      <c r="F191" s="52">
        <v>210.4</v>
      </c>
      <c r="G191" s="5">
        <f t="shared" ref="G191:G220" si="20">RANK(F191,$F$190:$F$220)</f>
        <v>13</v>
      </c>
      <c r="H191" s="52">
        <v>315.7</v>
      </c>
      <c r="I191" s="5">
        <f t="shared" ref="I191:I220" si="21">RANK(H191,$H$190:$H$220)</f>
        <v>11</v>
      </c>
      <c r="J191" s="52">
        <v>243.4</v>
      </c>
      <c r="K191" s="5">
        <f t="shared" ref="K191:K220" si="22">RANK(J191,$J$190:$J$220)</f>
        <v>11</v>
      </c>
    </row>
    <row r="192" spans="1:11" ht="27.75" customHeight="1" x14ac:dyDescent="0.25">
      <c r="A192" s="2" t="s">
        <v>8</v>
      </c>
      <c r="B192" s="52">
        <v>319.5</v>
      </c>
      <c r="C192" s="5">
        <f t="shared" si="18"/>
        <v>9</v>
      </c>
      <c r="D192" s="52">
        <v>252.3</v>
      </c>
      <c r="E192" s="5">
        <f t="shared" si="19"/>
        <v>8</v>
      </c>
      <c r="F192" s="52">
        <v>195.9</v>
      </c>
      <c r="G192" s="5">
        <f t="shared" si="20"/>
        <v>14</v>
      </c>
      <c r="H192" s="52">
        <v>295.10000000000002</v>
      </c>
      <c r="I192" s="5">
        <f t="shared" si="21"/>
        <v>12</v>
      </c>
      <c r="J192" s="52">
        <v>283.3</v>
      </c>
      <c r="K192" s="5">
        <f t="shared" si="22"/>
        <v>9</v>
      </c>
    </row>
    <row r="193" spans="1:11" ht="27.75" customHeight="1" x14ac:dyDescent="0.25">
      <c r="A193" s="2" t="s">
        <v>9</v>
      </c>
      <c r="B193" s="52">
        <v>75</v>
      </c>
      <c r="C193" s="5">
        <f t="shared" si="18"/>
        <v>29</v>
      </c>
      <c r="D193" s="52">
        <v>106.2</v>
      </c>
      <c r="E193" s="5">
        <f t="shared" si="19"/>
        <v>26</v>
      </c>
      <c r="F193" s="52">
        <v>155.9</v>
      </c>
      <c r="G193" s="5">
        <f t="shared" si="20"/>
        <v>23</v>
      </c>
      <c r="H193" s="52">
        <v>115.8</v>
      </c>
      <c r="I193" s="5">
        <f t="shared" si="21"/>
        <v>22</v>
      </c>
      <c r="J193" s="52">
        <v>136.6</v>
      </c>
      <c r="K193" s="5">
        <f t="shared" si="22"/>
        <v>23</v>
      </c>
    </row>
    <row r="194" spans="1:11" ht="27.75" customHeight="1" x14ac:dyDescent="0.25">
      <c r="A194" s="2" t="s">
        <v>10</v>
      </c>
      <c r="B194" s="52">
        <v>402.8</v>
      </c>
      <c r="C194" s="5">
        <f t="shared" si="18"/>
        <v>4</v>
      </c>
      <c r="D194" s="52">
        <v>241.1</v>
      </c>
      <c r="E194" s="5">
        <f t="shared" si="19"/>
        <v>11</v>
      </c>
      <c r="F194" s="52">
        <v>184.4</v>
      </c>
      <c r="G194" s="5">
        <f t="shared" si="20"/>
        <v>15</v>
      </c>
      <c r="H194" s="52">
        <v>253.1</v>
      </c>
      <c r="I194" s="5">
        <f t="shared" si="21"/>
        <v>14</v>
      </c>
      <c r="J194" s="52">
        <v>219.9</v>
      </c>
      <c r="K194" s="5">
        <f t="shared" si="22"/>
        <v>14</v>
      </c>
    </row>
    <row r="195" spans="1:11" ht="27.75" customHeight="1" x14ac:dyDescent="0.25">
      <c r="A195" s="2" t="s">
        <v>11</v>
      </c>
      <c r="B195" s="52">
        <v>302.3</v>
      </c>
      <c r="C195" s="5">
        <f t="shared" si="18"/>
        <v>12</v>
      </c>
      <c r="D195" s="52">
        <v>168</v>
      </c>
      <c r="E195" s="5">
        <f t="shared" si="19"/>
        <v>21</v>
      </c>
      <c r="F195" s="52">
        <v>362.7</v>
      </c>
      <c r="G195" s="5">
        <f t="shared" si="20"/>
        <v>5</v>
      </c>
      <c r="H195" s="52">
        <v>476.7</v>
      </c>
      <c r="I195" s="5">
        <f t="shared" si="21"/>
        <v>4</v>
      </c>
      <c r="J195" s="52">
        <v>378.7</v>
      </c>
      <c r="K195" s="5">
        <f t="shared" si="22"/>
        <v>4</v>
      </c>
    </row>
    <row r="196" spans="1:11" ht="27.75" customHeight="1" x14ac:dyDescent="0.25">
      <c r="A196" s="2" t="s">
        <v>12</v>
      </c>
      <c r="B196" s="52">
        <v>231.6</v>
      </c>
      <c r="C196" s="5">
        <f t="shared" si="18"/>
        <v>21</v>
      </c>
      <c r="D196" s="52">
        <v>201.9</v>
      </c>
      <c r="E196" s="5">
        <f t="shared" si="19"/>
        <v>13</v>
      </c>
      <c r="F196" s="52">
        <v>219.1</v>
      </c>
      <c r="G196" s="5">
        <f t="shared" si="20"/>
        <v>12</v>
      </c>
      <c r="H196" s="52">
        <v>99.3</v>
      </c>
      <c r="I196" s="5">
        <f t="shared" si="21"/>
        <v>28</v>
      </c>
      <c r="J196" s="52">
        <v>135.1</v>
      </c>
      <c r="K196" s="5">
        <f t="shared" si="22"/>
        <v>24</v>
      </c>
    </row>
    <row r="197" spans="1:11" ht="27.75" customHeight="1" x14ac:dyDescent="0.25">
      <c r="A197" s="2" t="s">
        <v>13</v>
      </c>
      <c r="B197" s="52">
        <v>316.60000000000002</v>
      </c>
      <c r="C197" s="5">
        <f t="shared" si="18"/>
        <v>10</v>
      </c>
      <c r="D197" s="52">
        <v>163.5</v>
      </c>
      <c r="E197" s="5">
        <f t="shared" si="19"/>
        <v>22</v>
      </c>
      <c r="F197" s="52">
        <v>179.2</v>
      </c>
      <c r="G197" s="5">
        <f t="shared" si="20"/>
        <v>17</v>
      </c>
      <c r="H197" s="52">
        <v>144.6</v>
      </c>
      <c r="I197" s="5">
        <f t="shared" si="21"/>
        <v>21</v>
      </c>
      <c r="J197" s="52">
        <v>158.9</v>
      </c>
      <c r="K197" s="5">
        <f t="shared" si="22"/>
        <v>21</v>
      </c>
    </row>
    <row r="198" spans="1:11" ht="27.75" customHeight="1" x14ac:dyDescent="0.25">
      <c r="A198" s="2" t="s">
        <v>14</v>
      </c>
      <c r="B198" s="52">
        <v>369.5</v>
      </c>
      <c r="C198" s="5">
        <f t="shared" si="18"/>
        <v>7</v>
      </c>
      <c r="D198" s="52">
        <v>443</v>
      </c>
      <c r="E198" s="5">
        <f t="shared" si="19"/>
        <v>3</v>
      </c>
      <c r="F198" s="52">
        <v>527.70000000000005</v>
      </c>
      <c r="G198" s="5">
        <f t="shared" si="20"/>
        <v>3</v>
      </c>
      <c r="H198" s="52">
        <v>326.7</v>
      </c>
      <c r="I198" s="5">
        <f t="shared" si="21"/>
        <v>9</v>
      </c>
      <c r="J198" s="52">
        <v>240.5</v>
      </c>
      <c r="K198" s="5">
        <f t="shared" si="22"/>
        <v>12</v>
      </c>
    </row>
    <row r="199" spans="1:11" ht="27.75" customHeight="1" x14ac:dyDescent="0.25">
      <c r="A199" s="2" t="s">
        <v>15</v>
      </c>
      <c r="B199" s="52">
        <v>98.3</v>
      </c>
      <c r="C199" s="5">
        <f t="shared" si="18"/>
        <v>27</v>
      </c>
      <c r="D199" s="52">
        <v>87</v>
      </c>
      <c r="E199" s="5">
        <f t="shared" si="19"/>
        <v>29</v>
      </c>
      <c r="F199" s="52">
        <v>61.2</v>
      </c>
      <c r="G199" s="5">
        <f t="shared" si="20"/>
        <v>31</v>
      </c>
      <c r="H199" s="52">
        <v>77.400000000000006</v>
      </c>
      <c r="I199" s="5">
        <f t="shared" si="21"/>
        <v>29</v>
      </c>
      <c r="J199" s="52">
        <v>107.7</v>
      </c>
      <c r="K199" s="5">
        <f t="shared" si="22"/>
        <v>27</v>
      </c>
    </row>
    <row r="200" spans="1:11" ht="27.75" customHeight="1" x14ac:dyDescent="0.25">
      <c r="A200" s="2" t="s">
        <v>16</v>
      </c>
      <c r="B200" s="52">
        <v>210.9</v>
      </c>
      <c r="C200" s="5">
        <f t="shared" si="18"/>
        <v>24</v>
      </c>
      <c r="D200" s="52">
        <v>123.9</v>
      </c>
      <c r="E200" s="5">
        <f t="shared" si="19"/>
        <v>25</v>
      </c>
      <c r="F200" s="52">
        <v>119.2</v>
      </c>
      <c r="G200" s="5">
        <f t="shared" si="20"/>
        <v>25</v>
      </c>
      <c r="H200" s="52">
        <v>107.9</v>
      </c>
      <c r="I200" s="5">
        <f t="shared" si="21"/>
        <v>24</v>
      </c>
      <c r="J200" s="52">
        <v>141.6</v>
      </c>
      <c r="K200" s="5">
        <f t="shared" si="22"/>
        <v>22</v>
      </c>
    </row>
    <row r="201" spans="1:11" ht="27.75" customHeight="1" x14ac:dyDescent="0.25">
      <c r="A201" s="2" t="s">
        <v>17</v>
      </c>
      <c r="B201" s="52">
        <v>223.7</v>
      </c>
      <c r="C201" s="5">
        <f t="shared" si="18"/>
        <v>22</v>
      </c>
      <c r="D201" s="52">
        <v>175.9</v>
      </c>
      <c r="E201" s="5">
        <f t="shared" si="19"/>
        <v>18</v>
      </c>
      <c r="F201" s="52">
        <v>166.9</v>
      </c>
      <c r="G201" s="5">
        <f t="shared" si="20"/>
        <v>21</v>
      </c>
      <c r="H201" s="52">
        <v>212.8</v>
      </c>
      <c r="I201" s="5">
        <f t="shared" si="21"/>
        <v>17</v>
      </c>
      <c r="J201" s="52">
        <v>205.5</v>
      </c>
      <c r="K201" s="5">
        <f t="shared" si="22"/>
        <v>17</v>
      </c>
    </row>
    <row r="202" spans="1:11" ht="27.75" customHeight="1" x14ac:dyDescent="0.25">
      <c r="A202" s="2" t="s">
        <v>18</v>
      </c>
      <c r="B202" s="52">
        <v>237.9</v>
      </c>
      <c r="C202" s="5">
        <f t="shared" si="18"/>
        <v>20</v>
      </c>
      <c r="D202" s="52">
        <v>168.3</v>
      </c>
      <c r="E202" s="5">
        <f t="shared" si="19"/>
        <v>20</v>
      </c>
      <c r="F202" s="52">
        <v>313.5</v>
      </c>
      <c r="G202" s="5">
        <f t="shared" si="20"/>
        <v>8</v>
      </c>
      <c r="H202" s="52">
        <v>316.7</v>
      </c>
      <c r="I202" s="5">
        <f t="shared" si="21"/>
        <v>10</v>
      </c>
      <c r="J202" s="52">
        <v>215.7</v>
      </c>
      <c r="K202" s="5">
        <f t="shared" si="22"/>
        <v>15</v>
      </c>
    </row>
    <row r="203" spans="1:11" ht="27.75" customHeight="1" x14ac:dyDescent="0.25">
      <c r="A203" s="2" t="s">
        <v>19</v>
      </c>
      <c r="B203" s="52">
        <v>239.5</v>
      </c>
      <c r="C203" s="5">
        <f t="shared" si="18"/>
        <v>19</v>
      </c>
      <c r="D203" s="52">
        <v>186.7</v>
      </c>
      <c r="E203" s="5">
        <f t="shared" si="19"/>
        <v>16</v>
      </c>
      <c r="F203" s="52">
        <v>178.7</v>
      </c>
      <c r="G203" s="5">
        <f t="shared" si="20"/>
        <v>18</v>
      </c>
      <c r="H203" s="52">
        <v>230</v>
      </c>
      <c r="I203" s="5">
        <f t="shared" si="21"/>
        <v>16</v>
      </c>
      <c r="J203" s="52">
        <v>201.4</v>
      </c>
      <c r="K203" s="5">
        <f t="shared" si="22"/>
        <v>18</v>
      </c>
    </row>
    <row r="204" spans="1:11" ht="27.75" customHeight="1" x14ac:dyDescent="0.25">
      <c r="A204" s="2" t="s">
        <v>20</v>
      </c>
      <c r="B204" s="52">
        <v>161.30000000000001</v>
      </c>
      <c r="C204" s="5">
        <f t="shared" si="18"/>
        <v>25</v>
      </c>
      <c r="D204" s="52">
        <v>95.9</v>
      </c>
      <c r="E204" s="5">
        <f t="shared" si="19"/>
        <v>27</v>
      </c>
      <c r="F204" s="52">
        <v>98</v>
      </c>
      <c r="G204" s="5">
        <f t="shared" si="20"/>
        <v>27</v>
      </c>
      <c r="H204" s="52">
        <v>109</v>
      </c>
      <c r="I204" s="5">
        <f t="shared" si="21"/>
        <v>23</v>
      </c>
      <c r="J204" s="52">
        <v>123.2</v>
      </c>
      <c r="K204" s="5">
        <f t="shared" si="22"/>
        <v>25</v>
      </c>
    </row>
    <row r="205" spans="1:11" ht="27.75" customHeight="1" x14ac:dyDescent="0.25">
      <c r="A205" s="2" t="s">
        <v>21</v>
      </c>
      <c r="B205" s="52">
        <v>56.2</v>
      </c>
      <c r="C205" s="5">
        <f t="shared" si="18"/>
        <v>31</v>
      </c>
      <c r="D205" s="52">
        <v>68</v>
      </c>
      <c r="E205" s="5">
        <f t="shared" si="19"/>
        <v>30</v>
      </c>
      <c r="F205" s="52">
        <v>78.400000000000006</v>
      </c>
      <c r="G205" s="5">
        <f t="shared" si="20"/>
        <v>30</v>
      </c>
      <c r="H205" s="52">
        <v>104.5</v>
      </c>
      <c r="I205" s="5">
        <f t="shared" si="21"/>
        <v>26</v>
      </c>
      <c r="J205" s="52">
        <v>68</v>
      </c>
      <c r="K205" s="5">
        <f t="shared" si="22"/>
        <v>31</v>
      </c>
    </row>
    <row r="206" spans="1:11" ht="27.75" customHeight="1" x14ac:dyDescent="0.25">
      <c r="A206" s="2" t="s">
        <v>22</v>
      </c>
      <c r="B206" s="52">
        <v>239.6</v>
      </c>
      <c r="C206" s="5">
        <f t="shared" si="18"/>
        <v>18</v>
      </c>
      <c r="D206" s="52">
        <v>181.9</v>
      </c>
      <c r="E206" s="5">
        <f t="shared" si="19"/>
        <v>17</v>
      </c>
      <c r="F206" s="52">
        <v>288</v>
      </c>
      <c r="G206" s="5">
        <f t="shared" si="20"/>
        <v>9</v>
      </c>
      <c r="H206" s="52">
        <v>105.8</v>
      </c>
      <c r="I206" s="5">
        <f t="shared" si="21"/>
        <v>25</v>
      </c>
      <c r="J206" s="52">
        <v>271.2</v>
      </c>
      <c r="K206" s="5">
        <f t="shared" si="22"/>
        <v>10</v>
      </c>
    </row>
    <row r="207" spans="1:11" ht="27.75" customHeight="1" x14ac:dyDescent="0.25">
      <c r="A207" s="2" t="s">
        <v>23</v>
      </c>
      <c r="B207" s="52">
        <v>283.60000000000002</v>
      </c>
      <c r="C207" s="5">
        <f t="shared" si="18"/>
        <v>13</v>
      </c>
      <c r="D207" s="52">
        <v>250.9</v>
      </c>
      <c r="E207" s="5">
        <f t="shared" si="19"/>
        <v>9</v>
      </c>
      <c r="F207" s="52">
        <v>157</v>
      </c>
      <c r="G207" s="5">
        <f t="shared" si="20"/>
        <v>22</v>
      </c>
      <c r="H207" s="52">
        <v>157.80000000000001</v>
      </c>
      <c r="I207" s="5">
        <f t="shared" si="21"/>
        <v>19</v>
      </c>
      <c r="J207" s="52">
        <v>169.6</v>
      </c>
      <c r="K207" s="5">
        <f t="shared" si="22"/>
        <v>20</v>
      </c>
    </row>
    <row r="208" spans="1:11" ht="27.75" customHeight="1" x14ac:dyDescent="0.25">
      <c r="A208" s="2" t="s">
        <v>24</v>
      </c>
      <c r="B208" s="52">
        <v>215</v>
      </c>
      <c r="C208" s="5">
        <f t="shared" si="18"/>
        <v>23</v>
      </c>
      <c r="D208" s="52">
        <v>124.3</v>
      </c>
      <c r="E208" s="5">
        <f t="shared" si="19"/>
        <v>24</v>
      </c>
      <c r="F208" s="52">
        <v>94.3</v>
      </c>
      <c r="G208" s="5">
        <f t="shared" si="20"/>
        <v>28</v>
      </c>
      <c r="H208" s="52">
        <v>157.1</v>
      </c>
      <c r="I208" s="5">
        <f t="shared" si="21"/>
        <v>20</v>
      </c>
      <c r="J208" s="52">
        <v>117.3</v>
      </c>
      <c r="K208" s="5">
        <f t="shared" si="22"/>
        <v>26</v>
      </c>
    </row>
    <row r="209" spans="1:11" ht="27.75" customHeight="1" x14ac:dyDescent="0.25">
      <c r="A209" s="2" t="s">
        <v>25</v>
      </c>
      <c r="B209" s="52">
        <v>383.4</v>
      </c>
      <c r="C209" s="5">
        <f t="shared" si="18"/>
        <v>5</v>
      </c>
      <c r="D209" s="52">
        <v>315.60000000000002</v>
      </c>
      <c r="E209" s="5">
        <f t="shared" si="19"/>
        <v>6</v>
      </c>
      <c r="F209" s="52">
        <v>331.8</v>
      </c>
      <c r="G209" s="5">
        <f t="shared" si="20"/>
        <v>6</v>
      </c>
      <c r="H209" s="52">
        <v>515.70000000000005</v>
      </c>
      <c r="I209" s="5">
        <f t="shared" si="21"/>
        <v>3</v>
      </c>
      <c r="J209" s="52">
        <v>374</v>
      </c>
      <c r="K209" s="5">
        <f t="shared" si="22"/>
        <v>5</v>
      </c>
    </row>
    <row r="210" spans="1:11" ht="27.75" customHeight="1" x14ac:dyDescent="0.25">
      <c r="A210" s="2" t="s">
        <v>26</v>
      </c>
      <c r="B210" s="52">
        <v>92.1</v>
      </c>
      <c r="C210" s="5">
        <f t="shared" si="18"/>
        <v>28</v>
      </c>
      <c r="D210" s="52">
        <v>90.7</v>
      </c>
      <c r="E210" s="5">
        <f t="shared" si="19"/>
        <v>28</v>
      </c>
      <c r="F210" s="52">
        <v>80.5</v>
      </c>
      <c r="G210" s="5">
        <f t="shared" si="20"/>
        <v>29</v>
      </c>
      <c r="H210" s="52">
        <v>57.1</v>
      </c>
      <c r="I210" s="5">
        <f t="shared" si="21"/>
        <v>31</v>
      </c>
      <c r="J210" s="52">
        <v>92.3</v>
      </c>
      <c r="K210" s="5">
        <f t="shared" si="22"/>
        <v>30</v>
      </c>
    </row>
    <row r="211" spans="1:11" ht="27.75" customHeight="1" x14ac:dyDescent="0.25">
      <c r="A211" s="2" t="s">
        <v>27</v>
      </c>
      <c r="B211" s="52">
        <v>244.3</v>
      </c>
      <c r="C211" s="5">
        <f t="shared" si="18"/>
        <v>16</v>
      </c>
      <c r="D211" s="52">
        <v>206.7</v>
      </c>
      <c r="E211" s="5">
        <f t="shared" si="19"/>
        <v>12</v>
      </c>
      <c r="F211" s="52">
        <v>284.2</v>
      </c>
      <c r="G211" s="5">
        <f t="shared" si="20"/>
        <v>10</v>
      </c>
      <c r="H211" s="52">
        <v>452.9</v>
      </c>
      <c r="I211" s="5">
        <f t="shared" si="21"/>
        <v>5</v>
      </c>
      <c r="J211" s="52">
        <v>373.1</v>
      </c>
      <c r="K211" s="5">
        <f t="shared" si="22"/>
        <v>6</v>
      </c>
    </row>
    <row r="212" spans="1:11" ht="27.75" customHeight="1" x14ac:dyDescent="0.25">
      <c r="A212" s="2" t="s">
        <v>28</v>
      </c>
      <c r="B212" s="52">
        <v>610.79999999999995</v>
      </c>
      <c r="C212" s="5">
        <f t="shared" si="18"/>
        <v>2</v>
      </c>
      <c r="D212" s="52">
        <v>413.2</v>
      </c>
      <c r="E212" s="5">
        <f t="shared" si="19"/>
        <v>4</v>
      </c>
      <c r="F212" s="52">
        <v>654.4</v>
      </c>
      <c r="G212" s="5">
        <f t="shared" si="20"/>
        <v>1</v>
      </c>
      <c r="H212" s="52">
        <v>343.8</v>
      </c>
      <c r="I212" s="5">
        <f t="shared" si="21"/>
        <v>8</v>
      </c>
      <c r="J212" s="52">
        <v>885</v>
      </c>
      <c r="K212" s="5">
        <f t="shared" si="22"/>
        <v>1</v>
      </c>
    </row>
    <row r="213" spans="1:11" ht="27.75" customHeight="1" x14ac:dyDescent="0.25">
      <c r="A213" s="2" t="s">
        <v>29</v>
      </c>
      <c r="B213" s="52">
        <v>377.4</v>
      </c>
      <c r="C213" s="5">
        <f t="shared" si="18"/>
        <v>6</v>
      </c>
      <c r="D213" s="52">
        <v>353.2</v>
      </c>
      <c r="E213" s="5">
        <f t="shared" si="19"/>
        <v>5</v>
      </c>
      <c r="F213" s="52">
        <v>255</v>
      </c>
      <c r="G213" s="5">
        <f t="shared" si="20"/>
        <v>11</v>
      </c>
      <c r="H213" s="52">
        <v>422.9</v>
      </c>
      <c r="I213" s="5">
        <f t="shared" si="21"/>
        <v>6</v>
      </c>
      <c r="J213" s="52">
        <v>367.6</v>
      </c>
      <c r="K213" s="5">
        <f t="shared" si="22"/>
        <v>7</v>
      </c>
    </row>
    <row r="214" spans="1:11" ht="27.75" customHeight="1" x14ac:dyDescent="0.25">
      <c r="A214" s="2" t="s">
        <v>30</v>
      </c>
      <c r="B214" s="52">
        <v>770.7</v>
      </c>
      <c r="C214" s="5">
        <f t="shared" si="18"/>
        <v>1</v>
      </c>
      <c r="D214" s="52">
        <v>949.6</v>
      </c>
      <c r="E214" s="5">
        <f t="shared" si="19"/>
        <v>1</v>
      </c>
      <c r="F214" s="52">
        <v>645.9</v>
      </c>
      <c r="G214" s="5">
        <f t="shared" si="20"/>
        <v>2</v>
      </c>
      <c r="H214" s="52">
        <v>936.6</v>
      </c>
      <c r="I214" s="5">
        <f t="shared" si="21"/>
        <v>1</v>
      </c>
      <c r="J214" s="52">
        <v>874.9</v>
      </c>
      <c r="K214" s="5">
        <f t="shared" si="22"/>
        <v>2</v>
      </c>
    </row>
    <row r="215" spans="1:11" ht="27.75" customHeight="1" x14ac:dyDescent="0.25">
      <c r="A215" s="2" t="s">
        <v>31</v>
      </c>
      <c r="B215" s="52">
        <v>334.4</v>
      </c>
      <c r="C215" s="5">
        <f t="shared" si="18"/>
        <v>8</v>
      </c>
      <c r="D215" s="52">
        <v>284.39999999999998</v>
      </c>
      <c r="E215" s="5">
        <f t="shared" si="19"/>
        <v>7</v>
      </c>
      <c r="F215" s="52">
        <v>320.3</v>
      </c>
      <c r="G215" s="5">
        <f t="shared" si="20"/>
        <v>7</v>
      </c>
      <c r="H215" s="52">
        <v>381.4</v>
      </c>
      <c r="I215" s="5">
        <f t="shared" si="21"/>
        <v>7</v>
      </c>
      <c r="J215" s="52">
        <v>349.9</v>
      </c>
      <c r="K215" s="5">
        <f t="shared" si="22"/>
        <v>8</v>
      </c>
    </row>
    <row r="216" spans="1:11" ht="27.75" customHeight="1" x14ac:dyDescent="0.25">
      <c r="A216" s="2" t="s">
        <v>32</v>
      </c>
      <c r="B216" s="52">
        <v>578.29999999999995</v>
      </c>
      <c r="C216" s="5">
        <f t="shared" si="18"/>
        <v>3</v>
      </c>
      <c r="D216" s="52">
        <v>608.70000000000005</v>
      </c>
      <c r="E216" s="5">
        <f t="shared" si="19"/>
        <v>2</v>
      </c>
      <c r="F216" s="52">
        <v>443.3</v>
      </c>
      <c r="G216" s="5">
        <f t="shared" si="20"/>
        <v>4</v>
      </c>
      <c r="H216" s="52">
        <v>709.1</v>
      </c>
      <c r="I216" s="5">
        <f t="shared" si="21"/>
        <v>2</v>
      </c>
      <c r="J216" s="52">
        <v>703.2</v>
      </c>
      <c r="K216" s="5">
        <f t="shared" si="22"/>
        <v>3</v>
      </c>
    </row>
    <row r="217" spans="1:11" ht="27.75" customHeight="1" x14ac:dyDescent="0.25">
      <c r="A217" s="2" t="s">
        <v>33</v>
      </c>
      <c r="B217" s="52">
        <v>260.8</v>
      </c>
      <c r="C217" s="5">
        <f t="shared" si="18"/>
        <v>15</v>
      </c>
      <c r="D217" s="52">
        <v>173.4</v>
      </c>
      <c r="E217" s="5">
        <f t="shared" si="19"/>
        <v>19</v>
      </c>
      <c r="F217" s="52">
        <v>171.6</v>
      </c>
      <c r="G217" s="5">
        <f t="shared" si="20"/>
        <v>20</v>
      </c>
      <c r="H217" s="52">
        <v>160.30000000000001</v>
      </c>
      <c r="I217" s="5">
        <f t="shared" si="21"/>
        <v>18</v>
      </c>
      <c r="J217" s="52">
        <v>178.8</v>
      </c>
      <c r="K217" s="5">
        <f t="shared" si="22"/>
        <v>19</v>
      </c>
    </row>
    <row r="218" spans="1:11" ht="27.75" customHeight="1" x14ac:dyDescent="0.25">
      <c r="A218" s="2" t="s">
        <v>34</v>
      </c>
      <c r="B218" s="52">
        <v>69.900000000000006</v>
      </c>
      <c r="C218" s="5">
        <f t="shared" si="18"/>
        <v>30</v>
      </c>
      <c r="D218" s="52">
        <v>196.4</v>
      </c>
      <c r="E218" s="5">
        <f t="shared" si="19"/>
        <v>14</v>
      </c>
      <c r="F218" s="52">
        <v>129.6</v>
      </c>
      <c r="G218" s="5">
        <f t="shared" si="20"/>
        <v>24</v>
      </c>
      <c r="H218" s="52">
        <v>100</v>
      </c>
      <c r="I218" s="5">
        <f t="shared" si="21"/>
        <v>27</v>
      </c>
      <c r="J218" s="52">
        <v>104.5</v>
      </c>
      <c r="K218" s="5">
        <f t="shared" si="22"/>
        <v>28</v>
      </c>
    </row>
    <row r="219" spans="1:11" ht="27.75" customHeight="1" x14ac:dyDescent="0.25">
      <c r="A219" s="2" t="s">
        <v>35</v>
      </c>
      <c r="B219" s="52">
        <v>313.5</v>
      </c>
      <c r="C219" s="5">
        <f t="shared" si="18"/>
        <v>11</v>
      </c>
      <c r="D219" s="52">
        <v>152.4</v>
      </c>
      <c r="E219" s="5">
        <f t="shared" si="19"/>
        <v>23</v>
      </c>
      <c r="F219" s="52">
        <v>183.1</v>
      </c>
      <c r="G219" s="5">
        <f t="shared" si="20"/>
        <v>16</v>
      </c>
      <c r="H219" s="52">
        <v>278.2</v>
      </c>
      <c r="I219" s="5">
        <f t="shared" si="21"/>
        <v>13</v>
      </c>
      <c r="J219" s="52">
        <v>209.6</v>
      </c>
      <c r="K219" s="5">
        <f t="shared" si="22"/>
        <v>16</v>
      </c>
    </row>
    <row r="220" spans="1:11" ht="27.75" customHeight="1" x14ac:dyDescent="0.25">
      <c r="A220" s="2" t="s">
        <v>36</v>
      </c>
      <c r="B220" s="52">
        <v>112.2</v>
      </c>
      <c r="C220" s="5">
        <f t="shared" si="18"/>
        <v>26</v>
      </c>
      <c r="D220" s="52">
        <v>61.1</v>
      </c>
      <c r="E220" s="5">
        <f t="shared" si="19"/>
        <v>31</v>
      </c>
      <c r="F220" s="52">
        <v>112.3</v>
      </c>
      <c r="G220" s="5">
        <f t="shared" si="20"/>
        <v>26</v>
      </c>
      <c r="H220" s="52">
        <v>66.5</v>
      </c>
      <c r="I220" s="5">
        <f t="shared" si="21"/>
        <v>30</v>
      </c>
      <c r="J220" s="52">
        <v>100.1</v>
      </c>
      <c r="K220" s="5">
        <f t="shared" si="22"/>
        <v>29</v>
      </c>
    </row>
    <row r="221" spans="1:11" ht="27.75" customHeight="1" x14ac:dyDescent="0.25">
      <c r="A221" s="9" t="s">
        <v>40</v>
      </c>
      <c r="B221" s="10"/>
      <c r="C221" s="11"/>
      <c r="D221" s="10"/>
      <c r="E221" s="11"/>
      <c r="F221" s="10"/>
      <c r="G221" s="11"/>
      <c r="H221" s="10"/>
      <c r="I221" s="11"/>
      <c r="J221" s="10"/>
      <c r="K221" s="11"/>
    </row>
    <row r="223" spans="1:11" ht="27.75" customHeight="1" x14ac:dyDescent="0.25">
      <c r="A223" s="91" t="s">
        <v>649</v>
      </c>
      <c r="E223" s="172"/>
      <c r="G223" s="172"/>
      <c r="K223" s="172" t="s">
        <v>42</v>
      </c>
    </row>
    <row r="224" spans="1:11" ht="27.75" customHeight="1" x14ac:dyDescent="0.25">
      <c r="A224" s="721" t="s">
        <v>1</v>
      </c>
      <c r="B224" s="722">
        <v>1399</v>
      </c>
      <c r="C224" s="722"/>
      <c r="D224" s="722">
        <v>1400</v>
      </c>
      <c r="E224" s="722"/>
      <c r="F224" s="722">
        <v>1401</v>
      </c>
      <c r="G224" s="722"/>
      <c r="H224" s="722">
        <v>1402</v>
      </c>
      <c r="I224" s="722"/>
      <c r="J224" s="722">
        <v>1403</v>
      </c>
      <c r="K224" s="722"/>
    </row>
    <row r="225" spans="1:11" ht="27.75" customHeight="1" x14ac:dyDescent="0.25">
      <c r="A225" s="721"/>
      <c r="B225" s="36" t="s">
        <v>43</v>
      </c>
      <c r="C225" s="36" t="s">
        <v>3</v>
      </c>
      <c r="D225" s="36" t="s">
        <v>43</v>
      </c>
      <c r="E225" s="36" t="s">
        <v>3</v>
      </c>
      <c r="F225" s="36" t="s">
        <v>43</v>
      </c>
      <c r="G225" s="36" t="s">
        <v>3</v>
      </c>
      <c r="H225" s="36" t="s">
        <v>43</v>
      </c>
      <c r="I225" s="36" t="s">
        <v>3</v>
      </c>
      <c r="J225" s="36" t="s">
        <v>43</v>
      </c>
      <c r="K225" s="36" t="s">
        <v>3</v>
      </c>
    </row>
    <row r="226" spans="1:11" ht="27.75" customHeight="1" x14ac:dyDescent="0.25">
      <c r="A226" s="1" t="s">
        <v>4</v>
      </c>
      <c r="B226" s="3" t="s">
        <v>230</v>
      </c>
      <c r="C226" s="3" t="s">
        <v>230</v>
      </c>
      <c r="D226" s="3" t="s">
        <v>230</v>
      </c>
      <c r="E226" s="3" t="s">
        <v>230</v>
      </c>
      <c r="F226" s="3" t="s">
        <v>230</v>
      </c>
      <c r="G226" s="3" t="s">
        <v>230</v>
      </c>
      <c r="H226" s="3" t="s">
        <v>230</v>
      </c>
      <c r="I226" s="3" t="s">
        <v>230</v>
      </c>
      <c r="J226" s="3" t="s">
        <v>230</v>
      </c>
      <c r="K226" s="3" t="s">
        <v>230</v>
      </c>
    </row>
    <row r="227" spans="1:11" ht="27.75" customHeight="1" x14ac:dyDescent="0.25">
      <c r="A227" s="2" t="s">
        <v>6</v>
      </c>
      <c r="B227" s="52">
        <v>-36.764516129032302</v>
      </c>
      <c r="C227" s="5">
        <f>RANK(B227,$B$227:$B$257)</f>
        <v>17</v>
      </c>
      <c r="D227" s="52">
        <v>-42.72258064516123</v>
      </c>
      <c r="E227" s="5">
        <f>RANK(D227,$D$227:$D$257)</f>
        <v>15</v>
      </c>
      <c r="F227" s="52">
        <v>-62.500000000000028</v>
      </c>
      <c r="G227" s="5">
        <f>RANK(F227,$F$227:$F$257)</f>
        <v>19</v>
      </c>
      <c r="H227" s="52">
        <v>-19.338709677419388</v>
      </c>
      <c r="I227" s="5">
        <f>RANK(H227,$H$227:$H$257)</f>
        <v>15</v>
      </c>
      <c r="J227" s="52">
        <v>-82.280645161290323</v>
      </c>
      <c r="K227" s="5">
        <f>RANK(J227,$J$227:$J$257)</f>
        <v>13</v>
      </c>
    </row>
    <row r="228" spans="1:11" ht="27.75" customHeight="1" x14ac:dyDescent="0.25">
      <c r="A228" s="2" t="s">
        <v>7</v>
      </c>
      <c r="B228" s="52">
        <v>-10.164516129032279</v>
      </c>
      <c r="C228" s="5">
        <f t="shared" ref="C228:C257" si="23">RANK(B228,$B$227:$B$257)</f>
        <v>14</v>
      </c>
      <c r="D228" s="52">
        <v>14.177419354838747</v>
      </c>
      <c r="E228" s="5">
        <f t="shared" ref="E228:E257" si="24">RANK(D228,$D$227:$D$257)</f>
        <v>10</v>
      </c>
      <c r="F228" s="52">
        <v>-27.600000000000023</v>
      </c>
      <c r="G228" s="5">
        <f t="shared" ref="G228:G257" si="25">RANK(F228,$F$227:$F$257)</f>
        <v>13</v>
      </c>
      <c r="H228" s="52">
        <v>48.661290322580612</v>
      </c>
      <c r="I228" s="5">
        <f t="shared" ref="I228:I257" si="26">RANK(H228,$H$227:$H$257)</f>
        <v>11</v>
      </c>
      <c r="J228" s="52">
        <v>-68.280645161290323</v>
      </c>
      <c r="K228" s="5">
        <f t="shared" ref="K228:K257" si="27">RANK(J228,$J$227:$J$257)</f>
        <v>11</v>
      </c>
    </row>
    <row r="229" spans="1:11" ht="27.75" customHeight="1" x14ac:dyDescent="0.25">
      <c r="A229" s="2" t="s">
        <v>8</v>
      </c>
      <c r="B229" s="52">
        <v>40.735483870967698</v>
      </c>
      <c r="C229" s="5">
        <f t="shared" si="23"/>
        <v>9</v>
      </c>
      <c r="D229" s="52">
        <v>17.27741935483877</v>
      </c>
      <c r="E229" s="5">
        <f t="shared" si="24"/>
        <v>8</v>
      </c>
      <c r="F229" s="52">
        <v>-42.100000000000023</v>
      </c>
      <c r="G229" s="5">
        <f t="shared" si="25"/>
        <v>14</v>
      </c>
      <c r="H229" s="52">
        <v>28.061290322580646</v>
      </c>
      <c r="I229" s="5">
        <f t="shared" si="26"/>
        <v>12</v>
      </c>
      <c r="J229" s="52">
        <v>-28.380645161290317</v>
      </c>
      <c r="K229" s="5">
        <f t="shared" si="27"/>
        <v>9</v>
      </c>
    </row>
    <row r="230" spans="1:11" ht="27.75" customHeight="1" x14ac:dyDescent="0.25">
      <c r="A230" s="2" t="s">
        <v>9</v>
      </c>
      <c r="B230" s="52">
        <v>-203.7645161290323</v>
      </c>
      <c r="C230" s="5">
        <f t="shared" si="23"/>
        <v>29</v>
      </c>
      <c r="D230" s="52">
        <v>-128.82258064516122</v>
      </c>
      <c r="E230" s="5">
        <f t="shared" si="24"/>
        <v>26</v>
      </c>
      <c r="F230" s="52">
        <v>-82.100000000000023</v>
      </c>
      <c r="G230" s="5">
        <f t="shared" si="25"/>
        <v>23</v>
      </c>
      <c r="H230" s="52">
        <v>-151.23870967741937</v>
      </c>
      <c r="I230" s="5">
        <f t="shared" si="26"/>
        <v>22</v>
      </c>
      <c r="J230" s="52">
        <v>-175.08064516129033</v>
      </c>
      <c r="K230" s="5">
        <f t="shared" si="27"/>
        <v>23</v>
      </c>
    </row>
    <row r="231" spans="1:11" ht="27.75" customHeight="1" x14ac:dyDescent="0.25">
      <c r="A231" s="2" t="s">
        <v>10</v>
      </c>
      <c r="B231" s="52">
        <v>124.03548387096771</v>
      </c>
      <c r="C231" s="5">
        <f t="shared" si="23"/>
        <v>4</v>
      </c>
      <c r="D231" s="52">
        <v>6.077419354838753</v>
      </c>
      <c r="E231" s="5">
        <f t="shared" si="24"/>
        <v>11</v>
      </c>
      <c r="F231" s="52">
        <v>-53.600000000000023</v>
      </c>
      <c r="G231" s="5">
        <f t="shared" si="25"/>
        <v>15</v>
      </c>
      <c r="H231" s="52">
        <v>-13.938709677419382</v>
      </c>
      <c r="I231" s="5">
        <f t="shared" si="26"/>
        <v>14</v>
      </c>
      <c r="J231" s="52">
        <v>-91.780645161290323</v>
      </c>
      <c r="K231" s="5">
        <f t="shared" si="27"/>
        <v>14</v>
      </c>
    </row>
    <row r="232" spans="1:11" ht="27.75" customHeight="1" x14ac:dyDescent="0.25">
      <c r="A232" s="2" t="s">
        <v>11</v>
      </c>
      <c r="B232" s="52">
        <v>23.53548387096771</v>
      </c>
      <c r="C232" s="5">
        <f t="shared" si="23"/>
        <v>12</v>
      </c>
      <c r="D232" s="52">
        <v>-67.022580645161241</v>
      </c>
      <c r="E232" s="5">
        <f t="shared" si="24"/>
        <v>21</v>
      </c>
      <c r="F232" s="52">
        <v>124.69999999999996</v>
      </c>
      <c r="G232" s="5">
        <f t="shared" si="25"/>
        <v>5</v>
      </c>
      <c r="H232" s="52">
        <v>209.66129032258061</v>
      </c>
      <c r="I232" s="5">
        <f t="shared" si="26"/>
        <v>4</v>
      </c>
      <c r="J232" s="52">
        <v>67.01935483870966</v>
      </c>
      <c r="K232" s="5">
        <f t="shared" si="27"/>
        <v>4</v>
      </c>
    </row>
    <row r="233" spans="1:11" ht="27.75" customHeight="1" x14ac:dyDescent="0.25">
      <c r="A233" s="2" t="s">
        <v>12</v>
      </c>
      <c r="B233" s="52">
        <v>-47.164516129032307</v>
      </c>
      <c r="C233" s="5">
        <f t="shared" si="23"/>
        <v>21</v>
      </c>
      <c r="D233" s="52">
        <v>-33.122580645161236</v>
      </c>
      <c r="E233" s="5">
        <f t="shared" si="24"/>
        <v>13</v>
      </c>
      <c r="F233" s="52">
        <v>-18.900000000000034</v>
      </c>
      <c r="G233" s="5">
        <f t="shared" si="25"/>
        <v>12</v>
      </c>
      <c r="H233" s="52">
        <v>-167.73870967741937</v>
      </c>
      <c r="I233" s="5">
        <f t="shared" si="26"/>
        <v>28</v>
      </c>
      <c r="J233" s="52">
        <v>-176.58064516129033</v>
      </c>
      <c r="K233" s="5">
        <f t="shared" si="27"/>
        <v>24</v>
      </c>
    </row>
    <row r="234" spans="1:11" ht="27.75" customHeight="1" x14ac:dyDescent="0.25">
      <c r="A234" s="2" t="s">
        <v>13</v>
      </c>
      <c r="B234" s="52">
        <v>37.835483870967721</v>
      </c>
      <c r="C234" s="5">
        <f t="shared" si="23"/>
        <v>10</v>
      </c>
      <c r="D234" s="52">
        <v>-71.522580645161241</v>
      </c>
      <c r="E234" s="5">
        <f t="shared" si="24"/>
        <v>22</v>
      </c>
      <c r="F234" s="52">
        <v>-58.80000000000004</v>
      </c>
      <c r="G234" s="5">
        <f t="shared" si="25"/>
        <v>17</v>
      </c>
      <c r="H234" s="52">
        <v>-122.43870967741938</v>
      </c>
      <c r="I234" s="5">
        <f t="shared" si="26"/>
        <v>21</v>
      </c>
      <c r="J234" s="52">
        <v>-152.78064516129032</v>
      </c>
      <c r="K234" s="5">
        <f t="shared" si="27"/>
        <v>21</v>
      </c>
    </row>
    <row r="235" spans="1:11" ht="27.75" customHeight="1" x14ac:dyDescent="0.25">
      <c r="A235" s="2" t="s">
        <v>14</v>
      </c>
      <c r="B235" s="52">
        <v>90.735483870967698</v>
      </c>
      <c r="C235" s="5">
        <f t="shared" si="23"/>
        <v>7</v>
      </c>
      <c r="D235" s="52">
        <v>207.97741935483876</v>
      </c>
      <c r="E235" s="5">
        <f t="shared" si="24"/>
        <v>3</v>
      </c>
      <c r="F235" s="52">
        <v>289.70000000000005</v>
      </c>
      <c r="G235" s="5">
        <f t="shared" si="25"/>
        <v>3</v>
      </c>
      <c r="H235" s="52">
        <v>59.661290322580612</v>
      </c>
      <c r="I235" s="5">
        <f t="shared" si="26"/>
        <v>9</v>
      </c>
      <c r="J235" s="52">
        <v>-71.180645161290329</v>
      </c>
      <c r="K235" s="5">
        <f t="shared" si="27"/>
        <v>12</v>
      </c>
    </row>
    <row r="236" spans="1:11" ht="27.75" customHeight="1" x14ac:dyDescent="0.25">
      <c r="A236" s="2" t="s">
        <v>15</v>
      </c>
      <c r="B236" s="52">
        <v>-180.46451612903229</v>
      </c>
      <c r="C236" s="5">
        <f t="shared" si="23"/>
        <v>27</v>
      </c>
      <c r="D236" s="52">
        <v>-148.02258064516124</v>
      </c>
      <c r="E236" s="5">
        <f t="shared" si="24"/>
        <v>29</v>
      </c>
      <c r="F236" s="52">
        <v>-176.8</v>
      </c>
      <c r="G236" s="5">
        <f t="shared" si="25"/>
        <v>31</v>
      </c>
      <c r="H236" s="52">
        <v>-189.63870967741937</v>
      </c>
      <c r="I236" s="5">
        <f t="shared" si="26"/>
        <v>29</v>
      </c>
      <c r="J236" s="52">
        <v>-203.98064516129034</v>
      </c>
      <c r="K236" s="5">
        <f t="shared" si="27"/>
        <v>27</v>
      </c>
    </row>
    <row r="237" spans="1:11" ht="27.75" customHeight="1" x14ac:dyDescent="0.25">
      <c r="A237" s="2" t="s">
        <v>16</v>
      </c>
      <c r="B237" s="52">
        <v>-67.864516129032296</v>
      </c>
      <c r="C237" s="5">
        <f t="shared" si="23"/>
        <v>24</v>
      </c>
      <c r="D237" s="52">
        <v>-111.12258064516124</v>
      </c>
      <c r="E237" s="5">
        <f t="shared" si="24"/>
        <v>25</v>
      </c>
      <c r="F237" s="52">
        <v>-118.80000000000003</v>
      </c>
      <c r="G237" s="5">
        <f t="shared" si="25"/>
        <v>25</v>
      </c>
      <c r="H237" s="52">
        <v>-159.13870967741937</v>
      </c>
      <c r="I237" s="5">
        <f t="shared" si="26"/>
        <v>24</v>
      </c>
      <c r="J237" s="52">
        <v>-170.08064516129033</v>
      </c>
      <c r="K237" s="5">
        <f t="shared" si="27"/>
        <v>22</v>
      </c>
    </row>
    <row r="238" spans="1:11" ht="27.75" customHeight="1" x14ac:dyDescent="0.25">
      <c r="A238" s="2" t="s">
        <v>17</v>
      </c>
      <c r="B238" s="52">
        <v>-55.064516129032313</v>
      </c>
      <c r="C238" s="5">
        <f t="shared" si="23"/>
        <v>22</v>
      </c>
      <c r="D238" s="52">
        <v>-59.122580645161236</v>
      </c>
      <c r="E238" s="5">
        <f t="shared" si="24"/>
        <v>18</v>
      </c>
      <c r="F238" s="52">
        <v>-71.100000000000023</v>
      </c>
      <c r="G238" s="5">
        <f t="shared" si="25"/>
        <v>21</v>
      </c>
      <c r="H238" s="52">
        <v>-54.238709677419365</v>
      </c>
      <c r="I238" s="5">
        <f t="shared" si="26"/>
        <v>17</v>
      </c>
      <c r="J238" s="52">
        <v>-106.18064516129033</v>
      </c>
      <c r="K238" s="5">
        <f t="shared" si="27"/>
        <v>17</v>
      </c>
    </row>
    <row r="239" spans="1:11" ht="27.75" customHeight="1" x14ac:dyDescent="0.25">
      <c r="A239" s="2" t="s">
        <v>18</v>
      </c>
      <c r="B239" s="52">
        <v>-40.864516129032296</v>
      </c>
      <c r="C239" s="5">
        <f t="shared" si="23"/>
        <v>20</v>
      </c>
      <c r="D239" s="52">
        <v>-66.72258064516123</v>
      </c>
      <c r="E239" s="5">
        <f t="shared" si="24"/>
        <v>20</v>
      </c>
      <c r="F239" s="52">
        <v>75.499999999999972</v>
      </c>
      <c r="G239" s="5">
        <f t="shared" si="25"/>
        <v>8</v>
      </c>
      <c r="H239" s="52">
        <v>49.661290322580612</v>
      </c>
      <c r="I239" s="5">
        <f t="shared" si="26"/>
        <v>10</v>
      </c>
      <c r="J239" s="52">
        <v>-95.98064516129034</v>
      </c>
      <c r="K239" s="5">
        <f t="shared" si="27"/>
        <v>15</v>
      </c>
    </row>
    <row r="240" spans="1:11" ht="27.75" customHeight="1" x14ac:dyDescent="0.25">
      <c r="A240" s="2" t="s">
        <v>19</v>
      </c>
      <c r="B240" s="52">
        <v>-39.264516129032302</v>
      </c>
      <c r="C240" s="5">
        <f t="shared" si="23"/>
        <v>19</v>
      </c>
      <c r="D240" s="52">
        <v>-48.322580645161253</v>
      </c>
      <c r="E240" s="5">
        <f t="shared" si="24"/>
        <v>16</v>
      </c>
      <c r="F240" s="52">
        <v>-59.30000000000004</v>
      </c>
      <c r="G240" s="5">
        <f t="shared" si="25"/>
        <v>18</v>
      </c>
      <c r="H240" s="52">
        <v>-37.038709677419376</v>
      </c>
      <c r="I240" s="5">
        <f t="shared" si="26"/>
        <v>16</v>
      </c>
      <c r="J240" s="52">
        <v>-110.28064516129032</v>
      </c>
      <c r="K240" s="5">
        <f t="shared" si="27"/>
        <v>18</v>
      </c>
    </row>
    <row r="241" spans="1:11" ht="27.75" customHeight="1" x14ac:dyDescent="0.25">
      <c r="A241" s="2" t="s">
        <v>20</v>
      </c>
      <c r="B241" s="52">
        <v>-117.46451612903229</v>
      </c>
      <c r="C241" s="5">
        <f t="shared" si="23"/>
        <v>25</v>
      </c>
      <c r="D241" s="52">
        <v>-139.12258064516124</v>
      </c>
      <c r="E241" s="5">
        <f t="shared" si="24"/>
        <v>27</v>
      </c>
      <c r="F241" s="52">
        <v>-140.00000000000003</v>
      </c>
      <c r="G241" s="5">
        <f t="shared" si="25"/>
        <v>27</v>
      </c>
      <c r="H241" s="52">
        <v>-158.03870967741938</v>
      </c>
      <c r="I241" s="5">
        <f t="shared" si="26"/>
        <v>23</v>
      </c>
      <c r="J241" s="52">
        <v>-188.48064516129034</v>
      </c>
      <c r="K241" s="5">
        <f t="shared" si="27"/>
        <v>25</v>
      </c>
    </row>
    <row r="242" spans="1:11" ht="27.75" customHeight="1" x14ac:dyDescent="0.25">
      <c r="A242" s="2" t="s">
        <v>21</v>
      </c>
      <c r="B242" s="52">
        <v>-222.56451612903231</v>
      </c>
      <c r="C242" s="5">
        <f t="shared" si="23"/>
        <v>31</v>
      </c>
      <c r="D242" s="52">
        <v>-167.02258064516124</v>
      </c>
      <c r="E242" s="5">
        <f t="shared" si="24"/>
        <v>30</v>
      </c>
      <c r="F242" s="52">
        <v>-159.60000000000002</v>
      </c>
      <c r="G242" s="5">
        <f t="shared" si="25"/>
        <v>30</v>
      </c>
      <c r="H242" s="52">
        <v>-162.53870967741938</v>
      </c>
      <c r="I242" s="5">
        <f t="shared" si="26"/>
        <v>26</v>
      </c>
      <c r="J242" s="52">
        <v>-243.68064516129033</v>
      </c>
      <c r="K242" s="5">
        <f t="shared" si="27"/>
        <v>31</v>
      </c>
    </row>
    <row r="243" spans="1:11" ht="27.75" customHeight="1" x14ac:dyDescent="0.25">
      <c r="A243" s="2" t="s">
        <v>22</v>
      </c>
      <c r="B243" s="52">
        <v>-39.164516129032307</v>
      </c>
      <c r="C243" s="5">
        <f t="shared" si="23"/>
        <v>18</v>
      </c>
      <c r="D243" s="52">
        <v>-53.122580645161236</v>
      </c>
      <c r="E243" s="5">
        <f t="shared" si="24"/>
        <v>17</v>
      </c>
      <c r="F243" s="52">
        <v>49.999999999999972</v>
      </c>
      <c r="G243" s="5">
        <f t="shared" si="25"/>
        <v>9</v>
      </c>
      <c r="H243" s="52">
        <v>-161.23870967741937</v>
      </c>
      <c r="I243" s="5">
        <f t="shared" si="26"/>
        <v>25</v>
      </c>
      <c r="J243" s="52">
        <v>-40.48064516129034</v>
      </c>
      <c r="K243" s="5">
        <f t="shared" si="27"/>
        <v>10</v>
      </c>
    </row>
    <row r="244" spans="1:11" ht="27.75" customHeight="1" x14ac:dyDescent="0.25">
      <c r="A244" s="2" t="s">
        <v>23</v>
      </c>
      <c r="B244" s="52">
        <v>4.835483870967721</v>
      </c>
      <c r="C244" s="5">
        <f t="shared" si="23"/>
        <v>13</v>
      </c>
      <c r="D244" s="52">
        <v>15.877419354838764</v>
      </c>
      <c r="E244" s="5">
        <f t="shared" si="24"/>
        <v>9</v>
      </c>
      <c r="F244" s="52">
        <v>-81.000000000000028</v>
      </c>
      <c r="G244" s="5">
        <f t="shared" si="25"/>
        <v>22</v>
      </c>
      <c r="H244" s="52">
        <v>-109.23870967741937</v>
      </c>
      <c r="I244" s="5">
        <f t="shared" si="26"/>
        <v>19</v>
      </c>
      <c r="J244" s="52">
        <v>-142.08064516129033</v>
      </c>
      <c r="K244" s="5">
        <f t="shared" si="27"/>
        <v>20</v>
      </c>
    </row>
    <row r="245" spans="1:11" ht="27.75" customHeight="1" x14ac:dyDescent="0.25">
      <c r="A245" s="2" t="s">
        <v>24</v>
      </c>
      <c r="B245" s="52">
        <v>-63.764516129032302</v>
      </c>
      <c r="C245" s="5">
        <f t="shared" si="23"/>
        <v>23</v>
      </c>
      <c r="D245" s="52">
        <v>-110.72258064516124</v>
      </c>
      <c r="E245" s="5">
        <f t="shared" si="24"/>
        <v>24</v>
      </c>
      <c r="F245" s="52">
        <v>-143.70000000000005</v>
      </c>
      <c r="G245" s="5">
        <f t="shared" si="25"/>
        <v>28</v>
      </c>
      <c r="H245" s="52">
        <v>-109.93870967741938</v>
      </c>
      <c r="I245" s="5">
        <f t="shared" si="26"/>
        <v>20</v>
      </c>
      <c r="J245" s="52">
        <v>-194.38064516129032</v>
      </c>
      <c r="K245" s="5">
        <f t="shared" si="27"/>
        <v>26</v>
      </c>
    </row>
    <row r="246" spans="1:11" ht="27.75" customHeight="1" x14ac:dyDescent="0.25">
      <c r="A246" s="2" t="s">
        <v>25</v>
      </c>
      <c r="B246" s="52">
        <v>104.63548387096768</v>
      </c>
      <c r="C246" s="5">
        <f t="shared" si="23"/>
        <v>5</v>
      </c>
      <c r="D246" s="52">
        <v>80.577419354838781</v>
      </c>
      <c r="E246" s="5">
        <f t="shared" si="24"/>
        <v>6</v>
      </c>
      <c r="F246" s="52">
        <v>93.799999999999983</v>
      </c>
      <c r="G246" s="5">
        <f t="shared" si="25"/>
        <v>6</v>
      </c>
      <c r="H246" s="52">
        <v>248.66129032258067</v>
      </c>
      <c r="I246" s="5">
        <f t="shared" si="26"/>
        <v>3</v>
      </c>
      <c r="J246" s="52">
        <v>62.319354838709671</v>
      </c>
      <c r="K246" s="5">
        <f t="shared" si="27"/>
        <v>5</v>
      </c>
    </row>
    <row r="247" spans="1:11" ht="27.75" customHeight="1" x14ac:dyDescent="0.25">
      <c r="A247" s="2" t="s">
        <v>26</v>
      </c>
      <c r="B247" s="52">
        <v>-186.66451612903231</v>
      </c>
      <c r="C247" s="5">
        <f t="shared" si="23"/>
        <v>28</v>
      </c>
      <c r="D247" s="52">
        <v>-144.32258064516122</v>
      </c>
      <c r="E247" s="5">
        <f t="shared" si="24"/>
        <v>28</v>
      </c>
      <c r="F247" s="52">
        <v>-157.50000000000003</v>
      </c>
      <c r="G247" s="5">
        <f t="shared" si="25"/>
        <v>29</v>
      </c>
      <c r="H247" s="52">
        <v>-209.93870967741938</v>
      </c>
      <c r="I247" s="5">
        <f t="shared" si="26"/>
        <v>31</v>
      </c>
      <c r="J247" s="52">
        <v>-219.38064516129032</v>
      </c>
      <c r="K247" s="5">
        <f t="shared" si="27"/>
        <v>30</v>
      </c>
    </row>
    <row r="248" spans="1:11" ht="27.75" customHeight="1" x14ac:dyDescent="0.25">
      <c r="A248" s="2" t="s">
        <v>27</v>
      </c>
      <c r="B248" s="52">
        <v>-34.46451612903229</v>
      </c>
      <c r="C248" s="5">
        <f t="shared" si="23"/>
        <v>16</v>
      </c>
      <c r="D248" s="52">
        <v>-28.322580645161253</v>
      </c>
      <c r="E248" s="5">
        <f t="shared" si="24"/>
        <v>12</v>
      </c>
      <c r="F248" s="52">
        <v>46.19999999999996</v>
      </c>
      <c r="G248" s="5">
        <f t="shared" si="25"/>
        <v>10</v>
      </c>
      <c r="H248" s="52">
        <v>185.8612903225806</v>
      </c>
      <c r="I248" s="5">
        <f t="shared" si="26"/>
        <v>5</v>
      </c>
      <c r="J248" s="52">
        <v>61.419354838709694</v>
      </c>
      <c r="K248" s="5">
        <f t="shared" si="27"/>
        <v>6</v>
      </c>
    </row>
    <row r="249" spans="1:11" ht="27.75" customHeight="1" x14ac:dyDescent="0.25">
      <c r="A249" s="2" t="s">
        <v>28</v>
      </c>
      <c r="B249" s="52">
        <v>332.03548387096765</v>
      </c>
      <c r="C249" s="5">
        <f t="shared" si="23"/>
        <v>2</v>
      </c>
      <c r="D249" s="52">
        <v>178.17741935483875</v>
      </c>
      <c r="E249" s="5">
        <f t="shared" si="24"/>
        <v>4</v>
      </c>
      <c r="F249" s="52">
        <v>416.4</v>
      </c>
      <c r="G249" s="5">
        <f t="shared" si="25"/>
        <v>1</v>
      </c>
      <c r="H249" s="52">
        <v>76.761290322580635</v>
      </c>
      <c r="I249" s="5">
        <f t="shared" si="26"/>
        <v>8</v>
      </c>
      <c r="J249" s="52">
        <v>573.31935483870961</v>
      </c>
      <c r="K249" s="5">
        <f t="shared" si="27"/>
        <v>1</v>
      </c>
    </row>
    <row r="250" spans="1:11" ht="27.75" customHeight="1" x14ac:dyDescent="0.25">
      <c r="A250" s="2" t="s">
        <v>29</v>
      </c>
      <c r="B250" s="52">
        <v>98.635483870967676</v>
      </c>
      <c r="C250" s="5">
        <f t="shared" si="23"/>
        <v>6</v>
      </c>
      <c r="D250" s="52">
        <v>118.17741935483875</v>
      </c>
      <c r="E250" s="5">
        <f t="shared" si="24"/>
        <v>5</v>
      </c>
      <c r="F250" s="52">
        <v>16.999999999999972</v>
      </c>
      <c r="G250" s="5">
        <f t="shared" si="25"/>
        <v>11</v>
      </c>
      <c r="H250" s="52">
        <v>155.8612903225806</v>
      </c>
      <c r="I250" s="5">
        <f t="shared" si="26"/>
        <v>6</v>
      </c>
      <c r="J250" s="52">
        <v>55.919354838709694</v>
      </c>
      <c r="K250" s="5">
        <f t="shared" si="27"/>
        <v>7</v>
      </c>
    </row>
    <row r="251" spans="1:11" ht="27.75" customHeight="1" x14ac:dyDescent="0.25">
      <c r="A251" s="2" t="s">
        <v>30</v>
      </c>
      <c r="B251" s="52">
        <v>491.93548387096774</v>
      </c>
      <c r="C251" s="5">
        <f t="shared" si="23"/>
        <v>1</v>
      </c>
      <c r="D251" s="52">
        <v>714.57741935483875</v>
      </c>
      <c r="E251" s="5">
        <f t="shared" si="24"/>
        <v>1</v>
      </c>
      <c r="F251" s="52">
        <v>407.9</v>
      </c>
      <c r="G251" s="5">
        <f t="shared" si="25"/>
        <v>2</v>
      </c>
      <c r="H251" s="52">
        <v>669.56129032258059</v>
      </c>
      <c r="I251" s="5">
        <f t="shared" si="26"/>
        <v>1</v>
      </c>
      <c r="J251" s="52">
        <v>563.21935483870971</v>
      </c>
      <c r="K251" s="5">
        <f t="shared" si="27"/>
        <v>2</v>
      </c>
    </row>
    <row r="252" spans="1:11" ht="27.75" customHeight="1" x14ac:dyDescent="0.25">
      <c r="A252" s="2" t="s">
        <v>31</v>
      </c>
      <c r="B252" s="52">
        <v>55.635483870967676</v>
      </c>
      <c r="C252" s="5">
        <f t="shared" si="23"/>
        <v>8</v>
      </c>
      <c r="D252" s="52">
        <v>49.377419354838736</v>
      </c>
      <c r="E252" s="5">
        <f t="shared" si="24"/>
        <v>7</v>
      </c>
      <c r="F252" s="52">
        <v>82.299999999999983</v>
      </c>
      <c r="G252" s="5">
        <f t="shared" si="25"/>
        <v>7</v>
      </c>
      <c r="H252" s="52">
        <v>114.3612903225806</v>
      </c>
      <c r="I252" s="5">
        <f t="shared" si="26"/>
        <v>7</v>
      </c>
      <c r="J252" s="52">
        <v>38.219354838709648</v>
      </c>
      <c r="K252" s="5">
        <f t="shared" si="27"/>
        <v>8</v>
      </c>
    </row>
    <row r="253" spans="1:11" ht="27.75" customHeight="1" x14ac:dyDescent="0.25">
      <c r="A253" s="2" t="s">
        <v>32</v>
      </c>
      <c r="B253" s="52">
        <v>299.53548387096765</v>
      </c>
      <c r="C253" s="5">
        <f t="shared" si="23"/>
        <v>3</v>
      </c>
      <c r="D253" s="52">
        <v>373.67741935483878</v>
      </c>
      <c r="E253" s="5">
        <f t="shared" si="24"/>
        <v>2</v>
      </c>
      <c r="F253" s="52">
        <v>205.29999999999998</v>
      </c>
      <c r="G253" s="5">
        <f t="shared" si="25"/>
        <v>4</v>
      </c>
      <c r="H253" s="52">
        <v>442.06129032258065</v>
      </c>
      <c r="I253" s="5">
        <f t="shared" si="26"/>
        <v>2</v>
      </c>
      <c r="J253" s="52">
        <v>391.51935483870972</v>
      </c>
      <c r="K253" s="5">
        <f t="shared" si="27"/>
        <v>3</v>
      </c>
    </row>
    <row r="254" spans="1:11" ht="27.75" customHeight="1" x14ac:dyDescent="0.25">
      <c r="A254" s="2" t="s">
        <v>33</v>
      </c>
      <c r="B254" s="52">
        <v>-17.96451612903229</v>
      </c>
      <c r="C254" s="5">
        <f t="shared" si="23"/>
        <v>15</v>
      </c>
      <c r="D254" s="52">
        <v>-61.622580645161236</v>
      </c>
      <c r="E254" s="5">
        <f t="shared" si="24"/>
        <v>19</v>
      </c>
      <c r="F254" s="52">
        <v>-66.400000000000034</v>
      </c>
      <c r="G254" s="5">
        <f t="shared" si="25"/>
        <v>20</v>
      </c>
      <c r="H254" s="52">
        <v>-106.73870967741937</v>
      </c>
      <c r="I254" s="5">
        <f t="shared" si="26"/>
        <v>18</v>
      </c>
      <c r="J254" s="52">
        <v>-132.88064516129032</v>
      </c>
      <c r="K254" s="5">
        <f t="shared" si="27"/>
        <v>19</v>
      </c>
    </row>
    <row r="255" spans="1:11" ht="27.75" customHeight="1" x14ac:dyDescent="0.25">
      <c r="A255" s="2" t="s">
        <v>34</v>
      </c>
      <c r="B255" s="52">
        <v>-208.8645161290323</v>
      </c>
      <c r="C255" s="5">
        <f t="shared" si="23"/>
        <v>30</v>
      </c>
      <c r="D255" s="52">
        <v>-38.622580645161236</v>
      </c>
      <c r="E255" s="5">
        <f t="shared" si="24"/>
        <v>14</v>
      </c>
      <c r="F255" s="52">
        <v>-108.40000000000003</v>
      </c>
      <c r="G255" s="5">
        <f t="shared" si="25"/>
        <v>24</v>
      </c>
      <c r="H255" s="52">
        <v>-167.03870967741938</v>
      </c>
      <c r="I255" s="5">
        <f t="shared" si="26"/>
        <v>27</v>
      </c>
      <c r="J255" s="52">
        <v>-207.18064516129033</v>
      </c>
      <c r="K255" s="5">
        <f t="shared" si="27"/>
        <v>28</v>
      </c>
    </row>
    <row r="256" spans="1:11" ht="27.75" customHeight="1" x14ac:dyDescent="0.25">
      <c r="A256" s="2" t="s">
        <v>35</v>
      </c>
      <c r="B256" s="52">
        <v>34.735483870967698</v>
      </c>
      <c r="C256" s="5">
        <f t="shared" si="23"/>
        <v>11</v>
      </c>
      <c r="D256" s="52">
        <v>-82.622580645161236</v>
      </c>
      <c r="E256" s="5">
        <f t="shared" si="24"/>
        <v>23</v>
      </c>
      <c r="F256" s="52">
        <v>-54.900000000000034</v>
      </c>
      <c r="G256" s="5">
        <f t="shared" si="25"/>
        <v>16</v>
      </c>
      <c r="H256" s="52">
        <v>11.161290322580612</v>
      </c>
      <c r="I256" s="5">
        <f t="shared" si="26"/>
        <v>13</v>
      </c>
      <c r="J256" s="52">
        <v>-102.08064516129033</v>
      </c>
      <c r="K256" s="5">
        <f t="shared" si="27"/>
        <v>16</v>
      </c>
    </row>
    <row r="257" spans="1:11" ht="27.75" customHeight="1" x14ac:dyDescent="0.25">
      <c r="A257" s="2" t="s">
        <v>36</v>
      </c>
      <c r="B257" s="52">
        <v>-166.56451612903231</v>
      </c>
      <c r="C257" s="5">
        <f t="shared" si="23"/>
        <v>26</v>
      </c>
      <c r="D257" s="52">
        <v>-173.92258064516125</v>
      </c>
      <c r="E257" s="5">
        <f t="shared" si="24"/>
        <v>31</v>
      </c>
      <c r="F257" s="52">
        <v>-125.70000000000003</v>
      </c>
      <c r="G257" s="5">
        <f t="shared" si="25"/>
        <v>26</v>
      </c>
      <c r="H257" s="52">
        <v>-200.53870967741938</v>
      </c>
      <c r="I257" s="5">
        <f t="shared" si="26"/>
        <v>30</v>
      </c>
      <c r="J257" s="52">
        <v>-211.58064516129033</v>
      </c>
      <c r="K257" s="5">
        <f t="shared" si="27"/>
        <v>29</v>
      </c>
    </row>
    <row r="258" spans="1:11" ht="27.75" customHeight="1" x14ac:dyDescent="0.25">
      <c r="A258" s="9" t="s">
        <v>40</v>
      </c>
      <c r="B258" s="14"/>
      <c r="C258" s="14"/>
      <c r="D258" s="14"/>
      <c r="E258" s="14"/>
      <c r="F258" s="14"/>
      <c r="G258" s="14"/>
      <c r="H258" s="14"/>
      <c r="I258" s="14"/>
      <c r="J258" s="14"/>
      <c r="K258" s="14"/>
    </row>
  </sheetData>
  <mergeCells count="42">
    <mergeCell ref="J187:K187"/>
    <mergeCell ref="J224:K224"/>
    <mergeCell ref="J2:K2"/>
    <mergeCell ref="J39:K39"/>
    <mergeCell ref="J76:K76"/>
    <mergeCell ref="J113:K113"/>
    <mergeCell ref="J150:K150"/>
    <mergeCell ref="H187:I187"/>
    <mergeCell ref="H224:I224"/>
    <mergeCell ref="H2:I2"/>
    <mergeCell ref="H39:I39"/>
    <mergeCell ref="H76:I76"/>
    <mergeCell ref="H113:I113"/>
    <mergeCell ref="H150:I150"/>
    <mergeCell ref="F187:G187"/>
    <mergeCell ref="F224:G224"/>
    <mergeCell ref="F2:G2"/>
    <mergeCell ref="F39:G39"/>
    <mergeCell ref="F76:G76"/>
    <mergeCell ref="F113:G113"/>
    <mergeCell ref="F150:G150"/>
    <mergeCell ref="D224:E224"/>
    <mergeCell ref="D187:E187"/>
    <mergeCell ref="D2:E2"/>
    <mergeCell ref="D39:E39"/>
    <mergeCell ref="D76:E76"/>
    <mergeCell ref="D113:E113"/>
    <mergeCell ref="D150:E150"/>
    <mergeCell ref="A224:A225"/>
    <mergeCell ref="A113:A114"/>
    <mergeCell ref="B2:C2"/>
    <mergeCell ref="A187:A188"/>
    <mergeCell ref="A150:A151"/>
    <mergeCell ref="A39:A40"/>
    <mergeCell ref="A76:A77"/>
    <mergeCell ref="A2:A3"/>
    <mergeCell ref="B187:C187"/>
    <mergeCell ref="B224:C224"/>
    <mergeCell ref="B39:C39"/>
    <mergeCell ref="B76:C76"/>
    <mergeCell ref="B113:C113"/>
    <mergeCell ref="B150:C150"/>
  </mergeCells>
  <hyperlinks>
    <hyperlink ref="A1" location="فهرست!A6" display="1-سهم استان از  مساحت کشور" xr:uid="{00000000-0004-0000-0400-000000000000}"/>
    <hyperlink ref="A38" location="فهرست!A7" display="2-توزیع تعداد شهرستان ها در استان ها" xr:uid="{00000000-0004-0000-0400-000001000000}"/>
    <hyperlink ref="A75" location="فهرست!A8" display="3-توزیع تعداد بخش در استان ها" xr:uid="{00000000-0004-0000-0400-000002000000}"/>
    <hyperlink ref="A112" location="فهرست!A9" display="4-توزیع تعداد شهر در استان ها" xr:uid="{00000000-0004-0000-0400-000003000000}"/>
    <hyperlink ref="A149" location="فهرست!A10" display="5-توزیع تعداد دهستان در استان ها" xr:uid="{00000000-0004-0000-0400-000004000000}"/>
    <hyperlink ref="A186" location="فهرست!A11" display="فهرست!A11" xr:uid="{00000000-0004-0000-0400-000005000000}"/>
    <hyperlink ref="A223" location="فهرست!A12" display="فهرست!A12" xr:uid="{00000000-0004-0000-0400-000006000000}"/>
  </hyperlinks>
  <pageMargins left="0.7" right="0.7" top="0.75" bottom="0.75" header="0.3" footer="0.3"/>
  <pageSetup paperSize="9" orientation="portrait" r:id="rId1"/>
  <ignoredErrors>
    <ignoredError sqref="D5:E35 F5:G35" numberStoredAsText="1"/>
    <ignoredError sqref="I42:I72 I79:I109 I116:I146 I153:I183 K227:K257"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339"/>
  <sheetViews>
    <sheetView rightToLeft="1" zoomScaleNormal="100" workbookViewId="0">
      <selection sqref="A1:XFD1048576"/>
    </sheetView>
  </sheetViews>
  <sheetFormatPr defaultColWidth="9.140625" defaultRowHeight="26.25" customHeight="1" x14ac:dyDescent="0.25"/>
  <cols>
    <col min="1" max="1" width="23.140625" style="18" customWidth="1"/>
    <col min="2" max="9" width="11.85546875" style="328" customWidth="1"/>
    <col min="10" max="10" width="10.5703125" style="328" customWidth="1"/>
    <col min="11" max="11" width="12.140625" style="328" customWidth="1"/>
    <col min="12" max="12" width="9.140625" style="328"/>
    <col min="13" max="14" width="9.42578125" style="328" bestFit="1" customWidth="1"/>
    <col min="15" max="16" width="9.140625" style="328"/>
    <col min="17" max="17" width="12" style="328" customWidth="1"/>
    <col min="18" max="21" width="9.140625" style="328"/>
    <col min="22" max="23" width="10.42578125" style="328" bestFit="1" customWidth="1"/>
    <col min="24" max="25" width="9.140625" style="328"/>
    <col min="26" max="26" width="9.42578125" style="328" bestFit="1" customWidth="1"/>
    <col min="27" max="16384" width="9.140625" style="328"/>
  </cols>
  <sheetData>
    <row r="1" spans="1:11" ht="26.25" customHeight="1" x14ac:dyDescent="0.25">
      <c r="A1" s="469" t="s">
        <v>442</v>
      </c>
      <c r="G1" s="17"/>
      <c r="K1" s="17" t="s">
        <v>0</v>
      </c>
    </row>
    <row r="2" spans="1:11" s="18" customFormat="1" ht="26.25" customHeight="1" x14ac:dyDescent="0.25">
      <c r="A2" s="721" t="s">
        <v>1</v>
      </c>
      <c r="B2" s="725">
        <v>1399</v>
      </c>
      <c r="C2" s="725"/>
      <c r="D2" s="725">
        <v>1400</v>
      </c>
      <c r="E2" s="725"/>
      <c r="F2" s="725">
        <v>1401</v>
      </c>
      <c r="G2" s="725"/>
      <c r="H2" s="725">
        <v>1402</v>
      </c>
      <c r="I2" s="725"/>
      <c r="J2" s="725">
        <v>1403</v>
      </c>
      <c r="K2" s="725"/>
    </row>
    <row r="3" spans="1:11" s="18" customFormat="1" ht="26.25" customHeight="1" x14ac:dyDescent="0.25">
      <c r="A3" s="721"/>
      <c r="B3" s="458" t="s">
        <v>39</v>
      </c>
      <c r="C3" s="458" t="s">
        <v>3</v>
      </c>
      <c r="D3" s="458" t="s">
        <v>39</v>
      </c>
      <c r="E3" s="458" t="s">
        <v>3</v>
      </c>
      <c r="F3" s="458" t="s">
        <v>39</v>
      </c>
      <c r="G3" s="458" t="s">
        <v>3</v>
      </c>
      <c r="H3" s="458" t="s">
        <v>39</v>
      </c>
      <c r="I3" s="458" t="s">
        <v>3</v>
      </c>
      <c r="J3" s="458" t="s">
        <v>39</v>
      </c>
      <c r="K3" s="458" t="s">
        <v>3</v>
      </c>
    </row>
    <row r="4" spans="1:11" ht="26.25" customHeight="1" x14ac:dyDescent="0.25">
      <c r="A4" s="1" t="s">
        <v>4</v>
      </c>
      <c r="B4" s="377">
        <v>100</v>
      </c>
      <c r="C4" s="377" t="s">
        <v>230</v>
      </c>
      <c r="D4" s="377">
        <v>100</v>
      </c>
      <c r="E4" s="377" t="s">
        <v>230</v>
      </c>
      <c r="F4" s="377">
        <v>100</v>
      </c>
      <c r="G4" s="377" t="s">
        <v>230</v>
      </c>
      <c r="H4" s="377">
        <v>100</v>
      </c>
      <c r="I4" s="377" t="s">
        <v>230</v>
      </c>
      <c r="J4" s="377">
        <v>100</v>
      </c>
      <c r="K4" s="377" t="s">
        <v>230</v>
      </c>
    </row>
    <row r="5" spans="1:11" ht="26.25" customHeight="1" x14ac:dyDescent="0.25">
      <c r="A5" s="2" t="s">
        <v>6</v>
      </c>
      <c r="B5" s="380">
        <v>4.2071197411003238</v>
      </c>
      <c r="C5" s="379">
        <f t="shared" ref="C5:C35" si="0">RANK(B5,$B$5:$B$35)</f>
        <v>8</v>
      </c>
      <c r="D5" s="380">
        <v>4.2071197411003238</v>
      </c>
      <c r="E5" s="379">
        <f t="shared" ref="E5:E35" si="1">RANK(D5,$D$5:$D$35)</f>
        <v>8</v>
      </c>
      <c r="F5" s="380">
        <v>4.2071197411003238</v>
      </c>
      <c r="G5" s="379">
        <f t="shared" ref="G5:G35" si="2">RANK(F5,$F$5:$F$35)</f>
        <v>8</v>
      </c>
      <c r="H5" s="380">
        <v>4.0123456790123457</v>
      </c>
      <c r="I5" s="379">
        <f>RANK(H5,$H$5:$H$35)</f>
        <v>9</v>
      </c>
      <c r="J5" s="380">
        <v>3.9877300613496933</v>
      </c>
      <c r="K5" s="379">
        <f>RANK(J5,$J$5:$J$35)</f>
        <v>9</v>
      </c>
    </row>
    <row r="6" spans="1:11" ht="26.25" customHeight="1" x14ac:dyDescent="0.25">
      <c r="A6" s="2" t="s">
        <v>7</v>
      </c>
      <c r="B6" s="380">
        <v>2.5889967637540456</v>
      </c>
      <c r="C6" s="379">
        <f t="shared" si="0"/>
        <v>17</v>
      </c>
      <c r="D6" s="380">
        <v>2.5889967637540456</v>
      </c>
      <c r="E6" s="379">
        <f t="shared" si="1"/>
        <v>17</v>
      </c>
      <c r="F6" s="380">
        <v>2.5889967637540456</v>
      </c>
      <c r="G6" s="379">
        <f t="shared" si="2"/>
        <v>17</v>
      </c>
      <c r="H6" s="380">
        <v>3.3950617283950617</v>
      </c>
      <c r="I6" s="379">
        <f t="shared" ref="I6:I35" si="3">RANK(H6,$H$5:$H$35)</f>
        <v>11</v>
      </c>
      <c r="J6" s="380">
        <v>3.3742331288343559</v>
      </c>
      <c r="K6" s="379">
        <f t="shared" ref="K6:K35" si="4">RANK(J6,$J$5:$J$35)</f>
        <v>11</v>
      </c>
    </row>
    <row r="7" spans="1:11" ht="26.25" customHeight="1" x14ac:dyDescent="0.25">
      <c r="A7" s="2" t="s">
        <v>8</v>
      </c>
      <c r="B7" s="380">
        <v>1.6181229773462782</v>
      </c>
      <c r="C7" s="379">
        <f t="shared" si="0"/>
        <v>26</v>
      </c>
      <c r="D7" s="380">
        <v>1.6181229773462782</v>
      </c>
      <c r="E7" s="379">
        <f t="shared" si="1"/>
        <v>26</v>
      </c>
      <c r="F7" s="380">
        <v>1.6181229773462782</v>
      </c>
      <c r="G7" s="379">
        <f t="shared" si="2"/>
        <v>26</v>
      </c>
      <c r="H7" s="380">
        <v>2.1604938271604937</v>
      </c>
      <c r="I7" s="379">
        <f t="shared" si="3"/>
        <v>22</v>
      </c>
      <c r="J7" s="380">
        <v>2.147239263803681</v>
      </c>
      <c r="K7" s="379">
        <f t="shared" si="4"/>
        <v>22</v>
      </c>
    </row>
    <row r="8" spans="1:11" ht="26.25" customHeight="1" x14ac:dyDescent="0.25">
      <c r="A8" s="2" t="s">
        <v>9</v>
      </c>
      <c r="B8" s="380">
        <v>4.5307443365695796</v>
      </c>
      <c r="C8" s="379">
        <f t="shared" si="0"/>
        <v>7</v>
      </c>
      <c r="D8" s="380">
        <v>4.5307443365695796</v>
      </c>
      <c r="E8" s="379">
        <f t="shared" si="1"/>
        <v>7</v>
      </c>
      <c r="F8" s="380">
        <v>4.5307443365695796</v>
      </c>
      <c r="G8" s="379">
        <f t="shared" si="2"/>
        <v>7</v>
      </c>
      <c r="H8" s="380">
        <v>5.2469135802469129</v>
      </c>
      <c r="I8" s="379">
        <f t="shared" si="3"/>
        <v>3</v>
      </c>
      <c r="J8" s="380">
        <v>4.9079754601226995</v>
      </c>
      <c r="K8" s="379">
        <f t="shared" si="4"/>
        <v>5</v>
      </c>
    </row>
    <row r="9" spans="1:11" ht="26.25" customHeight="1" x14ac:dyDescent="0.25">
      <c r="A9" s="2" t="s">
        <v>10</v>
      </c>
      <c r="B9" s="380">
        <v>0.3236245954692557</v>
      </c>
      <c r="C9" s="379">
        <f t="shared" si="0"/>
        <v>30</v>
      </c>
      <c r="D9" s="380">
        <v>0.64724919093851141</v>
      </c>
      <c r="E9" s="379">
        <f t="shared" si="1"/>
        <v>30</v>
      </c>
      <c r="F9" s="380">
        <v>0.64724919093851141</v>
      </c>
      <c r="G9" s="379">
        <f t="shared" si="2"/>
        <v>30</v>
      </c>
      <c r="H9" s="380">
        <v>0.30864197530864196</v>
      </c>
      <c r="I9" s="379">
        <f t="shared" si="3"/>
        <v>30</v>
      </c>
      <c r="J9" s="380">
        <v>0.30674846625766872</v>
      </c>
      <c r="K9" s="379">
        <f t="shared" si="4"/>
        <v>30</v>
      </c>
    </row>
    <row r="10" spans="1:11" ht="26.25" customHeight="1" x14ac:dyDescent="0.25">
      <c r="A10" s="2" t="s">
        <v>11</v>
      </c>
      <c r="B10" s="380">
        <v>1.9417475728155338</v>
      </c>
      <c r="C10" s="379">
        <f t="shared" si="0"/>
        <v>24</v>
      </c>
      <c r="D10" s="380">
        <v>1.9417475728155338</v>
      </c>
      <c r="E10" s="379">
        <f t="shared" si="1"/>
        <v>24</v>
      </c>
      <c r="F10" s="380">
        <v>1.9417475728155338</v>
      </c>
      <c r="G10" s="379">
        <f t="shared" si="2"/>
        <v>24</v>
      </c>
      <c r="H10" s="380">
        <v>1.8518518518518516</v>
      </c>
      <c r="I10" s="379">
        <f t="shared" si="3"/>
        <v>25</v>
      </c>
      <c r="J10" s="380">
        <v>1.8404907975460123</v>
      </c>
      <c r="K10" s="379">
        <f t="shared" si="4"/>
        <v>25</v>
      </c>
    </row>
    <row r="11" spans="1:11" ht="26.25" customHeight="1" x14ac:dyDescent="0.25">
      <c r="A11" s="2" t="s">
        <v>12</v>
      </c>
      <c r="B11" s="380">
        <v>2.5889967637540456</v>
      </c>
      <c r="C11" s="379">
        <f t="shared" si="0"/>
        <v>17</v>
      </c>
      <c r="D11" s="380">
        <v>2.5889967637540456</v>
      </c>
      <c r="E11" s="379">
        <f t="shared" si="1"/>
        <v>17</v>
      </c>
      <c r="F11" s="380">
        <v>2.5889967637540456</v>
      </c>
      <c r="G11" s="379">
        <f t="shared" si="2"/>
        <v>17</v>
      </c>
      <c r="H11" s="380">
        <v>2.7777777777777777</v>
      </c>
      <c r="I11" s="379">
        <f t="shared" si="3"/>
        <v>15</v>
      </c>
      <c r="J11" s="380">
        <v>2.7607361963190185</v>
      </c>
      <c r="K11" s="379">
        <f t="shared" si="4"/>
        <v>15</v>
      </c>
    </row>
    <row r="12" spans="1:11" ht="26.25" customHeight="1" x14ac:dyDescent="0.25">
      <c r="A12" s="2" t="s">
        <v>13</v>
      </c>
      <c r="B12" s="380">
        <v>3.5598705501618122</v>
      </c>
      <c r="C12" s="379">
        <f t="shared" si="0"/>
        <v>10</v>
      </c>
      <c r="D12" s="380">
        <v>3.5598705501618122</v>
      </c>
      <c r="E12" s="379">
        <f t="shared" si="1"/>
        <v>10</v>
      </c>
      <c r="F12" s="380">
        <v>3.5598705501618122</v>
      </c>
      <c r="G12" s="379">
        <f t="shared" si="2"/>
        <v>10</v>
      </c>
      <c r="H12" s="380">
        <v>3.3950617283950617</v>
      </c>
      <c r="I12" s="379">
        <f t="shared" si="3"/>
        <v>11</v>
      </c>
      <c r="J12" s="380">
        <v>3.3742331288343559</v>
      </c>
      <c r="K12" s="379">
        <f t="shared" si="4"/>
        <v>11</v>
      </c>
    </row>
    <row r="13" spans="1:11" ht="26.25" customHeight="1" x14ac:dyDescent="0.25">
      <c r="A13" s="2" t="s">
        <v>14</v>
      </c>
      <c r="B13" s="380">
        <v>2.5889967637540456</v>
      </c>
      <c r="C13" s="379">
        <f t="shared" si="0"/>
        <v>17</v>
      </c>
      <c r="D13" s="380">
        <v>2.2653721682847898</v>
      </c>
      <c r="E13" s="379">
        <f t="shared" si="1"/>
        <v>21</v>
      </c>
      <c r="F13" s="380">
        <v>2.2653721682847898</v>
      </c>
      <c r="G13" s="379">
        <f t="shared" si="2"/>
        <v>21</v>
      </c>
      <c r="H13" s="380">
        <v>2.7777777777777777</v>
      </c>
      <c r="I13" s="379">
        <f t="shared" si="3"/>
        <v>15</v>
      </c>
      <c r="J13" s="380">
        <v>2.7607361963190185</v>
      </c>
      <c r="K13" s="379">
        <f t="shared" si="4"/>
        <v>15</v>
      </c>
    </row>
    <row r="14" spans="1:11" ht="26.25" customHeight="1" x14ac:dyDescent="0.25">
      <c r="A14" s="2" t="s">
        <v>15</v>
      </c>
      <c r="B14" s="380">
        <v>3.2362459546925564</v>
      </c>
      <c r="C14" s="379">
        <f t="shared" si="0"/>
        <v>13</v>
      </c>
      <c r="D14" s="380">
        <v>3.2362459546925564</v>
      </c>
      <c r="E14" s="379">
        <f t="shared" si="1"/>
        <v>13</v>
      </c>
      <c r="F14" s="380">
        <v>3.2362459546925564</v>
      </c>
      <c r="G14" s="379">
        <f t="shared" si="2"/>
        <v>13</v>
      </c>
      <c r="H14" s="380">
        <v>3.7037037037037033</v>
      </c>
      <c r="I14" s="379">
        <f t="shared" si="3"/>
        <v>10</v>
      </c>
      <c r="J14" s="380">
        <v>3.6809815950920246</v>
      </c>
      <c r="K14" s="379">
        <f t="shared" si="4"/>
        <v>10</v>
      </c>
    </row>
    <row r="15" spans="1:11" ht="26.25" customHeight="1" x14ac:dyDescent="0.25">
      <c r="A15" s="2" t="s">
        <v>16</v>
      </c>
      <c r="B15" s="380">
        <v>9.0614886731391593</v>
      </c>
      <c r="C15" s="379">
        <f t="shared" si="0"/>
        <v>1</v>
      </c>
      <c r="D15" s="380">
        <v>9.0614886731391593</v>
      </c>
      <c r="E15" s="379">
        <f t="shared" si="1"/>
        <v>1</v>
      </c>
      <c r="F15" s="380">
        <v>9.0614886731391593</v>
      </c>
      <c r="G15" s="379">
        <f t="shared" si="2"/>
        <v>1</v>
      </c>
      <c r="H15" s="380">
        <v>9.2592592592592595</v>
      </c>
      <c r="I15" s="379">
        <f t="shared" si="3"/>
        <v>1</v>
      </c>
      <c r="J15" s="380">
        <v>9.2024539877300615</v>
      </c>
      <c r="K15" s="379">
        <f t="shared" si="4"/>
        <v>1</v>
      </c>
    </row>
    <row r="16" spans="1:11" ht="26.25" customHeight="1" x14ac:dyDescent="0.25">
      <c r="A16" s="2" t="s">
        <v>17</v>
      </c>
      <c r="B16" s="380">
        <v>3.5598705501618122</v>
      </c>
      <c r="C16" s="379">
        <f t="shared" si="0"/>
        <v>10</v>
      </c>
      <c r="D16" s="380">
        <v>3.5598705501618122</v>
      </c>
      <c r="E16" s="379">
        <f t="shared" si="1"/>
        <v>10</v>
      </c>
      <c r="F16" s="380">
        <v>3.5598705501618122</v>
      </c>
      <c r="G16" s="379">
        <f t="shared" si="2"/>
        <v>10</v>
      </c>
      <c r="H16" s="380">
        <v>3.3950617283950617</v>
      </c>
      <c r="I16" s="379">
        <f t="shared" si="3"/>
        <v>11</v>
      </c>
      <c r="J16" s="380">
        <v>3.3742331288343559</v>
      </c>
      <c r="K16" s="379">
        <f t="shared" si="4"/>
        <v>11</v>
      </c>
    </row>
    <row r="17" spans="1:11" ht="26.25" customHeight="1" x14ac:dyDescent="0.25">
      <c r="A17" s="2" t="s">
        <v>18</v>
      </c>
      <c r="B17" s="380">
        <v>4.8543689320388346</v>
      </c>
      <c r="C17" s="379">
        <f t="shared" si="0"/>
        <v>5</v>
      </c>
      <c r="D17" s="380">
        <v>4.8543689320388346</v>
      </c>
      <c r="E17" s="379">
        <f t="shared" si="1"/>
        <v>5</v>
      </c>
      <c r="F17" s="380">
        <v>4.8543689320388346</v>
      </c>
      <c r="G17" s="379">
        <f t="shared" si="2"/>
        <v>5</v>
      </c>
      <c r="H17" s="380">
        <v>4.6296296296296298</v>
      </c>
      <c r="I17" s="379">
        <f t="shared" si="3"/>
        <v>6</v>
      </c>
      <c r="J17" s="380">
        <v>5.2147239263803682</v>
      </c>
      <c r="K17" s="379">
        <f t="shared" si="4"/>
        <v>3</v>
      </c>
    </row>
    <row r="18" spans="1:11" ht="26.25" customHeight="1" x14ac:dyDescent="0.25">
      <c r="A18" s="2" t="s">
        <v>19</v>
      </c>
      <c r="B18" s="380">
        <v>1.2944983818770228</v>
      </c>
      <c r="C18" s="379">
        <f t="shared" si="0"/>
        <v>28</v>
      </c>
      <c r="D18" s="380">
        <v>1.2944983818770228</v>
      </c>
      <c r="E18" s="379">
        <f t="shared" si="1"/>
        <v>28</v>
      </c>
      <c r="F18" s="380">
        <v>1.2944983818770228</v>
      </c>
      <c r="G18" s="379">
        <f t="shared" si="2"/>
        <v>28</v>
      </c>
      <c r="H18" s="380">
        <v>1.2345679012345678</v>
      </c>
      <c r="I18" s="379">
        <f t="shared" si="3"/>
        <v>28</v>
      </c>
      <c r="J18" s="380">
        <v>1.2269938650306749</v>
      </c>
      <c r="K18" s="379">
        <f t="shared" si="4"/>
        <v>28</v>
      </c>
    </row>
    <row r="19" spans="1:11" ht="26.25" customHeight="1" x14ac:dyDescent="0.25">
      <c r="A19" s="2" t="s">
        <v>20</v>
      </c>
      <c r="B19" s="380">
        <v>2.912621359223301</v>
      </c>
      <c r="C19" s="379">
        <f t="shared" si="0"/>
        <v>14</v>
      </c>
      <c r="D19" s="380">
        <v>2.912621359223301</v>
      </c>
      <c r="E19" s="379">
        <f t="shared" si="1"/>
        <v>14</v>
      </c>
      <c r="F19" s="380">
        <v>2.912621359223301</v>
      </c>
      <c r="G19" s="379">
        <f t="shared" si="2"/>
        <v>14</v>
      </c>
      <c r="H19" s="380">
        <v>2.7777777777777777</v>
      </c>
      <c r="I19" s="379">
        <f t="shared" si="3"/>
        <v>15</v>
      </c>
      <c r="J19" s="380">
        <v>2.7607361963190185</v>
      </c>
      <c r="K19" s="379">
        <f t="shared" si="4"/>
        <v>15</v>
      </c>
    </row>
    <row r="20" spans="1:11" ht="26.25" customHeight="1" x14ac:dyDescent="0.25">
      <c r="A20" s="2" t="s">
        <v>21</v>
      </c>
      <c r="B20" s="380">
        <v>2.912621359223301</v>
      </c>
      <c r="C20" s="379">
        <f t="shared" si="0"/>
        <v>14</v>
      </c>
      <c r="D20" s="380">
        <v>2.912621359223301</v>
      </c>
      <c r="E20" s="379">
        <f t="shared" si="1"/>
        <v>14</v>
      </c>
      <c r="F20" s="380">
        <v>2.912621359223301</v>
      </c>
      <c r="G20" s="379">
        <f t="shared" si="2"/>
        <v>14</v>
      </c>
      <c r="H20" s="380">
        <v>2.7777777777777777</v>
      </c>
      <c r="I20" s="379">
        <f t="shared" si="3"/>
        <v>15</v>
      </c>
      <c r="J20" s="380">
        <v>2.7607361963190185</v>
      </c>
      <c r="K20" s="379">
        <f t="shared" si="4"/>
        <v>15</v>
      </c>
    </row>
    <row r="21" spans="1:11" ht="26.25" customHeight="1" x14ac:dyDescent="0.25">
      <c r="A21" s="2" t="s">
        <v>22</v>
      </c>
      <c r="B21" s="380">
        <v>4.2071197411003238</v>
      </c>
      <c r="C21" s="379">
        <f t="shared" si="0"/>
        <v>8</v>
      </c>
      <c r="D21" s="380">
        <v>4.2071197411003238</v>
      </c>
      <c r="E21" s="379">
        <f t="shared" si="1"/>
        <v>8</v>
      </c>
      <c r="F21" s="380">
        <v>4.2071197411003238</v>
      </c>
      <c r="G21" s="379">
        <f t="shared" si="2"/>
        <v>8</v>
      </c>
      <c r="H21" s="380">
        <v>4.3209876543209873</v>
      </c>
      <c r="I21" s="379">
        <f t="shared" si="3"/>
        <v>8</v>
      </c>
      <c r="J21" s="380">
        <v>4.6012269938650308</v>
      </c>
      <c r="K21" s="379">
        <f t="shared" si="4"/>
        <v>7</v>
      </c>
    </row>
    <row r="22" spans="1:11" ht="26.25" customHeight="1" x14ac:dyDescent="0.25">
      <c r="A22" s="2" t="s">
        <v>23</v>
      </c>
      <c r="B22" s="380">
        <v>0.97087378640776689</v>
      </c>
      <c r="C22" s="379">
        <f t="shared" si="0"/>
        <v>29</v>
      </c>
      <c r="D22" s="380">
        <v>0.97087378640776689</v>
      </c>
      <c r="E22" s="379">
        <f t="shared" si="1"/>
        <v>29</v>
      </c>
      <c r="F22" s="380">
        <v>0.97087378640776689</v>
      </c>
      <c r="G22" s="379">
        <f t="shared" si="2"/>
        <v>29</v>
      </c>
      <c r="H22" s="380">
        <v>0.92592592592592582</v>
      </c>
      <c r="I22" s="379">
        <f t="shared" si="3"/>
        <v>29</v>
      </c>
      <c r="J22" s="380">
        <v>0.92024539877300615</v>
      </c>
      <c r="K22" s="379">
        <f t="shared" si="4"/>
        <v>29</v>
      </c>
    </row>
    <row r="23" spans="1:11" ht="26.25" customHeight="1" x14ac:dyDescent="0.25">
      <c r="A23" s="2" t="s">
        <v>24</v>
      </c>
      <c r="B23" s="380">
        <v>0.3236245954692557</v>
      </c>
      <c r="C23" s="379">
        <f t="shared" si="0"/>
        <v>30</v>
      </c>
      <c r="D23" s="380">
        <v>0.3236245954692557</v>
      </c>
      <c r="E23" s="379">
        <f t="shared" si="1"/>
        <v>31</v>
      </c>
      <c r="F23" s="380">
        <v>0.3236245954692557</v>
      </c>
      <c r="G23" s="379">
        <f t="shared" si="2"/>
        <v>31</v>
      </c>
      <c r="H23" s="380">
        <v>0.30864197530864196</v>
      </c>
      <c r="I23" s="379">
        <f t="shared" si="3"/>
        <v>30</v>
      </c>
      <c r="J23" s="380">
        <v>0.30674846625766872</v>
      </c>
      <c r="K23" s="379">
        <f t="shared" si="4"/>
        <v>30</v>
      </c>
    </row>
    <row r="24" spans="1:11" ht="26.25" customHeight="1" x14ac:dyDescent="0.25">
      <c r="A24" s="2" t="s">
        <v>25</v>
      </c>
      <c r="B24" s="380">
        <v>2.5889967637540456</v>
      </c>
      <c r="C24" s="379">
        <f t="shared" si="0"/>
        <v>17</v>
      </c>
      <c r="D24" s="380">
        <v>2.5889967637540456</v>
      </c>
      <c r="E24" s="379">
        <f t="shared" si="1"/>
        <v>17</v>
      </c>
      <c r="F24" s="380">
        <v>2.5889967637540456</v>
      </c>
      <c r="G24" s="379">
        <f t="shared" si="2"/>
        <v>17</v>
      </c>
      <c r="H24" s="380">
        <v>2.4691358024691357</v>
      </c>
      <c r="I24" s="379">
        <f t="shared" si="3"/>
        <v>20</v>
      </c>
      <c r="J24" s="380">
        <v>2.4539877300613497</v>
      </c>
      <c r="K24" s="379">
        <f t="shared" si="4"/>
        <v>20</v>
      </c>
    </row>
    <row r="25" spans="1:11" ht="26.25" customHeight="1" x14ac:dyDescent="0.25">
      <c r="A25" s="2" t="s">
        <v>26</v>
      </c>
      <c r="B25" s="380">
        <v>5.1779935275080913</v>
      </c>
      <c r="C25" s="379">
        <f t="shared" si="0"/>
        <v>4</v>
      </c>
      <c r="D25" s="380">
        <v>5.5016181229773462</v>
      </c>
      <c r="E25" s="379">
        <f t="shared" si="1"/>
        <v>3</v>
      </c>
      <c r="F25" s="380">
        <v>5.5016181229773462</v>
      </c>
      <c r="G25" s="379">
        <f t="shared" si="2"/>
        <v>3</v>
      </c>
      <c r="H25" s="380">
        <v>4.9382716049382713</v>
      </c>
      <c r="I25" s="379">
        <f t="shared" si="3"/>
        <v>5</v>
      </c>
      <c r="J25" s="380">
        <v>4.9079754601226995</v>
      </c>
      <c r="K25" s="379">
        <f t="shared" si="4"/>
        <v>5</v>
      </c>
    </row>
    <row r="26" spans="1:11" ht="26.25" customHeight="1" x14ac:dyDescent="0.25">
      <c r="A26" s="2" t="s">
        <v>27</v>
      </c>
      <c r="B26" s="380">
        <v>2.912621359223301</v>
      </c>
      <c r="C26" s="379">
        <f t="shared" si="0"/>
        <v>14</v>
      </c>
      <c r="D26" s="380">
        <v>2.912621359223301</v>
      </c>
      <c r="E26" s="379">
        <f t="shared" si="1"/>
        <v>14</v>
      </c>
      <c r="F26" s="380">
        <v>2.912621359223301</v>
      </c>
      <c r="G26" s="379">
        <f t="shared" si="2"/>
        <v>14</v>
      </c>
      <c r="H26" s="380">
        <v>2.7777777777777777</v>
      </c>
      <c r="I26" s="379">
        <f t="shared" si="3"/>
        <v>15</v>
      </c>
      <c r="J26" s="380">
        <v>2.7607361963190185</v>
      </c>
      <c r="K26" s="379">
        <f t="shared" si="4"/>
        <v>15</v>
      </c>
    </row>
    <row r="27" spans="1:11" ht="26.25" customHeight="1" x14ac:dyDescent="0.25">
      <c r="A27" s="2" t="s">
        <v>28</v>
      </c>
      <c r="B27" s="380">
        <v>2.5889967637540456</v>
      </c>
      <c r="C27" s="379">
        <f t="shared" si="0"/>
        <v>17</v>
      </c>
      <c r="D27" s="380">
        <v>2.5889967637540456</v>
      </c>
      <c r="E27" s="379">
        <f t="shared" si="1"/>
        <v>17</v>
      </c>
      <c r="F27" s="380">
        <v>2.5889967637540456</v>
      </c>
      <c r="G27" s="379">
        <f t="shared" si="2"/>
        <v>17</v>
      </c>
      <c r="H27" s="380">
        <v>2.4691358024691357</v>
      </c>
      <c r="I27" s="379">
        <f t="shared" si="3"/>
        <v>20</v>
      </c>
      <c r="J27" s="380">
        <v>2.4539877300613497</v>
      </c>
      <c r="K27" s="379">
        <f t="shared" si="4"/>
        <v>20</v>
      </c>
    </row>
    <row r="28" spans="1:11" ht="26.25" customHeight="1" x14ac:dyDescent="0.25">
      <c r="A28" s="2" t="s">
        <v>29</v>
      </c>
      <c r="B28" s="380">
        <v>1.6181229773462782</v>
      </c>
      <c r="C28" s="379">
        <f t="shared" si="0"/>
        <v>26</v>
      </c>
      <c r="D28" s="380">
        <v>1.6181229773462782</v>
      </c>
      <c r="E28" s="379">
        <f t="shared" si="1"/>
        <v>26</v>
      </c>
      <c r="F28" s="380">
        <v>1.6181229773462782</v>
      </c>
      <c r="G28" s="379">
        <f t="shared" si="2"/>
        <v>26</v>
      </c>
      <c r="H28" s="380">
        <v>1.5432098765432098</v>
      </c>
      <c r="I28" s="379">
        <f t="shared" si="3"/>
        <v>27</v>
      </c>
      <c r="J28" s="380">
        <v>1.5337423312883436</v>
      </c>
      <c r="K28" s="379">
        <f t="shared" si="4"/>
        <v>27</v>
      </c>
    </row>
    <row r="29" spans="1:11" ht="26.25" customHeight="1" x14ac:dyDescent="0.25">
      <c r="A29" s="2" t="s">
        <v>30</v>
      </c>
      <c r="B29" s="380">
        <v>4.8543689320388346</v>
      </c>
      <c r="C29" s="379">
        <f t="shared" si="0"/>
        <v>5</v>
      </c>
      <c r="D29" s="380">
        <v>4.8543689320388346</v>
      </c>
      <c r="E29" s="379">
        <f t="shared" si="1"/>
        <v>5</v>
      </c>
      <c r="F29" s="380">
        <v>4.8543689320388346</v>
      </c>
      <c r="G29" s="379">
        <f t="shared" si="2"/>
        <v>5</v>
      </c>
      <c r="H29" s="380">
        <v>4.6296296296296298</v>
      </c>
      <c r="I29" s="379">
        <f t="shared" si="3"/>
        <v>6</v>
      </c>
      <c r="J29" s="380">
        <v>4.6012269938650308</v>
      </c>
      <c r="K29" s="379">
        <f t="shared" si="4"/>
        <v>7</v>
      </c>
    </row>
    <row r="30" spans="1:11" ht="26.25" customHeight="1" x14ac:dyDescent="0.25">
      <c r="A30" s="2" t="s">
        <v>31</v>
      </c>
      <c r="B30" s="380">
        <v>2.2653721682847898</v>
      </c>
      <c r="C30" s="379">
        <f t="shared" si="0"/>
        <v>22</v>
      </c>
      <c r="D30" s="380">
        <v>2.2653721682847898</v>
      </c>
      <c r="E30" s="379">
        <f t="shared" si="1"/>
        <v>21</v>
      </c>
      <c r="F30" s="380">
        <v>2.2653721682847898</v>
      </c>
      <c r="G30" s="379">
        <f t="shared" si="2"/>
        <v>21</v>
      </c>
      <c r="H30" s="380">
        <v>2.1604938271604937</v>
      </c>
      <c r="I30" s="379">
        <f t="shared" si="3"/>
        <v>22</v>
      </c>
      <c r="J30" s="380">
        <v>2.147239263803681</v>
      </c>
      <c r="K30" s="379">
        <f t="shared" si="4"/>
        <v>22</v>
      </c>
    </row>
    <row r="31" spans="1:11" ht="26.25" customHeight="1" x14ac:dyDescent="0.25">
      <c r="A31" s="2" t="s">
        <v>32</v>
      </c>
      <c r="B31" s="380">
        <v>7.4433656957928811</v>
      </c>
      <c r="C31" s="379">
        <f t="shared" si="0"/>
        <v>2</v>
      </c>
      <c r="D31" s="380">
        <v>7.1197411003236244</v>
      </c>
      <c r="E31" s="379">
        <f t="shared" si="1"/>
        <v>2</v>
      </c>
      <c r="F31" s="380">
        <v>7.1197411003236244</v>
      </c>
      <c r="G31" s="379">
        <f t="shared" si="2"/>
        <v>2</v>
      </c>
      <c r="H31" s="380">
        <v>7.098765432098765</v>
      </c>
      <c r="I31" s="379">
        <f t="shared" si="3"/>
        <v>2</v>
      </c>
      <c r="J31" s="380">
        <v>7.0552147239263796</v>
      </c>
      <c r="K31" s="379">
        <f t="shared" si="4"/>
        <v>2</v>
      </c>
    </row>
    <row r="32" spans="1:11" ht="26.25" customHeight="1" x14ac:dyDescent="0.25">
      <c r="A32" s="2" t="s">
        <v>33</v>
      </c>
      <c r="B32" s="380">
        <v>2.2653721682847898</v>
      </c>
      <c r="C32" s="379">
        <f t="shared" si="0"/>
        <v>22</v>
      </c>
      <c r="D32" s="380">
        <v>2.2653721682847898</v>
      </c>
      <c r="E32" s="379">
        <f t="shared" si="1"/>
        <v>21</v>
      </c>
      <c r="F32" s="380">
        <v>2.2653721682847898</v>
      </c>
      <c r="G32" s="379">
        <f t="shared" si="2"/>
        <v>21</v>
      </c>
      <c r="H32" s="380">
        <v>2.1604938271604937</v>
      </c>
      <c r="I32" s="379">
        <f t="shared" si="3"/>
        <v>22</v>
      </c>
      <c r="J32" s="380">
        <v>2.147239263803681</v>
      </c>
      <c r="K32" s="379">
        <f t="shared" si="4"/>
        <v>22</v>
      </c>
    </row>
    <row r="33" spans="1:21" ht="26.25" customHeight="1" x14ac:dyDescent="0.25">
      <c r="A33" s="2" t="s">
        <v>34</v>
      </c>
      <c r="B33" s="380">
        <v>5.5016181229773462</v>
      </c>
      <c r="C33" s="379">
        <f t="shared" si="0"/>
        <v>3</v>
      </c>
      <c r="D33" s="380">
        <v>5.5016181229773462</v>
      </c>
      <c r="E33" s="379">
        <f t="shared" si="1"/>
        <v>3</v>
      </c>
      <c r="F33" s="380">
        <v>5.5016181229773462</v>
      </c>
      <c r="G33" s="379">
        <f t="shared" si="2"/>
        <v>3</v>
      </c>
      <c r="H33" s="380">
        <v>5.2469135802469129</v>
      </c>
      <c r="I33" s="379">
        <f t="shared" si="3"/>
        <v>3</v>
      </c>
      <c r="J33" s="380">
        <v>5.2147239263803682</v>
      </c>
      <c r="K33" s="379">
        <f t="shared" si="4"/>
        <v>3</v>
      </c>
    </row>
    <row r="34" spans="1:21" ht="26.25" customHeight="1" x14ac:dyDescent="0.25">
      <c r="A34" s="2" t="s">
        <v>35</v>
      </c>
      <c r="B34" s="380">
        <v>1.9417475728155338</v>
      </c>
      <c r="C34" s="379">
        <f t="shared" si="0"/>
        <v>24</v>
      </c>
      <c r="D34" s="380">
        <v>1.9417475728155338</v>
      </c>
      <c r="E34" s="379">
        <f t="shared" si="1"/>
        <v>24</v>
      </c>
      <c r="F34" s="380">
        <v>1.9417475728155338</v>
      </c>
      <c r="G34" s="379">
        <f t="shared" si="2"/>
        <v>24</v>
      </c>
      <c r="H34" s="380">
        <v>1.8518518518518516</v>
      </c>
      <c r="I34" s="379">
        <f t="shared" si="3"/>
        <v>25</v>
      </c>
      <c r="J34" s="380">
        <v>1.8404907975460123</v>
      </c>
      <c r="K34" s="379">
        <f t="shared" si="4"/>
        <v>25</v>
      </c>
    </row>
    <row r="35" spans="1:21" ht="26.25" customHeight="1" x14ac:dyDescent="0.25">
      <c r="A35" s="2" t="s">
        <v>36</v>
      </c>
      <c r="B35" s="380">
        <v>3.5598705501618122</v>
      </c>
      <c r="C35" s="379">
        <f t="shared" si="0"/>
        <v>10</v>
      </c>
      <c r="D35" s="380">
        <v>3.5598705501618122</v>
      </c>
      <c r="E35" s="379">
        <f t="shared" si="1"/>
        <v>10</v>
      </c>
      <c r="F35" s="380">
        <v>3.5598705501618122</v>
      </c>
      <c r="G35" s="379">
        <f t="shared" si="2"/>
        <v>10</v>
      </c>
      <c r="H35" s="380">
        <v>3.3950617283950617</v>
      </c>
      <c r="I35" s="379">
        <f t="shared" si="3"/>
        <v>11</v>
      </c>
      <c r="J35" s="380">
        <v>3.3742331288343559</v>
      </c>
      <c r="K35" s="379">
        <f t="shared" si="4"/>
        <v>11</v>
      </c>
    </row>
    <row r="36" spans="1:21" ht="26.25" customHeight="1" x14ac:dyDescent="0.25">
      <c r="A36" s="9" t="s">
        <v>443</v>
      </c>
    </row>
    <row r="37" spans="1:21" ht="26.25" customHeight="1" x14ac:dyDescent="0.25">
      <c r="A37" s="9" t="s">
        <v>40</v>
      </c>
    </row>
    <row r="38" spans="1:21" ht="26.25" customHeight="1" x14ac:dyDescent="0.25">
      <c r="K38" s="18"/>
    </row>
    <row r="39" spans="1:21" ht="26.25" customHeight="1" x14ac:dyDescent="0.25">
      <c r="A39" s="469" t="s">
        <v>601</v>
      </c>
      <c r="C39" s="542"/>
      <c r="G39" s="542"/>
      <c r="I39" s="542"/>
      <c r="U39" s="17" t="s">
        <v>0</v>
      </c>
    </row>
    <row r="40" spans="1:21" s="18" customFormat="1" ht="26.25" customHeight="1" x14ac:dyDescent="0.25">
      <c r="A40" s="721" t="s">
        <v>1</v>
      </c>
      <c r="B40" s="725">
        <v>1399</v>
      </c>
      <c r="C40" s="725"/>
      <c r="D40" s="725"/>
      <c r="E40" s="725"/>
      <c r="F40" s="725">
        <v>1400</v>
      </c>
      <c r="G40" s="725"/>
      <c r="H40" s="725"/>
      <c r="I40" s="725"/>
      <c r="J40" s="725">
        <v>1401</v>
      </c>
      <c r="K40" s="725"/>
      <c r="L40" s="725"/>
      <c r="M40" s="725"/>
      <c r="N40" s="725">
        <v>1402</v>
      </c>
      <c r="O40" s="725"/>
      <c r="P40" s="725"/>
      <c r="Q40" s="725"/>
      <c r="R40" s="725">
        <v>1403</v>
      </c>
      <c r="S40" s="725"/>
      <c r="T40" s="725"/>
      <c r="U40" s="725"/>
    </row>
    <row r="41" spans="1:21" s="18" customFormat="1" ht="26.25" customHeight="1" x14ac:dyDescent="0.25">
      <c r="A41" s="721"/>
      <c r="B41" s="458" t="s">
        <v>75</v>
      </c>
      <c r="C41" s="458" t="s">
        <v>3</v>
      </c>
      <c r="D41" s="458" t="s">
        <v>39</v>
      </c>
      <c r="E41" s="458" t="s">
        <v>3</v>
      </c>
      <c r="F41" s="458" t="s">
        <v>845</v>
      </c>
      <c r="G41" s="458" t="s">
        <v>3</v>
      </c>
      <c r="H41" s="458" t="s">
        <v>39</v>
      </c>
      <c r="I41" s="458" t="s">
        <v>3</v>
      </c>
      <c r="J41" s="458" t="s">
        <v>845</v>
      </c>
      <c r="K41" s="458" t="s">
        <v>3</v>
      </c>
      <c r="L41" s="458" t="s">
        <v>39</v>
      </c>
      <c r="M41" s="458" t="s">
        <v>3</v>
      </c>
      <c r="N41" s="458" t="s">
        <v>75</v>
      </c>
      <c r="O41" s="458" t="s">
        <v>3</v>
      </c>
      <c r="P41" s="458" t="s">
        <v>39</v>
      </c>
      <c r="Q41" s="458" t="s">
        <v>3</v>
      </c>
      <c r="R41" s="458" t="s">
        <v>1083</v>
      </c>
      <c r="S41" s="458" t="s">
        <v>3</v>
      </c>
      <c r="T41" s="458" t="s">
        <v>39</v>
      </c>
      <c r="U41" s="458" t="s">
        <v>3</v>
      </c>
    </row>
    <row r="42" spans="1:21" ht="26.25" customHeight="1" x14ac:dyDescent="0.25">
      <c r="A42" s="1" t="s">
        <v>4</v>
      </c>
      <c r="B42" s="377">
        <v>11.711717349357739</v>
      </c>
      <c r="C42" s="377" t="s">
        <v>230</v>
      </c>
      <c r="D42" s="377">
        <v>100</v>
      </c>
      <c r="E42" s="377" t="s">
        <v>230</v>
      </c>
      <c r="F42" s="377">
        <v>11.631535350414959</v>
      </c>
      <c r="G42" s="377" t="s">
        <v>230</v>
      </c>
      <c r="H42" s="377">
        <v>100</v>
      </c>
      <c r="I42" s="377" t="s">
        <v>230</v>
      </c>
      <c r="J42" s="377">
        <v>11.631535350414959</v>
      </c>
      <c r="K42" s="377" t="s">
        <v>230</v>
      </c>
      <c r="L42" s="377">
        <v>100</v>
      </c>
      <c r="M42" s="377" t="s">
        <v>230</v>
      </c>
      <c r="N42" s="377">
        <v>12.014342968464442</v>
      </c>
      <c r="O42" s="377" t="s">
        <v>230</v>
      </c>
      <c r="P42" s="377">
        <v>100</v>
      </c>
      <c r="Q42" s="377" t="s">
        <v>230</v>
      </c>
      <c r="R42" s="377">
        <v>12.155005286240538</v>
      </c>
      <c r="S42" s="377" t="s">
        <v>230</v>
      </c>
      <c r="T42" s="377">
        <v>100</v>
      </c>
      <c r="U42" s="377" t="s">
        <v>230</v>
      </c>
    </row>
    <row r="43" spans="1:21" ht="26.25" customHeight="1" x14ac:dyDescent="0.25">
      <c r="A43" s="2" t="s">
        <v>6</v>
      </c>
      <c r="B43" s="380">
        <v>12.954770810673464</v>
      </c>
      <c r="C43" s="379">
        <f t="shared" ref="C43:C73" si="5">RANK(B43,$B$43:$B$73)</f>
        <v>10</v>
      </c>
      <c r="D43" s="380">
        <v>3.1080227210118929</v>
      </c>
      <c r="E43" s="379">
        <f t="shared" ref="E43:E73" si="6">RANK(D43,$D$43:$D$73)</f>
        <v>13</v>
      </c>
      <c r="F43" s="378">
        <v>12.869093265148939</v>
      </c>
      <c r="G43" s="379">
        <f t="shared" ref="G43:G73" si="7">RANK(F43,$F$43:$F$73)</f>
        <v>11</v>
      </c>
      <c r="H43" s="380">
        <v>3.0846898917802035</v>
      </c>
      <c r="I43" s="379">
        <f t="shared" ref="I43:I73" si="8">RANK(H43,$H$43:$H$73)</f>
        <v>12</v>
      </c>
      <c r="J43" s="378">
        <v>12.869093265148939</v>
      </c>
      <c r="K43" s="379">
        <f t="shared" ref="K43:K73" si="9">RANK(J43,$J$43:$J$73)</f>
        <v>11</v>
      </c>
      <c r="L43" s="380">
        <v>3.0846898917802035</v>
      </c>
      <c r="M43" s="379">
        <f t="shared" ref="M43:M73" si="10">RANK(L43,$L$43:$L$73)</f>
        <v>12</v>
      </c>
      <c r="N43" s="378">
        <v>12.838127017039794</v>
      </c>
      <c r="O43" s="379">
        <f t="shared" ref="O43:O73" si="11">RANK(N43,$N$43:$N$73)</f>
        <v>11</v>
      </c>
      <c r="P43" s="380">
        <v>2.9792177697515605</v>
      </c>
      <c r="Q43" s="379">
        <f t="shared" ref="Q43:Q73" si="12">RANK(P43,$P$43:$P$73)</f>
        <v>13</v>
      </c>
      <c r="R43" s="378">
        <v>12.836829425677266</v>
      </c>
      <c r="S43" s="379">
        <f>RANK(R43,$R$43:$R$73)</f>
        <v>13</v>
      </c>
      <c r="T43" s="380">
        <v>2.9444449629230354</v>
      </c>
      <c r="U43" s="379">
        <f>RANK(T43,$T$43:$T$73)</f>
        <v>13</v>
      </c>
    </row>
    <row r="44" spans="1:21" ht="26.25" customHeight="1" x14ac:dyDescent="0.25">
      <c r="A44" s="2" t="s">
        <v>7</v>
      </c>
      <c r="B44" s="380">
        <v>17.696261415570778</v>
      </c>
      <c r="C44" s="379">
        <f t="shared" si="5"/>
        <v>4</v>
      </c>
      <c r="D44" s="380">
        <v>3.4933163600792816</v>
      </c>
      <c r="E44" s="379">
        <f t="shared" si="6"/>
        <v>11</v>
      </c>
      <c r="F44" s="378">
        <v>17.766318310095507</v>
      </c>
      <c r="G44" s="379">
        <f t="shared" si="7"/>
        <v>4</v>
      </c>
      <c r="H44" s="380">
        <v>3.5162142550067172</v>
      </c>
      <c r="I44" s="379">
        <f t="shared" si="8"/>
        <v>11</v>
      </c>
      <c r="J44" s="378">
        <v>17.766318310095507</v>
      </c>
      <c r="K44" s="379">
        <f t="shared" si="9"/>
        <v>4</v>
      </c>
      <c r="L44" s="380">
        <v>3.5162142550067172</v>
      </c>
      <c r="M44" s="379">
        <f t="shared" si="10"/>
        <v>11</v>
      </c>
      <c r="N44" s="378">
        <v>17.905625423681411</v>
      </c>
      <c r="O44" s="379">
        <f t="shared" si="11"/>
        <v>4</v>
      </c>
      <c r="P44" s="380">
        <v>3.4308711339222273</v>
      </c>
      <c r="Q44" s="379">
        <f t="shared" si="12"/>
        <v>11</v>
      </c>
      <c r="R44" s="378">
        <v>17.992166305524741</v>
      </c>
      <c r="S44" s="379">
        <f t="shared" ref="S44:S73" si="13">RANK(R44,$R$43:$R$73)</f>
        <v>4</v>
      </c>
      <c r="T44" s="380">
        <v>3.4075595691964189</v>
      </c>
      <c r="U44" s="379">
        <f t="shared" ref="U44:U73" si="14">RANK(T44,$T$43:$T$73)</f>
        <v>11</v>
      </c>
    </row>
    <row r="45" spans="1:21" ht="26.25" customHeight="1" x14ac:dyDescent="0.25">
      <c r="A45" s="2" t="s">
        <v>8</v>
      </c>
      <c r="B45" s="380">
        <v>9.4851183672061747</v>
      </c>
      <c r="C45" s="379">
        <f t="shared" si="5"/>
        <v>18</v>
      </c>
      <c r="D45" s="380">
        <v>0.89764979355565577</v>
      </c>
      <c r="E45" s="379">
        <f t="shared" si="6"/>
        <v>24</v>
      </c>
      <c r="F45" s="378">
        <v>9.599933764238731</v>
      </c>
      <c r="G45" s="379">
        <f t="shared" si="7"/>
        <v>18</v>
      </c>
      <c r="H45" s="380">
        <v>0.90464232536157829</v>
      </c>
      <c r="I45" s="379">
        <f t="shared" si="8"/>
        <v>25</v>
      </c>
      <c r="J45" s="378">
        <v>9.599933764238731</v>
      </c>
      <c r="K45" s="379">
        <f t="shared" si="9"/>
        <v>18</v>
      </c>
      <c r="L45" s="380">
        <v>0.90464232536157829</v>
      </c>
      <c r="M45" s="379">
        <f t="shared" si="10"/>
        <v>25</v>
      </c>
      <c r="N45" s="378">
        <v>10.14688227600397</v>
      </c>
      <c r="O45" s="379">
        <f t="shared" si="11"/>
        <v>16</v>
      </c>
      <c r="P45" s="380">
        <v>0.92571714612847911</v>
      </c>
      <c r="Q45" s="379">
        <f t="shared" si="12"/>
        <v>22</v>
      </c>
      <c r="R45" s="378">
        <v>10.173343015092131</v>
      </c>
      <c r="S45" s="379">
        <f t="shared" si="13"/>
        <v>17</v>
      </c>
      <c r="T45" s="380">
        <v>0.9173909742518207</v>
      </c>
      <c r="U45" s="379">
        <f t="shared" si="14"/>
        <v>23</v>
      </c>
    </row>
    <row r="46" spans="1:21" ht="26.25" customHeight="1" x14ac:dyDescent="0.25">
      <c r="A46" s="2" t="s">
        <v>9</v>
      </c>
      <c r="B46" s="380">
        <v>15.048268429751323</v>
      </c>
      <c r="C46" s="379">
        <f t="shared" si="5"/>
        <v>5</v>
      </c>
      <c r="D46" s="380">
        <v>8.4635906170725761</v>
      </c>
      <c r="E46" s="379">
        <f t="shared" si="6"/>
        <v>4</v>
      </c>
      <c r="F46" s="378">
        <v>14.696632905791006</v>
      </c>
      <c r="G46" s="379">
        <f t="shared" si="7"/>
        <v>5</v>
      </c>
      <c r="H46" s="380">
        <v>8.2989298741938615</v>
      </c>
      <c r="I46" s="379">
        <f t="shared" si="8"/>
        <v>4</v>
      </c>
      <c r="J46" s="378">
        <v>14.696632905791006</v>
      </c>
      <c r="K46" s="379">
        <f t="shared" si="9"/>
        <v>5</v>
      </c>
      <c r="L46" s="380">
        <v>8.2989298741938615</v>
      </c>
      <c r="M46" s="379">
        <f t="shared" si="10"/>
        <v>4</v>
      </c>
      <c r="N46" s="378">
        <v>17.046092977619608</v>
      </c>
      <c r="O46" s="379">
        <f t="shared" si="11"/>
        <v>5</v>
      </c>
      <c r="P46" s="380">
        <v>9.3189315308913141</v>
      </c>
      <c r="Q46" s="379">
        <f t="shared" si="12"/>
        <v>4</v>
      </c>
      <c r="R46" s="378">
        <v>16.418264645966556</v>
      </c>
      <c r="S46" s="379">
        <f t="shared" si="13"/>
        <v>5</v>
      </c>
      <c r="T46" s="380">
        <v>8.8718306629864205</v>
      </c>
      <c r="U46" s="379">
        <f t="shared" si="14"/>
        <v>4</v>
      </c>
    </row>
    <row r="47" spans="1:21" ht="26.25" customHeight="1" x14ac:dyDescent="0.25">
      <c r="A47" s="2" t="s">
        <v>10</v>
      </c>
      <c r="B47" s="380">
        <v>1.6327372791311607</v>
      </c>
      <c r="C47" s="379">
        <f t="shared" si="5"/>
        <v>31</v>
      </c>
      <c r="D47" s="380">
        <v>4.4572163817731381E-2</v>
      </c>
      <c r="E47" s="379">
        <f t="shared" si="6"/>
        <v>31</v>
      </c>
      <c r="F47" s="378">
        <v>78.552034627356463</v>
      </c>
      <c r="G47" s="379">
        <f t="shared" si="7"/>
        <v>1</v>
      </c>
      <c r="H47" s="380">
        <v>2.1458870441211086</v>
      </c>
      <c r="I47" s="379">
        <f t="shared" si="8"/>
        <v>14</v>
      </c>
      <c r="J47" s="378">
        <v>78.552034627356463</v>
      </c>
      <c r="K47" s="379">
        <f t="shared" si="9"/>
        <v>1</v>
      </c>
      <c r="L47" s="380">
        <v>2.1458870441211086</v>
      </c>
      <c r="M47" s="379">
        <f t="shared" si="10"/>
        <v>14</v>
      </c>
      <c r="N47" s="378">
        <v>1.5920401850240158</v>
      </c>
      <c r="O47" s="379">
        <f t="shared" si="11"/>
        <v>31</v>
      </c>
      <c r="P47" s="380">
        <v>4.2105658561591083E-2</v>
      </c>
      <c r="Q47" s="379">
        <f t="shared" si="12"/>
        <v>31</v>
      </c>
      <c r="R47" s="378">
        <v>1.5920401850240158</v>
      </c>
      <c r="S47" s="379">
        <f t="shared" si="13"/>
        <v>31</v>
      </c>
      <c r="T47" s="380">
        <v>4.1618416628600531E-2</v>
      </c>
      <c r="U47" s="379">
        <f t="shared" si="14"/>
        <v>31</v>
      </c>
    </row>
    <row r="48" spans="1:21" ht="26.25" customHeight="1" x14ac:dyDescent="0.25">
      <c r="A48" s="2" t="s">
        <v>11</v>
      </c>
      <c r="B48" s="380">
        <v>6.8547635076171245</v>
      </c>
      <c r="C48" s="379">
        <f t="shared" si="5"/>
        <v>26</v>
      </c>
      <c r="D48" s="380">
        <v>0.72363042195736282</v>
      </c>
      <c r="E48" s="379">
        <f t="shared" si="6"/>
        <v>26</v>
      </c>
      <c r="F48" s="378">
        <v>6.7668248189481206</v>
      </c>
      <c r="G48" s="379">
        <f t="shared" si="7"/>
        <v>27</v>
      </c>
      <c r="H48" s="380">
        <v>0.71930567684093183</v>
      </c>
      <c r="I48" s="379">
        <f t="shared" si="8"/>
        <v>27</v>
      </c>
      <c r="J48" s="378">
        <v>6.7668248189481206</v>
      </c>
      <c r="K48" s="379">
        <f t="shared" si="9"/>
        <v>27</v>
      </c>
      <c r="L48" s="380">
        <v>0.71930567684093183</v>
      </c>
      <c r="M48" s="379">
        <f t="shared" si="10"/>
        <v>27</v>
      </c>
      <c r="N48" s="378">
        <v>6.8062017118533866</v>
      </c>
      <c r="O48" s="379">
        <f t="shared" si="11"/>
        <v>26</v>
      </c>
      <c r="P48" s="380">
        <v>0.70043911353349353</v>
      </c>
      <c r="Q48" s="379">
        <f t="shared" si="12"/>
        <v>26</v>
      </c>
      <c r="R48" s="378">
        <v>6.7672215634610202</v>
      </c>
      <c r="S48" s="379">
        <f t="shared" si="13"/>
        <v>26</v>
      </c>
      <c r="T48" s="380">
        <v>0.68836861103705282</v>
      </c>
      <c r="U48" s="379">
        <f t="shared" si="14"/>
        <v>26</v>
      </c>
    </row>
    <row r="49" spans="1:21" ht="26.25" customHeight="1" x14ac:dyDescent="0.25">
      <c r="A49" s="2" t="s">
        <v>12</v>
      </c>
      <c r="B49" s="380">
        <v>7.8764671033243818</v>
      </c>
      <c r="C49" s="379">
        <f t="shared" si="5"/>
        <v>23</v>
      </c>
      <c r="D49" s="380">
        <v>0.95253983160071143</v>
      </c>
      <c r="E49" s="379">
        <f t="shared" si="6"/>
        <v>22</v>
      </c>
      <c r="F49" s="378">
        <v>7.9354569507865573</v>
      </c>
      <c r="G49" s="379">
        <f t="shared" si="7"/>
        <v>24</v>
      </c>
      <c r="H49" s="380">
        <v>0.95845041966570665</v>
      </c>
      <c r="I49" s="379">
        <f t="shared" si="8"/>
        <v>24</v>
      </c>
      <c r="J49" s="378">
        <v>7.9354569507865573</v>
      </c>
      <c r="K49" s="379">
        <f t="shared" si="9"/>
        <v>24</v>
      </c>
      <c r="L49" s="380">
        <v>0.95845041966570665</v>
      </c>
      <c r="M49" s="379">
        <f t="shared" si="10"/>
        <v>24</v>
      </c>
      <c r="N49" s="378">
        <v>10.608121261111368</v>
      </c>
      <c r="O49" s="379">
        <f t="shared" si="11"/>
        <v>15</v>
      </c>
      <c r="P49" s="380">
        <v>1.2404327012244734</v>
      </c>
      <c r="Q49" s="379">
        <f t="shared" si="12"/>
        <v>19</v>
      </c>
      <c r="R49" s="378">
        <v>10.611962173991607</v>
      </c>
      <c r="S49" s="379">
        <f t="shared" si="13"/>
        <v>16</v>
      </c>
      <c r="T49" s="380">
        <v>1.2265224836559432</v>
      </c>
      <c r="U49" s="379">
        <f t="shared" si="14"/>
        <v>19</v>
      </c>
    </row>
    <row r="50" spans="1:21" ht="26.25" customHeight="1" x14ac:dyDescent="0.25">
      <c r="A50" s="2" t="s">
        <v>13</v>
      </c>
      <c r="B50" s="380">
        <v>34.78639618402886</v>
      </c>
      <c r="C50" s="379">
        <f t="shared" si="5"/>
        <v>1</v>
      </c>
      <c r="D50" s="380">
        <v>2.4789016054349089</v>
      </c>
      <c r="E50" s="379">
        <f t="shared" si="6"/>
        <v>14</v>
      </c>
      <c r="F50" s="378">
        <v>35.104292004316598</v>
      </c>
      <c r="G50" s="379">
        <f t="shared" si="7"/>
        <v>2</v>
      </c>
      <c r="H50" s="380">
        <v>2.5054054545603108</v>
      </c>
      <c r="I50" s="379">
        <f t="shared" si="8"/>
        <v>13</v>
      </c>
      <c r="J50" s="378">
        <v>35.104292004316598</v>
      </c>
      <c r="K50" s="379">
        <f t="shared" si="9"/>
        <v>2</v>
      </c>
      <c r="L50" s="380">
        <v>2.5054054545603108</v>
      </c>
      <c r="M50" s="379">
        <f t="shared" si="10"/>
        <v>13</v>
      </c>
      <c r="N50" s="378">
        <v>37.060796562082899</v>
      </c>
      <c r="O50" s="379">
        <f t="shared" si="11"/>
        <v>1</v>
      </c>
      <c r="P50" s="380">
        <v>2.5607640793921842</v>
      </c>
      <c r="Q50" s="379">
        <f t="shared" si="12"/>
        <v>14</v>
      </c>
      <c r="R50" s="378">
        <v>37.008057802861927</v>
      </c>
      <c r="S50" s="379">
        <f t="shared" si="13"/>
        <v>1</v>
      </c>
      <c r="T50" s="380">
        <v>2.5275293214356789</v>
      </c>
      <c r="U50" s="379">
        <f t="shared" si="14"/>
        <v>14</v>
      </c>
    </row>
    <row r="51" spans="1:21" ht="26.25" customHeight="1" x14ac:dyDescent="0.25">
      <c r="A51" s="2" t="s">
        <v>14</v>
      </c>
      <c r="B51" s="380">
        <v>12.728991742953591</v>
      </c>
      <c r="C51" s="379">
        <f t="shared" si="5"/>
        <v>11</v>
      </c>
      <c r="D51" s="380">
        <v>1.087203882931925</v>
      </c>
      <c r="E51" s="379">
        <f t="shared" si="6"/>
        <v>20</v>
      </c>
      <c r="F51" s="378">
        <v>11.836544129090289</v>
      </c>
      <c r="G51" s="379">
        <f t="shared" si="7"/>
        <v>12</v>
      </c>
      <c r="H51" s="380">
        <v>1.0184052993091719</v>
      </c>
      <c r="I51" s="379">
        <f t="shared" si="8"/>
        <v>22</v>
      </c>
      <c r="J51" s="378">
        <v>11.836544129090289</v>
      </c>
      <c r="K51" s="379">
        <f t="shared" si="9"/>
        <v>12</v>
      </c>
      <c r="L51" s="380">
        <v>1.0184052993091719</v>
      </c>
      <c r="M51" s="379">
        <f t="shared" si="10"/>
        <v>22</v>
      </c>
      <c r="N51" s="378">
        <v>14.967912466040643</v>
      </c>
      <c r="O51" s="379">
        <f t="shared" si="11"/>
        <v>6</v>
      </c>
      <c r="P51" s="380">
        <v>1.246791931596321</v>
      </c>
      <c r="Q51" s="379">
        <f t="shared" si="12"/>
        <v>18</v>
      </c>
      <c r="R51" s="378">
        <v>14.959028195610804</v>
      </c>
      <c r="S51" s="379">
        <f t="shared" si="13"/>
        <v>6</v>
      </c>
      <c r="T51" s="380">
        <v>1.2316327207522795</v>
      </c>
      <c r="U51" s="379">
        <f t="shared" si="14"/>
        <v>18</v>
      </c>
    </row>
    <row r="52" spans="1:21" ht="26.25" customHeight="1" x14ac:dyDescent="0.25">
      <c r="A52" s="2" t="s">
        <v>15</v>
      </c>
      <c r="B52" s="380">
        <v>13.330395959986019</v>
      </c>
      <c r="C52" s="379">
        <f t="shared" si="5"/>
        <v>9</v>
      </c>
      <c r="D52" s="380">
        <v>10.452717262187869</v>
      </c>
      <c r="E52" s="379">
        <f t="shared" si="6"/>
        <v>3</v>
      </c>
      <c r="F52" s="378">
        <v>13.189394927634599</v>
      </c>
      <c r="G52" s="379">
        <f t="shared" si="7"/>
        <v>9</v>
      </c>
      <c r="H52" s="380">
        <v>10.500354125476132</v>
      </c>
      <c r="I52" s="379">
        <f t="shared" si="8"/>
        <v>3</v>
      </c>
      <c r="J52" s="378">
        <v>13.189394927634599</v>
      </c>
      <c r="K52" s="379">
        <f t="shared" si="9"/>
        <v>9</v>
      </c>
      <c r="L52" s="380">
        <v>10.500354125476132</v>
      </c>
      <c r="M52" s="379">
        <f t="shared" si="10"/>
        <v>3</v>
      </c>
      <c r="N52" s="378">
        <v>13.521281857894044</v>
      </c>
      <c r="O52" s="379">
        <f t="shared" si="11"/>
        <v>8</v>
      </c>
      <c r="P52" s="380">
        <v>10.421589413586071</v>
      </c>
      <c r="Q52" s="379">
        <f t="shared" si="12"/>
        <v>3</v>
      </c>
      <c r="R52" s="378">
        <v>13.496785781141497</v>
      </c>
      <c r="S52" s="379">
        <f t="shared" si="13"/>
        <v>11</v>
      </c>
      <c r="T52" s="380">
        <v>10.28231159279734</v>
      </c>
      <c r="U52" s="379">
        <f t="shared" si="14"/>
        <v>3</v>
      </c>
    </row>
    <row r="53" spans="1:21" ht="26.25" customHeight="1" x14ac:dyDescent="0.25">
      <c r="A53" s="2" t="s">
        <v>16</v>
      </c>
      <c r="B53" s="380">
        <v>8.8424364253233119</v>
      </c>
      <c r="C53" s="379">
        <f t="shared" si="5"/>
        <v>21</v>
      </c>
      <c r="D53" s="380">
        <v>5.4709369961646459</v>
      </c>
      <c r="E53" s="379">
        <f t="shared" si="6"/>
        <v>6</v>
      </c>
      <c r="F53" s="378">
        <v>8.6749552131250542</v>
      </c>
      <c r="G53" s="379">
        <f t="shared" si="7"/>
        <v>23</v>
      </c>
      <c r="H53" s="380">
        <v>5.4449869301736262</v>
      </c>
      <c r="I53" s="379">
        <f t="shared" si="8"/>
        <v>6</v>
      </c>
      <c r="J53" s="378">
        <v>8.6749552131250542</v>
      </c>
      <c r="K53" s="379">
        <f t="shared" si="9"/>
        <v>23</v>
      </c>
      <c r="L53" s="380">
        <v>5.4449869301736262</v>
      </c>
      <c r="M53" s="379">
        <f t="shared" si="10"/>
        <v>6</v>
      </c>
      <c r="N53" s="378">
        <v>10.097762629982723</v>
      </c>
      <c r="O53" s="379">
        <f t="shared" si="11"/>
        <v>17</v>
      </c>
      <c r="P53" s="380">
        <v>6.1360907963358988</v>
      </c>
      <c r="Q53" s="379">
        <f t="shared" si="12"/>
        <v>6</v>
      </c>
      <c r="R53" s="378">
        <v>10.047899815131625</v>
      </c>
      <c r="S53" s="379">
        <f t="shared" si="13"/>
        <v>18</v>
      </c>
      <c r="T53" s="380">
        <v>6.0350941622982042</v>
      </c>
      <c r="U53" s="379">
        <f t="shared" si="14"/>
        <v>6</v>
      </c>
    </row>
    <row r="54" spans="1:21" ht="26.25" customHeight="1" x14ac:dyDescent="0.25">
      <c r="A54" s="2" t="s">
        <v>17</v>
      </c>
      <c r="B54" s="380">
        <v>6.8598838545035541</v>
      </c>
      <c r="C54" s="379">
        <f t="shared" si="5"/>
        <v>25</v>
      </c>
      <c r="D54" s="380">
        <v>1.0216828547620753</v>
      </c>
      <c r="E54" s="379">
        <f t="shared" si="6"/>
        <v>21</v>
      </c>
      <c r="F54" s="378">
        <v>6.9068489849754382</v>
      </c>
      <c r="G54" s="379">
        <f t="shared" si="7"/>
        <v>26</v>
      </c>
      <c r="H54" s="380">
        <v>1.0335376726509962</v>
      </c>
      <c r="I54" s="379">
        <f t="shared" si="8"/>
        <v>21</v>
      </c>
      <c r="J54" s="378">
        <v>6.9068489849754382</v>
      </c>
      <c r="K54" s="379">
        <f t="shared" si="9"/>
        <v>26</v>
      </c>
      <c r="L54" s="380">
        <v>1.0335376726509962</v>
      </c>
      <c r="M54" s="379">
        <f t="shared" si="10"/>
        <v>21</v>
      </c>
      <c r="N54" s="378">
        <v>6.9015117566984854</v>
      </c>
      <c r="O54" s="379">
        <f t="shared" si="11"/>
        <v>25</v>
      </c>
      <c r="P54" s="380">
        <v>0.99983331262925801</v>
      </c>
      <c r="Q54" s="379">
        <f t="shared" si="12"/>
        <v>21</v>
      </c>
      <c r="R54" s="378">
        <v>6.898482042957113</v>
      </c>
      <c r="S54" s="379">
        <f t="shared" si="13"/>
        <v>25</v>
      </c>
      <c r="T54" s="380">
        <v>0.98782951381365691</v>
      </c>
      <c r="U54" s="379">
        <f t="shared" si="14"/>
        <v>22</v>
      </c>
    </row>
    <row r="55" spans="1:21" ht="26.25" customHeight="1" x14ac:dyDescent="0.25">
      <c r="A55" s="2" t="s">
        <v>18</v>
      </c>
      <c r="B55" s="380">
        <v>10.998200185651976</v>
      </c>
      <c r="C55" s="379">
        <f t="shared" si="5"/>
        <v>14</v>
      </c>
      <c r="D55" s="380">
        <v>3.7266971995025733</v>
      </c>
      <c r="E55" s="379">
        <f t="shared" si="6"/>
        <v>9</v>
      </c>
      <c r="F55" s="378">
        <v>11.016052608337374</v>
      </c>
      <c r="G55" s="379">
        <f t="shared" si="7"/>
        <v>14</v>
      </c>
      <c r="H55" s="380">
        <v>3.7414385849952541</v>
      </c>
      <c r="I55" s="379">
        <f t="shared" si="8"/>
        <v>9</v>
      </c>
      <c r="J55" s="378">
        <v>11.016052608337374</v>
      </c>
      <c r="K55" s="379">
        <f t="shared" si="9"/>
        <v>14</v>
      </c>
      <c r="L55" s="380">
        <v>3.7414385849952541</v>
      </c>
      <c r="M55" s="379">
        <f t="shared" si="10"/>
        <v>9</v>
      </c>
      <c r="N55" s="378">
        <v>11.031987097192776</v>
      </c>
      <c r="O55" s="379">
        <f t="shared" si="11"/>
        <v>14</v>
      </c>
      <c r="P55" s="380">
        <v>3.6274662815334384</v>
      </c>
      <c r="Q55" s="379">
        <f t="shared" si="12"/>
        <v>9</v>
      </c>
      <c r="R55" s="378">
        <v>13.543151406048679</v>
      </c>
      <c r="S55" s="379">
        <f t="shared" si="13"/>
        <v>10</v>
      </c>
      <c r="T55" s="380">
        <v>4.4016394124892075</v>
      </c>
      <c r="U55" s="379">
        <f t="shared" si="14"/>
        <v>9</v>
      </c>
    </row>
    <row r="56" spans="1:21" ht="26.25" customHeight="1" x14ac:dyDescent="0.25">
      <c r="A56" s="2" t="s">
        <v>19</v>
      </c>
      <c r="B56" s="380">
        <v>13.613307093458626</v>
      </c>
      <c r="C56" s="379">
        <f t="shared" si="5"/>
        <v>6</v>
      </c>
      <c r="D56" s="380">
        <v>1.5581779918584604</v>
      </c>
      <c r="E56" s="379">
        <f t="shared" si="6"/>
        <v>16</v>
      </c>
      <c r="F56" s="378">
        <v>13.76719035278874</v>
      </c>
      <c r="G56" s="379">
        <f t="shared" si="7"/>
        <v>6</v>
      </c>
      <c r="H56" s="380">
        <v>1.5773094002324284</v>
      </c>
      <c r="I56" s="379">
        <f t="shared" si="8"/>
        <v>16</v>
      </c>
      <c r="J56" s="378">
        <v>13.76719035278874</v>
      </c>
      <c r="K56" s="379">
        <f t="shared" si="9"/>
        <v>6</v>
      </c>
      <c r="L56" s="380">
        <v>1.5773094002324284</v>
      </c>
      <c r="M56" s="379">
        <f t="shared" si="10"/>
        <v>16</v>
      </c>
      <c r="N56" s="378">
        <v>13.75541109605984</v>
      </c>
      <c r="O56" s="379">
        <f t="shared" si="11"/>
        <v>7</v>
      </c>
      <c r="P56" s="380">
        <v>1.5257457473540039</v>
      </c>
      <c r="Q56" s="379">
        <f t="shared" si="12"/>
        <v>16</v>
      </c>
      <c r="R56" s="378">
        <v>13.75237425643442</v>
      </c>
      <c r="S56" s="379">
        <f t="shared" si="13"/>
        <v>7</v>
      </c>
      <c r="T56" s="380">
        <v>1.5077570422775011</v>
      </c>
      <c r="U56" s="379">
        <f t="shared" si="14"/>
        <v>16</v>
      </c>
    </row>
    <row r="57" spans="1:21" ht="26.25" customHeight="1" x14ac:dyDescent="0.25">
      <c r="A57" s="2" t="s">
        <v>20</v>
      </c>
      <c r="B57" s="380">
        <v>22.143169606717283</v>
      </c>
      <c r="C57" s="379">
        <f t="shared" si="5"/>
        <v>3</v>
      </c>
      <c r="D57" s="380">
        <v>11.359558386560316</v>
      </c>
      <c r="E57" s="379">
        <f t="shared" si="6"/>
        <v>2</v>
      </c>
      <c r="F57" s="378">
        <v>22.003181351457496</v>
      </c>
      <c r="G57" s="379">
        <f t="shared" si="7"/>
        <v>3</v>
      </c>
      <c r="H57" s="380">
        <v>11.338504681124967</v>
      </c>
      <c r="I57" s="379">
        <f t="shared" si="8"/>
        <v>2</v>
      </c>
      <c r="J57" s="378">
        <v>22.003181351457496</v>
      </c>
      <c r="K57" s="379">
        <f t="shared" si="9"/>
        <v>3</v>
      </c>
      <c r="L57" s="380">
        <v>11.338504681124967</v>
      </c>
      <c r="M57" s="379">
        <f t="shared" si="10"/>
        <v>2</v>
      </c>
      <c r="N57" s="378">
        <v>22.053216691281953</v>
      </c>
      <c r="O57" s="379">
        <f t="shared" si="11"/>
        <v>3</v>
      </c>
      <c r="P57" s="380">
        <v>11.002193270995182</v>
      </c>
      <c r="Q57" s="379">
        <f t="shared" si="12"/>
        <v>2</v>
      </c>
      <c r="R57" s="378">
        <v>22.139282386220241</v>
      </c>
      <c r="S57" s="379">
        <f t="shared" si="13"/>
        <v>3</v>
      </c>
      <c r="T57" s="380">
        <v>10.917317826731686</v>
      </c>
      <c r="U57" s="379">
        <f t="shared" si="14"/>
        <v>2</v>
      </c>
    </row>
    <row r="58" spans="1:21" ht="26.25" customHeight="1" x14ac:dyDescent="0.25">
      <c r="A58" s="2" t="s">
        <v>21</v>
      </c>
      <c r="B58" s="380">
        <v>5.476381950732149</v>
      </c>
      <c r="C58" s="379">
        <f t="shared" si="5"/>
        <v>27</v>
      </c>
      <c r="D58" s="380">
        <v>5.1708185143303425</v>
      </c>
      <c r="E58" s="379">
        <f t="shared" si="6"/>
        <v>7</v>
      </c>
      <c r="F58" s="378">
        <v>5.3914139544221147</v>
      </c>
      <c r="G58" s="379">
        <f t="shared" si="7"/>
        <v>29</v>
      </c>
      <c r="H58" s="380">
        <v>5.1816451507214438</v>
      </c>
      <c r="I58" s="379">
        <f t="shared" si="8"/>
        <v>8</v>
      </c>
      <c r="J58" s="378">
        <v>5.3914139544221147</v>
      </c>
      <c r="K58" s="379">
        <f t="shared" si="9"/>
        <v>29</v>
      </c>
      <c r="L58" s="380">
        <v>5.1816451507214438</v>
      </c>
      <c r="M58" s="379">
        <f t="shared" si="10"/>
        <v>8</v>
      </c>
      <c r="N58" s="378">
        <v>5.4443067684481719</v>
      </c>
      <c r="O58" s="379">
        <f t="shared" si="11"/>
        <v>27</v>
      </c>
      <c r="P58" s="380">
        <v>5.0657598519840645</v>
      </c>
      <c r="Q58" s="379">
        <f t="shared" si="12"/>
        <v>7</v>
      </c>
      <c r="R58" s="378">
        <v>5.3914385563518277</v>
      </c>
      <c r="S58" s="379">
        <f t="shared" si="13"/>
        <v>27</v>
      </c>
      <c r="T58" s="380">
        <v>4.9585140056061263</v>
      </c>
      <c r="U58" s="379">
        <f t="shared" si="14"/>
        <v>8</v>
      </c>
    </row>
    <row r="59" spans="1:21" ht="26.25" customHeight="1" x14ac:dyDescent="0.25">
      <c r="A59" s="2" t="s">
        <v>22</v>
      </c>
      <c r="B59" s="380">
        <v>10.256201559794734</v>
      </c>
      <c r="C59" s="379">
        <f t="shared" si="5"/>
        <v>15</v>
      </c>
      <c r="D59" s="380">
        <v>6.6069349485930333</v>
      </c>
      <c r="E59" s="379">
        <f t="shared" si="6"/>
        <v>5</v>
      </c>
      <c r="F59" s="378">
        <v>9.9374628680664561</v>
      </c>
      <c r="G59" s="379">
        <f t="shared" si="7"/>
        <v>15</v>
      </c>
      <c r="H59" s="380">
        <v>6.4016818785545997</v>
      </c>
      <c r="I59" s="379">
        <f t="shared" si="8"/>
        <v>5</v>
      </c>
      <c r="J59" s="378">
        <v>9.9374628680664561</v>
      </c>
      <c r="K59" s="379">
        <f t="shared" si="9"/>
        <v>15</v>
      </c>
      <c r="L59" s="380">
        <v>6.4016818785545997</v>
      </c>
      <c r="M59" s="379">
        <f t="shared" si="10"/>
        <v>5</v>
      </c>
      <c r="N59" s="378">
        <v>10.007340461573461</v>
      </c>
      <c r="O59" s="379">
        <f t="shared" si="11"/>
        <v>18</v>
      </c>
      <c r="P59" s="380">
        <v>6.2412885944294167</v>
      </c>
      <c r="Q59" s="379">
        <f t="shared" si="12"/>
        <v>5</v>
      </c>
      <c r="R59" s="378">
        <v>10.791034037583275</v>
      </c>
      <c r="S59" s="379">
        <f t="shared" si="13"/>
        <v>15</v>
      </c>
      <c r="T59" s="380">
        <v>6.6521565528449216</v>
      </c>
      <c r="U59" s="379">
        <f t="shared" si="14"/>
        <v>5</v>
      </c>
    </row>
    <row r="60" spans="1:21" ht="26.25" customHeight="1" x14ac:dyDescent="0.25">
      <c r="A60" s="2" t="s">
        <v>23</v>
      </c>
      <c r="B60" s="380">
        <v>7.4230337175853451</v>
      </c>
      <c r="C60" s="379">
        <f t="shared" si="5"/>
        <v>24</v>
      </c>
      <c r="D60" s="380">
        <v>0.60979689527794589</v>
      </c>
      <c r="E60" s="379">
        <f t="shared" si="6"/>
        <v>28</v>
      </c>
      <c r="F60" s="378">
        <v>7.4279316597969078</v>
      </c>
      <c r="G60" s="379">
        <f t="shared" si="7"/>
        <v>25</v>
      </c>
      <c r="H60" s="380">
        <v>0.61066150955242593</v>
      </c>
      <c r="I60" s="379">
        <f t="shared" si="8"/>
        <v>29</v>
      </c>
      <c r="J60" s="378">
        <v>7.4279316597969078</v>
      </c>
      <c r="K60" s="379">
        <f t="shared" si="9"/>
        <v>25</v>
      </c>
      <c r="L60" s="380">
        <v>0.61066150955242593</v>
      </c>
      <c r="M60" s="379">
        <f t="shared" si="10"/>
        <v>29</v>
      </c>
      <c r="N60" s="378">
        <v>8.2778238041618675</v>
      </c>
      <c r="O60" s="379">
        <f t="shared" si="11"/>
        <v>24</v>
      </c>
      <c r="P60" s="380">
        <v>0.65884893030702019</v>
      </c>
      <c r="Q60" s="379">
        <f t="shared" si="12"/>
        <v>28</v>
      </c>
      <c r="R60" s="378">
        <v>8.2832101735693424</v>
      </c>
      <c r="S60" s="379">
        <f t="shared" si="13"/>
        <v>24</v>
      </c>
      <c r="T60" s="380">
        <v>0.65164855592922455</v>
      </c>
      <c r="U60" s="379">
        <f t="shared" si="14"/>
        <v>27</v>
      </c>
    </row>
    <row r="61" spans="1:21" ht="26.25" customHeight="1" x14ac:dyDescent="0.25">
      <c r="A61" s="2" t="s">
        <v>24</v>
      </c>
      <c r="B61" s="380">
        <v>2.9824710129791585</v>
      </c>
      <c r="C61" s="379">
        <f t="shared" si="5"/>
        <v>30</v>
      </c>
      <c r="D61" s="380">
        <v>0.17964682442942023</v>
      </c>
      <c r="E61" s="379">
        <f t="shared" si="6"/>
        <v>30</v>
      </c>
      <c r="F61" s="378">
        <v>2.9792007682402497</v>
      </c>
      <c r="G61" s="379">
        <f t="shared" si="7"/>
        <v>31</v>
      </c>
      <c r="H61" s="380">
        <v>0.17990154072917428</v>
      </c>
      <c r="I61" s="379">
        <f t="shared" si="8"/>
        <v>31</v>
      </c>
      <c r="J61" s="378">
        <v>2.9792007682402497</v>
      </c>
      <c r="K61" s="379">
        <f t="shared" si="9"/>
        <v>31</v>
      </c>
      <c r="L61" s="380">
        <v>0.17990154072917428</v>
      </c>
      <c r="M61" s="379">
        <f t="shared" si="10"/>
        <v>31</v>
      </c>
      <c r="N61" s="378">
        <v>2.9835657696588753</v>
      </c>
      <c r="O61" s="379">
        <f t="shared" si="11"/>
        <v>30</v>
      </c>
      <c r="P61" s="380">
        <v>0.17442460448496205</v>
      </c>
      <c r="Q61" s="379">
        <f t="shared" si="12"/>
        <v>30</v>
      </c>
      <c r="R61" s="378">
        <v>2.8124577140487572</v>
      </c>
      <c r="S61" s="379">
        <f t="shared" si="13"/>
        <v>30</v>
      </c>
      <c r="T61" s="380">
        <v>0.16251865577054481</v>
      </c>
      <c r="U61" s="379">
        <f t="shared" si="14"/>
        <v>30</v>
      </c>
    </row>
    <row r="62" spans="1:21" ht="26.25" customHeight="1" x14ac:dyDescent="0.25">
      <c r="A62" s="2" t="s">
        <v>25</v>
      </c>
      <c r="B62" s="380">
        <v>8.9980874865011167</v>
      </c>
      <c r="C62" s="379">
        <f t="shared" si="5"/>
        <v>20</v>
      </c>
      <c r="D62" s="380">
        <v>1.3790470611404062</v>
      </c>
      <c r="E62" s="379">
        <f t="shared" si="6"/>
        <v>17</v>
      </c>
      <c r="F62" s="378">
        <v>8.9590128117496057</v>
      </c>
      <c r="G62" s="379">
        <f t="shared" si="7"/>
        <v>22</v>
      </c>
      <c r="H62" s="380">
        <v>1.3791520124791341</v>
      </c>
      <c r="I62" s="379">
        <f t="shared" si="8"/>
        <v>17</v>
      </c>
      <c r="J62" s="378">
        <v>8.9590128117496057</v>
      </c>
      <c r="K62" s="379">
        <f t="shared" si="9"/>
        <v>22</v>
      </c>
      <c r="L62" s="380">
        <v>1.3791520124791341</v>
      </c>
      <c r="M62" s="379">
        <f t="shared" si="10"/>
        <v>17</v>
      </c>
      <c r="N62" s="378">
        <v>8.9881553299645365</v>
      </c>
      <c r="O62" s="379">
        <f t="shared" si="11"/>
        <v>22</v>
      </c>
      <c r="P62" s="380">
        <v>1.3395519733365535</v>
      </c>
      <c r="Q62" s="379">
        <f t="shared" si="12"/>
        <v>17</v>
      </c>
      <c r="R62" s="378">
        <v>8.9662727575328791</v>
      </c>
      <c r="S62" s="379">
        <f t="shared" si="13"/>
        <v>22</v>
      </c>
      <c r="T62" s="380">
        <v>1.3208272934080716</v>
      </c>
      <c r="U62" s="379">
        <f t="shared" si="14"/>
        <v>17</v>
      </c>
    </row>
    <row r="63" spans="1:21" ht="26.25" customHeight="1" x14ac:dyDescent="0.25">
      <c r="A63" s="2" t="s">
        <v>26</v>
      </c>
      <c r="B63" s="380">
        <v>13.400872222409483</v>
      </c>
      <c r="C63" s="379">
        <f t="shared" si="5"/>
        <v>8</v>
      </c>
      <c r="D63" s="380">
        <v>12.682920722771302</v>
      </c>
      <c r="E63" s="379">
        <f t="shared" si="6"/>
        <v>1</v>
      </c>
      <c r="F63" s="378">
        <v>13.052851330068679</v>
      </c>
      <c r="G63" s="379">
        <f t="shared" si="7"/>
        <v>10</v>
      </c>
      <c r="H63" s="380">
        <v>12.465185340602284</v>
      </c>
      <c r="I63" s="379">
        <f t="shared" si="8"/>
        <v>1</v>
      </c>
      <c r="J63" s="378">
        <v>13.052851330068679</v>
      </c>
      <c r="K63" s="379">
        <f t="shared" si="9"/>
        <v>10</v>
      </c>
      <c r="L63" s="380">
        <v>12.465185340602284</v>
      </c>
      <c r="M63" s="379">
        <f t="shared" si="10"/>
        <v>1</v>
      </c>
      <c r="N63" s="378">
        <v>13.077620322789167</v>
      </c>
      <c r="O63" s="379">
        <f t="shared" si="11"/>
        <v>10</v>
      </c>
      <c r="P63" s="380">
        <v>12.090912904777007</v>
      </c>
      <c r="Q63" s="379">
        <f t="shared" si="12"/>
        <v>1</v>
      </c>
      <c r="R63" s="378">
        <v>13.124865341006668</v>
      </c>
      <c r="S63" s="379">
        <f t="shared" si="13"/>
        <v>12</v>
      </c>
      <c r="T63" s="380">
        <v>11.994155260908377</v>
      </c>
      <c r="U63" s="379">
        <f t="shared" si="14"/>
        <v>1</v>
      </c>
    </row>
    <row r="64" spans="1:21" ht="26.25" customHeight="1" x14ac:dyDescent="0.25">
      <c r="A64" s="2" t="s">
        <v>27</v>
      </c>
      <c r="B64" s="380">
        <v>9.3248217411000276</v>
      </c>
      <c r="C64" s="379">
        <f t="shared" si="5"/>
        <v>19</v>
      </c>
      <c r="D64" s="380">
        <v>1.2298906605392532</v>
      </c>
      <c r="E64" s="379">
        <f t="shared" si="6"/>
        <v>18</v>
      </c>
      <c r="F64" s="378">
        <v>9.2553422697390619</v>
      </c>
      <c r="G64" s="379">
        <f t="shared" si="7"/>
        <v>20</v>
      </c>
      <c r="H64" s="380">
        <v>1.228898483942314</v>
      </c>
      <c r="I64" s="379">
        <f t="shared" si="8"/>
        <v>18</v>
      </c>
      <c r="J64" s="378">
        <v>9.2553422697390619</v>
      </c>
      <c r="K64" s="379">
        <f t="shared" si="9"/>
        <v>20</v>
      </c>
      <c r="L64" s="380">
        <v>1.228898483942314</v>
      </c>
      <c r="M64" s="379">
        <f t="shared" si="10"/>
        <v>18</v>
      </c>
      <c r="N64" s="378">
        <v>9.2837296907990918</v>
      </c>
      <c r="O64" s="379">
        <f t="shared" si="11"/>
        <v>21</v>
      </c>
      <c r="P64" s="380">
        <v>1.193391749107845</v>
      </c>
      <c r="Q64" s="379">
        <f t="shared" si="12"/>
        <v>20</v>
      </c>
      <c r="R64" s="378">
        <v>9.2554212791908164</v>
      </c>
      <c r="S64" s="379">
        <f t="shared" si="13"/>
        <v>20</v>
      </c>
      <c r="T64" s="380">
        <v>1.1759851142274198</v>
      </c>
      <c r="U64" s="379">
        <f t="shared" si="14"/>
        <v>20</v>
      </c>
    </row>
    <row r="65" spans="1:21" ht="26.25" customHeight="1" x14ac:dyDescent="0.25">
      <c r="A65" s="2" t="s">
        <v>28</v>
      </c>
      <c r="B65" s="380">
        <v>13.465459350506231</v>
      </c>
      <c r="C65" s="379">
        <f t="shared" si="5"/>
        <v>7</v>
      </c>
      <c r="D65" s="380">
        <v>1.0986377721266944</v>
      </c>
      <c r="E65" s="379">
        <f t="shared" si="6"/>
        <v>19</v>
      </c>
      <c r="F65" s="378">
        <v>13.549502626175071</v>
      </c>
      <c r="G65" s="379">
        <f t="shared" si="7"/>
        <v>7</v>
      </c>
      <c r="H65" s="380">
        <v>1.1075336867295595</v>
      </c>
      <c r="I65" s="379">
        <f t="shared" si="8"/>
        <v>20</v>
      </c>
      <c r="J65" s="378">
        <v>13.549502626175071</v>
      </c>
      <c r="K65" s="379">
        <f t="shared" si="9"/>
        <v>7</v>
      </c>
      <c r="L65" s="380">
        <v>1.1075336867295595</v>
      </c>
      <c r="M65" s="379">
        <f t="shared" si="10"/>
        <v>20</v>
      </c>
      <c r="N65" s="378">
        <v>11.538917953956805</v>
      </c>
      <c r="O65" s="379">
        <f t="shared" si="11"/>
        <v>12</v>
      </c>
      <c r="P65" s="380">
        <v>0.91313648572189465</v>
      </c>
      <c r="Q65" s="379">
        <f t="shared" si="12"/>
        <v>24</v>
      </c>
      <c r="R65" s="378">
        <v>13.550728002559101</v>
      </c>
      <c r="S65" s="379">
        <f t="shared" si="13"/>
        <v>9</v>
      </c>
      <c r="T65" s="380">
        <v>1.0599327900406372</v>
      </c>
      <c r="U65" s="379">
        <f t="shared" si="14"/>
        <v>21</v>
      </c>
    </row>
    <row r="66" spans="1:21" ht="26.25" customHeight="1" x14ac:dyDescent="0.25">
      <c r="A66" s="2" t="s">
        <v>29</v>
      </c>
      <c r="B66" s="380">
        <v>8.7038087130397663</v>
      </c>
      <c r="C66" s="379">
        <f t="shared" si="5"/>
        <v>22</v>
      </c>
      <c r="D66" s="380">
        <v>0.93811060034709115</v>
      </c>
      <c r="E66" s="379">
        <f t="shared" si="6"/>
        <v>23</v>
      </c>
      <c r="F66" s="378">
        <v>8.9760962733466982</v>
      </c>
      <c r="G66" s="379">
        <f t="shared" si="7"/>
        <v>21</v>
      </c>
      <c r="H66" s="380">
        <v>0.96587295290566089</v>
      </c>
      <c r="I66" s="379">
        <f t="shared" si="8"/>
        <v>23</v>
      </c>
      <c r="J66" s="378">
        <v>8.9760962733466982</v>
      </c>
      <c r="K66" s="379">
        <f t="shared" si="9"/>
        <v>21</v>
      </c>
      <c r="L66" s="380">
        <v>0.96587295290566089</v>
      </c>
      <c r="M66" s="379">
        <f t="shared" si="10"/>
        <v>23</v>
      </c>
      <c r="N66" s="378">
        <v>8.8441633009796252</v>
      </c>
      <c r="O66" s="379">
        <f t="shared" si="11"/>
        <v>23</v>
      </c>
      <c r="P66" s="380">
        <v>0.92135346878664159</v>
      </c>
      <c r="Q66" s="379">
        <f t="shared" si="12"/>
        <v>23</v>
      </c>
      <c r="R66" s="378">
        <v>8.8476906585772603</v>
      </c>
      <c r="S66" s="379">
        <f t="shared" si="13"/>
        <v>23</v>
      </c>
      <c r="T66" s="380">
        <v>0.91105488561115133</v>
      </c>
      <c r="U66" s="379">
        <f t="shared" si="14"/>
        <v>24</v>
      </c>
    </row>
    <row r="67" spans="1:21" ht="26.25" customHeight="1" x14ac:dyDescent="0.25">
      <c r="A67" s="2" t="s">
        <v>30</v>
      </c>
      <c r="B67" s="380">
        <v>9.509597301709805</v>
      </c>
      <c r="C67" s="379">
        <f t="shared" si="5"/>
        <v>17</v>
      </c>
      <c r="D67" s="380">
        <v>0.70248025377338086</v>
      </c>
      <c r="E67" s="379">
        <f t="shared" si="6"/>
        <v>27</v>
      </c>
      <c r="F67" s="378">
        <v>9.4953081682053515</v>
      </c>
      <c r="G67" s="379">
        <f t="shared" si="7"/>
        <v>19</v>
      </c>
      <c r="H67" s="380">
        <v>0.70019423525371183</v>
      </c>
      <c r="I67" s="379">
        <f t="shared" si="8"/>
        <v>28</v>
      </c>
      <c r="J67" s="378">
        <v>9.4953081682053515</v>
      </c>
      <c r="K67" s="379">
        <f t="shared" si="9"/>
        <v>19</v>
      </c>
      <c r="L67" s="380">
        <v>0.70019423525371183</v>
      </c>
      <c r="M67" s="379">
        <f t="shared" si="10"/>
        <v>28</v>
      </c>
      <c r="N67" s="378">
        <v>9.4680207661633364</v>
      </c>
      <c r="O67" s="379">
        <f t="shared" si="11"/>
        <v>20</v>
      </c>
      <c r="P67" s="380">
        <v>0.67593617210874224</v>
      </c>
      <c r="Q67" s="379">
        <f t="shared" si="12"/>
        <v>27</v>
      </c>
      <c r="R67" s="378">
        <v>9.1406005373123236</v>
      </c>
      <c r="S67" s="379">
        <f t="shared" si="13"/>
        <v>21</v>
      </c>
      <c r="T67" s="380">
        <v>0.64500978789489261</v>
      </c>
      <c r="U67" s="379">
        <f t="shared" si="14"/>
        <v>28</v>
      </c>
    </row>
    <row r="68" spans="1:21" ht="26.25" customHeight="1" x14ac:dyDescent="0.25">
      <c r="A68" s="2" t="s">
        <v>31</v>
      </c>
      <c r="B68" s="380">
        <v>11.492600806444411</v>
      </c>
      <c r="C68" s="379">
        <f t="shared" si="5"/>
        <v>13</v>
      </c>
      <c r="D68" s="380">
        <v>1.6938053957323271</v>
      </c>
      <c r="E68" s="379">
        <f t="shared" si="6"/>
        <v>15</v>
      </c>
      <c r="F68" s="378">
        <v>11.417036361448648</v>
      </c>
      <c r="G68" s="379">
        <f t="shared" si="7"/>
        <v>13</v>
      </c>
      <c r="H68" s="380">
        <v>1.6906980845067008</v>
      </c>
      <c r="I68" s="379">
        <f t="shared" si="8"/>
        <v>15</v>
      </c>
      <c r="J68" s="378">
        <v>11.417036361448648</v>
      </c>
      <c r="K68" s="379">
        <f t="shared" si="9"/>
        <v>13</v>
      </c>
      <c r="L68" s="380">
        <v>1.6906980845067008</v>
      </c>
      <c r="M68" s="379">
        <f t="shared" si="10"/>
        <v>15</v>
      </c>
      <c r="N68" s="378">
        <v>11.460182252229737</v>
      </c>
      <c r="O68" s="379">
        <f t="shared" si="11"/>
        <v>13</v>
      </c>
      <c r="P68" s="380">
        <v>1.6430138342351768</v>
      </c>
      <c r="Q68" s="379">
        <f t="shared" si="12"/>
        <v>15</v>
      </c>
      <c r="R68" s="378">
        <v>11.543554922369434</v>
      </c>
      <c r="S68" s="379">
        <f t="shared" si="13"/>
        <v>14</v>
      </c>
      <c r="T68" s="380">
        <v>1.6358156490795646</v>
      </c>
      <c r="U68" s="379">
        <f t="shared" si="14"/>
        <v>15</v>
      </c>
    </row>
    <row r="69" spans="1:21" ht="26.25" customHeight="1" x14ac:dyDescent="0.25">
      <c r="A69" s="2" t="s">
        <v>32</v>
      </c>
      <c r="B69" s="380">
        <v>26.562176222541567</v>
      </c>
      <c r="C69" s="379">
        <f t="shared" si="5"/>
        <v>2</v>
      </c>
      <c r="D69" s="380">
        <v>3.3199866015033246</v>
      </c>
      <c r="E69" s="379">
        <f t="shared" si="6"/>
        <v>12</v>
      </c>
      <c r="F69" s="378">
        <v>9.6110160379215817</v>
      </c>
      <c r="G69" s="379">
        <f t="shared" si="7"/>
        <v>17</v>
      </c>
      <c r="H69" s="380">
        <v>1.2043956368367461</v>
      </c>
      <c r="I69" s="379">
        <f t="shared" si="8"/>
        <v>19</v>
      </c>
      <c r="J69" s="378">
        <v>9.6110160379215817</v>
      </c>
      <c r="K69" s="379">
        <f t="shared" si="9"/>
        <v>17</v>
      </c>
      <c r="L69" s="380">
        <v>1.2043956368367461</v>
      </c>
      <c r="M69" s="379">
        <f t="shared" si="10"/>
        <v>19</v>
      </c>
      <c r="N69" s="378">
        <v>26.35306817168367</v>
      </c>
      <c r="O69" s="379">
        <f t="shared" si="11"/>
        <v>2</v>
      </c>
      <c r="P69" s="380">
        <v>3.1971872807634916</v>
      </c>
      <c r="Q69" s="379">
        <f t="shared" si="12"/>
        <v>12</v>
      </c>
      <c r="R69" s="378">
        <v>26.35067030805396</v>
      </c>
      <c r="S69" s="379">
        <f t="shared" si="13"/>
        <v>2</v>
      </c>
      <c r="T69" s="380">
        <v>3.1599022446451603</v>
      </c>
      <c r="U69" s="379">
        <f t="shared" si="14"/>
        <v>12</v>
      </c>
    </row>
    <row r="70" spans="1:21" ht="26.25" customHeight="1" x14ac:dyDescent="0.25">
      <c r="A70" s="2" t="s">
        <v>33</v>
      </c>
      <c r="B70" s="380">
        <v>5.265259249807575</v>
      </c>
      <c r="C70" s="379">
        <f t="shared" si="5"/>
        <v>28</v>
      </c>
      <c r="D70" s="380">
        <v>0.80807906397508422</v>
      </c>
      <c r="E70" s="379">
        <f t="shared" si="6"/>
        <v>25</v>
      </c>
      <c r="F70" s="378">
        <v>5.4995531951258023</v>
      </c>
      <c r="G70" s="379">
        <f t="shared" si="7"/>
        <v>28</v>
      </c>
      <c r="H70" s="380">
        <v>0.84645346037392588</v>
      </c>
      <c r="I70" s="379">
        <f t="shared" si="8"/>
        <v>26</v>
      </c>
      <c r="J70" s="378">
        <v>5.4995531951258023</v>
      </c>
      <c r="K70" s="379">
        <f t="shared" si="9"/>
        <v>28</v>
      </c>
      <c r="L70" s="380">
        <v>0.84645346037392588</v>
      </c>
      <c r="M70" s="379">
        <f t="shared" si="10"/>
        <v>26</v>
      </c>
      <c r="N70" s="378">
        <v>5.1511173204448939</v>
      </c>
      <c r="O70" s="379">
        <f t="shared" si="11"/>
        <v>28</v>
      </c>
      <c r="P70" s="380">
        <v>0.76756318885495378</v>
      </c>
      <c r="Q70" s="379">
        <f t="shared" si="12"/>
        <v>25</v>
      </c>
      <c r="R70" s="378">
        <v>5.1535833956416921</v>
      </c>
      <c r="S70" s="379">
        <f t="shared" si="13"/>
        <v>28</v>
      </c>
      <c r="T70" s="380">
        <v>0.75904424945725801</v>
      </c>
      <c r="U70" s="379">
        <f t="shared" si="14"/>
        <v>25</v>
      </c>
    </row>
    <row r="71" spans="1:21" ht="26.25" customHeight="1" x14ac:dyDescent="0.25">
      <c r="A71" s="2" t="s">
        <v>34</v>
      </c>
      <c r="B71" s="380">
        <v>9.9115331932490847</v>
      </c>
      <c r="C71" s="379">
        <f t="shared" si="5"/>
        <v>16</v>
      </c>
      <c r="D71" s="380">
        <v>3.7204306701759373</v>
      </c>
      <c r="E71" s="379">
        <f t="shared" si="6"/>
        <v>10</v>
      </c>
      <c r="F71" s="378">
        <v>9.906664110225563</v>
      </c>
      <c r="G71" s="379">
        <f t="shared" si="7"/>
        <v>16</v>
      </c>
      <c r="H71" s="380">
        <v>3.7125792696765005</v>
      </c>
      <c r="I71" s="379">
        <f t="shared" si="8"/>
        <v>10</v>
      </c>
      <c r="J71" s="378">
        <v>9.906664110225563</v>
      </c>
      <c r="K71" s="379">
        <f t="shared" si="9"/>
        <v>16</v>
      </c>
      <c r="L71" s="380">
        <v>3.7125792696765005</v>
      </c>
      <c r="M71" s="379">
        <f t="shared" si="10"/>
        <v>10</v>
      </c>
      <c r="N71" s="378">
        <v>9.8881097495358237</v>
      </c>
      <c r="O71" s="379">
        <f t="shared" si="11"/>
        <v>19</v>
      </c>
      <c r="P71" s="380">
        <v>3.5875552209332389</v>
      </c>
      <c r="Q71" s="379">
        <f t="shared" si="12"/>
        <v>10</v>
      </c>
      <c r="R71" s="378">
        <v>9.9097166472002964</v>
      </c>
      <c r="S71" s="379">
        <f t="shared" si="13"/>
        <v>19</v>
      </c>
      <c r="T71" s="380">
        <v>3.5537890289313574</v>
      </c>
      <c r="U71" s="379">
        <f t="shared" si="14"/>
        <v>10</v>
      </c>
    </row>
    <row r="72" spans="1:21" ht="26.25" customHeight="1" x14ac:dyDescent="0.25">
      <c r="A72" s="2" t="s">
        <v>35</v>
      </c>
      <c r="B72" s="380">
        <v>3.2171118613349163</v>
      </c>
      <c r="C72" s="379">
        <f t="shared" si="5"/>
        <v>29</v>
      </c>
      <c r="D72" s="380">
        <v>0.32742405162811578</v>
      </c>
      <c r="E72" s="379">
        <f t="shared" si="6"/>
        <v>29</v>
      </c>
      <c r="F72" s="378">
        <v>3.2106833503680532</v>
      </c>
      <c r="G72" s="379">
        <f t="shared" si="7"/>
        <v>30</v>
      </c>
      <c r="H72" s="380">
        <v>0.32788829720076129</v>
      </c>
      <c r="I72" s="379">
        <f t="shared" si="8"/>
        <v>30</v>
      </c>
      <c r="J72" s="378">
        <v>3.2106833503680532</v>
      </c>
      <c r="K72" s="379">
        <f t="shared" si="9"/>
        <v>30</v>
      </c>
      <c r="L72" s="380">
        <v>0.32788829720076129</v>
      </c>
      <c r="M72" s="379">
        <f t="shared" si="10"/>
        <v>30</v>
      </c>
      <c r="N72" s="378">
        <v>3.2184780252113852</v>
      </c>
      <c r="O72" s="379">
        <f t="shared" si="11"/>
        <v>29</v>
      </c>
      <c r="P72" s="380">
        <v>0.31821160068565368</v>
      </c>
      <c r="Q72" s="379">
        <f t="shared" si="12"/>
        <v>29</v>
      </c>
      <c r="R72" s="378">
        <v>3.2186111721957751</v>
      </c>
      <c r="S72" s="379">
        <f t="shared" si="13"/>
        <v>29</v>
      </c>
      <c r="T72" s="380">
        <v>0.3145393812375602</v>
      </c>
      <c r="U72" s="379">
        <f t="shared" si="14"/>
        <v>29</v>
      </c>
    </row>
    <row r="73" spans="1:21" ht="26.25" customHeight="1" x14ac:dyDescent="0.25">
      <c r="A73" s="2" t="s">
        <v>36</v>
      </c>
      <c r="B73" s="380">
        <v>12.128235997739383</v>
      </c>
      <c r="C73" s="379">
        <f t="shared" si="5"/>
        <v>12</v>
      </c>
      <c r="D73" s="380">
        <v>4.6927920330850004</v>
      </c>
      <c r="E73" s="379">
        <f t="shared" si="6"/>
        <v>8</v>
      </c>
      <c r="F73" s="378">
        <v>13.385180638826244</v>
      </c>
      <c r="G73" s="379">
        <f t="shared" si="7"/>
        <v>8</v>
      </c>
      <c r="H73" s="380">
        <v>5.2091912891722476</v>
      </c>
      <c r="I73" s="379">
        <f t="shared" si="8"/>
        <v>7</v>
      </c>
      <c r="J73" s="378">
        <v>13.385180638826244</v>
      </c>
      <c r="K73" s="379">
        <f t="shared" si="9"/>
        <v>8</v>
      </c>
      <c r="L73" s="380">
        <v>5.2091912891722476</v>
      </c>
      <c r="M73" s="379">
        <f t="shared" si="10"/>
        <v>7</v>
      </c>
      <c r="N73" s="378">
        <v>13.412931840572346</v>
      </c>
      <c r="O73" s="379">
        <f t="shared" si="11"/>
        <v>9</v>
      </c>
      <c r="P73" s="380">
        <v>5.0536691483316512</v>
      </c>
      <c r="Q73" s="379">
        <f t="shared" si="12"/>
        <v>8</v>
      </c>
      <c r="R73" s="378">
        <v>13.576916830243025</v>
      </c>
      <c r="S73" s="379">
        <f t="shared" si="13"/>
        <v>8</v>
      </c>
      <c r="T73" s="380">
        <v>5.0562592711328858</v>
      </c>
      <c r="U73" s="379">
        <f t="shared" si="14"/>
        <v>7</v>
      </c>
    </row>
    <row r="74" spans="1:21" ht="26.25" customHeight="1" x14ac:dyDescent="0.25">
      <c r="A74" s="9" t="s">
        <v>443</v>
      </c>
    </row>
    <row r="75" spans="1:21" ht="26.25" customHeight="1" x14ac:dyDescent="0.25">
      <c r="A75" s="9" t="s">
        <v>660</v>
      </c>
    </row>
    <row r="76" spans="1:21" ht="26.25" customHeight="1" x14ac:dyDescent="0.25">
      <c r="A76" s="9" t="s">
        <v>1084</v>
      </c>
    </row>
    <row r="77" spans="1:21" ht="26.25" customHeight="1" x14ac:dyDescent="0.25">
      <c r="A77" s="9" t="s">
        <v>40</v>
      </c>
    </row>
    <row r="79" spans="1:21" ht="26.25" customHeight="1" x14ac:dyDescent="0.25">
      <c r="A79" s="146" t="s">
        <v>587</v>
      </c>
      <c r="G79" s="17"/>
      <c r="K79" s="17" t="s">
        <v>0</v>
      </c>
    </row>
    <row r="80" spans="1:21" s="37" customFormat="1" ht="26.25" customHeight="1" x14ac:dyDescent="0.25">
      <c r="A80" s="723" t="s">
        <v>1</v>
      </c>
      <c r="B80" s="726" t="s">
        <v>421</v>
      </c>
      <c r="C80" s="727"/>
      <c r="D80" s="726" t="s">
        <v>436</v>
      </c>
      <c r="E80" s="727"/>
      <c r="F80" s="726" t="s">
        <v>608</v>
      </c>
      <c r="G80" s="727"/>
      <c r="H80" s="726">
        <v>1402</v>
      </c>
      <c r="I80" s="727"/>
      <c r="J80" s="726" t="s">
        <v>1081</v>
      </c>
      <c r="K80" s="727"/>
    </row>
    <row r="81" spans="1:11" s="37" customFormat="1" ht="26.25" customHeight="1" x14ac:dyDescent="0.25">
      <c r="A81" s="724"/>
      <c r="B81" s="458" t="s">
        <v>75</v>
      </c>
      <c r="C81" s="458" t="s">
        <v>3</v>
      </c>
      <c r="D81" s="458" t="s">
        <v>75</v>
      </c>
      <c r="E81" s="458" t="s">
        <v>3</v>
      </c>
      <c r="F81" s="458" t="s">
        <v>75</v>
      </c>
      <c r="G81" s="458" t="s">
        <v>3</v>
      </c>
      <c r="H81" s="458" t="s">
        <v>75</v>
      </c>
      <c r="I81" s="458" t="s">
        <v>3</v>
      </c>
      <c r="J81" s="458" t="s">
        <v>75</v>
      </c>
      <c r="K81" s="458" t="s">
        <v>3</v>
      </c>
    </row>
    <row r="82" spans="1:11" ht="26.25" customHeight="1" x14ac:dyDescent="0.25">
      <c r="A82" s="1" t="s">
        <v>4</v>
      </c>
      <c r="B82" s="377">
        <v>9.2384666896281384</v>
      </c>
      <c r="C82" s="377" t="s">
        <v>230</v>
      </c>
      <c r="D82" s="377">
        <v>9.2384666896281384</v>
      </c>
      <c r="E82" s="377" t="s">
        <v>230</v>
      </c>
      <c r="F82" s="377">
        <v>10.822523670049181</v>
      </c>
      <c r="G82" s="377" t="s">
        <v>230</v>
      </c>
      <c r="H82" s="377">
        <v>10.855662873282052</v>
      </c>
      <c r="I82" s="377" t="s">
        <v>230</v>
      </c>
      <c r="J82" s="377">
        <v>10.855668265011897</v>
      </c>
      <c r="K82" s="377" t="s">
        <v>230</v>
      </c>
    </row>
    <row r="83" spans="1:11" ht="26.25" customHeight="1" x14ac:dyDescent="0.25">
      <c r="A83" s="2" t="s">
        <v>6</v>
      </c>
      <c r="B83" s="380">
        <v>3.661802825054334</v>
      </c>
      <c r="C83" s="379">
        <f>RANK(B83,$B$83:$B$113)</f>
        <v>21</v>
      </c>
      <c r="D83" s="380">
        <v>3.661802825054334</v>
      </c>
      <c r="E83" s="379">
        <f>RANK(D83,$D$83:$D$113)</f>
        <v>21</v>
      </c>
      <c r="F83" s="380">
        <v>3.7951688254334943</v>
      </c>
      <c r="G83" s="379">
        <f>RANK(F83,$F$83:$F$113)</f>
        <v>23</v>
      </c>
      <c r="H83" s="380">
        <v>3.7971701951621393</v>
      </c>
      <c r="I83" s="379">
        <f>RANK(H83,$H$83:$H$113)</f>
        <v>23</v>
      </c>
      <c r="J83" s="380">
        <v>3.7971701951621393</v>
      </c>
      <c r="K83" s="379">
        <f>RANK(J83,$J$83:$J$113)</f>
        <v>23</v>
      </c>
    </row>
    <row r="84" spans="1:11" ht="26.25" customHeight="1" x14ac:dyDescent="0.25">
      <c r="A84" s="2" t="s">
        <v>7</v>
      </c>
      <c r="B84" s="380">
        <v>1.9589563420029594</v>
      </c>
      <c r="C84" s="379">
        <f t="shared" ref="C84:C113" si="15">RANK(B84,$B$83:$B$113)</f>
        <v>27</v>
      </c>
      <c r="D84" s="380">
        <v>1.9589563420029594</v>
      </c>
      <c r="E84" s="379">
        <f t="shared" ref="E84:E113" si="16">RANK(D84,$D$83:$D$113)</f>
        <v>27</v>
      </c>
      <c r="F84" s="380">
        <v>2.1321446503271586</v>
      </c>
      <c r="G84" s="379">
        <f t="shared" ref="G84:G113" si="17">RANK(F84,$F$83:$F$113)</f>
        <v>28</v>
      </c>
      <c r="H84" s="380">
        <v>2.16088506630406</v>
      </c>
      <c r="I84" s="379">
        <f t="shared" ref="I84:I113" si="18">RANK(H84,$H$83:$H$113)</f>
        <v>29</v>
      </c>
      <c r="J84" s="380">
        <v>2.16088506630406</v>
      </c>
      <c r="K84" s="379">
        <f t="shared" ref="K84:K113" si="19">RANK(J84,$J$83:$J$113)</f>
        <v>29</v>
      </c>
    </row>
    <row r="85" spans="1:11" ht="26.25" customHeight="1" x14ac:dyDescent="0.25">
      <c r="A85" s="2" t="s">
        <v>8</v>
      </c>
      <c r="B85" s="380">
        <v>2.5663560373560741</v>
      </c>
      <c r="C85" s="379">
        <f t="shared" si="15"/>
        <v>23</v>
      </c>
      <c r="D85" s="380">
        <v>2.5663560373560741</v>
      </c>
      <c r="E85" s="379">
        <f t="shared" si="16"/>
        <v>23</v>
      </c>
      <c r="F85" s="380">
        <v>2.7686436325839665</v>
      </c>
      <c r="G85" s="379">
        <f t="shared" si="17"/>
        <v>26</v>
      </c>
      <c r="H85" s="380">
        <v>2.7686436325839665</v>
      </c>
      <c r="I85" s="379">
        <f t="shared" si="18"/>
        <v>28</v>
      </c>
      <c r="J85" s="380">
        <v>2.7686436325839665</v>
      </c>
      <c r="K85" s="379">
        <f t="shared" si="19"/>
        <v>28</v>
      </c>
    </row>
    <row r="86" spans="1:11" ht="26.25" customHeight="1" x14ac:dyDescent="0.25">
      <c r="A86" s="2" t="s">
        <v>9</v>
      </c>
      <c r="B86" s="380">
        <v>4.2236134437306809</v>
      </c>
      <c r="C86" s="379">
        <f t="shared" si="15"/>
        <v>18</v>
      </c>
      <c r="D86" s="380">
        <v>4.2236134437306809</v>
      </c>
      <c r="E86" s="379">
        <f t="shared" si="16"/>
        <v>18</v>
      </c>
      <c r="F86" s="380">
        <v>5.2006281035250534</v>
      </c>
      <c r="G86" s="379">
        <f t="shared" si="17"/>
        <v>18</v>
      </c>
      <c r="H86" s="380">
        <v>4.9933016605346907</v>
      </c>
      <c r="I86" s="379">
        <f t="shared" si="18"/>
        <v>19</v>
      </c>
      <c r="J86" s="380">
        <v>4.9933058559593473</v>
      </c>
      <c r="K86" s="379">
        <f t="shared" si="19"/>
        <v>19</v>
      </c>
    </row>
    <row r="87" spans="1:11" ht="26.25" customHeight="1" x14ac:dyDescent="0.25">
      <c r="A87" s="2" t="s">
        <v>10</v>
      </c>
      <c r="B87" s="380">
        <v>3.3525471678087548</v>
      </c>
      <c r="C87" s="379">
        <f t="shared" si="15"/>
        <v>22</v>
      </c>
      <c r="D87" s="380">
        <v>3.3525471678087548</v>
      </c>
      <c r="E87" s="379">
        <f t="shared" si="16"/>
        <v>22</v>
      </c>
      <c r="F87" s="380">
        <v>3.8662454675098372</v>
      </c>
      <c r="G87" s="379">
        <f t="shared" si="17"/>
        <v>22</v>
      </c>
      <c r="H87" s="380">
        <v>3.8662454675098372</v>
      </c>
      <c r="I87" s="379">
        <f t="shared" si="18"/>
        <v>22</v>
      </c>
      <c r="J87" s="380">
        <v>3.8662454675098372</v>
      </c>
      <c r="K87" s="379">
        <f t="shared" si="19"/>
        <v>22</v>
      </c>
    </row>
    <row r="88" spans="1:11" ht="26.25" customHeight="1" x14ac:dyDescent="0.25">
      <c r="A88" s="2" t="s">
        <v>11</v>
      </c>
      <c r="B88" s="380">
        <v>32.306161789436779</v>
      </c>
      <c r="C88" s="379">
        <f t="shared" si="15"/>
        <v>5</v>
      </c>
      <c r="D88" s="380">
        <v>32.306161789436779</v>
      </c>
      <c r="E88" s="379">
        <f t="shared" si="16"/>
        <v>5</v>
      </c>
      <c r="F88" s="380">
        <v>33.075151841564043</v>
      </c>
      <c r="G88" s="379">
        <f t="shared" si="17"/>
        <v>5</v>
      </c>
      <c r="H88" s="380">
        <v>33.159955981196291</v>
      </c>
      <c r="I88" s="379">
        <f t="shared" si="18"/>
        <v>5</v>
      </c>
      <c r="J88" s="380">
        <v>33.159955981196291</v>
      </c>
      <c r="K88" s="379">
        <f t="shared" si="19"/>
        <v>5</v>
      </c>
    </row>
    <row r="89" spans="1:11" ht="26.25" customHeight="1" x14ac:dyDescent="0.25">
      <c r="A89" s="2" t="s">
        <v>12</v>
      </c>
      <c r="B89" s="380">
        <v>12.676802021018522</v>
      </c>
      <c r="C89" s="379">
        <f t="shared" si="15"/>
        <v>10</v>
      </c>
      <c r="D89" s="380">
        <v>12.676802021018522</v>
      </c>
      <c r="E89" s="379">
        <f t="shared" si="16"/>
        <v>10</v>
      </c>
      <c r="F89" s="380">
        <v>14.000520269108323</v>
      </c>
      <c r="G89" s="379">
        <f t="shared" si="17"/>
        <v>11</v>
      </c>
      <c r="H89" s="380">
        <v>14.10287186801925</v>
      </c>
      <c r="I89" s="379">
        <f t="shared" si="18"/>
        <v>11</v>
      </c>
      <c r="J89" s="380">
        <v>14.10287186801925</v>
      </c>
      <c r="K89" s="379">
        <f t="shared" si="19"/>
        <v>11</v>
      </c>
    </row>
    <row r="90" spans="1:11" ht="26.25" customHeight="1" x14ac:dyDescent="0.25">
      <c r="A90" s="2" t="s">
        <v>13</v>
      </c>
      <c r="B90" s="380">
        <v>3.8127020636809439</v>
      </c>
      <c r="C90" s="379">
        <f t="shared" si="15"/>
        <v>19</v>
      </c>
      <c r="D90" s="380">
        <v>3.8127020636809439</v>
      </c>
      <c r="E90" s="379">
        <f t="shared" si="16"/>
        <v>19</v>
      </c>
      <c r="F90" s="380">
        <v>4.5650788163767881</v>
      </c>
      <c r="G90" s="379">
        <f t="shared" si="17"/>
        <v>20</v>
      </c>
      <c r="H90" s="380">
        <v>4.5650788163767881</v>
      </c>
      <c r="I90" s="379">
        <f t="shared" si="18"/>
        <v>20</v>
      </c>
      <c r="J90" s="380">
        <v>4.5650788163767881</v>
      </c>
      <c r="K90" s="379">
        <f t="shared" si="19"/>
        <v>20</v>
      </c>
    </row>
    <row r="91" spans="1:11" ht="26.25" customHeight="1" x14ac:dyDescent="0.25">
      <c r="A91" s="2" t="s">
        <v>14</v>
      </c>
      <c r="B91" s="380">
        <v>24.149591507372719</v>
      </c>
      <c r="C91" s="379">
        <f t="shared" si="15"/>
        <v>7</v>
      </c>
      <c r="D91" s="380">
        <v>24.149591507372719</v>
      </c>
      <c r="E91" s="379">
        <f t="shared" si="16"/>
        <v>7</v>
      </c>
      <c r="F91" s="380">
        <v>24.428618869700227</v>
      </c>
      <c r="G91" s="379">
        <f t="shared" si="17"/>
        <v>8</v>
      </c>
      <c r="H91" s="380">
        <v>24.428618869700227</v>
      </c>
      <c r="I91" s="379">
        <f t="shared" si="18"/>
        <v>8</v>
      </c>
      <c r="J91" s="380">
        <v>24.428618869700227</v>
      </c>
      <c r="K91" s="379">
        <f t="shared" si="19"/>
        <v>8</v>
      </c>
    </row>
    <row r="92" spans="1:11" ht="26.25" customHeight="1" x14ac:dyDescent="0.25">
      <c r="A92" s="2" t="s">
        <v>15</v>
      </c>
      <c r="B92" s="380">
        <v>4.5517463777568681</v>
      </c>
      <c r="C92" s="379">
        <f t="shared" si="15"/>
        <v>17</v>
      </c>
      <c r="D92" s="380">
        <v>4.5517463777568681</v>
      </c>
      <c r="E92" s="379">
        <f t="shared" si="16"/>
        <v>17</v>
      </c>
      <c r="F92" s="380">
        <v>8.8471860695028361</v>
      </c>
      <c r="G92" s="379">
        <f t="shared" si="17"/>
        <v>14</v>
      </c>
      <c r="H92" s="380">
        <v>8.8471860695028361</v>
      </c>
      <c r="I92" s="379">
        <f t="shared" si="18"/>
        <v>14</v>
      </c>
      <c r="J92" s="380">
        <v>8.8472018870859319</v>
      </c>
      <c r="K92" s="379">
        <f t="shared" si="19"/>
        <v>14</v>
      </c>
    </row>
    <row r="93" spans="1:11" ht="26.25" customHeight="1" x14ac:dyDescent="0.25">
      <c r="A93" s="2" t="s">
        <v>16</v>
      </c>
      <c r="B93" s="380">
        <v>5.0087977968133082</v>
      </c>
      <c r="C93" s="379">
        <f t="shared" si="15"/>
        <v>15</v>
      </c>
      <c r="D93" s="380">
        <v>5.0087977968133082</v>
      </c>
      <c r="E93" s="379">
        <f t="shared" si="16"/>
        <v>15</v>
      </c>
      <c r="F93" s="380">
        <v>6.3804310122547641</v>
      </c>
      <c r="G93" s="379">
        <f t="shared" si="17"/>
        <v>17</v>
      </c>
      <c r="H93" s="380">
        <v>6.3804478099575102</v>
      </c>
      <c r="I93" s="379">
        <f t="shared" si="18"/>
        <v>17</v>
      </c>
      <c r="J93" s="380">
        <v>6.3804912168834189</v>
      </c>
      <c r="K93" s="379">
        <f t="shared" si="19"/>
        <v>17</v>
      </c>
    </row>
    <row r="94" spans="1:11" ht="26.25" customHeight="1" x14ac:dyDescent="0.25">
      <c r="A94" s="2" t="s">
        <v>17</v>
      </c>
      <c r="B94" s="380">
        <v>10.330619273488736</v>
      </c>
      <c r="C94" s="379">
        <f t="shared" si="15"/>
        <v>13</v>
      </c>
      <c r="D94" s="380">
        <v>10.330619273488736</v>
      </c>
      <c r="E94" s="379">
        <f t="shared" si="16"/>
        <v>13</v>
      </c>
      <c r="F94" s="380">
        <v>13.075363777024341</v>
      </c>
      <c r="G94" s="379">
        <f t="shared" si="17"/>
        <v>12</v>
      </c>
      <c r="H94" s="380">
        <v>13.441043179762076</v>
      </c>
      <c r="I94" s="379">
        <f t="shared" si="18"/>
        <v>12</v>
      </c>
      <c r="J94" s="380">
        <v>13.441043179762076</v>
      </c>
      <c r="K94" s="379">
        <f t="shared" si="19"/>
        <v>12</v>
      </c>
    </row>
    <row r="95" spans="1:11" ht="26.25" customHeight="1" x14ac:dyDescent="0.25">
      <c r="A95" s="2" t="s">
        <v>18</v>
      </c>
      <c r="B95" s="380">
        <v>12.4635455494954</v>
      </c>
      <c r="C95" s="379">
        <f t="shared" si="15"/>
        <v>11</v>
      </c>
      <c r="D95" s="380">
        <v>12.4635455494954</v>
      </c>
      <c r="E95" s="379">
        <f t="shared" si="16"/>
        <v>11</v>
      </c>
      <c r="F95" s="380">
        <v>14.185187444442324</v>
      </c>
      <c r="G95" s="379">
        <f t="shared" si="17"/>
        <v>10</v>
      </c>
      <c r="H95" s="380">
        <v>14.312883762203287</v>
      </c>
      <c r="I95" s="379">
        <f t="shared" si="18"/>
        <v>10</v>
      </c>
      <c r="J95" s="380">
        <v>14.312883762203287</v>
      </c>
      <c r="K95" s="379">
        <f t="shared" si="19"/>
        <v>10</v>
      </c>
    </row>
    <row r="96" spans="1:11" ht="26.25" customHeight="1" x14ac:dyDescent="0.25">
      <c r="A96" s="2" t="s">
        <v>19</v>
      </c>
      <c r="B96" s="380">
        <v>2.5443654661640851</v>
      </c>
      <c r="C96" s="379">
        <f t="shared" si="15"/>
        <v>24</v>
      </c>
      <c r="D96" s="380">
        <v>2.5443654661640851</v>
      </c>
      <c r="E96" s="379">
        <f t="shared" si="16"/>
        <v>24</v>
      </c>
      <c r="F96" s="380">
        <v>2.7792604099181344</v>
      </c>
      <c r="G96" s="379">
        <f t="shared" si="17"/>
        <v>25</v>
      </c>
      <c r="H96" s="380">
        <v>2.7792604099181344</v>
      </c>
      <c r="I96" s="379">
        <f t="shared" si="18"/>
        <v>27</v>
      </c>
      <c r="J96" s="380">
        <v>2.7792604099181344</v>
      </c>
      <c r="K96" s="379">
        <f t="shared" si="19"/>
        <v>27</v>
      </c>
    </row>
    <row r="97" spans="1:11" ht="26.25" customHeight="1" x14ac:dyDescent="0.25">
      <c r="A97" s="2" t="s">
        <v>20</v>
      </c>
      <c r="B97" s="380">
        <v>2.4696752183688111</v>
      </c>
      <c r="C97" s="379">
        <f t="shared" si="15"/>
        <v>25</v>
      </c>
      <c r="D97" s="380">
        <v>2.4696752183688111</v>
      </c>
      <c r="E97" s="379">
        <f t="shared" si="16"/>
        <v>25</v>
      </c>
      <c r="F97" s="380">
        <v>3.9066746283998786</v>
      </c>
      <c r="G97" s="379">
        <f t="shared" si="17"/>
        <v>21</v>
      </c>
      <c r="H97" s="380">
        <v>3.9262856990282748</v>
      </c>
      <c r="I97" s="379">
        <f t="shared" si="18"/>
        <v>21</v>
      </c>
      <c r="J97" s="380">
        <v>3.9262856990282748</v>
      </c>
      <c r="K97" s="379">
        <f t="shared" si="19"/>
        <v>21</v>
      </c>
    </row>
    <row r="98" spans="1:11" ht="26.25" customHeight="1" x14ac:dyDescent="0.25">
      <c r="A98" s="2" t="s">
        <v>21</v>
      </c>
      <c r="B98" s="380">
        <v>4.8392015669832116</v>
      </c>
      <c r="C98" s="379">
        <f t="shared" si="15"/>
        <v>16</v>
      </c>
      <c r="D98" s="380">
        <v>4.8392015669832116</v>
      </c>
      <c r="E98" s="379">
        <f t="shared" si="16"/>
        <v>16</v>
      </c>
      <c r="F98" s="380">
        <v>7.9093762838560906</v>
      </c>
      <c r="G98" s="379">
        <f t="shared" si="17"/>
        <v>16</v>
      </c>
      <c r="H98" s="380">
        <v>7.9464939518550874</v>
      </c>
      <c r="I98" s="379">
        <f t="shared" si="18"/>
        <v>16</v>
      </c>
      <c r="J98" s="380">
        <v>7.9464978747148907</v>
      </c>
      <c r="K98" s="379">
        <f t="shared" si="19"/>
        <v>16</v>
      </c>
    </row>
    <row r="99" spans="1:11" ht="26.25" customHeight="1" x14ac:dyDescent="0.25">
      <c r="A99" s="2" t="s">
        <v>22</v>
      </c>
      <c r="B99" s="380">
        <v>21.295145475346033</v>
      </c>
      <c r="C99" s="379">
        <f t="shared" si="15"/>
        <v>9</v>
      </c>
      <c r="D99" s="380">
        <v>21.295145475346033</v>
      </c>
      <c r="E99" s="379">
        <f t="shared" si="16"/>
        <v>9</v>
      </c>
      <c r="F99" s="380">
        <v>22.714162262662501</v>
      </c>
      <c r="G99" s="379">
        <f t="shared" si="17"/>
        <v>9</v>
      </c>
      <c r="H99" s="380">
        <v>22.714162262662501</v>
      </c>
      <c r="I99" s="379">
        <f t="shared" si="18"/>
        <v>9</v>
      </c>
      <c r="J99" s="380">
        <v>22.714229178887166</v>
      </c>
      <c r="K99" s="379">
        <f t="shared" si="19"/>
        <v>9</v>
      </c>
    </row>
    <row r="100" spans="1:11" ht="26.25" customHeight="1" x14ac:dyDescent="0.25">
      <c r="A100" s="2" t="s">
        <v>23</v>
      </c>
      <c r="B100" s="380">
        <v>2.235471550992246</v>
      </c>
      <c r="C100" s="379">
        <f t="shared" si="15"/>
        <v>26</v>
      </c>
      <c r="D100" s="380">
        <v>2.235471550992246</v>
      </c>
      <c r="E100" s="379">
        <f t="shared" si="16"/>
        <v>26</v>
      </c>
      <c r="F100" s="380">
        <v>2.7605784447756063</v>
      </c>
      <c r="G100" s="379">
        <f t="shared" si="17"/>
        <v>27</v>
      </c>
      <c r="H100" s="380">
        <v>2.7823162927414824</v>
      </c>
      <c r="I100" s="379">
        <f t="shared" si="18"/>
        <v>26</v>
      </c>
      <c r="J100" s="380">
        <v>2.7823162927414824</v>
      </c>
      <c r="K100" s="379">
        <f t="shared" si="19"/>
        <v>26</v>
      </c>
    </row>
    <row r="101" spans="1:11" ht="26.25" customHeight="1" x14ac:dyDescent="0.25">
      <c r="A101" s="2" t="s">
        <v>24</v>
      </c>
      <c r="B101" s="380">
        <v>1.0517034418036186</v>
      </c>
      <c r="C101" s="379">
        <f t="shared" si="15"/>
        <v>29</v>
      </c>
      <c r="D101" s="380">
        <v>1.0517034418036186</v>
      </c>
      <c r="E101" s="379">
        <f t="shared" si="16"/>
        <v>29</v>
      </c>
      <c r="F101" s="380">
        <v>2.0168925554900805</v>
      </c>
      <c r="G101" s="379">
        <f t="shared" si="17"/>
        <v>29</v>
      </c>
      <c r="H101" s="380">
        <v>3.4691285274667716</v>
      </c>
      <c r="I101" s="379">
        <f t="shared" si="18"/>
        <v>24</v>
      </c>
      <c r="J101" s="380">
        <v>3.4691285274667716</v>
      </c>
      <c r="K101" s="379">
        <f t="shared" si="19"/>
        <v>24</v>
      </c>
    </row>
    <row r="102" spans="1:11" ht="26.25" customHeight="1" x14ac:dyDescent="0.25">
      <c r="A102" s="2" t="s">
        <v>25</v>
      </c>
      <c r="B102" s="380">
        <v>8.6325549666932861</v>
      </c>
      <c r="C102" s="379">
        <f t="shared" si="15"/>
        <v>14</v>
      </c>
      <c r="D102" s="380">
        <v>8.6325549666932861</v>
      </c>
      <c r="E102" s="379">
        <f t="shared" si="16"/>
        <v>14</v>
      </c>
      <c r="F102" s="380">
        <v>8.7939175352347085</v>
      </c>
      <c r="G102" s="379">
        <f t="shared" si="17"/>
        <v>15</v>
      </c>
      <c r="H102" s="380">
        <v>8.7988830641902496</v>
      </c>
      <c r="I102" s="379">
        <f t="shared" si="18"/>
        <v>15</v>
      </c>
      <c r="J102" s="380">
        <v>8.7988830641902496</v>
      </c>
      <c r="K102" s="379">
        <f t="shared" si="19"/>
        <v>15</v>
      </c>
    </row>
    <row r="103" spans="1:11" ht="26.25" customHeight="1" x14ac:dyDescent="0.25">
      <c r="A103" s="2" t="s">
        <v>26</v>
      </c>
      <c r="B103" s="380">
        <v>3.7401346822535517</v>
      </c>
      <c r="C103" s="379">
        <f t="shared" si="15"/>
        <v>20</v>
      </c>
      <c r="D103" s="380">
        <v>3.7401346822535517</v>
      </c>
      <c r="E103" s="379">
        <f t="shared" si="16"/>
        <v>20</v>
      </c>
      <c r="F103" s="380">
        <v>5.0490719687246592</v>
      </c>
      <c r="G103" s="379">
        <f t="shared" si="17"/>
        <v>19</v>
      </c>
      <c r="H103" s="380">
        <v>5.0490719687246592</v>
      </c>
      <c r="I103" s="379">
        <f t="shared" si="18"/>
        <v>18</v>
      </c>
      <c r="J103" s="380">
        <v>5.0490794941685166</v>
      </c>
      <c r="K103" s="379">
        <f t="shared" si="19"/>
        <v>18</v>
      </c>
    </row>
    <row r="104" spans="1:11" ht="26.25" customHeight="1" x14ac:dyDescent="0.25">
      <c r="A104" s="2" t="s">
        <v>27</v>
      </c>
      <c r="B104" s="380">
        <v>25.499248417627285</v>
      </c>
      <c r="C104" s="379">
        <f t="shared" si="15"/>
        <v>6</v>
      </c>
      <c r="D104" s="380">
        <v>25.499248417627285</v>
      </c>
      <c r="E104" s="379">
        <f t="shared" si="16"/>
        <v>6</v>
      </c>
      <c r="F104" s="380">
        <v>25.668701854856064</v>
      </c>
      <c r="G104" s="379">
        <f t="shared" si="17"/>
        <v>6</v>
      </c>
      <c r="H104" s="380">
        <v>25.674220605506203</v>
      </c>
      <c r="I104" s="379">
        <f t="shared" si="18"/>
        <v>6</v>
      </c>
      <c r="J104" s="380">
        <v>25.674220605506203</v>
      </c>
      <c r="K104" s="379">
        <f t="shared" si="19"/>
        <v>6</v>
      </c>
    </row>
    <row r="105" spans="1:11" ht="26.25" customHeight="1" x14ac:dyDescent="0.25">
      <c r="A105" s="2" t="s">
        <v>28</v>
      </c>
      <c r="B105" s="380">
        <v>54.967482380377469</v>
      </c>
      <c r="C105" s="379">
        <f t="shared" si="15"/>
        <v>1</v>
      </c>
      <c r="D105" s="380">
        <v>54.967482380377469</v>
      </c>
      <c r="E105" s="379">
        <f t="shared" si="16"/>
        <v>1</v>
      </c>
      <c r="F105" s="380">
        <v>55.963906861075856</v>
      </c>
      <c r="G105" s="379">
        <f t="shared" si="17"/>
        <v>1</v>
      </c>
      <c r="H105" s="380">
        <v>55.963906861075856</v>
      </c>
      <c r="I105" s="379">
        <f t="shared" si="18"/>
        <v>1</v>
      </c>
      <c r="J105" s="380">
        <v>55.963906861075856</v>
      </c>
      <c r="K105" s="379">
        <f t="shared" si="19"/>
        <v>1</v>
      </c>
    </row>
    <row r="106" spans="1:11" ht="26.25" customHeight="1" x14ac:dyDescent="0.25">
      <c r="A106" s="2" t="s">
        <v>29</v>
      </c>
      <c r="B106" s="380">
        <v>23.443259513577384</v>
      </c>
      <c r="C106" s="379">
        <f t="shared" si="15"/>
        <v>8</v>
      </c>
      <c r="D106" s="380">
        <v>23.443259513577384</v>
      </c>
      <c r="E106" s="379">
        <f t="shared" si="16"/>
        <v>8</v>
      </c>
      <c r="F106" s="380">
        <v>24.730059161625483</v>
      </c>
      <c r="G106" s="379">
        <f t="shared" si="17"/>
        <v>7</v>
      </c>
      <c r="H106" s="380">
        <v>24.731136965335871</v>
      </c>
      <c r="I106" s="379">
        <f t="shared" si="18"/>
        <v>7</v>
      </c>
      <c r="J106" s="380">
        <v>24.731136965335871</v>
      </c>
      <c r="K106" s="379">
        <f t="shared" si="19"/>
        <v>7</v>
      </c>
    </row>
    <row r="107" spans="1:11" ht="26.25" customHeight="1" x14ac:dyDescent="0.25">
      <c r="A107" s="2" t="s">
        <v>30</v>
      </c>
      <c r="B107" s="380">
        <v>48.951468887214453</v>
      </c>
      <c r="C107" s="379">
        <f t="shared" si="15"/>
        <v>2</v>
      </c>
      <c r="D107" s="380">
        <v>48.951468887214453</v>
      </c>
      <c r="E107" s="379">
        <f t="shared" si="16"/>
        <v>2</v>
      </c>
      <c r="F107" s="380">
        <v>49.214048472491697</v>
      </c>
      <c r="G107" s="379">
        <f t="shared" si="17"/>
        <v>2</v>
      </c>
      <c r="H107" s="380">
        <v>49.248005810636727</v>
      </c>
      <c r="I107" s="379">
        <f t="shared" si="18"/>
        <v>3</v>
      </c>
      <c r="J107" s="380">
        <v>49.248005810636727</v>
      </c>
      <c r="K107" s="379">
        <f t="shared" si="19"/>
        <v>3</v>
      </c>
    </row>
    <row r="108" spans="1:11" ht="26.25" customHeight="1" x14ac:dyDescent="0.25">
      <c r="A108" s="2" t="s">
        <v>31</v>
      </c>
      <c r="B108" s="380">
        <v>38.974800948640009</v>
      </c>
      <c r="C108" s="379">
        <f t="shared" si="15"/>
        <v>4</v>
      </c>
      <c r="D108" s="380">
        <v>38.974800948640009</v>
      </c>
      <c r="E108" s="379">
        <f t="shared" si="16"/>
        <v>4</v>
      </c>
      <c r="F108" s="380">
        <v>39.602908289350864</v>
      </c>
      <c r="G108" s="379">
        <f t="shared" si="17"/>
        <v>4</v>
      </c>
      <c r="H108" s="380">
        <v>39.602908289350864</v>
      </c>
      <c r="I108" s="379">
        <f t="shared" si="18"/>
        <v>4</v>
      </c>
      <c r="J108" s="380">
        <v>39.602908289350864</v>
      </c>
      <c r="K108" s="379">
        <f t="shared" si="19"/>
        <v>4</v>
      </c>
    </row>
    <row r="109" spans="1:11" ht="26.25" customHeight="1" x14ac:dyDescent="0.25">
      <c r="A109" s="2" t="s">
        <v>32</v>
      </c>
      <c r="B109" s="380">
        <v>46.990765280280812</v>
      </c>
      <c r="C109" s="379">
        <f t="shared" si="15"/>
        <v>3</v>
      </c>
      <c r="D109" s="380">
        <v>46.990765280280812</v>
      </c>
      <c r="E109" s="379">
        <f t="shared" si="16"/>
        <v>3</v>
      </c>
      <c r="F109" s="380">
        <v>48.327889762216067</v>
      </c>
      <c r="G109" s="379">
        <f t="shared" si="17"/>
        <v>3</v>
      </c>
      <c r="H109" s="380">
        <v>49.742124490348807</v>
      </c>
      <c r="I109" s="379">
        <f t="shared" si="18"/>
        <v>2</v>
      </c>
      <c r="J109" s="380">
        <v>49.742124490348807</v>
      </c>
      <c r="K109" s="379">
        <f t="shared" si="19"/>
        <v>2</v>
      </c>
    </row>
    <row r="110" spans="1:11" ht="26.25" customHeight="1" x14ac:dyDescent="0.25">
      <c r="A110" s="2" t="s">
        <v>33</v>
      </c>
      <c r="B110" s="380">
        <v>0.89388375675045273</v>
      </c>
      <c r="C110" s="379">
        <f t="shared" si="15"/>
        <v>30</v>
      </c>
      <c r="D110" s="380">
        <v>0.89388375675045273</v>
      </c>
      <c r="E110" s="379">
        <f t="shared" si="16"/>
        <v>30</v>
      </c>
      <c r="F110" s="380">
        <v>1.2073493150989907</v>
      </c>
      <c r="G110" s="379">
        <f t="shared" si="17"/>
        <v>30</v>
      </c>
      <c r="H110" s="380">
        <v>1.2073493150989907</v>
      </c>
      <c r="I110" s="379">
        <f t="shared" si="18"/>
        <v>31</v>
      </c>
      <c r="J110" s="380">
        <v>1.2073493150989907</v>
      </c>
      <c r="K110" s="379">
        <f t="shared" si="19"/>
        <v>31</v>
      </c>
    </row>
    <row r="111" spans="1:11" ht="26.25" customHeight="1" x14ac:dyDescent="0.25">
      <c r="A111" s="2" t="s">
        <v>34</v>
      </c>
      <c r="B111" s="380">
        <v>10.413891659695301</v>
      </c>
      <c r="C111" s="379">
        <f t="shared" si="15"/>
        <v>12</v>
      </c>
      <c r="D111" s="380">
        <v>10.413891659695301</v>
      </c>
      <c r="E111" s="379">
        <f t="shared" si="16"/>
        <v>12</v>
      </c>
      <c r="F111" s="380">
        <v>11.218256253023524</v>
      </c>
      <c r="G111" s="379">
        <f t="shared" si="17"/>
        <v>13</v>
      </c>
      <c r="H111" s="380">
        <v>11.218256253023524</v>
      </c>
      <c r="I111" s="379">
        <f t="shared" si="18"/>
        <v>13</v>
      </c>
      <c r="J111" s="380">
        <v>11.218256253023524</v>
      </c>
      <c r="K111" s="379">
        <f t="shared" si="19"/>
        <v>13</v>
      </c>
    </row>
    <row r="112" spans="1:11" ht="26.25" customHeight="1" x14ac:dyDescent="0.25">
      <c r="A112" s="2" t="s">
        <v>35</v>
      </c>
      <c r="B112" s="380">
        <v>0.79350822312385783</v>
      </c>
      <c r="C112" s="379">
        <f t="shared" si="15"/>
        <v>31</v>
      </c>
      <c r="D112" s="380">
        <v>0.79350822312385783</v>
      </c>
      <c r="E112" s="379">
        <f t="shared" si="16"/>
        <v>31</v>
      </c>
      <c r="F112" s="380">
        <v>0.82881655155325673</v>
      </c>
      <c r="G112" s="379">
        <f t="shared" si="17"/>
        <v>31</v>
      </c>
      <c r="H112" s="380">
        <v>1.4961129866509739</v>
      </c>
      <c r="I112" s="379">
        <f t="shared" si="18"/>
        <v>30</v>
      </c>
      <c r="J112" s="380">
        <v>1.4961268881613792</v>
      </c>
      <c r="K112" s="379">
        <f t="shared" si="19"/>
        <v>30</v>
      </c>
    </row>
    <row r="113" spans="1:11" ht="26.25" customHeight="1" x14ac:dyDescent="0.25">
      <c r="A113" s="2" t="s">
        <v>36</v>
      </c>
      <c r="B113" s="380">
        <v>1.8157280650434962</v>
      </c>
      <c r="C113" s="379">
        <f t="shared" si="15"/>
        <v>28</v>
      </c>
      <c r="D113" s="380">
        <v>1.8157280650434962</v>
      </c>
      <c r="E113" s="379">
        <f t="shared" si="16"/>
        <v>28</v>
      </c>
      <c r="F113" s="380">
        <v>3.0696592143756289</v>
      </c>
      <c r="G113" s="379">
        <f t="shared" si="17"/>
        <v>24</v>
      </c>
      <c r="H113" s="380">
        <v>2.79107708174989</v>
      </c>
      <c r="I113" s="379">
        <f t="shared" si="18"/>
        <v>25</v>
      </c>
      <c r="J113" s="380">
        <v>2.79107708174989</v>
      </c>
      <c r="K113" s="379">
        <f t="shared" si="19"/>
        <v>25</v>
      </c>
    </row>
    <row r="114" spans="1:11" ht="26.25" customHeight="1" x14ac:dyDescent="0.25">
      <c r="A114" s="9" t="s">
        <v>650</v>
      </c>
    </row>
    <row r="115" spans="1:11" ht="26.25" customHeight="1" x14ac:dyDescent="0.25">
      <c r="A115" s="9" t="s">
        <v>1082</v>
      </c>
    </row>
    <row r="116" spans="1:11" ht="26.25" customHeight="1" x14ac:dyDescent="0.25">
      <c r="A116" s="20" t="s">
        <v>40</v>
      </c>
    </row>
    <row r="118" spans="1:11" ht="26.25" customHeight="1" x14ac:dyDescent="0.25">
      <c r="A118" s="146" t="s">
        <v>609</v>
      </c>
      <c r="E118" s="23"/>
      <c r="G118" s="23"/>
      <c r="K118" s="23" t="s">
        <v>0</v>
      </c>
    </row>
    <row r="119" spans="1:11" s="18" customFormat="1" ht="26.25" customHeight="1" x14ac:dyDescent="0.25">
      <c r="A119" s="723" t="s">
        <v>1</v>
      </c>
      <c r="B119" s="726">
        <v>1399</v>
      </c>
      <c r="C119" s="727"/>
      <c r="D119" s="726">
        <v>1400</v>
      </c>
      <c r="E119" s="727"/>
      <c r="F119" s="726">
        <v>1401</v>
      </c>
      <c r="G119" s="727"/>
      <c r="H119" s="726">
        <v>1402</v>
      </c>
      <c r="I119" s="727"/>
      <c r="J119" s="726">
        <v>1403</v>
      </c>
      <c r="K119" s="727"/>
    </row>
    <row r="120" spans="1:11" s="18" customFormat="1" ht="26.25" customHeight="1" x14ac:dyDescent="0.25">
      <c r="A120" s="724"/>
      <c r="B120" s="458" t="s">
        <v>75</v>
      </c>
      <c r="C120" s="458" t="s">
        <v>3</v>
      </c>
      <c r="D120" s="458" t="s">
        <v>75</v>
      </c>
      <c r="E120" s="458" t="s">
        <v>3</v>
      </c>
      <c r="F120" s="458" t="s">
        <v>75</v>
      </c>
      <c r="G120" s="458" t="s">
        <v>3</v>
      </c>
      <c r="H120" s="458" t="s">
        <v>75</v>
      </c>
      <c r="I120" s="458" t="s">
        <v>3</v>
      </c>
      <c r="J120" s="458" t="s">
        <v>75</v>
      </c>
      <c r="K120" s="458" t="s">
        <v>3</v>
      </c>
    </row>
    <row r="121" spans="1:11" ht="26.25" customHeight="1" x14ac:dyDescent="0.25">
      <c r="A121" s="15" t="s">
        <v>46</v>
      </c>
      <c r="B121" s="405">
        <v>1.06</v>
      </c>
      <c r="C121" s="16" t="s">
        <v>230</v>
      </c>
      <c r="D121" s="405">
        <v>0.82909408431088139</v>
      </c>
      <c r="E121" s="16" t="s">
        <v>230</v>
      </c>
      <c r="F121" s="405">
        <v>0.15267953178042581</v>
      </c>
      <c r="G121" s="16" t="s">
        <v>230</v>
      </c>
      <c r="H121" s="405">
        <v>0.15</v>
      </c>
      <c r="I121" s="16" t="s">
        <v>230</v>
      </c>
      <c r="J121" s="405">
        <v>0.42612129309869806</v>
      </c>
      <c r="K121" s="16" t="s">
        <v>230</v>
      </c>
    </row>
    <row r="122" spans="1:11" ht="26.25" customHeight="1" x14ac:dyDescent="0.25">
      <c r="A122" s="19" t="s">
        <v>6</v>
      </c>
      <c r="B122" s="405">
        <v>0</v>
      </c>
      <c r="C122" s="379">
        <f t="shared" ref="C122:C152" si="20">RANK(B122,$B$122:$B$152)</f>
        <v>22</v>
      </c>
      <c r="D122" s="405">
        <v>11.961357984445572</v>
      </c>
      <c r="E122" s="379">
        <v>7</v>
      </c>
      <c r="F122" s="405">
        <v>0</v>
      </c>
      <c r="G122" s="379">
        <f>RANK(F122,$F$122:$F$152)</f>
        <v>23</v>
      </c>
      <c r="H122" s="405">
        <v>12.010936194361712</v>
      </c>
      <c r="I122" s="379">
        <f>RANK(H122,$H$122:$H$152)</f>
        <v>2</v>
      </c>
      <c r="J122" s="405">
        <v>3.4365096244671789</v>
      </c>
      <c r="K122" s="379">
        <f>RANK(J122,$J$122:$J$152)</f>
        <v>8</v>
      </c>
    </row>
    <row r="123" spans="1:11" ht="26.25" customHeight="1" x14ac:dyDescent="0.25">
      <c r="A123" s="19" t="s">
        <v>7</v>
      </c>
      <c r="B123" s="405">
        <v>0.51866993215916779</v>
      </c>
      <c r="C123" s="379">
        <f t="shared" si="20"/>
        <v>13</v>
      </c>
      <c r="D123" s="405">
        <v>72.915342788422549</v>
      </c>
      <c r="E123" s="379">
        <v>1</v>
      </c>
      <c r="F123" s="405">
        <v>0.20505555457455471</v>
      </c>
      <c r="G123" s="379">
        <f t="shared" ref="G123:G152" si="21">RANK(F123,$F$122:$F$152)</f>
        <v>12</v>
      </c>
      <c r="H123" s="405">
        <v>0.24730538029908719</v>
      </c>
      <c r="I123" s="379">
        <f t="shared" ref="I123:I152" si="22">RANK(H123,$H$122:$H$152)</f>
        <v>12</v>
      </c>
      <c r="J123" s="405">
        <v>27.327244523049131</v>
      </c>
      <c r="K123" s="379">
        <f t="shared" ref="K123:K152" si="23">RANK(J123,$J$122:$J$152)</f>
        <v>3</v>
      </c>
    </row>
    <row r="124" spans="1:11" ht="26.25" customHeight="1" x14ac:dyDescent="0.25">
      <c r="A124" s="19" t="s">
        <v>8</v>
      </c>
      <c r="B124" s="405">
        <v>0</v>
      </c>
      <c r="C124" s="379">
        <f t="shared" si="20"/>
        <v>22</v>
      </c>
      <c r="D124" s="405">
        <v>0</v>
      </c>
      <c r="E124" s="379">
        <v>23</v>
      </c>
      <c r="F124" s="405">
        <v>0</v>
      </c>
      <c r="G124" s="379">
        <f t="shared" si="21"/>
        <v>23</v>
      </c>
      <c r="H124" s="405">
        <v>0</v>
      </c>
      <c r="I124" s="379">
        <f t="shared" si="22"/>
        <v>23</v>
      </c>
      <c r="J124" s="405">
        <v>0</v>
      </c>
      <c r="K124" s="379">
        <f t="shared" si="23"/>
        <v>21</v>
      </c>
    </row>
    <row r="125" spans="1:11" ht="26.25" customHeight="1" x14ac:dyDescent="0.25">
      <c r="A125" s="19" t="s">
        <v>9</v>
      </c>
      <c r="B125" s="405">
        <v>0.28647312788654467</v>
      </c>
      <c r="C125" s="379">
        <f t="shared" si="20"/>
        <v>15</v>
      </c>
      <c r="D125" s="405">
        <v>8.1452848498530003E-2</v>
      </c>
      <c r="E125" s="379">
        <v>21</v>
      </c>
      <c r="F125" s="405">
        <v>3.3849702378125339E-2</v>
      </c>
      <c r="G125" s="379">
        <f t="shared" si="21"/>
        <v>20</v>
      </c>
      <c r="H125" s="405">
        <v>1.8380033700739894E-2</v>
      </c>
      <c r="I125" s="379">
        <f t="shared" si="22"/>
        <v>19</v>
      </c>
      <c r="J125" s="405">
        <v>1.5821328313165899E-2</v>
      </c>
      <c r="K125" s="379">
        <f t="shared" si="23"/>
        <v>18</v>
      </c>
    </row>
    <row r="126" spans="1:11" ht="26.25" customHeight="1" x14ac:dyDescent="0.25">
      <c r="A126" s="19" t="s">
        <v>113</v>
      </c>
      <c r="B126" s="405">
        <v>0</v>
      </c>
      <c r="C126" s="379">
        <f t="shared" si="20"/>
        <v>22</v>
      </c>
      <c r="D126" s="405">
        <v>1.1281250613990761</v>
      </c>
      <c r="E126" s="379">
        <v>11</v>
      </c>
      <c r="F126" s="405">
        <v>0.75208337426605065</v>
      </c>
      <c r="G126" s="379">
        <f t="shared" si="21"/>
        <v>8</v>
      </c>
      <c r="H126" s="405">
        <v>3.0083334970642026</v>
      </c>
      <c r="I126" s="379">
        <f t="shared" si="22"/>
        <v>3</v>
      </c>
      <c r="J126" s="405">
        <v>0</v>
      </c>
      <c r="K126" s="379">
        <f t="shared" si="23"/>
        <v>21</v>
      </c>
    </row>
    <row r="127" spans="1:11" ht="26.25" customHeight="1" x14ac:dyDescent="0.25">
      <c r="A127" s="19" t="s">
        <v>11</v>
      </c>
      <c r="B127" s="405">
        <v>74.648259118158961</v>
      </c>
      <c r="C127" s="379">
        <f t="shared" si="20"/>
        <v>2</v>
      </c>
      <c r="D127" s="405">
        <v>26.482358591918299</v>
      </c>
      <c r="E127" s="379">
        <v>5</v>
      </c>
      <c r="F127" s="405">
        <v>22.039009834885029</v>
      </c>
      <c r="G127" s="379">
        <f t="shared" si="21"/>
        <v>2</v>
      </c>
      <c r="H127" s="405">
        <v>2.4957463472571684</v>
      </c>
      <c r="I127" s="379">
        <f t="shared" si="22"/>
        <v>4</v>
      </c>
      <c r="J127" s="405">
        <v>17.220649796074465</v>
      </c>
      <c r="K127" s="379">
        <f t="shared" si="23"/>
        <v>4</v>
      </c>
    </row>
    <row r="128" spans="1:11" ht="26.25" customHeight="1" x14ac:dyDescent="0.25">
      <c r="A128" s="19" t="s">
        <v>115</v>
      </c>
      <c r="B128" s="405">
        <v>3.7026430739698397</v>
      </c>
      <c r="C128" s="379">
        <f t="shared" si="20"/>
        <v>7</v>
      </c>
      <c r="D128" s="405">
        <v>2.4729902262786947</v>
      </c>
      <c r="E128" s="379">
        <v>8</v>
      </c>
      <c r="F128" s="405">
        <v>0.39098659704010985</v>
      </c>
      <c r="G128" s="379">
        <f t="shared" si="21"/>
        <v>10</v>
      </c>
      <c r="H128" s="405">
        <v>0.38870808127972867</v>
      </c>
      <c r="I128" s="379">
        <f t="shared" si="22"/>
        <v>10</v>
      </c>
      <c r="J128" s="405">
        <v>0</v>
      </c>
      <c r="K128" s="379">
        <f t="shared" si="23"/>
        <v>21</v>
      </c>
    </row>
    <row r="129" spans="1:11" ht="26.25" customHeight="1" x14ac:dyDescent="0.25">
      <c r="A129" s="19" t="s">
        <v>13</v>
      </c>
      <c r="B129" s="405">
        <v>9.4207802710416913E-2</v>
      </c>
      <c r="C129" s="379">
        <f t="shared" si="20"/>
        <v>20</v>
      </c>
      <c r="D129" s="405">
        <v>5.3833030120238233E-2</v>
      </c>
      <c r="E129" s="379">
        <v>22</v>
      </c>
      <c r="F129" s="405">
        <v>5.78705073792561E-2</v>
      </c>
      <c r="G129" s="379">
        <f t="shared" si="21"/>
        <v>18</v>
      </c>
      <c r="H129" s="405">
        <v>0.58543420255759082</v>
      </c>
      <c r="I129" s="379">
        <f t="shared" si="22"/>
        <v>8</v>
      </c>
      <c r="J129" s="405">
        <v>0.36337295331160807</v>
      </c>
      <c r="K129" s="379">
        <f t="shared" si="23"/>
        <v>11</v>
      </c>
    </row>
    <row r="130" spans="1:11" ht="26.25" customHeight="1" x14ac:dyDescent="0.25">
      <c r="A130" s="19" t="s">
        <v>231</v>
      </c>
      <c r="B130" s="405">
        <v>0</v>
      </c>
      <c r="C130" s="379">
        <f t="shared" si="20"/>
        <v>22</v>
      </c>
      <c r="D130" s="405">
        <v>0</v>
      </c>
      <c r="E130" s="379">
        <v>23</v>
      </c>
      <c r="F130" s="405">
        <v>0</v>
      </c>
      <c r="G130" s="379">
        <f t="shared" si="21"/>
        <v>23</v>
      </c>
      <c r="H130" s="405">
        <v>0</v>
      </c>
      <c r="I130" s="379">
        <f t="shared" si="22"/>
        <v>23</v>
      </c>
      <c r="J130" s="405">
        <v>0</v>
      </c>
      <c r="K130" s="379">
        <f t="shared" si="23"/>
        <v>21</v>
      </c>
    </row>
    <row r="131" spans="1:11" ht="26.25" customHeight="1" x14ac:dyDescent="0.25">
      <c r="A131" s="19" t="s">
        <v>232</v>
      </c>
      <c r="B131" s="405">
        <v>8.5082124711992932E-2</v>
      </c>
      <c r="C131" s="379">
        <f t="shared" si="20"/>
        <v>21</v>
      </c>
      <c r="D131" s="405">
        <v>8.6348681496127344E-2</v>
      </c>
      <c r="E131" s="379">
        <v>20</v>
      </c>
      <c r="F131" s="405">
        <v>0.13780645997746524</v>
      </c>
      <c r="G131" s="379">
        <f t="shared" si="21"/>
        <v>14</v>
      </c>
      <c r="H131" s="405">
        <v>0.11818323112528667</v>
      </c>
      <c r="I131" s="379">
        <f t="shared" si="22"/>
        <v>13</v>
      </c>
      <c r="J131" s="405">
        <v>11.816871739514848</v>
      </c>
      <c r="K131" s="379">
        <f t="shared" si="23"/>
        <v>5</v>
      </c>
    </row>
    <row r="132" spans="1:11" ht="26.25" customHeight="1" x14ac:dyDescent="0.25">
      <c r="A132" s="19" t="s">
        <v>233</v>
      </c>
      <c r="B132" s="405">
        <v>3.3864679192962868</v>
      </c>
      <c r="C132" s="379">
        <f t="shared" si="20"/>
        <v>9</v>
      </c>
      <c r="D132" s="405">
        <v>1.3618543997378214</v>
      </c>
      <c r="E132" s="379">
        <v>10</v>
      </c>
      <c r="F132" s="405">
        <v>0.13062357124573937</v>
      </c>
      <c r="G132" s="379">
        <f t="shared" si="21"/>
        <v>15</v>
      </c>
      <c r="H132" s="405">
        <v>2.0758811281854253</v>
      </c>
      <c r="I132" s="379">
        <f t="shared" si="22"/>
        <v>5</v>
      </c>
      <c r="J132" s="405">
        <v>0.41517622563708506</v>
      </c>
      <c r="K132" s="379">
        <f t="shared" si="23"/>
        <v>10</v>
      </c>
    </row>
    <row r="133" spans="1:11" ht="26.25" customHeight="1" x14ac:dyDescent="0.25">
      <c r="A133" s="19" t="s">
        <v>234</v>
      </c>
      <c r="B133" s="405">
        <v>71.915525559723406</v>
      </c>
      <c r="C133" s="379">
        <f t="shared" si="20"/>
        <v>3</v>
      </c>
      <c r="D133" s="405">
        <v>14.667234791144871</v>
      </c>
      <c r="E133" s="379">
        <v>6</v>
      </c>
      <c r="F133" s="405">
        <v>14.97440201190183</v>
      </c>
      <c r="G133" s="379">
        <f t="shared" si="21"/>
        <v>3</v>
      </c>
      <c r="H133" s="405">
        <v>1.1727377630874513E-2</v>
      </c>
      <c r="I133" s="379">
        <f t="shared" si="22"/>
        <v>21</v>
      </c>
      <c r="J133" s="405">
        <v>1.7747431481390095E-2</v>
      </c>
      <c r="K133" s="379">
        <f t="shared" si="23"/>
        <v>17</v>
      </c>
    </row>
    <row r="134" spans="1:11" ht="26.25" customHeight="1" x14ac:dyDescent="0.25">
      <c r="A134" s="19" t="s">
        <v>18</v>
      </c>
      <c r="B134" s="405">
        <v>68.413545511717317</v>
      </c>
      <c r="C134" s="379">
        <f t="shared" si="20"/>
        <v>5</v>
      </c>
      <c r="D134" s="405">
        <v>37.464439619988568</v>
      </c>
      <c r="E134" s="379">
        <v>2</v>
      </c>
      <c r="F134" s="405">
        <v>0.87223276953884987</v>
      </c>
      <c r="G134" s="379">
        <f t="shared" si="21"/>
        <v>6</v>
      </c>
      <c r="H134" s="405">
        <v>0.52640997281224866</v>
      </c>
      <c r="I134" s="379">
        <f t="shared" si="22"/>
        <v>9</v>
      </c>
      <c r="J134" s="405">
        <v>4.4143393946519804</v>
      </c>
      <c r="K134" s="379">
        <f t="shared" si="23"/>
        <v>6</v>
      </c>
    </row>
    <row r="135" spans="1:11" ht="26.25" customHeight="1" x14ac:dyDescent="0.25">
      <c r="A135" s="19" t="s">
        <v>121</v>
      </c>
      <c r="B135" s="405">
        <v>0</v>
      </c>
      <c r="C135" s="379">
        <f t="shared" si="20"/>
        <v>22</v>
      </c>
      <c r="D135" s="405">
        <v>0</v>
      </c>
      <c r="E135" s="379">
        <v>23</v>
      </c>
      <c r="F135" s="405">
        <v>0</v>
      </c>
      <c r="G135" s="379">
        <f t="shared" si="21"/>
        <v>23</v>
      </c>
      <c r="H135" s="405">
        <v>0</v>
      </c>
      <c r="I135" s="379">
        <f t="shared" si="22"/>
        <v>23</v>
      </c>
      <c r="J135" s="405">
        <v>0</v>
      </c>
      <c r="K135" s="379">
        <f t="shared" si="23"/>
        <v>21</v>
      </c>
    </row>
    <row r="136" spans="1:11" ht="26.25" customHeight="1" x14ac:dyDescent="0.25">
      <c r="A136" s="19" t="s">
        <v>20</v>
      </c>
      <c r="B136" s="405">
        <v>0.25398499305064592</v>
      </c>
      <c r="C136" s="379">
        <f t="shared" si="20"/>
        <v>16</v>
      </c>
      <c r="D136" s="405">
        <v>0.1198424348047696</v>
      </c>
      <c r="E136" s="379">
        <v>19</v>
      </c>
      <c r="F136" s="405">
        <v>0.14422011860087239</v>
      </c>
      <c r="G136" s="379">
        <f t="shared" si="21"/>
        <v>13</v>
      </c>
      <c r="H136" s="405">
        <v>1.9813950360454351E-2</v>
      </c>
      <c r="I136" s="379">
        <f t="shared" si="22"/>
        <v>18</v>
      </c>
      <c r="J136" s="405">
        <v>3.7559411397564565E-2</v>
      </c>
      <c r="K136" s="379">
        <f t="shared" si="23"/>
        <v>15</v>
      </c>
    </row>
    <row r="137" spans="1:11" ht="26.25" customHeight="1" x14ac:dyDescent="0.25">
      <c r="A137" s="19" t="s">
        <v>235</v>
      </c>
      <c r="B137" s="405">
        <v>0.21977437301020911</v>
      </c>
      <c r="C137" s="379">
        <f t="shared" si="20"/>
        <v>17</v>
      </c>
      <c r="D137" s="405">
        <v>0.26067019661576135</v>
      </c>
      <c r="E137" s="379">
        <v>17</v>
      </c>
      <c r="F137" s="405">
        <v>7.8103429697606403E-3</v>
      </c>
      <c r="G137" s="379">
        <f t="shared" si="21"/>
        <v>22</v>
      </c>
      <c r="H137" s="405">
        <v>1.194256323803629E-2</v>
      </c>
      <c r="I137" s="379">
        <f t="shared" si="22"/>
        <v>20</v>
      </c>
      <c r="J137" s="405">
        <v>0.14515642772049564</v>
      </c>
      <c r="K137" s="379">
        <f t="shared" si="23"/>
        <v>14</v>
      </c>
    </row>
    <row r="138" spans="1:11" ht="26.25" customHeight="1" x14ac:dyDescent="0.25">
      <c r="A138" s="19" t="s">
        <v>22</v>
      </c>
      <c r="B138" s="405">
        <v>1.9205739621760114</v>
      </c>
      <c r="C138" s="379">
        <f t="shared" si="20"/>
        <v>11</v>
      </c>
      <c r="D138" s="405">
        <v>1.123891429717814</v>
      </c>
      <c r="E138" s="379">
        <v>12</v>
      </c>
      <c r="F138" s="405">
        <v>2.027272515630234</v>
      </c>
      <c r="G138" s="379">
        <f t="shared" si="21"/>
        <v>4</v>
      </c>
      <c r="H138" s="405">
        <v>9.7214237591625272E-2</v>
      </c>
      <c r="I138" s="379">
        <f t="shared" si="22"/>
        <v>14</v>
      </c>
      <c r="J138" s="405">
        <v>0.46757677202606107</v>
      </c>
      <c r="K138" s="379">
        <f t="shared" si="23"/>
        <v>9</v>
      </c>
    </row>
    <row r="139" spans="1:11" ht="26.25" customHeight="1" x14ac:dyDescent="0.25">
      <c r="A139" s="19" t="s">
        <v>23</v>
      </c>
      <c r="B139" s="405">
        <v>37.057827480359649</v>
      </c>
      <c r="C139" s="379">
        <f t="shared" si="20"/>
        <v>6</v>
      </c>
      <c r="D139" s="405">
        <v>27.341130735160746</v>
      </c>
      <c r="E139" s="379">
        <v>4</v>
      </c>
      <c r="F139" s="405">
        <v>0.46516101439781987</v>
      </c>
      <c r="G139" s="379">
        <f t="shared" si="21"/>
        <v>9</v>
      </c>
      <c r="H139" s="405">
        <v>0.75180572382036026</v>
      </c>
      <c r="I139" s="379">
        <f t="shared" si="22"/>
        <v>7</v>
      </c>
      <c r="J139" s="405">
        <v>0</v>
      </c>
      <c r="K139" s="379">
        <f t="shared" si="23"/>
        <v>21</v>
      </c>
    </row>
    <row r="140" spans="1:11" ht="26.25" customHeight="1" x14ac:dyDescent="0.25">
      <c r="A140" s="19" t="s">
        <v>24</v>
      </c>
      <c r="B140" s="405">
        <v>3.6283228527057747</v>
      </c>
      <c r="C140" s="379">
        <f t="shared" si="20"/>
        <v>8</v>
      </c>
      <c r="D140" s="405">
        <v>0.44320307809085141</v>
      </c>
      <c r="E140" s="379">
        <v>15</v>
      </c>
      <c r="F140" s="405">
        <v>6.7347059911012058E-2</v>
      </c>
      <c r="G140" s="379">
        <f t="shared" si="21"/>
        <v>17</v>
      </c>
      <c r="H140" s="405">
        <v>9.0204325431393215E-2</v>
      </c>
      <c r="I140" s="379">
        <f t="shared" si="22"/>
        <v>15</v>
      </c>
      <c r="J140" s="405">
        <v>4.3677533517001539</v>
      </c>
      <c r="K140" s="379">
        <f t="shared" si="23"/>
        <v>7</v>
      </c>
    </row>
    <row r="141" spans="1:11" ht="26.25" customHeight="1" x14ac:dyDescent="0.25">
      <c r="A141" s="19" t="s">
        <v>93</v>
      </c>
      <c r="B141" s="405">
        <v>0</v>
      </c>
      <c r="C141" s="379">
        <f t="shared" si="20"/>
        <v>22</v>
      </c>
      <c r="D141" s="405">
        <v>0</v>
      </c>
      <c r="E141" s="379">
        <v>23</v>
      </c>
      <c r="F141" s="405">
        <v>0</v>
      </c>
      <c r="G141" s="379">
        <f t="shared" si="21"/>
        <v>23</v>
      </c>
      <c r="H141" s="405">
        <v>0</v>
      </c>
      <c r="I141" s="379">
        <f t="shared" si="22"/>
        <v>23</v>
      </c>
      <c r="J141" s="405">
        <v>0</v>
      </c>
      <c r="K141" s="379">
        <f t="shared" si="23"/>
        <v>21</v>
      </c>
    </row>
    <row r="142" spans="1:11" ht="26.25" customHeight="1" x14ac:dyDescent="0.25">
      <c r="A142" s="19" t="s">
        <v>236</v>
      </c>
      <c r="B142" s="405">
        <v>0.21631350217178372</v>
      </c>
      <c r="C142" s="379">
        <f t="shared" si="20"/>
        <v>18</v>
      </c>
      <c r="D142" s="405">
        <v>0.50111156228248177</v>
      </c>
      <c r="E142" s="379">
        <v>14</v>
      </c>
      <c r="F142" s="405">
        <v>0.2341727859527003</v>
      </c>
      <c r="G142" s="379">
        <f t="shared" si="21"/>
        <v>11</v>
      </c>
      <c r="H142" s="405">
        <v>6.2E-2</v>
      </c>
      <c r="I142" s="379">
        <f t="shared" si="22"/>
        <v>16</v>
      </c>
      <c r="J142" s="405">
        <v>2.1239635625720416E-2</v>
      </c>
      <c r="K142" s="379">
        <f t="shared" si="23"/>
        <v>16</v>
      </c>
    </row>
    <row r="143" spans="1:11" ht="26.25" customHeight="1" x14ac:dyDescent="0.25">
      <c r="A143" s="19" t="s">
        <v>94</v>
      </c>
      <c r="B143" s="405">
        <v>0</v>
      </c>
      <c r="C143" s="379">
        <f t="shared" si="20"/>
        <v>22</v>
      </c>
      <c r="D143" s="405">
        <v>0</v>
      </c>
      <c r="E143" s="379">
        <v>23</v>
      </c>
      <c r="F143" s="405">
        <v>0</v>
      </c>
      <c r="G143" s="379">
        <f t="shared" si="21"/>
        <v>23</v>
      </c>
      <c r="H143" s="405">
        <v>0</v>
      </c>
      <c r="I143" s="379">
        <f t="shared" si="22"/>
        <v>23</v>
      </c>
      <c r="J143" s="405">
        <v>0</v>
      </c>
      <c r="K143" s="379">
        <f t="shared" si="23"/>
        <v>21</v>
      </c>
    </row>
    <row r="144" spans="1:11" ht="26.25" customHeight="1" x14ac:dyDescent="0.25">
      <c r="A144" s="19" t="s">
        <v>237</v>
      </c>
      <c r="B144" s="405">
        <v>0</v>
      </c>
      <c r="C144" s="379">
        <f t="shared" si="20"/>
        <v>22</v>
      </c>
      <c r="D144" s="405">
        <v>0</v>
      </c>
      <c r="E144" s="379">
        <v>23</v>
      </c>
      <c r="F144" s="405">
        <v>0</v>
      </c>
      <c r="G144" s="379">
        <f t="shared" si="21"/>
        <v>23</v>
      </c>
      <c r="H144" s="405">
        <v>0</v>
      </c>
      <c r="I144" s="379">
        <f t="shared" si="22"/>
        <v>23</v>
      </c>
      <c r="J144" s="405">
        <v>0</v>
      </c>
      <c r="K144" s="379">
        <f t="shared" si="23"/>
        <v>21</v>
      </c>
    </row>
    <row r="145" spans="1:11" ht="26.25" customHeight="1" x14ac:dyDescent="0.25">
      <c r="A145" s="19" t="s">
        <v>29</v>
      </c>
      <c r="B145" s="405">
        <v>70.566018074353025</v>
      </c>
      <c r="C145" s="379">
        <f t="shared" si="20"/>
        <v>4</v>
      </c>
      <c r="D145" s="405" t="s">
        <v>422</v>
      </c>
      <c r="E145" s="379">
        <v>9</v>
      </c>
      <c r="F145" s="405">
        <v>37.290985161243469</v>
      </c>
      <c r="G145" s="379">
        <f t="shared" si="21"/>
        <v>1</v>
      </c>
      <c r="H145" s="405">
        <v>70.464511644864459</v>
      </c>
      <c r="I145" s="379">
        <f t="shared" si="22"/>
        <v>1</v>
      </c>
      <c r="J145" s="405">
        <v>52.721038230675696</v>
      </c>
      <c r="K145" s="379">
        <f t="shared" si="23"/>
        <v>2</v>
      </c>
    </row>
    <row r="146" spans="1:11" ht="26.25" customHeight="1" x14ac:dyDescent="0.25">
      <c r="A146" s="19" t="s">
        <v>30</v>
      </c>
      <c r="B146" s="405">
        <v>0</v>
      </c>
      <c r="C146" s="379">
        <f t="shared" si="20"/>
        <v>22</v>
      </c>
      <c r="D146" s="405">
        <v>0</v>
      </c>
      <c r="E146" s="379">
        <v>23</v>
      </c>
      <c r="F146" s="405">
        <v>0</v>
      </c>
      <c r="G146" s="379">
        <f t="shared" si="21"/>
        <v>23</v>
      </c>
      <c r="H146" s="405">
        <v>0</v>
      </c>
      <c r="I146" s="379">
        <f t="shared" si="22"/>
        <v>23</v>
      </c>
      <c r="J146" s="405">
        <v>0</v>
      </c>
      <c r="K146" s="379">
        <f t="shared" si="23"/>
        <v>21</v>
      </c>
    </row>
    <row r="147" spans="1:11" ht="26.25" customHeight="1" x14ac:dyDescent="0.25">
      <c r="A147" s="19" t="s">
        <v>31</v>
      </c>
      <c r="B147" s="405">
        <v>0</v>
      </c>
      <c r="C147" s="379">
        <f t="shared" si="20"/>
        <v>22</v>
      </c>
      <c r="D147" s="405">
        <v>0</v>
      </c>
      <c r="E147" s="379">
        <v>23</v>
      </c>
      <c r="F147" s="405">
        <v>0</v>
      </c>
      <c r="G147" s="379">
        <f t="shared" si="21"/>
        <v>23</v>
      </c>
      <c r="H147" s="405">
        <v>0</v>
      </c>
      <c r="I147" s="379">
        <f t="shared" si="22"/>
        <v>23</v>
      </c>
      <c r="J147" s="405">
        <v>0</v>
      </c>
      <c r="K147" s="379">
        <f t="shared" si="23"/>
        <v>21</v>
      </c>
    </row>
    <row r="148" spans="1:11" ht="26.25" customHeight="1" x14ac:dyDescent="0.25">
      <c r="A148" s="19" t="s">
        <v>134</v>
      </c>
      <c r="B148" s="405">
        <v>2.0197619392022714</v>
      </c>
      <c r="C148" s="379">
        <f t="shared" si="20"/>
        <v>10</v>
      </c>
      <c r="D148" s="405">
        <v>0.83445591663225094</v>
      </c>
      <c r="E148" s="379">
        <v>13</v>
      </c>
      <c r="F148" s="405">
        <v>1.326850908964996</v>
      </c>
      <c r="G148" s="379">
        <f t="shared" si="21"/>
        <v>5</v>
      </c>
      <c r="H148" s="405">
        <v>0.28999999999999998</v>
      </c>
      <c r="I148" s="379">
        <f t="shared" si="22"/>
        <v>11</v>
      </c>
      <c r="J148" s="405">
        <v>0.1806277645388259</v>
      </c>
      <c r="K148" s="379">
        <f t="shared" si="23"/>
        <v>13</v>
      </c>
    </row>
    <row r="149" spans="1:11" ht="26.25" customHeight="1" x14ac:dyDescent="0.25">
      <c r="A149" s="19" t="s">
        <v>96</v>
      </c>
      <c r="B149" s="405">
        <v>85.151358239530694</v>
      </c>
      <c r="C149" s="379">
        <f t="shared" si="20"/>
        <v>1</v>
      </c>
      <c r="D149" s="405">
        <v>32.427913911800168</v>
      </c>
      <c r="E149" s="379">
        <v>3</v>
      </c>
      <c r="F149" s="405">
        <v>0.76763537551028116</v>
      </c>
      <c r="G149" s="379">
        <f t="shared" si="21"/>
        <v>7</v>
      </c>
      <c r="H149" s="405">
        <v>1.9209607201793866</v>
      </c>
      <c r="I149" s="379">
        <f t="shared" si="22"/>
        <v>6</v>
      </c>
      <c r="J149" s="405">
        <v>56.415583255794623</v>
      </c>
      <c r="K149" s="379">
        <f t="shared" si="23"/>
        <v>1</v>
      </c>
    </row>
    <row r="150" spans="1:11" ht="26.25" customHeight="1" x14ac:dyDescent="0.25">
      <c r="A150" s="19" t="s">
        <v>34</v>
      </c>
      <c r="B150" s="405">
        <v>0.37947199949092991</v>
      </c>
      <c r="C150" s="379">
        <f t="shared" si="20"/>
        <v>14</v>
      </c>
      <c r="D150" s="405">
        <v>0.30569709948248919</v>
      </c>
      <c r="E150" s="379">
        <v>16</v>
      </c>
      <c r="F150" s="405">
        <v>1.0230662929347305E-2</v>
      </c>
      <c r="G150" s="379">
        <f t="shared" si="21"/>
        <v>21</v>
      </c>
      <c r="H150" s="405">
        <v>1.1086614807863481E-2</v>
      </c>
      <c r="I150" s="379">
        <f t="shared" si="22"/>
        <v>22</v>
      </c>
      <c r="J150" s="405">
        <v>2.4455767958522384E-3</v>
      </c>
      <c r="K150" s="379">
        <f t="shared" si="23"/>
        <v>20</v>
      </c>
    </row>
    <row r="151" spans="1:11" ht="26.25" customHeight="1" x14ac:dyDescent="0.25">
      <c r="A151" s="19" t="s">
        <v>35</v>
      </c>
      <c r="B151" s="405">
        <v>1.8275877890105912</v>
      </c>
      <c r="C151" s="379">
        <f t="shared" si="20"/>
        <v>12</v>
      </c>
      <c r="D151" s="405">
        <v>0</v>
      </c>
      <c r="E151" s="379">
        <v>23</v>
      </c>
      <c r="F151" s="405">
        <v>0.1218391859340394</v>
      </c>
      <c r="G151" s="379">
        <f t="shared" si="21"/>
        <v>16</v>
      </c>
      <c r="H151" s="405">
        <v>2.4130151741142747E-2</v>
      </c>
      <c r="I151" s="379">
        <f t="shared" si="22"/>
        <v>17</v>
      </c>
      <c r="J151" s="405">
        <v>0.29347566070122549</v>
      </c>
      <c r="K151" s="379">
        <f t="shared" si="23"/>
        <v>12</v>
      </c>
    </row>
    <row r="152" spans="1:11" ht="26.25" customHeight="1" x14ac:dyDescent="0.25">
      <c r="A152" s="19" t="s">
        <v>138</v>
      </c>
      <c r="B152" s="405">
        <v>9.4748787522793892E-2</v>
      </c>
      <c r="C152" s="379">
        <f t="shared" si="20"/>
        <v>19</v>
      </c>
      <c r="D152" s="405">
        <v>0.12269165028375346</v>
      </c>
      <c r="E152" s="379">
        <v>18</v>
      </c>
      <c r="F152" s="405">
        <v>5.4761587364869017E-2</v>
      </c>
      <c r="G152" s="379">
        <f t="shared" si="21"/>
        <v>19</v>
      </c>
      <c r="H152" s="405">
        <v>0</v>
      </c>
      <c r="I152" s="379">
        <f t="shared" si="22"/>
        <v>23</v>
      </c>
      <c r="J152" s="405">
        <v>1.1260737479199949E-2</v>
      </c>
      <c r="K152" s="379">
        <f t="shared" si="23"/>
        <v>19</v>
      </c>
    </row>
    <row r="153" spans="1:11" ht="26.25" customHeight="1" x14ac:dyDescent="0.25">
      <c r="A153" s="9" t="s">
        <v>423</v>
      </c>
    </row>
    <row r="154" spans="1:11" ht="26.25" customHeight="1" x14ac:dyDescent="0.25">
      <c r="A154" s="494" t="s">
        <v>599</v>
      </c>
    </row>
    <row r="155" spans="1:11" ht="26.25" customHeight="1" x14ac:dyDescent="0.25">
      <c r="A155" s="494"/>
    </row>
    <row r="156" spans="1:11" ht="26.25" customHeight="1" x14ac:dyDescent="0.25">
      <c r="A156" s="146" t="s">
        <v>610</v>
      </c>
      <c r="E156" s="23"/>
      <c r="G156" s="23"/>
      <c r="K156" s="23" t="s">
        <v>0</v>
      </c>
    </row>
    <row r="157" spans="1:11" ht="26.25" customHeight="1" x14ac:dyDescent="0.25">
      <c r="A157" s="728" t="s">
        <v>1</v>
      </c>
      <c r="B157" s="726">
        <v>1399</v>
      </c>
      <c r="C157" s="727"/>
      <c r="D157" s="726">
        <v>1400</v>
      </c>
      <c r="E157" s="727"/>
      <c r="F157" s="726">
        <v>1401</v>
      </c>
      <c r="G157" s="727"/>
      <c r="H157" s="726">
        <v>1402</v>
      </c>
      <c r="I157" s="727"/>
      <c r="J157" s="726">
        <v>1403</v>
      </c>
      <c r="K157" s="727"/>
    </row>
    <row r="158" spans="1:11" ht="26.25" customHeight="1" x14ac:dyDescent="0.25">
      <c r="A158" s="729"/>
      <c r="B158" s="461" t="s">
        <v>75</v>
      </c>
      <c r="C158" s="461" t="s">
        <v>3</v>
      </c>
      <c r="D158" s="461" t="s">
        <v>75</v>
      </c>
      <c r="E158" s="461" t="s">
        <v>3</v>
      </c>
      <c r="F158" s="461" t="s">
        <v>75</v>
      </c>
      <c r="G158" s="461" t="s">
        <v>3</v>
      </c>
      <c r="H158" s="461" t="s">
        <v>75</v>
      </c>
      <c r="I158" s="458" t="s">
        <v>3</v>
      </c>
      <c r="J158" s="461" t="s">
        <v>75</v>
      </c>
      <c r="K158" s="458" t="s">
        <v>3</v>
      </c>
    </row>
    <row r="159" spans="1:11" ht="26.25" customHeight="1" x14ac:dyDescent="0.25">
      <c r="A159" s="15" t="s">
        <v>4</v>
      </c>
      <c r="B159" s="53">
        <v>9.7000000000000003E-2</v>
      </c>
      <c r="C159" s="377" t="s">
        <v>230</v>
      </c>
      <c r="D159" s="53">
        <v>0.14017785095613686</v>
      </c>
      <c r="E159" s="16" t="s">
        <v>230</v>
      </c>
      <c r="F159" s="53">
        <v>0.118279900647501</v>
      </c>
      <c r="G159" s="16" t="s">
        <v>230</v>
      </c>
      <c r="H159" s="53">
        <v>0.14746537065565563</v>
      </c>
      <c r="I159" s="16" t="s">
        <v>230</v>
      </c>
      <c r="J159" s="53">
        <v>0.10353377231107858</v>
      </c>
      <c r="K159" s="16" t="s">
        <v>230</v>
      </c>
    </row>
    <row r="160" spans="1:11" ht="26.25" customHeight="1" x14ac:dyDescent="0.25">
      <c r="A160" s="19" t="s">
        <v>6</v>
      </c>
      <c r="B160" s="449">
        <v>0.15447557690944688</v>
      </c>
      <c r="C160" s="379">
        <f>RANK(B160,$B$160:$B$190)</f>
        <v>17</v>
      </c>
      <c r="D160" s="449">
        <v>0.26130515983437558</v>
      </c>
      <c r="E160" s="379">
        <f>RANK(D160,$D$160:$D$190)</f>
        <v>13</v>
      </c>
      <c r="F160" s="449">
        <v>1.2819549950991441E-2</v>
      </c>
      <c r="G160" s="543">
        <f>RANK(F160,$F$160:$F$190)</f>
        <v>30</v>
      </c>
      <c r="H160" s="449">
        <v>2.3634031554527288E-2</v>
      </c>
      <c r="I160" s="543">
        <f>RANK(H160,$H$160:$H$190)</f>
        <v>30</v>
      </c>
      <c r="J160" s="449">
        <v>2.3035701641754447E-2</v>
      </c>
      <c r="K160" s="543">
        <f>RANK(J160,$J$160:$J$190)</f>
        <v>30</v>
      </c>
    </row>
    <row r="161" spans="1:11" ht="26.25" customHeight="1" x14ac:dyDescent="0.25">
      <c r="A161" s="19" t="s">
        <v>7</v>
      </c>
      <c r="B161" s="449">
        <v>0.36582550507834927</v>
      </c>
      <c r="C161" s="379">
        <f t="shared" ref="C161:C190" si="24">RANK(B161,$B$160:$B$190)</f>
        <v>6</v>
      </c>
      <c r="D161" s="449">
        <v>0.12206203397636395</v>
      </c>
      <c r="E161" s="379">
        <f t="shared" ref="E161:E190" si="25">RANK(D161,$D$160:$D$190)</f>
        <v>19</v>
      </c>
      <c r="F161" s="449">
        <v>9.1591600088615777E-2</v>
      </c>
      <c r="G161" s="543">
        <f t="shared" ref="G161:G190" si="26">RANK(F161,$F$160:$F$190)</f>
        <v>19</v>
      </c>
      <c r="H161" s="449">
        <v>0.50023196057008223</v>
      </c>
      <c r="I161" s="543">
        <f t="shared" ref="I161:I190" si="27">RANK(H161,$H$160:$H$190)</f>
        <v>4</v>
      </c>
      <c r="J161" s="449">
        <v>0.15212286324598534</v>
      </c>
      <c r="K161" s="543">
        <f t="shared" ref="K161:K190" si="28">RANK(J161,$J$160:$J$190)</f>
        <v>13</v>
      </c>
    </row>
    <row r="162" spans="1:11" ht="26.25" customHeight="1" x14ac:dyDescent="0.25">
      <c r="A162" s="19" t="s">
        <v>8</v>
      </c>
      <c r="B162" s="449">
        <v>0.34027293016339716</v>
      </c>
      <c r="C162" s="379">
        <f t="shared" si="24"/>
        <v>8</v>
      </c>
      <c r="D162" s="449">
        <v>0.1240018999447674</v>
      </c>
      <c r="E162" s="379">
        <f t="shared" si="25"/>
        <v>18</v>
      </c>
      <c r="F162" s="449">
        <v>0.14218721794847836</v>
      </c>
      <c r="G162" s="543">
        <f t="shared" si="26"/>
        <v>13</v>
      </c>
      <c r="H162" s="449">
        <v>9.8371585979805637E-2</v>
      </c>
      <c r="I162" s="543">
        <f t="shared" si="27"/>
        <v>19</v>
      </c>
      <c r="J162" s="449">
        <v>0.13584066401429737</v>
      </c>
      <c r="K162" s="543">
        <f t="shared" si="28"/>
        <v>14</v>
      </c>
    </row>
    <row r="163" spans="1:11" ht="26.25" customHeight="1" x14ac:dyDescent="0.25">
      <c r="A163" s="19" t="s">
        <v>9</v>
      </c>
      <c r="B163" s="449">
        <v>6.1971922632492592E-2</v>
      </c>
      <c r="C163" s="379">
        <f t="shared" si="24"/>
        <v>23</v>
      </c>
      <c r="D163" s="449">
        <v>4.1465360412631554E-2</v>
      </c>
      <c r="E163" s="379">
        <f t="shared" si="25"/>
        <v>27</v>
      </c>
      <c r="F163" s="449">
        <v>2.8428488917723704E-2</v>
      </c>
      <c r="G163" s="543">
        <f t="shared" si="26"/>
        <v>26</v>
      </c>
      <c r="H163" s="449">
        <v>2.6960845224028127E-2</v>
      </c>
      <c r="I163" s="543">
        <f t="shared" si="27"/>
        <v>29</v>
      </c>
      <c r="J163" s="449">
        <v>3.2720379134472934E-2</v>
      </c>
      <c r="K163" s="543">
        <f t="shared" si="28"/>
        <v>27</v>
      </c>
    </row>
    <row r="164" spans="1:11" ht="26.25" customHeight="1" x14ac:dyDescent="0.25">
      <c r="A164" s="19" t="s">
        <v>113</v>
      </c>
      <c r="B164" s="449">
        <v>0.41633662371961194</v>
      </c>
      <c r="C164" s="379">
        <f t="shared" si="24"/>
        <v>4</v>
      </c>
      <c r="D164" s="449">
        <v>0.74870126268336423</v>
      </c>
      <c r="E164" s="379">
        <f t="shared" si="25"/>
        <v>4</v>
      </c>
      <c r="F164" s="449">
        <v>0.11744333532288066</v>
      </c>
      <c r="G164" s="543">
        <f t="shared" si="26"/>
        <v>17</v>
      </c>
      <c r="H164" s="449">
        <v>0.29536998833704486</v>
      </c>
      <c r="I164" s="543">
        <f t="shared" si="27"/>
        <v>7</v>
      </c>
      <c r="J164" s="449">
        <v>0.32003308875484981</v>
      </c>
      <c r="K164" s="543">
        <f t="shared" si="28"/>
        <v>5</v>
      </c>
    </row>
    <row r="165" spans="1:11" ht="26.25" customHeight="1" x14ac:dyDescent="0.25">
      <c r="A165" s="19" t="s">
        <v>11</v>
      </c>
      <c r="B165" s="449">
        <v>0.29357419289529124</v>
      </c>
      <c r="C165" s="379">
        <f t="shared" si="24"/>
        <v>10</v>
      </c>
      <c r="D165" s="449">
        <v>0.29669197295002026</v>
      </c>
      <c r="E165" s="379">
        <f t="shared" si="25"/>
        <v>12</v>
      </c>
      <c r="F165" s="449">
        <v>0.12320259893687281</v>
      </c>
      <c r="G165" s="543">
        <f t="shared" si="26"/>
        <v>16</v>
      </c>
      <c r="H165" s="449">
        <v>0.15104249841825235</v>
      </c>
      <c r="I165" s="543">
        <f t="shared" si="27"/>
        <v>17</v>
      </c>
      <c r="J165" s="449">
        <v>0.25603668344281472</v>
      </c>
      <c r="K165" s="543">
        <f t="shared" si="28"/>
        <v>7</v>
      </c>
    </row>
    <row r="166" spans="1:11" ht="26.25" customHeight="1" x14ac:dyDescent="0.25">
      <c r="A166" s="19" t="s">
        <v>115</v>
      </c>
      <c r="B166" s="449">
        <v>0.11095284802909382</v>
      </c>
      <c r="C166" s="379">
        <f t="shared" si="24"/>
        <v>20</v>
      </c>
      <c r="D166" s="449">
        <v>1.6811037580165729E-2</v>
      </c>
      <c r="E166" s="379">
        <f t="shared" si="25"/>
        <v>31</v>
      </c>
      <c r="F166" s="449">
        <v>0.1375983425936565</v>
      </c>
      <c r="G166" s="543">
        <f t="shared" si="26"/>
        <v>14</v>
      </c>
      <c r="H166" s="449">
        <v>0.16173007760900934</v>
      </c>
      <c r="I166" s="543">
        <f t="shared" si="27"/>
        <v>14</v>
      </c>
      <c r="J166" s="449">
        <v>0.2498242155166194</v>
      </c>
      <c r="K166" s="543">
        <f t="shared" si="28"/>
        <v>9</v>
      </c>
    </row>
    <row r="167" spans="1:11" ht="26.25" customHeight="1" x14ac:dyDescent="0.25">
      <c r="A167" s="19" t="s">
        <v>13</v>
      </c>
      <c r="B167" s="449">
        <v>0.25750850039135392</v>
      </c>
      <c r="C167" s="379">
        <f t="shared" si="24"/>
        <v>11</v>
      </c>
      <c r="D167" s="449">
        <v>0.39719116011583466</v>
      </c>
      <c r="E167" s="379">
        <f t="shared" si="25"/>
        <v>10</v>
      </c>
      <c r="F167" s="449">
        <v>9.0693237698808549E-2</v>
      </c>
      <c r="G167" s="543">
        <f t="shared" si="26"/>
        <v>20</v>
      </c>
      <c r="H167" s="449">
        <v>0.17209104662764579</v>
      </c>
      <c r="I167" s="543">
        <f t="shared" si="27"/>
        <v>11</v>
      </c>
      <c r="J167" s="449">
        <v>0.11418303750695624</v>
      </c>
      <c r="K167" s="543">
        <f t="shared" si="28"/>
        <v>16</v>
      </c>
    </row>
    <row r="168" spans="1:11" ht="26.25" customHeight="1" x14ac:dyDescent="0.25">
      <c r="A168" s="19" t="s">
        <v>231</v>
      </c>
      <c r="B168" s="449">
        <v>4.3138919599108351E-2</v>
      </c>
      <c r="C168" s="379">
        <f t="shared" si="24"/>
        <v>25</v>
      </c>
      <c r="D168" s="449">
        <v>0.62471984148697779</v>
      </c>
      <c r="E168" s="379">
        <f t="shared" si="25"/>
        <v>5</v>
      </c>
      <c r="F168" s="449">
        <v>9.6948703171450146E-3</v>
      </c>
      <c r="G168" s="543">
        <f t="shared" si="26"/>
        <v>31</v>
      </c>
      <c r="H168" s="449">
        <v>0.1591755143470083</v>
      </c>
      <c r="I168" s="543">
        <f t="shared" si="27"/>
        <v>16</v>
      </c>
      <c r="J168" s="449">
        <v>0.10408081602320984</v>
      </c>
      <c r="K168" s="543">
        <f t="shared" si="28"/>
        <v>18</v>
      </c>
    </row>
    <row r="169" spans="1:11" ht="26.25" customHeight="1" x14ac:dyDescent="0.25">
      <c r="A169" s="19" t="s">
        <v>234</v>
      </c>
      <c r="B169" s="449">
        <v>1.8689270755513646E-2</v>
      </c>
      <c r="C169" s="379">
        <f t="shared" si="24"/>
        <v>28</v>
      </c>
      <c r="D169" s="449">
        <v>2.376219221356617E-2</v>
      </c>
      <c r="E169" s="379">
        <f t="shared" si="25"/>
        <v>29</v>
      </c>
      <c r="F169" s="449">
        <v>8.8632450704178356E-2</v>
      </c>
      <c r="G169" s="543">
        <f t="shared" si="26"/>
        <v>21</v>
      </c>
      <c r="H169" s="449">
        <v>0.32327512539448661</v>
      </c>
      <c r="I169" s="543">
        <f t="shared" si="27"/>
        <v>6</v>
      </c>
      <c r="J169" s="449">
        <v>0.10299986383935922</v>
      </c>
      <c r="K169" s="543">
        <f t="shared" si="28"/>
        <v>19</v>
      </c>
    </row>
    <row r="170" spans="1:11" ht="26.25" customHeight="1" x14ac:dyDescent="0.25">
      <c r="A170" s="19" t="s">
        <v>232</v>
      </c>
      <c r="B170" s="449">
        <v>0.37666210108888393</v>
      </c>
      <c r="C170" s="379">
        <f t="shared" si="24"/>
        <v>5</v>
      </c>
      <c r="D170" s="449">
        <v>0.19534311945176822</v>
      </c>
      <c r="E170" s="379">
        <f t="shared" si="25"/>
        <v>16</v>
      </c>
      <c r="F170" s="449">
        <v>0.66655792845658146</v>
      </c>
      <c r="G170" s="543">
        <f t="shared" si="26"/>
        <v>3</v>
      </c>
      <c r="H170" s="449">
        <v>0.16719537434856166</v>
      </c>
      <c r="I170" s="543">
        <f t="shared" si="27"/>
        <v>13</v>
      </c>
      <c r="J170" s="449">
        <v>0.25220896102035661</v>
      </c>
      <c r="K170" s="543">
        <f t="shared" si="28"/>
        <v>8</v>
      </c>
    </row>
    <row r="171" spans="1:11" ht="26.25" customHeight="1" x14ac:dyDescent="0.25">
      <c r="A171" s="19" t="s">
        <v>233</v>
      </c>
      <c r="B171" s="449">
        <v>4.5587965234632793E-2</v>
      </c>
      <c r="C171" s="379">
        <f t="shared" si="24"/>
        <v>24</v>
      </c>
      <c r="D171" s="449">
        <v>0.76904575074495607</v>
      </c>
      <c r="E171" s="379">
        <f t="shared" si="25"/>
        <v>3</v>
      </c>
      <c r="F171" s="449">
        <v>0.17614096649239591</v>
      </c>
      <c r="G171" s="543">
        <f t="shared" si="26"/>
        <v>12</v>
      </c>
      <c r="H171" s="449">
        <v>0.25437960891695438</v>
      </c>
      <c r="I171" s="543">
        <f t="shared" si="27"/>
        <v>9</v>
      </c>
      <c r="J171" s="449">
        <v>0.22870772195245156</v>
      </c>
      <c r="K171" s="543">
        <f t="shared" si="28"/>
        <v>11</v>
      </c>
    </row>
    <row r="172" spans="1:11" ht="26.25" customHeight="1" x14ac:dyDescent="0.25">
      <c r="A172" s="19" t="s">
        <v>18</v>
      </c>
      <c r="B172" s="449">
        <v>0.20964040980243426</v>
      </c>
      <c r="C172" s="379">
        <f t="shared" si="24"/>
        <v>13</v>
      </c>
      <c r="D172" s="449">
        <v>0.2013986039066793</v>
      </c>
      <c r="E172" s="379">
        <f t="shared" si="25"/>
        <v>15</v>
      </c>
      <c r="F172" s="449">
        <v>0.11231829255108521</v>
      </c>
      <c r="G172" s="543">
        <f t="shared" si="26"/>
        <v>18</v>
      </c>
      <c r="H172" s="449">
        <v>7.1661229024937531E-2</v>
      </c>
      <c r="I172" s="543">
        <f t="shared" si="27"/>
        <v>25</v>
      </c>
      <c r="J172" s="449">
        <v>8.4019625011565999E-2</v>
      </c>
      <c r="K172" s="543">
        <f t="shared" si="28"/>
        <v>20</v>
      </c>
    </row>
    <row r="173" spans="1:11" ht="26.25" customHeight="1" x14ac:dyDescent="0.25">
      <c r="A173" s="19" t="s">
        <v>121</v>
      </c>
      <c r="B173" s="449">
        <v>1.7451858199551463E-2</v>
      </c>
      <c r="C173" s="379">
        <f t="shared" si="24"/>
        <v>29</v>
      </c>
      <c r="D173" s="449">
        <v>0.22433054070829825</v>
      </c>
      <c r="E173" s="379">
        <f t="shared" si="25"/>
        <v>14</v>
      </c>
      <c r="F173" s="449">
        <v>1.742811417479017E-2</v>
      </c>
      <c r="G173" s="543">
        <f t="shared" si="26"/>
        <v>28</v>
      </c>
      <c r="H173" s="449">
        <v>9.181331816155637E-2</v>
      </c>
      <c r="I173" s="543">
        <f t="shared" si="27"/>
        <v>22</v>
      </c>
      <c r="J173" s="449">
        <v>6.1718952764157342E-2</v>
      </c>
      <c r="K173" s="543">
        <f t="shared" si="28"/>
        <v>23</v>
      </c>
    </row>
    <row r="174" spans="1:11" ht="26.25" customHeight="1" x14ac:dyDescent="0.25">
      <c r="A174" s="19" t="s">
        <v>20</v>
      </c>
      <c r="B174" s="449">
        <v>8.6238844947198311E-3</v>
      </c>
      <c r="C174" s="379">
        <f t="shared" si="24"/>
        <v>30</v>
      </c>
      <c r="D174" s="449">
        <v>2.0253653121384215E-2</v>
      </c>
      <c r="E174" s="379">
        <f t="shared" si="25"/>
        <v>30</v>
      </c>
      <c r="F174" s="449">
        <v>4.1036846111576382E-2</v>
      </c>
      <c r="G174" s="543">
        <f t="shared" si="26"/>
        <v>25</v>
      </c>
      <c r="H174" s="449">
        <v>0.14762880834638936</v>
      </c>
      <c r="I174" s="543">
        <f t="shared" si="27"/>
        <v>18</v>
      </c>
      <c r="J174" s="449">
        <v>0.10443080841499779</v>
      </c>
      <c r="K174" s="543">
        <f t="shared" si="28"/>
        <v>17</v>
      </c>
    </row>
    <row r="175" spans="1:11" ht="26.25" customHeight="1" x14ac:dyDescent="0.25">
      <c r="A175" s="19" t="s">
        <v>235</v>
      </c>
      <c r="B175" s="449">
        <v>5.5660628879910003E-3</v>
      </c>
      <c r="C175" s="379">
        <f t="shared" si="24"/>
        <v>31</v>
      </c>
      <c r="D175" s="449">
        <v>2.8284506273639615E-2</v>
      </c>
      <c r="E175" s="379">
        <f t="shared" si="25"/>
        <v>28</v>
      </c>
      <c r="F175" s="449">
        <v>1.8052095852943786E-2</v>
      </c>
      <c r="G175" s="543">
        <f t="shared" si="26"/>
        <v>27</v>
      </c>
      <c r="H175" s="449">
        <v>3.6713978734066469E-2</v>
      </c>
      <c r="I175" s="543">
        <f t="shared" si="27"/>
        <v>28</v>
      </c>
      <c r="J175" s="449">
        <v>2.8802116316875147E-2</v>
      </c>
      <c r="K175" s="543">
        <f t="shared" si="28"/>
        <v>29</v>
      </c>
    </row>
    <row r="176" spans="1:11" ht="26.25" customHeight="1" x14ac:dyDescent="0.25">
      <c r="A176" s="19" t="s">
        <v>22</v>
      </c>
      <c r="B176" s="449">
        <v>1.0894548238127644</v>
      </c>
      <c r="C176" s="379">
        <f t="shared" si="24"/>
        <v>1</v>
      </c>
      <c r="D176" s="449">
        <v>5.1147604916674062E-2</v>
      </c>
      <c r="E176" s="379">
        <f t="shared" si="25"/>
        <v>25</v>
      </c>
      <c r="F176" s="449">
        <v>1.8534863122511749</v>
      </c>
      <c r="G176" s="543">
        <f t="shared" si="26"/>
        <v>1</v>
      </c>
      <c r="H176" s="449">
        <v>9.6834450837832625E-2</v>
      </c>
      <c r="I176" s="543">
        <f t="shared" si="27"/>
        <v>20</v>
      </c>
      <c r="J176" s="449">
        <v>1.5705323392061092E-2</v>
      </c>
      <c r="K176" s="543">
        <f t="shared" si="28"/>
        <v>31</v>
      </c>
    </row>
    <row r="177" spans="1:11" ht="26.25" customHeight="1" x14ac:dyDescent="0.25">
      <c r="A177" s="19" t="s">
        <v>23</v>
      </c>
      <c r="B177" s="449">
        <v>0.13040165620731112</v>
      </c>
      <c r="C177" s="379">
        <f t="shared" si="24"/>
        <v>18</v>
      </c>
      <c r="D177" s="449">
        <v>1.8784875204803528</v>
      </c>
      <c r="E177" s="379">
        <f t="shared" si="25"/>
        <v>1</v>
      </c>
      <c r="F177" s="449">
        <v>5.2160662482924454E-2</v>
      </c>
      <c r="G177" s="543">
        <f t="shared" si="26"/>
        <v>22</v>
      </c>
      <c r="H177" s="449">
        <v>4.1147290020786258E-2</v>
      </c>
      <c r="I177" s="543">
        <f t="shared" si="27"/>
        <v>27</v>
      </c>
      <c r="J177" s="449">
        <v>3.2609927125316997E-2</v>
      </c>
      <c r="K177" s="543">
        <f t="shared" si="28"/>
        <v>28</v>
      </c>
    </row>
    <row r="178" spans="1:11" ht="26.25" customHeight="1" x14ac:dyDescent="0.25">
      <c r="A178" s="19" t="s">
        <v>24</v>
      </c>
      <c r="B178" s="449">
        <v>2.8759605949917208E-2</v>
      </c>
      <c r="C178" s="379">
        <f t="shared" si="24"/>
        <v>27</v>
      </c>
      <c r="D178" s="449">
        <v>0.10679209318872426</v>
      </c>
      <c r="E178" s="379">
        <f t="shared" si="25"/>
        <v>20</v>
      </c>
      <c r="F178" s="449">
        <v>4.2293538161642955E-2</v>
      </c>
      <c r="G178" s="543">
        <f t="shared" si="26"/>
        <v>24</v>
      </c>
      <c r="H178" s="449">
        <v>7.1502226788581924E-2</v>
      </c>
      <c r="I178" s="543">
        <f t="shared" si="27"/>
        <v>26</v>
      </c>
      <c r="J178" s="449">
        <v>0.20429207653880552</v>
      </c>
      <c r="K178" s="543">
        <f t="shared" si="28"/>
        <v>12</v>
      </c>
    </row>
    <row r="179" spans="1:11" ht="26.25" customHeight="1" x14ac:dyDescent="0.25">
      <c r="A179" s="19" t="s">
        <v>93</v>
      </c>
      <c r="B179" s="449">
        <v>3.7376862678640786E-2</v>
      </c>
      <c r="C179" s="379">
        <f t="shared" si="24"/>
        <v>26</v>
      </c>
      <c r="D179" s="449">
        <v>8.4587076323285909E-2</v>
      </c>
      <c r="E179" s="379">
        <f t="shared" si="25"/>
        <v>22</v>
      </c>
      <c r="F179" s="449">
        <v>1.3319421436769417E-2</v>
      </c>
      <c r="G179" s="543">
        <f t="shared" si="26"/>
        <v>29</v>
      </c>
      <c r="H179" s="449">
        <v>8.6662154600521041E-2</v>
      </c>
      <c r="I179" s="543">
        <f t="shared" si="27"/>
        <v>24</v>
      </c>
      <c r="J179" s="449">
        <v>4.6716317714343376E-2</v>
      </c>
      <c r="K179" s="543">
        <f t="shared" si="28"/>
        <v>25</v>
      </c>
    </row>
    <row r="180" spans="1:11" ht="26.25" customHeight="1" x14ac:dyDescent="0.25">
      <c r="A180" s="19" t="s">
        <v>236</v>
      </c>
      <c r="B180" s="449">
        <v>0.12007223940187418</v>
      </c>
      <c r="C180" s="379">
        <f t="shared" si="24"/>
        <v>19</v>
      </c>
      <c r="D180" s="449">
        <v>0.3977108728834956</v>
      </c>
      <c r="E180" s="379">
        <f t="shared" si="25"/>
        <v>9</v>
      </c>
      <c r="F180" s="449">
        <v>0.50110103153233942</v>
      </c>
      <c r="G180" s="543">
        <f t="shared" si="26"/>
        <v>4</v>
      </c>
      <c r="H180" s="449">
        <v>8.7999999999999995E-2</v>
      </c>
      <c r="I180" s="543">
        <f t="shared" si="27"/>
        <v>23</v>
      </c>
      <c r="J180" s="449">
        <v>8.1190976542661802E-2</v>
      </c>
      <c r="K180" s="543">
        <f t="shared" si="28"/>
        <v>21</v>
      </c>
    </row>
    <row r="181" spans="1:11" ht="26.25" customHeight="1" x14ac:dyDescent="0.25">
      <c r="A181" s="19" t="s">
        <v>94</v>
      </c>
      <c r="B181" s="449">
        <v>0.19314719662333169</v>
      </c>
      <c r="C181" s="379">
        <f t="shared" si="24"/>
        <v>15</v>
      </c>
      <c r="D181" s="449">
        <v>0.10386767673399709</v>
      </c>
      <c r="E181" s="379">
        <f t="shared" si="25"/>
        <v>21</v>
      </c>
      <c r="F181" s="449">
        <v>0.20540124837284823</v>
      </c>
      <c r="G181" s="543">
        <f t="shared" si="26"/>
        <v>10</v>
      </c>
      <c r="H181" s="449">
        <v>0.29445274417923634</v>
      </c>
      <c r="I181" s="543">
        <f t="shared" si="27"/>
        <v>8</v>
      </c>
      <c r="J181" s="449">
        <v>0.36105515060073029</v>
      </c>
      <c r="K181" s="543">
        <f t="shared" si="28"/>
        <v>3</v>
      </c>
    </row>
    <row r="182" spans="1:11" ht="26.25" customHeight="1" x14ac:dyDescent="0.25">
      <c r="A182" s="19" t="s">
        <v>237</v>
      </c>
      <c r="B182" s="449">
        <v>0.72399342067294137</v>
      </c>
      <c r="C182" s="379">
        <f t="shared" si="24"/>
        <v>2</v>
      </c>
      <c r="D182" s="449">
        <v>1.3211529566521429</v>
      </c>
      <c r="E182" s="379">
        <f t="shared" si="25"/>
        <v>2</v>
      </c>
      <c r="F182" s="449">
        <v>0.8616301914446971</v>
      </c>
      <c r="G182" s="543">
        <f t="shared" si="26"/>
        <v>2</v>
      </c>
      <c r="H182" s="449">
        <v>0.62056578914823546</v>
      </c>
      <c r="I182" s="543">
        <f t="shared" si="27"/>
        <v>3</v>
      </c>
      <c r="J182" s="449">
        <v>0.51773831796119707</v>
      </c>
      <c r="K182" s="543">
        <f t="shared" si="28"/>
        <v>1</v>
      </c>
    </row>
    <row r="183" spans="1:11" ht="26.25" customHeight="1" x14ac:dyDescent="0.25">
      <c r="A183" s="19" t="s">
        <v>29</v>
      </c>
      <c r="B183" s="449">
        <v>0.19500413151547596</v>
      </c>
      <c r="C183" s="379">
        <f t="shared" si="24"/>
        <v>14</v>
      </c>
      <c r="D183" s="449">
        <v>0.42394205284584974</v>
      </c>
      <c r="E183" s="379">
        <f t="shared" si="25"/>
        <v>8</v>
      </c>
      <c r="F183" s="449">
        <v>0.32628644052786332</v>
      </c>
      <c r="G183" s="543">
        <f t="shared" si="26"/>
        <v>6</v>
      </c>
      <c r="H183" s="449">
        <v>0.74987328383715934</v>
      </c>
      <c r="I183" s="543">
        <f t="shared" si="27"/>
        <v>1</v>
      </c>
      <c r="J183" s="449">
        <v>0.32433593599510147</v>
      </c>
      <c r="K183" s="543">
        <f t="shared" si="28"/>
        <v>4</v>
      </c>
    </row>
    <row r="184" spans="1:11" ht="26.25" customHeight="1" x14ac:dyDescent="0.25">
      <c r="A184" s="19" t="s">
        <v>30</v>
      </c>
      <c r="B184" s="449">
        <v>0.66810291399181909</v>
      </c>
      <c r="C184" s="379">
        <f t="shared" si="24"/>
        <v>3</v>
      </c>
      <c r="D184" s="449">
        <v>0.31679581881996183</v>
      </c>
      <c r="E184" s="379">
        <f t="shared" si="25"/>
        <v>11</v>
      </c>
      <c r="F184" s="449">
        <v>0.41900229109288251</v>
      </c>
      <c r="G184" s="543">
        <f t="shared" si="26"/>
        <v>5</v>
      </c>
      <c r="H184" s="449">
        <v>0.62063402332022621</v>
      </c>
      <c r="I184" s="543">
        <f t="shared" si="27"/>
        <v>2</v>
      </c>
      <c r="J184" s="449">
        <v>0.13299300499719133</v>
      </c>
      <c r="K184" s="543">
        <f t="shared" si="28"/>
        <v>15</v>
      </c>
    </row>
    <row r="185" spans="1:11" ht="26.25" customHeight="1" x14ac:dyDescent="0.25">
      <c r="A185" s="19" t="s">
        <v>31</v>
      </c>
      <c r="B185" s="449">
        <v>0.21166919703604339</v>
      </c>
      <c r="C185" s="379">
        <f t="shared" si="24"/>
        <v>12</v>
      </c>
      <c r="D185" s="449">
        <v>0.18067064796191243</v>
      </c>
      <c r="E185" s="379">
        <f t="shared" si="25"/>
        <v>17</v>
      </c>
      <c r="F185" s="449">
        <v>0.30825049732298121</v>
      </c>
      <c r="G185" s="543">
        <f t="shared" si="26"/>
        <v>7</v>
      </c>
      <c r="H185" s="449">
        <v>0.22450814833167224</v>
      </c>
      <c r="I185" s="543">
        <f t="shared" si="27"/>
        <v>10</v>
      </c>
      <c r="J185" s="449">
        <v>5.089314027096125E-2</v>
      </c>
      <c r="K185" s="543">
        <f t="shared" si="28"/>
        <v>24</v>
      </c>
    </row>
    <row r="186" spans="1:11" ht="26.25" customHeight="1" x14ac:dyDescent="0.25">
      <c r="A186" s="19" t="s">
        <v>134</v>
      </c>
      <c r="B186" s="449">
        <v>0.33272753730893279</v>
      </c>
      <c r="C186" s="379">
        <f t="shared" si="24"/>
        <v>9</v>
      </c>
      <c r="D186" s="449">
        <v>0.5670825855678443</v>
      </c>
      <c r="E186" s="379">
        <f t="shared" si="25"/>
        <v>6</v>
      </c>
      <c r="F186" s="449">
        <v>0.20065768106763771</v>
      </c>
      <c r="G186" s="543">
        <f t="shared" si="26"/>
        <v>11</v>
      </c>
      <c r="H186" s="449">
        <v>2.3E-2</v>
      </c>
      <c r="I186" s="543">
        <f t="shared" si="27"/>
        <v>31</v>
      </c>
      <c r="J186" s="449">
        <v>0.31259601028734241</v>
      </c>
      <c r="K186" s="543">
        <f t="shared" si="28"/>
        <v>6</v>
      </c>
    </row>
    <row r="187" spans="1:11" ht="26.25" customHeight="1" x14ac:dyDescent="0.25">
      <c r="A187" s="19" t="s">
        <v>96</v>
      </c>
      <c r="B187" s="449">
        <v>0.15649902581310154</v>
      </c>
      <c r="C187" s="379">
        <f t="shared" si="24"/>
        <v>16</v>
      </c>
      <c r="D187" s="449">
        <v>8.3594594804853678E-2</v>
      </c>
      <c r="E187" s="379">
        <f t="shared" si="25"/>
        <v>23</v>
      </c>
      <c r="F187" s="449">
        <v>0.13051944170274551</v>
      </c>
      <c r="G187" s="543">
        <f t="shared" si="26"/>
        <v>15</v>
      </c>
      <c r="H187" s="449">
        <v>0.17042109959472773</v>
      </c>
      <c r="I187" s="543">
        <f t="shared" si="27"/>
        <v>12</v>
      </c>
      <c r="J187" s="449">
        <v>0.23275967103656281</v>
      </c>
      <c r="K187" s="543">
        <f t="shared" si="28"/>
        <v>10</v>
      </c>
    </row>
    <row r="188" spans="1:11" ht="26.25" customHeight="1" x14ac:dyDescent="0.25">
      <c r="A188" s="19" t="s">
        <v>34</v>
      </c>
      <c r="B188" s="449">
        <v>8.1028725774222682E-2</v>
      </c>
      <c r="C188" s="379">
        <f t="shared" si="24"/>
        <v>21</v>
      </c>
      <c r="D188" s="449">
        <v>5.9304267404485141E-2</v>
      </c>
      <c r="E188" s="379">
        <f t="shared" si="25"/>
        <v>24</v>
      </c>
      <c r="F188" s="449">
        <v>0.23728276858478453</v>
      </c>
      <c r="G188" s="543">
        <f t="shared" si="26"/>
        <v>8</v>
      </c>
      <c r="H188" s="449">
        <v>0.16120336497965035</v>
      </c>
      <c r="I188" s="543">
        <f t="shared" si="27"/>
        <v>15</v>
      </c>
      <c r="J188" s="449">
        <v>6.9334309676072944E-2</v>
      </c>
      <c r="K188" s="543">
        <f t="shared" si="28"/>
        <v>22</v>
      </c>
    </row>
    <row r="189" spans="1:11" ht="26.25" customHeight="1" x14ac:dyDescent="0.25">
      <c r="A189" s="19" t="s">
        <v>35</v>
      </c>
      <c r="B189" s="449">
        <v>0.3431551702073356</v>
      </c>
      <c r="C189" s="379">
        <f t="shared" si="24"/>
        <v>7</v>
      </c>
      <c r="D189" s="449">
        <v>0.43950059469046004</v>
      </c>
      <c r="E189" s="379">
        <f t="shared" si="25"/>
        <v>7</v>
      </c>
      <c r="F189" s="449">
        <v>0.22888501558781604</v>
      </c>
      <c r="G189" s="543">
        <f t="shared" si="26"/>
        <v>9</v>
      </c>
      <c r="H189" s="449">
        <v>0.47488333744552591</v>
      </c>
      <c r="I189" s="543">
        <f t="shared" si="27"/>
        <v>5</v>
      </c>
      <c r="J189" s="449">
        <v>0.48893618250887239</v>
      </c>
      <c r="K189" s="543">
        <f t="shared" si="28"/>
        <v>2</v>
      </c>
    </row>
    <row r="190" spans="1:11" ht="26.25" customHeight="1" x14ac:dyDescent="0.25">
      <c r="A190" s="19" t="s">
        <v>138</v>
      </c>
      <c r="B190" s="449">
        <v>7.5942206109575042E-2</v>
      </c>
      <c r="C190" s="379">
        <f t="shared" si="24"/>
        <v>22</v>
      </c>
      <c r="D190" s="449">
        <v>5.0413870803091523E-2</v>
      </c>
      <c r="E190" s="379">
        <f t="shared" si="25"/>
        <v>26</v>
      </c>
      <c r="F190" s="449">
        <v>4.6373414855302775E-2</v>
      </c>
      <c r="G190" s="543">
        <f t="shared" si="26"/>
        <v>23</v>
      </c>
      <c r="H190" s="449">
        <v>9.2352648901582277E-2</v>
      </c>
      <c r="I190" s="543">
        <f t="shared" si="27"/>
        <v>21</v>
      </c>
      <c r="J190" s="449">
        <v>3.6073469781087761E-2</v>
      </c>
      <c r="K190" s="543">
        <f t="shared" si="28"/>
        <v>26</v>
      </c>
    </row>
    <row r="191" spans="1:11" ht="26.25" customHeight="1" x14ac:dyDescent="0.25">
      <c r="A191" s="494" t="s">
        <v>599</v>
      </c>
    </row>
    <row r="193" spans="1:11" ht="26.25" customHeight="1" x14ac:dyDescent="0.25">
      <c r="A193" s="146" t="s">
        <v>611</v>
      </c>
      <c r="E193" s="17"/>
      <c r="G193" s="17"/>
      <c r="K193" s="17" t="s">
        <v>0</v>
      </c>
    </row>
    <row r="194" spans="1:11" ht="26.25" customHeight="1" x14ac:dyDescent="0.25">
      <c r="A194" s="723" t="s">
        <v>1</v>
      </c>
      <c r="B194" s="726">
        <v>1399</v>
      </c>
      <c r="C194" s="727"/>
      <c r="D194" s="726">
        <v>1400</v>
      </c>
      <c r="E194" s="727"/>
      <c r="F194" s="726">
        <v>1401</v>
      </c>
      <c r="G194" s="727"/>
      <c r="H194" s="726">
        <v>1402</v>
      </c>
      <c r="I194" s="727"/>
      <c r="J194" s="726">
        <v>1403</v>
      </c>
      <c r="K194" s="727"/>
    </row>
    <row r="195" spans="1:11" ht="26.25" customHeight="1" x14ac:dyDescent="0.25">
      <c r="A195" s="724"/>
      <c r="B195" s="458" t="s">
        <v>892</v>
      </c>
      <c r="C195" s="458" t="s">
        <v>3</v>
      </c>
      <c r="D195" s="458" t="s">
        <v>892</v>
      </c>
      <c r="E195" s="458" t="s">
        <v>3</v>
      </c>
      <c r="F195" s="458" t="s">
        <v>892</v>
      </c>
      <c r="G195" s="458" t="s">
        <v>3</v>
      </c>
      <c r="H195" s="458" t="s">
        <v>892</v>
      </c>
      <c r="I195" s="458" t="s">
        <v>3</v>
      </c>
      <c r="J195" s="458" t="s">
        <v>892</v>
      </c>
      <c r="K195" s="458" t="s">
        <v>3</v>
      </c>
    </row>
    <row r="196" spans="1:11" s="121" customFormat="1" ht="26.25" customHeight="1" x14ac:dyDescent="0.25">
      <c r="A196" s="15" t="s">
        <v>4</v>
      </c>
      <c r="B196" s="53">
        <v>0.16</v>
      </c>
      <c r="C196" s="16" t="s">
        <v>230</v>
      </c>
      <c r="D196" s="53">
        <v>0.14119636813900011</v>
      </c>
      <c r="E196" s="16" t="s">
        <v>230</v>
      </c>
      <c r="F196" s="53">
        <v>3.9937683468485592E-2</v>
      </c>
      <c r="G196" s="16" t="s">
        <v>230</v>
      </c>
      <c r="H196" s="53">
        <v>5.0171920835915783E-2</v>
      </c>
      <c r="I196" s="16" t="s">
        <v>230</v>
      </c>
      <c r="J196" s="53">
        <v>0.19115361326898483</v>
      </c>
      <c r="K196" s="16" t="s">
        <v>230</v>
      </c>
    </row>
    <row r="197" spans="1:11" ht="26.25" customHeight="1" x14ac:dyDescent="0.25">
      <c r="A197" s="19" t="s">
        <v>6</v>
      </c>
      <c r="B197" s="449">
        <v>4.6879219636982274E-3</v>
      </c>
      <c r="C197" s="379">
        <f>RANK(B197,$B$197:$B$227)</f>
        <v>27</v>
      </c>
      <c r="D197" s="449">
        <v>1.8218108124026695E-2</v>
      </c>
      <c r="E197" s="379">
        <f>RANK(D197,$D$197:$D$227)</f>
        <v>16</v>
      </c>
      <c r="F197" s="449">
        <v>2.2342600162655379E-2</v>
      </c>
      <c r="G197" s="379">
        <f>RANK(F197,$F$197:$F$227)</f>
        <v>11</v>
      </c>
      <c r="H197" s="449">
        <v>3.9366412558037009E-2</v>
      </c>
      <c r="I197" s="543">
        <f>RANK(H197,$H$197:$H$227)</f>
        <v>9</v>
      </c>
      <c r="J197" s="449">
        <v>4.2146383934561086E-3</v>
      </c>
      <c r="K197" s="543">
        <f>RANK(J197,$J$197:$J$227)</f>
        <v>19</v>
      </c>
    </row>
    <row r="198" spans="1:11" ht="26.25" customHeight="1" x14ac:dyDescent="0.25">
      <c r="A198" s="19" t="s">
        <v>7</v>
      </c>
      <c r="B198" s="449">
        <v>0.10204980737144873</v>
      </c>
      <c r="C198" s="379">
        <f t="shared" ref="C198:C227" si="29">RANK(B198,$B$197:$B$227)</f>
        <v>11</v>
      </c>
      <c r="D198" s="449">
        <v>0.37282387195879735</v>
      </c>
      <c r="E198" s="379">
        <f t="shared" ref="E198:E227" si="30">RANK(D198,$D$197:$D$227)</f>
        <v>4</v>
      </c>
      <c r="F198" s="449">
        <v>6.1150640706797245E-2</v>
      </c>
      <c r="G198" s="379">
        <f t="shared" ref="G198:G227" si="31">RANK(F198,$F$197:$F$227)</f>
        <v>5</v>
      </c>
      <c r="H198" s="449">
        <v>0.26971577517712242</v>
      </c>
      <c r="I198" s="543">
        <f t="shared" ref="I198:I227" si="32">RANK(H198,$H$197:$H$227)</f>
        <v>2</v>
      </c>
      <c r="J198" s="449">
        <v>0.1537819326959412</v>
      </c>
      <c r="K198" s="543">
        <f t="shared" ref="K198:K227" si="33">RANK(J198,$J$197:$J$227)</f>
        <v>8</v>
      </c>
    </row>
    <row r="199" spans="1:11" ht="26.25" customHeight="1" x14ac:dyDescent="0.25">
      <c r="A199" s="19" t="s">
        <v>8</v>
      </c>
      <c r="B199" s="449">
        <v>5.2361715508609406E-3</v>
      </c>
      <c r="C199" s="379">
        <f t="shared" si="29"/>
        <v>26</v>
      </c>
      <c r="D199" s="449">
        <v>2.8337800325212207E-3</v>
      </c>
      <c r="E199" s="379">
        <f t="shared" si="30"/>
        <v>22</v>
      </c>
      <c r="F199" s="449">
        <v>3.0844605738596358E-3</v>
      </c>
      <c r="G199" s="379">
        <f t="shared" si="31"/>
        <v>15</v>
      </c>
      <c r="H199" s="449">
        <v>7.8473908592893628E-3</v>
      </c>
      <c r="I199" s="543">
        <f t="shared" si="32"/>
        <v>16</v>
      </c>
      <c r="J199" s="449">
        <v>1.5258815559729313E-3</v>
      </c>
      <c r="K199" s="543">
        <f t="shared" si="33"/>
        <v>21</v>
      </c>
    </row>
    <row r="200" spans="1:11" ht="26.25" customHeight="1" x14ac:dyDescent="0.25">
      <c r="A200" s="19" t="s">
        <v>9</v>
      </c>
      <c r="B200" s="449">
        <v>3.0417168116146517E-2</v>
      </c>
      <c r="C200" s="379">
        <f t="shared" si="29"/>
        <v>21</v>
      </c>
      <c r="D200" s="449">
        <v>7.4223747628813629E-3</v>
      </c>
      <c r="E200" s="379">
        <f t="shared" si="30"/>
        <v>20</v>
      </c>
      <c r="F200" s="449">
        <v>6.5638530248130563E-4</v>
      </c>
      <c r="G200" s="379">
        <f t="shared" si="31"/>
        <v>18</v>
      </c>
      <c r="H200" s="449">
        <v>5.4875989636077201E-5</v>
      </c>
      <c r="I200" s="543">
        <f t="shared" si="32"/>
        <v>24</v>
      </c>
      <c r="J200" s="449">
        <v>0</v>
      </c>
      <c r="K200" s="543">
        <f t="shared" si="33"/>
        <v>24</v>
      </c>
    </row>
    <row r="201" spans="1:11" ht="26.25" customHeight="1" x14ac:dyDescent="0.25">
      <c r="A201" s="19" t="s">
        <v>113</v>
      </c>
      <c r="B201" s="449">
        <v>4.057961029150426E-2</v>
      </c>
      <c r="C201" s="379">
        <f t="shared" si="29"/>
        <v>18</v>
      </c>
      <c r="D201" s="449">
        <v>0</v>
      </c>
      <c r="E201" s="379">
        <f t="shared" si="30"/>
        <v>29</v>
      </c>
      <c r="F201" s="449">
        <v>0</v>
      </c>
      <c r="G201" s="379">
        <f t="shared" si="31"/>
        <v>23</v>
      </c>
      <c r="H201" s="449">
        <v>0</v>
      </c>
      <c r="I201" s="543">
        <f t="shared" si="32"/>
        <v>25</v>
      </c>
      <c r="J201" s="449">
        <v>1.1511946181987686E-2</v>
      </c>
      <c r="K201" s="543">
        <f t="shared" si="33"/>
        <v>14</v>
      </c>
    </row>
    <row r="202" spans="1:11" ht="26.25" customHeight="1" x14ac:dyDescent="0.25">
      <c r="A202" s="19" t="s">
        <v>11</v>
      </c>
      <c r="B202" s="449">
        <v>1.343584828845404E-2</v>
      </c>
      <c r="C202" s="379">
        <f t="shared" si="29"/>
        <v>24</v>
      </c>
      <c r="D202" s="449">
        <v>3.7118613829821212E-3</v>
      </c>
      <c r="E202" s="379">
        <f t="shared" si="30"/>
        <v>21</v>
      </c>
      <c r="F202" s="449">
        <v>1.6368725362588237E-3</v>
      </c>
      <c r="G202" s="379">
        <f t="shared" si="31"/>
        <v>16</v>
      </c>
      <c r="H202" s="449">
        <v>2.721612642493779E-2</v>
      </c>
      <c r="I202" s="543">
        <f t="shared" si="32"/>
        <v>11</v>
      </c>
      <c r="J202" s="449">
        <v>0.99055065680899634</v>
      </c>
      <c r="K202" s="543">
        <f t="shared" si="33"/>
        <v>2</v>
      </c>
    </row>
    <row r="203" spans="1:11" ht="26.25" customHeight="1" x14ac:dyDescent="0.25">
      <c r="A203" s="19" t="s">
        <v>115</v>
      </c>
      <c r="B203" s="449">
        <v>4.3347588775894424E-2</v>
      </c>
      <c r="C203" s="379">
        <f t="shared" si="29"/>
        <v>17</v>
      </c>
      <c r="D203" s="449">
        <v>1.4772623632544194E-2</v>
      </c>
      <c r="E203" s="379">
        <f t="shared" si="30"/>
        <v>17</v>
      </c>
      <c r="F203" s="449">
        <v>3.2960188607215245E-4</v>
      </c>
      <c r="G203" s="379">
        <f t="shared" si="31"/>
        <v>19</v>
      </c>
      <c r="H203" s="449">
        <v>2.3600871792051916E-2</v>
      </c>
      <c r="I203" s="543">
        <f t="shared" si="32"/>
        <v>13</v>
      </c>
      <c r="J203" s="449">
        <v>7.8932883391635861E-3</v>
      </c>
      <c r="K203" s="543">
        <f t="shared" si="33"/>
        <v>16</v>
      </c>
    </row>
    <row r="204" spans="1:11" ht="26.25" customHeight="1" x14ac:dyDescent="0.25">
      <c r="A204" s="19" t="s">
        <v>13</v>
      </c>
      <c r="B204" s="449">
        <v>0.29415457549839602</v>
      </c>
      <c r="C204" s="379">
        <f t="shared" si="29"/>
        <v>3</v>
      </c>
      <c r="D204" s="449">
        <v>3.3743320530516645E-2</v>
      </c>
      <c r="E204" s="379">
        <f t="shared" si="30"/>
        <v>14</v>
      </c>
      <c r="F204" s="449">
        <v>2.3247874055759999E-4</v>
      </c>
      <c r="G204" s="379">
        <f t="shared" si="31"/>
        <v>20</v>
      </c>
      <c r="H204" s="449">
        <v>5.681683551511477E-3</v>
      </c>
      <c r="I204" s="543">
        <f t="shared" si="32"/>
        <v>17</v>
      </c>
      <c r="J204" s="449">
        <v>4.1171016279923672E-2</v>
      </c>
      <c r="K204" s="543">
        <f t="shared" si="33"/>
        <v>9</v>
      </c>
    </row>
    <row r="205" spans="1:11" ht="26.25" customHeight="1" x14ac:dyDescent="0.25">
      <c r="A205" s="19" t="s">
        <v>231</v>
      </c>
      <c r="B205" s="449">
        <v>8.831907388824406E-2</v>
      </c>
      <c r="C205" s="379">
        <f t="shared" si="29"/>
        <v>13</v>
      </c>
      <c r="D205" s="449">
        <v>5.5548421495350372E-2</v>
      </c>
      <c r="E205" s="379">
        <f t="shared" si="30"/>
        <v>10</v>
      </c>
      <c r="F205" s="449">
        <v>6.9249541874967749E-2</v>
      </c>
      <c r="G205" s="379">
        <f t="shared" si="31"/>
        <v>4</v>
      </c>
      <c r="H205" s="449">
        <v>7.7704469691811898E-2</v>
      </c>
      <c r="I205" s="543">
        <f t="shared" si="32"/>
        <v>5</v>
      </c>
      <c r="J205" s="449">
        <v>0.17032566154152257</v>
      </c>
      <c r="K205" s="543">
        <f t="shared" si="33"/>
        <v>7</v>
      </c>
    </row>
    <row r="206" spans="1:11" ht="26.25" customHeight="1" x14ac:dyDescent="0.25">
      <c r="A206" s="19" t="s">
        <v>234</v>
      </c>
      <c r="B206" s="449">
        <v>4.0587914912731662E-6</v>
      </c>
      <c r="C206" s="379">
        <f t="shared" si="29"/>
        <v>29</v>
      </c>
      <c r="D206" s="449">
        <v>7.2738198768336314E-6</v>
      </c>
      <c r="E206" s="379">
        <f t="shared" si="30"/>
        <v>28</v>
      </c>
      <c r="F206" s="449">
        <v>0</v>
      </c>
      <c r="G206" s="379">
        <f t="shared" si="31"/>
        <v>23</v>
      </c>
      <c r="H206" s="449">
        <v>0</v>
      </c>
      <c r="I206" s="543">
        <f t="shared" si="32"/>
        <v>25</v>
      </c>
      <c r="J206" s="449">
        <v>0</v>
      </c>
      <c r="K206" s="543">
        <f t="shared" si="33"/>
        <v>24</v>
      </c>
    </row>
    <row r="207" spans="1:11" ht="26.25" customHeight="1" x14ac:dyDescent="0.25">
      <c r="A207" s="19" t="s">
        <v>232</v>
      </c>
      <c r="B207" s="449">
        <v>1.4838775209222074E-2</v>
      </c>
      <c r="C207" s="379">
        <f t="shared" si="29"/>
        <v>23</v>
      </c>
      <c r="D207" s="449">
        <v>2.6296546681466707E-3</v>
      </c>
      <c r="E207" s="379">
        <f t="shared" si="30"/>
        <v>23</v>
      </c>
      <c r="F207" s="449">
        <v>0</v>
      </c>
      <c r="G207" s="379">
        <f t="shared" si="31"/>
        <v>23</v>
      </c>
      <c r="H207" s="449">
        <v>1.4252925426883364E-3</v>
      </c>
      <c r="I207" s="543">
        <f t="shared" si="32"/>
        <v>20</v>
      </c>
      <c r="J207" s="449">
        <v>0</v>
      </c>
      <c r="K207" s="543">
        <f t="shared" si="33"/>
        <v>24</v>
      </c>
    </row>
    <row r="208" spans="1:11" ht="26.25" customHeight="1" x14ac:dyDescent="0.25">
      <c r="A208" s="19" t="s">
        <v>233</v>
      </c>
      <c r="B208" s="449">
        <v>3.7262422755969589E-2</v>
      </c>
      <c r="C208" s="379">
        <f t="shared" si="29"/>
        <v>20</v>
      </c>
      <c r="D208" s="449">
        <v>7.7259332426805718E-3</v>
      </c>
      <c r="E208" s="379">
        <f t="shared" si="30"/>
        <v>19</v>
      </c>
      <c r="F208" s="449">
        <v>8.6772029467461391E-4</v>
      </c>
      <c r="G208" s="379">
        <f t="shared" si="31"/>
        <v>17</v>
      </c>
      <c r="H208" s="449">
        <v>1.436984345326493E-3</v>
      </c>
      <c r="I208" s="543">
        <f t="shared" si="32"/>
        <v>19</v>
      </c>
      <c r="J208" s="449">
        <v>3.857553234868943E-3</v>
      </c>
      <c r="K208" s="543">
        <f t="shared" si="33"/>
        <v>20</v>
      </c>
    </row>
    <row r="209" spans="1:11" ht="26.25" customHeight="1" x14ac:dyDescent="0.25">
      <c r="A209" s="19" t="s">
        <v>18</v>
      </c>
      <c r="B209" s="449">
        <v>0.20411892900596695</v>
      </c>
      <c r="C209" s="379">
        <f t="shared" si="29"/>
        <v>6</v>
      </c>
      <c r="D209" s="449">
        <v>5.4644749463887948E-2</v>
      </c>
      <c r="E209" s="379">
        <f t="shared" si="30"/>
        <v>11</v>
      </c>
      <c r="F209" s="449">
        <v>2.132473319785682E-2</v>
      </c>
      <c r="G209" s="379">
        <f t="shared" si="31"/>
        <v>12</v>
      </c>
      <c r="H209" s="449">
        <v>6.912396874150048E-2</v>
      </c>
      <c r="I209" s="543">
        <f t="shared" si="32"/>
        <v>6</v>
      </c>
      <c r="J209" s="449">
        <v>0.25034039666517571</v>
      </c>
      <c r="K209" s="543">
        <f t="shared" si="33"/>
        <v>6</v>
      </c>
    </row>
    <row r="210" spans="1:11" ht="26.25" customHeight="1" x14ac:dyDescent="0.25">
      <c r="A210" s="19" t="s">
        <v>121</v>
      </c>
      <c r="B210" s="449">
        <v>9.4037848226964371E-2</v>
      </c>
      <c r="C210" s="379">
        <f t="shared" si="29"/>
        <v>12</v>
      </c>
      <c r="D210" s="449">
        <v>0.12062162455266391</v>
      </c>
      <c r="E210" s="379">
        <f t="shared" si="30"/>
        <v>8</v>
      </c>
      <c r="F210" s="449">
        <v>1.4467361265686828E-2</v>
      </c>
      <c r="G210" s="379">
        <f t="shared" si="31"/>
        <v>14</v>
      </c>
      <c r="H210" s="449">
        <v>0</v>
      </c>
      <c r="I210" s="543">
        <f t="shared" si="32"/>
        <v>25</v>
      </c>
      <c r="J210" s="449">
        <v>0</v>
      </c>
      <c r="K210" s="543">
        <f t="shared" si="33"/>
        <v>24</v>
      </c>
    </row>
    <row r="211" spans="1:11" ht="26.25" customHeight="1" x14ac:dyDescent="0.25">
      <c r="A211" s="19" t="s">
        <v>20</v>
      </c>
      <c r="B211" s="449">
        <v>3.5209411060247446E-3</v>
      </c>
      <c r="C211" s="379">
        <f t="shared" si="29"/>
        <v>28</v>
      </c>
      <c r="D211" s="449">
        <v>3.3138269233174065E-5</v>
      </c>
      <c r="E211" s="379">
        <f t="shared" si="30"/>
        <v>27</v>
      </c>
      <c r="F211" s="449">
        <v>0</v>
      </c>
      <c r="G211" s="379">
        <f t="shared" si="31"/>
        <v>23</v>
      </c>
      <c r="H211" s="449">
        <v>1.4445597327583631E-3</v>
      </c>
      <c r="I211" s="543">
        <f t="shared" si="32"/>
        <v>18</v>
      </c>
      <c r="J211" s="449">
        <v>6.7599885652674099E-3</v>
      </c>
      <c r="K211" s="543">
        <f t="shared" si="33"/>
        <v>17</v>
      </c>
    </row>
    <row r="212" spans="1:11" ht="26.25" customHeight="1" x14ac:dyDescent="0.25">
      <c r="A212" s="19" t="s">
        <v>235</v>
      </c>
      <c r="B212" s="449">
        <v>0</v>
      </c>
      <c r="C212" s="379">
        <f t="shared" si="29"/>
        <v>30</v>
      </c>
      <c r="D212" s="449">
        <v>2.3802924386531592E-4</v>
      </c>
      <c r="E212" s="379">
        <f t="shared" si="30"/>
        <v>25</v>
      </c>
      <c r="F212" s="449">
        <v>5.6673629491741884E-6</v>
      </c>
      <c r="G212" s="379">
        <f t="shared" si="31"/>
        <v>22</v>
      </c>
      <c r="H212" s="449">
        <v>1.1371589728845877E-3</v>
      </c>
      <c r="I212" s="543">
        <f t="shared" si="32"/>
        <v>21</v>
      </c>
      <c r="J212" s="449">
        <v>7.2339073275083925E-4</v>
      </c>
      <c r="K212" s="543">
        <f t="shared" si="33"/>
        <v>22</v>
      </c>
    </row>
    <row r="213" spans="1:11" ht="26.25" customHeight="1" x14ac:dyDescent="0.25">
      <c r="A213" s="19" t="s">
        <v>22</v>
      </c>
      <c r="B213" s="449">
        <v>0.55229226182964053</v>
      </c>
      <c r="C213" s="379">
        <f t="shared" si="29"/>
        <v>2</v>
      </c>
      <c r="D213" s="449">
        <v>0.512789975757175</v>
      </c>
      <c r="E213" s="379">
        <f t="shared" si="30"/>
        <v>3</v>
      </c>
      <c r="F213" s="449">
        <v>1.6743558601716016E-2</v>
      </c>
      <c r="G213" s="379">
        <f t="shared" si="31"/>
        <v>13</v>
      </c>
      <c r="H213" s="449">
        <v>2.9797527980717838E-2</v>
      </c>
      <c r="I213" s="543">
        <f t="shared" si="32"/>
        <v>10</v>
      </c>
      <c r="J213" s="449">
        <v>3.5116807946573909E-2</v>
      </c>
      <c r="K213" s="543">
        <f t="shared" si="33"/>
        <v>10</v>
      </c>
    </row>
    <row r="214" spans="1:11" ht="26.25" customHeight="1" x14ac:dyDescent="0.25">
      <c r="A214" s="19" t="s">
        <v>23</v>
      </c>
      <c r="B214" s="449">
        <v>1.8214467372702925</v>
      </c>
      <c r="C214" s="379">
        <f t="shared" si="29"/>
        <v>1</v>
      </c>
      <c r="D214" s="449">
        <v>2.2947360469546995E-2</v>
      </c>
      <c r="E214" s="379">
        <f t="shared" si="30"/>
        <v>15</v>
      </c>
      <c r="F214" s="449">
        <v>0</v>
      </c>
      <c r="G214" s="379">
        <f t="shared" si="31"/>
        <v>23</v>
      </c>
      <c r="H214" s="449">
        <v>1.0981808519794904E-2</v>
      </c>
      <c r="I214" s="543">
        <f t="shared" si="32"/>
        <v>15</v>
      </c>
      <c r="J214" s="449">
        <v>0</v>
      </c>
      <c r="K214" s="543">
        <f t="shared" si="33"/>
        <v>24</v>
      </c>
    </row>
    <row r="215" spans="1:11" ht="26.25" customHeight="1" x14ac:dyDescent="0.25">
      <c r="A215" s="19" t="s">
        <v>24</v>
      </c>
      <c r="B215" s="449">
        <v>0</v>
      </c>
      <c r="C215" s="379">
        <f t="shared" si="29"/>
        <v>30</v>
      </c>
      <c r="D215" s="449">
        <v>0.88071538851665043</v>
      </c>
      <c r="E215" s="379">
        <f t="shared" si="30"/>
        <v>2</v>
      </c>
      <c r="F215" s="449">
        <v>0</v>
      </c>
      <c r="G215" s="379">
        <f t="shared" si="31"/>
        <v>23</v>
      </c>
      <c r="H215" s="449">
        <v>0</v>
      </c>
      <c r="I215" s="543">
        <f t="shared" si="32"/>
        <v>25</v>
      </c>
      <c r="J215" s="449">
        <v>0</v>
      </c>
      <c r="K215" s="543">
        <f t="shared" si="33"/>
        <v>24</v>
      </c>
    </row>
    <row r="216" spans="1:11" ht="26.25" customHeight="1" x14ac:dyDescent="0.25">
      <c r="A216" s="19" t="s">
        <v>93</v>
      </c>
      <c r="B216" s="449">
        <v>0.25080093954606331</v>
      </c>
      <c r="C216" s="379">
        <f t="shared" si="29"/>
        <v>4</v>
      </c>
      <c r="D216" s="449">
        <v>0.9305781466984212</v>
      </c>
      <c r="E216" s="379">
        <f t="shared" si="30"/>
        <v>1</v>
      </c>
      <c r="F216" s="449">
        <v>0.33167930635573761</v>
      </c>
      <c r="G216" s="379">
        <f t="shared" si="31"/>
        <v>1</v>
      </c>
      <c r="H216" s="449">
        <v>0.90030986518142564</v>
      </c>
      <c r="I216" s="543">
        <f t="shared" si="32"/>
        <v>1</v>
      </c>
      <c r="J216" s="449">
        <v>0.38586206780318094</v>
      </c>
      <c r="K216" s="543">
        <f t="shared" si="33"/>
        <v>4</v>
      </c>
    </row>
    <row r="217" spans="1:11" ht="26.25" customHeight="1" x14ac:dyDescent="0.25">
      <c r="A217" s="19" t="s">
        <v>236</v>
      </c>
      <c r="B217" s="449">
        <v>6.0766825949842805E-2</v>
      </c>
      <c r="C217" s="379">
        <f t="shared" si="29"/>
        <v>14</v>
      </c>
      <c r="D217" s="449">
        <v>4.6128825571423643E-2</v>
      </c>
      <c r="E217" s="379">
        <f t="shared" si="30"/>
        <v>12</v>
      </c>
      <c r="F217" s="449">
        <v>0.32916930767613528</v>
      </c>
      <c r="G217" s="379">
        <f t="shared" si="31"/>
        <v>2</v>
      </c>
      <c r="H217" s="449">
        <v>1E-3</v>
      </c>
      <c r="I217" s="543">
        <f t="shared" si="32"/>
        <v>22</v>
      </c>
      <c r="J217" s="449">
        <v>1.4293131541936267E-2</v>
      </c>
      <c r="K217" s="543">
        <f t="shared" si="33"/>
        <v>13</v>
      </c>
    </row>
    <row r="218" spans="1:11" ht="26.25" customHeight="1" x14ac:dyDescent="0.25">
      <c r="A218" s="19" t="s">
        <v>94</v>
      </c>
      <c r="B218" s="449">
        <v>3.8261960061438914E-2</v>
      </c>
      <c r="C218" s="379">
        <f t="shared" si="29"/>
        <v>19</v>
      </c>
      <c r="D218" s="449">
        <v>1.1587611151220149E-2</v>
      </c>
      <c r="E218" s="379">
        <f t="shared" si="30"/>
        <v>18</v>
      </c>
      <c r="F218" s="449">
        <v>3.2108399961689085E-2</v>
      </c>
      <c r="G218" s="379">
        <f t="shared" si="31"/>
        <v>9</v>
      </c>
      <c r="H218" s="449">
        <v>6.0548582036212287E-2</v>
      </c>
      <c r="I218" s="543">
        <f t="shared" si="32"/>
        <v>7</v>
      </c>
      <c r="J218" s="449">
        <v>1.4211954692550415</v>
      </c>
      <c r="K218" s="543">
        <f t="shared" si="33"/>
        <v>1</v>
      </c>
    </row>
    <row r="219" spans="1:11" ht="26.25" customHeight="1" x14ac:dyDescent="0.25">
      <c r="A219" s="19" t="s">
        <v>237</v>
      </c>
      <c r="B219" s="449">
        <v>0.22143660849013755</v>
      </c>
      <c r="C219" s="379">
        <f t="shared" si="29"/>
        <v>5</v>
      </c>
      <c r="D219" s="449">
        <v>0.12721247036749281</v>
      </c>
      <c r="E219" s="379">
        <f t="shared" si="30"/>
        <v>6</v>
      </c>
      <c r="F219" s="449">
        <v>3.598207274224622E-2</v>
      </c>
      <c r="G219" s="379">
        <f t="shared" si="31"/>
        <v>8</v>
      </c>
      <c r="H219" s="449">
        <v>9.9964580234516126E-2</v>
      </c>
      <c r="I219" s="543">
        <f t="shared" si="32"/>
        <v>4</v>
      </c>
      <c r="J219" s="449">
        <v>0.29212865919017383</v>
      </c>
      <c r="K219" s="543">
        <f t="shared" si="33"/>
        <v>5</v>
      </c>
    </row>
    <row r="220" spans="1:11" ht="26.25" customHeight="1" x14ac:dyDescent="0.25">
      <c r="A220" s="19" t="s">
        <v>29</v>
      </c>
      <c r="B220" s="449">
        <v>0.12980382259496814</v>
      </c>
      <c r="C220" s="379">
        <f t="shared" si="29"/>
        <v>9</v>
      </c>
      <c r="D220" s="449">
        <v>0.20168132930392341</v>
      </c>
      <c r="E220" s="379">
        <f t="shared" si="30"/>
        <v>5</v>
      </c>
      <c r="F220" s="449">
        <v>5.5787413365987359E-2</v>
      </c>
      <c r="G220" s="379">
        <f t="shared" si="31"/>
        <v>6</v>
      </c>
      <c r="H220" s="449">
        <v>5.0272695433468559E-2</v>
      </c>
      <c r="I220" s="543">
        <f t="shared" si="32"/>
        <v>8</v>
      </c>
      <c r="J220" s="449">
        <v>3.3327132632051719E-2</v>
      </c>
      <c r="K220" s="543">
        <f t="shared" si="33"/>
        <v>11</v>
      </c>
    </row>
    <row r="221" spans="1:11" ht="26.25" customHeight="1" x14ac:dyDescent="0.25">
      <c r="A221" s="19" t="s">
        <v>30</v>
      </c>
      <c r="B221" s="449">
        <v>5.378841949219243E-2</v>
      </c>
      <c r="C221" s="379">
        <f t="shared" si="29"/>
        <v>16</v>
      </c>
      <c r="D221" s="449">
        <v>4.2123369728637394E-2</v>
      </c>
      <c r="E221" s="379">
        <f t="shared" si="30"/>
        <v>13</v>
      </c>
      <c r="F221" s="449">
        <v>6.9265118568160824E-2</v>
      </c>
      <c r="G221" s="379">
        <f t="shared" si="31"/>
        <v>3</v>
      </c>
      <c r="H221" s="449">
        <v>2.4868458453170688E-2</v>
      </c>
      <c r="I221" s="543">
        <f t="shared" si="32"/>
        <v>12</v>
      </c>
      <c r="J221" s="449">
        <v>9.655330269904892E-3</v>
      </c>
      <c r="K221" s="543">
        <f t="shared" si="33"/>
        <v>15</v>
      </c>
    </row>
    <row r="222" spans="1:11" ht="26.25" customHeight="1" x14ac:dyDescent="0.25">
      <c r="A222" s="19" t="s">
        <v>31</v>
      </c>
      <c r="B222" s="449">
        <v>0.14692607017328002</v>
      </c>
      <c r="C222" s="379">
        <f t="shared" si="29"/>
        <v>7</v>
      </c>
      <c r="D222" s="449">
        <v>0.125144042210524</v>
      </c>
      <c r="E222" s="379">
        <f t="shared" si="30"/>
        <v>7</v>
      </c>
      <c r="F222" s="449">
        <v>4.0498359097869779E-2</v>
      </c>
      <c r="G222" s="379">
        <f t="shared" si="31"/>
        <v>7</v>
      </c>
      <c r="H222" s="449">
        <v>0.10999879182750252</v>
      </c>
      <c r="I222" s="543">
        <f t="shared" si="32"/>
        <v>3</v>
      </c>
      <c r="J222" s="449">
        <v>0.51735216402436912</v>
      </c>
      <c r="K222" s="543">
        <f t="shared" si="33"/>
        <v>3</v>
      </c>
    </row>
    <row r="223" spans="1:11" ht="26.25" customHeight="1" x14ac:dyDescent="0.25">
      <c r="A223" s="19" t="s">
        <v>134</v>
      </c>
      <c r="B223" s="449">
        <v>1.8894784383729085E-2</v>
      </c>
      <c r="C223" s="379">
        <f t="shared" si="29"/>
        <v>22</v>
      </c>
      <c r="D223" s="449">
        <v>6.1951459978224349E-2</v>
      </c>
      <c r="E223" s="379">
        <f t="shared" si="30"/>
        <v>9</v>
      </c>
      <c r="F223" s="449">
        <v>2.3593087127882453E-2</v>
      </c>
      <c r="G223" s="379">
        <f t="shared" si="31"/>
        <v>10</v>
      </c>
      <c r="H223" s="449">
        <v>2.1999999999999999E-2</v>
      </c>
      <c r="I223" s="543">
        <f t="shared" si="32"/>
        <v>14</v>
      </c>
      <c r="J223" s="449">
        <v>5.6920596936918897E-3</v>
      </c>
      <c r="K223" s="543">
        <f t="shared" si="33"/>
        <v>18</v>
      </c>
    </row>
    <row r="224" spans="1:11" ht="26.25" customHeight="1" x14ac:dyDescent="0.25">
      <c r="A224" s="19" t="s">
        <v>96</v>
      </c>
      <c r="B224" s="449">
        <v>0.1341115138480185</v>
      </c>
      <c r="C224" s="379">
        <f t="shared" si="29"/>
        <v>8</v>
      </c>
      <c r="D224" s="449">
        <v>0</v>
      </c>
      <c r="E224" s="379">
        <f t="shared" si="30"/>
        <v>29</v>
      </c>
      <c r="F224" s="449">
        <v>0</v>
      </c>
      <c r="G224" s="379">
        <f t="shared" si="31"/>
        <v>23</v>
      </c>
      <c r="H224" s="449">
        <v>0</v>
      </c>
      <c r="I224" s="543">
        <f t="shared" si="32"/>
        <v>25</v>
      </c>
      <c r="J224" s="449">
        <v>0</v>
      </c>
      <c r="K224" s="543">
        <f t="shared" si="33"/>
        <v>24</v>
      </c>
    </row>
    <row r="225" spans="1:11" ht="26.25" customHeight="1" x14ac:dyDescent="0.25">
      <c r="A225" s="19" t="s">
        <v>34</v>
      </c>
      <c r="B225" s="449">
        <v>6.2700105296785115E-3</v>
      </c>
      <c r="C225" s="379">
        <f t="shared" si="29"/>
        <v>25</v>
      </c>
      <c r="D225" s="449">
        <v>4.8685235787232972E-4</v>
      </c>
      <c r="E225" s="379">
        <f t="shared" si="30"/>
        <v>24</v>
      </c>
      <c r="F225" s="449">
        <v>1.4183313239163927E-4</v>
      </c>
      <c r="G225" s="379">
        <f t="shared" si="31"/>
        <v>21</v>
      </c>
      <c r="H225" s="449">
        <v>4.0523752111222002E-4</v>
      </c>
      <c r="I225" s="543">
        <f t="shared" si="32"/>
        <v>23</v>
      </c>
      <c r="J225" s="449">
        <v>8.1047504222444002E-6</v>
      </c>
      <c r="K225" s="543">
        <f t="shared" si="33"/>
        <v>23</v>
      </c>
    </row>
    <row r="226" spans="1:11" ht="26.25" customHeight="1" x14ac:dyDescent="0.25">
      <c r="A226" s="19" t="s">
        <v>35</v>
      </c>
      <c r="B226" s="449">
        <v>5.6595801559949963E-2</v>
      </c>
      <c r="C226" s="379">
        <f t="shared" si="29"/>
        <v>15</v>
      </c>
      <c r="D226" s="449">
        <v>0</v>
      </c>
      <c r="E226" s="379">
        <f t="shared" si="30"/>
        <v>29</v>
      </c>
      <c r="F226" s="449">
        <v>0</v>
      </c>
      <c r="G226" s="379">
        <f t="shared" si="31"/>
        <v>23</v>
      </c>
      <c r="H226" s="449">
        <v>0</v>
      </c>
      <c r="I226" s="543">
        <f t="shared" si="32"/>
        <v>25</v>
      </c>
      <c r="J226" s="449">
        <v>1.4350448104707803E-2</v>
      </c>
      <c r="K226" s="543">
        <f t="shared" si="33"/>
        <v>12</v>
      </c>
    </row>
    <row r="227" spans="1:11" ht="26.25" customHeight="1" x14ac:dyDescent="0.25">
      <c r="A227" s="19" t="s">
        <v>138</v>
      </c>
      <c r="B227" s="449">
        <v>0.12148039411488853</v>
      </c>
      <c r="C227" s="379">
        <f t="shared" si="29"/>
        <v>10</v>
      </c>
      <c r="D227" s="449">
        <v>9.698297862827854E-5</v>
      </c>
      <c r="E227" s="379">
        <f t="shared" si="30"/>
        <v>26</v>
      </c>
      <c r="F227" s="449">
        <v>0</v>
      </c>
      <c r="G227" s="379">
        <f t="shared" si="31"/>
        <v>23</v>
      </c>
      <c r="H227" s="449">
        <v>0</v>
      </c>
      <c r="I227" s="543">
        <f t="shared" si="32"/>
        <v>25</v>
      </c>
      <c r="J227" s="449">
        <v>0</v>
      </c>
      <c r="K227" s="543">
        <f t="shared" si="33"/>
        <v>24</v>
      </c>
    </row>
    <row r="228" spans="1:11" ht="26.25" customHeight="1" x14ac:dyDescent="0.25">
      <c r="A228" s="494" t="s">
        <v>599</v>
      </c>
    </row>
    <row r="230" spans="1:11" ht="26.25" customHeight="1" x14ac:dyDescent="0.25">
      <c r="A230" s="146" t="s">
        <v>612</v>
      </c>
      <c r="E230" s="17"/>
      <c r="G230" s="17"/>
      <c r="K230" s="17" t="s">
        <v>0</v>
      </c>
    </row>
    <row r="231" spans="1:11" ht="26.25" customHeight="1" x14ac:dyDescent="0.25">
      <c r="A231" s="723" t="s">
        <v>1</v>
      </c>
      <c r="B231" s="726">
        <v>1399</v>
      </c>
      <c r="C231" s="727"/>
      <c r="D231" s="726">
        <v>1400</v>
      </c>
      <c r="E231" s="727"/>
      <c r="F231" s="726">
        <v>1401</v>
      </c>
      <c r="G231" s="727"/>
      <c r="H231" s="726">
        <v>1402</v>
      </c>
      <c r="I231" s="727"/>
      <c r="J231" s="726">
        <v>1403</v>
      </c>
      <c r="K231" s="727"/>
    </row>
    <row r="232" spans="1:11" ht="26.25" customHeight="1" x14ac:dyDescent="0.25">
      <c r="A232" s="724"/>
      <c r="B232" s="458" t="s">
        <v>75</v>
      </c>
      <c r="C232" s="458" t="s">
        <v>3</v>
      </c>
      <c r="D232" s="458" t="s">
        <v>75</v>
      </c>
      <c r="E232" s="458" t="s">
        <v>3</v>
      </c>
      <c r="F232" s="458" t="s">
        <v>75</v>
      </c>
      <c r="G232" s="458" t="s">
        <v>3</v>
      </c>
      <c r="H232" s="458" t="s">
        <v>75</v>
      </c>
      <c r="I232" s="458" t="s">
        <v>3</v>
      </c>
      <c r="J232" s="458" t="s">
        <v>75</v>
      </c>
      <c r="K232" s="458" t="s">
        <v>3</v>
      </c>
    </row>
    <row r="233" spans="1:11" ht="26.25" customHeight="1" x14ac:dyDescent="0.25">
      <c r="A233" s="15" t="s">
        <v>4</v>
      </c>
      <c r="B233" s="449">
        <v>0.25099429780370291</v>
      </c>
      <c r="C233" s="16" t="s">
        <v>230</v>
      </c>
      <c r="D233" s="449">
        <v>7.7194266273764744E-2</v>
      </c>
      <c r="E233" s="16" t="s">
        <v>230</v>
      </c>
      <c r="F233" s="449">
        <v>3.3921538719053949E-2</v>
      </c>
      <c r="G233" s="16" t="s">
        <v>230</v>
      </c>
      <c r="H233" s="449">
        <v>9.4597359700087633E-2</v>
      </c>
      <c r="I233" s="16" t="s">
        <v>230</v>
      </c>
      <c r="J233" s="449">
        <v>3.52311997230342E-2</v>
      </c>
      <c r="K233" s="16" t="s">
        <v>230</v>
      </c>
    </row>
    <row r="234" spans="1:11" ht="26.25" customHeight="1" x14ac:dyDescent="0.25">
      <c r="A234" s="19" t="s">
        <v>6</v>
      </c>
      <c r="B234" s="449">
        <v>7.8679586594297163E-2</v>
      </c>
      <c r="C234" s="379">
        <f>RANK(B234,$B$234:$B$264)</f>
        <v>24</v>
      </c>
      <c r="D234" s="449">
        <v>0.10810935562575183</v>
      </c>
      <c r="E234" s="379">
        <f>RANK(D234,$D$234:$D$264)</f>
        <v>12</v>
      </c>
      <c r="F234" s="449">
        <v>7.9880801656805528E-2</v>
      </c>
      <c r="G234" s="379">
        <f>RANK(F234,$F$234:$F$264)</f>
        <v>3</v>
      </c>
      <c r="H234" s="449">
        <v>0</v>
      </c>
      <c r="I234" s="543">
        <f>RANK(H234,$H$234:$H$264)</f>
        <v>27</v>
      </c>
      <c r="J234" s="449">
        <v>1.2011109857524641E-2</v>
      </c>
      <c r="K234" s="543">
        <f>RANK(J234,$J$234:$J$264)</f>
        <v>16</v>
      </c>
    </row>
    <row r="235" spans="1:11" ht="26.25" customHeight="1" x14ac:dyDescent="0.25">
      <c r="A235" s="19" t="s">
        <v>7</v>
      </c>
      <c r="B235" s="449">
        <v>0.1740424786756182</v>
      </c>
      <c r="C235" s="379">
        <f t="shared" ref="C235:C264" si="34">RANK(B235,$B$234:$B$264)</f>
        <v>17</v>
      </c>
      <c r="D235" s="449">
        <v>0</v>
      </c>
      <c r="E235" s="379">
        <f t="shared" ref="E235:E264" si="35">RANK(D235,$D$234:$D$264)</f>
        <v>26</v>
      </c>
      <c r="F235" s="449">
        <v>0</v>
      </c>
      <c r="G235" s="379">
        <f t="shared" ref="G235:G264" si="36">RANK(F235,$F$234:$F$264)</f>
        <v>24</v>
      </c>
      <c r="H235" s="449">
        <v>2.0167205429253647E-2</v>
      </c>
      <c r="I235" s="543">
        <f t="shared" ref="I235:I264" si="37">RANK(H235,$H$234:$H$264)</f>
        <v>18</v>
      </c>
      <c r="J235" s="449">
        <v>0</v>
      </c>
      <c r="K235" s="543">
        <f t="shared" ref="K235:K264" si="38">RANK(J235,$J$234:$J$264)</f>
        <v>21</v>
      </c>
    </row>
    <row r="236" spans="1:11" ht="26.25" customHeight="1" x14ac:dyDescent="0.25">
      <c r="A236" s="19" t="s">
        <v>8</v>
      </c>
      <c r="B236" s="449">
        <v>0.211443587041968</v>
      </c>
      <c r="C236" s="379">
        <f t="shared" si="34"/>
        <v>13</v>
      </c>
      <c r="D236" s="449">
        <v>7.1934416210154048E-2</v>
      </c>
      <c r="E236" s="379">
        <f t="shared" si="35"/>
        <v>13</v>
      </c>
      <c r="F236" s="449">
        <v>6.10352622389186E-2</v>
      </c>
      <c r="G236" s="379">
        <f t="shared" si="36"/>
        <v>4</v>
      </c>
      <c r="H236" s="449">
        <v>5.9073414524094911E-2</v>
      </c>
      <c r="I236" s="543">
        <f t="shared" si="37"/>
        <v>14</v>
      </c>
      <c r="J236" s="449">
        <v>0</v>
      </c>
      <c r="K236" s="543">
        <f t="shared" si="38"/>
        <v>21</v>
      </c>
    </row>
    <row r="237" spans="1:11" ht="26.25" customHeight="1" x14ac:dyDescent="0.25">
      <c r="A237" s="19" t="s">
        <v>9</v>
      </c>
      <c r="B237" s="449">
        <v>1.1980092737906374</v>
      </c>
      <c r="C237" s="379">
        <f t="shared" si="34"/>
        <v>6</v>
      </c>
      <c r="D237" s="449">
        <v>2.6524190563630354E-3</v>
      </c>
      <c r="E237" s="379">
        <f t="shared" si="35"/>
        <v>25</v>
      </c>
      <c r="F237" s="449">
        <v>2.1440387372267864E-2</v>
      </c>
      <c r="G237" s="379">
        <f t="shared" si="36"/>
        <v>16</v>
      </c>
      <c r="H237" s="449">
        <v>6.0303285314370549E-2</v>
      </c>
      <c r="I237" s="543">
        <f t="shared" si="37"/>
        <v>13</v>
      </c>
      <c r="J237" s="449">
        <v>0</v>
      </c>
      <c r="K237" s="543">
        <f t="shared" si="38"/>
        <v>21</v>
      </c>
    </row>
    <row r="238" spans="1:11" ht="26.25" customHeight="1" x14ac:dyDescent="0.25">
      <c r="A238" s="19" t="s">
        <v>113</v>
      </c>
      <c r="B238" s="449">
        <v>1.8459525694937968</v>
      </c>
      <c r="C238" s="379">
        <f t="shared" si="34"/>
        <v>5</v>
      </c>
      <c r="D238" s="449">
        <v>1.8102535371174593</v>
      </c>
      <c r="E238" s="379">
        <f t="shared" si="35"/>
        <v>1</v>
      </c>
      <c r="F238" s="449">
        <v>0</v>
      </c>
      <c r="G238" s="379">
        <f t="shared" si="36"/>
        <v>24</v>
      </c>
      <c r="H238" s="449">
        <v>3.0621504430964654E-2</v>
      </c>
      <c r="I238" s="543">
        <f t="shared" si="37"/>
        <v>16</v>
      </c>
      <c r="J238" s="449">
        <v>0</v>
      </c>
      <c r="K238" s="543">
        <f t="shared" si="38"/>
        <v>21</v>
      </c>
    </row>
    <row r="239" spans="1:11" ht="26.25" customHeight="1" x14ac:dyDescent="0.25">
      <c r="A239" s="19" t="s">
        <v>11</v>
      </c>
      <c r="B239" s="449">
        <v>1.9224950123918327</v>
      </c>
      <c r="C239" s="379">
        <f t="shared" si="34"/>
        <v>4</v>
      </c>
      <c r="D239" s="449">
        <v>0.2210537796316896</v>
      </c>
      <c r="E239" s="379">
        <f t="shared" si="35"/>
        <v>8</v>
      </c>
      <c r="F239" s="449">
        <v>3.0701913837734671E-2</v>
      </c>
      <c r="G239" s="379">
        <f t="shared" si="36"/>
        <v>11</v>
      </c>
      <c r="H239" s="449">
        <v>0.14389932727484608</v>
      </c>
      <c r="I239" s="543">
        <f t="shared" si="37"/>
        <v>8</v>
      </c>
      <c r="J239" s="449">
        <v>0.10411311506527982</v>
      </c>
      <c r="K239" s="543">
        <f t="shared" si="38"/>
        <v>6</v>
      </c>
    </row>
    <row r="240" spans="1:11" ht="26.25" customHeight="1" x14ac:dyDescent="0.25">
      <c r="A240" s="19" t="s">
        <v>115</v>
      </c>
      <c r="B240" s="449">
        <v>7.8501232658989603E-2</v>
      </c>
      <c r="C240" s="379">
        <f t="shared" si="34"/>
        <v>25</v>
      </c>
      <c r="D240" s="449">
        <v>1.0329109560393368E-2</v>
      </c>
      <c r="E240" s="379">
        <f t="shared" si="35"/>
        <v>22</v>
      </c>
      <c r="F240" s="449">
        <v>3.098732868118011E-2</v>
      </c>
      <c r="G240" s="379">
        <f t="shared" si="36"/>
        <v>10</v>
      </c>
      <c r="H240" s="449">
        <v>8.7084545405672356E-2</v>
      </c>
      <c r="I240" s="543">
        <f t="shared" si="37"/>
        <v>12</v>
      </c>
      <c r="J240" s="449">
        <v>7.5427559012787068E-2</v>
      </c>
      <c r="K240" s="543">
        <f t="shared" si="38"/>
        <v>7</v>
      </c>
    </row>
    <row r="241" spans="1:11" ht="26.25" customHeight="1" x14ac:dyDescent="0.25">
      <c r="A241" s="19" t="s">
        <v>13</v>
      </c>
      <c r="B241" s="449">
        <v>0.38455858333902992</v>
      </c>
      <c r="C241" s="379">
        <f t="shared" si="34"/>
        <v>10</v>
      </c>
      <c r="D241" s="449">
        <v>0.25572661461335994</v>
      </c>
      <c r="E241" s="379">
        <f t="shared" si="35"/>
        <v>7</v>
      </c>
      <c r="F241" s="449">
        <v>3.8746456759599993E-2</v>
      </c>
      <c r="G241" s="379">
        <f t="shared" si="36"/>
        <v>7</v>
      </c>
      <c r="H241" s="449">
        <v>0.14142456713335191</v>
      </c>
      <c r="I241" s="543">
        <f t="shared" si="37"/>
        <v>9</v>
      </c>
      <c r="J241" s="449">
        <v>1.937322837443177E-2</v>
      </c>
      <c r="K241" s="543">
        <f t="shared" si="38"/>
        <v>15</v>
      </c>
    </row>
    <row r="242" spans="1:11" ht="26.25" customHeight="1" x14ac:dyDescent="0.25">
      <c r="A242" s="19" t="s">
        <v>231</v>
      </c>
      <c r="B242" s="449">
        <v>0.2062694226874465</v>
      </c>
      <c r="C242" s="379">
        <f t="shared" si="34"/>
        <v>14</v>
      </c>
      <c r="D242" s="449">
        <v>0.1088432747022319</v>
      </c>
      <c r="E242" s="379">
        <f t="shared" si="35"/>
        <v>11</v>
      </c>
      <c r="F242" s="449">
        <v>1.4969121695644946E-2</v>
      </c>
      <c r="G242" s="379">
        <f t="shared" si="36"/>
        <v>19</v>
      </c>
      <c r="H242" s="449">
        <v>0.31587383916247813</v>
      </c>
      <c r="I242" s="543">
        <f t="shared" si="37"/>
        <v>5</v>
      </c>
      <c r="J242" s="449">
        <v>6.8502760300296464E-2</v>
      </c>
      <c r="K242" s="543">
        <f t="shared" si="38"/>
        <v>9</v>
      </c>
    </row>
    <row r="243" spans="1:11" ht="26.25" customHeight="1" x14ac:dyDescent="0.25">
      <c r="A243" s="19" t="s">
        <v>234</v>
      </c>
      <c r="B243" s="449">
        <v>6.8664859637309464E-2</v>
      </c>
      <c r="C243" s="379">
        <f t="shared" si="34"/>
        <v>28</v>
      </c>
      <c r="D243" s="449">
        <v>0</v>
      </c>
      <c r="E243" s="379">
        <f t="shared" si="35"/>
        <v>26</v>
      </c>
      <c r="F243" s="449">
        <v>0</v>
      </c>
      <c r="G243" s="379">
        <f t="shared" si="36"/>
        <v>24</v>
      </c>
      <c r="H243" s="449">
        <v>2.0366695655134139E-3</v>
      </c>
      <c r="I243" s="543">
        <f t="shared" si="37"/>
        <v>24</v>
      </c>
      <c r="J243" s="449">
        <v>0</v>
      </c>
      <c r="K243" s="543">
        <f t="shared" si="38"/>
        <v>21</v>
      </c>
    </row>
    <row r="244" spans="1:11" ht="26.25" customHeight="1" x14ac:dyDescent="0.25">
      <c r="A244" s="19" t="s">
        <v>232</v>
      </c>
      <c r="B244" s="449">
        <v>7.0510240011457115E-2</v>
      </c>
      <c r="C244" s="379">
        <f t="shared" si="34"/>
        <v>27</v>
      </c>
      <c r="D244" s="449">
        <v>1.5091371227184637E-2</v>
      </c>
      <c r="E244" s="379">
        <f t="shared" si="35"/>
        <v>21</v>
      </c>
      <c r="F244" s="449">
        <v>6.5395941984466768E-3</v>
      </c>
      <c r="G244" s="379">
        <f t="shared" si="36"/>
        <v>21</v>
      </c>
      <c r="H244" s="449">
        <v>0</v>
      </c>
      <c r="I244" s="543">
        <f t="shared" si="37"/>
        <v>27</v>
      </c>
      <c r="J244" s="449">
        <v>0</v>
      </c>
      <c r="K244" s="543">
        <f t="shared" si="38"/>
        <v>21</v>
      </c>
    </row>
    <row r="245" spans="1:11" ht="26.25" customHeight="1" x14ac:dyDescent="0.25">
      <c r="A245" s="19" t="s">
        <v>233</v>
      </c>
      <c r="B245" s="449">
        <v>0.19881349255071717</v>
      </c>
      <c r="C245" s="379">
        <f t="shared" si="34"/>
        <v>15</v>
      </c>
      <c r="D245" s="449">
        <v>8.1844319403382715E-3</v>
      </c>
      <c r="E245" s="379">
        <f t="shared" si="35"/>
        <v>23</v>
      </c>
      <c r="F245" s="449">
        <v>1.1935629912993313E-2</v>
      </c>
      <c r="G245" s="379">
        <f t="shared" si="36"/>
        <v>20</v>
      </c>
      <c r="H245" s="449">
        <v>2.0795265374076031E-2</v>
      </c>
      <c r="I245" s="543">
        <f t="shared" si="37"/>
        <v>17</v>
      </c>
      <c r="J245" s="449">
        <v>0</v>
      </c>
      <c r="K245" s="543">
        <f t="shared" si="38"/>
        <v>21</v>
      </c>
    </row>
    <row r="246" spans="1:11" ht="26.25" customHeight="1" x14ac:dyDescent="0.25">
      <c r="A246" s="19" t="s">
        <v>18</v>
      </c>
      <c r="B246" s="449">
        <v>0.11918108025920764</v>
      </c>
      <c r="C246" s="379">
        <f t="shared" si="34"/>
        <v>19</v>
      </c>
      <c r="D246" s="449">
        <v>0.1300157239191356</v>
      </c>
      <c r="E246" s="379">
        <f t="shared" si="35"/>
        <v>10</v>
      </c>
      <c r="F246" s="449">
        <v>5.6539404846060876E-2</v>
      </c>
      <c r="G246" s="379">
        <f t="shared" si="36"/>
        <v>5</v>
      </c>
      <c r="H246" s="449">
        <v>0.10813215090173327</v>
      </c>
      <c r="I246" s="543">
        <f t="shared" si="37"/>
        <v>10</v>
      </c>
      <c r="J246" s="449">
        <v>4.7315418111107135E-2</v>
      </c>
      <c r="K246" s="543">
        <f t="shared" si="38"/>
        <v>12</v>
      </c>
    </row>
    <row r="247" spans="1:11" ht="26.25" customHeight="1" x14ac:dyDescent="0.25">
      <c r="A247" s="19" t="s">
        <v>121</v>
      </c>
      <c r="B247" s="449">
        <v>0.28934722531373652</v>
      </c>
      <c r="C247" s="379">
        <f t="shared" si="34"/>
        <v>11</v>
      </c>
      <c r="D247" s="449">
        <v>0</v>
      </c>
      <c r="E247" s="379">
        <f t="shared" si="35"/>
        <v>26</v>
      </c>
      <c r="F247" s="449">
        <v>0</v>
      </c>
      <c r="G247" s="379">
        <f t="shared" si="36"/>
        <v>24</v>
      </c>
      <c r="H247" s="449">
        <v>1.4141845637211417</v>
      </c>
      <c r="I247" s="543">
        <f t="shared" si="37"/>
        <v>2</v>
      </c>
      <c r="J247" s="449">
        <v>0.64560599648139072</v>
      </c>
      <c r="K247" s="543">
        <f t="shared" si="38"/>
        <v>1</v>
      </c>
    </row>
    <row r="248" spans="1:11" ht="26.25" customHeight="1" x14ac:dyDescent="0.25">
      <c r="A248" s="19" t="s">
        <v>20</v>
      </c>
      <c r="B248" s="449">
        <v>0.11565255962377749</v>
      </c>
      <c r="C248" s="379">
        <f t="shared" si="34"/>
        <v>20</v>
      </c>
      <c r="D248" s="449">
        <v>3.0652899040686011E-2</v>
      </c>
      <c r="E248" s="379">
        <f t="shared" si="35"/>
        <v>16</v>
      </c>
      <c r="F248" s="449">
        <v>2.8995985579027314E-2</v>
      </c>
      <c r="G248" s="379">
        <f t="shared" si="36"/>
        <v>12</v>
      </c>
      <c r="H248" s="449">
        <v>6.1861980733078615E-4</v>
      </c>
      <c r="I248" s="543">
        <f t="shared" si="37"/>
        <v>26</v>
      </c>
      <c r="J248" s="449">
        <v>4.9489584586462895E-2</v>
      </c>
      <c r="K248" s="543">
        <f t="shared" si="38"/>
        <v>11</v>
      </c>
    </row>
    <row r="249" spans="1:11" ht="26.25" customHeight="1" x14ac:dyDescent="0.25">
      <c r="A249" s="19" t="s">
        <v>235</v>
      </c>
      <c r="B249" s="449">
        <v>1.9269034027192239E-2</v>
      </c>
      <c r="C249" s="379">
        <f t="shared" si="34"/>
        <v>31</v>
      </c>
      <c r="D249" s="449">
        <v>5.6673629491741876E-3</v>
      </c>
      <c r="E249" s="379">
        <f t="shared" si="35"/>
        <v>24</v>
      </c>
      <c r="F249" s="449">
        <v>0</v>
      </c>
      <c r="G249" s="379">
        <f t="shared" si="36"/>
        <v>24</v>
      </c>
      <c r="H249" s="449">
        <v>2.2517999463061143E-3</v>
      </c>
      <c r="I249" s="543">
        <f t="shared" si="37"/>
        <v>23</v>
      </c>
      <c r="J249" s="449">
        <v>5.6294998657652863E-3</v>
      </c>
      <c r="K249" s="543">
        <f t="shared" si="38"/>
        <v>20</v>
      </c>
    </row>
    <row r="250" spans="1:11" ht="26.25" customHeight="1" x14ac:dyDescent="0.25">
      <c r="A250" s="19" t="s">
        <v>22</v>
      </c>
      <c r="B250" s="449">
        <v>4.7352786604343576E-2</v>
      </c>
      <c r="C250" s="379">
        <f t="shared" si="34"/>
        <v>29</v>
      </c>
      <c r="D250" s="449">
        <v>2.3249071524725592E-2</v>
      </c>
      <c r="E250" s="379">
        <f t="shared" si="35"/>
        <v>20</v>
      </c>
      <c r="F250" s="449">
        <v>2.3133786872536873E-2</v>
      </c>
      <c r="G250" s="379">
        <f t="shared" si="36"/>
        <v>14</v>
      </c>
      <c r="H250" s="449">
        <v>0.22253780694194603</v>
      </c>
      <c r="I250" s="543">
        <f t="shared" si="37"/>
        <v>7</v>
      </c>
      <c r="J250" s="449">
        <v>1.0068192957829366E-2</v>
      </c>
      <c r="K250" s="543">
        <f t="shared" si="38"/>
        <v>17</v>
      </c>
    </row>
    <row r="251" spans="1:11" ht="26.25" customHeight="1" x14ac:dyDescent="0.25">
      <c r="A251" s="19" t="s">
        <v>23</v>
      </c>
      <c r="B251" s="449">
        <v>0.94371019931012023</v>
      </c>
      <c r="C251" s="379">
        <f t="shared" si="34"/>
        <v>7</v>
      </c>
      <c r="D251" s="449">
        <v>0.25815780528240367</v>
      </c>
      <c r="E251" s="379">
        <f t="shared" si="35"/>
        <v>6</v>
      </c>
      <c r="F251" s="449">
        <v>0</v>
      </c>
      <c r="G251" s="379">
        <f t="shared" si="36"/>
        <v>24</v>
      </c>
      <c r="H251" s="449">
        <v>0</v>
      </c>
      <c r="I251" s="543">
        <f t="shared" si="37"/>
        <v>27</v>
      </c>
      <c r="J251" s="449">
        <v>0</v>
      </c>
      <c r="K251" s="543">
        <f t="shared" si="38"/>
        <v>21</v>
      </c>
    </row>
    <row r="252" spans="1:11" ht="26.25" customHeight="1" x14ac:dyDescent="0.25">
      <c r="A252" s="19" t="s">
        <v>24</v>
      </c>
      <c r="B252" s="449">
        <v>3.9926871053393862</v>
      </c>
      <c r="C252" s="379">
        <f t="shared" si="34"/>
        <v>2</v>
      </c>
      <c r="D252" s="449">
        <v>0</v>
      </c>
      <c r="E252" s="379">
        <f t="shared" si="35"/>
        <v>26</v>
      </c>
      <c r="F252" s="449">
        <v>0</v>
      </c>
      <c r="G252" s="379">
        <f t="shared" si="36"/>
        <v>24</v>
      </c>
      <c r="H252" s="449">
        <v>1.211395180748986</v>
      </c>
      <c r="I252" s="543">
        <f t="shared" si="37"/>
        <v>3</v>
      </c>
      <c r="J252" s="449">
        <v>0.25503056436820759</v>
      </c>
      <c r="K252" s="543">
        <f t="shared" si="38"/>
        <v>2</v>
      </c>
    </row>
    <row r="253" spans="1:11" ht="26.25" customHeight="1" x14ac:dyDescent="0.25">
      <c r="A253" s="19" t="s">
        <v>93</v>
      </c>
      <c r="B253" s="449">
        <v>0.58473066557121667</v>
      </c>
      <c r="C253" s="379">
        <f t="shared" si="34"/>
        <v>8</v>
      </c>
      <c r="D253" s="449">
        <v>6.2281353117151307E-2</v>
      </c>
      <c r="E253" s="379">
        <f t="shared" si="35"/>
        <v>14</v>
      </c>
      <c r="F253" s="449">
        <v>3.9669651666975354E-3</v>
      </c>
      <c r="G253" s="379">
        <f t="shared" si="36"/>
        <v>22</v>
      </c>
      <c r="H253" s="449">
        <v>0</v>
      </c>
      <c r="I253" s="543">
        <f t="shared" si="37"/>
        <v>27</v>
      </c>
      <c r="J253" s="449">
        <v>0</v>
      </c>
      <c r="K253" s="543">
        <f t="shared" si="38"/>
        <v>21</v>
      </c>
    </row>
    <row r="254" spans="1:11" ht="26.25" customHeight="1" x14ac:dyDescent="0.25">
      <c r="A254" s="19" t="s">
        <v>236</v>
      </c>
      <c r="B254" s="449">
        <v>0.44152777189739806</v>
      </c>
      <c r="C254" s="379">
        <f t="shared" si="34"/>
        <v>9</v>
      </c>
      <c r="D254" s="449">
        <v>0.41986357157986054</v>
      </c>
      <c r="E254" s="379">
        <f t="shared" si="35"/>
        <v>4</v>
      </c>
      <c r="F254" s="449">
        <v>4.4278232180919072E-2</v>
      </c>
      <c r="G254" s="379">
        <f t="shared" si="36"/>
        <v>6</v>
      </c>
      <c r="H254" s="449">
        <v>1.4999999999999999E-2</v>
      </c>
      <c r="I254" s="543">
        <f t="shared" si="37"/>
        <v>19</v>
      </c>
      <c r="J254" s="449">
        <v>6.8483665773155761E-2</v>
      </c>
      <c r="K254" s="543">
        <f t="shared" si="38"/>
        <v>10</v>
      </c>
    </row>
    <row r="255" spans="1:11" ht="26.25" customHeight="1" x14ac:dyDescent="0.25">
      <c r="A255" s="19" t="s">
        <v>94</v>
      </c>
      <c r="B255" s="449">
        <v>4.2351355573452126E-2</v>
      </c>
      <c r="C255" s="379">
        <f t="shared" si="34"/>
        <v>30</v>
      </c>
      <c r="D255" s="449">
        <v>2.553537615458143E-2</v>
      </c>
      <c r="E255" s="379">
        <f t="shared" si="35"/>
        <v>18</v>
      </c>
      <c r="F255" s="449">
        <v>3.1140702627538326E-2</v>
      </c>
      <c r="G255" s="379">
        <f t="shared" si="36"/>
        <v>9</v>
      </c>
      <c r="H255" s="449">
        <v>0</v>
      </c>
      <c r="I255" s="543">
        <f t="shared" si="37"/>
        <v>27</v>
      </c>
      <c r="J255" s="449">
        <v>0</v>
      </c>
      <c r="K255" s="543">
        <f t="shared" si="38"/>
        <v>21</v>
      </c>
    </row>
    <row r="256" spans="1:11" ht="26.25" customHeight="1" x14ac:dyDescent="0.25">
      <c r="A256" s="19" t="s">
        <v>237</v>
      </c>
      <c r="B256" s="449">
        <v>0.18589807936656685</v>
      </c>
      <c r="C256" s="379">
        <f t="shared" si="34"/>
        <v>16</v>
      </c>
      <c r="D256" s="449">
        <v>0</v>
      </c>
      <c r="E256" s="379">
        <f t="shared" si="35"/>
        <v>26</v>
      </c>
      <c r="F256" s="449">
        <v>2.2292751249462069E-2</v>
      </c>
      <c r="G256" s="379">
        <f t="shared" si="36"/>
        <v>15</v>
      </c>
      <c r="H256" s="449">
        <v>4.869206193961452E-2</v>
      </c>
      <c r="I256" s="543">
        <f t="shared" si="37"/>
        <v>15</v>
      </c>
      <c r="J256" s="449">
        <v>8.4947115287423887E-3</v>
      </c>
      <c r="K256" s="543">
        <f t="shared" si="38"/>
        <v>19</v>
      </c>
    </row>
    <row r="257" spans="1:11" ht="26.25" customHeight="1" x14ac:dyDescent="0.25">
      <c r="A257" s="19" t="s">
        <v>29</v>
      </c>
      <c r="B257" s="449">
        <v>0.11054901338888883</v>
      </c>
      <c r="C257" s="379">
        <f t="shared" si="34"/>
        <v>21</v>
      </c>
      <c r="D257" s="449">
        <v>2.4157780619575707E-2</v>
      </c>
      <c r="E257" s="379">
        <f t="shared" si="35"/>
        <v>19</v>
      </c>
      <c r="F257" s="449">
        <v>1.7136141961982768E-2</v>
      </c>
      <c r="G257" s="379">
        <f t="shared" si="36"/>
        <v>17</v>
      </c>
      <c r="H257" s="449">
        <v>3.3434857653733443E-3</v>
      </c>
      <c r="I257" s="543">
        <f t="shared" si="37"/>
        <v>22</v>
      </c>
      <c r="J257" s="449">
        <v>3.4897632676084284E-2</v>
      </c>
      <c r="K257" s="543">
        <f t="shared" si="38"/>
        <v>14</v>
      </c>
    </row>
    <row r="258" spans="1:11" ht="26.25" customHeight="1" x14ac:dyDescent="0.25">
      <c r="A258" s="19" t="s">
        <v>30</v>
      </c>
      <c r="B258" s="449">
        <v>9.6971066687706234E-2</v>
      </c>
      <c r="C258" s="379">
        <f t="shared" si="34"/>
        <v>23</v>
      </c>
      <c r="D258" s="449">
        <v>4.8412512962311166E-2</v>
      </c>
      <c r="E258" s="379">
        <f t="shared" si="35"/>
        <v>15</v>
      </c>
      <c r="F258" s="449">
        <v>1.5188239360725074E-2</v>
      </c>
      <c r="G258" s="379">
        <f t="shared" si="36"/>
        <v>18</v>
      </c>
      <c r="H258" s="449">
        <v>6.4624369209096586E-3</v>
      </c>
      <c r="I258" s="543">
        <f t="shared" si="37"/>
        <v>21</v>
      </c>
      <c r="J258" s="449">
        <v>7.2972413289404459E-2</v>
      </c>
      <c r="K258" s="543">
        <f t="shared" si="38"/>
        <v>8</v>
      </c>
    </row>
    <row r="259" spans="1:11" ht="26.25" customHeight="1" x14ac:dyDescent="0.25">
      <c r="A259" s="19" t="s">
        <v>31</v>
      </c>
      <c r="B259" s="449">
        <v>0.22496622253719037</v>
      </c>
      <c r="C259" s="379">
        <f t="shared" si="34"/>
        <v>12</v>
      </c>
      <c r="D259" s="449">
        <v>3.0598329090523253E-2</v>
      </c>
      <c r="E259" s="379">
        <f t="shared" si="35"/>
        <v>17</v>
      </c>
      <c r="F259" s="449">
        <v>3.7083348091798335E-2</v>
      </c>
      <c r="G259" s="379">
        <f t="shared" si="36"/>
        <v>8</v>
      </c>
      <c r="H259" s="449">
        <v>9.1338295792606737E-3</v>
      </c>
      <c r="I259" s="543">
        <f t="shared" si="37"/>
        <v>20</v>
      </c>
      <c r="J259" s="449">
        <v>9.1338295792606737E-3</v>
      </c>
      <c r="K259" s="543">
        <f t="shared" si="38"/>
        <v>18</v>
      </c>
    </row>
    <row r="260" spans="1:11" ht="26.25" customHeight="1" x14ac:dyDescent="0.25">
      <c r="A260" s="19" t="s">
        <v>134</v>
      </c>
      <c r="B260" s="449">
        <v>7.67932915774555E-2</v>
      </c>
      <c r="C260" s="379">
        <f t="shared" si="34"/>
        <v>26</v>
      </c>
      <c r="D260" s="449">
        <v>0.20489013083135688</v>
      </c>
      <c r="E260" s="379">
        <f t="shared" si="35"/>
        <v>9</v>
      </c>
      <c r="F260" s="449">
        <v>9.7294181961271431E-2</v>
      </c>
      <c r="G260" s="379">
        <f t="shared" si="36"/>
        <v>2</v>
      </c>
      <c r="H260" s="449">
        <v>8.7999999999999995E-2</v>
      </c>
      <c r="I260" s="543">
        <f t="shared" si="37"/>
        <v>11</v>
      </c>
      <c r="J260" s="449">
        <v>0.10443939680638138</v>
      </c>
      <c r="K260" s="543">
        <f t="shared" si="38"/>
        <v>5</v>
      </c>
    </row>
    <row r="261" spans="1:11" ht="26.25" customHeight="1" x14ac:dyDescent="0.25">
      <c r="A261" s="19" t="s">
        <v>96</v>
      </c>
      <c r="B261" s="449">
        <v>3.8125987508222394</v>
      </c>
      <c r="C261" s="379">
        <f t="shared" si="34"/>
        <v>3</v>
      </c>
      <c r="D261" s="449">
        <v>1.3794327138653331</v>
      </c>
      <c r="E261" s="379">
        <f t="shared" si="35"/>
        <v>2</v>
      </c>
      <c r="F261" s="449">
        <v>0</v>
      </c>
      <c r="G261" s="379">
        <f t="shared" si="36"/>
        <v>24</v>
      </c>
      <c r="H261" s="449">
        <v>0.97709817231753371</v>
      </c>
      <c r="I261" s="543">
        <f t="shared" si="37"/>
        <v>4</v>
      </c>
      <c r="J261" s="449">
        <v>0</v>
      </c>
      <c r="K261" s="543">
        <f t="shared" si="38"/>
        <v>21</v>
      </c>
    </row>
    <row r="262" spans="1:11" ht="26.25" customHeight="1" x14ac:dyDescent="0.25">
      <c r="A262" s="19" t="s">
        <v>34</v>
      </c>
      <c r="B262" s="449">
        <v>9.712192589484632E-2</v>
      </c>
      <c r="C262" s="379">
        <f t="shared" si="34"/>
        <v>22</v>
      </c>
      <c r="D262" s="449">
        <v>0.35877028536399413</v>
      </c>
      <c r="E262" s="379">
        <f t="shared" si="35"/>
        <v>5</v>
      </c>
      <c r="F262" s="449">
        <v>0.12157125633569078</v>
      </c>
      <c r="G262" s="379">
        <f t="shared" si="36"/>
        <v>1</v>
      </c>
      <c r="H262" s="449">
        <v>0.27326516840334031</v>
      </c>
      <c r="I262" s="543">
        <f t="shared" si="37"/>
        <v>6</v>
      </c>
      <c r="J262" s="449">
        <v>3.5120585163059062E-2</v>
      </c>
      <c r="K262" s="543">
        <f t="shared" si="38"/>
        <v>13</v>
      </c>
    </row>
    <row r="263" spans="1:11" ht="26.25" customHeight="1" x14ac:dyDescent="0.25">
      <c r="A263" s="19" t="s">
        <v>35</v>
      </c>
      <c r="B263" s="449">
        <v>4.1633693101572389</v>
      </c>
      <c r="C263" s="379">
        <f t="shared" si="34"/>
        <v>1</v>
      </c>
      <c r="D263" s="449">
        <v>0.66353698380630999</v>
      </c>
      <c r="E263" s="379">
        <f t="shared" si="35"/>
        <v>3</v>
      </c>
      <c r="F263" s="449">
        <v>2.6021058188482746E-2</v>
      </c>
      <c r="G263" s="379">
        <f t="shared" si="36"/>
        <v>13</v>
      </c>
      <c r="H263" s="449">
        <v>2.1525672157061706</v>
      </c>
      <c r="I263" s="543">
        <f t="shared" si="37"/>
        <v>1</v>
      </c>
      <c r="J263" s="449">
        <v>0.15067970509943196</v>
      </c>
      <c r="K263" s="543">
        <f t="shared" si="38"/>
        <v>3</v>
      </c>
    </row>
    <row r="264" spans="1:11" ht="26.25" customHeight="1" x14ac:dyDescent="0.25">
      <c r="A264" s="19" t="s">
        <v>138</v>
      </c>
      <c r="B264" s="449">
        <v>0.12533184930423688</v>
      </c>
      <c r="C264" s="379">
        <f t="shared" si="34"/>
        <v>18</v>
      </c>
      <c r="D264" s="449">
        <v>0</v>
      </c>
      <c r="E264" s="379">
        <f t="shared" si="35"/>
        <v>26</v>
      </c>
      <c r="F264" s="449">
        <v>7.460229125252195E-4</v>
      </c>
      <c r="G264" s="379">
        <f t="shared" si="36"/>
        <v>23</v>
      </c>
      <c r="H264" s="449">
        <v>1.6697722201040107E-3</v>
      </c>
      <c r="I264" s="543">
        <f t="shared" si="37"/>
        <v>25</v>
      </c>
      <c r="J264" s="449">
        <v>0.10853519430676072</v>
      </c>
      <c r="K264" s="543">
        <f t="shared" si="38"/>
        <v>4</v>
      </c>
    </row>
    <row r="265" spans="1:11" ht="26.25" customHeight="1" x14ac:dyDescent="0.25">
      <c r="A265" s="494" t="s">
        <v>599</v>
      </c>
    </row>
    <row r="267" spans="1:11" ht="26.25" customHeight="1" x14ac:dyDescent="0.25">
      <c r="A267" s="146" t="s">
        <v>1085</v>
      </c>
      <c r="E267" s="17"/>
      <c r="G267" s="17"/>
      <c r="K267" s="17" t="s">
        <v>0</v>
      </c>
    </row>
    <row r="268" spans="1:11" ht="26.25" customHeight="1" x14ac:dyDescent="0.25">
      <c r="A268" s="721" t="s">
        <v>71</v>
      </c>
      <c r="B268" s="725">
        <v>1399</v>
      </c>
      <c r="C268" s="725"/>
      <c r="D268" s="725">
        <v>1400</v>
      </c>
      <c r="E268" s="725"/>
      <c r="F268" s="725">
        <v>1401</v>
      </c>
      <c r="G268" s="725"/>
      <c r="H268" s="725">
        <v>1402</v>
      </c>
      <c r="I268" s="725"/>
      <c r="J268" s="725">
        <v>1403</v>
      </c>
      <c r="K268" s="725"/>
    </row>
    <row r="269" spans="1:11" ht="26.25" customHeight="1" x14ac:dyDescent="0.25">
      <c r="A269" s="721"/>
      <c r="B269" s="458" t="s">
        <v>39</v>
      </c>
      <c r="C269" s="458" t="s">
        <v>3</v>
      </c>
      <c r="D269" s="458" t="s">
        <v>39</v>
      </c>
      <c r="E269" s="458" t="s">
        <v>3</v>
      </c>
      <c r="F269" s="458" t="s">
        <v>39</v>
      </c>
      <c r="G269" s="458" t="s">
        <v>3</v>
      </c>
      <c r="H269" s="458" t="s">
        <v>39</v>
      </c>
      <c r="I269" s="458" t="s">
        <v>3</v>
      </c>
      <c r="J269" s="458" t="s">
        <v>39</v>
      </c>
      <c r="K269" s="458" t="s">
        <v>3</v>
      </c>
    </row>
    <row r="270" spans="1:11" ht="26.25" customHeight="1" x14ac:dyDescent="0.25">
      <c r="A270" s="15" t="s">
        <v>4</v>
      </c>
      <c r="B270" s="195">
        <v>100</v>
      </c>
      <c r="C270" s="16" t="s">
        <v>230</v>
      </c>
      <c r="D270" s="195">
        <v>100</v>
      </c>
      <c r="E270" s="16" t="s">
        <v>230</v>
      </c>
      <c r="F270" s="195">
        <v>100</v>
      </c>
      <c r="G270" s="16" t="s">
        <v>230</v>
      </c>
      <c r="H270" s="195">
        <v>100</v>
      </c>
      <c r="I270" s="16" t="s">
        <v>230</v>
      </c>
      <c r="J270" s="195">
        <v>100</v>
      </c>
      <c r="K270" s="16" t="s">
        <v>230</v>
      </c>
    </row>
    <row r="271" spans="1:11" ht="26.25" customHeight="1" x14ac:dyDescent="0.25">
      <c r="A271" s="19" t="s">
        <v>6</v>
      </c>
      <c r="B271" s="405">
        <v>1.1050849518542221</v>
      </c>
      <c r="C271" s="379">
        <f>RANK(B271,$B$271:$B$301)</f>
        <v>21</v>
      </c>
      <c r="D271" s="405">
        <v>1.1050849518542221</v>
      </c>
      <c r="E271" s="379">
        <f>RANK(D271,$D$271:$D$301)</f>
        <v>21</v>
      </c>
      <c r="F271" s="405">
        <v>0.97769447854915803</v>
      </c>
      <c r="G271" s="379">
        <f>RANK(F271,$F$271:$F$301)</f>
        <v>22</v>
      </c>
      <c r="H271" s="405">
        <v>0.97522386972161845</v>
      </c>
      <c r="I271" s="379">
        <f>RANK(H271,$H$271:$H$301)</f>
        <v>22</v>
      </c>
      <c r="J271" s="405">
        <v>0.97522386972161845</v>
      </c>
      <c r="K271" s="379">
        <f>RANK(J271,$J$271:$J$301)</f>
        <v>22</v>
      </c>
    </row>
    <row r="272" spans="1:11" ht="26.25" customHeight="1" x14ac:dyDescent="0.25">
      <c r="A272" s="19" t="s">
        <v>7</v>
      </c>
      <c r="B272" s="405">
        <v>0.48813482915181416</v>
      </c>
      <c r="C272" s="379">
        <f t="shared" ref="C272:C301" si="39">RANK(B272,$B$271:$B$301)</f>
        <v>23</v>
      </c>
      <c r="D272" s="405">
        <v>0.48813482915181416</v>
      </c>
      <c r="E272" s="379">
        <f t="shared" ref="E272:E301" si="40">RANK(D272,$D$271:$D$301)</f>
        <v>23</v>
      </c>
      <c r="F272" s="405">
        <v>0.45352690583340743</v>
      </c>
      <c r="G272" s="379">
        <f t="shared" ref="G272:G301" si="41">RANK(F272,$F$271:$F$301)</f>
        <v>23</v>
      </c>
      <c r="H272" s="405">
        <v>0.45823710943358076</v>
      </c>
      <c r="I272" s="379">
        <f t="shared" ref="I272:I301" si="42">RANK(H272,$H$271:$H$301)</f>
        <v>23</v>
      </c>
      <c r="J272" s="405">
        <v>0.45823710943358076</v>
      </c>
      <c r="K272" s="379">
        <f t="shared" ref="K272:K301" si="43">RANK(J272,$J$271:$J$301)</f>
        <v>23</v>
      </c>
    </row>
    <row r="273" spans="1:11" ht="26.25" customHeight="1" x14ac:dyDescent="0.25">
      <c r="A273" s="19" t="s">
        <v>8</v>
      </c>
      <c r="B273" s="405">
        <v>0.30448276956067</v>
      </c>
      <c r="C273" s="379">
        <f t="shared" si="39"/>
        <v>26</v>
      </c>
      <c r="D273" s="405">
        <v>0.30448276956067</v>
      </c>
      <c r="E273" s="379">
        <f t="shared" si="40"/>
        <v>26</v>
      </c>
      <c r="F273" s="405">
        <v>0.28040401384937808</v>
      </c>
      <c r="G273" s="379">
        <f t="shared" si="41"/>
        <v>26</v>
      </c>
      <c r="H273" s="405">
        <v>0.27954802138620594</v>
      </c>
      <c r="I273" s="379">
        <f t="shared" si="42"/>
        <v>26</v>
      </c>
      <c r="J273" s="405">
        <v>0.27954802138620594</v>
      </c>
      <c r="K273" s="379">
        <f t="shared" si="43"/>
        <v>26</v>
      </c>
    </row>
    <row r="274" spans="1:11" ht="26.25" customHeight="1" x14ac:dyDescent="0.25">
      <c r="A274" s="19" t="s">
        <v>9</v>
      </c>
      <c r="B274" s="405">
        <v>3.0027941396475128</v>
      </c>
      <c r="C274" s="379">
        <f t="shared" si="39"/>
        <v>15</v>
      </c>
      <c r="D274" s="405">
        <v>3.0027941396475128</v>
      </c>
      <c r="E274" s="379">
        <f t="shared" si="40"/>
        <v>15</v>
      </c>
      <c r="F274" s="405">
        <v>3.1562293022789381</v>
      </c>
      <c r="G274" s="379">
        <f t="shared" si="41"/>
        <v>14</v>
      </c>
      <c r="H274" s="405">
        <v>3.0211532069000477</v>
      </c>
      <c r="I274" s="379">
        <f t="shared" si="42"/>
        <v>14</v>
      </c>
      <c r="J274" s="405">
        <v>3.0211532069000477</v>
      </c>
      <c r="K274" s="379">
        <f t="shared" si="43"/>
        <v>14</v>
      </c>
    </row>
    <row r="275" spans="1:11" ht="26.25" customHeight="1" x14ac:dyDescent="0.25">
      <c r="A275" s="19" t="s">
        <v>10</v>
      </c>
      <c r="B275" s="405">
        <v>0.1153085374512811</v>
      </c>
      <c r="C275" s="379">
        <f t="shared" si="39"/>
        <v>29</v>
      </c>
      <c r="D275" s="405">
        <v>0.1153085374512811</v>
      </c>
      <c r="E275" s="379">
        <f t="shared" si="40"/>
        <v>29</v>
      </c>
      <c r="F275" s="405">
        <v>0.11351345532465075</v>
      </c>
      <c r="G275" s="379">
        <f t="shared" si="41"/>
        <v>30</v>
      </c>
      <c r="H275" s="405">
        <v>0.11316693153245309</v>
      </c>
      <c r="I275" s="379">
        <f t="shared" si="42"/>
        <v>31</v>
      </c>
      <c r="J275" s="405">
        <v>0.11316693153245309</v>
      </c>
      <c r="K275" s="379">
        <f t="shared" si="43"/>
        <v>31</v>
      </c>
    </row>
    <row r="276" spans="1:11" ht="26.25" customHeight="1" x14ac:dyDescent="0.25">
      <c r="A276" s="19" t="s">
        <v>11</v>
      </c>
      <c r="B276" s="405">
        <v>4.3236553277615144</v>
      </c>
      <c r="C276" s="379">
        <f t="shared" si="39"/>
        <v>11</v>
      </c>
      <c r="D276" s="405">
        <v>4.3236553277615144</v>
      </c>
      <c r="E276" s="379">
        <f t="shared" si="40"/>
        <v>11</v>
      </c>
      <c r="F276" s="405">
        <v>3.7786694421325007</v>
      </c>
      <c r="G276" s="379">
        <f t="shared" si="41"/>
        <v>12</v>
      </c>
      <c r="H276" s="405">
        <v>3.7767931253701508</v>
      </c>
      <c r="I276" s="379">
        <f t="shared" si="42"/>
        <v>12</v>
      </c>
      <c r="J276" s="405">
        <v>3.7767931253701508</v>
      </c>
      <c r="K276" s="379">
        <f t="shared" si="43"/>
        <v>12</v>
      </c>
    </row>
    <row r="277" spans="1:11" ht="26.25" customHeight="1" x14ac:dyDescent="0.25">
      <c r="A277" s="19" t="s">
        <v>12</v>
      </c>
      <c r="B277" s="405">
        <v>1.9277227264080776</v>
      </c>
      <c r="C277" s="379">
        <f t="shared" si="39"/>
        <v>18</v>
      </c>
      <c r="D277" s="405">
        <v>1.9277227264080776</v>
      </c>
      <c r="E277" s="379">
        <f t="shared" si="40"/>
        <v>18</v>
      </c>
      <c r="F277" s="405">
        <v>1.8173994285516792</v>
      </c>
      <c r="G277" s="379">
        <f t="shared" si="41"/>
        <v>19</v>
      </c>
      <c r="H277" s="405">
        <v>1.8250970758760694</v>
      </c>
      <c r="I277" s="379">
        <f t="shared" si="42"/>
        <v>19</v>
      </c>
      <c r="J277" s="405">
        <v>1.8250970758760694</v>
      </c>
      <c r="K277" s="379">
        <f t="shared" si="43"/>
        <v>19</v>
      </c>
    </row>
    <row r="278" spans="1:11" ht="26.25" customHeight="1" x14ac:dyDescent="0.25">
      <c r="A278" s="19" t="s">
        <v>13</v>
      </c>
      <c r="B278" s="405">
        <v>0.34260036183504444</v>
      </c>
      <c r="C278" s="379">
        <f t="shared" si="39"/>
        <v>25</v>
      </c>
      <c r="D278" s="405">
        <v>0.34260036183504444</v>
      </c>
      <c r="E278" s="379">
        <f t="shared" si="40"/>
        <v>25</v>
      </c>
      <c r="F278" s="405">
        <v>0.35016648828972874</v>
      </c>
      <c r="G278" s="379">
        <f t="shared" si="41"/>
        <v>24</v>
      </c>
      <c r="H278" s="405">
        <v>0.34909753114208791</v>
      </c>
      <c r="I278" s="379">
        <f t="shared" si="42"/>
        <v>24</v>
      </c>
      <c r="J278" s="405">
        <v>0.34909753114208791</v>
      </c>
      <c r="K278" s="379">
        <f t="shared" si="43"/>
        <v>24</v>
      </c>
    </row>
    <row r="279" spans="1:11" ht="26.25" customHeight="1" x14ac:dyDescent="0.25">
      <c r="A279" s="19" t="s">
        <v>14</v>
      </c>
      <c r="B279" s="405">
        <v>2.6160296721196792</v>
      </c>
      <c r="C279" s="379">
        <f t="shared" si="39"/>
        <v>16</v>
      </c>
      <c r="D279" s="405">
        <v>2.6160296721196792</v>
      </c>
      <c r="E279" s="379">
        <f t="shared" si="40"/>
        <v>16</v>
      </c>
      <c r="F279" s="405">
        <v>2.2589319253547755</v>
      </c>
      <c r="G279" s="379">
        <f t="shared" si="41"/>
        <v>16</v>
      </c>
      <c r="H279" s="405">
        <v>2.2520360586502379</v>
      </c>
      <c r="I279" s="379">
        <f t="shared" si="42"/>
        <v>16</v>
      </c>
      <c r="J279" s="405">
        <v>2.2520360586502379</v>
      </c>
      <c r="K279" s="379">
        <f t="shared" si="43"/>
        <v>16</v>
      </c>
    </row>
    <row r="280" spans="1:11" ht="26.25" customHeight="1" x14ac:dyDescent="0.25">
      <c r="A280" s="19" t="s">
        <v>15</v>
      </c>
      <c r="B280" s="405">
        <v>4.5624096424565863</v>
      </c>
      <c r="C280" s="379">
        <f t="shared" si="39"/>
        <v>8</v>
      </c>
      <c r="D280" s="405">
        <v>4.5624096424565863</v>
      </c>
      <c r="E280" s="379">
        <f t="shared" si="40"/>
        <v>8</v>
      </c>
      <c r="F280" s="405">
        <v>7.5699451951258618</v>
      </c>
      <c r="G280" s="379">
        <f t="shared" si="41"/>
        <v>3</v>
      </c>
      <c r="H280" s="405">
        <v>7.5468363389269113</v>
      </c>
      <c r="I280" s="379">
        <f t="shared" si="42"/>
        <v>3</v>
      </c>
      <c r="J280" s="405">
        <v>7.5468363389269113</v>
      </c>
      <c r="K280" s="379">
        <f t="shared" si="43"/>
        <v>3</v>
      </c>
    </row>
    <row r="281" spans="1:11" ht="26.25" customHeight="1" x14ac:dyDescent="0.25">
      <c r="A281" s="19" t="s">
        <v>16</v>
      </c>
      <c r="B281" s="405">
        <v>3.9582229064760348</v>
      </c>
      <c r="C281" s="379">
        <f t="shared" si="39"/>
        <v>13</v>
      </c>
      <c r="D281" s="405">
        <v>3.9582229064760348</v>
      </c>
      <c r="E281" s="379">
        <f t="shared" si="40"/>
        <v>13</v>
      </c>
      <c r="F281" s="405">
        <v>4.304157136390085</v>
      </c>
      <c r="G281" s="379">
        <f t="shared" si="41"/>
        <v>10</v>
      </c>
      <c r="H281" s="405">
        <v>4.2910290847769161</v>
      </c>
      <c r="I281" s="379">
        <f t="shared" si="42"/>
        <v>10</v>
      </c>
      <c r="J281" s="405">
        <v>4.2910290847769161</v>
      </c>
      <c r="K281" s="379">
        <f t="shared" si="43"/>
        <v>10</v>
      </c>
    </row>
    <row r="282" spans="1:11" ht="26.25" customHeight="1" x14ac:dyDescent="0.25">
      <c r="A282" s="19" t="s">
        <v>17</v>
      </c>
      <c r="B282" s="405">
        <v>1.9463003236178937</v>
      </c>
      <c r="C282" s="379">
        <f t="shared" si="39"/>
        <v>17</v>
      </c>
      <c r="D282" s="405">
        <v>1.9463003236178937</v>
      </c>
      <c r="E282" s="379">
        <f t="shared" si="40"/>
        <v>17</v>
      </c>
      <c r="F282" s="405">
        <v>2.1028516325030919</v>
      </c>
      <c r="G282" s="379">
        <f t="shared" si="41"/>
        <v>18</v>
      </c>
      <c r="H282" s="405">
        <v>2.155063267008154</v>
      </c>
      <c r="I282" s="379">
        <f t="shared" si="42"/>
        <v>18</v>
      </c>
      <c r="J282" s="405">
        <v>2.155063267008154</v>
      </c>
      <c r="K282" s="379">
        <f t="shared" si="43"/>
        <v>18</v>
      </c>
    </row>
    <row r="283" spans="1:11" ht="26.25" customHeight="1" x14ac:dyDescent="0.25">
      <c r="A283" s="19" t="s">
        <v>18</v>
      </c>
      <c r="B283" s="405">
        <v>5.3295602027646174</v>
      </c>
      <c r="C283" s="379">
        <f t="shared" si="39"/>
        <v>6</v>
      </c>
      <c r="D283" s="405">
        <v>5.3295602027646174</v>
      </c>
      <c r="E283" s="379">
        <f t="shared" si="40"/>
        <v>6</v>
      </c>
      <c r="F283" s="405">
        <v>5.1779302873842274</v>
      </c>
      <c r="G283" s="379">
        <f t="shared" si="41"/>
        <v>7</v>
      </c>
      <c r="H283" s="405">
        <v>5.2085934567654029</v>
      </c>
      <c r="I283" s="379">
        <f t="shared" si="42"/>
        <v>6</v>
      </c>
      <c r="J283" s="405">
        <v>5.2085934567654029</v>
      </c>
      <c r="K283" s="379">
        <f t="shared" si="43"/>
        <v>6</v>
      </c>
    </row>
    <row r="284" spans="1:11" ht="26.25" customHeight="1" x14ac:dyDescent="0.25">
      <c r="A284" s="19" t="s">
        <v>19</v>
      </c>
      <c r="B284" s="405">
        <v>0.36701871843915795</v>
      </c>
      <c r="C284" s="379">
        <f t="shared" si="39"/>
        <v>24</v>
      </c>
      <c r="D284" s="405">
        <v>0.36701871843915795</v>
      </c>
      <c r="E284" s="379">
        <f t="shared" si="40"/>
        <v>24</v>
      </c>
      <c r="F284" s="405">
        <v>0.3422230960079638</v>
      </c>
      <c r="G284" s="379">
        <f t="shared" si="41"/>
        <v>25</v>
      </c>
      <c r="H284" s="405">
        <v>0.34117838774261205</v>
      </c>
      <c r="I284" s="379">
        <f t="shared" si="42"/>
        <v>25</v>
      </c>
      <c r="J284" s="405">
        <v>0.34117838774261205</v>
      </c>
      <c r="K284" s="379">
        <f t="shared" si="43"/>
        <v>25</v>
      </c>
    </row>
    <row r="285" spans="1:11" ht="26.25" customHeight="1" x14ac:dyDescent="0.25">
      <c r="A285" s="19" t="s">
        <v>20</v>
      </c>
      <c r="B285" s="405">
        <v>1.6023127814267037</v>
      </c>
      <c r="C285" s="379">
        <f t="shared" si="39"/>
        <v>20</v>
      </c>
      <c r="D285" s="405">
        <v>1.6023127814267037</v>
      </c>
      <c r="E285" s="379">
        <f t="shared" si="40"/>
        <v>20</v>
      </c>
      <c r="F285" s="405">
        <v>2.1636452125197381</v>
      </c>
      <c r="G285" s="379">
        <f t="shared" si="41"/>
        <v>17</v>
      </c>
      <c r="H285" s="405">
        <v>2.1678683298374062</v>
      </c>
      <c r="I285" s="379">
        <f t="shared" si="42"/>
        <v>17</v>
      </c>
      <c r="J285" s="405">
        <v>2.1678683298374062</v>
      </c>
      <c r="K285" s="379">
        <f t="shared" si="43"/>
        <v>17</v>
      </c>
    </row>
    <row r="286" spans="1:11" ht="26.25" customHeight="1" x14ac:dyDescent="0.25">
      <c r="A286" s="19" t="s">
        <v>21</v>
      </c>
      <c r="B286" s="405">
        <v>5.8556599679793635</v>
      </c>
      <c r="C286" s="379">
        <f t="shared" si="39"/>
        <v>4</v>
      </c>
      <c r="D286" s="405">
        <v>5.8556599679793635</v>
      </c>
      <c r="E286" s="379">
        <f t="shared" si="40"/>
        <v>4</v>
      </c>
      <c r="F286" s="405">
        <v>8.1698809454336541</v>
      </c>
      <c r="G286" s="379">
        <f t="shared" si="41"/>
        <v>2</v>
      </c>
      <c r="H286" s="405">
        <v>8.1831637994604023</v>
      </c>
      <c r="I286" s="379">
        <f t="shared" si="42"/>
        <v>2</v>
      </c>
      <c r="J286" s="405">
        <v>8.1831637994604023</v>
      </c>
      <c r="K286" s="379">
        <f t="shared" si="43"/>
        <v>2</v>
      </c>
    </row>
    <row r="287" spans="1:11" ht="26.25" customHeight="1" x14ac:dyDescent="0.25">
      <c r="A287" s="19" t="s">
        <v>22</v>
      </c>
      <c r="B287" s="405">
        <v>17.271749428236117</v>
      </c>
      <c r="C287" s="379">
        <f t="shared" si="39"/>
        <v>1</v>
      </c>
      <c r="D287" s="405">
        <v>17.271749428236117</v>
      </c>
      <c r="E287" s="379">
        <f t="shared" si="40"/>
        <v>1</v>
      </c>
      <c r="F287" s="405">
        <v>15.726199993314404</v>
      </c>
      <c r="G287" s="379">
        <f t="shared" si="41"/>
        <v>1</v>
      </c>
      <c r="H287" s="405">
        <v>15.678192447046376</v>
      </c>
      <c r="I287" s="379">
        <f t="shared" si="42"/>
        <v>1</v>
      </c>
      <c r="J287" s="405">
        <v>15.678192447046376</v>
      </c>
      <c r="K287" s="379">
        <f t="shared" si="43"/>
        <v>1</v>
      </c>
    </row>
    <row r="288" spans="1:11" ht="26.25" customHeight="1" x14ac:dyDescent="0.25">
      <c r="A288" s="19" t="s">
        <v>23</v>
      </c>
      <c r="B288" s="405">
        <v>0.23138699318635594</v>
      </c>
      <c r="C288" s="379">
        <f t="shared" si="39"/>
        <v>27</v>
      </c>
      <c r="D288" s="405">
        <v>0.23138699318635594</v>
      </c>
      <c r="E288" s="379">
        <f t="shared" si="40"/>
        <v>27</v>
      </c>
      <c r="F288" s="405">
        <v>0.24391653432400995</v>
      </c>
      <c r="G288" s="379">
        <f t="shared" si="41"/>
        <v>27</v>
      </c>
      <c r="H288" s="405">
        <v>0.24508675613641828</v>
      </c>
      <c r="I288" s="379">
        <f t="shared" si="42"/>
        <v>27</v>
      </c>
      <c r="J288" s="405">
        <v>0.24508675613641828</v>
      </c>
      <c r="K288" s="379">
        <f t="shared" si="43"/>
        <v>27</v>
      </c>
    </row>
    <row r="289" spans="1:11" ht="26.25" customHeight="1" x14ac:dyDescent="0.25">
      <c r="A289" s="19" t="s">
        <v>24</v>
      </c>
      <c r="B289" s="405">
        <v>7.9958668662613447E-2</v>
      </c>
      <c r="C289" s="379">
        <f t="shared" si="39"/>
        <v>31</v>
      </c>
      <c r="D289" s="405">
        <v>7.9958668662613447E-2</v>
      </c>
      <c r="E289" s="379">
        <f t="shared" si="40"/>
        <v>31</v>
      </c>
      <c r="F289" s="405">
        <v>0.13089599991841311</v>
      </c>
      <c r="G289" s="379">
        <f t="shared" si="41"/>
        <v>29</v>
      </c>
      <c r="H289" s="405">
        <v>0.22445857375775496</v>
      </c>
      <c r="I289" s="379">
        <f t="shared" si="42"/>
        <v>28</v>
      </c>
      <c r="J289" s="405">
        <v>0.22445857375775496</v>
      </c>
      <c r="K289" s="379">
        <f t="shared" si="43"/>
        <v>28</v>
      </c>
    </row>
    <row r="290" spans="1:11" ht="26.25" customHeight="1" x14ac:dyDescent="0.25">
      <c r="A290" s="19" t="s">
        <v>25</v>
      </c>
      <c r="B290" s="405">
        <v>1.6731253518559741</v>
      </c>
      <c r="C290" s="379">
        <f t="shared" si="39"/>
        <v>19</v>
      </c>
      <c r="D290" s="405">
        <v>1.6731253518559741</v>
      </c>
      <c r="E290" s="379">
        <f t="shared" si="40"/>
        <v>19</v>
      </c>
      <c r="F290" s="405">
        <v>1.4549325803163644</v>
      </c>
      <c r="G290" s="379">
        <f t="shared" si="41"/>
        <v>20</v>
      </c>
      <c r="H290" s="405">
        <v>1.4513101183437467</v>
      </c>
      <c r="I290" s="379">
        <f t="shared" si="42"/>
        <v>20</v>
      </c>
      <c r="J290" s="405">
        <v>1.4513101183437467</v>
      </c>
      <c r="K290" s="379">
        <f t="shared" si="43"/>
        <v>20</v>
      </c>
    </row>
    <row r="291" spans="1:11" ht="26.25" customHeight="1" x14ac:dyDescent="0.25">
      <c r="A291" s="19" t="s">
        <v>26</v>
      </c>
      <c r="B291" s="405">
        <v>4.4969466766543658</v>
      </c>
      <c r="C291" s="379">
        <f t="shared" si="39"/>
        <v>10</v>
      </c>
      <c r="D291" s="405">
        <v>4.4969466766543658</v>
      </c>
      <c r="E291" s="379">
        <f t="shared" si="40"/>
        <v>10</v>
      </c>
      <c r="F291" s="405">
        <v>5.1821909371673138</v>
      </c>
      <c r="G291" s="379">
        <f t="shared" si="41"/>
        <v>6</v>
      </c>
      <c r="H291" s="405">
        <v>5.1663712050456576</v>
      </c>
      <c r="I291" s="379">
        <f t="shared" si="42"/>
        <v>7</v>
      </c>
      <c r="J291" s="405">
        <v>5.1663712050456576</v>
      </c>
      <c r="K291" s="379">
        <f t="shared" si="43"/>
        <v>7</v>
      </c>
    </row>
    <row r="292" spans="1:11" ht="26.25" customHeight="1" x14ac:dyDescent="0.25">
      <c r="A292" s="19" t="s">
        <v>27</v>
      </c>
      <c r="B292" s="405">
        <v>4.2627322249430426</v>
      </c>
      <c r="C292" s="379">
        <f t="shared" si="39"/>
        <v>12</v>
      </c>
      <c r="D292" s="405">
        <v>4.2627322249430426</v>
      </c>
      <c r="E292" s="379">
        <f t="shared" si="40"/>
        <v>12</v>
      </c>
      <c r="F292" s="405">
        <v>3.6629916673701648</v>
      </c>
      <c r="G292" s="379">
        <f t="shared" si="41"/>
        <v>13</v>
      </c>
      <c r="H292" s="405">
        <v>3.652594748003763</v>
      </c>
      <c r="I292" s="379">
        <f t="shared" si="42"/>
        <v>13</v>
      </c>
      <c r="J292" s="405">
        <v>3.652594748003763</v>
      </c>
      <c r="K292" s="379">
        <f t="shared" si="43"/>
        <v>13</v>
      </c>
    </row>
    <row r="293" spans="1:11" ht="26.25" customHeight="1" x14ac:dyDescent="0.25">
      <c r="A293" s="19" t="s">
        <v>28</v>
      </c>
      <c r="B293" s="405">
        <v>5.6568750317757228</v>
      </c>
      <c r="C293" s="379">
        <f t="shared" si="39"/>
        <v>5</v>
      </c>
      <c r="D293" s="405">
        <v>5.6568750317757228</v>
      </c>
      <c r="E293" s="379">
        <f t="shared" si="40"/>
        <v>5</v>
      </c>
      <c r="F293" s="405">
        <v>4.9164329069472954</v>
      </c>
      <c r="G293" s="379">
        <f t="shared" si="41"/>
        <v>8</v>
      </c>
      <c r="H293" s="405">
        <v>4.9014244573310961</v>
      </c>
      <c r="I293" s="379">
        <f t="shared" si="42"/>
        <v>8</v>
      </c>
      <c r="J293" s="405">
        <v>4.9014244573310961</v>
      </c>
      <c r="K293" s="379">
        <f t="shared" si="43"/>
        <v>8</v>
      </c>
    </row>
    <row r="294" spans="1:11" ht="26.25" customHeight="1" x14ac:dyDescent="0.25">
      <c r="A294" s="19" t="s">
        <v>29</v>
      </c>
      <c r="B294" s="405">
        <v>3.1760523024074416</v>
      </c>
      <c r="C294" s="379">
        <f t="shared" si="39"/>
        <v>14</v>
      </c>
      <c r="D294" s="405">
        <v>3.1760523024074416</v>
      </c>
      <c r="E294" s="379">
        <f t="shared" si="40"/>
        <v>14</v>
      </c>
      <c r="F294" s="405">
        <v>2.8600008272006225</v>
      </c>
      <c r="G294" s="379">
        <f t="shared" si="41"/>
        <v>15</v>
      </c>
      <c r="H294" s="405">
        <v>2.8513943369087156</v>
      </c>
      <c r="I294" s="379">
        <f t="shared" si="42"/>
        <v>15</v>
      </c>
      <c r="J294" s="405">
        <v>2.8513943369087156</v>
      </c>
      <c r="K294" s="379">
        <f t="shared" si="43"/>
        <v>15</v>
      </c>
    </row>
    <row r="295" spans="1:11" ht="26.25" customHeight="1" x14ac:dyDescent="0.25">
      <c r="A295" s="19" t="s">
        <v>30</v>
      </c>
      <c r="B295" s="405">
        <v>4.5447745314217585</v>
      </c>
      <c r="C295" s="379">
        <f t="shared" si="39"/>
        <v>9</v>
      </c>
      <c r="D295" s="405">
        <v>4.5447745314217585</v>
      </c>
      <c r="E295" s="379">
        <f t="shared" si="40"/>
        <v>9</v>
      </c>
      <c r="F295" s="405">
        <v>3.9003812488349783</v>
      </c>
      <c r="G295" s="379">
        <f t="shared" si="41"/>
        <v>11</v>
      </c>
      <c r="H295" s="405">
        <v>3.8911575307975315</v>
      </c>
      <c r="I295" s="379">
        <f t="shared" si="42"/>
        <v>11</v>
      </c>
      <c r="J295" s="405">
        <v>3.8911575307975315</v>
      </c>
      <c r="K295" s="379">
        <f t="shared" si="43"/>
        <v>11</v>
      </c>
    </row>
    <row r="296" spans="1:11" ht="26.25" customHeight="1" x14ac:dyDescent="0.25">
      <c r="A296" s="19" t="s">
        <v>31</v>
      </c>
      <c r="B296" s="405">
        <v>7.2666414186567403</v>
      </c>
      <c r="C296" s="379">
        <f t="shared" si="39"/>
        <v>3</v>
      </c>
      <c r="D296" s="405">
        <v>7.2666414186567403</v>
      </c>
      <c r="E296" s="379">
        <f t="shared" si="40"/>
        <v>3</v>
      </c>
      <c r="F296" s="405">
        <v>6.3030137864881874</v>
      </c>
      <c r="G296" s="379">
        <f t="shared" si="41"/>
        <v>5</v>
      </c>
      <c r="H296" s="405">
        <v>6.2837725059428875</v>
      </c>
      <c r="I296" s="379">
        <f t="shared" si="42"/>
        <v>5</v>
      </c>
      <c r="J296" s="405">
        <v>6.2837725059428875</v>
      </c>
      <c r="K296" s="379">
        <f t="shared" si="43"/>
        <v>5</v>
      </c>
    </row>
    <row r="297" spans="1:11" ht="26.25" customHeight="1" x14ac:dyDescent="0.25">
      <c r="A297" s="19" t="s">
        <v>32</v>
      </c>
      <c r="B297" s="405">
        <v>7.4139480254715524</v>
      </c>
      <c r="C297" s="379">
        <f t="shared" si="39"/>
        <v>2</v>
      </c>
      <c r="D297" s="405">
        <v>7.4139480254715524</v>
      </c>
      <c r="E297" s="379">
        <f t="shared" si="40"/>
        <v>2</v>
      </c>
      <c r="F297" s="405">
        <v>6.5088790921643147</v>
      </c>
      <c r="G297" s="379">
        <f t="shared" si="41"/>
        <v>4</v>
      </c>
      <c r="H297" s="405">
        <v>6.6788993520367086</v>
      </c>
      <c r="I297" s="379">
        <f t="shared" si="42"/>
        <v>4</v>
      </c>
      <c r="J297" s="405">
        <v>6.6788993520367086</v>
      </c>
      <c r="K297" s="379">
        <f t="shared" si="43"/>
        <v>4</v>
      </c>
    </row>
    <row r="298" spans="1:11" ht="26.25" customHeight="1" x14ac:dyDescent="0.25">
      <c r="A298" s="19" t="s">
        <v>33</v>
      </c>
      <c r="B298" s="405">
        <v>0.17321833940042217</v>
      </c>
      <c r="C298" s="379">
        <f t="shared" si="39"/>
        <v>28</v>
      </c>
      <c r="D298" s="405">
        <v>0.17321833940042217</v>
      </c>
      <c r="E298" s="379">
        <f t="shared" si="40"/>
        <v>28</v>
      </c>
      <c r="F298" s="405">
        <v>0.19971795858217811</v>
      </c>
      <c r="G298" s="379">
        <f t="shared" si="41"/>
        <v>28</v>
      </c>
      <c r="H298" s="405">
        <v>0.19910827734060255</v>
      </c>
      <c r="I298" s="379">
        <f t="shared" si="42"/>
        <v>29</v>
      </c>
      <c r="J298" s="405">
        <v>0.19910827734060255</v>
      </c>
      <c r="K298" s="379">
        <f t="shared" si="43"/>
        <v>29</v>
      </c>
    </row>
    <row r="299" spans="1:11" ht="26.25" customHeight="1" x14ac:dyDescent="0.25">
      <c r="A299" s="19" t="s">
        <v>34</v>
      </c>
      <c r="B299" s="405">
        <v>4.9135853010387125</v>
      </c>
      <c r="C299" s="379">
        <f t="shared" si="39"/>
        <v>7</v>
      </c>
      <c r="D299" s="405">
        <v>4.9135853010387125</v>
      </c>
      <c r="E299" s="379">
        <f t="shared" si="40"/>
        <v>7</v>
      </c>
      <c r="F299" s="405">
        <v>4.5183737689016761</v>
      </c>
      <c r="G299" s="379">
        <f t="shared" si="41"/>
        <v>9</v>
      </c>
      <c r="H299" s="405">
        <v>4.5045804788596433</v>
      </c>
      <c r="I299" s="379">
        <f t="shared" si="42"/>
        <v>9</v>
      </c>
      <c r="J299" s="405">
        <v>4.5045804788596433</v>
      </c>
      <c r="K299" s="379">
        <f t="shared" si="43"/>
        <v>9</v>
      </c>
    </row>
    <row r="300" spans="1:11" ht="26.25" customHeight="1" x14ac:dyDescent="0.25">
      <c r="A300" s="19" t="s">
        <v>35</v>
      </c>
      <c r="B300" s="405">
        <v>0.10202744705583912</v>
      </c>
      <c r="C300" s="379">
        <f t="shared" si="39"/>
        <v>30</v>
      </c>
      <c r="D300" s="405">
        <v>0.10202744705583912</v>
      </c>
      <c r="E300" s="379">
        <f t="shared" si="40"/>
        <v>30</v>
      </c>
      <c r="F300" s="405">
        <v>9.0969405475048282E-2</v>
      </c>
      <c r="G300" s="379">
        <f t="shared" si="41"/>
        <v>31</v>
      </c>
      <c r="H300" s="405">
        <v>0.16370936743723924</v>
      </c>
      <c r="I300" s="379">
        <f t="shared" si="42"/>
        <v>30</v>
      </c>
      <c r="J300" s="405">
        <v>0.16370936743723924</v>
      </c>
      <c r="K300" s="379">
        <f t="shared" si="43"/>
        <v>30</v>
      </c>
    </row>
    <row r="301" spans="1:11" ht="26.25" customHeight="1" x14ac:dyDescent="0.25">
      <c r="A301" s="19" t="s">
        <v>36</v>
      </c>
      <c r="B301" s="405">
        <v>0.88968040028317064</v>
      </c>
      <c r="C301" s="379">
        <f t="shared" si="39"/>
        <v>22</v>
      </c>
      <c r="D301" s="405">
        <v>0.88968040028317064</v>
      </c>
      <c r="E301" s="379">
        <f t="shared" si="40"/>
        <v>22</v>
      </c>
      <c r="F301" s="405">
        <v>1.2839400132238785</v>
      </c>
      <c r="G301" s="379">
        <f t="shared" si="41"/>
        <v>21</v>
      </c>
      <c r="H301" s="405">
        <v>1.1638542504816021</v>
      </c>
      <c r="I301" s="379">
        <f t="shared" si="42"/>
        <v>21</v>
      </c>
      <c r="J301" s="405">
        <v>1.1638542504816021</v>
      </c>
      <c r="K301" s="379">
        <f t="shared" si="43"/>
        <v>21</v>
      </c>
    </row>
    <row r="302" spans="1:11" ht="26.25" customHeight="1" x14ac:dyDescent="0.25">
      <c r="A302" s="494" t="s">
        <v>219</v>
      </c>
    </row>
    <row r="304" spans="1:11" ht="26.25" customHeight="1" x14ac:dyDescent="0.25">
      <c r="A304" s="295" t="s">
        <v>945</v>
      </c>
      <c r="C304" s="34"/>
      <c r="F304" s="23"/>
      <c r="G304" s="23"/>
      <c r="H304" s="23"/>
      <c r="J304" s="23"/>
      <c r="K304" s="23" t="s">
        <v>0</v>
      </c>
    </row>
    <row r="305" spans="1:11" ht="26.25" customHeight="1" x14ac:dyDescent="0.25">
      <c r="A305" s="721" t="s">
        <v>1</v>
      </c>
      <c r="B305" s="725">
        <v>1399</v>
      </c>
      <c r="C305" s="725"/>
      <c r="D305" s="725">
        <v>1400</v>
      </c>
      <c r="E305" s="725"/>
      <c r="F305" s="725">
        <v>1401</v>
      </c>
      <c r="G305" s="725"/>
      <c r="H305" s="725">
        <v>1402</v>
      </c>
      <c r="I305" s="725"/>
      <c r="J305" s="725">
        <v>1403</v>
      </c>
      <c r="K305" s="725"/>
    </row>
    <row r="306" spans="1:11" ht="26.25" customHeight="1" x14ac:dyDescent="0.25">
      <c r="A306" s="721"/>
      <c r="B306" s="458" t="s">
        <v>2</v>
      </c>
      <c r="C306" s="458" t="s">
        <v>144</v>
      </c>
      <c r="D306" s="458" t="s">
        <v>2</v>
      </c>
      <c r="E306" s="458" t="s">
        <v>144</v>
      </c>
      <c r="F306" s="458" t="s">
        <v>2</v>
      </c>
      <c r="G306" s="458" t="s">
        <v>144</v>
      </c>
      <c r="H306" s="458" t="s">
        <v>2</v>
      </c>
      <c r="I306" s="458" t="s">
        <v>144</v>
      </c>
      <c r="J306" s="458" t="s">
        <v>2</v>
      </c>
      <c r="K306" s="458" t="s">
        <v>144</v>
      </c>
    </row>
    <row r="307" spans="1:11" ht="26.25" customHeight="1" x14ac:dyDescent="0.25">
      <c r="A307" s="15" t="s">
        <v>47</v>
      </c>
      <c r="B307" s="377">
        <v>52.6</v>
      </c>
      <c r="C307" s="377" t="s">
        <v>230</v>
      </c>
      <c r="D307" s="377">
        <v>53</v>
      </c>
      <c r="E307" s="377" t="s">
        <v>230</v>
      </c>
      <c r="F307" s="377">
        <v>54.39</v>
      </c>
      <c r="G307" s="377" t="s">
        <v>230</v>
      </c>
      <c r="H307" s="377">
        <v>55.89</v>
      </c>
      <c r="I307" s="377" t="s">
        <v>230</v>
      </c>
      <c r="J307" s="377">
        <v>57.67</v>
      </c>
      <c r="K307" s="377" t="s">
        <v>230</v>
      </c>
    </row>
    <row r="308" spans="1:11" ht="26.25" customHeight="1" x14ac:dyDescent="0.25">
      <c r="A308" s="19" t="s">
        <v>48</v>
      </c>
      <c r="B308" s="378">
        <v>69.5</v>
      </c>
      <c r="C308" s="379">
        <f>RANK(B308,$B$308:$B$338)</f>
        <v>6</v>
      </c>
      <c r="D308" s="378">
        <v>70.8</v>
      </c>
      <c r="E308" s="379">
        <f>RANK(D308,$D$308:$D$338)</f>
        <v>6</v>
      </c>
      <c r="F308" s="378">
        <v>72.027746919814177</v>
      </c>
      <c r="G308" s="379">
        <f>RANK(F308,$F$308:$F$338)</f>
        <v>6</v>
      </c>
      <c r="H308" s="378">
        <v>74.637618482953187</v>
      </c>
      <c r="I308" s="379">
        <f>RANK(H308,$H$308:$H$338)</f>
        <v>4</v>
      </c>
      <c r="J308" s="378">
        <v>75.709999999999994</v>
      </c>
      <c r="K308" s="379">
        <f>RANK(J308,$J$308:$J$338)</f>
        <v>3</v>
      </c>
    </row>
    <row r="309" spans="1:11" ht="26.25" customHeight="1" x14ac:dyDescent="0.25">
      <c r="A309" s="19" t="s">
        <v>49</v>
      </c>
      <c r="B309" s="378">
        <v>67.3</v>
      </c>
      <c r="C309" s="379">
        <f t="shared" ref="C309:C338" si="44">RANK(B309,$B$308:$B$338)</f>
        <v>8</v>
      </c>
      <c r="D309" s="378">
        <v>67.400000000000006</v>
      </c>
      <c r="E309" s="379">
        <f t="shared" ref="E309:E338" si="45">RANK(D309,$D$308:$D$338)</f>
        <v>8</v>
      </c>
      <c r="F309" s="378">
        <v>67.507168933705842</v>
      </c>
      <c r="G309" s="379">
        <f t="shared" ref="G309:G338" si="46">RANK(F309,$F$308:$F$338)</f>
        <v>9</v>
      </c>
      <c r="H309" s="378">
        <v>68.065260848095704</v>
      </c>
      <c r="I309" s="379">
        <f t="shared" ref="I309:I338" si="47">RANK(H309,$H$308:$H$338)</f>
        <v>10</v>
      </c>
      <c r="J309" s="378">
        <v>69.239999999999995</v>
      </c>
      <c r="K309" s="379">
        <f t="shared" ref="K309:K338" si="48">RANK(J309,$J$308:$J$338)</f>
        <v>9</v>
      </c>
    </row>
    <row r="310" spans="1:11" ht="26.25" customHeight="1" x14ac:dyDescent="0.25">
      <c r="A310" s="19" t="s">
        <v>50</v>
      </c>
      <c r="B310" s="378">
        <v>55.6</v>
      </c>
      <c r="C310" s="379">
        <f t="shared" si="44"/>
        <v>15</v>
      </c>
      <c r="D310" s="378">
        <v>56.4</v>
      </c>
      <c r="E310" s="379">
        <f t="shared" si="45"/>
        <v>14</v>
      </c>
      <c r="F310" s="378">
        <v>57.653342658681836</v>
      </c>
      <c r="G310" s="379">
        <f t="shared" si="46"/>
        <v>14</v>
      </c>
      <c r="H310" s="378">
        <v>59.277271909891937</v>
      </c>
      <c r="I310" s="379">
        <f t="shared" si="47"/>
        <v>14</v>
      </c>
      <c r="J310" s="378">
        <v>60.75</v>
      </c>
      <c r="K310" s="379">
        <f t="shared" si="48"/>
        <v>15</v>
      </c>
    </row>
    <row r="311" spans="1:11" ht="26.25" customHeight="1" x14ac:dyDescent="0.25">
      <c r="A311" s="19" t="s">
        <v>51</v>
      </c>
      <c r="B311" s="378">
        <v>67.7</v>
      </c>
      <c r="C311" s="379">
        <f t="shared" si="44"/>
        <v>7</v>
      </c>
      <c r="D311" s="378">
        <v>68.3</v>
      </c>
      <c r="E311" s="379">
        <f t="shared" si="45"/>
        <v>7</v>
      </c>
      <c r="F311" s="378">
        <v>69.23</v>
      </c>
      <c r="G311" s="379">
        <f t="shared" si="46"/>
        <v>7</v>
      </c>
      <c r="H311" s="378">
        <v>69.8</v>
      </c>
      <c r="I311" s="379">
        <f t="shared" si="47"/>
        <v>7</v>
      </c>
      <c r="J311" s="378">
        <v>71.900000000000006</v>
      </c>
      <c r="K311" s="379">
        <f t="shared" si="48"/>
        <v>7</v>
      </c>
    </row>
    <row r="312" spans="1:11" ht="26.25" customHeight="1" x14ac:dyDescent="0.25">
      <c r="A312" s="19" t="s">
        <v>10</v>
      </c>
      <c r="B312" s="378">
        <v>35.4</v>
      </c>
      <c r="C312" s="379">
        <f t="shared" si="44"/>
        <v>24</v>
      </c>
      <c r="D312" s="378">
        <v>36.1</v>
      </c>
      <c r="E312" s="379">
        <f t="shared" si="45"/>
        <v>26</v>
      </c>
      <c r="F312" s="378">
        <v>37.522712530148979</v>
      </c>
      <c r="G312" s="379">
        <f t="shared" si="46"/>
        <v>26</v>
      </c>
      <c r="H312" s="378">
        <v>38.898386371760971</v>
      </c>
      <c r="I312" s="379">
        <f t="shared" si="47"/>
        <v>26</v>
      </c>
      <c r="J312" s="378">
        <v>39.299999999999997</v>
      </c>
      <c r="K312" s="379">
        <f t="shared" si="48"/>
        <v>25</v>
      </c>
    </row>
    <row r="313" spans="1:11" ht="26.25" customHeight="1" x14ac:dyDescent="0.25">
      <c r="A313" s="19" t="s">
        <v>52</v>
      </c>
      <c r="B313" s="378">
        <v>58.2</v>
      </c>
      <c r="C313" s="379">
        <f t="shared" si="44"/>
        <v>14</v>
      </c>
      <c r="D313" s="378">
        <v>59.4</v>
      </c>
      <c r="E313" s="379">
        <f t="shared" si="45"/>
        <v>13</v>
      </c>
      <c r="F313" s="378">
        <v>61.341706680215054</v>
      </c>
      <c r="G313" s="379">
        <f t="shared" si="46"/>
        <v>12</v>
      </c>
      <c r="H313" s="378">
        <v>62.495482699790742</v>
      </c>
      <c r="I313" s="379">
        <f t="shared" si="47"/>
        <v>12</v>
      </c>
      <c r="J313" s="378">
        <v>62.93</v>
      </c>
      <c r="K313" s="379">
        <f t="shared" si="48"/>
        <v>12</v>
      </c>
    </row>
    <row r="314" spans="1:11" ht="26.25" customHeight="1" x14ac:dyDescent="0.25">
      <c r="A314" s="19" t="s">
        <v>12</v>
      </c>
      <c r="B314" s="378">
        <v>29.7</v>
      </c>
      <c r="C314" s="379">
        <f t="shared" si="44"/>
        <v>27</v>
      </c>
      <c r="D314" s="378">
        <v>29.7</v>
      </c>
      <c r="E314" s="379">
        <f t="shared" si="45"/>
        <v>27</v>
      </c>
      <c r="F314" s="378">
        <v>30.205544677345149</v>
      </c>
      <c r="G314" s="379">
        <f t="shared" si="46"/>
        <v>27</v>
      </c>
      <c r="H314" s="378">
        <v>31.299966217247722</v>
      </c>
      <c r="I314" s="379">
        <f t="shared" si="47"/>
        <v>27</v>
      </c>
      <c r="J314" s="378">
        <v>31.51</v>
      </c>
      <c r="K314" s="379">
        <f t="shared" si="48"/>
        <v>27</v>
      </c>
    </row>
    <row r="315" spans="1:11" ht="26.25" customHeight="1" x14ac:dyDescent="0.25">
      <c r="A315" s="19" t="s">
        <v>53</v>
      </c>
      <c r="B315" s="378">
        <v>50.4</v>
      </c>
      <c r="C315" s="379">
        <f t="shared" si="44"/>
        <v>17</v>
      </c>
      <c r="D315" s="378">
        <v>52.4</v>
      </c>
      <c r="E315" s="379">
        <f t="shared" si="45"/>
        <v>15</v>
      </c>
      <c r="F315" s="378">
        <v>53.484340808096896</v>
      </c>
      <c r="G315" s="379">
        <f t="shared" si="46"/>
        <v>16</v>
      </c>
      <c r="H315" s="378">
        <v>58.151646003061245</v>
      </c>
      <c r="I315" s="379">
        <f t="shared" si="47"/>
        <v>15</v>
      </c>
      <c r="J315" s="378">
        <v>62.02</v>
      </c>
      <c r="K315" s="379">
        <f t="shared" si="48"/>
        <v>13</v>
      </c>
    </row>
    <row r="316" spans="1:11" ht="26.25" customHeight="1" x14ac:dyDescent="0.25">
      <c r="A316" s="19" t="s">
        <v>54</v>
      </c>
      <c r="B316" s="378">
        <v>65</v>
      </c>
      <c r="C316" s="379">
        <f t="shared" si="44"/>
        <v>10</v>
      </c>
      <c r="D316" s="378">
        <v>65.7</v>
      </c>
      <c r="E316" s="379">
        <f t="shared" si="45"/>
        <v>10</v>
      </c>
      <c r="F316" s="378">
        <v>66.650000000000006</v>
      </c>
      <c r="G316" s="379">
        <f t="shared" si="46"/>
        <v>10</v>
      </c>
      <c r="H316" s="378">
        <v>68.362260348998632</v>
      </c>
      <c r="I316" s="379">
        <f t="shared" si="47"/>
        <v>9</v>
      </c>
      <c r="J316" s="378">
        <v>68.819999999999993</v>
      </c>
      <c r="K316" s="379">
        <f t="shared" si="48"/>
        <v>10</v>
      </c>
    </row>
    <row r="317" spans="1:11" ht="26.25" customHeight="1" x14ac:dyDescent="0.25">
      <c r="A317" s="19" t="s">
        <v>55</v>
      </c>
      <c r="B317" s="378">
        <v>34.6</v>
      </c>
      <c r="C317" s="379">
        <f t="shared" si="44"/>
        <v>25</v>
      </c>
      <c r="D317" s="378">
        <v>38.5</v>
      </c>
      <c r="E317" s="379">
        <f t="shared" si="45"/>
        <v>25</v>
      </c>
      <c r="F317" s="378">
        <v>40.11</v>
      </c>
      <c r="G317" s="379">
        <f t="shared" si="46"/>
        <v>24</v>
      </c>
      <c r="H317" s="378">
        <v>41.039469891351928</v>
      </c>
      <c r="I317" s="379">
        <f t="shared" si="47"/>
        <v>25</v>
      </c>
      <c r="J317" s="378">
        <v>42.04</v>
      </c>
      <c r="K317" s="379">
        <f t="shared" si="48"/>
        <v>24</v>
      </c>
    </row>
    <row r="318" spans="1:11" ht="26.25" customHeight="1" x14ac:dyDescent="0.25">
      <c r="A318" s="19" t="s">
        <v>56</v>
      </c>
      <c r="B318" s="378">
        <v>62.8</v>
      </c>
      <c r="C318" s="379">
        <f t="shared" si="44"/>
        <v>11</v>
      </c>
      <c r="D318" s="378">
        <v>63.6</v>
      </c>
      <c r="E318" s="379">
        <f t="shared" si="45"/>
        <v>11</v>
      </c>
      <c r="F318" s="378">
        <v>63.79</v>
      </c>
      <c r="G318" s="379">
        <f t="shared" si="46"/>
        <v>11</v>
      </c>
      <c r="H318" s="378">
        <v>64.8</v>
      </c>
      <c r="I318" s="379">
        <f t="shared" si="47"/>
        <v>11</v>
      </c>
      <c r="J318" s="378">
        <v>65.900000000000006</v>
      </c>
      <c r="K318" s="379">
        <f t="shared" si="48"/>
        <v>11</v>
      </c>
    </row>
    <row r="319" spans="1:11" ht="26.25" customHeight="1" x14ac:dyDescent="0.25">
      <c r="A319" s="19" t="s">
        <v>57</v>
      </c>
      <c r="B319" s="378">
        <v>38.799999999999997</v>
      </c>
      <c r="C319" s="379">
        <f t="shared" si="44"/>
        <v>23</v>
      </c>
      <c r="D319" s="378">
        <v>40.6</v>
      </c>
      <c r="E319" s="379">
        <f t="shared" si="45"/>
        <v>23</v>
      </c>
      <c r="F319" s="378">
        <v>40.802666666666667</v>
      </c>
      <c r="G319" s="379">
        <f t="shared" si="46"/>
        <v>23</v>
      </c>
      <c r="H319" s="378">
        <v>43.109568480300183</v>
      </c>
      <c r="I319" s="379">
        <f t="shared" si="47"/>
        <v>21</v>
      </c>
      <c r="J319" s="378">
        <v>44.96</v>
      </c>
      <c r="K319" s="379">
        <f t="shared" si="48"/>
        <v>20</v>
      </c>
    </row>
    <row r="320" spans="1:11" ht="26.25" customHeight="1" x14ac:dyDescent="0.25">
      <c r="A320" s="19" t="s">
        <v>58</v>
      </c>
      <c r="B320" s="378">
        <v>59.4</v>
      </c>
      <c r="C320" s="379">
        <f t="shared" si="44"/>
        <v>12</v>
      </c>
      <c r="D320" s="544">
        <v>48.4</v>
      </c>
      <c r="E320" s="395">
        <f t="shared" si="45"/>
        <v>17</v>
      </c>
      <c r="F320" s="378">
        <v>56.991060000536322</v>
      </c>
      <c r="G320" s="379">
        <f t="shared" si="46"/>
        <v>15</v>
      </c>
      <c r="H320" s="378">
        <v>51.723884591770307</v>
      </c>
      <c r="I320" s="379">
        <f t="shared" si="47"/>
        <v>17</v>
      </c>
      <c r="J320" s="378">
        <v>53.08</v>
      </c>
      <c r="K320" s="379">
        <f t="shared" si="48"/>
        <v>17</v>
      </c>
    </row>
    <row r="321" spans="1:11" ht="26.25" customHeight="1" x14ac:dyDescent="0.25">
      <c r="A321" s="19" t="s">
        <v>19</v>
      </c>
      <c r="B321" s="378">
        <v>40.6</v>
      </c>
      <c r="C321" s="379">
        <f t="shared" si="44"/>
        <v>21</v>
      </c>
      <c r="D321" s="378">
        <v>40.9</v>
      </c>
      <c r="E321" s="379">
        <f t="shared" si="45"/>
        <v>22</v>
      </c>
      <c r="F321" s="378">
        <v>42.020565385030267</v>
      </c>
      <c r="G321" s="379">
        <f t="shared" si="46"/>
        <v>21</v>
      </c>
      <c r="H321" s="378">
        <v>44.57098626229628</v>
      </c>
      <c r="I321" s="379">
        <f t="shared" si="47"/>
        <v>20</v>
      </c>
      <c r="J321" s="378">
        <v>48.2</v>
      </c>
      <c r="K321" s="379">
        <f t="shared" si="48"/>
        <v>19</v>
      </c>
    </row>
    <row r="322" spans="1:11" ht="26.25" customHeight="1" x14ac:dyDescent="0.25">
      <c r="A322" s="19" t="s">
        <v>59</v>
      </c>
      <c r="B322" s="378">
        <v>30.4</v>
      </c>
      <c r="C322" s="379">
        <f t="shared" si="44"/>
        <v>26</v>
      </c>
      <c r="D322" s="378">
        <v>38.9</v>
      </c>
      <c r="E322" s="379">
        <f t="shared" si="45"/>
        <v>24</v>
      </c>
      <c r="F322" s="378">
        <v>39.45786963434022</v>
      </c>
      <c r="G322" s="379">
        <f t="shared" si="46"/>
        <v>25</v>
      </c>
      <c r="H322" s="378">
        <v>42.398251192368839</v>
      </c>
      <c r="I322" s="379">
        <f t="shared" si="47"/>
        <v>23</v>
      </c>
      <c r="J322" s="378">
        <v>44.6</v>
      </c>
      <c r="K322" s="379">
        <f t="shared" si="48"/>
        <v>21</v>
      </c>
    </row>
    <row r="323" spans="1:11" ht="26.25" customHeight="1" x14ac:dyDescent="0.25">
      <c r="A323" s="19" t="s">
        <v>21</v>
      </c>
      <c r="B323" s="378">
        <v>22.7</v>
      </c>
      <c r="C323" s="379">
        <f t="shared" si="44"/>
        <v>28</v>
      </c>
      <c r="D323" s="378">
        <v>23.9</v>
      </c>
      <c r="E323" s="379">
        <f t="shared" si="45"/>
        <v>28</v>
      </c>
      <c r="F323" s="378">
        <v>25.034338540571593</v>
      </c>
      <c r="G323" s="379">
        <f t="shared" si="46"/>
        <v>28</v>
      </c>
      <c r="H323" s="378">
        <v>26.47</v>
      </c>
      <c r="I323" s="379">
        <f t="shared" si="47"/>
        <v>28</v>
      </c>
      <c r="J323" s="378">
        <v>28.48</v>
      </c>
      <c r="K323" s="379">
        <f t="shared" si="48"/>
        <v>28</v>
      </c>
    </row>
    <row r="324" spans="1:11" ht="26.25" customHeight="1" x14ac:dyDescent="0.25">
      <c r="A324" s="19" t="s">
        <v>60</v>
      </c>
      <c r="B324" s="378">
        <v>47</v>
      </c>
      <c r="C324" s="379">
        <f t="shared" si="44"/>
        <v>19</v>
      </c>
      <c r="D324" s="378">
        <v>46.8</v>
      </c>
      <c r="E324" s="379">
        <f t="shared" si="45"/>
        <v>18</v>
      </c>
      <c r="F324" s="378">
        <v>48.4</v>
      </c>
      <c r="G324" s="379">
        <f t="shared" si="46"/>
        <v>19</v>
      </c>
      <c r="H324" s="378">
        <v>51.01</v>
      </c>
      <c r="I324" s="379">
        <f t="shared" si="47"/>
        <v>18</v>
      </c>
      <c r="J324" s="378">
        <v>56.3</v>
      </c>
      <c r="K324" s="379">
        <f t="shared" si="48"/>
        <v>16</v>
      </c>
    </row>
    <row r="325" spans="1:11" ht="26.25" customHeight="1" x14ac:dyDescent="0.25">
      <c r="A325" s="19" t="s">
        <v>61</v>
      </c>
      <c r="B325" s="378">
        <v>66.599999999999994</v>
      </c>
      <c r="C325" s="379">
        <f t="shared" si="44"/>
        <v>9</v>
      </c>
      <c r="D325" s="378">
        <v>66.8</v>
      </c>
      <c r="E325" s="379">
        <f t="shared" si="45"/>
        <v>9</v>
      </c>
      <c r="F325" s="378">
        <v>67.935725698704331</v>
      </c>
      <c r="G325" s="379">
        <f t="shared" si="46"/>
        <v>8</v>
      </c>
      <c r="H325" s="378">
        <v>69.784910352902131</v>
      </c>
      <c r="I325" s="379">
        <f t="shared" si="47"/>
        <v>8</v>
      </c>
      <c r="J325" s="378">
        <v>70.91</v>
      </c>
      <c r="K325" s="379">
        <f t="shared" si="48"/>
        <v>8</v>
      </c>
    </row>
    <row r="326" spans="1:11" ht="26.25" customHeight="1" x14ac:dyDescent="0.25">
      <c r="A326" s="19" t="s">
        <v>62</v>
      </c>
      <c r="B326" s="378">
        <v>41</v>
      </c>
      <c r="C326" s="379">
        <f t="shared" si="44"/>
        <v>20</v>
      </c>
      <c r="D326" s="378">
        <v>41.8</v>
      </c>
      <c r="E326" s="379">
        <f t="shared" si="45"/>
        <v>20</v>
      </c>
      <c r="F326" s="378">
        <v>42.421518054532051</v>
      </c>
      <c r="G326" s="379">
        <f t="shared" si="46"/>
        <v>20</v>
      </c>
      <c r="H326" s="378">
        <v>42.609968370632402</v>
      </c>
      <c r="I326" s="379">
        <f t="shared" si="47"/>
        <v>22</v>
      </c>
      <c r="J326" s="378">
        <v>42.85</v>
      </c>
      <c r="K326" s="379">
        <f t="shared" si="48"/>
        <v>23</v>
      </c>
    </row>
    <row r="327" spans="1:11" ht="26.25" customHeight="1" x14ac:dyDescent="0.25">
      <c r="A327" s="19" t="s">
        <v>63</v>
      </c>
      <c r="B327" s="378">
        <v>95.9</v>
      </c>
      <c r="C327" s="379">
        <f t="shared" si="44"/>
        <v>1</v>
      </c>
      <c r="D327" s="378">
        <v>96.4</v>
      </c>
      <c r="E327" s="379">
        <f t="shared" si="45"/>
        <v>1</v>
      </c>
      <c r="F327" s="378">
        <v>96.521807672096699</v>
      </c>
      <c r="G327" s="379">
        <f t="shared" si="46"/>
        <v>1</v>
      </c>
      <c r="H327" s="378">
        <v>96.611122701006465</v>
      </c>
      <c r="I327" s="379">
        <f t="shared" si="47"/>
        <v>1</v>
      </c>
      <c r="J327" s="378">
        <v>96.66</v>
      </c>
      <c r="K327" s="379">
        <f t="shared" si="48"/>
        <v>1</v>
      </c>
    </row>
    <row r="328" spans="1:11" ht="26.25" customHeight="1" x14ac:dyDescent="0.25">
      <c r="A328" s="19" t="s">
        <v>72</v>
      </c>
      <c r="B328" s="378">
        <v>13.8</v>
      </c>
      <c r="C328" s="379">
        <f t="shared" si="44"/>
        <v>31</v>
      </c>
      <c r="D328" s="378">
        <v>14.5</v>
      </c>
      <c r="E328" s="379">
        <f t="shared" si="45"/>
        <v>31</v>
      </c>
      <c r="F328" s="378">
        <v>15.490309218401984</v>
      </c>
      <c r="G328" s="379">
        <f t="shared" si="46"/>
        <v>31</v>
      </c>
      <c r="H328" s="378">
        <v>16.56107094832749</v>
      </c>
      <c r="I328" s="379">
        <f t="shared" si="47"/>
        <v>31</v>
      </c>
      <c r="J328" s="378">
        <v>17.100000000000001</v>
      </c>
      <c r="K328" s="379">
        <f t="shared" si="48"/>
        <v>31</v>
      </c>
    </row>
    <row r="329" spans="1:11" ht="26.25" customHeight="1" x14ac:dyDescent="0.25">
      <c r="A329" s="19" t="s">
        <v>64</v>
      </c>
      <c r="B329" s="378">
        <v>71.2</v>
      </c>
      <c r="C329" s="379">
        <f t="shared" si="44"/>
        <v>4</v>
      </c>
      <c r="D329" s="378">
        <v>71.7</v>
      </c>
      <c r="E329" s="379">
        <f t="shared" si="45"/>
        <v>4</v>
      </c>
      <c r="F329" s="378">
        <v>72.852386306458527</v>
      </c>
      <c r="G329" s="379">
        <f t="shared" si="46"/>
        <v>4</v>
      </c>
      <c r="H329" s="378">
        <v>74.310322336176313</v>
      </c>
      <c r="I329" s="379">
        <f t="shared" si="47"/>
        <v>5</v>
      </c>
      <c r="J329" s="378">
        <v>75.180000000000007</v>
      </c>
      <c r="K329" s="379">
        <f t="shared" si="48"/>
        <v>4</v>
      </c>
    </row>
    <row r="330" spans="1:11" ht="26.25" customHeight="1" x14ac:dyDescent="0.25">
      <c r="A330" s="19" t="s">
        <v>65</v>
      </c>
      <c r="B330" s="378">
        <v>47.5</v>
      </c>
      <c r="C330" s="379">
        <f t="shared" si="44"/>
        <v>18</v>
      </c>
      <c r="D330" s="378">
        <v>46.6</v>
      </c>
      <c r="E330" s="379">
        <f t="shared" si="45"/>
        <v>19</v>
      </c>
      <c r="F330" s="378">
        <v>48.40588672621903</v>
      </c>
      <c r="G330" s="379">
        <f t="shared" si="46"/>
        <v>18</v>
      </c>
      <c r="H330" s="378">
        <v>49.434614242483718</v>
      </c>
      <c r="I330" s="379">
        <f t="shared" si="47"/>
        <v>19</v>
      </c>
      <c r="J330" s="378">
        <v>32.89</v>
      </c>
      <c r="K330" s="379">
        <f t="shared" si="48"/>
        <v>26</v>
      </c>
    </row>
    <row r="331" spans="1:11" ht="26.25" customHeight="1" x14ac:dyDescent="0.25">
      <c r="A331" s="19" t="s">
        <v>66</v>
      </c>
      <c r="B331" s="378">
        <v>17.5</v>
      </c>
      <c r="C331" s="379">
        <f t="shared" si="44"/>
        <v>29</v>
      </c>
      <c r="D331" s="378">
        <v>20.100000000000001</v>
      </c>
      <c r="E331" s="379">
        <f t="shared" si="45"/>
        <v>29</v>
      </c>
      <c r="F331" s="378">
        <v>20.18</v>
      </c>
      <c r="G331" s="379">
        <f t="shared" si="46"/>
        <v>29</v>
      </c>
      <c r="H331" s="378">
        <v>19.393445435827044</v>
      </c>
      <c r="I331" s="379">
        <f t="shared" si="47"/>
        <v>30</v>
      </c>
      <c r="J331" s="378">
        <v>18.87</v>
      </c>
      <c r="K331" s="379">
        <f t="shared" si="48"/>
        <v>30</v>
      </c>
    </row>
    <row r="332" spans="1:11" ht="26.25" customHeight="1" x14ac:dyDescent="0.25">
      <c r="A332" s="19" t="s">
        <v>67</v>
      </c>
      <c r="B332" s="378">
        <v>71.7</v>
      </c>
      <c r="C332" s="379">
        <f t="shared" si="44"/>
        <v>3</v>
      </c>
      <c r="D332" s="378">
        <v>72.8</v>
      </c>
      <c r="E332" s="379">
        <f t="shared" si="45"/>
        <v>3</v>
      </c>
      <c r="F332" s="378">
        <v>73.98</v>
      </c>
      <c r="G332" s="379">
        <f t="shared" si="46"/>
        <v>3</v>
      </c>
      <c r="H332" s="378">
        <v>74.976801465388476</v>
      </c>
      <c r="I332" s="379">
        <f t="shared" si="47"/>
        <v>3</v>
      </c>
      <c r="J332" s="378">
        <v>74.98</v>
      </c>
      <c r="K332" s="379">
        <f t="shared" si="48"/>
        <v>5</v>
      </c>
    </row>
    <row r="333" spans="1:11" ht="26.25" customHeight="1" x14ac:dyDescent="0.25">
      <c r="A333" s="19" t="s">
        <v>68</v>
      </c>
      <c r="B333" s="378">
        <v>59.1</v>
      </c>
      <c r="C333" s="379">
        <f t="shared" si="44"/>
        <v>13</v>
      </c>
      <c r="D333" s="378">
        <v>59.8</v>
      </c>
      <c r="E333" s="379">
        <f t="shared" si="45"/>
        <v>12</v>
      </c>
      <c r="F333" s="378">
        <v>60.95</v>
      </c>
      <c r="G333" s="379">
        <f t="shared" si="46"/>
        <v>13</v>
      </c>
      <c r="H333" s="378">
        <v>61.10041544229405</v>
      </c>
      <c r="I333" s="379">
        <f t="shared" si="47"/>
        <v>13</v>
      </c>
      <c r="J333" s="378">
        <v>61.5</v>
      </c>
      <c r="K333" s="379">
        <f t="shared" si="48"/>
        <v>14</v>
      </c>
    </row>
    <row r="334" spans="1:11" ht="26.25" customHeight="1" x14ac:dyDescent="0.25">
      <c r="A334" s="19" t="s">
        <v>134</v>
      </c>
      <c r="B334" s="378">
        <v>17.5</v>
      </c>
      <c r="C334" s="379">
        <f t="shared" si="44"/>
        <v>29</v>
      </c>
      <c r="D334" s="378">
        <v>17.8</v>
      </c>
      <c r="E334" s="379">
        <f t="shared" si="45"/>
        <v>30</v>
      </c>
      <c r="F334" s="378">
        <v>18.82</v>
      </c>
      <c r="G334" s="379">
        <f t="shared" si="46"/>
        <v>30</v>
      </c>
      <c r="H334" s="378">
        <v>21.251197216251395</v>
      </c>
      <c r="I334" s="379">
        <f t="shared" si="47"/>
        <v>29</v>
      </c>
      <c r="J334" s="378">
        <v>21.86</v>
      </c>
      <c r="K334" s="379">
        <f t="shared" si="48"/>
        <v>29</v>
      </c>
    </row>
    <row r="335" spans="1:11" ht="26.25" customHeight="1" x14ac:dyDescent="0.25">
      <c r="A335" s="19" t="s">
        <v>69</v>
      </c>
      <c r="B335" s="378">
        <v>70.7</v>
      </c>
      <c r="C335" s="379">
        <f t="shared" si="44"/>
        <v>5</v>
      </c>
      <c r="D335" s="378">
        <v>71.3</v>
      </c>
      <c r="E335" s="379">
        <f t="shared" si="45"/>
        <v>5</v>
      </c>
      <c r="F335" s="378">
        <v>72.22</v>
      </c>
      <c r="G335" s="379">
        <f t="shared" si="46"/>
        <v>5</v>
      </c>
      <c r="H335" s="378">
        <v>72.33373661578058</v>
      </c>
      <c r="I335" s="379">
        <f t="shared" si="47"/>
        <v>6</v>
      </c>
      <c r="J335" s="378">
        <v>73.33</v>
      </c>
      <c r="K335" s="379">
        <f t="shared" si="48"/>
        <v>6</v>
      </c>
    </row>
    <row r="336" spans="1:11" ht="26.25" customHeight="1" x14ac:dyDescent="0.25">
      <c r="A336" s="19" t="s">
        <v>73</v>
      </c>
      <c r="B336" s="378">
        <v>51.6</v>
      </c>
      <c r="C336" s="379">
        <f t="shared" si="44"/>
        <v>16</v>
      </c>
      <c r="D336" s="378">
        <v>51.1</v>
      </c>
      <c r="E336" s="379">
        <f t="shared" si="45"/>
        <v>16</v>
      </c>
      <c r="F336" s="378">
        <v>51.22</v>
      </c>
      <c r="G336" s="379">
        <f t="shared" si="46"/>
        <v>17</v>
      </c>
      <c r="H336" s="378">
        <v>52.682593127241539</v>
      </c>
      <c r="I336" s="379">
        <f t="shared" si="47"/>
        <v>16</v>
      </c>
      <c r="J336" s="378">
        <v>52.36</v>
      </c>
      <c r="K336" s="379">
        <f t="shared" si="48"/>
        <v>18</v>
      </c>
    </row>
    <row r="337" spans="1:11" ht="26.25" customHeight="1" x14ac:dyDescent="0.25">
      <c r="A337" s="19" t="s">
        <v>70</v>
      </c>
      <c r="B337" s="378">
        <v>75.400000000000006</v>
      </c>
      <c r="C337" s="379">
        <f t="shared" si="44"/>
        <v>2</v>
      </c>
      <c r="D337" s="378">
        <v>75.900000000000006</v>
      </c>
      <c r="E337" s="379">
        <f t="shared" si="45"/>
        <v>2</v>
      </c>
      <c r="F337" s="378">
        <v>76.97</v>
      </c>
      <c r="G337" s="379">
        <f t="shared" si="46"/>
        <v>2</v>
      </c>
      <c r="H337" s="378">
        <v>77.900694738504157</v>
      </c>
      <c r="I337" s="379">
        <f t="shared" si="47"/>
        <v>2</v>
      </c>
      <c r="J337" s="378">
        <v>78.099999999999994</v>
      </c>
      <c r="K337" s="379">
        <f t="shared" si="48"/>
        <v>2</v>
      </c>
    </row>
    <row r="338" spans="1:11" ht="26.25" customHeight="1" x14ac:dyDescent="0.25">
      <c r="A338" s="19" t="s">
        <v>36</v>
      </c>
      <c r="B338" s="378">
        <v>40.1</v>
      </c>
      <c r="C338" s="379">
        <f t="shared" si="44"/>
        <v>22</v>
      </c>
      <c r="D338" s="378">
        <v>41.3</v>
      </c>
      <c r="E338" s="379">
        <f t="shared" si="45"/>
        <v>21</v>
      </c>
      <c r="F338" s="378">
        <v>41.52</v>
      </c>
      <c r="G338" s="379">
        <f t="shared" si="46"/>
        <v>22</v>
      </c>
      <c r="H338" s="378">
        <v>42.353073111116608</v>
      </c>
      <c r="I338" s="379">
        <f t="shared" si="47"/>
        <v>24</v>
      </c>
      <c r="J338" s="378">
        <v>44.2</v>
      </c>
      <c r="K338" s="379">
        <f t="shared" si="48"/>
        <v>22</v>
      </c>
    </row>
    <row r="339" spans="1:11" ht="26.25" customHeight="1" x14ac:dyDescent="0.25">
      <c r="A339" s="494" t="s">
        <v>256</v>
      </c>
    </row>
  </sheetData>
  <mergeCells count="54">
    <mergeCell ref="R40:U40"/>
    <mergeCell ref="J2:K2"/>
    <mergeCell ref="J80:K80"/>
    <mergeCell ref="J119:K119"/>
    <mergeCell ref="J157:K157"/>
    <mergeCell ref="H305:I305"/>
    <mergeCell ref="N40:Q40"/>
    <mergeCell ref="H80:I80"/>
    <mergeCell ref="H119:I119"/>
    <mergeCell ref="H157:I157"/>
    <mergeCell ref="H194:I194"/>
    <mergeCell ref="J194:K194"/>
    <mergeCell ref="J231:K231"/>
    <mergeCell ref="J268:K268"/>
    <mergeCell ref="J305:K305"/>
    <mergeCell ref="F268:G268"/>
    <mergeCell ref="J40:M40"/>
    <mergeCell ref="F2:G2"/>
    <mergeCell ref="F80:G80"/>
    <mergeCell ref="F119:G119"/>
    <mergeCell ref="F157:G157"/>
    <mergeCell ref="F194:G194"/>
    <mergeCell ref="H2:I2"/>
    <mergeCell ref="H231:I231"/>
    <mergeCell ref="H268:I268"/>
    <mergeCell ref="F40:I40"/>
    <mergeCell ref="F231:G231"/>
    <mergeCell ref="A268:A269"/>
    <mergeCell ref="B40:E40"/>
    <mergeCell ref="B268:C268"/>
    <mergeCell ref="B231:C231"/>
    <mergeCell ref="B157:C157"/>
    <mergeCell ref="B119:C119"/>
    <mergeCell ref="A157:A158"/>
    <mergeCell ref="D231:E231"/>
    <mergeCell ref="D268:E268"/>
    <mergeCell ref="A194:A195"/>
    <mergeCell ref="A231:A232"/>
    <mergeCell ref="A2:A3"/>
    <mergeCell ref="A40:A41"/>
    <mergeCell ref="A119:A120"/>
    <mergeCell ref="A80:A81"/>
    <mergeCell ref="F305:G305"/>
    <mergeCell ref="A305:A306"/>
    <mergeCell ref="B305:C305"/>
    <mergeCell ref="D305:E305"/>
    <mergeCell ref="D2:E2"/>
    <mergeCell ref="B194:C194"/>
    <mergeCell ref="B2:C2"/>
    <mergeCell ref="B80:C80"/>
    <mergeCell ref="D80:E80"/>
    <mergeCell ref="D119:E119"/>
    <mergeCell ref="D157:E157"/>
    <mergeCell ref="D194:E194"/>
  </mergeCells>
  <hyperlinks>
    <hyperlink ref="A1" location="فهرست!A14" display="2-1- توزیع تعداد مناطق حفاظت شده تحت مديريت سازمان حفاظت محیط زيست در کشور" xr:uid="{00000000-0004-0000-0500-000000000000}"/>
    <hyperlink ref="A39" location="فهرست!A15" display="2-2 - نسبت مساحت مناطق حفاظت شده تحت مديريت سازمان حفاظت محیط زيست در استان" xr:uid="{00000000-0004-0000-0500-000001000000}"/>
    <hyperlink ref="A79" location="فهرست!A16" display="2-3 - نسبت مساحت جنگل هاي استان" xr:uid="{00000000-0004-0000-0500-000002000000}"/>
    <hyperlink ref="A118" location="فهرست!A17" display="2-4 نسبت مساحت اراضی بیابانی تحت حفاظت ، احیاء و قرق به کل مساحت بیابان (1)" xr:uid="{00000000-0004-0000-0500-000003000000}"/>
    <hyperlink ref="A156" location="فهرست!A18" display="2-5 نسبت مساحت مراتع اصلاح و احیا شده به کل مساحت مراتع" xr:uid="{00000000-0004-0000-0500-000004000000}"/>
    <hyperlink ref="A193" location="فهرست!A20" display="2-7- نرخ تخریب جنگل" xr:uid="{00000000-0004-0000-0500-000005000000}"/>
    <hyperlink ref="A230" location="فهرست!A21" display="2-8- نسبت مساحت جنگل‌های احیا شده به کل مساحت جنگل‌ها" xr:uid="{00000000-0004-0000-0500-000006000000}"/>
    <hyperlink ref="A267" location="فهرست!A22" display="2-9- توزیع عرصه های جنگلی در استان ها" xr:uid="{00000000-0004-0000-0500-000007000000}"/>
    <hyperlink ref="A304" location="فهرست!A23" display="2-9- سهم جمعيت تحت پوشش استفاده از خدمات جمع‌آوري و دفع بهداشتي فاضلاب شهري از كل جمعيت شهري" xr:uid="{00000000-0004-0000-0500-000008000000}"/>
  </hyperlinks>
  <printOptions horizontalCentered="1" verticalCentered="1"/>
  <pageMargins left="0" right="0" top="0" bottom="0" header="0" footer="0"/>
  <pageSetup paperSize="9" scale="15" orientation="landscape" r:id="rId1"/>
  <ignoredErrors>
    <ignoredError sqref="O43:O73 I5:I35 I83:I113 I122:I152 I160:I190 I197:I227 I234:I264 I308:I338 Q43:Q73 K5:K35 U43:U73 S43:S73 K83:K113 K122:K152 K160:K190 K197:K227 K234:K264 K271:K301"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785"/>
  <sheetViews>
    <sheetView rightToLeft="1" zoomScaleNormal="100" workbookViewId="0">
      <selection sqref="A1:XFD1048576"/>
    </sheetView>
  </sheetViews>
  <sheetFormatPr defaultColWidth="9.140625" defaultRowHeight="27.75" customHeight="1" x14ac:dyDescent="0.25"/>
  <cols>
    <col min="1" max="1" width="37.42578125" style="328" customWidth="1"/>
    <col min="2" max="4" width="9.140625" style="328"/>
    <col min="5" max="5" width="9.140625" style="332"/>
    <col min="6" max="16384" width="9.140625" style="328"/>
  </cols>
  <sheetData>
    <row r="1" spans="1:15" ht="27.75" customHeight="1" x14ac:dyDescent="0.25">
      <c r="A1" s="469" t="s">
        <v>329</v>
      </c>
      <c r="B1" s="92"/>
      <c r="C1" s="550"/>
      <c r="D1" s="550"/>
      <c r="E1" s="550"/>
      <c r="F1" s="550"/>
      <c r="G1" s="92"/>
      <c r="K1" s="92" t="s">
        <v>108</v>
      </c>
    </row>
    <row r="2" spans="1:15" ht="27.75" customHeight="1" x14ac:dyDescent="0.25">
      <c r="A2" s="737" t="s">
        <v>1</v>
      </c>
      <c r="B2" s="735">
        <v>1399</v>
      </c>
      <c r="C2" s="736"/>
      <c r="D2" s="735">
        <v>1400</v>
      </c>
      <c r="E2" s="736"/>
      <c r="F2" s="735">
        <v>1401</v>
      </c>
      <c r="G2" s="736"/>
      <c r="H2" s="721">
        <v>1402</v>
      </c>
      <c r="I2" s="721"/>
      <c r="J2" s="721">
        <v>1403</v>
      </c>
      <c r="K2" s="721"/>
    </row>
    <row r="3" spans="1:15" ht="27.75" customHeight="1" x14ac:dyDescent="0.25">
      <c r="A3" s="738"/>
      <c r="B3" s="461" t="s">
        <v>239</v>
      </c>
      <c r="C3" s="461" t="s">
        <v>3</v>
      </c>
      <c r="D3" s="461" t="s">
        <v>239</v>
      </c>
      <c r="E3" s="461" t="s">
        <v>3</v>
      </c>
      <c r="F3" s="461" t="s">
        <v>239</v>
      </c>
      <c r="G3" s="461" t="s">
        <v>3</v>
      </c>
      <c r="H3" s="461" t="s">
        <v>239</v>
      </c>
      <c r="I3" s="461" t="s">
        <v>3</v>
      </c>
      <c r="J3" s="461" t="s">
        <v>239</v>
      </c>
      <c r="K3" s="461" t="s">
        <v>3</v>
      </c>
    </row>
    <row r="4" spans="1:15" s="121" customFormat="1" ht="27.75" customHeight="1" x14ac:dyDescent="0.25">
      <c r="A4" s="306" t="s">
        <v>91</v>
      </c>
      <c r="B4" s="116">
        <v>83409</v>
      </c>
      <c r="C4" s="438" t="s">
        <v>230</v>
      </c>
      <c r="D4" s="116">
        <v>84055</v>
      </c>
      <c r="E4" s="438" t="s">
        <v>230</v>
      </c>
      <c r="F4" s="116">
        <v>84700</v>
      </c>
      <c r="G4" s="438" t="s">
        <v>230</v>
      </c>
      <c r="H4" s="116">
        <v>85329</v>
      </c>
      <c r="I4" s="438" t="s">
        <v>230</v>
      </c>
      <c r="J4" s="116">
        <v>85961</v>
      </c>
      <c r="K4" s="438" t="s">
        <v>230</v>
      </c>
      <c r="L4" s="22"/>
      <c r="M4" s="22"/>
      <c r="N4" s="119"/>
      <c r="O4" s="119"/>
    </row>
    <row r="5" spans="1:15" ht="27.75" customHeight="1" x14ac:dyDescent="0.25">
      <c r="A5" s="128" t="s">
        <v>109</v>
      </c>
      <c r="B5" s="545">
        <v>4023</v>
      </c>
      <c r="C5" s="545">
        <v>6</v>
      </c>
      <c r="D5" s="545">
        <v>4040</v>
      </c>
      <c r="E5" s="545">
        <v>6</v>
      </c>
      <c r="F5" s="545">
        <v>4058</v>
      </c>
      <c r="G5" s="545">
        <v>6</v>
      </c>
      <c r="H5" s="545">
        <v>4075</v>
      </c>
      <c r="I5" s="435">
        <v>6</v>
      </c>
      <c r="J5" s="545">
        <v>4092</v>
      </c>
      <c r="K5" s="545">
        <v>6</v>
      </c>
      <c r="L5" s="399"/>
      <c r="M5" s="399"/>
      <c r="N5" s="500"/>
      <c r="O5" s="500"/>
    </row>
    <row r="6" spans="1:15" ht="27.75" customHeight="1" x14ac:dyDescent="0.25">
      <c r="A6" s="128" t="s">
        <v>110</v>
      </c>
      <c r="B6" s="545">
        <v>3416</v>
      </c>
      <c r="C6" s="545">
        <v>7</v>
      </c>
      <c r="D6" s="545">
        <v>3445</v>
      </c>
      <c r="E6" s="545">
        <v>7</v>
      </c>
      <c r="F6" s="545">
        <v>3474</v>
      </c>
      <c r="G6" s="545">
        <v>7</v>
      </c>
      <c r="H6" s="545">
        <v>3502</v>
      </c>
      <c r="I6" s="435">
        <v>7</v>
      </c>
      <c r="J6" s="545">
        <v>3529</v>
      </c>
      <c r="K6" s="545">
        <v>7</v>
      </c>
      <c r="L6" s="399"/>
      <c r="M6" s="399"/>
      <c r="N6" s="500"/>
      <c r="O6" s="500"/>
    </row>
    <row r="7" spans="1:15" ht="27.75" customHeight="1" x14ac:dyDescent="0.25">
      <c r="A7" s="128" t="s">
        <v>111</v>
      </c>
      <c r="B7" s="545">
        <v>1294</v>
      </c>
      <c r="C7" s="545">
        <v>22</v>
      </c>
      <c r="D7" s="545">
        <v>1295</v>
      </c>
      <c r="E7" s="545">
        <v>22</v>
      </c>
      <c r="F7" s="545">
        <v>1297</v>
      </c>
      <c r="G7" s="545">
        <v>22</v>
      </c>
      <c r="H7" s="545">
        <v>1298</v>
      </c>
      <c r="I7" s="435">
        <v>22</v>
      </c>
      <c r="J7" s="545">
        <v>1299</v>
      </c>
      <c r="K7" s="545">
        <v>23</v>
      </c>
      <c r="L7" s="399"/>
      <c r="M7" s="399"/>
      <c r="N7" s="500"/>
      <c r="O7" s="500"/>
    </row>
    <row r="8" spans="1:15" ht="27.75" customHeight="1" x14ac:dyDescent="0.25">
      <c r="A8" s="128" t="s">
        <v>112</v>
      </c>
      <c r="B8" s="545">
        <v>5311</v>
      </c>
      <c r="C8" s="545">
        <v>3</v>
      </c>
      <c r="D8" s="545">
        <v>5344</v>
      </c>
      <c r="E8" s="545">
        <v>3</v>
      </c>
      <c r="F8" s="545">
        <v>5374</v>
      </c>
      <c r="G8" s="545">
        <v>3</v>
      </c>
      <c r="H8" s="545">
        <v>5402</v>
      </c>
      <c r="I8" s="435">
        <v>3</v>
      </c>
      <c r="J8" s="545">
        <v>5429</v>
      </c>
      <c r="K8" s="545">
        <v>3</v>
      </c>
      <c r="L8" s="399"/>
      <c r="M8" s="399"/>
      <c r="N8" s="500"/>
      <c r="O8" s="500"/>
    </row>
    <row r="9" spans="1:15" ht="27.75" customHeight="1" x14ac:dyDescent="0.25">
      <c r="A9" s="128" t="s">
        <v>113</v>
      </c>
      <c r="B9" s="545">
        <v>2888</v>
      </c>
      <c r="C9" s="545">
        <v>11</v>
      </c>
      <c r="D9" s="545">
        <v>2922</v>
      </c>
      <c r="E9" s="545">
        <v>11</v>
      </c>
      <c r="F9" s="545">
        <v>2957</v>
      </c>
      <c r="G9" s="545">
        <v>11</v>
      </c>
      <c r="H9" s="545">
        <v>2992</v>
      </c>
      <c r="I9" s="435">
        <v>11</v>
      </c>
      <c r="J9" s="545">
        <v>3028</v>
      </c>
      <c r="K9" s="545">
        <v>11</v>
      </c>
      <c r="L9" s="399"/>
      <c r="M9" s="399"/>
      <c r="N9" s="500"/>
      <c r="O9" s="500"/>
    </row>
    <row r="10" spans="1:15" ht="27.75" customHeight="1" x14ac:dyDescent="0.25">
      <c r="A10" s="128" t="s">
        <v>114</v>
      </c>
      <c r="B10" s="545">
        <v>593</v>
      </c>
      <c r="C10" s="545">
        <v>31</v>
      </c>
      <c r="D10" s="545">
        <v>594</v>
      </c>
      <c r="E10" s="545">
        <v>31</v>
      </c>
      <c r="F10" s="545">
        <v>595</v>
      </c>
      <c r="G10" s="545">
        <v>31</v>
      </c>
      <c r="H10" s="545">
        <v>596</v>
      </c>
      <c r="I10" s="435">
        <v>31</v>
      </c>
      <c r="J10" s="545">
        <v>597</v>
      </c>
      <c r="K10" s="545">
        <v>31</v>
      </c>
      <c r="L10" s="399"/>
      <c r="M10" s="399"/>
      <c r="N10" s="500"/>
      <c r="O10" s="500"/>
    </row>
    <row r="11" spans="1:15" ht="27.75" customHeight="1" x14ac:dyDescent="0.25">
      <c r="A11" s="128" t="s">
        <v>115</v>
      </c>
      <c r="B11" s="545">
        <v>1228</v>
      </c>
      <c r="C11" s="545">
        <v>24</v>
      </c>
      <c r="D11" s="545">
        <v>1241</v>
      </c>
      <c r="E11" s="545">
        <v>24</v>
      </c>
      <c r="F11" s="545">
        <v>1253</v>
      </c>
      <c r="G11" s="545">
        <v>24</v>
      </c>
      <c r="H11" s="545">
        <v>1265</v>
      </c>
      <c r="I11" s="435">
        <v>24</v>
      </c>
      <c r="J11" s="545">
        <v>1277</v>
      </c>
      <c r="K11" s="545">
        <v>24</v>
      </c>
      <c r="L11" s="399"/>
      <c r="M11" s="399"/>
      <c r="N11" s="500"/>
      <c r="O11" s="500"/>
    </row>
    <row r="12" spans="1:15" ht="27.75" customHeight="1" x14ac:dyDescent="0.25">
      <c r="A12" s="128" t="s">
        <v>89</v>
      </c>
      <c r="B12" s="545">
        <v>13911</v>
      </c>
      <c r="C12" s="545">
        <v>1</v>
      </c>
      <c r="D12" s="545">
        <v>14033</v>
      </c>
      <c r="E12" s="545">
        <v>1</v>
      </c>
      <c r="F12" s="545">
        <v>14160</v>
      </c>
      <c r="G12" s="545">
        <v>1</v>
      </c>
      <c r="H12" s="545">
        <v>14287</v>
      </c>
      <c r="I12" s="435">
        <v>1</v>
      </c>
      <c r="J12" s="545">
        <v>14425</v>
      </c>
      <c r="K12" s="545">
        <v>1</v>
      </c>
      <c r="L12" s="399"/>
      <c r="M12" s="399"/>
      <c r="N12" s="500"/>
      <c r="O12" s="500"/>
    </row>
    <row r="13" spans="1:15" ht="27.75" customHeight="1" x14ac:dyDescent="0.25">
      <c r="A13" s="128" t="s">
        <v>116</v>
      </c>
      <c r="B13" s="545">
        <v>979</v>
      </c>
      <c r="C13" s="545">
        <v>26</v>
      </c>
      <c r="D13" s="545">
        <v>984</v>
      </c>
      <c r="E13" s="545">
        <v>26</v>
      </c>
      <c r="F13" s="545">
        <v>988</v>
      </c>
      <c r="G13" s="545">
        <v>26</v>
      </c>
      <c r="H13" s="545">
        <v>993</v>
      </c>
      <c r="I13" s="435">
        <v>26</v>
      </c>
      <c r="J13" s="545">
        <v>997</v>
      </c>
      <c r="K13" s="545">
        <v>26</v>
      </c>
      <c r="L13" s="399"/>
      <c r="M13" s="399"/>
      <c r="N13" s="500"/>
      <c r="O13" s="500"/>
    </row>
    <row r="14" spans="1:15" ht="27.75" customHeight="1" x14ac:dyDescent="0.25">
      <c r="A14" s="128" t="s">
        <v>117</v>
      </c>
      <c r="B14" s="545">
        <v>810</v>
      </c>
      <c r="C14" s="545">
        <v>28</v>
      </c>
      <c r="D14" s="545">
        <v>818</v>
      </c>
      <c r="E14" s="545">
        <v>28</v>
      </c>
      <c r="F14" s="545">
        <v>827</v>
      </c>
      <c r="G14" s="545">
        <v>28</v>
      </c>
      <c r="H14" s="545">
        <v>836</v>
      </c>
      <c r="I14" s="435">
        <v>28</v>
      </c>
      <c r="J14" s="545">
        <v>845</v>
      </c>
      <c r="K14" s="545">
        <v>28</v>
      </c>
      <c r="L14" s="399"/>
      <c r="M14" s="399"/>
      <c r="N14" s="500"/>
      <c r="O14" s="500"/>
    </row>
    <row r="15" spans="1:15" ht="27.75" customHeight="1" x14ac:dyDescent="0.25">
      <c r="A15" s="128" t="s">
        <v>118</v>
      </c>
      <c r="B15" s="545">
        <v>6816</v>
      </c>
      <c r="C15" s="545">
        <v>2</v>
      </c>
      <c r="D15" s="545">
        <v>6889</v>
      </c>
      <c r="E15" s="545">
        <v>2</v>
      </c>
      <c r="F15" s="545">
        <v>6963</v>
      </c>
      <c r="G15" s="545">
        <v>2</v>
      </c>
      <c r="H15" s="545">
        <v>7036</v>
      </c>
      <c r="I15" s="435">
        <v>2</v>
      </c>
      <c r="J15" s="545">
        <v>7109</v>
      </c>
      <c r="K15" s="545">
        <v>2</v>
      </c>
      <c r="L15" s="399"/>
      <c r="M15" s="399"/>
      <c r="N15" s="500"/>
      <c r="O15" s="500"/>
    </row>
    <row r="16" spans="1:15" ht="27.75" customHeight="1" x14ac:dyDescent="0.25">
      <c r="A16" s="128" t="s">
        <v>119</v>
      </c>
      <c r="B16" s="545">
        <v>877</v>
      </c>
      <c r="C16" s="545">
        <v>27</v>
      </c>
      <c r="D16" s="545">
        <v>877</v>
      </c>
      <c r="E16" s="545">
        <v>27</v>
      </c>
      <c r="F16" s="545">
        <v>877</v>
      </c>
      <c r="G16" s="545">
        <v>27</v>
      </c>
      <c r="H16" s="545">
        <v>876</v>
      </c>
      <c r="I16" s="435">
        <v>27</v>
      </c>
      <c r="J16" s="545">
        <v>875</v>
      </c>
      <c r="K16" s="545">
        <v>27</v>
      </c>
      <c r="L16" s="399"/>
      <c r="M16" s="399"/>
      <c r="N16" s="500"/>
      <c r="O16" s="500"/>
    </row>
    <row r="17" spans="1:15" ht="27.75" customHeight="1" x14ac:dyDescent="0.25">
      <c r="A17" s="128" t="s">
        <v>120</v>
      </c>
      <c r="B17" s="545">
        <v>4952</v>
      </c>
      <c r="C17" s="545">
        <v>5</v>
      </c>
      <c r="D17" s="545">
        <v>4994</v>
      </c>
      <c r="E17" s="545">
        <v>5</v>
      </c>
      <c r="F17" s="545">
        <v>5035</v>
      </c>
      <c r="G17" s="545">
        <v>5</v>
      </c>
      <c r="H17" s="545">
        <v>5075</v>
      </c>
      <c r="I17" s="435">
        <v>5</v>
      </c>
      <c r="J17" s="545">
        <v>5115</v>
      </c>
      <c r="K17" s="545">
        <v>5</v>
      </c>
      <c r="L17" s="399"/>
      <c r="M17" s="399"/>
      <c r="N17" s="500"/>
      <c r="O17" s="500"/>
    </row>
    <row r="18" spans="1:15" ht="27.75" customHeight="1" x14ac:dyDescent="0.25">
      <c r="A18" s="128" t="s">
        <v>121</v>
      </c>
      <c r="B18" s="545">
        <v>1096</v>
      </c>
      <c r="C18" s="545">
        <v>25</v>
      </c>
      <c r="D18" s="545">
        <v>1102</v>
      </c>
      <c r="E18" s="545">
        <v>25</v>
      </c>
      <c r="F18" s="545">
        <v>1108</v>
      </c>
      <c r="G18" s="545">
        <v>25</v>
      </c>
      <c r="H18" s="545">
        <v>1114</v>
      </c>
      <c r="I18" s="435">
        <v>25</v>
      </c>
      <c r="J18" s="545">
        <v>1119</v>
      </c>
      <c r="K18" s="545">
        <v>25</v>
      </c>
      <c r="L18" s="399"/>
      <c r="M18" s="399"/>
      <c r="N18" s="500"/>
      <c r="O18" s="500"/>
    </row>
    <row r="19" spans="1:15" ht="27.75" customHeight="1" x14ac:dyDescent="0.25">
      <c r="A19" s="128" t="s">
        <v>122</v>
      </c>
      <c r="B19" s="545">
        <v>748</v>
      </c>
      <c r="C19" s="545">
        <v>29</v>
      </c>
      <c r="D19" s="545">
        <v>757</v>
      </c>
      <c r="E19" s="545">
        <v>29</v>
      </c>
      <c r="F19" s="545">
        <v>767</v>
      </c>
      <c r="G19" s="545">
        <v>29</v>
      </c>
      <c r="H19" s="545">
        <v>777</v>
      </c>
      <c r="I19" s="435">
        <v>29</v>
      </c>
      <c r="J19" s="545">
        <v>787</v>
      </c>
      <c r="K19" s="545">
        <v>29</v>
      </c>
      <c r="L19" s="399"/>
      <c r="M19" s="399"/>
      <c r="N19" s="500"/>
      <c r="O19" s="500"/>
    </row>
    <row r="20" spans="1:15" ht="27.75" customHeight="1" x14ac:dyDescent="0.25">
      <c r="A20" s="128" t="s">
        <v>123</v>
      </c>
      <c r="B20" s="545">
        <v>3021</v>
      </c>
      <c r="C20" s="545">
        <v>10</v>
      </c>
      <c r="D20" s="545">
        <v>3085</v>
      </c>
      <c r="E20" s="545">
        <v>10</v>
      </c>
      <c r="F20" s="545">
        <v>3150</v>
      </c>
      <c r="G20" s="545">
        <v>10</v>
      </c>
      <c r="H20" s="545">
        <v>3214</v>
      </c>
      <c r="I20" s="435">
        <v>10</v>
      </c>
      <c r="J20" s="545">
        <v>3280</v>
      </c>
      <c r="K20" s="545">
        <v>10</v>
      </c>
      <c r="L20" s="399"/>
      <c r="M20" s="399"/>
      <c r="N20" s="500"/>
      <c r="O20" s="500"/>
    </row>
    <row r="21" spans="1:15" ht="27.75" customHeight="1" x14ac:dyDescent="0.25">
      <c r="A21" s="128" t="s">
        <v>124</v>
      </c>
      <c r="B21" s="545">
        <v>5024</v>
      </c>
      <c r="C21" s="545">
        <v>4</v>
      </c>
      <c r="D21" s="545">
        <v>5055</v>
      </c>
      <c r="E21" s="545">
        <v>4</v>
      </c>
      <c r="F21" s="545">
        <v>5084</v>
      </c>
      <c r="G21" s="545">
        <v>4</v>
      </c>
      <c r="H21" s="545">
        <v>5111</v>
      </c>
      <c r="I21" s="435">
        <v>4</v>
      </c>
      <c r="J21" s="545">
        <v>5136</v>
      </c>
      <c r="K21" s="545">
        <v>4</v>
      </c>
      <c r="L21" s="399"/>
      <c r="M21" s="399"/>
      <c r="N21" s="500"/>
      <c r="O21" s="500"/>
    </row>
    <row r="22" spans="1:15" ht="27.75" customHeight="1" x14ac:dyDescent="0.25">
      <c r="A22" s="128" t="s">
        <v>125</v>
      </c>
      <c r="B22" s="545">
        <v>1319</v>
      </c>
      <c r="C22" s="545">
        <v>21</v>
      </c>
      <c r="D22" s="545">
        <v>1326</v>
      </c>
      <c r="E22" s="545">
        <v>21</v>
      </c>
      <c r="F22" s="545">
        <v>1333</v>
      </c>
      <c r="G22" s="545">
        <v>21</v>
      </c>
      <c r="H22" s="545">
        <v>1340</v>
      </c>
      <c r="I22" s="435">
        <v>21</v>
      </c>
      <c r="J22" s="545">
        <v>1346</v>
      </c>
      <c r="K22" s="545">
        <v>21</v>
      </c>
      <c r="L22" s="399"/>
      <c r="M22" s="399"/>
      <c r="N22" s="500"/>
      <c r="O22" s="500"/>
    </row>
    <row r="23" spans="1:15" ht="27.75" customHeight="1" x14ac:dyDescent="0.25">
      <c r="A23" s="128" t="s">
        <v>126</v>
      </c>
      <c r="B23" s="545">
        <v>1382</v>
      </c>
      <c r="C23" s="545">
        <v>20</v>
      </c>
      <c r="D23" s="545">
        <v>1399</v>
      </c>
      <c r="E23" s="545">
        <v>20</v>
      </c>
      <c r="F23" s="545">
        <v>1417</v>
      </c>
      <c r="G23" s="545">
        <v>20</v>
      </c>
      <c r="H23" s="545">
        <v>1435</v>
      </c>
      <c r="I23" s="435">
        <v>20</v>
      </c>
      <c r="J23" s="545">
        <v>1454</v>
      </c>
      <c r="K23" s="545">
        <v>20</v>
      </c>
      <c r="L23" s="399"/>
      <c r="M23" s="399"/>
      <c r="N23" s="500"/>
      <c r="O23" s="500"/>
    </row>
    <row r="24" spans="1:15" ht="27.75" customHeight="1" x14ac:dyDescent="0.25">
      <c r="A24" s="128" t="s">
        <v>127</v>
      </c>
      <c r="B24" s="545">
        <v>1657</v>
      </c>
      <c r="C24" s="545">
        <v>18</v>
      </c>
      <c r="D24" s="545">
        <v>1666</v>
      </c>
      <c r="E24" s="545">
        <v>18</v>
      </c>
      <c r="F24" s="545">
        <v>1674</v>
      </c>
      <c r="G24" s="545">
        <v>18</v>
      </c>
      <c r="H24" s="545">
        <v>1682</v>
      </c>
      <c r="I24" s="435">
        <v>18</v>
      </c>
      <c r="J24" s="545">
        <v>1689</v>
      </c>
      <c r="K24" s="545">
        <v>18</v>
      </c>
      <c r="L24" s="399"/>
      <c r="M24" s="399"/>
      <c r="N24" s="500"/>
      <c r="O24" s="500"/>
    </row>
    <row r="25" spans="1:15" ht="27.75" customHeight="1" x14ac:dyDescent="0.25">
      <c r="A25" s="128" t="s">
        <v>128</v>
      </c>
      <c r="B25" s="545">
        <v>3304</v>
      </c>
      <c r="C25" s="545">
        <v>9</v>
      </c>
      <c r="D25" s="545">
        <v>3331</v>
      </c>
      <c r="E25" s="545">
        <v>9</v>
      </c>
      <c r="F25" s="545">
        <v>3358</v>
      </c>
      <c r="G25" s="545">
        <v>9</v>
      </c>
      <c r="H25" s="545">
        <v>3385</v>
      </c>
      <c r="I25" s="435">
        <v>9</v>
      </c>
      <c r="J25" s="545">
        <v>3413</v>
      </c>
      <c r="K25" s="545">
        <v>9</v>
      </c>
      <c r="L25" s="399"/>
      <c r="M25" s="399"/>
      <c r="N25" s="500"/>
      <c r="O25" s="500"/>
    </row>
    <row r="26" spans="1:15" ht="27.75" customHeight="1" x14ac:dyDescent="0.25">
      <c r="A26" s="128" t="s">
        <v>129</v>
      </c>
      <c r="B26" s="545">
        <v>1988</v>
      </c>
      <c r="C26" s="545">
        <v>13</v>
      </c>
      <c r="D26" s="545">
        <v>1992</v>
      </c>
      <c r="E26" s="545">
        <v>13</v>
      </c>
      <c r="F26" s="545">
        <v>1996</v>
      </c>
      <c r="G26" s="545">
        <v>13</v>
      </c>
      <c r="H26" s="545">
        <v>1998</v>
      </c>
      <c r="I26" s="435">
        <v>14</v>
      </c>
      <c r="J26" s="545">
        <v>1999</v>
      </c>
      <c r="K26" s="545">
        <v>15</v>
      </c>
      <c r="L26" s="399"/>
      <c r="M26" s="399"/>
      <c r="N26" s="500"/>
      <c r="O26" s="500"/>
    </row>
    <row r="27" spans="1:15" ht="27.75" customHeight="1" x14ac:dyDescent="0.25">
      <c r="A27" s="128" t="s">
        <v>130</v>
      </c>
      <c r="B27" s="545">
        <v>741</v>
      </c>
      <c r="C27" s="545">
        <v>30</v>
      </c>
      <c r="D27" s="545">
        <v>745</v>
      </c>
      <c r="E27" s="545">
        <v>30</v>
      </c>
      <c r="F27" s="545">
        <v>750</v>
      </c>
      <c r="G27" s="545">
        <v>30</v>
      </c>
      <c r="H27" s="545">
        <v>755</v>
      </c>
      <c r="I27" s="435">
        <v>30</v>
      </c>
      <c r="J27" s="545">
        <v>759</v>
      </c>
      <c r="K27" s="545">
        <v>30</v>
      </c>
      <c r="L27" s="399"/>
      <c r="M27" s="399"/>
      <c r="N27" s="500"/>
      <c r="O27" s="500"/>
    </row>
    <row r="28" spans="1:15" ht="27.75" customHeight="1" x14ac:dyDescent="0.25">
      <c r="A28" s="128" t="s">
        <v>131</v>
      </c>
      <c r="B28" s="545">
        <v>1957</v>
      </c>
      <c r="C28" s="545">
        <v>14</v>
      </c>
      <c r="D28" s="545">
        <v>1973</v>
      </c>
      <c r="E28" s="545">
        <v>14</v>
      </c>
      <c r="F28" s="545">
        <v>1988</v>
      </c>
      <c r="G28" s="545">
        <v>14</v>
      </c>
      <c r="H28" s="545">
        <v>2002</v>
      </c>
      <c r="I28" s="435">
        <v>13</v>
      </c>
      <c r="J28" s="545">
        <v>2016</v>
      </c>
      <c r="K28" s="545">
        <v>14</v>
      </c>
      <c r="L28" s="399"/>
      <c r="M28" s="399"/>
      <c r="N28" s="500"/>
      <c r="O28" s="500"/>
    </row>
    <row r="29" spans="1:15" ht="27.75" customHeight="1" x14ac:dyDescent="0.25">
      <c r="A29" s="128" t="s">
        <v>132</v>
      </c>
      <c r="B29" s="545">
        <v>2560</v>
      </c>
      <c r="C29" s="545">
        <v>12</v>
      </c>
      <c r="D29" s="545">
        <v>2563</v>
      </c>
      <c r="E29" s="545">
        <v>12</v>
      </c>
      <c r="F29" s="545">
        <v>2566</v>
      </c>
      <c r="G29" s="545">
        <v>12</v>
      </c>
      <c r="H29" s="545">
        <v>2567</v>
      </c>
      <c r="I29" s="435">
        <v>12</v>
      </c>
      <c r="J29" s="545">
        <v>2569</v>
      </c>
      <c r="K29" s="545">
        <v>12</v>
      </c>
      <c r="L29" s="399"/>
      <c r="M29" s="399"/>
      <c r="N29" s="500"/>
      <c r="O29" s="500"/>
    </row>
    <row r="30" spans="1:15" ht="27.75" customHeight="1" x14ac:dyDescent="0.25">
      <c r="A30" s="128" t="s">
        <v>133</v>
      </c>
      <c r="B30" s="545">
        <v>1789</v>
      </c>
      <c r="C30" s="545">
        <v>16</v>
      </c>
      <c r="D30" s="545">
        <v>1791</v>
      </c>
      <c r="E30" s="545">
        <v>16</v>
      </c>
      <c r="F30" s="545">
        <v>1793</v>
      </c>
      <c r="G30" s="545">
        <v>16</v>
      </c>
      <c r="H30" s="545">
        <v>1793</v>
      </c>
      <c r="I30" s="435">
        <v>16</v>
      </c>
      <c r="J30" s="545">
        <v>1792</v>
      </c>
      <c r="K30" s="545">
        <v>16</v>
      </c>
      <c r="L30" s="399"/>
      <c r="M30" s="399"/>
      <c r="N30" s="500"/>
      <c r="O30" s="500"/>
    </row>
    <row r="31" spans="1:15" ht="27.75" customHeight="1" x14ac:dyDescent="0.25">
      <c r="A31" s="128" t="s">
        <v>134</v>
      </c>
      <c r="B31" s="545">
        <v>3363</v>
      </c>
      <c r="C31" s="545">
        <v>8</v>
      </c>
      <c r="D31" s="545">
        <v>3376</v>
      </c>
      <c r="E31" s="545">
        <v>8</v>
      </c>
      <c r="F31" s="545">
        <v>3389</v>
      </c>
      <c r="G31" s="545">
        <v>8</v>
      </c>
      <c r="H31" s="545">
        <v>3401</v>
      </c>
      <c r="I31" s="435">
        <v>8</v>
      </c>
      <c r="J31" s="545">
        <v>3415</v>
      </c>
      <c r="K31" s="545">
        <v>8</v>
      </c>
      <c r="L31" s="399"/>
      <c r="M31" s="399"/>
      <c r="N31" s="500"/>
      <c r="O31" s="500"/>
    </row>
    <row r="32" spans="1:15" ht="27.75" customHeight="1" x14ac:dyDescent="0.25">
      <c r="A32" s="128" t="s">
        <v>135</v>
      </c>
      <c r="B32" s="545">
        <v>1459</v>
      </c>
      <c r="C32" s="545">
        <v>19</v>
      </c>
      <c r="D32" s="545">
        <v>1463</v>
      </c>
      <c r="E32" s="545">
        <v>19</v>
      </c>
      <c r="F32" s="545">
        <v>1466</v>
      </c>
      <c r="G32" s="545">
        <v>19</v>
      </c>
      <c r="H32" s="545">
        <v>1469</v>
      </c>
      <c r="I32" s="435">
        <v>19</v>
      </c>
      <c r="J32" s="545">
        <v>1472</v>
      </c>
      <c r="K32" s="545">
        <v>19</v>
      </c>
      <c r="L32" s="399"/>
      <c r="M32" s="399"/>
      <c r="N32" s="500"/>
      <c r="O32" s="500"/>
    </row>
    <row r="33" spans="1:15" ht="27.75" customHeight="1" x14ac:dyDescent="0.25">
      <c r="A33" s="128" t="s">
        <v>136</v>
      </c>
      <c r="B33" s="545">
        <v>1907</v>
      </c>
      <c r="C33" s="545">
        <v>15</v>
      </c>
      <c r="D33" s="545">
        <v>1934</v>
      </c>
      <c r="E33" s="545">
        <v>15</v>
      </c>
      <c r="F33" s="545">
        <v>1962</v>
      </c>
      <c r="G33" s="545">
        <v>15</v>
      </c>
      <c r="H33" s="545">
        <v>1989</v>
      </c>
      <c r="I33" s="435">
        <v>15</v>
      </c>
      <c r="J33" s="545">
        <v>2018</v>
      </c>
      <c r="K33" s="545">
        <v>13</v>
      </c>
      <c r="L33" s="399"/>
      <c r="M33" s="399"/>
      <c r="N33" s="500"/>
      <c r="O33" s="500"/>
    </row>
    <row r="34" spans="1:15" ht="27.75" customHeight="1" x14ac:dyDescent="0.25">
      <c r="A34" s="128" t="s">
        <v>137</v>
      </c>
      <c r="B34" s="545">
        <v>1764</v>
      </c>
      <c r="C34" s="545">
        <v>17</v>
      </c>
      <c r="D34" s="545">
        <v>1766</v>
      </c>
      <c r="E34" s="545">
        <v>17</v>
      </c>
      <c r="F34" s="545">
        <v>1768</v>
      </c>
      <c r="G34" s="545">
        <v>17</v>
      </c>
      <c r="H34" s="545">
        <v>1769</v>
      </c>
      <c r="I34" s="435">
        <v>17</v>
      </c>
      <c r="J34" s="545">
        <v>1769</v>
      </c>
      <c r="K34" s="545">
        <v>17</v>
      </c>
      <c r="L34" s="399"/>
      <c r="M34" s="399"/>
      <c r="N34" s="500"/>
      <c r="O34" s="500"/>
    </row>
    <row r="35" spans="1:15" ht="27.75" customHeight="1" x14ac:dyDescent="0.25">
      <c r="A35" s="128" t="s">
        <v>138</v>
      </c>
      <c r="B35" s="545">
        <v>1233</v>
      </c>
      <c r="C35" s="545">
        <v>23</v>
      </c>
      <c r="D35" s="545">
        <v>1253</v>
      </c>
      <c r="E35" s="545">
        <v>23</v>
      </c>
      <c r="F35" s="545">
        <v>1273</v>
      </c>
      <c r="G35" s="545">
        <v>23</v>
      </c>
      <c r="H35" s="545">
        <v>1293</v>
      </c>
      <c r="I35" s="435">
        <v>23</v>
      </c>
      <c r="J35" s="545">
        <v>1314</v>
      </c>
      <c r="K35" s="545">
        <v>22</v>
      </c>
      <c r="L35" s="399"/>
      <c r="M35" s="399"/>
      <c r="N35" s="500"/>
      <c r="O35" s="500"/>
    </row>
    <row r="36" spans="1:15" ht="27.75" customHeight="1" x14ac:dyDescent="0.25">
      <c r="A36" s="219" t="s">
        <v>139</v>
      </c>
      <c r="B36" s="219"/>
      <c r="C36" s="219"/>
      <c r="D36" s="219"/>
      <c r="E36" s="219"/>
    </row>
    <row r="37" spans="1:15" ht="27.75" customHeight="1" x14ac:dyDescent="0.25">
      <c r="E37" s="328"/>
    </row>
    <row r="38" spans="1:15" ht="27.75" customHeight="1" x14ac:dyDescent="0.25">
      <c r="A38" s="469" t="s">
        <v>887</v>
      </c>
      <c r="B38" s="217"/>
      <c r="C38" s="550"/>
      <c r="D38" s="550"/>
      <c r="E38" s="550"/>
      <c r="F38" s="550"/>
      <c r="G38" s="32"/>
      <c r="K38" s="32" t="s">
        <v>0</v>
      </c>
    </row>
    <row r="39" spans="1:15" ht="27.75" customHeight="1" x14ac:dyDescent="0.25">
      <c r="A39" s="741" t="s">
        <v>1</v>
      </c>
      <c r="B39" s="721">
        <v>1399</v>
      </c>
      <c r="C39" s="721"/>
      <c r="D39" s="735">
        <v>1400</v>
      </c>
      <c r="E39" s="736"/>
      <c r="F39" s="735">
        <v>1401</v>
      </c>
      <c r="G39" s="736"/>
      <c r="H39" s="721">
        <v>1402</v>
      </c>
      <c r="I39" s="721"/>
      <c r="J39" s="721">
        <v>1403</v>
      </c>
      <c r="K39" s="721"/>
    </row>
    <row r="40" spans="1:15" ht="27.75" customHeight="1" x14ac:dyDescent="0.25">
      <c r="A40" s="742"/>
      <c r="B40" s="461" t="s">
        <v>972</v>
      </c>
      <c r="C40" s="461" t="s">
        <v>3</v>
      </c>
      <c r="D40" s="461" t="s">
        <v>972</v>
      </c>
      <c r="E40" s="461" t="s">
        <v>3</v>
      </c>
      <c r="F40" s="461" t="s">
        <v>972</v>
      </c>
      <c r="G40" s="461" t="s">
        <v>3</v>
      </c>
      <c r="H40" s="461" t="s">
        <v>972</v>
      </c>
      <c r="I40" s="461" t="s">
        <v>3</v>
      </c>
      <c r="J40" s="461" t="s">
        <v>972</v>
      </c>
      <c r="K40" s="461" t="s">
        <v>3</v>
      </c>
    </row>
    <row r="41" spans="1:15" ht="27.75" customHeight="1" x14ac:dyDescent="0.25">
      <c r="A41" s="130" t="s">
        <v>91</v>
      </c>
      <c r="B41" s="434" t="s">
        <v>401</v>
      </c>
      <c r="C41" s="438" t="s">
        <v>230</v>
      </c>
      <c r="D41" s="439" t="s">
        <v>401</v>
      </c>
      <c r="E41" s="438" t="s">
        <v>230</v>
      </c>
      <c r="F41" s="439" t="s">
        <v>401</v>
      </c>
      <c r="G41" s="438" t="s">
        <v>230</v>
      </c>
      <c r="H41" s="439" t="s">
        <v>401</v>
      </c>
      <c r="I41" s="438" t="s">
        <v>230</v>
      </c>
      <c r="J41" s="440">
        <v>100</v>
      </c>
      <c r="K41" s="438" t="s">
        <v>230</v>
      </c>
    </row>
    <row r="42" spans="1:15" ht="27.75" customHeight="1" x14ac:dyDescent="0.25">
      <c r="A42" s="128" t="s">
        <v>109</v>
      </c>
      <c r="B42" s="441">
        <v>4.8199948594438675</v>
      </c>
      <c r="C42" s="442">
        <v>6</v>
      </c>
      <c r="D42" s="441">
        <v>4.8063767771102253</v>
      </c>
      <c r="E42" s="442">
        <v>6</v>
      </c>
      <c r="F42" s="441">
        <v>4.7910818875770547</v>
      </c>
      <c r="G42" s="442">
        <v>6</v>
      </c>
      <c r="H42" s="441">
        <v>4.7757946453996034</v>
      </c>
      <c r="I42" s="443">
        <v>6</v>
      </c>
      <c r="J42" s="441">
        <v>4.760301211370999</v>
      </c>
      <c r="K42" s="443">
        <v>6</v>
      </c>
    </row>
    <row r="43" spans="1:15" ht="27.75" customHeight="1" x14ac:dyDescent="0.25">
      <c r="A43" s="128" t="s">
        <v>110</v>
      </c>
      <c r="B43" s="441">
        <v>4.0923467590697493</v>
      </c>
      <c r="C43" s="442">
        <v>7</v>
      </c>
      <c r="D43" s="441">
        <v>4.0985069299863186</v>
      </c>
      <c r="E43" s="442">
        <v>7</v>
      </c>
      <c r="F43" s="441">
        <v>4.10182158514238</v>
      </c>
      <c r="G43" s="442">
        <v>7</v>
      </c>
      <c r="H43" s="441">
        <v>4.1041462443189802</v>
      </c>
      <c r="I43" s="443">
        <v>7</v>
      </c>
      <c r="J43" s="441">
        <v>4.1051217731439262</v>
      </c>
      <c r="K43" s="443">
        <v>7</v>
      </c>
    </row>
    <row r="44" spans="1:15" ht="27.75" customHeight="1" x14ac:dyDescent="0.25">
      <c r="A44" s="128" t="s">
        <v>111</v>
      </c>
      <c r="B44" s="441">
        <v>1.5534915323617049</v>
      </c>
      <c r="C44" s="442">
        <v>22</v>
      </c>
      <c r="D44" s="441">
        <v>1.5406579025637974</v>
      </c>
      <c r="E44" s="442">
        <v>22</v>
      </c>
      <c r="F44" s="441">
        <v>1.531108425451708</v>
      </c>
      <c r="G44" s="442">
        <v>22</v>
      </c>
      <c r="H44" s="441">
        <v>1.5213833069660769</v>
      </c>
      <c r="I44" s="443">
        <v>22</v>
      </c>
      <c r="J44" s="441">
        <v>1.5117152329175763</v>
      </c>
      <c r="K44" s="443">
        <v>23</v>
      </c>
    </row>
    <row r="45" spans="1:15" ht="27.75" customHeight="1" x14ac:dyDescent="0.25">
      <c r="A45" s="128" t="s">
        <v>112</v>
      </c>
      <c r="B45" s="441">
        <v>6.3574007349091355</v>
      </c>
      <c r="C45" s="442">
        <v>3</v>
      </c>
      <c r="D45" s="441">
        <v>6.3577419546725356</v>
      </c>
      <c r="E45" s="442">
        <v>3</v>
      </c>
      <c r="F45" s="441">
        <v>6.3449234685456473</v>
      </c>
      <c r="G45" s="442">
        <v>3</v>
      </c>
      <c r="H45" s="441">
        <v>6.3312963546714398</v>
      </c>
      <c r="I45" s="443">
        <v>3</v>
      </c>
      <c r="J45" s="441">
        <v>6.3152488247843381</v>
      </c>
      <c r="K45" s="443">
        <v>3</v>
      </c>
    </row>
    <row r="46" spans="1:15" ht="27.75" customHeight="1" x14ac:dyDescent="0.25">
      <c r="A46" s="128" t="s">
        <v>113</v>
      </c>
      <c r="B46" s="441">
        <v>3.4662793797062266</v>
      </c>
      <c r="C46" s="442">
        <v>11</v>
      </c>
      <c r="D46" s="441">
        <v>3.4762952828505145</v>
      </c>
      <c r="E46" s="442">
        <v>11</v>
      </c>
      <c r="F46" s="441">
        <v>3.4913947420779174</v>
      </c>
      <c r="G46" s="442">
        <v>11</v>
      </c>
      <c r="H46" s="441">
        <v>3.5061970142548193</v>
      </c>
      <c r="I46" s="443">
        <v>11</v>
      </c>
      <c r="J46" s="441">
        <v>3.5223111737689603</v>
      </c>
      <c r="K46" s="443">
        <v>11</v>
      </c>
    </row>
    <row r="47" spans="1:15" ht="27.75" customHeight="1" x14ac:dyDescent="0.25">
      <c r="A47" s="128" t="s">
        <v>114</v>
      </c>
      <c r="B47" s="441">
        <v>0.71589621788342361</v>
      </c>
      <c r="C47" s="442">
        <v>31</v>
      </c>
      <c r="D47" s="441">
        <v>0.70668014990184991</v>
      </c>
      <c r="E47" s="442">
        <v>31</v>
      </c>
      <c r="F47" s="441">
        <v>0.70288484747050284</v>
      </c>
      <c r="G47" s="442">
        <v>31</v>
      </c>
      <c r="H47" s="441">
        <v>0.69868365759116935</v>
      </c>
      <c r="I47" s="443">
        <v>31</v>
      </c>
      <c r="J47" s="441">
        <v>0.69415058551356834</v>
      </c>
      <c r="K47" s="443">
        <v>31</v>
      </c>
    </row>
    <row r="48" spans="1:15" ht="27.75" customHeight="1" x14ac:dyDescent="0.25">
      <c r="A48" s="128" t="s">
        <v>115</v>
      </c>
      <c r="B48" s="441">
        <v>1.4888157205822155</v>
      </c>
      <c r="C48" s="442">
        <v>23</v>
      </c>
      <c r="D48" s="441">
        <v>1.4764142525727202</v>
      </c>
      <c r="E48" s="442">
        <v>24</v>
      </c>
      <c r="F48" s="441">
        <v>1.4791131946564016</v>
      </c>
      <c r="G48" s="442">
        <v>24</v>
      </c>
      <c r="H48" s="441">
        <v>1.4823592050741576</v>
      </c>
      <c r="I48" s="443">
        <v>24</v>
      </c>
      <c r="J48" s="441">
        <v>1.4852939583751619</v>
      </c>
      <c r="K48" s="443">
        <v>24</v>
      </c>
    </row>
    <row r="49" spans="1:11" ht="27.75" customHeight="1" x14ac:dyDescent="0.25">
      <c r="A49" s="128" t="s">
        <v>89</v>
      </c>
      <c r="B49" s="441">
        <v>16.627194255904502</v>
      </c>
      <c r="C49" s="442">
        <v>1</v>
      </c>
      <c r="D49" s="441">
        <v>16.695021117125691</v>
      </c>
      <c r="E49" s="442">
        <v>1</v>
      </c>
      <c r="F49" s="441">
        <v>16.718072366310508</v>
      </c>
      <c r="G49" s="442">
        <v>1</v>
      </c>
      <c r="H49" s="441">
        <v>16.743579270140188</v>
      </c>
      <c r="I49" s="443">
        <v>1</v>
      </c>
      <c r="J49" s="441">
        <v>16.780493244665713</v>
      </c>
      <c r="K49" s="443">
        <v>1</v>
      </c>
    </row>
    <row r="50" spans="1:11" ht="27.75" customHeight="1" x14ac:dyDescent="0.25">
      <c r="A50" s="128" t="s">
        <v>116</v>
      </c>
      <c r="B50" s="441">
        <v>1.1758653269488895</v>
      </c>
      <c r="C50" s="442">
        <v>26</v>
      </c>
      <c r="D50" s="441">
        <v>1.1706620665040748</v>
      </c>
      <c r="E50" s="442">
        <v>26</v>
      </c>
      <c r="F50" s="441">
        <v>1.1668372056714564</v>
      </c>
      <c r="G50" s="442">
        <v>26</v>
      </c>
      <c r="H50" s="441">
        <v>1.1634254477458732</v>
      </c>
      <c r="I50" s="443">
        <v>26</v>
      </c>
      <c r="J50" s="441">
        <v>1.1597336472150968</v>
      </c>
      <c r="K50" s="443">
        <v>26</v>
      </c>
    </row>
    <row r="51" spans="1:11" ht="27.75" customHeight="1" x14ac:dyDescent="0.25">
      <c r="A51" s="128" t="s">
        <v>117</v>
      </c>
      <c r="B51" s="441">
        <v>0.97770402772092491</v>
      </c>
      <c r="C51" s="442">
        <v>28</v>
      </c>
      <c r="D51" s="441">
        <v>0.97317232764261485</v>
      </c>
      <c r="E51" s="442">
        <v>28</v>
      </c>
      <c r="F51" s="441">
        <v>0.97645248866128531</v>
      </c>
      <c r="G51" s="442">
        <v>28</v>
      </c>
      <c r="H51" s="441">
        <v>0.97956015539699959</v>
      </c>
      <c r="I51" s="443">
        <v>28</v>
      </c>
      <c r="J51" s="441">
        <v>0.98259407800727749</v>
      </c>
      <c r="K51" s="443">
        <v>28</v>
      </c>
    </row>
    <row r="52" spans="1:11" ht="27.75" customHeight="1" x14ac:dyDescent="0.25">
      <c r="A52" s="128" t="s">
        <v>118</v>
      </c>
      <c r="B52" s="441">
        <v>8.1766173712719059</v>
      </c>
      <c r="C52" s="442">
        <v>2</v>
      </c>
      <c r="D52" s="441">
        <v>8.1958241627505792</v>
      </c>
      <c r="E52" s="442">
        <v>2</v>
      </c>
      <c r="F52" s="441">
        <v>8.2209064369670699</v>
      </c>
      <c r="G52" s="442">
        <v>2</v>
      </c>
      <c r="H52" s="441">
        <v>8.2460520779036344</v>
      </c>
      <c r="I52" s="443">
        <v>2</v>
      </c>
      <c r="J52" s="441">
        <v>8.2698100724268873</v>
      </c>
      <c r="K52" s="443">
        <v>2</v>
      </c>
    </row>
    <row r="53" spans="1:11" ht="27.75" customHeight="1" x14ac:dyDescent="0.25">
      <c r="A53" s="128" t="s">
        <v>119</v>
      </c>
      <c r="B53" s="441">
        <v>1.0702804458956465</v>
      </c>
      <c r="C53" s="442">
        <v>27</v>
      </c>
      <c r="D53" s="441">
        <v>1.0433644637439772</v>
      </c>
      <c r="E53" s="442">
        <v>27</v>
      </c>
      <c r="F53" s="441">
        <v>1.0352210309705034</v>
      </c>
      <c r="G53" s="442">
        <v>27</v>
      </c>
      <c r="H53" s="441">
        <v>1.0265768208765009</v>
      </c>
      <c r="I53" s="443">
        <v>27</v>
      </c>
      <c r="J53" s="441">
        <v>1.0174668565806291</v>
      </c>
      <c r="K53" s="443">
        <v>27</v>
      </c>
    </row>
    <row r="54" spans="1:11" ht="27.75" customHeight="1" x14ac:dyDescent="0.25">
      <c r="A54" s="128" t="s">
        <v>120</v>
      </c>
      <c r="B54" s="441">
        <v>5.8739742686606951</v>
      </c>
      <c r="C54" s="442">
        <v>5</v>
      </c>
      <c r="D54" s="441">
        <v>5.9413479269525906</v>
      </c>
      <c r="E54" s="442">
        <v>5</v>
      </c>
      <c r="F54" s="441">
        <v>5.9450832133846019</v>
      </c>
      <c r="G54" s="442">
        <v>5</v>
      </c>
      <c r="H54" s="441">
        <v>5.9479216744706669</v>
      </c>
      <c r="I54" s="443">
        <v>5</v>
      </c>
      <c r="J54" s="441">
        <v>5.9503695343067724</v>
      </c>
      <c r="K54" s="443">
        <v>5</v>
      </c>
    </row>
    <row r="55" spans="1:11" ht="27.75" customHeight="1" x14ac:dyDescent="0.25">
      <c r="A55" s="128" t="s">
        <v>121</v>
      </c>
      <c r="B55" s="441">
        <v>1.3168081906194369</v>
      </c>
      <c r="C55" s="442">
        <v>25</v>
      </c>
      <c r="D55" s="441">
        <v>1.3110463387067992</v>
      </c>
      <c r="E55" s="442">
        <v>25</v>
      </c>
      <c r="F55" s="441">
        <v>1.3080035488988226</v>
      </c>
      <c r="G55" s="442">
        <v>25</v>
      </c>
      <c r="H55" s="441">
        <v>1.3051692268301032</v>
      </c>
      <c r="I55" s="443">
        <v>25</v>
      </c>
      <c r="J55" s="441">
        <v>1.3021156063146799</v>
      </c>
      <c r="K55" s="443">
        <v>25</v>
      </c>
    </row>
    <row r="56" spans="1:11" ht="27.75" customHeight="1" x14ac:dyDescent="0.25">
      <c r="A56" s="128" t="s">
        <v>122</v>
      </c>
      <c r="B56" s="441">
        <v>0.90935367026188274</v>
      </c>
      <c r="C56" s="442">
        <v>29</v>
      </c>
      <c r="D56" s="441">
        <v>0.90060079709713881</v>
      </c>
      <c r="E56" s="442">
        <v>29</v>
      </c>
      <c r="F56" s="441">
        <v>0.90547616509812812</v>
      </c>
      <c r="G56" s="442">
        <v>29</v>
      </c>
      <c r="H56" s="441">
        <v>0.91027916102645978</v>
      </c>
      <c r="I56" s="443">
        <v>29</v>
      </c>
      <c r="J56" s="441">
        <v>0.91525309881404282</v>
      </c>
      <c r="K56" s="443">
        <v>29</v>
      </c>
    </row>
    <row r="57" spans="1:11" ht="27.75" customHeight="1" x14ac:dyDescent="0.25">
      <c r="A57" s="128" t="s">
        <v>123</v>
      </c>
      <c r="B57" s="441">
        <v>3.6228664312165031</v>
      </c>
      <c r="C57" s="442">
        <v>10</v>
      </c>
      <c r="D57" s="441">
        <v>3.6702159300458033</v>
      </c>
      <c r="E57" s="442">
        <v>10</v>
      </c>
      <c r="F57" s="441">
        <v>3.7185409373186395</v>
      </c>
      <c r="G57" s="442">
        <v>10</v>
      </c>
      <c r="H57" s="441">
        <v>3.7670194434227167</v>
      </c>
      <c r="I57" s="443">
        <v>10</v>
      </c>
      <c r="J57" s="441">
        <v>3.8151159448052687</v>
      </c>
      <c r="K57" s="443">
        <v>10</v>
      </c>
    </row>
    <row r="58" spans="1:11" ht="27.75" customHeight="1" x14ac:dyDescent="0.25">
      <c r="A58" s="128" t="s">
        <v>124</v>
      </c>
      <c r="B58" s="441">
        <v>6.0105226708044963</v>
      </c>
      <c r="C58" s="442">
        <v>4</v>
      </c>
      <c r="D58" s="441">
        <v>6.0139194574980666</v>
      </c>
      <c r="E58" s="442">
        <v>4</v>
      </c>
      <c r="F58" s="441">
        <v>6.0020548269637919</v>
      </c>
      <c r="G58" s="442">
        <v>4</v>
      </c>
      <c r="H58" s="441">
        <v>5.9895357419826096</v>
      </c>
      <c r="I58" s="443">
        <v>4</v>
      </c>
      <c r="J58" s="441">
        <v>5.9747363895623824</v>
      </c>
      <c r="K58" s="443">
        <v>4</v>
      </c>
    </row>
    <row r="59" spans="1:11" ht="27.75" customHeight="1" x14ac:dyDescent="0.25">
      <c r="A59" s="128" t="s">
        <v>125</v>
      </c>
      <c r="B59" s="441">
        <v>1.5899573524232011</v>
      </c>
      <c r="C59" s="442">
        <v>21</v>
      </c>
      <c r="D59" s="441">
        <v>1.5775385164475642</v>
      </c>
      <c r="E59" s="442">
        <v>21</v>
      </c>
      <c r="F59" s="441">
        <v>1.5743161788898514</v>
      </c>
      <c r="G59" s="442">
        <v>21</v>
      </c>
      <c r="H59" s="441">
        <v>1.5705563239120228</v>
      </c>
      <c r="I59" s="443">
        <v>21</v>
      </c>
      <c r="J59" s="441">
        <v>1.5662806557078173</v>
      </c>
      <c r="K59" s="443">
        <v>21</v>
      </c>
    </row>
    <row r="60" spans="1:11" ht="27.75" customHeight="1" x14ac:dyDescent="0.25">
      <c r="A60" s="128" t="s">
        <v>126</v>
      </c>
      <c r="B60" s="441">
        <v>1.6634565956191041</v>
      </c>
      <c r="C60" s="442">
        <v>20</v>
      </c>
      <c r="D60" s="441">
        <v>1.664386413657724</v>
      </c>
      <c r="E60" s="442">
        <v>20</v>
      </c>
      <c r="F60" s="441">
        <v>1.6731508009508751</v>
      </c>
      <c r="G60" s="442">
        <v>20</v>
      </c>
      <c r="H60" s="441">
        <v>1.6815509998568137</v>
      </c>
      <c r="I60" s="443">
        <v>20</v>
      </c>
      <c r="J60" s="441">
        <v>1.6912396036757631</v>
      </c>
      <c r="K60" s="443">
        <v>20</v>
      </c>
    </row>
    <row r="61" spans="1:11" ht="27.75" customHeight="1" x14ac:dyDescent="0.25">
      <c r="A61" s="128" t="s">
        <v>127</v>
      </c>
      <c r="B61" s="441">
        <v>1.9931899530686266</v>
      </c>
      <c r="C61" s="442">
        <v>18</v>
      </c>
      <c r="D61" s="441">
        <v>1.9820355719469396</v>
      </c>
      <c r="E61" s="442">
        <v>18</v>
      </c>
      <c r="F61" s="441">
        <v>1.9766216030313835</v>
      </c>
      <c r="G61" s="442">
        <v>18</v>
      </c>
      <c r="H61" s="441">
        <v>1.97106227896958</v>
      </c>
      <c r="I61" s="443">
        <v>18</v>
      </c>
      <c r="J61" s="441">
        <v>1.964767034960295</v>
      </c>
      <c r="K61" s="443">
        <v>18</v>
      </c>
    </row>
    <row r="62" spans="1:11" ht="27.75" customHeight="1" x14ac:dyDescent="0.25">
      <c r="A62" s="128" t="s">
        <v>128</v>
      </c>
      <c r="B62" s="441">
        <v>3.9760166877683321</v>
      </c>
      <c r="C62" s="442">
        <v>9</v>
      </c>
      <c r="D62" s="441">
        <v>3.9628814466718216</v>
      </c>
      <c r="E62" s="442">
        <v>9</v>
      </c>
      <c r="F62" s="441">
        <v>3.9648807398944954</v>
      </c>
      <c r="G62" s="442">
        <v>9</v>
      </c>
      <c r="H62" s="441">
        <v>3.9675038771550946</v>
      </c>
      <c r="I62" s="443">
        <v>9</v>
      </c>
      <c r="J62" s="441">
        <v>3.9699233016411823</v>
      </c>
      <c r="K62" s="443">
        <v>9</v>
      </c>
    </row>
    <row r="63" spans="1:11" ht="27.75" customHeight="1" x14ac:dyDescent="0.25">
      <c r="A63" s="128" t="s">
        <v>129</v>
      </c>
      <c r="B63" s="441">
        <v>2.379071986824945</v>
      </c>
      <c r="C63" s="442">
        <v>13</v>
      </c>
      <c r="D63" s="441">
        <v>2.3698768663375169</v>
      </c>
      <c r="E63" s="442">
        <v>13</v>
      </c>
      <c r="F63" s="441">
        <v>2.3560049698184451</v>
      </c>
      <c r="G63" s="442">
        <v>13</v>
      </c>
      <c r="H63" s="441">
        <v>2.3412867310154759</v>
      </c>
      <c r="I63" s="443">
        <v>14</v>
      </c>
      <c r="J63" s="441">
        <v>2.3255712230813055</v>
      </c>
      <c r="K63" s="443">
        <v>15</v>
      </c>
    </row>
    <row r="64" spans="1:11" ht="27.75" customHeight="1" x14ac:dyDescent="0.25">
      <c r="A64" s="128" t="s">
        <v>130</v>
      </c>
      <c r="B64" s="441">
        <v>0.89623930240749372</v>
      </c>
      <c r="C64" s="442">
        <v>30</v>
      </c>
      <c r="D64" s="441">
        <v>0.8863244304324549</v>
      </c>
      <c r="E64" s="442">
        <v>30</v>
      </c>
      <c r="F64" s="441">
        <v>0.88544548649519517</v>
      </c>
      <c r="G64" s="442">
        <v>30</v>
      </c>
      <c r="H64" s="441">
        <v>0.88424121706914371</v>
      </c>
      <c r="I64" s="443">
        <v>30</v>
      </c>
      <c r="J64" s="441">
        <v>0.88307805428718045</v>
      </c>
      <c r="K64" s="443">
        <v>30</v>
      </c>
    </row>
    <row r="65" spans="1:11" ht="27.75" customHeight="1" x14ac:dyDescent="0.25">
      <c r="A65" s="128" t="s">
        <v>131</v>
      </c>
      <c r="B65" s="441">
        <v>2.3505597494454862</v>
      </c>
      <c r="C65" s="442">
        <v>14</v>
      </c>
      <c r="D65" s="441">
        <v>2.3472726191184341</v>
      </c>
      <c r="E65" s="442">
        <v>14</v>
      </c>
      <c r="F65" s="441">
        <v>2.3470663709912141</v>
      </c>
      <c r="G65" s="442">
        <v>14</v>
      </c>
      <c r="H65" s="441">
        <v>2.3466154973839122</v>
      </c>
      <c r="I65" s="443">
        <v>13</v>
      </c>
      <c r="J65" s="441">
        <v>2.3451847616857924</v>
      </c>
      <c r="K65" s="443">
        <v>14</v>
      </c>
    </row>
    <row r="66" spans="1:11" ht="27.75" customHeight="1" x14ac:dyDescent="0.25">
      <c r="A66" s="128" t="s">
        <v>132</v>
      </c>
      <c r="B66" s="441">
        <v>3.0598434510266834</v>
      </c>
      <c r="C66" s="442">
        <v>12</v>
      </c>
      <c r="D66" s="441">
        <v>3.0491939801320567</v>
      </c>
      <c r="E66" s="442">
        <v>12</v>
      </c>
      <c r="F66" s="441">
        <v>3.0289299858479466</v>
      </c>
      <c r="G66" s="442">
        <v>12</v>
      </c>
      <c r="H66" s="441">
        <v>3.0089212713501357</v>
      </c>
      <c r="I66" s="443">
        <v>12</v>
      </c>
      <c r="J66" s="441">
        <v>2.9883878428587018</v>
      </c>
      <c r="K66" s="443">
        <v>12</v>
      </c>
    </row>
    <row r="67" spans="1:11" ht="27.75" customHeight="1" x14ac:dyDescent="0.25">
      <c r="A67" s="128" t="s">
        <v>133</v>
      </c>
      <c r="B67" s="441">
        <v>2.1436725941721324</v>
      </c>
      <c r="C67" s="442">
        <v>16</v>
      </c>
      <c r="D67" s="441">
        <v>2.1307477247040629</v>
      </c>
      <c r="E67" s="442">
        <v>16</v>
      </c>
      <c r="F67" s="441">
        <v>2.1163310408363745</v>
      </c>
      <c r="G67" s="442">
        <v>16</v>
      </c>
      <c r="H67" s="441">
        <v>2.1011769952268926</v>
      </c>
      <c r="I67" s="443">
        <v>16</v>
      </c>
      <c r="J67" s="441">
        <v>2.0850855081065744</v>
      </c>
      <c r="K67" s="443">
        <v>16</v>
      </c>
    </row>
    <row r="68" spans="1:11" ht="27.75" customHeight="1" x14ac:dyDescent="0.25">
      <c r="A68" s="128" t="s">
        <v>134</v>
      </c>
      <c r="B68" s="441">
        <v>4.0346666254152908</v>
      </c>
      <c r="C68" s="442">
        <v>8</v>
      </c>
      <c r="D68" s="441">
        <v>4.0164178216643869</v>
      </c>
      <c r="E68" s="442">
        <v>8</v>
      </c>
      <c r="F68" s="441">
        <v>4.0010802351582306</v>
      </c>
      <c r="G68" s="442">
        <v>8</v>
      </c>
      <c r="H68" s="441">
        <v>3.9862723384241745</v>
      </c>
      <c r="I68" s="443">
        <v>8</v>
      </c>
      <c r="J68" s="441">
        <v>3.9723941887109286</v>
      </c>
      <c r="K68" s="443">
        <v>8</v>
      </c>
    </row>
    <row r="69" spans="1:11" ht="27.75" customHeight="1" x14ac:dyDescent="0.25">
      <c r="A69" s="128" t="s">
        <v>135</v>
      </c>
      <c r="B69" s="441">
        <v>1.7590066827229718</v>
      </c>
      <c r="C69" s="442">
        <v>19</v>
      </c>
      <c r="D69" s="441">
        <v>1.7405270358693714</v>
      </c>
      <c r="E69" s="442">
        <v>19</v>
      </c>
      <c r="F69" s="441">
        <v>1.7310196982585944</v>
      </c>
      <c r="G69" s="442">
        <v>19</v>
      </c>
      <c r="H69" s="441">
        <v>1.7217235932906436</v>
      </c>
      <c r="I69" s="443">
        <v>19</v>
      </c>
      <c r="J69" s="441">
        <v>1.7120362365127983</v>
      </c>
      <c r="K69" s="443">
        <v>19</v>
      </c>
    </row>
    <row r="70" spans="1:11" ht="27.75" customHeight="1" x14ac:dyDescent="0.25">
      <c r="A70" s="128" t="s">
        <v>136</v>
      </c>
      <c r="B70" s="441">
        <v>2.3109060706160101</v>
      </c>
      <c r="C70" s="442">
        <v>15</v>
      </c>
      <c r="D70" s="441">
        <v>2.3008744274582118</v>
      </c>
      <c r="E70" s="442">
        <v>15</v>
      </c>
      <c r="F70" s="441">
        <v>2.3158444391478468</v>
      </c>
      <c r="G70" s="442">
        <v>15</v>
      </c>
      <c r="H70" s="441">
        <v>2.3312432896744824</v>
      </c>
      <c r="I70" s="443">
        <v>15</v>
      </c>
      <c r="J70" s="441">
        <v>2.3475567667400359</v>
      </c>
      <c r="K70" s="443">
        <v>13</v>
      </c>
    </row>
    <row r="71" spans="1:11" ht="27.75" customHeight="1" x14ac:dyDescent="0.25">
      <c r="A71" s="128" t="s">
        <v>137</v>
      </c>
      <c r="B71" s="441">
        <v>2.1174152998181763</v>
      </c>
      <c r="C71" s="442">
        <v>17</v>
      </c>
      <c r="D71" s="441">
        <v>2.101005294152638</v>
      </c>
      <c r="E71" s="442">
        <v>17</v>
      </c>
      <c r="F71" s="441">
        <v>2.08748691087361</v>
      </c>
      <c r="G71" s="442">
        <v>17</v>
      </c>
      <c r="H71" s="441">
        <v>2.0730916893065992</v>
      </c>
      <c r="I71" s="443">
        <v>17</v>
      </c>
      <c r="J71" s="441">
        <v>2.057935996602926</v>
      </c>
      <c r="K71" s="443">
        <v>17</v>
      </c>
    </row>
    <row r="72" spans="1:11" ht="27.75" customHeight="1" x14ac:dyDescent="0.25">
      <c r="A72" s="129" t="s">
        <v>138</v>
      </c>
      <c r="B72" s="441">
        <v>1.4705857854103401</v>
      </c>
      <c r="C72" s="442">
        <v>24</v>
      </c>
      <c r="D72" s="441">
        <v>1.4906906192374041</v>
      </c>
      <c r="E72" s="442">
        <v>23</v>
      </c>
      <c r="F72" s="441">
        <v>1.5028451686395181</v>
      </c>
      <c r="G72" s="442">
        <v>23</v>
      </c>
      <c r="H72" s="441">
        <v>1.5157744492930318</v>
      </c>
      <c r="I72" s="443">
        <v>23</v>
      </c>
      <c r="J72" s="441">
        <v>1.5287275928554185</v>
      </c>
      <c r="K72" s="443">
        <v>22</v>
      </c>
    </row>
    <row r="73" spans="1:11" ht="27.75" customHeight="1" x14ac:dyDescent="0.25">
      <c r="A73" s="220" t="s">
        <v>140</v>
      </c>
      <c r="B73" s="329"/>
      <c r="C73" s="329"/>
      <c r="D73" s="329"/>
      <c r="E73" s="329"/>
      <c r="F73" s="329"/>
      <c r="G73" s="329"/>
      <c r="H73" s="329"/>
      <c r="I73" s="329"/>
    </row>
    <row r="74" spans="1:11" ht="27.75" customHeight="1" x14ac:dyDescent="0.25">
      <c r="E74" s="328"/>
    </row>
    <row r="75" spans="1:11" ht="27.75" customHeight="1" x14ac:dyDescent="0.25">
      <c r="A75" s="469" t="s">
        <v>588</v>
      </c>
      <c r="B75" s="92"/>
      <c r="C75" s="550"/>
      <c r="D75" s="550"/>
      <c r="E75" s="550"/>
      <c r="F75" s="550"/>
      <c r="G75" s="32"/>
      <c r="K75" s="32" t="s">
        <v>0</v>
      </c>
    </row>
    <row r="76" spans="1:11" ht="27.75" customHeight="1" x14ac:dyDescent="0.25">
      <c r="A76" s="743" t="s">
        <v>1</v>
      </c>
      <c r="B76" s="735">
        <v>1399</v>
      </c>
      <c r="C76" s="736"/>
      <c r="D76" s="735">
        <v>1400</v>
      </c>
      <c r="E76" s="736"/>
      <c r="F76" s="730">
        <v>1401</v>
      </c>
      <c r="G76" s="731"/>
      <c r="H76" s="730">
        <v>1402</v>
      </c>
      <c r="I76" s="731"/>
      <c r="J76" s="721">
        <v>1403</v>
      </c>
      <c r="K76" s="721"/>
    </row>
    <row r="77" spans="1:11" ht="27.75" customHeight="1" x14ac:dyDescent="0.25">
      <c r="A77" s="725"/>
      <c r="B77" s="461" t="s">
        <v>972</v>
      </c>
      <c r="C77" s="461" t="s">
        <v>3</v>
      </c>
      <c r="D77" s="461" t="s">
        <v>972</v>
      </c>
      <c r="E77" s="461" t="s">
        <v>3</v>
      </c>
      <c r="F77" s="461" t="s">
        <v>972</v>
      </c>
      <c r="G77" s="461" t="s">
        <v>3</v>
      </c>
      <c r="H77" s="461" t="s">
        <v>972</v>
      </c>
      <c r="I77" s="461" t="s">
        <v>3</v>
      </c>
      <c r="J77" s="461" t="s">
        <v>972</v>
      </c>
      <c r="K77" s="461" t="s">
        <v>3</v>
      </c>
    </row>
    <row r="78" spans="1:11" ht="27.75" customHeight="1" x14ac:dyDescent="0.25">
      <c r="A78" s="35" t="s">
        <v>91</v>
      </c>
      <c r="B78" s="438" t="s">
        <v>401</v>
      </c>
      <c r="C78" s="438" t="s">
        <v>230</v>
      </c>
      <c r="D78" s="439" t="s">
        <v>401</v>
      </c>
      <c r="E78" s="438" t="s">
        <v>230</v>
      </c>
      <c r="F78" s="439" t="s">
        <v>401</v>
      </c>
      <c r="G78" s="438" t="s">
        <v>230</v>
      </c>
      <c r="H78" s="439" t="s">
        <v>401</v>
      </c>
      <c r="I78" s="438" t="s">
        <v>230</v>
      </c>
      <c r="J78" s="440">
        <v>100</v>
      </c>
      <c r="K78" s="438" t="s">
        <v>230</v>
      </c>
    </row>
    <row r="79" spans="1:11" ht="27.75" customHeight="1" x14ac:dyDescent="0.25">
      <c r="A79" s="30" t="s">
        <v>109</v>
      </c>
      <c r="B79" s="441">
        <v>4.6749332888424009</v>
      </c>
      <c r="C79" s="442">
        <v>6</v>
      </c>
      <c r="D79" s="441">
        <v>4.6496336652263759</v>
      </c>
      <c r="E79" s="442">
        <v>6</v>
      </c>
      <c r="F79" s="441">
        <v>4.6496336652263759</v>
      </c>
      <c r="G79" s="442">
        <v>6</v>
      </c>
      <c r="H79" s="441">
        <v>4.6153585382002342</v>
      </c>
      <c r="I79" s="435">
        <v>6</v>
      </c>
      <c r="J79" s="441">
        <v>4.5983632287540752</v>
      </c>
      <c r="K79" s="435">
        <v>6</v>
      </c>
    </row>
    <row r="80" spans="1:11" ht="27.75" customHeight="1" x14ac:dyDescent="0.25">
      <c r="A80" s="30" t="s">
        <v>110</v>
      </c>
      <c r="B80" s="441">
        <v>3.6176194944995479</v>
      </c>
      <c r="C80" s="442">
        <v>8</v>
      </c>
      <c r="D80" s="441">
        <v>3.6132506731792851</v>
      </c>
      <c r="E80" s="442">
        <v>8</v>
      </c>
      <c r="F80" s="441">
        <v>3.6132506731792851</v>
      </c>
      <c r="G80" s="442">
        <v>8</v>
      </c>
      <c r="H80" s="441">
        <v>3.6162048698097804</v>
      </c>
      <c r="I80" s="435">
        <v>8</v>
      </c>
      <c r="J80" s="441">
        <v>3.6158265153159777</v>
      </c>
      <c r="K80" s="435">
        <v>8</v>
      </c>
    </row>
    <row r="81" spans="1:11" ht="27.75" customHeight="1" x14ac:dyDescent="0.25">
      <c r="A81" s="30" t="s">
        <v>111</v>
      </c>
      <c r="B81" s="441">
        <v>1.4491124866729128</v>
      </c>
      <c r="C81" s="442">
        <v>23</v>
      </c>
      <c r="D81" s="441">
        <v>1.4402905629657463</v>
      </c>
      <c r="E81" s="442">
        <v>24</v>
      </c>
      <c r="F81" s="441">
        <v>1.4402905629657463</v>
      </c>
      <c r="G81" s="442">
        <v>24</v>
      </c>
      <c r="H81" s="441">
        <v>1.4270178340394351</v>
      </c>
      <c r="I81" s="435">
        <v>24</v>
      </c>
      <c r="J81" s="441">
        <v>1.4206319282299049</v>
      </c>
      <c r="K81" s="435">
        <v>24</v>
      </c>
    </row>
    <row r="82" spans="1:11" ht="27.75" customHeight="1" x14ac:dyDescent="0.25">
      <c r="A82" s="30" t="s">
        <v>112</v>
      </c>
      <c r="B82" s="441">
        <v>7.4909808685626134</v>
      </c>
      <c r="C82" s="442">
        <v>3</v>
      </c>
      <c r="D82" s="441">
        <v>7.4535036633477363</v>
      </c>
      <c r="E82" s="442">
        <v>3</v>
      </c>
      <c r="F82" s="441">
        <v>7.4535036633477363</v>
      </c>
      <c r="G82" s="442">
        <v>3</v>
      </c>
      <c r="H82" s="441">
        <v>7.3902052748103211</v>
      </c>
      <c r="I82" s="435">
        <v>3</v>
      </c>
      <c r="J82" s="441">
        <v>7.3549355141322259</v>
      </c>
      <c r="K82" s="435">
        <v>3</v>
      </c>
    </row>
    <row r="83" spans="1:11" ht="27.75" customHeight="1" x14ac:dyDescent="0.25">
      <c r="A83" s="30" t="s">
        <v>113</v>
      </c>
      <c r="B83" s="441">
        <v>4.2773513222085811</v>
      </c>
      <c r="C83" s="442">
        <v>7</v>
      </c>
      <c r="D83" s="441">
        <v>4.2645124929551006</v>
      </c>
      <c r="E83" s="442">
        <v>7</v>
      </c>
      <c r="F83" s="441">
        <v>4.2645124929551006</v>
      </c>
      <c r="G83" s="442">
        <v>7</v>
      </c>
      <c r="H83" s="441">
        <v>4.2709445369808918</v>
      </c>
      <c r="I83" s="435">
        <v>7</v>
      </c>
      <c r="J83" s="441">
        <v>4.2759742932867359</v>
      </c>
      <c r="K83" s="435">
        <v>7</v>
      </c>
    </row>
    <row r="84" spans="1:11" ht="27.75" customHeight="1" x14ac:dyDescent="0.25">
      <c r="A84" s="30" t="s">
        <v>114</v>
      </c>
      <c r="B84" s="441">
        <v>0.66606881976528176</v>
      </c>
      <c r="C84" s="442">
        <v>31</v>
      </c>
      <c r="D84" s="441">
        <v>0.65752395265827546</v>
      </c>
      <c r="E84" s="442">
        <v>31</v>
      </c>
      <c r="F84" s="441">
        <v>0.65752395265827546</v>
      </c>
      <c r="G84" s="442">
        <v>31</v>
      </c>
      <c r="H84" s="441">
        <v>0.65224834373990714</v>
      </c>
      <c r="I84" s="435">
        <v>31</v>
      </c>
      <c r="J84" s="441">
        <v>0.64908857402832798</v>
      </c>
      <c r="K84" s="435">
        <v>31</v>
      </c>
    </row>
    <row r="85" spans="1:11" ht="27.75" customHeight="1" x14ac:dyDescent="0.25">
      <c r="A85" s="30" t="s">
        <v>115</v>
      </c>
      <c r="B85" s="441">
        <v>1.4471642205067523</v>
      </c>
      <c r="C85" s="442">
        <v>24</v>
      </c>
      <c r="D85" s="441">
        <v>1.444987162627591</v>
      </c>
      <c r="E85" s="442">
        <v>23</v>
      </c>
      <c r="F85" s="441">
        <v>1.444987162627591</v>
      </c>
      <c r="G85" s="442">
        <v>23</v>
      </c>
      <c r="H85" s="441">
        <v>1.4546012168387847</v>
      </c>
      <c r="I85" s="435">
        <v>23</v>
      </c>
      <c r="J85" s="441">
        <v>1.4590597166351618</v>
      </c>
      <c r="K85" s="435">
        <v>23</v>
      </c>
    </row>
    <row r="86" spans="1:11" ht="27.75" customHeight="1" x14ac:dyDescent="0.25">
      <c r="A86" s="30" t="s">
        <v>89</v>
      </c>
      <c r="B86" s="441">
        <v>20.786706407300013</v>
      </c>
      <c r="C86" s="442">
        <v>1</v>
      </c>
      <c r="D86" s="441">
        <v>20.762101571795352</v>
      </c>
      <c r="E86" s="442">
        <v>1</v>
      </c>
      <c r="F86" s="441">
        <v>20.762101571795352</v>
      </c>
      <c r="G86" s="442">
        <v>1</v>
      </c>
      <c r="H86" s="441">
        <v>20.679453289924798</v>
      </c>
      <c r="I86" s="435">
        <v>1</v>
      </c>
      <c r="J86" s="441">
        <v>20.654215803433267</v>
      </c>
      <c r="K86" s="435">
        <v>1</v>
      </c>
    </row>
    <row r="87" spans="1:11" ht="27.75" customHeight="1" x14ac:dyDescent="0.25">
      <c r="A87" s="30" t="s">
        <v>116</v>
      </c>
      <c r="B87" s="441">
        <v>1.0238746057403398</v>
      </c>
      <c r="C87" s="442">
        <v>26</v>
      </c>
      <c r="D87" s="441">
        <v>1.0222931930615569</v>
      </c>
      <c r="E87" s="442">
        <v>26</v>
      </c>
      <c r="F87" s="441">
        <v>1.0222931930615569</v>
      </c>
      <c r="G87" s="442">
        <v>26</v>
      </c>
      <c r="H87" s="441">
        <v>1.0202458544951263</v>
      </c>
      <c r="I87" s="435">
        <v>26</v>
      </c>
      <c r="J87" s="441">
        <v>1.0187910254061574</v>
      </c>
      <c r="K87" s="435">
        <v>26</v>
      </c>
    </row>
    <row r="88" spans="1:11" ht="27.75" customHeight="1" x14ac:dyDescent="0.25">
      <c r="A88" s="30" t="s">
        <v>117</v>
      </c>
      <c r="B88" s="441">
        <v>0.78547939400119537</v>
      </c>
      <c r="C88" s="442">
        <v>29</v>
      </c>
      <c r="D88" s="441">
        <v>0.79372534285177521</v>
      </c>
      <c r="E88" s="442">
        <v>29</v>
      </c>
      <c r="F88" s="441">
        <v>0.79372534285177521</v>
      </c>
      <c r="G88" s="442">
        <v>29</v>
      </c>
      <c r="H88" s="441">
        <v>0.80484572494936468</v>
      </c>
      <c r="I88" s="435">
        <v>29</v>
      </c>
      <c r="J88" s="441">
        <v>0.81011010009969142</v>
      </c>
      <c r="K88" s="435">
        <v>29</v>
      </c>
    </row>
    <row r="89" spans="1:11" ht="27.75" customHeight="1" x14ac:dyDescent="0.25">
      <c r="A89" s="30" t="s">
        <v>118</v>
      </c>
      <c r="B89" s="441">
        <v>8.0454369113869877</v>
      </c>
      <c r="C89" s="442">
        <v>2</v>
      </c>
      <c r="D89" s="441">
        <v>8.0343164881958788</v>
      </c>
      <c r="E89" s="442">
        <v>2</v>
      </c>
      <c r="F89" s="441">
        <v>8.0343164881958788</v>
      </c>
      <c r="G89" s="442">
        <v>2</v>
      </c>
      <c r="H89" s="441">
        <v>8.0636619645204064</v>
      </c>
      <c r="I89" s="435">
        <v>2</v>
      </c>
      <c r="J89" s="441">
        <v>8.0765266704665493</v>
      </c>
      <c r="K89" s="435">
        <v>2</v>
      </c>
    </row>
    <row r="90" spans="1:11" ht="27.75" customHeight="1" x14ac:dyDescent="0.25">
      <c r="A90" s="30" t="s">
        <v>119</v>
      </c>
      <c r="B90" s="441">
        <v>0.82892494073484746</v>
      </c>
      <c r="C90" s="442">
        <v>28</v>
      </c>
      <c r="D90" s="441">
        <v>0.81877387438161442</v>
      </c>
      <c r="E90" s="442">
        <v>28</v>
      </c>
      <c r="F90" s="441">
        <v>0.81877387438161442</v>
      </c>
      <c r="G90" s="442">
        <v>28</v>
      </c>
      <c r="H90" s="441">
        <v>0.8140192974856143</v>
      </c>
      <c r="I90" s="435">
        <v>28</v>
      </c>
      <c r="J90" s="441">
        <v>0.81111754192290919</v>
      </c>
      <c r="K90" s="435">
        <v>28</v>
      </c>
    </row>
    <row r="91" spans="1:11" ht="27.75" customHeight="1" x14ac:dyDescent="0.25">
      <c r="A91" s="30" t="s">
        <v>120</v>
      </c>
      <c r="B91" s="441">
        <v>6.013354283951764</v>
      </c>
      <c r="C91" s="442">
        <v>4</v>
      </c>
      <c r="D91" s="441">
        <v>6.1290625587074956</v>
      </c>
      <c r="E91" s="442">
        <v>4</v>
      </c>
      <c r="F91" s="441">
        <v>6.1290625587074956</v>
      </c>
      <c r="G91" s="442">
        <v>4</v>
      </c>
      <c r="H91" s="441">
        <v>6.1592347253559696</v>
      </c>
      <c r="I91" s="435">
        <v>4</v>
      </c>
      <c r="J91" s="441">
        <v>6.1728633929882388</v>
      </c>
      <c r="K91" s="435">
        <v>4</v>
      </c>
    </row>
    <row r="92" spans="1:11" ht="27.75" customHeight="1" x14ac:dyDescent="0.25">
      <c r="A92" s="30" t="s">
        <v>121</v>
      </c>
      <c r="B92" s="441">
        <v>1.1968711760346666</v>
      </c>
      <c r="C92" s="442">
        <v>25</v>
      </c>
      <c r="D92" s="441">
        <v>1.1882397144467407</v>
      </c>
      <c r="E92" s="442">
        <v>25</v>
      </c>
      <c r="F92" s="441">
        <v>1.1882397144467407</v>
      </c>
      <c r="G92" s="442">
        <v>25</v>
      </c>
      <c r="H92" s="441">
        <v>1.1837026547099241</v>
      </c>
      <c r="I92" s="435">
        <v>25</v>
      </c>
      <c r="J92" s="441">
        <v>1.1810616585057083</v>
      </c>
      <c r="K92" s="435">
        <v>25</v>
      </c>
    </row>
    <row r="93" spans="1:11" ht="27.75" customHeight="1" x14ac:dyDescent="0.25">
      <c r="A93" s="30" t="s">
        <v>122</v>
      </c>
      <c r="B93" s="441">
        <v>0.97795231578330954</v>
      </c>
      <c r="C93" s="442">
        <v>27</v>
      </c>
      <c r="D93" s="441">
        <v>0.96749953034003378</v>
      </c>
      <c r="E93" s="442">
        <v>27</v>
      </c>
      <c r="F93" s="441">
        <v>0.96749953034003378</v>
      </c>
      <c r="G93" s="442">
        <v>27</v>
      </c>
      <c r="H93" s="441">
        <v>0.97728504529004367</v>
      </c>
      <c r="I93" s="435">
        <v>27</v>
      </c>
      <c r="J93" s="441">
        <v>0.98251405732513142</v>
      </c>
      <c r="K93" s="435">
        <v>27</v>
      </c>
    </row>
    <row r="94" spans="1:11" ht="27.75" customHeight="1" x14ac:dyDescent="0.25">
      <c r="A94" s="30" t="s">
        <v>123</v>
      </c>
      <c r="B94" s="441">
        <v>2.4831228091076505</v>
      </c>
      <c r="C94" s="442">
        <v>12</v>
      </c>
      <c r="D94" s="441">
        <v>2.5361638173962051</v>
      </c>
      <c r="E94" s="442">
        <v>12</v>
      </c>
      <c r="F94" s="441">
        <v>2.5361638173962051</v>
      </c>
      <c r="G94" s="442">
        <v>12</v>
      </c>
      <c r="H94" s="441">
        <v>2.6382320358424103</v>
      </c>
      <c r="I94" s="435">
        <v>11</v>
      </c>
      <c r="J94" s="441">
        <v>2.6896944607178268</v>
      </c>
      <c r="K94" s="435">
        <v>11</v>
      </c>
    </row>
    <row r="95" spans="1:11" ht="27.75" customHeight="1" x14ac:dyDescent="0.25">
      <c r="A95" s="30" t="s">
        <v>124</v>
      </c>
      <c r="B95" s="441">
        <v>5.7069148903948053</v>
      </c>
      <c r="C95" s="442">
        <v>5</v>
      </c>
      <c r="D95" s="441">
        <v>5.7048030559208467</v>
      </c>
      <c r="E95" s="442">
        <v>5</v>
      </c>
      <c r="F95" s="441">
        <v>5.7048030559208467</v>
      </c>
      <c r="G95" s="442">
        <v>5</v>
      </c>
      <c r="H95" s="441">
        <v>5.688324159022061</v>
      </c>
      <c r="I95" s="435">
        <v>5</v>
      </c>
      <c r="J95" s="441">
        <v>5.6768410285651747</v>
      </c>
      <c r="K95" s="435">
        <v>5</v>
      </c>
    </row>
    <row r="96" spans="1:11" ht="27.75" customHeight="1" x14ac:dyDescent="0.25">
      <c r="A96" s="30" t="s">
        <v>125</v>
      </c>
      <c r="B96" s="441">
        <v>1.6319008691885823</v>
      </c>
      <c r="C96" s="442">
        <v>22</v>
      </c>
      <c r="D96" s="441">
        <v>1.6203268833364644</v>
      </c>
      <c r="E96" s="442">
        <v>22</v>
      </c>
      <c r="F96" s="441">
        <v>1.6203268833364644</v>
      </c>
      <c r="G96" s="442">
        <v>22</v>
      </c>
      <c r="H96" s="441">
        <v>1.622258113243122</v>
      </c>
      <c r="I96" s="435">
        <v>22</v>
      </c>
      <c r="J96" s="441">
        <v>1.6228105491151525</v>
      </c>
      <c r="K96" s="435">
        <v>22</v>
      </c>
    </row>
    <row r="97" spans="1:11" ht="27.75" customHeight="1" x14ac:dyDescent="0.25">
      <c r="A97" s="30" t="s">
        <v>126</v>
      </c>
      <c r="B97" s="441">
        <v>2.1047316585963749</v>
      </c>
      <c r="C97" s="442">
        <v>14</v>
      </c>
      <c r="D97" s="441">
        <v>2.0962489824034067</v>
      </c>
      <c r="E97" s="442">
        <v>14</v>
      </c>
      <c r="F97" s="441">
        <v>2.0962489824034067</v>
      </c>
      <c r="G97" s="442">
        <v>14</v>
      </c>
      <c r="H97" s="441">
        <v>2.102268887987699</v>
      </c>
      <c r="I97" s="435">
        <v>14</v>
      </c>
      <c r="J97" s="441">
        <v>2.1066907473960157</v>
      </c>
      <c r="K97" s="435">
        <v>14</v>
      </c>
    </row>
    <row r="98" spans="1:11" ht="27.75" customHeight="1" x14ac:dyDescent="0.25">
      <c r="A98" s="30" t="s">
        <v>127</v>
      </c>
      <c r="B98" s="441">
        <v>1.9189349007132011</v>
      </c>
      <c r="C98" s="442">
        <v>15</v>
      </c>
      <c r="D98" s="441">
        <v>1.9224747949151479</v>
      </c>
      <c r="E98" s="442">
        <v>15</v>
      </c>
      <c r="F98" s="441">
        <v>1.9224747949151479</v>
      </c>
      <c r="G98" s="442">
        <v>15</v>
      </c>
      <c r="H98" s="441">
        <v>1.9233551835644551</v>
      </c>
      <c r="I98" s="435">
        <v>15</v>
      </c>
      <c r="J98" s="441">
        <v>1.9229300359445274</v>
      </c>
      <c r="K98" s="435">
        <v>15</v>
      </c>
    </row>
    <row r="99" spans="1:11" ht="27.75" customHeight="1" x14ac:dyDescent="0.25">
      <c r="A99" s="30" t="s">
        <v>128</v>
      </c>
      <c r="B99" s="441">
        <v>3.2290910497504197</v>
      </c>
      <c r="C99" s="442">
        <v>9</v>
      </c>
      <c r="D99" s="441">
        <v>3.2218673680255492</v>
      </c>
      <c r="E99" s="442">
        <v>9</v>
      </c>
      <c r="F99" s="441">
        <v>3.2218673680255492</v>
      </c>
      <c r="G99" s="442">
        <v>9</v>
      </c>
      <c r="H99" s="441">
        <v>3.2557195398302472</v>
      </c>
      <c r="I99" s="435">
        <v>9</v>
      </c>
      <c r="J99" s="441">
        <v>3.272010938613005</v>
      </c>
      <c r="K99" s="435">
        <v>9</v>
      </c>
    </row>
    <row r="100" spans="1:11" ht="27.75" customHeight="1" x14ac:dyDescent="0.25">
      <c r="A100" s="30" t="s">
        <v>129</v>
      </c>
      <c r="B100" s="441">
        <v>2.4323685035498515</v>
      </c>
      <c r="C100" s="442">
        <v>13</v>
      </c>
      <c r="D100" s="441">
        <v>2.464149289247918</v>
      </c>
      <c r="E100" s="442">
        <v>13</v>
      </c>
      <c r="F100" s="441">
        <v>2.464149289247918</v>
      </c>
      <c r="G100" s="442">
        <v>13</v>
      </c>
      <c r="H100" s="441">
        <v>2.4513384543428987</v>
      </c>
      <c r="I100" s="435">
        <v>13</v>
      </c>
      <c r="J100" s="441">
        <v>2.4433258466963244</v>
      </c>
      <c r="K100" s="435">
        <v>13</v>
      </c>
    </row>
    <row r="101" spans="1:11" ht="27.75" customHeight="1" x14ac:dyDescent="0.25">
      <c r="A101" s="30" t="s">
        <v>130</v>
      </c>
      <c r="B101" s="441">
        <v>0.67226541045409016</v>
      </c>
      <c r="C101" s="442">
        <v>30</v>
      </c>
      <c r="D101" s="441">
        <v>0.67004821842319495</v>
      </c>
      <c r="E101" s="442">
        <v>30</v>
      </c>
      <c r="F101" s="441">
        <v>0.67004821842319495</v>
      </c>
      <c r="G101" s="442">
        <v>30</v>
      </c>
      <c r="H101" s="441">
        <v>0.6688653181841101</v>
      </c>
      <c r="I101" s="435">
        <v>30</v>
      </c>
      <c r="J101" s="441">
        <v>0.66844142572381415</v>
      </c>
      <c r="K101" s="435">
        <v>30</v>
      </c>
    </row>
    <row r="102" spans="1:11" ht="27.75" customHeight="1" x14ac:dyDescent="0.25">
      <c r="A102" s="30" t="s">
        <v>131</v>
      </c>
      <c r="B102" s="441">
        <v>1.7432076026993408</v>
      </c>
      <c r="C102" s="442">
        <v>19</v>
      </c>
      <c r="D102" s="441">
        <v>1.7487006074268896</v>
      </c>
      <c r="E102" s="442">
        <v>19</v>
      </c>
      <c r="F102" s="441">
        <v>1.7487006074268896</v>
      </c>
      <c r="G102" s="442">
        <v>19</v>
      </c>
      <c r="H102" s="441">
        <v>1.7664858704591599</v>
      </c>
      <c r="I102" s="435">
        <v>20</v>
      </c>
      <c r="J102" s="441">
        <v>1.7745702562060495</v>
      </c>
      <c r="K102" s="435">
        <v>20</v>
      </c>
    </row>
    <row r="103" spans="1:11" ht="27.75" customHeight="1" x14ac:dyDescent="0.25">
      <c r="A103" s="30" t="s">
        <v>132</v>
      </c>
      <c r="B103" s="441">
        <v>2.6489100058154564</v>
      </c>
      <c r="C103" s="442">
        <v>11</v>
      </c>
      <c r="D103" s="441">
        <v>2.6520132757217105</v>
      </c>
      <c r="E103" s="442">
        <v>11</v>
      </c>
      <c r="F103" s="441">
        <v>2.6520132757217105</v>
      </c>
      <c r="G103" s="442">
        <v>11</v>
      </c>
      <c r="H103" s="441">
        <v>2.6331423996301959</v>
      </c>
      <c r="I103" s="435">
        <v>12</v>
      </c>
      <c r="J103" s="441">
        <v>2.6228861148039315</v>
      </c>
      <c r="K103" s="435">
        <v>12</v>
      </c>
    </row>
    <row r="104" spans="1:11" ht="27.75" customHeight="1" x14ac:dyDescent="0.25">
      <c r="A104" s="30" t="s">
        <v>133</v>
      </c>
      <c r="B104" s="441">
        <v>1.8785150823250516</v>
      </c>
      <c r="C104" s="442">
        <v>16</v>
      </c>
      <c r="D104" s="441">
        <v>1.8645500657523955</v>
      </c>
      <c r="E104" s="442">
        <v>16</v>
      </c>
      <c r="F104" s="441">
        <v>1.8645500657523955</v>
      </c>
      <c r="G104" s="442">
        <v>16</v>
      </c>
      <c r="H104" s="441">
        <v>1.8420524482273568</v>
      </c>
      <c r="I104" s="435">
        <v>16</v>
      </c>
      <c r="J104" s="441">
        <v>1.829524923816177</v>
      </c>
      <c r="K104" s="435">
        <v>16</v>
      </c>
    </row>
    <row r="105" spans="1:11" ht="27.75" customHeight="1" x14ac:dyDescent="0.25">
      <c r="A105" s="30" t="s">
        <v>134</v>
      </c>
      <c r="B105" s="441">
        <v>3.1857937921014794</v>
      </c>
      <c r="C105" s="442">
        <v>10</v>
      </c>
      <c r="D105" s="441">
        <v>3.1874256371720207</v>
      </c>
      <c r="E105" s="442">
        <v>10</v>
      </c>
      <c r="F105" s="441">
        <v>3.1874256371720207</v>
      </c>
      <c r="G105" s="442">
        <v>10</v>
      </c>
      <c r="H105" s="441">
        <v>3.180657340425423</v>
      </c>
      <c r="I105" s="435">
        <v>10</v>
      </c>
      <c r="J105" s="441">
        <v>3.1781164544445906</v>
      </c>
      <c r="K105" s="435">
        <v>10</v>
      </c>
    </row>
    <row r="106" spans="1:11" ht="27.75" customHeight="1" x14ac:dyDescent="0.25">
      <c r="A106" s="30" t="s">
        <v>135</v>
      </c>
      <c r="B106" s="441">
        <v>1.8329240764934414</v>
      </c>
      <c r="C106" s="442">
        <v>17</v>
      </c>
      <c r="D106" s="441">
        <v>1.8113219362514872</v>
      </c>
      <c r="E106" s="442">
        <v>18</v>
      </c>
      <c r="F106" s="441">
        <v>1.8113219362514872</v>
      </c>
      <c r="G106" s="442">
        <v>18</v>
      </c>
      <c r="H106" s="441">
        <v>1.7923192131795349</v>
      </c>
      <c r="I106" s="435">
        <v>18</v>
      </c>
      <c r="J106" s="441">
        <v>1.7822808866521163</v>
      </c>
      <c r="K106" s="435">
        <v>19</v>
      </c>
    </row>
    <row r="107" spans="1:11" ht="27.75" customHeight="1" x14ac:dyDescent="0.25">
      <c r="A107" s="30" t="s">
        <v>136</v>
      </c>
      <c r="B107" s="441">
        <v>1.7419834289787413</v>
      </c>
      <c r="C107" s="442">
        <v>20</v>
      </c>
      <c r="D107" s="441">
        <v>1.7471350742062748</v>
      </c>
      <c r="E107" s="442">
        <v>20</v>
      </c>
      <c r="F107" s="441">
        <v>1.7471350742062748</v>
      </c>
      <c r="G107" s="442">
        <v>20</v>
      </c>
      <c r="H107" s="441">
        <v>1.7871348149717778</v>
      </c>
      <c r="I107" s="435">
        <v>19</v>
      </c>
      <c r="J107" s="441">
        <v>1.8080635432073295</v>
      </c>
      <c r="K107" s="435">
        <v>17</v>
      </c>
    </row>
    <row r="108" spans="1:11" ht="27.75" customHeight="1" x14ac:dyDescent="0.25">
      <c r="A108" s="30" t="s">
        <v>137</v>
      </c>
      <c r="B108" s="441">
        <v>1.8296790696077796</v>
      </c>
      <c r="C108" s="442">
        <v>18</v>
      </c>
      <c r="D108" s="441">
        <v>1.8175840691339471</v>
      </c>
      <c r="E108" s="442">
        <v>17</v>
      </c>
      <c r="F108" s="441">
        <v>1.8175840691339471</v>
      </c>
      <c r="G108" s="442">
        <v>17</v>
      </c>
      <c r="H108" s="441">
        <v>1.8001248504575469</v>
      </c>
      <c r="I108" s="435">
        <v>17</v>
      </c>
      <c r="J108" s="441">
        <v>1.7907376584185275</v>
      </c>
      <c r="K108" s="435">
        <v>18</v>
      </c>
    </row>
    <row r="109" spans="1:11" ht="27.75" customHeight="1" x14ac:dyDescent="0.25">
      <c r="A109" s="30" t="s">
        <v>138</v>
      </c>
      <c r="B109" s="441">
        <v>1.6778263142325212</v>
      </c>
      <c r="C109" s="442">
        <v>21</v>
      </c>
      <c r="D109" s="441">
        <v>1.6954724779259818</v>
      </c>
      <c r="E109" s="442">
        <v>21</v>
      </c>
      <c r="F109" s="441">
        <v>1.6954724779259818</v>
      </c>
      <c r="G109" s="442">
        <v>21</v>
      </c>
      <c r="H109" s="441">
        <v>1.7186921994813982</v>
      </c>
      <c r="I109" s="435">
        <v>21</v>
      </c>
      <c r="J109" s="441">
        <v>1.7299890675192493</v>
      </c>
      <c r="K109" s="435">
        <v>21</v>
      </c>
    </row>
    <row r="110" spans="1:11" ht="27.75" customHeight="1" x14ac:dyDescent="0.25">
      <c r="A110" s="20" t="s">
        <v>140</v>
      </c>
      <c r="B110" s="501"/>
      <c r="C110" s="501"/>
      <c r="E110" s="328"/>
    </row>
    <row r="111" spans="1:11" ht="27.75" customHeight="1" x14ac:dyDescent="0.25">
      <c r="E111" s="328"/>
    </row>
    <row r="112" spans="1:11" ht="27.75" customHeight="1" x14ac:dyDescent="0.25">
      <c r="A112" s="469" t="s">
        <v>518</v>
      </c>
      <c r="B112" s="92"/>
      <c r="C112" s="550"/>
      <c r="D112" s="550"/>
      <c r="E112" s="550"/>
      <c r="F112" s="550"/>
      <c r="G112" s="32"/>
      <c r="K112" s="32" t="s">
        <v>0</v>
      </c>
    </row>
    <row r="113" spans="1:11" ht="27.75" customHeight="1" x14ac:dyDescent="0.25">
      <c r="A113" s="739" t="s">
        <v>1</v>
      </c>
      <c r="B113" s="721">
        <v>1399</v>
      </c>
      <c r="C113" s="721"/>
      <c r="D113" s="735">
        <v>1400</v>
      </c>
      <c r="E113" s="736"/>
      <c r="F113" s="730">
        <v>1401</v>
      </c>
      <c r="G113" s="731"/>
      <c r="H113" s="721">
        <v>1402</v>
      </c>
      <c r="I113" s="721"/>
      <c r="J113" s="730">
        <v>1403</v>
      </c>
      <c r="K113" s="731"/>
    </row>
    <row r="114" spans="1:11" ht="27.75" customHeight="1" x14ac:dyDescent="0.25">
      <c r="A114" s="740"/>
      <c r="B114" s="461" t="s">
        <v>972</v>
      </c>
      <c r="C114" s="461" t="s">
        <v>3</v>
      </c>
      <c r="D114" s="461" t="s">
        <v>972</v>
      </c>
      <c r="E114" s="461" t="s">
        <v>3</v>
      </c>
      <c r="F114" s="461" t="s">
        <v>972</v>
      </c>
      <c r="G114" s="461" t="s">
        <v>3</v>
      </c>
      <c r="H114" s="461" t="s">
        <v>972</v>
      </c>
      <c r="I114" s="461" t="s">
        <v>3</v>
      </c>
      <c r="J114" s="461" t="s">
        <v>972</v>
      </c>
      <c r="K114" s="461" t="s">
        <v>3</v>
      </c>
    </row>
    <row r="115" spans="1:11" ht="27.75" customHeight="1" x14ac:dyDescent="0.25">
      <c r="A115" s="132" t="s">
        <v>91</v>
      </c>
      <c r="B115" s="439" t="s">
        <v>401</v>
      </c>
      <c r="C115" s="438" t="s">
        <v>230</v>
      </c>
      <c r="D115" s="439" t="s">
        <v>401</v>
      </c>
      <c r="E115" s="438" t="s">
        <v>230</v>
      </c>
      <c r="F115" s="439" t="s">
        <v>401</v>
      </c>
      <c r="G115" s="438" t="s">
        <v>230</v>
      </c>
      <c r="H115" s="439" t="s">
        <v>401</v>
      </c>
      <c r="I115" s="438" t="s">
        <v>230</v>
      </c>
      <c r="J115" s="439" t="s">
        <v>401</v>
      </c>
      <c r="K115" s="438" t="s">
        <v>230</v>
      </c>
    </row>
    <row r="116" spans="1:11" ht="27.75" customHeight="1" x14ac:dyDescent="0.25">
      <c r="A116" s="28" t="s">
        <v>109</v>
      </c>
      <c r="B116" s="441">
        <v>5.26533831230521</v>
      </c>
      <c r="C116" s="442">
        <v>8</v>
      </c>
      <c r="D116" s="441">
        <v>5.3074978938500417</v>
      </c>
      <c r="E116" s="442">
        <v>8</v>
      </c>
      <c r="F116" s="441">
        <v>5.3041231875175763</v>
      </c>
      <c r="G116" s="442">
        <v>7</v>
      </c>
      <c r="H116" s="441">
        <v>5.3032430092347322</v>
      </c>
      <c r="I116" s="443">
        <v>7</v>
      </c>
      <c r="J116" s="441">
        <v>5.3030618659080186</v>
      </c>
      <c r="K116" s="443">
        <v>7</v>
      </c>
    </row>
    <row r="117" spans="1:11" ht="27.75" customHeight="1" x14ac:dyDescent="0.25">
      <c r="A117" s="28" t="s">
        <v>110</v>
      </c>
      <c r="B117" s="441">
        <v>5.5497739625290778</v>
      </c>
      <c r="C117" s="442">
        <v>6</v>
      </c>
      <c r="D117" s="441">
        <v>5.6345705931909418</v>
      </c>
      <c r="E117" s="442">
        <v>6</v>
      </c>
      <c r="F117" s="441">
        <v>5.671118310928442</v>
      </c>
      <c r="G117" s="442">
        <v>6</v>
      </c>
      <c r="H117" s="441">
        <v>5.7082121745394092</v>
      </c>
      <c r="I117" s="443">
        <v>6</v>
      </c>
      <c r="J117" s="441">
        <v>5.7450592011973018</v>
      </c>
      <c r="K117" s="443">
        <v>6</v>
      </c>
    </row>
    <row r="118" spans="1:11" ht="27.75" customHeight="1" x14ac:dyDescent="0.25">
      <c r="A118" s="28" t="s">
        <v>111</v>
      </c>
      <c r="B118" s="441">
        <v>1.8739383910347511</v>
      </c>
      <c r="C118" s="442">
        <v>18</v>
      </c>
      <c r="D118" s="441">
        <v>1.8633232568511819</v>
      </c>
      <c r="E118" s="442">
        <v>18</v>
      </c>
      <c r="F118" s="441">
        <v>1.8464498270462395</v>
      </c>
      <c r="G118" s="442">
        <v>18</v>
      </c>
      <c r="H118" s="441">
        <v>1.8316064269296908</v>
      </c>
      <c r="I118" s="443">
        <v>18</v>
      </c>
      <c r="J118" s="441">
        <v>1.8169522235765088</v>
      </c>
      <c r="K118" s="443">
        <v>18</v>
      </c>
    </row>
    <row r="119" spans="1:11" ht="27.75" customHeight="1" x14ac:dyDescent="0.25">
      <c r="A119" s="28" t="s">
        <v>112</v>
      </c>
      <c r="B119" s="441">
        <v>2.8772750977532633</v>
      </c>
      <c r="C119" s="442">
        <v>15</v>
      </c>
      <c r="D119" s="441">
        <v>2.8841865305515633</v>
      </c>
      <c r="E119" s="442">
        <v>15</v>
      </c>
      <c r="F119" s="441">
        <v>2.8687271055212751</v>
      </c>
      <c r="G119" s="442">
        <v>15</v>
      </c>
      <c r="H119" s="441">
        <v>2.8502195931958667</v>
      </c>
      <c r="I119" s="443">
        <v>15</v>
      </c>
      <c r="J119" s="441">
        <v>2.8306084230433539</v>
      </c>
      <c r="K119" s="443">
        <v>15</v>
      </c>
    </row>
    <row r="120" spans="1:11" ht="27.75" customHeight="1" x14ac:dyDescent="0.25">
      <c r="A120" s="28" t="s">
        <v>113</v>
      </c>
      <c r="B120" s="441">
        <v>0.9762637408620265</v>
      </c>
      <c r="C120" s="442">
        <v>27</v>
      </c>
      <c r="D120" s="441">
        <v>0.9861737449824074</v>
      </c>
      <c r="E120" s="442">
        <v>27</v>
      </c>
      <c r="F120" s="441">
        <v>0.9884433253597551</v>
      </c>
      <c r="G120" s="442">
        <v>27</v>
      </c>
      <c r="H120" s="441">
        <v>0.99214380520479695</v>
      </c>
      <c r="I120" s="443">
        <v>27</v>
      </c>
      <c r="J120" s="441">
        <v>0.99630758511084916</v>
      </c>
      <c r="K120" s="443">
        <v>27</v>
      </c>
    </row>
    <row r="121" spans="1:11" ht="27.75" customHeight="1" x14ac:dyDescent="0.25">
      <c r="A121" s="28" t="s">
        <v>114</v>
      </c>
      <c r="B121" s="441">
        <v>0.86886785215584106</v>
      </c>
      <c r="C121" s="442">
        <v>28</v>
      </c>
      <c r="D121" s="441">
        <v>0.86228257098964267</v>
      </c>
      <c r="E121" s="442">
        <v>28</v>
      </c>
      <c r="F121" s="441">
        <v>0.85716339669142638</v>
      </c>
      <c r="G121" s="442">
        <v>28</v>
      </c>
      <c r="H121" s="441">
        <v>0.85134569668885784</v>
      </c>
      <c r="I121" s="443">
        <v>28</v>
      </c>
      <c r="J121" s="441">
        <v>0.845191890001179</v>
      </c>
      <c r="K121" s="443">
        <v>29</v>
      </c>
    </row>
    <row r="122" spans="1:11" ht="27.75" customHeight="1" x14ac:dyDescent="0.25">
      <c r="A122" s="28" t="s">
        <v>115</v>
      </c>
      <c r="B122" s="441">
        <v>1.6166870981190149</v>
      </c>
      <c r="C122" s="442">
        <v>22</v>
      </c>
      <c r="D122" s="441">
        <v>1.5758957331879677</v>
      </c>
      <c r="E122" s="442">
        <v>22</v>
      </c>
      <c r="F122" s="441">
        <v>1.5737527546210759</v>
      </c>
      <c r="G122" s="442">
        <v>23</v>
      </c>
      <c r="H122" s="441">
        <v>1.5736155740334161</v>
      </c>
      <c r="I122" s="443">
        <v>23</v>
      </c>
      <c r="J122" s="441">
        <v>1.5732009013584718</v>
      </c>
      <c r="K122" s="443">
        <v>23</v>
      </c>
    </row>
    <row r="123" spans="1:11" ht="27.75" customHeight="1" x14ac:dyDescent="0.25">
      <c r="A123" s="28" t="s">
        <v>89</v>
      </c>
      <c r="B123" s="441">
        <v>3.8573648928239881</v>
      </c>
      <c r="C123" s="442">
        <v>12</v>
      </c>
      <c r="D123" s="441">
        <v>3.8257594528965759</v>
      </c>
      <c r="E123" s="442">
        <v>12</v>
      </c>
      <c r="F123" s="441">
        <v>3.814685921189239</v>
      </c>
      <c r="G123" s="442">
        <v>12</v>
      </c>
      <c r="H123" s="441">
        <v>3.8046892774366889</v>
      </c>
      <c r="I123" s="443">
        <v>12</v>
      </c>
      <c r="J123" s="441">
        <v>3.797169740877917</v>
      </c>
      <c r="K123" s="443">
        <v>12</v>
      </c>
    </row>
    <row r="124" spans="1:11" ht="27.75" customHeight="1" x14ac:dyDescent="0.25">
      <c r="A124" s="28" t="s">
        <v>116</v>
      </c>
      <c r="B124" s="441">
        <v>1.6424814838348727</v>
      </c>
      <c r="C124" s="442">
        <v>21</v>
      </c>
      <c r="D124" s="441">
        <v>1.6403191436642053</v>
      </c>
      <c r="E124" s="442">
        <v>21</v>
      </c>
      <c r="F124" s="441">
        <v>1.6359329952033312</v>
      </c>
      <c r="G124" s="442">
        <v>21</v>
      </c>
      <c r="H124" s="441">
        <v>1.6341062038394039</v>
      </c>
      <c r="I124" s="443">
        <v>21</v>
      </c>
      <c r="J124" s="441">
        <v>1.6321112676440648</v>
      </c>
      <c r="K124" s="443">
        <v>21</v>
      </c>
    </row>
    <row r="125" spans="1:11" ht="27.75" customHeight="1" x14ac:dyDescent="0.25">
      <c r="A125" s="28" t="s">
        <v>117</v>
      </c>
      <c r="B125" s="441">
        <v>1.5678395250191011</v>
      </c>
      <c r="C125" s="442">
        <v>24</v>
      </c>
      <c r="D125" s="441">
        <v>1.5412062044699935</v>
      </c>
      <c r="E125" s="442">
        <v>24</v>
      </c>
      <c r="F125" s="441">
        <v>1.5472573071136659</v>
      </c>
      <c r="G125" s="442">
        <v>24</v>
      </c>
      <c r="H125" s="441">
        <v>1.5539293635857161</v>
      </c>
      <c r="I125" s="443">
        <v>24</v>
      </c>
      <c r="J125" s="441">
        <v>1.5607020017830548</v>
      </c>
      <c r="K125" s="443">
        <v>24</v>
      </c>
    </row>
    <row r="126" spans="1:11" ht="27.75" customHeight="1" x14ac:dyDescent="0.25">
      <c r="A126" s="28" t="s">
        <v>118</v>
      </c>
      <c r="B126" s="441">
        <v>8.5793453902149093</v>
      </c>
      <c r="C126" s="442">
        <v>1</v>
      </c>
      <c r="D126" s="441">
        <v>8.7070717082115063</v>
      </c>
      <c r="E126" s="442">
        <v>1</v>
      </c>
      <c r="F126" s="441">
        <v>8.774687573475477</v>
      </c>
      <c r="G126" s="442">
        <v>1</v>
      </c>
      <c r="H126" s="441">
        <v>8.8456353892744612</v>
      </c>
      <c r="I126" s="443">
        <v>1</v>
      </c>
      <c r="J126" s="441">
        <v>8.9176231395990406</v>
      </c>
      <c r="K126" s="443">
        <v>1</v>
      </c>
    </row>
    <row r="127" spans="1:11" ht="27.75" customHeight="1" x14ac:dyDescent="0.25">
      <c r="A127" s="28" t="s">
        <v>119</v>
      </c>
      <c r="B127" s="441">
        <v>1.8112492192912173</v>
      </c>
      <c r="C127" s="442">
        <v>19</v>
      </c>
      <c r="D127" s="441">
        <v>1.7542990237375489</v>
      </c>
      <c r="E127" s="442">
        <v>19</v>
      </c>
      <c r="F127" s="441">
        <v>1.740986870859712</v>
      </c>
      <c r="G127" s="442">
        <v>19</v>
      </c>
      <c r="H127" s="441">
        <v>1.7253219936473534</v>
      </c>
      <c r="I127" s="443">
        <v>19</v>
      </c>
      <c r="J127" s="441">
        <v>1.7090688502060292</v>
      </c>
      <c r="K127" s="443">
        <v>19</v>
      </c>
    </row>
    <row r="128" spans="1:11" ht="27.75" customHeight="1" x14ac:dyDescent="0.25">
      <c r="A128" s="28" t="s">
        <v>120</v>
      </c>
      <c r="B128" s="441">
        <v>5.4460733641535723</v>
      </c>
      <c r="C128" s="442">
        <v>7</v>
      </c>
      <c r="D128" s="441">
        <v>5.3471430695277267</v>
      </c>
      <c r="E128" s="442">
        <v>7</v>
      </c>
      <c r="F128" s="441">
        <v>5.3005262721244595</v>
      </c>
      <c r="G128" s="442">
        <v>8</v>
      </c>
      <c r="H128" s="441">
        <v>5.2532486769339117</v>
      </c>
      <c r="I128" s="443">
        <v>8</v>
      </c>
      <c r="J128" s="441">
        <v>5.2046602417901742</v>
      </c>
      <c r="K128" s="443">
        <v>8</v>
      </c>
    </row>
    <row r="129" spans="1:11" ht="27.75" customHeight="1" x14ac:dyDescent="0.25">
      <c r="A129" s="28" t="s">
        <v>121</v>
      </c>
      <c r="B129" s="441">
        <v>1.6850184890437305</v>
      </c>
      <c r="C129" s="442">
        <v>20</v>
      </c>
      <c r="D129" s="441">
        <v>1.6997869071807323</v>
      </c>
      <c r="E129" s="442">
        <v>20</v>
      </c>
      <c r="F129" s="441">
        <v>1.7012112724834025</v>
      </c>
      <c r="G129" s="442">
        <v>20</v>
      </c>
      <c r="H129" s="441">
        <v>1.7044700862053026</v>
      </c>
      <c r="I129" s="443">
        <v>20</v>
      </c>
      <c r="J129" s="441">
        <v>1.7078285786807246</v>
      </c>
      <c r="K129" s="443">
        <v>20</v>
      </c>
    </row>
    <row r="130" spans="1:11" ht="27.75" customHeight="1" x14ac:dyDescent="0.25">
      <c r="A130" s="28" t="s">
        <v>122</v>
      </c>
      <c r="B130" s="441">
        <v>0.69875373306656208</v>
      </c>
      <c r="C130" s="442">
        <v>30</v>
      </c>
      <c r="D130" s="441">
        <v>0.68883492739977203</v>
      </c>
      <c r="E130" s="442">
        <v>30</v>
      </c>
      <c r="F130" s="441">
        <v>0.69022361888301764</v>
      </c>
      <c r="G130" s="442">
        <v>30</v>
      </c>
      <c r="H130" s="441">
        <v>0.69000720320349618</v>
      </c>
      <c r="I130" s="443">
        <v>30</v>
      </c>
      <c r="J130" s="441">
        <v>0.68982889770893507</v>
      </c>
      <c r="K130" s="443">
        <v>30</v>
      </c>
    </row>
    <row r="131" spans="1:11" ht="27.75" customHeight="1" x14ac:dyDescent="0.25">
      <c r="A131" s="28" t="s">
        <v>123</v>
      </c>
      <c r="B131" s="441">
        <v>7.1219141662030196</v>
      </c>
      <c r="C131" s="442">
        <v>2</v>
      </c>
      <c r="D131" s="441">
        <v>7.2600227959760151</v>
      </c>
      <c r="E131" s="442">
        <v>2</v>
      </c>
      <c r="F131" s="441">
        <v>7.3692515018618394</v>
      </c>
      <c r="G131" s="442">
        <v>2</v>
      </c>
      <c r="H131" s="441">
        <v>7.4778256294160821</v>
      </c>
      <c r="I131" s="443">
        <v>2</v>
      </c>
      <c r="J131" s="441">
        <v>7.5871003459142594</v>
      </c>
      <c r="K131" s="443">
        <v>2</v>
      </c>
    </row>
    <row r="132" spans="1:11" ht="27.75" customHeight="1" x14ac:dyDescent="0.25">
      <c r="A132" s="28" t="s">
        <v>124</v>
      </c>
      <c r="B132" s="441">
        <v>6.9426078307996786</v>
      </c>
      <c r="C132" s="442">
        <v>3</v>
      </c>
      <c r="D132" s="441">
        <v>6.9874622131919324</v>
      </c>
      <c r="E132" s="442">
        <v>3</v>
      </c>
      <c r="F132" s="441">
        <v>6.9846160277851483</v>
      </c>
      <c r="G132" s="442">
        <v>3</v>
      </c>
      <c r="H132" s="441">
        <v>6.9797162693515755</v>
      </c>
      <c r="I132" s="443">
        <v>3</v>
      </c>
      <c r="J132" s="441">
        <v>6.9731608785557011</v>
      </c>
      <c r="K132" s="443">
        <v>3</v>
      </c>
    </row>
    <row r="133" spans="1:11" ht="27.75" customHeight="1" x14ac:dyDescent="0.25">
      <c r="A133" s="28" t="s">
        <v>125</v>
      </c>
      <c r="B133" s="441">
        <v>1.4611894747282823</v>
      </c>
      <c r="C133" s="442">
        <v>26</v>
      </c>
      <c r="D133" s="441">
        <v>1.4470489122354924</v>
      </c>
      <c r="E133" s="442">
        <v>26</v>
      </c>
      <c r="F133" s="441">
        <v>1.4235952561225762</v>
      </c>
      <c r="G133" s="442">
        <v>26</v>
      </c>
      <c r="H133" s="441">
        <v>1.400600012380506</v>
      </c>
      <c r="I133" s="443">
        <v>26</v>
      </c>
      <c r="J133" s="441">
        <v>1.3768077020760474</v>
      </c>
      <c r="K133" s="443">
        <v>26</v>
      </c>
    </row>
    <row r="134" spans="1:11" ht="27.75" customHeight="1" x14ac:dyDescent="0.25">
      <c r="A134" s="28" t="s">
        <v>126</v>
      </c>
      <c r="B134" s="441">
        <v>0.3087286728958058</v>
      </c>
      <c r="C134" s="442">
        <v>31</v>
      </c>
      <c r="D134" s="441">
        <v>0.29733881758263542</v>
      </c>
      <c r="E134" s="442">
        <v>31</v>
      </c>
      <c r="F134" s="441">
        <v>0.29834941493751571</v>
      </c>
      <c r="G134" s="442">
        <v>31</v>
      </c>
      <c r="H134" s="441">
        <v>0.29847872522592411</v>
      </c>
      <c r="I134" s="443">
        <v>31</v>
      </c>
      <c r="J134" s="441">
        <v>0.29880419094329436</v>
      </c>
      <c r="K134" s="443">
        <v>31</v>
      </c>
    </row>
    <row r="135" spans="1:11" ht="27.75" customHeight="1" x14ac:dyDescent="0.25">
      <c r="A135" s="28" t="s">
        <v>127</v>
      </c>
      <c r="B135" s="441">
        <v>2.2211552320274253</v>
      </c>
      <c r="C135" s="442">
        <v>16</v>
      </c>
      <c r="D135" s="441">
        <v>2.1705733683532387</v>
      </c>
      <c r="E135" s="442">
        <v>16</v>
      </c>
      <c r="F135" s="441">
        <v>2.1498628607410555</v>
      </c>
      <c r="G135" s="442">
        <v>16</v>
      </c>
      <c r="H135" s="441">
        <v>2.1279095194032274</v>
      </c>
      <c r="I135" s="443">
        <v>16</v>
      </c>
      <c r="J135" s="441">
        <v>2.1049989574125689</v>
      </c>
      <c r="K135" s="443">
        <v>16</v>
      </c>
    </row>
    <row r="136" spans="1:11" ht="27.75" customHeight="1" x14ac:dyDescent="0.25">
      <c r="A136" s="28" t="s">
        <v>128</v>
      </c>
      <c r="B136" s="441">
        <v>6.2691012124039327</v>
      </c>
      <c r="C136" s="442">
        <v>5</v>
      </c>
      <c r="D136" s="441">
        <v>6.3035829327518709</v>
      </c>
      <c r="E136" s="442">
        <v>5</v>
      </c>
      <c r="F136" s="441">
        <v>6.306066170372163</v>
      </c>
      <c r="G136" s="442">
        <v>5</v>
      </c>
      <c r="H136" s="441">
        <v>6.3074306751958176</v>
      </c>
      <c r="I136" s="443">
        <v>5</v>
      </c>
      <c r="J136" s="441">
        <v>6.3090688805800266</v>
      </c>
      <c r="K136" s="443">
        <v>5</v>
      </c>
    </row>
    <row r="137" spans="1:11" ht="27.75" customHeight="1" x14ac:dyDescent="0.25">
      <c r="A137" s="28" t="s">
        <v>129</v>
      </c>
      <c r="B137" s="441">
        <v>2.2154500524605307</v>
      </c>
      <c r="C137" s="442">
        <v>17</v>
      </c>
      <c r="D137" s="441">
        <v>2.0714604291590266</v>
      </c>
      <c r="E137" s="442">
        <v>17</v>
      </c>
      <c r="F137" s="441">
        <v>2.0268992399233863</v>
      </c>
      <c r="G137" s="442">
        <v>17</v>
      </c>
      <c r="H137" s="441">
        <v>1.9795042330879475</v>
      </c>
      <c r="I137" s="443">
        <v>17</v>
      </c>
      <c r="J137" s="441">
        <v>1.9309002715890902</v>
      </c>
      <c r="K137" s="443">
        <v>17</v>
      </c>
    </row>
    <row r="138" spans="1:11" ht="27.75" customHeight="1" x14ac:dyDescent="0.25">
      <c r="A138" s="28" t="s">
        <v>130</v>
      </c>
      <c r="B138" s="441">
        <v>1.5838459923099217</v>
      </c>
      <c r="C138" s="442">
        <v>23</v>
      </c>
      <c r="D138" s="441">
        <v>1.5758957331879677</v>
      </c>
      <c r="E138" s="442">
        <v>22</v>
      </c>
      <c r="F138" s="441">
        <v>1.5826377841843782</v>
      </c>
      <c r="G138" s="442">
        <v>22</v>
      </c>
      <c r="H138" s="441">
        <v>1.5922566768310085</v>
      </c>
      <c r="I138" s="443">
        <v>22</v>
      </c>
      <c r="J138" s="441">
        <v>1.6024611846901491</v>
      </c>
      <c r="K138" s="443">
        <v>22</v>
      </c>
    </row>
    <row r="139" spans="1:11" ht="27.75" customHeight="1" x14ac:dyDescent="0.25">
      <c r="A139" s="28" t="s">
        <v>131</v>
      </c>
      <c r="B139" s="441">
        <v>4.2151493924032186</v>
      </c>
      <c r="C139" s="442">
        <v>10</v>
      </c>
      <c r="D139" s="441">
        <v>4.2420337975122653</v>
      </c>
      <c r="E139" s="442">
        <v>10</v>
      </c>
      <c r="F139" s="441">
        <v>4.2486804533789631</v>
      </c>
      <c r="G139" s="442">
        <v>10</v>
      </c>
      <c r="H139" s="441">
        <v>4.2537639953983106</v>
      </c>
      <c r="I139" s="443">
        <v>9</v>
      </c>
      <c r="J139" s="441">
        <v>4.2576952140554249</v>
      </c>
      <c r="K139" s="443">
        <v>9</v>
      </c>
    </row>
    <row r="140" spans="1:11" ht="27.75" customHeight="1" x14ac:dyDescent="0.25">
      <c r="A140" s="28" t="s">
        <v>132</v>
      </c>
      <c r="B140" s="441">
        <v>4.3214216803797623</v>
      </c>
      <c r="C140" s="442">
        <v>9</v>
      </c>
      <c r="D140" s="441">
        <v>4.3064572079885028</v>
      </c>
      <c r="E140" s="442">
        <v>9</v>
      </c>
      <c r="F140" s="441">
        <v>4.2747917642909918</v>
      </c>
      <c r="G140" s="442">
        <v>9</v>
      </c>
      <c r="H140" s="441">
        <v>4.2442575354271392</v>
      </c>
      <c r="I140" s="443">
        <v>10</v>
      </c>
      <c r="J140" s="441">
        <v>4.2134149894356714</v>
      </c>
      <c r="K140" s="443">
        <v>10</v>
      </c>
    </row>
    <row r="141" spans="1:11" ht="27.75" customHeight="1" x14ac:dyDescent="0.25">
      <c r="A141" s="28" t="s">
        <v>133</v>
      </c>
      <c r="B141" s="441">
        <v>2.9577142551612017</v>
      </c>
      <c r="C141" s="442">
        <v>14</v>
      </c>
      <c r="D141" s="441">
        <v>2.9733881758263543</v>
      </c>
      <c r="E141" s="442">
        <v>14</v>
      </c>
      <c r="F141" s="441">
        <v>2.9635689342848548</v>
      </c>
      <c r="G141" s="442">
        <v>14</v>
      </c>
      <c r="H141" s="441">
        <v>2.9530320582752028</v>
      </c>
      <c r="I141" s="443">
        <v>14</v>
      </c>
      <c r="J141" s="441">
        <v>2.9416405673882804</v>
      </c>
      <c r="K141" s="443">
        <v>14</v>
      </c>
    </row>
    <row r="142" spans="1:11" ht="27.75" customHeight="1" x14ac:dyDescent="0.25">
      <c r="A142" s="28" t="s">
        <v>134</v>
      </c>
      <c r="B142" s="441">
        <v>6.640732153733377</v>
      </c>
      <c r="C142" s="442">
        <v>4</v>
      </c>
      <c r="D142" s="441">
        <v>6.6405669260121911</v>
      </c>
      <c r="E142" s="442">
        <v>4</v>
      </c>
      <c r="F142" s="441">
        <v>6.6375211755298205</v>
      </c>
      <c r="G142" s="442">
        <v>4</v>
      </c>
      <c r="H142" s="441">
        <v>6.6346649344677306</v>
      </c>
      <c r="I142" s="443">
        <v>4</v>
      </c>
      <c r="J142" s="441">
        <v>6.6345211911527233</v>
      </c>
      <c r="K142" s="443">
        <v>4</v>
      </c>
    </row>
    <row r="143" spans="1:11" ht="27.75" customHeight="1" x14ac:dyDescent="0.25">
      <c r="A143" s="28" t="s">
        <v>135</v>
      </c>
      <c r="B143" s="441">
        <v>1.5320780259342546</v>
      </c>
      <c r="C143" s="442">
        <v>25</v>
      </c>
      <c r="D143" s="441">
        <v>1.5164279696714407</v>
      </c>
      <c r="E143" s="442">
        <v>25</v>
      </c>
      <c r="F143" s="441">
        <v>1.5023881572583382</v>
      </c>
      <c r="G143" s="442">
        <v>25</v>
      </c>
      <c r="H143" s="441">
        <v>1.4896351448800578</v>
      </c>
      <c r="I143" s="443">
        <v>25</v>
      </c>
      <c r="J143" s="441">
        <v>1.4766267793656684</v>
      </c>
      <c r="K143" s="443">
        <v>25</v>
      </c>
    </row>
    <row r="144" spans="1:11" ht="27.75" customHeight="1" x14ac:dyDescent="0.25">
      <c r="A144" s="28" t="s">
        <v>136</v>
      </c>
      <c r="B144" s="441">
        <v>4.0575159590048457</v>
      </c>
      <c r="C144" s="442">
        <v>11</v>
      </c>
      <c r="D144" s="441">
        <v>4.0537192130432631</v>
      </c>
      <c r="E144" s="442">
        <v>11</v>
      </c>
      <c r="F144" s="441">
        <v>4.0864800231759082</v>
      </c>
      <c r="G144" s="442">
        <v>11</v>
      </c>
      <c r="H144" s="441">
        <v>4.1199449951804459</v>
      </c>
      <c r="I144" s="443">
        <v>11</v>
      </c>
      <c r="J144" s="441">
        <v>4.1557550193408952</v>
      </c>
      <c r="K144" s="443">
        <v>11</v>
      </c>
    </row>
    <row r="145" spans="1:11" ht="27.75" customHeight="1" x14ac:dyDescent="0.25">
      <c r="A145" s="28" t="s">
        <v>137</v>
      </c>
      <c r="B145" s="441">
        <v>3.0007743158821354</v>
      </c>
      <c r="C145" s="442">
        <v>13</v>
      </c>
      <c r="D145" s="441">
        <v>3.0031220575846178</v>
      </c>
      <c r="E145" s="442">
        <v>13</v>
      </c>
      <c r="F145" s="441">
        <v>2.9866819842381274</v>
      </c>
      <c r="G145" s="442">
        <v>13</v>
      </c>
      <c r="H145" s="441">
        <v>2.9704471694063228</v>
      </c>
      <c r="I145" s="443">
        <v>13</v>
      </c>
      <c r="J145" s="441">
        <v>2.9534864260381286</v>
      </c>
      <c r="K145" s="443">
        <v>13</v>
      </c>
    </row>
    <row r="146" spans="1:11" ht="27.75" customHeight="1" x14ac:dyDescent="0.25">
      <c r="A146" s="28" t="s">
        <v>138</v>
      </c>
      <c r="B146" s="441">
        <v>0.83435103146546985</v>
      </c>
      <c r="C146" s="442">
        <v>29</v>
      </c>
      <c r="D146" s="441">
        <v>0.83750433619108977</v>
      </c>
      <c r="E146" s="442">
        <v>29</v>
      </c>
      <c r="F146" s="441">
        <v>0.84331951289683738</v>
      </c>
      <c r="G146" s="442">
        <v>29</v>
      </c>
      <c r="H146" s="441">
        <v>0.8487379521195989</v>
      </c>
      <c r="I146" s="443">
        <v>29</v>
      </c>
      <c r="J146" s="441">
        <v>0.85417753064369228</v>
      </c>
      <c r="K146" s="443">
        <v>28</v>
      </c>
    </row>
    <row r="147" spans="1:11" ht="27.75" customHeight="1" x14ac:dyDescent="0.25">
      <c r="A147" s="221" t="s">
        <v>140</v>
      </c>
      <c r="B147" s="546"/>
      <c r="C147" s="546"/>
      <c r="E147" s="328"/>
    </row>
    <row r="148" spans="1:11" ht="27.75" customHeight="1" x14ac:dyDescent="0.25">
      <c r="E148" s="328"/>
    </row>
    <row r="149" spans="1:11" ht="27.75" customHeight="1" x14ac:dyDescent="0.25">
      <c r="A149" s="469" t="s">
        <v>330</v>
      </c>
      <c r="B149" s="547"/>
      <c r="C149" s="550"/>
      <c r="D149" s="550"/>
      <c r="E149" s="550"/>
      <c r="F149" s="550"/>
      <c r="G149" s="32"/>
      <c r="K149" s="32" t="s">
        <v>0</v>
      </c>
    </row>
    <row r="150" spans="1:11" ht="27.75" customHeight="1" x14ac:dyDescent="0.25">
      <c r="A150" s="741" t="s">
        <v>1</v>
      </c>
      <c r="B150" s="721">
        <v>1399</v>
      </c>
      <c r="C150" s="721"/>
      <c r="D150" s="735">
        <v>1400</v>
      </c>
      <c r="E150" s="736"/>
      <c r="F150" s="730">
        <v>1401</v>
      </c>
      <c r="G150" s="731"/>
      <c r="H150" s="721">
        <v>1402</v>
      </c>
      <c r="I150" s="721"/>
      <c r="J150" s="721">
        <v>1403</v>
      </c>
      <c r="K150" s="721"/>
    </row>
    <row r="151" spans="1:11" ht="27.75" customHeight="1" x14ac:dyDescent="0.25">
      <c r="A151" s="742"/>
      <c r="B151" s="461" t="s">
        <v>142</v>
      </c>
      <c r="C151" s="461" t="s">
        <v>3</v>
      </c>
      <c r="D151" s="461" t="s">
        <v>142</v>
      </c>
      <c r="E151" s="461" t="s">
        <v>3</v>
      </c>
      <c r="F151" s="461" t="s">
        <v>142</v>
      </c>
      <c r="G151" s="461" t="s">
        <v>3</v>
      </c>
      <c r="H151" s="466" t="s">
        <v>142</v>
      </c>
      <c r="I151" s="461" t="s">
        <v>3</v>
      </c>
      <c r="J151" s="461" t="s">
        <v>142</v>
      </c>
      <c r="K151" s="461" t="s">
        <v>3</v>
      </c>
    </row>
    <row r="152" spans="1:11" ht="27.75" customHeight="1" x14ac:dyDescent="0.25">
      <c r="A152" s="31" t="s">
        <v>91</v>
      </c>
      <c r="B152" s="439">
        <v>75.430159833217502</v>
      </c>
      <c r="C152" s="438" t="s">
        <v>230</v>
      </c>
      <c r="D152" s="439">
        <v>75.993099756112073</v>
      </c>
      <c r="E152" s="438" t="s">
        <v>230</v>
      </c>
      <c r="F152" s="439">
        <v>76.33421485950025</v>
      </c>
      <c r="G152" s="438" t="s">
        <v>230</v>
      </c>
      <c r="H152" s="439">
        <v>76.675959135170871</v>
      </c>
      <c r="I152" s="438" t="s">
        <v>230</v>
      </c>
      <c r="J152" s="440">
        <v>77.020129039634256</v>
      </c>
      <c r="K152" s="438" t="s">
        <v>230</v>
      </c>
    </row>
    <row r="153" spans="1:11" ht="27.75" customHeight="1" x14ac:dyDescent="0.25">
      <c r="A153" s="128" t="s">
        <v>109</v>
      </c>
      <c r="B153" s="441">
        <v>73.160029309180246</v>
      </c>
      <c r="C153" s="442">
        <v>13</v>
      </c>
      <c r="D153" s="441">
        <v>73.514851485148512</v>
      </c>
      <c r="E153" s="442">
        <v>14</v>
      </c>
      <c r="F153" s="441">
        <v>73.799977821860253</v>
      </c>
      <c r="G153" s="442">
        <v>14</v>
      </c>
      <c r="H153" s="441">
        <v>74.100138080705193</v>
      </c>
      <c r="I153" s="443">
        <v>14</v>
      </c>
      <c r="J153" s="441">
        <v>74.400025024413466</v>
      </c>
      <c r="K153" s="443">
        <v>14</v>
      </c>
    </row>
    <row r="154" spans="1:11" ht="27.75" customHeight="1" x14ac:dyDescent="0.25">
      <c r="A154" s="128" t="s">
        <v>110</v>
      </c>
      <c r="B154" s="441">
        <v>66.679984065644888</v>
      </c>
      <c r="C154" s="442">
        <v>19</v>
      </c>
      <c r="D154" s="441">
        <v>66.995645863570402</v>
      </c>
      <c r="E154" s="442">
        <v>19</v>
      </c>
      <c r="F154" s="441">
        <v>67.280008381674762</v>
      </c>
      <c r="G154" s="442">
        <v>19</v>
      </c>
      <c r="H154" s="441">
        <v>67.5599650489429</v>
      </c>
      <c r="I154" s="443">
        <v>19</v>
      </c>
      <c r="J154" s="441">
        <v>67.83999115847999</v>
      </c>
      <c r="K154" s="443">
        <v>19</v>
      </c>
    </row>
    <row r="155" spans="1:11" ht="27.75" customHeight="1" x14ac:dyDescent="0.25">
      <c r="A155" s="128" t="s">
        <v>111</v>
      </c>
      <c r="B155" s="441">
        <v>70.362009839779944</v>
      </c>
      <c r="C155" s="442">
        <v>16</v>
      </c>
      <c r="D155" s="441">
        <v>71.04247104247105</v>
      </c>
      <c r="E155" s="442">
        <v>16</v>
      </c>
      <c r="F155" s="441">
        <v>71.459845009060416</v>
      </c>
      <c r="G155" s="442">
        <v>16</v>
      </c>
      <c r="H155" s="441">
        <v>71.92004843681876</v>
      </c>
      <c r="I155" s="443">
        <v>16</v>
      </c>
      <c r="J155" s="441">
        <v>72.379540833837382</v>
      </c>
      <c r="K155" s="443">
        <v>16</v>
      </c>
    </row>
    <row r="156" spans="1:11" ht="27.75" customHeight="1" x14ac:dyDescent="0.25">
      <c r="A156" s="128" t="s">
        <v>112</v>
      </c>
      <c r="B156" s="441">
        <v>88.880016815760541</v>
      </c>
      <c r="C156" s="442">
        <v>4</v>
      </c>
      <c r="D156" s="441">
        <v>89.090568862275461</v>
      </c>
      <c r="E156" s="442">
        <v>4</v>
      </c>
      <c r="F156" s="441">
        <v>89.300066708161566</v>
      </c>
      <c r="G156" s="442">
        <v>4</v>
      </c>
      <c r="H156" s="441">
        <v>89.500008514652237</v>
      </c>
      <c r="I156" s="443">
        <v>4</v>
      </c>
      <c r="J156" s="441">
        <v>89.700041612532615</v>
      </c>
      <c r="K156" s="443">
        <v>4</v>
      </c>
    </row>
    <row r="157" spans="1:11" ht="27.75" customHeight="1" x14ac:dyDescent="0.25">
      <c r="A157" s="128" t="s">
        <v>113</v>
      </c>
      <c r="B157" s="441">
        <v>93.080002663940476</v>
      </c>
      <c r="C157" s="442">
        <v>3</v>
      </c>
      <c r="D157" s="441">
        <v>93.223819301848053</v>
      </c>
      <c r="E157" s="442">
        <v>3</v>
      </c>
      <c r="F157" s="441">
        <v>93.300011429676715</v>
      </c>
      <c r="G157" s="442">
        <v>3</v>
      </c>
      <c r="H157" s="441">
        <v>93.399990774827586</v>
      </c>
      <c r="I157" s="443">
        <v>3</v>
      </c>
      <c r="J157" s="441">
        <v>93.499999174322085</v>
      </c>
      <c r="K157" s="443">
        <v>3</v>
      </c>
    </row>
    <row r="158" spans="1:11" ht="27.75" customHeight="1" x14ac:dyDescent="0.25">
      <c r="A158" s="128" t="s">
        <v>114</v>
      </c>
      <c r="B158" s="441">
        <v>70.180113094268492</v>
      </c>
      <c r="C158" s="442">
        <v>17</v>
      </c>
      <c r="D158" s="441">
        <v>70.707070707070713</v>
      </c>
      <c r="E158" s="442">
        <v>17</v>
      </c>
      <c r="F158" s="441">
        <v>71.140718643338971</v>
      </c>
      <c r="G158" s="442">
        <v>17</v>
      </c>
      <c r="H158" s="441">
        <v>71.579987319308529</v>
      </c>
      <c r="I158" s="443">
        <v>17</v>
      </c>
      <c r="J158" s="441">
        <v>72.020231305901305</v>
      </c>
      <c r="K158" s="443">
        <v>17</v>
      </c>
    </row>
    <row r="159" spans="1:11" ht="27.75" customHeight="1" x14ac:dyDescent="0.25">
      <c r="A159" s="128" t="s">
        <v>115</v>
      </c>
      <c r="B159" s="441">
        <v>73.319905847749894</v>
      </c>
      <c r="C159" s="442">
        <v>12</v>
      </c>
      <c r="D159" s="441">
        <v>74.375503626107971</v>
      </c>
      <c r="E159" s="442">
        <v>12</v>
      </c>
      <c r="F159" s="441">
        <v>74.82004453987436</v>
      </c>
      <c r="G159" s="442">
        <v>11</v>
      </c>
      <c r="H159" s="441">
        <v>75.240159792930115</v>
      </c>
      <c r="I159" s="443">
        <v>11</v>
      </c>
      <c r="J159" s="441">
        <v>75.659748710421738</v>
      </c>
      <c r="K159" s="443">
        <v>11</v>
      </c>
    </row>
    <row r="160" spans="1:11" ht="27.75" customHeight="1" x14ac:dyDescent="0.25">
      <c r="A160" s="128" t="s">
        <v>89</v>
      </c>
      <c r="B160" s="441">
        <v>94.300010126604022</v>
      </c>
      <c r="C160" s="442">
        <v>2</v>
      </c>
      <c r="D160" s="441">
        <v>94.505807738901154</v>
      </c>
      <c r="E160" s="442">
        <v>2</v>
      </c>
      <c r="F160" s="441">
        <v>94.600020338667051</v>
      </c>
      <c r="G160" s="442">
        <v>2</v>
      </c>
      <c r="H160" s="441">
        <v>94.699997522254563</v>
      </c>
      <c r="I160" s="443">
        <v>2</v>
      </c>
      <c r="J160" s="441">
        <v>94.799976567945848</v>
      </c>
      <c r="K160" s="443">
        <v>2</v>
      </c>
    </row>
    <row r="161" spans="1:11" ht="27.75" customHeight="1" x14ac:dyDescent="0.25">
      <c r="A161" s="128" t="s">
        <v>116</v>
      </c>
      <c r="B161" s="441">
        <v>65.68016199658156</v>
      </c>
      <c r="C161" s="442">
        <v>21</v>
      </c>
      <c r="D161" s="441">
        <v>66.361788617886177</v>
      </c>
      <c r="E161" s="442">
        <v>21</v>
      </c>
      <c r="F161" s="441">
        <v>66.819992067282399</v>
      </c>
      <c r="G161" s="442">
        <v>21</v>
      </c>
      <c r="H161" s="441">
        <v>67.239658199554171</v>
      </c>
      <c r="I161" s="443">
        <v>20</v>
      </c>
      <c r="J161" s="441">
        <v>67.659860028748568</v>
      </c>
      <c r="K161" s="443">
        <v>20</v>
      </c>
    </row>
    <row r="162" spans="1:11" ht="27.75" customHeight="1" x14ac:dyDescent="0.25">
      <c r="A162" s="128" t="s">
        <v>117</v>
      </c>
      <c r="B162" s="441">
        <v>60.599971520339224</v>
      </c>
      <c r="C162" s="442">
        <v>25</v>
      </c>
      <c r="D162" s="441">
        <v>61.980440097799516</v>
      </c>
      <c r="E162" s="442">
        <v>24</v>
      </c>
      <c r="F162" s="441">
        <v>62.500241821593704</v>
      </c>
      <c r="G162" s="442">
        <v>24</v>
      </c>
      <c r="H162" s="441">
        <v>63.000028713217169</v>
      </c>
      <c r="I162" s="443">
        <v>24</v>
      </c>
      <c r="J162" s="441">
        <v>63.500061564107178</v>
      </c>
      <c r="K162" s="443">
        <v>24</v>
      </c>
    </row>
    <row r="163" spans="1:11" ht="27.75" customHeight="1" x14ac:dyDescent="0.25">
      <c r="A163" s="128" t="s">
        <v>118</v>
      </c>
      <c r="B163" s="441">
        <v>74.220006219954413</v>
      </c>
      <c r="C163" s="442">
        <v>11</v>
      </c>
      <c r="D163" s="441">
        <v>74.495572652053994</v>
      </c>
      <c r="E163" s="442">
        <v>11</v>
      </c>
      <c r="F163" s="441">
        <v>74.739979842352142</v>
      </c>
      <c r="G163" s="442">
        <v>12</v>
      </c>
      <c r="H163" s="441">
        <v>74.980003695123855</v>
      </c>
      <c r="I163" s="443">
        <v>12</v>
      </c>
      <c r="J163" s="441">
        <v>75.220001536121217</v>
      </c>
      <c r="K163" s="443">
        <v>13</v>
      </c>
    </row>
    <row r="164" spans="1:11" ht="27.75" customHeight="1" x14ac:dyDescent="0.25">
      <c r="A164" s="128" t="s">
        <v>119</v>
      </c>
      <c r="B164" s="441">
        <v>58.420146802781289</v>
      </c>
      <c r="C164" s="442">
        <v>27</v>
      </c>
      <c r="D164" s="441">
        <v>59.635119726339795</v>
      </c>
      <c r="E164" s="442">
        <v>27</v>
      </c>
      <c r="F164" s="441">
        <v>60.20017494779507</v>
      </c>
      <c r="G164" s="442">
        <v>27</v>
      </c>
      <c r="H164" s="441">
        <v>60.799843830446441</v>
      </c>
      <c r="I164" s="443">
        <v>27</v>
      </c>
      <c r="J164" s="441">
        <v>61.399914248963839</v>
      </c>
      <c r="K164" s="443">
        <v>27</v>
      </c>
    </row>
    <row r="165" spans="1:11" ht="27.75" customHeight="1" x14ac:dyDescent="0.25">
      <c r="A165" s="128" t="s">
        <v>120</v>
      </c>
      <c r="B165" s="441">
        <v>77.219996892438886</v>
      </c>
      <c r="C165" s="442">
        <v>9</v>
      </c>
      <c r="D165" s="441">
        <v>78.394072887464958</v>
      </c>
      <c r="E165" s="442">
        <v>9</v>
      </c>
      <c r="F165" s="441">
        <v>78.899968026944748</v>
      </c>
      <c r="G165" s="442">
        <v>9</v>
      </c>
      <c r="H165" s="441">
        <v>79.400041888976091</v>
      </c>
      <c r="I165" s="443">
        <v>9</v>
      </c>
      <c r="J165" s="441">
        <v>79.900035171072375</v>
      </c>
      <c r="K165" s="443">
        <v>9</v>
      </c>
    </row>
    <row r="166" spans="1:11" ht="27.75" customHeight="1" x14ac:dyDescent="0.25">
      <c r="A166" s="128" t="s">
        <v>121</v>
      </c>
      <c r="B166" s="441">
        <v>68.559859174020929</v>
      </c>
      <c r="C166" s="442">
        <v>18</v>
      </c>
      <c r="D166" s="441">
        <v>68.874773139745912</v>
      </c>
      <c r="E166" s="442">
        <v>18</v>
      </c>
      <c r="F166" s="441">
        <v>69.220222406758865</v>
      </c>
      <c r="G166" s="442">
        <v>18</v>
      </c>
      <c r="H166" s="441">
        <v>69.540052366363412</v>
      </c>
      <c r="I166" s="443">
        <v>18</v>
      </c>
      <c r="J166" s="441">
        <v>69.859788870306048</v>
      </c>
      <c r="K166" s="443">
        <v>18</v>
      </c>
    </row>
    <row r="167" spans="1:11" ht="27.75" customHeight="1" x14ac:dyDescent="0.25">
      <c r="A167" s="128" t="s">
        <v>122</v>
      </c>
      <c r="B167" s="441">
        <v>81.120362628058913</v>
      </c>
      <c r="C167" s="442">
        <v>6</v>
      </c>
      <c r="D167" s="441">
        <v>81.638044914134738</v>
      </c>
      <c r="E167" s="442">
        <v>6</v>
      </c>
      <c r="F167" s="441">
        <v>81.959582183198393</v>
      </c>
      <c r="G167" s="442">
        <v>6</v>
      </c>
      <c r="H167" s="441">
        <v>82.320096300540087</v>
      </c>
      <c r="I167" s="443">
        <v>6</v>
      </c>
      <c r="J167" s="441">
        <v>82.680254867742548</v>
      </c>
      <c r="K167" s="443">
        <v>6</v>
      </c>
    </row>
    <row r="168" spans="1:11" ht="27.75" customHeight="1" x14ac:dyDescent="0.25">
      <c r="A168" s="128" t="s">
        <v>123</v>
      </c>
      <c r="B168" s="441">
        <v>51.700043027422595</v>
      </c>
      <c r="C168" s="442">
        <v>31</v>
      </c>
      <c r="D168" s="441">
        <v>52.512155591572117</v>
      </c>
      <c r="E168" s="442">
        <v>31</v>
      </c>
      <c r="F168" s="441">
        <v>53.099894685273426</v>
      </c>
      <c r="G168" s="442">
        <v>31</v>
      </c>
      <c r="H168" s="441">
        <v>53.700007342025124</v>
      </c>
      <c r="I168" s="443">
        <v>31</v>
      </c>
      <c r="J168" s="441">
        <v>54.29995246245403</v>
      </c>
      <c r="K168" s="443">
        <v>31</v>
      </c>
    </row>
    <row r="169" spans="1:11" ht="27.75" customHeight="1" x14ac:dyDescent="0.25">
      <c r="A169" s="128" t="s">
        <v>124</v>
      </c>
      <c r="B169" s="441">
        <v>71.619978147329917</v>
      </c>
      <c r="C169" s="442">
        <v>15</v>
      </c>
      <c r="D169" s="441">
        <v>72.087042532146398</v>
      </c>
      <c r="E169" s="442">
        <v>15</v>
      </c>
      <c r="F169" s="441">
        <v>72.459967996034422</v>
      </c>
      <c r="G169" s="442">
        <v>15</v>
      </c>
      <c r="H169" s="441">
        <v>72.819952923497738</v>
      </c>
      <c r="I169" s="443">
        <v>15</v>
      </c>
      <c r="J169" s="441">
        <v>73.179969801078485</v>
      </c>
      <c r="K169" s="443">
        <v>15</v>
      </c>
    </row>
    <row r="170" spans="1:11" ht="27.75" customHeight="1" x14ac:dyDescent="0.25">
      <c r="A170" s="128" t="s">
        <v>125</v>
      </c>
      <c r="B170" s="441">
        <v>77.420028409728758</v>
      </c>
      <c r="C170" s="442">
        <v>8</v>
      </c>
      <c r="D170" s="441">
        <v>78.054298642533936</v>
      </c>
      <c r="E170" s="442">
        <v>10</v>
      </c>
      <c r="F170" s="441">
        <v>78.60034932022046</v>
      </c>
      <c r="G170" s="442">
        <v>10</v>
      </c>
      <c r="H170" s="441">
        <v>79.20008655779786</v>
      </c>
      <c r="I170" s="443">
        <v>10</v>
      </c>
      <c r="J170" s="441">
        <v>79.79992439046309</v>
      </c>
      <c r="K170" s="443">
        <v>10</v>
      </c>
    </row>
    <row r="171" spans="1:11" ht="27.75" customHeight="1" x14ac:dyDescent="0.25">
      <c r="A171" s="128" t="s">
        <v>126</v>
      </c>
      <c r="B171" s="441">
        <v>95.439968696550395</v>
      </c>
      <c r="C171" s="442">
        <v>1</v>
      </c>
      <c r="D171" s="441">
        <v>95.711222301644028</v>
      </c>
      <c r="E171" s="442">
        <v>1</v>
      </c>
      <c r="F171" s="441">
        <v>95.779799034689091</v>
      </c>
      <c r="G171" s="442">
        <v>1</v>
      </c>
      <c r="H171" s="441">
        <v>95.860002676226742</v>
      </c>
      <c r="I171" s="443">
        <v>1</v>
      </c>
      <c r="J171" s="441">
        <v>95.94003880845257</v>
      </c>
      <c r="K171" s="443">
        <v>1</v>
      </c>
    </row>
    <row r="172" spans="1:11" ht="27.75" customHeight="1" x14ac:dyDescent="0.25">
      <c r="A172" s="128" t="s">
        <v>127</v>
      </c>
      <c r="B172" s="441">
        <v>72.620056130371466</v>
      </c>
      <c r="C172" s="442">
        <v>14</v>
      </c>
      <c r="D172" s="441">
        <v>73.709483793517407</v>
      </c>
      <c r="E172" s="442">
        <v>13</v>
      </c>
      <c r="F172" s="441">
        <v>74.260064508421934</v>
      </c>
      <c r="G172" s="442">
        <v>13</v>
      </c>
      <c r="H172" s="441">
        <v>74.820113514882621</v>
      </c>
      <c r="I172" s="443">
        <v>13</v>
      </c>
      <c r="J172" s="441">
        <v>75.380091821231616</v>
      </c>
      <c r="K172" s="443">
        <v>12</v>
      </c>
    </row>
    <row r="173" spans="1:11" ht="27.75" customHeight="1" x14ac:dyDescent="0.25">
      <c r="A173" s="128" t="s">
        <v>128</v>
      </c>
      <c r="B173" s="441">
        <v>61.260018034632125</v>
      </c>
      <c r="C173" s="442">
        <v>24</v>
      </c>
      <c r="D173" s="441">
        <v>61.783248273791656</v>
      </c>
      <c r="E173" s="442">
        <v>25</v>
      </c>
      <c r="F173" s="441">
        <v>62.359998058516666</v>
      </c>
      <c r="G173" s="442">
        <v>25</v>
      </c>
      <c r="H173" s="441">
        <v>62.920018762679284</v>
      </c>
      <c r="I173" s="443">
        <v>25</v>
      </c>
      <c r="J173" s="441">
        <v>63.47999333057296</v>
      </c>
      <c r="K173" s="443">
        <v>25</v>
      </c>
    </row>
    <row r="174" spans="1:11" ht="27.75" customHeight="1" x14ac:dyDescent="0.25">
      <c r="A174" s="128" t="s">
        <v>129</v>
      </c>
      <c r="B174" s="441">
        <v>77.11996358752873</v>
      </c>
      <c r="C174" s="442">
        <v>10</v>
      </c>
      <c r="D174" s="441">
        <v>79.01606425702812</v>
      </c>
      <c r="E174" s="442">
        <v>8</v>
      </c>
      <c r="F174" s="441">
        <v>79.639876564615648</v>
      </c>
      <c r="G174" s="442">
        <v>7</v>
      </c>
      <c r="H174" s="441">
        <v>80.28009754710672</v>
      </c>
      <c r="I174" s="443">
        <v>7</v>
      </c>
      <c r="J174" s="441">
        <v>80.920020909566119</v>
      </c>
      <c r="K174" s="443">
        <v>7</v>
      </c>
    </row>
    <row r="175" spans="1:11" ht="27.75" customHeight="1" x14ac:dyDescent="0.25">
      <c r="A175" s="128" t="s">
        <v>130</v>
      </c>
      <c r="B175" s="441">
        <v>56.579852305829434</v>
      </c>
      <c r="C175" s="442">
        <v>29</v>
      </c>
      <c r="D175" s="441">
        <v>57.449664429530202</v>
      </c>
      <c r="E175" s="442">
        <v>29</v>
      </c>
      <c r="F175" s="441">
        <v>57.700077202779298</v>
      </c>
      <c r="G175" s="442">
        <v>29</v>
      </c>
      <c r="H175" s="441">
        <v>57.999886019798097</v>
      </c>
      <c r="I175" s="443">
        <v>29</v>
      </c>
      <c r="J175" s="441">
        <v>58.299993545012995</v>
      </c>
      <c r="K175" s="443">
        <v>29</v>
      </c>
    </row>
    <row r="176" spans="1:11" ht="27.75" customHeight="1" x14ac:dyDescent="0.25">
      <c r="A176" s="128" t="s">
        <v>131</v>
      </c>
      <c r="B176" s="441">
        <v>55.940049226619635</v>
      </c>
      <c r="C176" s="442">
        <v>30</v>
      </c>
      <c r="D176" s="441">
        <v>56.614292954891035</v>
      </c>
      <c r="E176" s="442">
        <v>30</v>
      </c>
      <c r="F176" s="441">
        <v>57.160053461652026</v>
      </c>
      <c r="G176" s="442">
        <v>30</v>
      </c>
      <c r="H176" s="441">
        <v>57.720149963717645</v>
      </c>
      <c r="I176" s="443">
        <v>30</v>
      </c>
      <c r="J176" s="441">
        <v>58.280111808605895</v>
      </c>
      <c r="K176" s="443">
        <v>30</v>
      </c>
    </row>
    <row r="177" spans="1:11" ht="27.75" customHeight="1" x14ac:dyDescent="0.25">
      <c r="A177" s="128" t="s">
        <v>132</v>
      </c>
      <c r="B177" s="441">
        <v>65.299976394356577</v>
      </c>
      <c r="C177" s="442">
        <v>22</v>
      </c>
      <c r="D177" s="441">
        <v>66.094420600858371</v>
      </c>
      <c r="E177" s="442">
        <v>22</v>
      </c>
      <c r="F177" s="441">
        <v>66.600078113245502</v>
      </c>
      <c r="G177" s="442">
        <v>22</v>
      </c>
      <c r="H177" s="441">
        <v>67.100033807310794</v>
      </c>
      <c r="I177" s="443">
        <v>22</v>
      </c>
      <c r="J177" s="441">
        <v>67.600002958523447</v>
      </c>
      <c r="K177" s="443">
        <v>21</v>
      </c>
    </row>
    <row r="178" spans="1:11" ht="27.75" customHeight="1" x14ac:dyDescent="0.25">
      <c r="A178" s="128" t="s">
        <v>133</v>
      </c>
      <c r="B178" s="441">
        <v>66.099969414224105</v>
      </c>
      <c r="C178" s="442">
        <v>20</v>
      </c>
      <c r="D178" s="441">
        <v>66.49916247906198</v>
      </c>
      <c r="E178" s="442">
        <v>20</v>
      </c>
      <c r="F178" s="441">
        <v>66.85998703511342</v>
      </c>
      <c r="G178" s="442">
        <v>20</v>
      </c>
      <c r="H178" s="441">
        <v>67.220009816388909</v>
      </c>
      <c r="I178" s="443">
        <v>21</v>
      </c>
      <c r="J178" s="441">
        <v>67.580080128947245</v>
      </c>
      <c r="K178" s="443">
        <v>22</v>
      </c>
    </row>
    <row r="179" spans="1:11" ht="27.75" customHeight="1" x14ac:dyDescent="0.25">
      <c r="A179" s="128" t="s">
        <v>134</v>
      </c>
      <c r="B179" s="441">
        <v>59.560047271353433</v>
      </c>
      <c r="C179" s="442">
        <v>26</v>
      </c>
      <c r="D179" s="441">
        <v>60.308056872037916</v>
      </c>
      <c r="E179" s="442">
        <v>26</v>
      </c>
      <c r="F179" s="441">
        <v>60.739947086356175</v>
      </c>
      <c r="G179" s="442">
        <v>26</v>
      </c>
      <c r="H179" s="441">
        <v>61.17995248509537</v>
      </c>
      <c r="I179" s="443">
        <v>26</v>
      </c>
      <c r="J179" s="441">
        <v>61.620002395517517</v>
      </c>
      <c r="K179" s="443">
        <v>26</v>
      </c>
    </row>
    <row r="180" spans="1:11" ht="27.75" customHeight="1" x14ac:dyDescent="0.25">
      <c r="A180" s="128" t="s">
        <v>135</v>
      </c>
      <c r="B180" s="441">
        <v>78.59990380367833</v>
      </c>
      <c r="C180" s="442">
        <v>7</v>
      </c>
      <c r="D180" s="441">
        <v>79.084073820915918</v>
      </c>
      <c r="E180" s="442">
        <v>7</v>
      </c>
      <c r="F180" s="441">
        <v>79.460091735297638</v>
      </c>
      <c r="G180" s="442">
        <v>8</v>
      </c>
      <c r="H180" s="441">
        <v>79.819894019269839</v>
      </c>
      <c r="I180" s="443">
        <v>8</v>
      </c>
      <c r="J180" s="441">
        <v>80.180256087584027</v>
      </c>
      <c r="K180" s="443">
        <v>8</v>
      </c>
    </row>
    <row r="181" spans="1:11" ht="27.75" customHeight="1" x14ac:dyDescent="0.25">
      <c r="A181" s="128" t="s">
        <v>136</v>
      </c>
      <c r="B181" s="441">
        <v>56.859986714932312</v>
      </c>
      <c r="C181" s="442">
        <v>28</v>
      </c>
      <c r="D181" s="441">
        <v>57.704239917269909</v>
      </c>
      <c r="E181" s="442">
        <v>28</v>
      </c>
      <c r="F181" s="441">
        <v>58.240080916757499</v>
      </c>
      <c r="G181" s="442">
        <v>28</v>
      </c>
      <c r="H181" s="441">
        <v>58.779912267737231</v>
      </c>
      <c r="I181" s="443">
        <v>28</v>
      </c>
      <c r="J181" s="441">
        <v>59.320093717294085</v>
      </c>
      <c r="K181" s="443">
        <v>28</v>
      </c>
    </row>
    <row r="182" spans="1:11" ht="27.75" customHeight="1" x14ac:dyDescent="0.25">
      <c r="A182" s="128" t="s">
        <v>137</v>
      </c>
      <c r="B182" s="441">
        <v>65.179931719516134</v>
      </c>
      <c r="C182" s="442">
        <v>23</v>
      </c>
      <c r="D182" s="441">
        <v>65.741789354473383</v>
      </c>
      <c r="E182" s="442">
        <v>23</v>
      </c>
      <c r="F182" s="441">
        <v>66.139981663964136</v>
      </c>
      <c r="G182" s="442">
        <v>23</v>
      </c>
      <c r="H182" s="441">
        <v>66.579929958647895</v>
      </c>
      <c r="I182" s="443">
        <v>23</v>
      </c>
      <c r="J182" s="441">
        <v>67.01998786901018</v>
      </c>
      <c r="K182" s="443">
        <v>23</v>
      </c>
    </row>
    <row r="183" spans="1:11" ht="27.75" customHeight="1" x14ac:dyDescent="0.25">
      <c r="A183" s="128" t="s">
        <v>138</v>
      </c>
      <c r="B183" s="441">
        <v>86.060064166622837</v>
      </c>
      <c r="C183" s="442">
        <v>5</v>
      </c>
      <c r="D183" s="441">
        <v>86.432561851556272</v>
      </c>
      <c r="E183" s="442">
        <v>5</v>
      </c>
      <c r="F183" s="441">
        <v>86.720281307962608</v>
      </c>
      <c r="G183" s="442">
        <v>5</v>
      </c>
      <c r="H183" s="441">
        <v>86.940621617442403</v>
      </c>
      <c r="I183" s="443">
        <v>5</v>
      </c>
      <c r="J183" s="441">
        <v>87.160055094322402</v>
      </c>
      <c r="K183" s="443">
        <v>5</v>
      </c>
    </row>
    <row r="184" spans="1:11" ht="27.75" customHeight="1" x14ac:dyDescent="0.25">
      <c r="A184" s="20" t="s">
        <v>140</v>
      </c>
      <c r="E184" s="328"/>
    </row>
    <row r="185" spans="1:11" ht="27.75" customHeight="1" x14ac:dyDescent="0.25">
      <c r="E185" s="328"/>
    </row>
    <row r="186" spans="1:11" ht="27.75" customHeight="1" x14ac:dyDescent="0.25">
      <c r="A186" s="469" t="s">
        <v>815</v>
      </c>
      <c r="B186" s="92"/>
      <c r="C186" s="92"/>
      <c r="D186" s="550"/>
      <c r="E186" s="550"/>
      <c r="F186" s="550"/>
      <c r="G186" s="92"/>
      <c r="J186" s="550"/>
      <c r="K186" s="92" t="s">
        <v>521</v>
      </c>
    </row>
    <row r="187" spans="1:11" ht="27.75" customHeight="1" x14ac:dyDescent="0.25">
      <c r="A187" s="734" t="s">
        <v>1</v>
      </c>
      <c r="B187" s="735">
        <v>1399</v>
      </c>
      <c r="C187" s="736"/>
      <c r="D187" s="735">
        <v>1400</v>
      </c>
      <c r="E187" s="736"/>
      <c r="F187" s="730">
        <v>1401</v>
      </c>
      <c r="G187" s="731"/>
      <c r="H187" s="721">
        <v>1402</v>
      </c>
      <c r="I187" s="721"/>
      <c r="J187" s="721">
        <v>1403</v>
      </c>
      <c r="K187" s="721"/>
    </row>
    <row r="188" spans="1:11" ht="27.75" customHeight="1" x14ac:dyDescent="0.25">
      <c r="A188" s="733"/>
      <c r="B188" s="458" t="s">
        <v>143</v>
      </c>
      <c r="C188" s="458" t="s">
        <v>3</v>
      </c>
      <c r="D188" s="458" t="s">
        <v>369</v>
      </c>
      <c r="E188" s="458" t="s">
        <v>3</v>
      </c>
      <c r="F188" s="461" t="s">
        <v>142</v>
      </c>
      <c r="G188" s="461" t="s">
        <v>3</v>
      </c>
      <c r="H188" s="461" t="s">
        <v>142</v>
      </c>
      <c r="I188" s="461" t="s">
        <v>3</v>
      </c>
      <c r="J188" s="466" t="s">
        <v>142</v>
      </c>
      <c r="K188" s="461" t="s">
        <v>3</v>
      </c>
    </row>
    <row r="189" spans="1:11" ht="27.75" customHeight="1" x14ac:dyDescent="0.25">
      <c r="A189" s="132" t="s">
        <v>4</v>
      </c>
      <c r="B189" s="436">
        <v>6.8104536624076664</v>
      </c>
      <c r="C189" s="437" t="s">
        <v>230</v>
      </c>
      <c r="D189" s="436">
        <v>6.9036748727806003</v>
      </c>
      <c r="E189" s="437" t="s">
        <v>230</v>
      </c>
      <c r="F189" s="436">
        <v>6.3125559104789577</v>
      </c>
      <c r="G189" s="437" t="s">
        <v>230</v>
      </c>
      <c r="H189" s="444" t="s">
        <v>487</v>
      </c>
      <c r="I189" s="445" t="s">
        <v>230</v>
      </c>
      <c r="J189" s="444" t="s">
        <v>487</v>
      </c>
      <c r="K189" s="445" t="s">
        <v>230</v>
      </c>
    </row>
    <row r="190" spans="1:11" ht="27.75" customHeight="1" x14ac:dyDescent="0.25">
      <c r="A190" s="29" t="s">
        <v>109</v>
      </c>
      <c r="B190" s="441">
        <v>7.4618521344103099</v>
      </c>
      <c r="C190" s="442">
        <v>13</v>
      </c>
      <c r="D190" s="441">
        <v>7.6387333416860628</v>
      </c>
      <c r="E190" s="442">
        <v>13</v>
      </c>
      <c r="F190" s="441">
        <v>6.9086151811302319</v>
      </c>
      <c r="G190" s="442">
        <v>13</v>
      </c>
      <c r="H190" s="446" t="s">
        <v>487</v>
      </c>
      <c r="I190" s="447" t="s">
        <v>230</v>
      </c>
      <c r="J190" s="446" t="s">
        <v>487</v>
      </c>
      <c r="K190" s="447" t="s">
        <v>230</v>
      </c>
    </row>
    <row r="191" spans="1:11" ht="27.75" customHeight="1" x14ac:dyDescent="0.25">
      <c r="A191" s="29" t="s">
        <v>110</v>
      </c>
      <c r="B191" s="441">
        <v>8.0608643517886982</v>
      </c>
      <c r="C191" s="442">
        <v>7</v>
      </c>
      <c r="D191" s="441">
        <v>8.3622737873283075</v>
      </c>
      <c r="E191" s="442">
        <v>5</v>
      </c>
      <c r="F191" s="441">
        <v>7.7420037301419811</v>
      </c>
      <c r="G191" s="442">
        <v>3</v>
      </c>
      <c r="H191" s="446" t="s">
        <v>487</v>
      </c>
      <c r="I191" s="447" t="s">
        <v>230</v>
      </c>
      <c r="J191" s="446" t="s">
        <v>487</v>
      </c>
      <c r="K191" s="447" t="s">
        <v>230</v>
      </c>
    </row>
    <row r="192" spans="1:11" ht="27.75" customHeight="1" x14ac:dyDescent="0.25">
      <c r="A192" s="29" t="s">
        <v>111</v>
      </c>
      <c r="B192" s="441">
        <v>8.3670584605005711</v>
      </c>
      <c r="C192" s="442">
        <v>5</v>
      </c>
      <c r="D192" s="441">
        <v>8.5511696962855126</v>
      </c>
      <c r="E192" s="442">
        <v>3</v>
      </c>
      <c r="F192" s="441">
        <v>7.5182419274453922</v>
      </c>
      <c r="G192" s="442">
        <v>7</v>
      </c>
      <c r="H192" s="446" t="s">
        <v>487</v>
      </c>
      <c r="I192" s="447" t="s">
        <v>230</v>
      </c>
      <c r="J192" s="446" t="s">
        <v>487</v>
      </c>
      <c r="K192" s="447" t="s">
        <v>230</v>
      </c>
    </row>
    <row r="193" spans="1:11" ht="27.75" customHeight="1" x14ac:dyDescent="0.25">
      <c r="A193" s="29" t="s">
        <v>112</v>
      </c>
      <c r="B193" s="441">
        <v>5.5068044117932384</v>
      </c>
      <c r="C193" s="442">
        <v>28</v>
      </c>
      <c r="D193" s="441">
        <v>5.4463438307452883</v>
      </c>
      <c r="E193" s="442">
        <v>27</v>
      </c>
      <c r="F193" s="441">
        <v>4.8645934999076355</v>
      </c>
      <c r="G193" s="442">
        <v>30</v>
      </c>
      <c r="H193" s="446" t="s">
        <v>487</v>
      </c>
      <c r="I193" s="447" t="s">
        <v>230</v>
      </c>
      <c r="J193" s="446" t="s">
        <v>487</v>
      </c>
      <c r="K193" s="447" t="s">
        <v>230</v>
      </c>
    </row>
    <row r="194" spans="1:11" ht="27.75" customHeight="1" x14ac:dyDescent="0.25">
      <c r="A194" s="29" t="s">
        <v>113</v>
      </c>
      <c r="B194" s="441">
        <v>5.2007906971086779</v>
      </c>
      <c r="C194" s="442">
        <v>29</v>
      </c>
      <c r="D194" s="441">
        <v>5.4237381866943153</v>
      </c>
      <c r="E194" s="442">
        <v>29</v>
      </c>
      <c r="F194" s="441">
        <v>5.1417970571109732</v>
      </c>
      <c r="G194" s="442">
        <v>27</v>
      </c>
      <c r="H194" s="446" t="s">
        <v>487</v>
      </c>
      <c r="I194" s="447" t="s">
        <v>230</v>
      </c>
      <c r="J194" s="446" t="s">
        <v>487</v>
      </c>
      <c r="K194" s="447" t="s">
        <v>230</v>
      </c>
    </row>
    <row r="195" spans="1:11" ht="27.75" customHeight="1" x14ac:dyDescent="0.25">
      <c r="A195" s="29" t="s">
        <v>114</v>
      </c>
      <c r="B195" s="441">
        <v>7.1630914638585717</v>
      </c>
      <c r="C195" s="442">
        <v>17</v>
      </c>
      <c r="D195" s="441">
        <v>6.7266210262760158</v>
      </c>
      <c r="E195" s="442">
        <v>21</v>
      </c>
      <c r="F195" s="441">
        <v>6.0064802412518814</v>
      </c>
      <c r="G195" s="442">
        <v>21</v>
      </c>
      <c r="H195" s="446" t="s">
        <v>487</v>
      </c>
      <c r="I195" s="447" t="s">
        <v>230</v>
      </c>
      <c r="J195" s="446" t="s">
        <v>487</v>
      </c>
      <c r="K195" s="447" t="s">
        <v>230</v>
      </c>
    </row>
    <row r="196" spans="1:11" ht="27.75" customHeight="1" x14ac:dyDescent="0.25">
      <c r="A196" s="29" t="s">
        <v>115</v>
      </c>
      <c r="B196" s="441">
        <v>5.7814602953882828</v>
      </c>
      <c r="C196" s="442">
        <v>27</v>
      </c>
      <c r="D196" s="441">
        <v>5.4335178566598934</v>
      </c>
      <c r="E196" s="442">
        <v>28</v>
      </c>
      <c r="F196" s="441">
        <v>5.1626428662514092</v>
      </c>
      <c r="G196" s="442">
        <v>26</v>
      </c>
      <c r="H196" s="446" t="s">
        <v>487</v>
      </c>
      <c r="I196" s="447" t="s">
        <v>230</v>
      </c>
      <c r="J196" s="446" t="s">
        <v>487</v>
      </c>
      <c r="K196" s="447" t="s">
        <v>230</v>
      </c>
    </row>
    <row r="197" spans="1:11" ht="27.75" customHeight="1" x14ac:dyDescent="0.25">
      <c r="A197" s="29" t="s">
        <v>89</v>
      </c>
      <c r="B197" s="441">
        <v>5.189694509543509</v>
      </c>
      <c r="C197" s="442">
        <v>30</v>
      </c>
      <c r="D197" s="441">
        <v>5.3892073344886429</v>
      </c>
      <c r="E197" s="442">
        <v>30</v>
      </c>
      <c r="F197" s="441">
        <v>5.0058437514668839</v>
      </c>
      <c r="G197" s="442">
        <v>29</v>
      </c>
      <c r="H197" s="446" t="s">
        <v>487</v>
      </c>
      <c r="I197" s="447" t="s">
        <v>230</v>
      </c>
      <c r="J197" s="446" t="s">
        <v>487</v>
      </c>
      <c r="K197" s="447" t="s">
        <v>230</v>
      </c>
    </row>
    <row r="198" spans="1:11" ht="27.75" customHeight="1" x14ac:dyDescent="0.25">
      <c r="A198" s="29" t="s">
        <v>116</v>
      </c>
      <c r="B198" s="441">
        <v>7.4616758234206664</v>
      </c>
      <c r="C198" s="442">
        <v>14</v>
      </c>
      <c r="D198" s="441">
        <v>7.2704616527172963</v>
      </c>
      <c r="E198" s="442">
        <v>17</v>
      </c>
      <c r="F198" s="441">
        <v>6.6530573140338962</v>
      </c>
      <c r="G198" s="442">
        <v>16</v>
      </c>
      <c r="H198" s="446" t="s">
        <v>487</v>
      </c>
      <c r="I198" s="447" t="s">
        <v>230</v>
      </c>
      <c r="J198" s="446" t="s">
        <v>487</v>
      </c>
      <c r="K198" s="447" t="s">
        <v>230</v>
      </c>
    </row>
    <row r="199" spans="1:11" ht="27.75" customHeight="1" x14ac:dyDescent="0.25">
      <c r="A199" s="29" t="s">
        <v>117</v>
      </c>
      <c r="B199" s="441">
        <v>8.6883280921581889</v>
      </c>
      <c r="C199" s="442">
        <v>2</v>
      </c>
      <c r="D199" s="441">
        <v>8.2934759058828558</v>
      </c>
      <c r="E199" s="442">
        <v>7</v>
      </c>
      <c r="F199" s="441">
        <v>7.1182789710984764</v>
      </c>
      <c r="G199" s="442">
        <v>11</v>
      </c>
      <c r="H199" s="446" t="s">
        <v>487</v>
      </c>
      <c r="I199" s="447" t="s">
        <v>230</v>
      </c>
      <c r="J199" s="446" t="s">
        <v>487</v>
      </c>
      <c r="K199" s="447" t="s">
        <v>230</v>
      </c>
    </row>
    <row r="200" spans="1:11" ht="27.75" customHeight="1" x14ac:dyDescent="0.25">
      <c r="A200" s="29" t="s">
        <v>118</v>
      </c>
      <c r="B200" s="441">
        <v>7.7365789464996464</v>
      </c>
      <c r="C200" s="442">
        <v>11</v>
      </c>
      <c r="D200" s="441">
        <v>7.668388542066956</v>
      </c>
      <c r="E200" s="442">
        <v>12</v>
      </c>
      <c r="F200" s="441">
        <v>6.671919390826579</v>
      </c>
      <c r="G200" s="442">
        <v>15</v>
      </c>
      <c r="H200" s="446" t="s">
        <v>487</v>
      </c>
      <c r="I200" s="447" t="s">
        <v>230</v>
      </c>
      <c r="J200" s="446" t="s">
        <v>487</v>
      </c>
      <c r="K200" s="447" t="s">
        <v>230</v>
      </c>
    </row>
    <row r="201" spans="1:11" ht="27.75" customHeight="1" x14ac:dyDescent="0.25">
      <c r="A201" s="29" t="s">
        <v>119</v>
      </c>
      <c r="B201" s="441">
        <v>9.420831472098552</v>
      </c>
      <c r="C201" s="442">
        <v>1</v>
      </c>
      <c r="D201" s="441">
        <v>8.9869941382582628</v>
      </c>
      <c r="E201" s="442">
        <v>1</v>
      </c>
      <c r="F201" s="441">
        <v>8.036896443418069</v>
      </c>
      <c r="G201" s="442">
        <v>2</v>
      </c>
      <c r="H201" s="446" t="s">
        <v>487</v>
      </c>
      <c r="I201" s="447" t="s">
        <v>230</v>
      </c>
      <c r="J201" s="446" t="s">
        <v>487</v>
      </c>
      <c r="K201" s="447" t="s">
        <v>230</v>
      </c>
    </row>
    <row r="202" spans="1:11" ht="27.75" customHeight="1" x14ac:dyDescent="0.25">
      <c r="A202" s="29" t="s">
        <v>120</v>
      </c>
      <c r="B202" s="441">
        <v>7.9025174414137487</v>
      </c>
      <c r="C202" s="442">
        <v>8</v>
      </c>
      <c r="D202" s="441">
        <v>7.9775685815569251</v>
      </c>
      <c r="E202" s="442">
        <v>9</v>
      </c>
      <c r="F202" s="441">
        <v>7.5344350322466669</v>
      </c>
      <c r="G202" s="442">
        <v>5</v>
      </c>
      <c r="H202" s="446" t="s">
        <v>487</v>
      </c>
      <c r="I202" s="447" t="s">
        <v>230</v>
      </c>
      <c r="J202" s="446" t="s">
        <v>487</v>
      </c>
      <c r="K202" s="447" t="s">
        <v>230</v>
      </c>
    </row>
    <row r="203" spans="1:11" ht="27.75" customHeight="1" x14ac:dyDescent="0.25">
      <c r="A203" s="29" t="s">
        <v>121</v>
      </c>
      <c r="B203" s="441">
        <v>7.4435490899966439</v>
      </c>
      <c r="C203" s="442">
        <v>15</v>
      </c>
      <c r="D203" s="441">
        <v>7.8115909657534424</v>
      </c>
      <c r="E203" s="442">
        <v>11</v>
      </c>
      <c r="F203" s="441">
        <v>6.9871260469829304</v>
      </c>
      <c r="G203" s="442">
        <v>12</v>
      </c>
      <c r="H203" s="446" t="s">
        <v>487</v>
      </c>
      <c r="I203" s="447" t="s">
        <v>230</v>
      </c>
      <c r="J203" s="446" t="s">
        <v>487</v>
      </c>
      <c r="K203" s="447" t="s">
        <v>230</v>
      </c>
    </row>
    <row r="204" spans="1:11" ht="27.75" customHeight="1" x14ac:dyDescent="0.25">
      <c r="A204" s="29" t="s">
        <v>122</v>
      </c>
      <c r="B204" s="441">
        <v>5.1800369531607409</v>
      </c>
      <c r="C204" s="442">
        <v>31</v>
      </c>
      <c r="D204" s="441">
        <v>5.2410611761993575</v>
      </c>
      <c r="E204" s="442">
        <v>31</v>
      </c>
      <c r="F204" s="441">
        <v>4.6995112711411551</v>
      </c>
      <c r="G204" s="442">
        <v>31</v>
      </c>
      <c r="H204" s="446" t="s">
        <v>487</v>
      </c>
      <c r="I204" s="447" t="s">
        <v>230</v>
      </c>
      <c r="J204" s="446" t="s">
        <v>487</v>
      </c>
      <c r="K204" s="447" t="s">
        <v>230</v>
      </c>
    </row>
    <row r="205" spans="1:11" ht="27.75" customHeight="1" x14ac:dyDescent="0.25">
      <c r="A205" s="29" t="s">
        <v>123</v>
      </c>
      <c r="B205" s="441">
        <v>8.6701120673143723</v>
      </c>
      <c r="C205" s="442">
        <v>3</v>
      </c>
      <c r="D205" s="441">
        <v>8.6773351036248609</v>
      </c>
      <c r="E205" s="442">
        <v>2</v>
      </c>
      <c r="F205" s="441">
        <v>8.3246016344414535</v>
      </c>
      <c r="G205" s="442">
        <v>1</v>
      </c>
      <c r="H205" s="446" t="s">
        <v>487</v>
      </c>
      <c r="I205" s="447" t="s">
        <v>230</v>
      </c>
      <c r="J205" s="446" t="s">
        <v>487</v>
      </c>
      <c r="K205" s="447" t="s">
        <v>230</v>
      </c>
    </row>
    <row r="206" spans="1:11" ht="27.75" customHeight="1" x14ac:dyDescent="0.25">
      <c r="A206" s="29" t="s">
        <v>124</v>
      </c>
      <c r="B206" s="441">
        <v>6.0824408729224233</v>
      </c>
      <c r="C206" s="442">
        <v>25</v>
      </c>
      <c r="D206" s="441">
        <v>6.2675955785389119</v>
      </c>
      <c r="E206" s="442">
        <v>23</v>
      </c>
      <c r="F206" s="441">
        <v>5.7580216653221363</v>
      </c>
      <c r="G206" s="442">
        <v>23</v>
      </c>
      <c r="H206" s="446" t="s">
        <v>487</v>
      </c>
      <c r="I206" s="447" t="s">
        <v>230</v>
      </c>
      <c r="J206" s="446" t="s">
        <v>487</v>
      </c>
      <c r="K206" s="447" t="s">
        <v>230</v>
      </c>
    </row>
    <row r="207" spans="1:11" ht="27.75" customHeight="1" x14ac:dyDescent="0.25">
      <c r="A207" s="29" t="s">
        <v>125</v>
      </c>
      <c r="B207" s="441">
        <v>6.5139763528887258</v>
      </c>
      <c r="C207" s="442">
        <v>21</v>
      </c>
      <c r="D207" s="441">
        <v>6.9692626656602181</v>
      </c>
      <c r="E207" s="442">
        <v>19</v>
      </c>
      <c r="F207" s="441">
        <v>6.2159398410225499</v>
      </c>
      <c r="G207" s="442">
        <v>20</v>
      </c>
      <c r="H207" s="446" t="s">
        <v>487</v>
      </c>
      <c r="I207" s="447" t="s">
        <v>230</v>
      </c>
      <c r="J207" s="446" t="s">
        <v>487</v>
      </c>
      <c r="K207" s="447" t="s">
        <v>230</v>
      </c>
    </row>
    <row r="208" spans="1:11" ht="27.75" customHeight="1" x14ac:dyDescent="0.25">
      <c r="A208" s="29" t="s">
        <v>126</v>
      </c>
      <c r="B208" s="441">
        <v>6.4590674775588912</v>
      </c>
      <c r="C208" s="442">
        <v>22</v>
      </c>
      <c r="D208" s="441">
        <v>6.4471284374008784</v>
      </c>
      <c r="E208" s="442">
        <v>22</v>
      </c>
      <c r="F208" s="441">
        <v>5.8122715405132439</v>
      </c>
      <c r="G208" s="442">
        <v>22</v>
      </c>
      <c r="H208" s="446" t="s">
        <v>487</v>
      </c>
      <c r="I208" s="447" t="s">
        <v>230</v>
      </c>
      <c r="J208" s="446" t="s">
        <v>487</v>
      </c>
      <c r="K208" s="447" t="s">
        <v>230</v>
      </c>
    </row>
    <row r="209" spans="1:11" ht="27.75" customHeight="1" x14ac:dyDescent="0.25">
      <c r="A209" s="29" t="s">
        <v>127</v>
      </c>
      <c r="B209" s="441">
        <v>8.4391830558704015</v>
      </c>
      <c r="C209" s="442">
        <v>4</v>
      </c>
      <c r="D209" s="441">
        <v>8.3705869417459891</v>
      </c>
      <c r="E209" s="442">
        <v>4</v>
      </c>
      <c r="F209" s="441">
        <v>7.6912366579747919</v>
      </c>
      <c r="G209" s="442">
        <v>4</v>
      </c>
      <c r="H209" s="446" t="s">
        <v>487</v>
      </c>
      <c r="I209" s="447" t="s">
        <v>230</v>
      </c>
      <c r="J209" s="446" t="s">
        <v>487</v>
      </c>
      <c r="K209" s="447" t="s">
        <v>230</v>
      </c>
    </row>
    <row r="210" spans="1:11" ht="27.75" customHeight="1" x14ac:dyDescent="0.25">
      <c r="A210" s="29" t="s">
        <v>128</v>
      </c>
      <c r="B210" s="441">
        <v>7.4083373807250297</v>
      </c>
      <c r="C210" s="442">
        <v>16</v>
      </c>
      <c r="D210" s="441">
        <v>7.3843333042680079</v>
      </c>
      <c r="E210" s="442">
        <v>16</v>
      </c>
      <c r="F210" s="441">
        <v>6.5495063855851452</v>
      </c>
      <c r="G210" s="442">
        <v>17</v>
      </c>
      <c r="H210" s="446" t="s">
        <v>487</v>
      </c>
      <c r="I210" s="447" t="s">
        <v>230</v>
      </c>
      <c r="J210" s="446" t="s">
        <v>487</v>
      </c>
      <c r="K210" s="447" t="s">
        <v>230</v>
      </c>
    </row>
    <row r="211" spans="1:11" ht="27.75" customHeight="1" x14ac:dyDescent="0.25">
      <c r="A211" s="29" t="s">
        <v>129</v>
      </c>
      <c r="B211" s="441">
        <v>7.6557923775661942</v>
      </c>
      <c r="C211" s="442">
        <v>12</v>
      </c>
      <c r="D211" s="441">
        <v>7.8631057712610106</v>
      </c>
      <c r="E211" s="442">
        <v>10</v>
      </c>
      <c r="F211" s="441">
        <v>7.442765663980297</v>
      </c>
      <c r="G211" s="442">
        <v>8</v>
      </c>
      <c r="H211" s="446" t="s">
        <v>487</v>
      </c>
      <c r="I211" s="447" t="s">
        <v>230</v>
      </c>
      <c r="J211" s="446" t="s">
        <v>487</v>
      </c>
      <c r="K211" s="447" t="s">
        <v>230</v>
      </c>
    </row>
    <row r="212" spans="1:11" ht="27.75" customHeight="1" x14ac:dyDescent="0.25">
      <c r="A212" s="29" t="s">
        <v>130</v>
      </c>
      <c r="B212" s="441">
        <v>8.1567419809091302</v>
      </c>
      <c r="C212" s="442">
        <v>6</v>
      </c>
      <c r="D212" s="441">
        <v>7.5114330097746764</v>
      </c>
      <c r="E212" s="442">
        <v>14</v>
      </c>
      <c r="F212" s="441">
        <v>7.1849029205432586</v>
      </c>
      <c r="G212" s="442">
        <v>10</v>
      </c>
      <c r="H212" s="446" t="s">
        <v>487</v>
      </c>
      <c r="I212" s="447" t="s">
        <v>230</v>
      </c>
      <c r="J212" s="446" t="s">
        <v>487</v>
      </c>
      <c r="K212" s="447" t="s">
        <v>230</v>
      </c>
    </row>
    <row r="213" spans="1:11" ht="27.75" customHeight="1" x14ac:dyDescent="0.25">
      <c r="A213" s="29" t="s">
        <v>131</v>
      </c>
      <c r="B213" s="441">
        <v>7.7766809678728581</v>
      </c>
      <c r="C213" s="442">
        <v>9</v>
      </c>
      <c r="D213" s="441">
        <v>8.3200886389539868</v>
      </c>
      <c r="E213" s="442">
        <v>6</v>
      </c>
      <c r="F213" s="441">
        <v>7.5327083986491559</v>
      </c>
      <c r="G213" s="442">
        <v>6</v>
      </c>
      <c r="H213" s="446" t="s">
        <v>487</v>
      </c>
      <c r="I213" s="447" t="s">
        <v>230</v>
      </c>
      <c r="J213" s="446" t="s">
        <v>487</v>
      </c>
      <c r="K213" s="447" t="s">
        <v>230</v>
      </c>
    </row>
    <row r="214" spans="1:11" ht="27.75" customHeight="1" x14ac:dyDescent="0.25">
      <c r="A214" s="29" t="s">
        <v>132</v>
      </c>
      <c r="B214" s="441">
        <v>6.7188358491363482</v>
      </c>
      <c r="C214" s="442">
        <v>20</v>
      </c>
      <c r="D214" s="441">
        <v>6.8806719072147526</v>
      </c>
      <c r="E214" s="442">
        <v>20</v>
      </c>
      <c r="F214" s="441">
        <v>6.4248337111757783</v>
      </c>
      <c r="G214" s="442">
        <v>18</v>
      </c>
      <c r="H214" s="446" t="s">
        <v>487</v>
      </c>
      <c r="I214" s="447" t="s">
        <v>230</v>
      </c>
      <c r="J214" s="446" t="s">
        <v>487</v>
      </c>
      <c r="K214" s="447" t="s">
        <v>230</v>
      </c>
    </row>
    <row r="215" spans="1:11" ht="27.75" customHeight="1" x14ac:dyDescent="0.25">
      <c r="A215" s="29" t="s">
        <v>133</v>
      </c>
      <c r="B215" s="441">
        <v>7.7742018436428895</v>
      </c>
      <c r="C215" s="442">
        <v>10</v>
      </c>
      <c r="D215" s="441">
        <v>8.0089502173169951</v>
      </c>
      <c r="E215" s="442">
        <v>8</v>
      </c>
      <c r="F215" s="441">
        <v>7.3128796783424477</v>
      </c>
      <c r="G215" s="442">
        <v>9</v>
      </c>
      <c r="H215" s="446" t="s">
        <v>487</v>
      </c>
      <c r="I215" s="447" t="s">
        <v>230</v>
      </c>
      <c r="J215" s="446" t="s">
        <v>487</v>
      </c>
      <c r="K215" s="447" t="s">
        <v>230</v>
      </c>
    </row>
    <row r="216" spans="1:11" ht="27.75" customHeight="1" x14ac:dyDescent="0.25">
      <c r="A216" s="29" t="s">
        <v>134</v>
      </c>
      <c r="B216" s="441">
        <v>6.2702814747044444</v>
      </c>
      <c r="C216" s="442">
        <v>23</v>
      </c>
      <c r="D216" s="441">
        <v>6.1383137958644634</v>
      </c>
      <c r="E216" s="442">
        <v>24</v>
      </c>
      <c r="F216" s="441">
        <v>5.6330414592910136</v>
      </c>
      <c r="G216" s="442">
        <v>24</v>
      </c>
      <c r="H216" s="446" t="s">
        <v>487</v>
      </c>
      <c r="I216" s="447" t="s">
        <v>230</v>
      </c>
      <c r="J216" s="446" t="s">
        <v>487</v>
      </c>
      <c r="K216" s="447" t="s">
        <v>230</v>
      </c>
    </row>
    <row r="217" spans="1:11" ht="27.75" customHeight="1" x14ac:dyDescent="0.25">
      <c r="A217" s="29" t="s">
        <v>135</v>
      </c>
      <c r="B217" s="441">
        <v>5.950497958630236</v>
      </c>
      <c r="C217" s="442">
        <v>26</v>
      </c>
      <c r="D217" s="441">
        <v>5.911864115780582</v>
      </c>
      <c r="E217" s="442">
        <v>26</v>
      </c>
      <c r="F217" s="441">
        <v>5.3741818347443902</v>
      </c>
      <c r="G217" s="442">
        <v>25</v>
      </c>
      <c r="H217" s="446" t="s">
        <v>487</v>
      </c>
      <c r="I217" s="447" t="s">
        <v>230</v>
      </c>
      <c r="J217" s="446" t="s">
        <v>487</v>
      </c>
      <c r="K217" s="447" t="s">
        <v>230</v>
      </c>
    </row>
    <row r="218" spans="1:11" ht="27.75" customHeight="1" x14ac:dyDescent="0.25">
      <c r="A218" s="29" t="s">
        <v>136</v>
      </c>
      <c r="B218" s="441">
        <v>6.8911985053813227</v>
      </c>
      <c r="C218" s="442">
        <v>19</v>
      </c>
      <c r="D218" s="441">
        <v>6.9739935071274823</v>
      </c>
      <c r="E218" s="442">
        <v>18</v>
      </c>
      <c r="F218" s="441">
        <v>6.3923891008653113</v>
      </c>
      <c r="G218" s="442">
        <v>19</v>
      </c>
      <c r="H218" s="446" t="s">
        <v>487</v>
      </c>
      <c r="I218" s="447" t="s">
        <v>230</v>
      </c>
      <c r="J218" s="446" t="s">
        <v>487</v>
      </c>
      <c r="K218" s="447" t="s">
        <v>230</v>
      </c>
    </row>
    <row r="219" spans="1:11" ht="27.75" customHeight="1" x14ac:dyDescent="0.25">
      <c r="A219" s="29" t="s">
        <v>137</v>
      </c>
      <c r="B219" s="441">
        <v>6.9757450342153993</v>
      </c>
      <c r="C219" s="442">
        <v>18</v>
      </c>
      <c r="D219" s="441">
        <v>7.4510590222421458</v>
      </c>
      <c r="E219" s="442">
        <v>15</v>
      </c>
      <c r="F219" s="441">
        <v>6.7897068308397053</v>
      </c>
      <c r="G219" s="442">
        <v>14</v>
      </c>
      <c r="H219" s="446" t="s">
        <v>487</v>
      </c>
      <c r="I219" s="447" t="s">
        <v>230</v>
      </c>
      <c r="J219" s="446" t="s">
        <v>487</v>
      </c>
      <c r="K219" s="447" t="s">
        <v>230</v>
      </c>
    </row>
    <row r="220" spans="1:11" ht="27.75" customHeight="1" x14ac:dyDescent="0.25">
      <c r="A220" s="29" t="s">
        <v>138</v>
      </c>
      <c r="B220" s="441">
        <v>6.1841401645412111</v>
      </c>
      <c r="C220" s="442">
        <v>24</v>
      </c>
      <c r="D220" s="441">
        <v>6.0101675480743371</v>
      </c>
      <c r="E220" s="442">
        <v>25</v>
      </c>
      <c r="F220" s="441">
        <v>5.1062326980211585</v>
      </c>
      <c r="G220" s="442">
        <v>28</v>
      </c>
      <c r="H220" s="446" t="s">
        <v>487</v>
      </c>
      <c r="I220" s="447" t="s">
        <v>230</v>
      </c>
      <c r="J220" s="446" t="s">
        <v>487</v>
      </c>
      <c r="K220" s="447" t="s">
        <v>230</v>
      </c>
    </row>
    <row r="221" spans="1:11" ht="27.75" customHeight="1" x14ac:dyDescent="0.25">
      <c r="A221" s="218" t="s">
        <v>971</v>
      </c>
      <c r="B221" s="218"/>
      <c r="C221" s="218"/>
      <c r="E221" s="328"/>
    </row>
    <row r="222" spans="1:11" ht="27.75" customHeight="1" x14ac:dyDescent="0.25">
      <c r="A222" s="328" t="s">
        <v>402</v>
      </c>
      <c r="B222" s="551"/>
      <c r="E222" s="328"/>
    </row>
    <row r="223" spans="1:11" ht="27.75" customHeight="1" x14ac:dyDescent="0.25">
      <c r="B223" s="551"/>
      <c r="E223" s="328"/>
    </row>
    <row r="224" spans="1:11" ht="27.75" customHeight="1" x14ac:dyDescent="0.25">
      <c r="A224" s="469" t="s">
        <v>816</v>
      </c>
      <c r="B224" s="32"/>
      <c r="C224" s="550"/>
      <c r="D224" s="550"/>
      <c r="E224" s="550"/>
      <c r="G224" s="131"/>
      <c r="J224" s="550"/>
      <c r="K224" s="92" t="s">
        <v>521</v>
      </c>
    </row>
    <row r="225" spans="1:11" ht="27.75" customHeight="1" x14ac:dyDescent="0.25">
      <c r="A225" s="734" t="s">
        <v>1</v>
      </c>
      <c r="B225" s="735">
        <v>1399</v>
      </c>
      <c r="C225" s="736"/>
      <c r="D225" s="735">
        <v>1400</v>
      </c>
      <c r="E225" s="736"/>
      <c r="F225" s="730">
        <v>1401</v>
      </c>
      <c r="G225" s="731"/>
      <c r="H225" s="721">
        <v>1402</v>
      </c>
      <c r="I225" s="721"/>
      <c r="J225" s="721">
        <v>1403</v>
      </c>
      <c r="K225" s="721"/>
    </row>
    <row r="226" spans="1:11" ht="27.75" customHeight="1" x14ac:dyDescent="0.25">
      <c r="A226" s="733"/>
      <c r="B226" s="458" t="s">
        <v>369</v>
      </c>
      <c r="C226" s="458" t="s">
        <v>3</v>
      </c>
      <c r="D226" s="458" t="s">
        <v>369</v>
      </c>
      <c r="E226" s="458" t="s">
        <v>3</v>
      </c>
      <c r="F226" s="458" t="s">
        <v>369</v>
      </c>
      <c r="G226" s="458" t="s">
        <v>3</v>
      </c>
      <c r="H226" s="458" t="s">
        <v>369</v>
      </c>
      <c r="I226" s="458" t="s">
        <v>3</v>
      </c>
      <c r="J226" s="460" t="s">
        <v>369</v>
      </c>
      <c r="K226" s="458" t="s">
        <v>3</v>
      </c>
    </row>
    <row r="227" spans="1:11" s="121" customFormat="1" ht="27.75" customHeight="1" x14ac:dyDescent="0.25">
      <c r="A227" s="132" t="s">
        <v>4</v>
      </c>
      <c r="B227" s="436">
        <v>2.240942054852102</v>
      </c>
      <c r="C227" s="437" t="s">
        <v>230</v>
      </c>
      <c r="D227" s="436">
        <v>2.4413057495385577</v>
      </c>
      <c r="E227" s="437" t="s">
        <v>230</v>
      </c>
      <c r="F227" s="436">
        <v>2.461113759029196</v>
      </c>
      <c r="G227" s="437" t="s">
        <v>230</v>
      </c>
      <c r="H227" s="444" t="s">
        <v>487</v>
      </c>
      <c r="I227" s="445" t="s">
        <v>230</v>
      </c>
      <c r="J227" s="444" t="s">
        <v>487</v>
      </c>
      <c r="K227" s="445" t="s">
        <v>230</v>
      </c>
    </row>
    <row r="228" spans="1:11" ht="27.75" customHeight="1" x14ac:dyDescent="0.25">
      <c r="A228" s="29" t="s">
        <v>109</v>
      </c>
      <c r="B228" s="441">
        <v>2.3391882304397256</v>
      </c>
      <c r="C228" s="442">
        <v>11</v>
      </c>
      <c r="D228" s="441">
        <v>2.497515646790355</v>
      </c>
      <c r="E228" s="442">
        <v>13</v>
      </c>
      <c r="F228" s="441">
        <v>2.5378335762600406</v>
      </c>
      <c r="G228" s="442">
        <v>12</v>
      </c>
      <c r="H228" s="446" t="s">
        <v>487</v>
      </c>
      <c r="I228" s="447" t="s">
        <v>230</v>
      </c>
      <c r="J228" s="446" t="s">
        <v>487</v>
      </c>
      <c r="K228" s="447" t="s">
        <v>230</v>
      </c>
    </row>
    <row r="229" spans="1:11" ht="27.75" customHeight="1" x14ac:dyDescent="0.25">
      <c r="A229" s="29" t="s">
        <v>110</v>
      </c>
      <c r="B229" s="441">
        <v>1.9419514242631162</v>
      </c>
      <c r="C229" s="442">
        <v>21</v>
      </c>
      <c r="D229" s="441">
        <v>2.2744550039146243</v>
      </c>
      <c r="E229" s="442">
        <v>18</v>
      </c>
      <c r="F229" s="441">
        <v>2.5894658588994859</v>
      </c>
      <c r="G229" s="442">
        <v>10</v>
      </c>
      <c r="H229" s="446" t="s">
        <v>487</v>
      </c>
      <c r="I229" s="447" t="s">
        <v>230</v>
      </c>
      <c r="J229" s="446" t="s">
        <v>487</v>
      </c>
      <c r="K229" s="447" t="s">
        <v>230</v>
      </c>
    </row>
    <row r="230" spans="1:11" ht="27.75" customHeight="1" x14ac:dyDescent="0.25">
      <c r="A230" s="29" t="s">
        <v>111</v>
      </c>
      <c r="B230" s="441">
        <v>2.6690182868215238</v>
      </c>
      <c r="C230" s="442">
        <v>5</v>
      </c>
      <c r="D230" s="441">
        <v>2.5903040709192475</v>
      </c>
      <c r="E230" s="442">
        <v>10</v>
      </c>
      <c r="F230" s="441">
        <v>2.7588366331327423</v>
      </c>
      <c r="G230" s="442">
        <v>8</v>
      </c>
      <c r="H230" s="446" t="s">
        <v>487</v>
      </c>
      <c r="I230" s="447" t="s">
        <v>230</v>
      </c>
      <c r="J230" s="446" t="s">
        <v>487</v>
      </c>
      <c r="K230" s="447" t="s">
        <v>230</v>
      </c>
    </row>
    <row r="231" spans="1:11" ht="27.75" customHeight="1" x14ac:dyDescent="0.25">
      <c r="A231" s="29" t="s">
        <v>112</v>
      </c>
      <c r="B231" s="441">
        <v>2.0138767264168589</v>
      </c>
      <c r="C231" s="442">
        <v>19</v>
      </c>
      <c r="D231" s="441">
        <v>2.1553432927086722</v>
      </c>
      <c r="E231" s="442">
        <v>20</v>
      </c>
      <c r="F231" s="441">
        <v>2.1058896845009625</v>
      </c>
      <c r="G231" s="442">
        <v>22</v>
      </c>
      <c r="H231" s="446" t="s">
        <v>487</v>
      </c>
      <c r="I231" s="447" t="s">
        <v>230</v>
      </c>
      <c r="J231" s="446" t="s">
        <v>487</v>
      </c>
      <c r="K231" s="447" t="s">
        <v>230</v>
      </c>
    </row>
    <row r="232" spans="1:11" ht="27.75" customHeight="1" x14ac:dyDescent="0.25">
      <c r="A232" s="29" t="s">
        <v>113</v>
      </c>
      <c r="B232" s="441">
        <v>2.7459880009539086</v>
      </c>
      <c r="C232" s="442">
        <v>4</v>
      </c>
      <c r="D232" s="441">
        <v>3.2589601674891506</v>
      </c>
      <c r="E232" s="442">
        <v>1</v>
      </c>
      <c r="F232" s="441">
        <v>3.1691533164571166</v>
      </c>
      <c r="G232" s="442">
        <v>1</v>
      </c>
      <c r="H232" s="446" t="s">
        <v>487</v>
      </c>
      <c r="I232" s="447" t="s">
        <v>230</v>
      </c>
      <c r="J232" s="446" t="s">
        <v>487</v>
      </c>
      <c r="K232" s="447" t="s">
        <v>230</v>
      </c>
    </row>
    <row r="233" spans="1:11" ht="27.75" customHeight="1" x14ac:dyDescent="0.25">
      <c r="A233" s="29" t="s">
        <v>114</v>
      </c>
      <c r="B233" s="441">
        <v>1.4710067709333032</v>
      </c>
      <c r="C233" s="442">
        <v>30</v>
      </c>
      <c r="D233" s="441">
        <v>1.6224188678835989</v>
      </c>
      <c r="E233" s="442">
        <v>29</v>
      </c>
      <c r="F233" s="441">
        <v>1.7975359460772822</v>
      </c>
      <c r="G233" s="442">
        <v>28</v>
      </c>
      <c r="H233" s="446" t="s">
        <v>487</v>
      </c>
      <c r="I233" s="447" t="s">
        <v>230</v>
      </c>
      <c r="J233" s="446" t="s">
        <v>487</v>
      </c>
      <c r="K233" s="447" t="s">
        <v>230</v>
      </c>
    </row>
    <row r="234" spans="1:11" ht="27.75" customHeight="1" x14ac:dyDescent="0.25">
      <c r="A234" s="29" t="s">
        <v>115</v>
      </c>
      <c r="B234" s="441">
        <v>1.7816972934206932</v>
      </c>
      <c r="C234" s="442">
        <v>24</v>
      </c>
      <c r="D234" s="441">
        <v>1.9393453342842513</v>
      </c>
      <c r="E234" s="442">
        <v>25</v>
      </c>
      <c r="F234" s="441">
        <v>1.850633216917897</v>
      </c>
      <c r="G234" s="442">
        <v>27</v>
      </c>
      <c r="H234" s="446" t="s">
        <v>487</v>
      </c>
      <c r="I234" s="447" t="s">
        <v>230</v>
      </c>
      <c r="J234" s="446" t="s">
        <v>487</v>
      </c>
      <c r="K234" s="447" t="s">
        <v>230</v>
      </c>
    </row>
    <row r="235" spans="1:11" ht="27.75" customHeight="1" x14ac:dyDescent="0.25">
      <c r="A235" s="29" t="s">
        <v>89</v>
      </c>
      <c r="B235" s="441">
        <v>2.559699079946177</v>
      </c>
      <c r="C235" s="442">
        <v>7</v>
      </c>
      <c r="D235" s="441">
        <v>2.8350637418801536</v>
      </c>
      <c r="E235" s="442">
        <v>7</v>
      </c>
      <c r="F235" s="441">
        <v>2.8262322915846307</v>
      </c>
      <c r="G235" s="442">
        <v>7</v>
      </c>
      <c r="H235" s="446" t="s">
        <v>487</v>
      </c>
      <c r="I235" s="447" t="s">
        <v>230</v>
      </c>
      <c r="J235" s="446" t="s">
        <v>487</v>
      </c>
      <c r="K235" s="447" t="s">
        <v>230</v>
      </c>
    </row>
    <row r="236" spans="1:11" ht="27.75" customHeight="1" x14ac:dyDescent="0.25">
      <c r="A236" s="29" t="s">
        <v>116</v>
      </c>
      <c r="B236" s="441">
        <v>1.5413133449048448</v>
      </c>
      <c r="C236" s="442">
        <v>28</v>
      </c>
      <c r="D236" s="441">
        <v>1.5938249268719598</v>
      </c>
      <c r="E236" s="442">
        <v>30</v>
      </c>
      <c r="F236" s="441">
        <v>1.6659688233515773</v>
      </c>
      <c r="G236" s="442">
        <v>30</v>
      </c>
      <c r="H236" s="446" t="s">
        <v>487</v>
      </c>
      <c r="I236" s="447" t="s">
        <v>230</v>
      </c>
      <c r="J236" s="446" t="s">
        <v>487</v>
      </c>
      <c r="K236" s="447" t="s">
        <v>230</v>
      </c>
    </row>
    <row r="237" spans="1:11" ht="27.75" customHeight="1" x14ac:dyDescent="0.25">
      <c r="A237" s="29" t="s">
        <v>117</v>
      </c>
      <c r="B237" s="441">
        <v>1.6701691087278856</v>
      </c>
      <c r="C237" s="442">
        <v>27</v>
      </c>
      <c r="D237" s="441">
        <v>1.7634292381377938</v>
      </c>
      <c r="E237" s="442">
        <v>27</v>
      </c>
      <c r="F237" s="441">
        <v>1.7314407436461641</v>
      </c>
      <c r="G237" s="442">
        <v>29</v>
      </c>
      <c r="H237" s="446" t="s">
        <v>487</v>
      </c>
      <c r="I237" s="447" t="s">
        <v>230</v>
      </c>
      <c r="J237" s="446" t="s">
        <v>487</v>
      </c>
      <c r="K237" s="447" t="s">
        <v>230</v>
      </c>
    </row>
    <row r="238" spans="1:11" ht="27.75" customHeight="1" x14ac:dyDescent="0.25">
      <c r="A238" s="29" t="s">
        <v>118</v>
      </c>
      <c r="B238" s="441">
        <v>2.9189491458019443</v>
      </c>
      <c r="C238" s="442">
        <v>1</v>
      </c>
      <c r="D238" s="441">
        <v>3.1671863282155206</v>
      </c>
      <c r="E238" s="442">
        <v>2</v>
      </c>
      <c r="F238" s="441">
        <v>3.1092002252161866</v>
      </c>
      <c r="G238" s="442">
        <v>2</v>
      </c>
      <c r="H238" s="446" t="s">
        <v>487</v>
      </c>
      <c r="I238" s="447" t="s">
        <v>230</v>
      </c>
      <c r="J238" s="446" t="s">
        <v>487</v>
      </c>
      <c r="K238" s="447" t="s">
        <v>230</v>
      </c>
    </row>
    <row r="239" spans="1:11" ht="27.75" customHeight="1" x14ac:dyDescent="0.25">
      <c r="A239" s="29" t="s">
        <v>119</v>
      </c>
      <c r="B239" s="441">
        <v>2.6151840405474704</v>
      </c>
      <c r="C239" s="442">
        <v>6</v>
      </c>
      <c r="D239" s="441">
        <v>2.6941293284481618</v>
      </c>
      <c r="E239" s="442">
        <v>8</v>
      </c>
      <c r="F239" s="441">
        <v>2.8755868008560066</v>
      </c>
      <c r="G239" s="442">
        <v>6</v>
      </c>
      <c r="H239" s="446" t="s">
        <v>487</v>
      </c>
      <c r="I239" s="447" t="s">
        <v>230</v>
      </c>
      <c r="J239" s="446" t="s">
        <v>487</v>
      </c>
      <c r="K239" s="447" t="s">
        <v>230</v>
      </c>
    </row>
    <row r="240" spans="1:11" ht="27.75" customHeight="1" x14ac:dyDescent="0.25">
      <c r="A240" s="29" t="s">
        <v>120</v>
      </c>
      <c r="B240" s="441">
        <v>1.969686942086823</v>
      </c>
      <c r="C240" s="442">
        <v>20</v>
      </c>
      <c r="D240" s="441">
        <v>2.0118790136576163</v>
      </c>
      <c r="E240" s="442">
        <v>23</v>
      </c>
      <c r="F240" s="441">
        <v>2.2047626855289861</v>
      </c>
      <c r="G240" s="442">
        <v>20</v>
      </c>
      <c r="H240" s="446" t="s">
        <v>487</v>
      </c>
      <c r="I240" s="447" t="s">
        <v>230</v>
      </c>
      <c r="J240" s="446" t="s">
        <v>487</v>
      </c>
      <c r="K240" s="447" t="s">
        <v>230</v>
      </c>
    </row>
    <row r="241" spans="1:11" ht="27.75" customHeight="1" x14ac:dyDescent="0.25">
      <c r="A241" s="29" t="s">
        <v>121</v>
      </c>
      <c r="B241" s="441">
        <v>2.20492635618352</v>
      </c>
      <c r="C241" s="442">
        <v>13</v>
      </c>
      <c r="D241" s="441">
        <v>2.3992036330221187</v>
      </c>
      <c r="E241" s="442">
        <v>14</v>
      </c>
      <c r="F241" s="441">
        <v>2.3156413136145959</v>
      </c>
      <c r="G241" s="442">
        <v>16</v>
      </c>
      <c r="H241" s="446" t="s">
        <v>487</v>
      </c>
      <c r="I241" s="447" t="s">
        <v>230</v>
      </c>
      <c r="J241" s="446" t="s">
        <v>487</v>
      </c>
      <c r="K241" s="447" t="s">
        <v>230</v>
      </c>
    </row>
    <row r="242" spans="1:11" ht="27.75" customHeight="1" x14ac:dyDescent="0.25">
      <c r="A242" s="29" t="s">
        <v>122</v>
      </c>
      <c r="B242" s="441">
        <v>1.9143298596909675</v>
      </c>
      <c r="C242" s="442">
        <v>22</v>
      </c>
      <c r="D242" s="441">
        <v>2.3125746653296497</v>
      </c>
      <c r="E242" s="442">
        <v>17</v>
      </c>
      <c r="F242" s="441">
        <v>2.3324035939540559</v>
      </c>
      <c r="G242" s="442">
        <v>15</v>
      </c>
      <c r="H242" s="446" t="s">
        <v>487</v>
      </c>
      <c r="I242" s="447" t="s">
        <v>230</v>
      </c>
      <c r="J242" s="446" t="s">
        <v>487</v>
      </c>
      <c r="K242" s="447" t="s">
        <v>230</v>
      </c>
    </row>
    <row r="243" spans="1:11" ht="27.75" customHeight="1" x14ac:dyDescent="0.25">
      <c r="A243" s="29" t="s">
        <v>123</v>
      </c>
      <c r="B243" s="441">
        <v>0.70365745691947645</v>
      </c>
      <c r="C243" s="442">
        <v>31</v>
      </c>
      <c r="D243" s="441">
        <v>0.69400704698272231</v>
      </c>
      <c r="E243" s="442">
        <v>31</v>
      </c>
      <c r="F243" s="441">
        <v>0.71324155520590271</v>
      </c>
      <c r="G243" s="442">
        <v>31</v>
      </c>
      <c r="H243" s="446" t="s">
        <v>487</v>
      </c>
      <c r="I243" s="447" t="s">
        <v>230</v>
      </c>
      <c r="J243" s="446" t="s">
        <v>487</v>
      </c>
      <c r="K243" s="447" t="s">
        <v>230</v>
      </c>
    </row>
    <row r="244" spans="1:11" ht="27.75" customHeight="1" x14ac:dyDescent="0.25">
      <c r="A244" s="29" t="s">
        <v>124</v>
      </c>
      <c r="B244" s="441">
        <v>2.0420635657943347</v>
      </c>
      <c r="C244" s="442">
        <v>18</v>
      </c>
      <c r="D244" s="441">
        <v>2.1370289020204964</v>
      </c>
      <c r="E244" s="442">
        <v>21</v>
      </c>
      <c r="F244" s="441">
        <v>2.2392752129766986</v>
      </c>
      <c r="G244" s="442">
        <v>18</v>
      </c>
      <c r="H244" s="446" t="s">
        <v>487</v>
      </c>
      <c r="I244" s="447" t="s">
        <v>230</v>
      </c>
      <c r="J244" s="446" t="s">
        <v>487</v>
      </c>
      <c r="K244" s="447" t="s">
        <v>230</v>
      </c>
    </row>
    <row r="245" spans="1:11" ht="27.75" customHeight="1" x14ac:dyDescent="0.25">
      <c r="A245" s="29" t="s">
        <v>125</v>
      </c>
      <c r="B245" s="441">
        <v>2.1702996683003541</v>
      </c>
      <c r="C245" s="442">
        <v>16</v>
      </c>
      <c r="D245" s="441">
        <v>2.5727114079003317</v>
      </c>
      <c r="E245" s="442">
        <v>12</v>
      </c>
      <c r="F245" s="441">
        <v>2.5792946247542021</v>
      </c>
      <c r="G245" s="442">
        <v>11</v>
      </c>
      <c r="H245" s="446" t="s">
        <v>487</v>
      </c>
      <c r="I245" s="447" t="s">
        <v>230</v>
      </c>
      <c r="J245" s="446" t="s">
        <v>487</v>
      </c>
      <c r="K245" s="447" t="s">
        <v>230</v>
      </c>
    </row>
    <row r="246" spans="1:11" ht="27.75" customHeight="1" x14ac:dyDescent="0.25">
      <c r="A246" s="29" t="s">
        <v>126</v>
      </c>
      <c r="B246" s="441">
        <v>2.5206315496471636</v>
      </c>
      <c r="C246" s="442">
        <v>9</v>
      </c>
      <c r="D246" s="441">
        <v>2.8754532451269936</v>
      </c>
      <c r="E246" s="442">
        <v>6</v>
      </c>
      <c r="F246" s="441">
        <v>2.4823910562362936</v>
      </c>
      <c r="G246" s="442">
        <v>13</v>
      </c>
      <c r="H246" s="446" t="s">
        <v>487</v>
      </c>
      <c r="I246" s="447" t="s">
        <v>230</v>
      </c>
      <c r="J246" s="446" t="s">
        <v>487</v>
      </c>
      <c r="K246" s="447" t="s">
        <v>230</v>
      </c>
    </row>
    <row r="247" spans="1:11" ht="27.75" customHeight="1" x14ac:dyDescent="0.25">
      <c r="A247" s="29" t="s">
        <v>127</v>
      </c>
      <c r="B247" s="441">
        <v>2.5234548640846466</v>
      </c>
      <c r="C247" s="442">
        <v>8</v>
      </c>
      <c r="D247" s="441">
        <v>2.97206597846517</v>
      </c>
      <c r="E247" s="442">
        <v>4</v>
      </c>
      <c r="F247" s="441">
        <v>3.0978019844586613</v>
      </c>
      <c r="G247" s="442">
        <v>3</v>
      </c>
      <c r="H247" s="446" t="s">
        <v>487</v>
      </c>
      <c r="I247" s="447" t="s">
        <v>230</v>
      </c>
      <c r="J247" s="446" t="s">
        <v>487</v>
      </c>
      <c r="K247" s="447" t="s">
        <v>230</v>
      </c>
    </row>
    <row r="248" spans="1:11" ht="27.75" customHeight="1" x14ac:dyDescent="0.25">
      <c r="A248" s="29" t="s">
        <v>128</v>
      </c>
      <c r="B248" s="441">
        <v>1.7717912171259742</v>
      </c>
      <c r="C248" s="442">
        <v>25</v>
      </c>
      <c r="D248" s="441">
        <v>2.022647569627698</v>
      </c>
      <c r="E248" s="442">
        <v>22</v>
      </c>
      <c r="F248" s="441">
        <v>1.9861229711574291</v>
      </c>
      <c r="G248" s="442">
        <v>23</v>
      </c>
      <c r="H248" s="446" t="s">
        <v>487</v>
      </c>
      <c r="I248" s="447" t="s">
        <v>230</v>
      </c>
      <c r="J248" s="446" t="s">
        <v>487</v>
      </c>
      <c r="K248" s="447" t="s">
        <v>230</v>
      </c>
    </row>
    <row r="249" spans="1:11" ht="27.75" customHeight="1" x14ac:dyDescent="0.25">
      <c r="A249" s="29" t="s">
        <v>129</v>
      </c>
      <c r="B249" s="441">
        <v>2.1917572949170285</v>
      </c>
      <c r="C249" s="442">
        <v>14</v>
      </c>
      <c r="D249" s="441">
        <v>2.6024206518421522</v>
      </c>
      <c r="E249" s="442">
        <v>9</v>
      </c>
      <c r="F249" s="441">
        <v>2.6872968519382217</v>
      </c>
      <c r="G249" s="442">
        <v>9</v>
      </c>
      <c r="H249" s="446" t="s">
        <v>487</v>
      </c>
      <c r="I249" s="447" t="s">
        <v>230</v>
      </c>
      <c r="J249" s="446" t="s">
        <v>487</v>
      </c>
      <c r="K249" s="447" t="s">
        <v>230</v>
      </c>
    </row>
    <row r="250" spans="1:11" ht="27.75" customHeight="1" x14ac:dyDescent="0.25">
      <c r="A250" s="29" t="s">
        <v>130</v>
      </c>
      <c r="B250" s="441">
        <v>1.7900181571007818</v>
      </c>
      <c r="C250" s="442">
        <v>23</v>
      </c>
      <c r="D250" s="441">
        <v>1.9042326661015858</v>
      </c>
      <c r="E250" s="442">
        <v>26</v>
      </c>
      <c r="F250" s="441">
        <v>1.8547166171094933</v>
      </c>
      <c r="G250" s="442">
        <v>26</v>
      </c>
      <c r="H250" s="446" t="s">
        <v>487</v>
      </c>
      <c r="I250" s="447" t="s">
        <v>230</v>
      </c>
      <c r="J250" s="446" t="s">
        <v>487</v>
      </c>
      <c r="K250" s="447" t="s">
        <v>230</v>
      </c>
    </row>
    <row r="251" spans="1:11" ht="27.75" customHeight="1" x14ac:dyDescent="0.25">
      <c r="A251" s="29" t="s">
        <v>131</v>
      </c>
      <c r="B251" s="441">
        <v>2.1248237955682905</v>
      </c>
      <c r="C251" s="442">
        <v>17</v>
      </c>
      <c r="D251" s="441">
        <v>2.3963318688962376</v>
      </c>
      <c r="E251" s="442">
        <v>15</v>
      </c>
      <c r="F251" s="441">
        <v>2.2902248558055094</v>
      </c>
      <c r="G251" s="442">
        <v>17</v>
      </c>
      <c r="H251" s="446" t="s">
        <v>487</v>
      </c>
      <c r="I251" s="447" t="s">
        <v>230</v>
      </c>
      <c r="J251" s="446" t="s">
        <v>487</v>
      </c>
      <c r="K251" s="447" t="s">
        <v>230</v>
      </c>
    </row>
    <row r="252" spans="1:11" ht="27.75" customHeight="1" x14ac:dyDescent="0.25">
      <c r="A252" s="29" t="s">
        <v>132</v>
      </c>
      <c r="B252" s="441">
        <v>2.7566655504585666</v>
      </c>
      <c r="C252" s="442">
        <v>3</v>
      </c>
      <c r="D252" s="441">
        <v>2.9490829778036729</v>
      </c>
      <c r="E252" s="442">
        <v>5</v>
      </c>
      <c r="F252" s="441">
        <v>3.0159297921184822</v>
      </c>
      <c r="G252" s="442">
        <v>4</v>
      </c>
      <c r="H252" s="446" t="s">
        <v>487</v>
      </c>
      <c r="I252" s="447" t="s">
        <v>230</v>
      </c>
      <c r="J252" s="446" t="s">
        <v>487</v>
      </c>
      <c r="K252" s="447" t="s">
        <v>230</v>
      </c>
    </row>
    <row r="253" spans="1:11" ht="27.75" customHeight="1" x14ac:dyDescent="0.25">
      <c r="A253" s="29" t="s">
        <v>133</v>
      </c>
      <c r="B253" s="441">
        <v>2.2496139318899711</v>
      </c>
      <c r="C253" s="442">
        <v>12</v>
      </c>
      <c r="D253" s="441">
        <v>2.3309148708364722</v>
      </c>
      <c r="E253" s="442">
        <v>16</v>
      </c>
      <c r="F253" s="441">
        <v>2.2289824032371905</v>
      </c>
      <c r="G253" s="442">
        <v>19</v>
      </c>
      <c r="H253" s="446" t="s">
        <v>487</v>
      </c>
      <c r="I253" s="447" t="s">
        <v>230</v>
      </c>
      <c r="J253" s="446" t="s">
        <v>487</v>
      </c>
      <c r="K253" s="447" t="s">
        <v>230</v>
      </c>
    </row>
    <row r="254" spans="1:11" ht="27.75" customHeight="1" x14ac:dyDescent="0.25">
      <c r="A254" s="29" t="s">
        <v>134</v>
      </c>
      <c r="B254" s="441">
        <v>2.8956942518548168</v>
      </c>
      <c r="C254" s="442">
        <v>2</v>
      </c>
      <c r="D254" s="441">
        <v>2.9992983885835192</v>
      </c>
      <c r="E254" s="442">
        <v>3</v>
      </c>
      <c r="F254" s="441">
        <v>2.9781097696082943</v>
      </c>
      <c r="G254" s="442">
        <v>5</v>
      </c>
      <c r="H254" s="446" t="s">
        <v>487</v>
      </c>
      <c r="I254" s="447" t="s">
        <v>230</v>
      </c>
      <c r="J254" s="446" t="s">
        <v>487</v>
      </c>
      <c r="K254" s="447" t="s">
        <v>230</v>
      </c>
    </row>
    <row r="255" spans="1:11" ht="27.75" customHeight="1" x14ac:dyDescent="0.25">
      <c r="A255" s="29" t="s">
        <v>135</v>
      </c>
      <c r="B255" s="441">
        <v>2.4887193264878653</v>
      </c>
      <c r="C255" s="442">
        <v>10</v>
      </c>
      <c r="D255" s="441">
        <v>2.5882684238346791</v>
      </c>
      <c r="E255" s="442">
        <v>11</v>
      </c>
      <c r="F255" s="441">
        <v>2.4515150964689387</v>
      </c>
      <c r="G255" s="442">
        <v>14</v>
      </c>
      <c r="H255" s="446" t="s">
        <v>487</v>
      </c>
      <c r="I255" s="447" t="s">
        <v>230</v>
      </c>
      <c r="J255" s="446" t="s">
        <v>487</v>
      </c>
      <c r="K255" s="447" t="s">
        <v>230</v>
      </c>
    </row>
    <row r="256" spans="1:11" ht="27.75" customHeight="1" x14ac:dyDescent="0.25">
      <c r="A256" s="29" t="s">
        <v>136</v>
      </c>
      <c r="B256" s="441">
        <v>1.4817709518290609</v>
      </c>
      <c r="C256" s="442">
        <v>29</v>
      </c>
      <c r="D256" s="441">
        <v>1.6849100599409113</v>
      </c>
      <c r="E256" s="442">
        <v>28</v>
      </c>
      <c r="F256" s="441">
        <v>1.8873314766112463</v>
      </c>
      <c r="G256" s="442">
        <v>25</v>
      </c>
      <c r="H256" s="446" t="s">
        <v>487</v>
      </c>
      <c r="I256" s="447" t="s">
        <v>230</v>
      </c>
      <c r="J256" s="446" t="s">
        <v>487</v>
      </c>
      <c r="K256" s="447" t="s">
        <v>230</v>
      </c>
    </row>
    <row r="257" spans="1:11" ht="27.75" customHeight="1" x14ac:dyDescent="0.25">
      <c r="A257" s="29" t="s">
        <v>137</v>
      </c>
      <c r="B257" s="441">
        <v>2.1825916666296612</v>
      </c>
      <c r="C257" s="442">
        <v>15</v>
      </c>
      <c r="D257" s="441">
        <v>2.1821749380147502</v>
      </c>
      <c r="E257" s="442">
        <v>19</v>
      </c>
      <c r="F257" s="441">
        <v>2.1887544837682991</v>
      </c>
      <c r="G257" s="442">
        <v>21</v>
      </c>
      <c r="H257" s="446" t="s">
        <v>487</v>
      </c>
      <c r="I257" s="447" t="s">
        <v>230</v>
      </c>
      <c r="J257" s="446" t="s">
        <v>487</v>
      </c>
      <c r="K257" s="447" t="s">
        <v>230</v>
      </c>
    </row>
    <row r="258" spans="1:11" ht="27.75" customHeight="1" x14ac:dyDescent="0.25">
      <c r="A258" s="29" t="s">
        <v>138</v>
      </c>
      <c r="B258" s="441">
        <v>1.7032330759200374</v>
      </c>
      <c r="C258" s="442">
        <v>26</v>
      </c>
      <c r="D258" s="441">
        <v>1.9446184905331116</v>
      </c>
      <c r="E258" s="442">
        <v>24</v>
      </c>
      <c r="F258" s="441">
        <v>1.9130200210137889</v>
      </c>
      <c r="G258" s="442">
        <v>24</v>
      </c>
      <c r="H258" s="446" t="s">
        <v>487</v>
      </c>
      <c r="I258" s="447" t="s">
        <v>230</v>
      </c>
      <c r="J258" s="446" t="s">
        <v>487</v>
      </c>
      <c r="K258" s="447" t="s">
        <v>230</v>
      </c>
    </row>
    <row r="259" spans="1:11" s="20" customFormat="1" ht="27.75" customHeight="1" x14ac:dyDescent="0.25">
      <c r="A259" s="450" t="s">
        <v>520</v>
      </c>
      <c r="B259" s="218"/>
      <c r="C259" s="218"/>
      <c r="D259" s="218"/>
    </row>
    <row r="260" spans="1:11" s="20" customFormat="1" ht="27.75" customHeight="1" x14ac:dyDescent="0.25">
      <c r="A260" s="498" t="s">
        <v>519</v>
      </c>
      <c r="B260" s="498"/>
      <c r="C260" s="498"/>
      <c r="D260" s="498"/>
    </row>
    <row r="261" spans="1:11" ht="27.75" customHeight="1" x14ac:dyDescent="0.25">
      <c r="E261" s="328"/>
    </row>
    <row r="262" spans="1:11" ht="27.75" customHeight="1" x14ac:dyDescent="0.25">
      <c r="A262" s="469" t="s">
        <v>370</v>
      </c>
      <c r="B262" s="135"/>
      <c r="D262" s="550"/>
      <c r="E262" s="550"/>
      <c r="F262" s="550"/>
      <c r="G262" s="32"/>
      <c r="K262" s="32" t="s">
        <v>0</v>
      </c>
    </row>
    <row r="263" spans="1:11" ht="27.75" customHeight="1" x14ac:dyDescent="0.25">
      <c r="A263" s="732" t="s">
        <v>1</v>
      </c>
      <c r="B263" s="721">
        <v>1399</v>
      </c>
      <c r="C263" s="721"/>
      <c r="D263" s="735">
        <v>1400</v>
      </c>
      <c r="E263" s="736"/>
      <c r="F263" s="730">
        <v>1401</v>
      </c>
      <c r="G263" s="731"/>
      <c r="H263" s="721">
        <v>1402</v>
      </c>
      <c r="I263" s="721"/>
      <c r="J263" s="721">
        <v>1403</v>
      </c>
      <c r="K263" s="721"/>
    </row>
    <row r="264" spans="1:11" ht="27.75" customHeight="1" x14ac:dyDescent="0.25">
      <c r="A264" s="733"/>
      <c r="B264" s="461" t="s">
        <v>75</v>
      </c>
      <c r="C264" s="461" t="s">
        <v>144</v>
      </c>
      <c r="D264" s="461" t="s">
        <v>75</v>
      </c>
      <c r="E264" s="458" t="s">
        <v>3</v>
      </c>
      <c r="F264" s="461" t="s">
        <v>75</v>
      </c>
      <c r="G264" s="458" t="s">
        <v>3</v>
      </c>
      <c r="H264" s="466" t="s">
        <v>75</v>
      </c>
      <c r="I264" s="458" t="s">
        <v>3</v>
      </c>
      <c r="J264" s="461" t="s">
        <v>75</v>
      </c>
      <c r="K264" s="458" t="s">
        <v>3</v>
      </c>
    </row>
    <row r="265" spans="1:11" ht="27.75" customHeight="1" x14ac:dyDescent="0.25">
      <c r="A265" s="132" t="s">
        <v>91</v>
      </c>
      <c r="B265" s="439">
        <v>24.599380515388351</v>
      </c>
      <c r="C265" s="438" t="s">
        <v>230</v>
      </c>
      <c r="D265" s="439">
        <v>23.785138448389215</v>
      </c>
      <c r="E265" s="438" t="s">
        <v>230</v>
      </c>
      <c r="F265" s="439">
        <v>23.497960025443188</v>
      </c>
      <c r="G265" s="438" t="s">
        <v>230</v>
      </c>
      <c r="H265" s="440">
        <v>23.170431293028734</v>
      </c>
      <c r="I265" s="438" t="s">
        <v>230</v>
      </c>
      <c r="J265" s="440">
        <v>22.818276807312841</v>
      </c>
      <c r="K265" s="438" t="s">
        <v>230</v>
      </c>
    </row>
    <row r="266" spans="1:11" ht="27.75" customHeight="1" x14ac:dyDescent="0.25">
      <c r="A266" s="29" t="s">
        <v>109</v>
      </c>
      <c r="B266" s="441">
        <v>23.197480477004934</v>
      </c>
      <c r="C266" s="442">
        <v>23</v>
      </c>
      <c r="D266" s="441">
        <v>22.370969650079719</v>
      </c>
      <c r="E266" s="442">
        <v>23</v>
      </c>
      <c r="F266" s="441">
        <v>22.026958760981259</v>
      </c>
      <c r="G266" s="442">
        <v>22</v>
      </c>
      <c r="H266" s="441">
        <v>21.645543124393122</v>
      </c>
      <c r="I266" s="443">
        <v>22</v>
      </c>
      <c r="J266" s="441">
        <v>21.235414237131735</v>
      </c>
      <c r="K266" s="443">
        <v>22</v>
      </c>
    </row>
    <row r="267" spans="1:11" ht="27.75" customHeight="1" x14ac:dyDescent="0.25">
      <c r="A267" s="29" t="s">
        <v>110</v>
      </c>
      <c r="B267" s="441">
        <v>26.004227838016231</v>
      </c>
      <c r="C267" s="442">
        <v>14</v>
      </c>
      <c r="D267" s="441">
        <v>25.22946111176898</v>
      </c>
      <c r="E267" s="442">
        <v>14</v>
      </c>
      <c r="F267" s="441">
        <v>24.913722286792588</v>
      </c>
      <c r="G267" s="442">
        <v>14</v>
      </c>
      <c r="H267" s="441">
        <v>24.553974255005652</v>
      </c>
      <c r="I267" s="443">
        <v>13</v>
      </c>
      <c r="J267" s="441">
        <v>24.148174807052243</v>
      </c>
      <c r="K267" s="443">
        <v>13</v>
      </c>
    </row>
    <row r="268" spans="1:11" ht="27.75" customHeight="1" x14ac:dyDescent="0.25">
      <c r="A268" s="29" t="s">
        <v>111</v>
      </c>
      <c r="B268" s="441">
        <v>24.448398603771533</v>
      </c>
      <c r="C268" s="442">
        <v>18</v>
      </c>
      <c r="D268" s="441">
        <v>23.488069005665544</v>
      </c>
      <c r="E268" s="442">
        <v>18</v>
      </c>
      <c r="F268" s="441">
        <v>23.198750819292901</v>
      </c>
      <c r="G268" s="442">
        <v>18</v>
      </c>
      <c r="H268" s="441">
        <v>22.869835293247657</v>
      </c>
      <c r="I268" s="443">
        <v>18</v>
      </c>
      <c r="J268" s="441">
        <v>22.516133301936303</v>
      </c>
      <c r="K268" s="443">
        <v>17</v>
      </c>
    </row>
    <row r="269" spans="1:11" ht="27.75" customHeight="1" x14ac:dyDescent="0.25">
      <c r="A269" s="29" t="s">
        <v>112</v>
      </c>
      <c r="B269" s="441">
        <v>21.993195456824729</v>
      </c>
      <c r="C269" s="442">
        <v>27</v>
      </c>
      <c r="D269" s="441">
        <v>21.273344404135944</v>
      </c>
      <c r="E269" s="442">
        <v>25</v>
      </c>
      <c r="F269" s="441">
        <v>20.947516400252692</v>
      </c>
      <c r="G269" s="442">
        <v>25</v>
      </c>
      <c r="H269" s="441">
        <v>20.570511315972823</v>
      </c>
      <c r="I269" s="443">
        <v>25</v>
      </c>
      <c r="J269" s="441">
        <v>20.14258417327466</v>
      </c>
      <c r="K269" s="443">
        <v>25</v>
      </c>
    </row>
    <row r="270" spans="1:11" ht="27.75" customHeight="1" x14ac:dyDescent="0.25">
      <c r="A270" s="29" t="s">
        <v>113</v>
      </c>
      <c r="B270" s="441">
        <v>21.349388838501355</v>
      </c>
      <c r="C270" s="442">
        <v>28</v>
      </c>
      <c r="D270" s="441">
        <v>20.175307426167933</v>
      </c>
      <c r="E270" s="442">
        <v>28</v>
      </c>
      <c r="F270" s="441">
        <v>19.696105861801005</v>
      </c>
      <c r="G270" s="442">
        <v>29</v>
      </c>
      <c r="H270" s="441">
        <v>19.201126808016809</v>
      </c>
      <c r="I270" s="443">
        <v>29</v>
      </c>
      <c r="J270" s="441">
        <v>18.731560547787762</v>
      </c>
      <c r="K270" s="443">
        <v>29</v>
      </c>
    </row>
    <row r="271" spans="1:11" ht="27.75" customHeight="1" x14ac:dyDescent="0.25">
      <c r="A271" s="29" t="s">
        <v>114</v>
      </c>
      <c r="B271" s="441">
        <v>24.230829324725491</v>
      </c>
      <c r="C271" s="442">
        <v>19</v>
      </c>
      <c r="D271" s="441">
        <v>22.816252894609296</v>
      </c>
      <c r="E271" s="442">
        <v>19</v>
      </c>
      <c r="F271" s="441">
        <v>22.47658496600285</v>
      </c>
      <c r="G271" s="442">
        <v>20</v>
      </c>
      <c r="H271" s="441">
        <v>22.09040192424461</v>
      </c>
      <c r="I271" s="443">
        <v>21</v>
      </c>
      <c r="J271" s="441">
        <v>21.645754392080431</v>
      </c>
      <c r="K271" s="443">
        <v>21</v>
      </c>
    </row>
    <row r="272" spans="1:11" ht="27.75" customHeight="1" x14ac:dyDescent="0.25">
      <c r="A272" s="29" t="s">
        <v>115</v>
      </c>
      <c r="B272" s="441">
        <v>27.247165641622008</v>
      </c>
      <c r="C272" s="442">
        <v>11</v>
      </c>
      <c r="D272" s="441">
        <v>25.449443546085799</v>
      </c>
      <c r="E272" s="442">
        <v>13</v>
      </c>
      <c r="F272" s="441">
        <v>24.947358338455153</v>
      </c>
      <c r="G272" s="442">
        <v>13</v>
      </c>
      <c r="H272" s="441">
        <v>24.383996356986827</v>
      </c>
      <c r="I272" s="443">
        <v>14</v>
      </c>
      <c r="J272" s="441">
        <v>23.760508907606201</v>
      </c>
      <c r="K272" s="443">
        <v>15</v>
      </c>
    </row>
    <row r="273" spans="1:11" ht="27.75" customHeight="1" x14ac:dyDescent="0.25">
      <c r="A273" s="29" t="s">
        <v>89</v>
      </c>
      <c r="B273" s="441">
        <v>20.535149871950345</v>
      </c>
      <c r="C273" s="442">
        <v>29</v>
      </c>
      <c r="D273" s="441">
        <v>19.950559524210774</v>
      </c>
      <c r="E273" s="442">
        <v>29</v>
      </c>
      <c r="F273" s="441">
        <v>19.708832207409209</v>
      </c>
      <c r="G273" s="442">
        <v>28</v>
      </c>
      <c r="H273" s="441">
        <v>19.454459248856772</v>
      </c>
      <c r="I273" s="443">
        <v>28</v>
      </c>
      <c r="J273" s="441">
        <v>19.244856993410949</v>
      </c>
      <c r="K273" s="443">
        <v>28</v>
      </c>
    </row>
    <row r="274" spans="1:11" ht="27.75" customHeight="1" x14ac:dyDescent="0.25">
      <c r="A274" s="29" t="s">
        <v>116</v>
      </c>
      <c r="B274" s="441">
        <v>27.072798276408182</v>
      </c>
      <c r="C274" s="442">
        <v>12</v>
      </c>
      <c r="D274" s="441">
        <v>26.171540226566396</v>
      </c>
      <c r="E274" s="442">
        <v>11</v>
      </c>
      <c r="F274" s="441">
        <v>25.923696160726571</v>
      </c>
      <c r="G274" s="442">
        <v>10</v>
      </c>
      <c r="H274" s="441">
        <v>25.63019834942175</v>
      </c>
      <c r="I274" s="443">
        <v>10</v>
      </c>
      <c r="J274" s="441">
        <v>25.284401240221122</v>
      </c>
      <c r="K274" s="443">
        <v>10</v>
      </c>
    </row>
    <row r="275" spans="1:11" ht="27.75" customHeight="1" x14ac:dyDescent="0.25">
      <c r="A275" s="29" t="s">
        <v>117</v>
      </c>
      <c r="B275" s="441">
        <v>29.719012851142658</v>
      </c>
      <c r="C275" s="442">
        <v>3</v>
      </c>
      <c r="D275" s="441">
        <v>28.578411783611902</v>
      </c>
      <c r="E275" s="442">
        <v>3</v>
      </c>
      <c r="F275" s="441">
        <v>28.424677409994004</v>
      </c>
      <c r="G275" s="442">
        <v>3</v>
      </c>
      <c r="H275" s="441">
        <v>28.220306944291572</v>
      </c>
      <c r="I275" s="443">
        <v>3</v>
      </c>
      <c r="J275" s="441">
        <v>27.965614078290603</v>
      </c>
      <c r="K275" s="443">
        <v>3</v>
      </c>
    </row>
    <row r="276" spans="1:11" ht="27.75" customHeight="1" x14ac:dyDescent="0.25">
      <c r="A276" s="29" t="s">
        <v>118</v>
      </c>
      <c r="B276" s="441">
        <v>27.801435304688265</v>
      </c>
      <c r="C276" s="442">
        <v>8</v>
      </c>
      <c r="D276" s="441">
        <v>26.996749855898329</v>
      </c>
      <c r="E276" s="442">
        <v>8</v>
      </c>
      <c r="F276" s="441">
        <v>26.753231384693688</v>
      </c>
      <c r="G276" s="442">
        <v>7</v>
      </c>
      <c r="H276" s="441">
        <v>26.472990065801628</v>
      </c>
      <c r="I276" s="443">
        <v>7</v>
      </c>
      <c r="J276" s="441">
        <v>26.150423966641974</v>
      </c>
      <c r="K276" s="443">
        <v>7</v>
      </c>
    </row>
    <row r="277" spans="1:11" ht="27.75" customHeight="1" x14ac:dyDescent="0.25">
      <c r="A277" s="29" t="s">
        <v>119</v>
      </c>
      <c r="B277" s="441">
        <v>29.311970363716011</v>
      </c>
      <c r="C277" s="442">
        <v>4</v>
      </c>
      <c r="D277" s="441">
        <v>27.320357404236596</v>
      </c>
      <c r="E277" s="442">
        <v>5</v>
      </c>
      <c r="F277" s="441">
        <v>27.015520629355876</v>
      </c>
      <c r="G277" s="442">
        <v>5</v>
      </c>
      <c r="H277" s="441">
        <v>26.629877016476573</v>
      </c>
      <c r="I277" s="443">
        <v>5</v>
      </c>
      <c r="J277" s="441">
        <v>26.168929541231954</v>
      </c>
      <c r="K277" s="443">
        <v>6</v>
      </c>
    </row>
    <row r="278" spans="1:11" ht="27.75" customHeight="1" x14ac:dyDescent="0.25">
      <c r="A278" s="29" t="s">
        <v>120</v>
      </c>
      <c r="B278" s="441">
        <v>28.038122117428131</v>
      </c>
      <c r="C278" s="442">
        <v>6</v>
      </c>
      <c r="D278" s="441">
        <v>28.142896389765049</v>
      </c>
      <c r="E278" s="442">
        <v>4</v>
      </c>
      <c r="F278" s="441">
        <v>27.971458586949833</v>
      </c>
      <c r="G278" s="442">
        <v>4</v>
      </c>
      <c r="H278" s="441">
        <v>27.740038511849789</v>
      </c>
      <c r="I278" s="443">
        <v>4</v>
      </c>
      <c r="J278" s="441">
        <v>27.470425702918028</v>
      </c>
      <c r="K278" s="443">
        <v>4</v>
      </c>
    </row>
    <row r="279" spans="1:11" ht="27.75" customHeight="1" x14ac:dyDescent="0.25">
      <c r="A279" s="29" t="s">
        <v>121</v>
      </c>
      <c r="B279" s="441">
        <v>24.97176070427448</v>
      </c>
      <c r="C279" s="442">
        <v>16</v>
      </c>
      <c r="D279" s="441">
        <v>24.018018982924083</v>
      </c>
      <c r="E279" s="442">
        <v>16</v>
      </c>
      <c r="F279" s="441">
        <v>23.770354189984474</v>
      </c>
      <c r="G279" s="442">
        <v>16</v>
      </c>
      <c r="H279" s="441">
        <v>23.463489007732839</v>
      </c>
      <c r="I279" s="443">
        <v>16</v>
      </c>
      <c r="J279" s="441">
        <v>23.104817959603757</v>
      </c>
      <c r="K279" s="443">
        <v>16</v>
      </c>
    </row>
    <row r="280" spans="1:11" ht="27.75" customHeight="1" x14ac:dyDescent="0.25">
      <c r="A280" s="29" t="s">
        <v>122</v>
      </c>
      <c r="B280" s="441">
        <v>22.527640051871305</v>
      </c>
      <c r="C280" s="442">
        <v>24</v>
      </c>
      <c r="D280" s="441">
        <v>20.422960246279981</v>
      </c>
      <c r="E280" s="442">
        <v>27</v>
      </c>
      <c r="F280" s="441">
        <v>20.048269810245664</v>
      </c>
      <c r="G280" s="442">
        <v>27</v>
      </c>
      <c r="H280" s="441">
        <v>19.656768395913666</v>
      </c>
      <c r="I280" s="443">
        <v>27</v>
      </c>
      <c r="J280" s="441">
        <v>19.264427189451435</v>
      </c>
      <c r="K280" s="443">
        <v>27</v>
      </c>
    </row>
    <row r="281" spans="1:11" ht="27.75" customHeight="1" x14ac:dyDescent="0.25">
      <c r="A281" s="29" t="s">
        <v>123</v>
      </c>
      <c r="B281" s="441">
        <v>39.003570290714293</v>
      </c>
      <c r="C281" s="442">
        <v>1</v>
      </c>
      <c r="D281" s="441">
        <v>38.58232776559759</v>
      </c>
      <c r="E281" s="442">
        <v>1</v>
      </c>
      <c r="F281" s="441">
        <v>38.481721687816922</v>
      </c>
      <c r="G281" s="442">
        <v>1</v>
      </c>
      <c r="H281" s="441">
        <v>38.311807096378395</v>
      </c>
      <c r="I281" s="443">
        <v>1</v>
      </c>
      <c r="J281" s="441">
        <v>38.078275646414575</v>
      </c>
      <c r="K281" s="443">
        <v>1</v>
      </c>
    </row>
    <row r="282" spans="1:11" ht="27.75" customHeight="1" x14ac:dyDescent="0.25">
      <c r="A282" s="29" t="s">
        <v>124</v>
      </c>
      <c r="B282" s="441">
        <v>23.363074055764894</v>
      </c>
      <c r="C282" s="442">
        <v>22</v>
      </c>
      <c r="D282" s="441">
        <v>22.77065439138768</v>
      </c>
      <c r="E282" s="442">
        <v>21</v>
      </c>
      <c r="F282" s="441">
        <v>22.46568228736886</v>
      </c>
      <c r="G282" s="442">
        <v>21</v>
      </c>
      <c r="H282" s="441">
        <v>22.094630422064519</v>
      </c>
      <c r="I282" s="443">
        <v>20</v>
      </c>
      <c r="J282" s="441">
        <v>21.660025564915511</v>
      </c>
      <c r="K282" s="443">
        <v>20</v>
      </c>
    </row>
    <row r="283" spans="1:11" ht="27.75" customHeight="1" x14ac:dyDescent="0.25">
      <c r="A283" s="29" t="s">
        <v>125</v>
      </c>
      <c r="B283" s="441">
        <v>23.782071335661396</v>
      </c>
      <c r="C283" s="442">
        <v>20</v>
      </c>
      <c r="D283" s="441">
        <v>22.384468765927672</v>
      </c>
      <c r="E283" s="442">
        <v>22</v>
      </c>
      <c r="F283" s="441">
        <v>21.953253485140394</v>
      </c>
      <c r="G283" s="442">
        <v>23</v>
      </c>
      <c r="H283" s="441">
        <v>21.488197172693997</v>
      </c>
      <c r="I283" s="443">
        <v>23</v>
      </c>
      <c r="J283" s="441">
        <v>20.980383855804146</v>
      </c>
      <c r="K283" s="443">
        <v>23</v>
      </c>
    </row>
    <row r="284" spans="1:11" ht="27.75" customHeight="1" x14ac:dyDescent="0.25">
      <c r="A284" s="29" t="s">
        <v>126</v>
      </c>
      <c r="B284" s="441">
        <v>27.03978528237128</v>
      </c>
      <c r="C284" s="442">
        <v>13</v>
      </c>
      <c r="D284" s="441">
        <v>25.914452664698668</v>
      </c>
      <c r="E284" s="442">
        <v>12</v>
      </c>
      <c r="F284" s="441">
        <v>25.596404075757146</v>
      </c>
      <c r="G284" s="442">
        <v>12</v>
      </c>
      <c r="H284" s="441">
        <v>25.231242717039198</v>
      </c>
      <c r="I284" s="443">
        <v>12</v>
      </c>
      <c r="J284" s="441">
        <v>24.887003570625264</v>
      </c>
      <c r="K284" s="443">
        <v>12</v>
      </c>
    </row>
    <row r="285" spans="1:11" ht="27.75" customHeight="1" x14ac:dyDescent="0.25">
      <c r="A285" s="29" t="s">
        <v>127</v>
      </c>
      <c r="B285" s="441">
        <v>24.720527226692791</v>
      </c>
      <c r="C285" s="442">
        <v>17</v>
      </c>
      <c r="D285" s="441">
        <v>23.61499461545203</v>
      </c>
      <c r="E285" s="442">
        <v>17</v>
      </c>
      <c r="F285" s="441">
        <v>23.294050889977303</v>
      </c>
      <c r="G285" s="442">
        <v>17</v>
      </c>
      <c r="H285" s="441">
        <v>22.926415101070578</v>
      </c>
      <c r="I285" s="443">
        <v>17</v>
      </c>
      <c r="J285" s="441">
        <v>22.503780491126353</v>
      </c>
      <c r="K285" s="443">
        <v>18</v>
      </c>
    </row>
    <row r="286" spans="1:11" ht="27.75" customHeight="1" x14ac:dyDescent="0.25">
      <c r="A286" s="29" t="s">
        <v>128</v>
      </c>
      <c r="B286" s="441">
        <v>27.439216915084298</v>
      </c>
      <c r="C286" s="442">
        <v>10</v>
      </c>
      <c r="D286" s="441">
        <v>26.250765201732545</v>
      </c>
      <c r="E286" s="442">
        <v>10</v>
      </c>
      <c r="F286" s="441">
        <v>25.840577418583511</v>
      </c>
      <c r="G286" s="442">
        <v>11</v>
      </c>
      <c r="H286" s="441">
        <v>25.38443997301388</v>
      </c>
      <c r="I286" s="443">
        <v>11</v>
      </c>
      <c r="J286" s="441">
        <v>24.89217124720923</v>
      </c>
      <c r="K286" s="443">
        <v>11</v>
      </c>
    </row>
    <row r="287" spans="1:11" ht="27.75" customHeight="1" x14ac:dyDescent="0.25">
      <c r="A287" s="29" t="s">
        <v>129</v>
      </c>
      <c r="B287" s="441">
        <v>22.185248447593299</v>
      </c>
      <c r="C287" s="442">
        <v>26</v>
      </c>
      <c r="D287" s="441">
        <v>21.52811483749274</v>
      </c>
      <c r="E287" s="442">
        <v>24</v>
      </c>
      <c r="F287" s="441">
        <v>21.250509887559144</v>
      </c>
      <c r="G287" s="442">
        <v>24</v>
      </c>
      <c r="H287" s="441">
        <v>20.92672754684644</v>
      </c>
      <c r="I287" s="443">
        <v>24</v>
      </c>
      <c r="J287" s="441">
        <v>20.551402266536943</v>
      </c>
      <c r="K287" s="443">
        <v>24</v>
      </c>
    </row>
    <row r="288" spans="1:11" ht="27.75" customHeight="1" x14ac:dyDescent="0.25">
      <c r="A288" s="29" t="s">
        <v>130</v>
      </c>
      <c r="B288" s="441">
        <v>28.589788867970121</v>
      </c>
      <c r="C288" s="442">
        <v>5</v>
      </c>
      <c r="D288" s="441">
        <v>27.048334619125885</v>
      </c>
      <c r="E288" s="442">
        <v>7</v>
      </c>
      <c r="F288" s="441">
        <v>26.651359448940159</v>
      </c>
      <c r="G288" s="442">
        <v>8</v>
      </c>
      <c r="H288" s="441">
        <v>26.196626451093881</v>
      </c>
      <c r="I288" s="443">
        <v>8</v>
      </c>
      <c r="J288" s="441">
        <v>25.700069687512762</v>
      </c>
      <c r="K288" s="443">
        <v>8</v>
      </c>
    </row>
    <row r="289" spans="1:11" ht="27.75" customHeight="1" x14ac:dyDescent="0.25">
      <c r="A289" s="29" t="s">
        <v>131</v>
      </c>
      <c r="B289" s="441">
        <v>27.72115782791338</v>
      </c>
      <c r="C289" s="442">
        <v>9</v>
      </c>
      <c r="D289" s="441">
        <v>26.805698264495948</v>
      </c>
      <c r="E289" s="442">
        <v>9</v>
      </c>
      <c r="F289" s="441">
        <v>26.494906605592551</v>
      </c>
      <c r="G289" s="442">
        <v>9</v>
      </c>
      <c r="H289" s="441">
        <v>26.120495357707014</v>
      </c>
      <c r="I289" s="443">
        <v>9</v>
      </c>
      <c r="J289" s="441">
        <v>25.680859348841363</v>
      </c>
      <c r="K289" s="443">
        <v>9</v>
      </c>
    </row>
    <row r="290" spans="1:11" ht="27.75" customHeight="1" x14ac:dyDescent="0.25">
      <c r="A290" s="29" t="s">
        <v>132</v>
      </c>
      <c r="B290" s="441">
        <v>17.117785938425438</v>
      </c>
      <c r="C290" s="442">
        <v>31</v>
      </c>
      <c r="D290" s="441">
        <v>16.376311378441734</v>
      </c>
      <c r="E290" s="442">
        <v>31</v>
      </c>
      <c r="F290" s="441">
        <v>15.988268980856018</v>
      </c>
      <c r="G290" s="442">
        <v>31</v>
      </c>
      <c r="H290" s="441">
        <v>15.588597744413615</v>
      </c>
      <c r="I290" s="443">
        <v>31</v>
      </c>
      <c r="J290" s="441">
        <v>15.176252087997389</v>
      </c>
      <c r="K290" s="443">
        <v>31</v>
      </c>
    </row>
    <row r="291" spans="1:11" ht="27.75" customHeight="1" x14ac:dyDescent="0.25">
      <c r="A291" s="29" t="s">
        <v>133</v>
      </c>
      <c r="B291" s="441">
        <v>25.479117020290413</v>
      </c>
      <c r="C291" s="442">
        <v>15</v>
      </c>
      <c r="D291" s="441">
        <v>24.793381508957005</v>
      </c>
      <c r="E291" s="442">
        <v>15</v>
      </c>
      <c r="F291" s="441">
        <v>24.567790624891913</v>
      </c>
      <c r="G291" s="442">
        <v>15</v>
      </c>
      <c r="H291" s="441">
        <v>24.286136581665662</v>
      </c>
      <c r="I291" s="443">
        <v>15</v>
      </c>
      <c r="J291" s="441">
        <v>23.939931743661013</v>
      </c>
      <c r="K291" s="443">
        <v>14</v>
      </c>
    </row>
    <row r="292" spans="1:11" ht="27.75" customHeight="1" x14ac:dyDescent="0.25">
      <c r="A292" s="29" t="s">
        <v>134</v>
      </c>
      <c r="B292" s="441">
        <v>19.329966610993747</v>
      </c>
      <c r="C292" s="442">
        <v>30</v>
      </c>
      <c r="D292" s="441">
        <v>18.244279602903166</v>
      </c>
      <c r="E292" s="442">
        <v>30</v>
      </c>
      <c r="F292" s="441">
        <v>17.807424080488225</v>
      </c>
      <c r="G292" s="442">
        <v>30</v>
      </c>
      <c r="H292" s="441">
        <v>17.356845988736012</v>
      </c>
      <c r="I292" s="443">
        <v>30</v>
      </c>
      <c r="J292" s="441">
        <v>16.922456980986091</v>
      </c>
      <c r="K292" s="443">
        <v>30</v>
      </c>
    </row>
    <row r="293" spans="1:11" ht="27.75" customHeight="1" x14ac:dyDescent="0.25">
      <c r="A293" s="29" t="s">
        <v>135</v>
      </c>
      <c r="B293" s="441">
        <v>22.200852778362187</v>
      </c>
      <c r="C293" s="442">
        <v>25</v>
      </c>
      <c r="D293" s="441">
        <v>20.78964530493549</v>
      </c>
      <c r="E293" s="442">
        <v>26</v>
      </c>
      <c r="F293" s="441">
        <v>20.347980288846827</v>
      </c>
      <c r="G293" s="442">
        <v>26</v>
      </c>
      <c r="H293" s="441">
        <v>19.867064633270598</v>
      </c>
      <c r="I293" s="443">
        <v>26</v>
      </c>
      <c r="J293" s="441">
        <v>19.342535489955722</v>
      </c>
      <c r="K293" s="443">
        <v>26</v>
      </c>
    </row>
    <row r="294" spans="1:11" ht="27.75" customHeight="1" x14ac:dyDescent="0.25">
      <c r="A294" s="29" t="s">
        <v>136</v>
      </c>
      <c r="B294" s="441">
        <v>30.932735333645724</v>
      </c>
      <c r="C294" s="442">
        <v>2</v>
      </c>
      <c r="D294" s="441">
        <v>29.300611390384368</v>
      </c>
      <c r="E294" s="442">
        <v>2</v>
      </c>
      <c r="F294" s="441">
        <v>28.920552509734787</v>
      </c>
      <c r="G294" s="442">
        <v>2</v>
      </c>
      <c r="H294" s="441">
        <v>28.485789002198835</v>
      </c>
      <c r="I294" s="443">
        <v>2</v>
      </c>
      <c r="J294" s="441">
        <v>28.035702958992736</v>
      </c>
      <c r="K294" s="443">
        <v>2</v>
      </c>
    </row>
    <row r="295" spans="1:11" ht="27.75" customHeight="1" x14ac:dyDescent="0.25">
      <c r="A295" s="29" t="s">
        <v>137</v>
      </c>
      <c r="B295" s="441">
        <v>23.606277308681175</v>
      </c>
      <c r="C295" s="442">
        <v>21</v>
      </c>
      <c r="D295" s="441">
        <v>22.813635908185926</v>
      </c>
      <c r="E295" s="442">
        <v>20</v>
      </c>
      <c r="F295" s="441">
        <v>22.612936011080802</v>
      </c>
      <c r="G295" s="442">
        <v>19</v>
      </c>
      <c r="H295" s="441">
        <v>22.35415824597008</v>
      </c>
      <c r="I295" s="443">
        <v>19</v>
      </c>
      <c r="J295" s="441">
        <v>22.031822084845704</v>
      </c>
      <c r="K295" s="443">
        <v>19</v>
      </c>
    </row>
    <row r="296" spans="1:11" ht="27.75" customHeight="1" x14ac:dyDescent="0.25">
      <c r="A296" s="29" t="s">
        <v>138</v>
      </c>
      <c r="B296" s="441">
        <v>27.840060849054694</v>
      </c>
      <c r="C296" s="442">
        <v>7</v>
      </c>
      <c r="D296" s="441">
        <v>27.217217672752763</v>
      </c>
      <c r="E296" s="442">
        <v>6</v>
      </c>
      <c r="F296" s="441">
        <v>26.9442246944209</v>
      </c>
      <c r="G296" s="442">
        <v>6</v>
      </c>
      <c r="H296" s="441">
        <v>26.616128034637388</v>
      </c>
      <c r="I296" s="443">
        <v>6</v>
      </c>
      <c r="J296" s="441">
        <v>26.243997838841498</v>
      </c>
      <c r="K296" s="443">
        <v>5</v>
      </c>
    </row>
    <row r="297" spans="1:11" ht="27.75" customHeight="1" x14ac:dyDescent="0.25">
      <c r="A297" s="20" t="s">
        <v>140</v>
      </c>
      <c r="B297" s="548"/>
      <c r="C297" s="549"/>
      <c r="E297" s="328"/>
    </row>
    <row r="298" spans="1:11" ht="27.75" customHeight="1" x14ac:dyDescent="0.25">
      <c r="E298" s="328"/>
    </row>
    <row r="299" spans="1:11" ht="27.75" customHeight="1" x14ac:dyDescent="0.25">
      <c r="A299" s="469" t="s">
        <v>366</v>
      </c>
      <c r="B299" s="32"/>
      <c r="C299" s="550"/>
      <c r="D299" s="550"/>
      <c r="E299" s="550"/>
      <c r="F299" s="550"/>
      <c r="G299" s="32"/>
      <c r="H299" s="550"/>
      <c r="K299" s="32" t="s">
        <v>0</v>
      </c>
    </row>
    <row r="300" spans="1:11" ht="27.75" customHeight="1" x14ac:dyDescent="0.25">
      <c r="A300" s="734" t="s">
        <v>1</v>
      </c>
      <c r="B300" s="730">
        <v>1399</v>
      </c>
      <c r="C300" s="731"/>
      <c r="D300" s="730">
        <v>1400</v>
      </c>
      <c r="E300" s="731"/>
      <c r="F300" s="730">
        <v>1401</v>
      </c>
      <c r="G300" s="731"/>
      <c r="H300" s="721">
        <v>1402</v>
      </c>
      <c r="I300" s="721"/>
      <c r="J300" s="721">
        <v>1403</v>
      </c>
      <c r="K300" s="721"/>
    </row>
    <row r="301" spans="1:11" ht="27.75" customHeight="1" x14ac:dyDescent="0.25">
      <c r="A301" s="733"/>
      <c r="B301" s="458" t="s">
        <v>75</v>
      </c>
      <c r="C301" s="458" t="s">
        <v>3</v>
      </c>
      <c r="D301" s="461" t="s">
        <v>75</v>
      </c>
      <c r="E301" s="458" t="s">
        <v>3</v>
      </c>
      <c r="F301" s="461" t="s">
        <v>75</v>
      </c>
      <c r="G301" s="458" t="s">
        <v>3</v>
      </c>
      <c r="H301" s="466" t="s">
        <v>75</v>
      </c>
      <c r="I301" s="458" t="s">
        <v>3</v>
      </c>
      <c r="J301" s="461" t="s">
        <v>75</v>
      </c>
      <c r="K301" s="458" t="s">
        <v>3</v>
      </c>
    </row>
    <row r="302" spans="1:11" ht="27.75" customHeight="1" x14ac:dyDescent="0.25">
      <c r="A302" s="132" t="s">
        <v>91</v>
      </c>
      <c r="B302" s="439">
        <v>13.21580935200434</v>
      </c>
      <c r="C302" s="438" t="s">
        <v>230</v>
      </c>
      <c r="D302" s="439">
        <v>13.232729816209989</v>
      </c>
      <c r="E302" s="438" t="s">
        <v>230</v>
      </c>
      <c r="F302" s="439">
        <v>13.227963337364656</v>
      </c>
      <c r="G302" s="438" t="s">
        <v>230</v>
      </c>
      <c r="H302" s="440">
        <v>13.301413003207173</v>
      </c>
      <c r="I302" s="438" t="s">
        <v>230</v>
      </c>
      <c r="J302" s="440">
        <v>13.43646634484875</v>
      </c>
      <c r="K302" s="438" t="s">
        <v>230</v>
      </c>
    </row>
    <row r="303" spans="1:11" ht="27.75" customHeight="1" x14ac:dyDescent="0.25">
      <c r="A303" s="29" t="s">
        <v>109</v>
      </c>
      <c r="B303" s="441">
        <v>12.884016424201009</v>
      </c>
      <c r="C303" s="442">
        <v>18</v>
      </c>
      <c r="D303" s="441">
        <v>12.962038963411102</v>
      </c>
      <c r="E303" s="442">
        <v>19</v>
      </c>
      <c r="F303" s="441">
        <v>13.011273887704686</v>
      </c>
      <c r="G303" s="442">
        <v>17</v>
      </c>
      <c r="H303" s="441">
        <v>13.119163869430178</v>
      </c>
      <c r="I303" s="443">
        <v>16</v>
      </c>
      <c r="J303" s="441">
        <v>13.273325246016377</v>
      </c>
      <c r="K303" s="443">
        <v>17</v>
      </c>
    </row>
    <row r="304" spans="1:11" ht="27.75" customHeight="1" x14ac:dyDescent="0.25">
      <c r="A304" s="29" t="s">
        <v>110</v>
      </c>
      <c r="B304" s="441">
        <v>14.228623103070269</v>
      </c>
      <c r="C304" s="442">
        <v>5</v>
      </c>
      <c r="D304" s="441">
        <v>14.17666822233522</v>
      </c>
      <c r="E304" s="442">
        <v>6</v>
      </c>
      <c r="F304" s="441">
        <v>14.124848960033344</v>
      </c>
      <c r="G304" s="442">
        <v>6</v>
      </c>
      <c r="H304" s="441">
        <v>14.166200271841555</v>
      </c>
      <c r="I304" s="443">
        <v>6</v>
      </c>
      <c r="J304" s="441">
        <v>14.282483730327971</v>
      </c>
      <c r="K304" s="443">
        <v>7</v>
      </c>
    </row>
    <row r="305" spans="1:11" ht="27.75" customHeight="1" x14ac:dyDescent="0.25">
      <c r="A305" s="29" t="s">
        <v>111</v>
      </c>
      <c r="B305" s="441">
        <v>13.163597256872182</v>
      </c>
      <c r="C305" s="442">
        <v>16</v>
      </c>
      <c r="D305" s="441">
        <v>13.10201220199537</v>
      </c>
      <c r="E305" s="442">
        <v>15</v>
      </c>
      <c r="F305" s="441">
        <v>13.035509118248061</v>
      </c>
      <c r="G305" s="442">
        <v>16</v>
      </c>
      <c r="H305" s="441">
        <v>13.083102113256498</v>
      </c>
      <c r="I305" s="443">
        <v>17</v>
      </c>
      <c r="J305" s="441">
        <v>13.217379794780399</v>
      </c>
      <c r="K305" s="443">
        <v>18</v>
      </c>
    </row>
    <row r="306" spans="1:11" ht="27.75" customHeight="1" x14ac:dyDescent="0.25">
      <c r="A306" s="29" t="s">
        <v>112</v>
      </c>
      <c r="B306" s="441">
        <v>12.334352873044939</v>
      </c>
      <c r="C306" s="442">
        <v>29</v>
      </c>
      <c r="D306" s="441">
        <v>12.381128286200084</v>
      </c>
      <c r="E306" s="442">
        <v>28</v>
      </c>
      <c r="F306" s="441">
        <v>12.404685015597801</v>
      </c>
      <c r="G306" s="442">
        <v>27</v>
      </c>
      <c r="H306" s="441">
        <v>12.479111336852229</v>
      </c>
      <c r="I306" s="443">
        <v>27</v>
      </c>
      <c r="J306" s="441">
        <v>12.59868700394002</v>
      </c>
      <c r="K306" s="443">
        <v>27</v>
      </c>
    </row>
    <row r="307" spans="1:11" ht="27.75" customHeight="1" x14ac:dyDescent="0.25">
      <c r="A307" s="29" t="s">
        <v>113</v>
      </c>
      <c r="B307" s="441">
        <v>12.455741169346284</v>
      </c>
      <c r="C307" s="442">
        <v>27</v>
      </c>
      <c r="D307" s="441">
        <v>12.603506216960051</v>
      </c>
      <c r="E307" s="442">
        <v>26</v>
      </c>
      <c r="F307" s="441">
        <v>12.681632103730065</v>
      </c>
      <c r="G307" s="442">
        <v>23</v>
      </c>
      <c r="H307" s="441">
        <v>12.805943150209204</v>
      </c>
      <c r="I307" s="443">
        <v>22</v>
      </c>
      <c r="J307" s="441">
        <v>12.958783809446746</v>
      </c>
      <c r="K307" s="443">
        <v>23</v>
      </c>
    </row>
    <row r="308" spans="1:11" ht="27.75" customHeight="1" x14ac:dyDescent="0.25">
      <c r="A308" s="29" t="s">
        <v>114</v>
      </c>
      <c r="B308" s="441">
        <v>12.651299320836007</v>
      </c>
      <c r="C308" s="442">
        <v>23</v>
      </c>
      <c r="D308" s="441">
        <v>12.677547256179656</v>
      </c>
      <c r="E308" s="442">
        <v>23</v>
      </c>
      <c r="F308" s="441">
        <v>12.650669192937192</v>
      </c>
      <c r="G308" s="442">
        <v>24</v>
      </c>
      <c r="H308" s="441">
        <v>12.762377931571232</v>
      </c>
      <c r="I308" s="443">
        <v>24</v>
      </c>
      <c r="J308" s="441">
        <v>12.979240789744914</v>
      </c>
      <c r="K308" s="443">
        <v>22</v>
      </c>
    </row>
    <row r="309" spans="1:11" ht="27.75" customHeight="1" x14ac:dyDescent="0.25">
      <c r="A309" s="29" t="s">
        <v>115</v>
      </c>
      <c r="B309" s="441">
        <v>12.726299089248821</v>
      </c>
      <c r="C309" s="442">
        <v>21</v>
      </c>
      <c r="D309" s="441">
        <v>12.999563091378391</v>
      </c>
      <c r="E309" s="442">
        <v>17</v>
      </c>
      <c r="F309" s="441">
        <v>13.165523902267703</v>
      </c>
      <c r="G309" s="442">
        <v>15</v>
      </c>
      <c r="H309" s="441">
        <v>13.463732333402115</v>
      </c>
      <c r="I309" s="443">
        <v>14</v>
      </c>
      <c r="J309" s="441">
        <v>13.861419483792748</v>
      </c>
      <c r="K309" s="443">
        <v>12</v>
      </c>
    </row>
    <row r="310" spans="1:11" ht="27.75" customHeight="1" x14ac:dyDescent="0.25">
      <c r="A310" s="29" t="s">
        <v>89</v>
      </c>
      <c r="B310" s="441">
        <v>12.127721166999866</v>
      </c>
      <c r="C310" s="442">
        <v>31</v>
      </c>
      <c r="D310" s="441">
        <v>12.098451121146979</v>
      </c>
      <c r="E310" s="442">
        <v>31</v>
      </c>
      <c r="F310" s="441">
        <v>12.062573886563911</v>
      </c>
      <c r="G310" s="442">
        <v>31</v>
      </c>
      <c r="H310" s="441">
        <v>12.073087610978849</v>
      </c>
      <c r="I310" s="443">
        <v>31</v>
      </c>
      <c r="J310" s="441">
        <v>12.115827832635514</v>
      </c>
      <c r="K310" s="443">
        <v>30</v>
      </c>
    </row>
    <row r="311" spans="1:11" ht="27.75" customHeight="1" x14ac:dyDescent="0.25">
      <c r="A311" s="29" t="s">
        <v>116</v>
      </c>
      <c r="B311" s="441">
        <v>13.491518151247408</v>
      </c>
      <c r="C311" s="442">
        <v>13</v>
      </c>
      <c r="D311" s="441">
        <v>13.523531451007024</v>
      </c>
      <c r="E311" s="442">
        <v>13</v>
      </c>
      <c r="F311" s="441">
        <v>13.529836731720346</v>
      </c>
      <c r="G311" s="442">
        <v>13</v>
      </c>
      <c r="H311" s="441">
        <v>13.636258326676693</v>
      </c>
      <c r="I311" s="443">
        <v>13</v>
      </c>
      <c r="J311" s="441">
        <v>13.825095118058739</v>
      </c>
      <c r="K311" s="443">
        <v>14</v>
      </c>
    </row>
    <row r="312" spans="1:11" ht="27.75" customHeight="1" x14ac:dyDescent="0.25">
      <c r="A312" s="29" t="s">
        <v>117</v>
      </c>
      <c r="B312" s="441">
        <v>15.296620535295915</v>
      </c>
      <c r="C312" s="442">
        <v>2</v>
      </c>
      <c r="D312" s="441">
        <v>15.334435633376472</v>
      </c>
      <c r="E312" s="442">
        <v>2</v>
      </c>
      <c r="F312" s="441">
        <v>15.184219690081447</v>
      </c>
      <c r="G312" s="442">
        <v>2</v>
      </c>
      <c r="H312" s="441">
        <v>15.081976235027254</v>
      </c>
      <c r="I312" s="443">
        <v>2</v>
      </c>
      <c r="J312" s="441">
        <v>15.038927458538943</v>
      </c>
      <c r="K312" s="443">
        <v>3</v>
      </c>
    </row>
    <row r="313" spans="1:11" ht="27.75" customHeight="1" x14ac:dyDescent="0.25">
      <c r="A313" s="29" t="s">
        <v>118</v>
      </c>
      <c r="B313" s="441">
        <v>13.79750046314939</v>
      </c>
      <c r="C313" s="442">
        <v>8</v>
      </c>
      <c r="D313" s="441">
        <v>13.893012473231781</v>
      </c>
      <c r="E313" s="442">
        <v>7</v>
      </c>
      <c r="F313" s="441">
        <v>13.928825522603825</v>
      </c>
      <c r="G313" s="442">
        <v>8</v>
      </c>
      <c r="H313" s="441">
        <v>14.022810283813936</v>
      </c>
      <c r="I313" s="443">
        <v>8</v>
      </c>
      <c r="J313" s="441">
        <v>14.170253997361584</v>
      </c>
      <c r="K313" s="443">
        <v>9</v>
      </c>
    </row>
    <row r="314" spans="1:11" ht="27.75" customHeight="1" x14ac:dyDescent="0.25">
      <c r="A314" s="29" t="s">
        <v>119</v>
      </c>
      <c r="B314" s="441">
        <v>14.190527862954422</v>
      </c>
      <c r="C314" s="442">
        <v>6</v>
      </c>
      <c r="D314" s="441">
        <v>14.421794453804887</v>
      </c>
      <c r="E314" s="442">
        <v>5</v>
      </c>
      <c r="F314" s="441">
        <v>14.403198784717272</v>
      </c>
      <c r="G314" s="442">
        <v>5</v>
      </c>
      <c r="H314" s="441">
        <v>14.497169426841754</v>
      </c>
      <c r="I314" s="443">
        <v>5</v>
      </c>
      <c r="J314" s="441">
        <v>14.686065456624267</v>
      </c>
      <c r="K314" s="443">
        <v>5</v>
      </c>
    </row>
    <row r="315" spans="1:11" ht="27.75" customHeight="1" x14ac:dyDescent="0.25">
      <c r="A315" s="29" t="s">
        <v>120</v>
      </c>
      <c r="B315" s="441">
        <v>13.998630971445078</v>
      </c>
      <c r="C315" s="442">
        <v>7</v>
      </c>
      <c r="D315" s="441">
        <v>13.793005400054145</v>
      </c>
      <c r="E315" s="442">
        <v>9</v>
      </c>
      <c r="F315" s="441">
        <v>13.76918631553235</v>
      </c>
      <c r="G315" s="442">
        <v>9</v>
      </c>
      <c r="H315" s="441">
        <v>13.874038706123217</v>
      </c>
      <c r="I315" s="443">
        <v>10</v>
      </c>
      <c r="J315" s="441">
        <v>14.075388871043767</v>
      </c>
      <c r="K315" s="443">
        <v>10</v>
      </c>
    </row>
    <row r="316" spans="1:11" ht="27.75" customHeight="1" x14ac:dyDescent="0.25">
      <c r="A316" s="29" t="s">
        <v>121</v>
      </c>
      <c r="B316" s="441">
        <v>12.648312781150429</v>
      </c>
      <c r="C316" s="442">
        <v>24</v>
      </c>
      <c r="D316" s="441">
        <v>12.633528995840168</v>
      </c>
      <c r="E316" s="442">
        <v>25</v>
      </c>
      <c r="F316" s="441">
        <v>12.612196266743691</v>
      </c>
      <c r="G316" s="442">
        <v>25</v>
      </c>
      <c r="H316" s="441">
        <v>12.711503719161133</v>
      </c>
      <c r="I316" s="443">
        <v>25</v>
      </c>
      <c r="J316" s="441">
        <v>12.907839815886902</v>
      </c>
      <c r="K316" s="443">
        <v>25</v>
      </c>
    </row>
    <row r="317" spans="1:11" ht="27.75" customHeight="1" x14ac:dyDescent="0.25">
      <c r="A317" s="29" t="s">
        <v>122</v>
      </c>
      <c r="B317" s="441">
        <v>13.619358308503413</v>
      </c>
      <c r="C317" s="442">
        <v>10</v>
      </c>
      <c r="D317" s="441">
        <v>13.540908652684211</v>
      </c>
      <c r="E317" s="442">
        <v>12</v>
      </c>
      <c r="F317" s="441">
        <v>13.296103079905963</v>
      </c>
      <c r="G317" s="442">
        <v>14</v>
      </c>
      <c r="H317" s="441">
        <v>13.187509253477698</v>
      </c>
      <c r="I317" s="443">
        <v>15</v>
      </c>
      <c r="J317" s="441">
        <v>13.186215381799554</v>
      </c>
      <c r="K317" s="443">
        <v>19</v>
      </c>
    </row>
    <row r="318" spans="1:11" ht="27.75" customHeight="1" x14ac:dyDescent="0.25">
      <c r="A318" s="29" t="s">
        <v>123</v>
      </c>
      <c r="B318" s="441">
        <v>17.519584046351373</v>
      </c>
      <c r="C318" s="442">
        <v>1</v>
      </c>
      <c r="D318" s="441">
        <v>17.559306563428233</v>
      </c>
      <c r="E318" s="442">
        <v>1</v>
      </c>
      <c r="F318" s="441">
        <v>17.544887346262566</v>
      </c>
      <c r="G318" s="442">
        <v>1</v>
      </c>
      <c r="H318" s="441">
        <v>17.616722644423234</v>
      </c>
      <c r="I318" s="443">
        <v>1</v>
      </c>
      <c r="J318" s="441">
        <v>17.762698303071218</v>
      </c>
      <c r="K318" s="443">
        <v>1</v>
      </c>
    </row>
    <row r="319" spans="1:11" ht="27.75" customHeight="1" x14ac:dyDescent="0.25">
      <c r="A319" s="29" t="s">
        <v>124</v>
      </c>
      <c r="B319" s="441">
        <v>12.742316078144578</v>
      </c>
      <c r="C319" s="442">
        <v>20</v>
      </c>
      <c r="D319" s="441">
        <v>12.740983066888875</v>
      </c>
      <c r="E319" s="442">
        <v>21</v>
      </c>
      <c r="F319" s="441">
        <v>12.76234350857488</v>
      </c>
      <c r="G319" s="442">
        <v>21</v>
      </c>
      <c r="H319" s="441">
        <v>12.870081767540691</v>
      </c>
      <c r="I319" s="443">
        <v>21</v>
      </c>
      <c r="J319" s="441">
        <v>13.045758862293114</v>
      </c>
      <c r="K319" s="443">
        <v>21</v>
      </c>
    </row>
    <row r="320" spans="1:11" ht="27.75" customHeight="1" x14ac:dyDescent="0.25">
      <c r="A320" s="29" t="s">
        <v>125</v>
      </c>
      <c r="B320" s="441">
        <v>12.663284841209373</v>
      </c>
      <c r="C320" s="442">
        <v>22</v>
      </c>
      <c r="D320" s="441">
        <v>12.826507869966855</v>
      </c>
      <c r="E320" s="442">
        <v>20</v>
      </c>
      <c r="F320" s="441">
        <v>12.906999678277428</v>
      </c>
      <c r="G320" s="442">
        <v>20</v>
      </c>
      <c r="H320" s="441">
        <v>13.070152856593875</v>
      </c>
      <c r="I320" s="443">
        <v>19</v>
      </c>
      <c r="J320" s="441">
        <v>13.295989055185306</v>
      </c>
      <c r="K320" s="443">
        <v>15</v>
      </c>
    </row>
    <row r="321" spans="1:11" ht="27.75" customHeight="1" x14ac:dyDescent="0.25">
      <c r="A321" s="29" t="s">
        <v>126</v>
      </c>
      <c r="B321" s="441">
        <v>13.561346820904351</v>
      </c>
      <c r="C321" s="442">
        <v>11</v>
      </c>
      <c r="D321" s="441">
        <v>13.637951991905039</v>
      </c>
      <c r="E321" s="442">
        <v>11</v>
      </c>
      <c r="F321" s="441">
        <v>13.636568912472832</v>
      </c>
      <c r="G321" s="442">
        <v>11</v>
      </c>
      <c r="H321" s="441">
        <v>13.718658875873258</v>
      </c>
      <c r="I321" s="443">
        <v>12</v>
      </c>
      <c r="J321" s="441">
        <v>13.861262189547856</v>
      </c>
      <c r="K321" s="443">
        <v>13</v>
      </c>
    </row>
    <row r="322" spans="1:11" ht="27.75" customHeight="1" x14ac:dyDescent="0.25">
      <c r="A322" s="29" t="s">
        <v>127</v>
      </c>
      <c r="B322" s="441">
        <v>12.99141686502144</v>
      </c>
      <c r="C322" s="442">
        <v>17</v>
      </c>
      <c r="D322" s="441">
        <v>12.982583358445215</v>
      </c>
      <c r="E322" s="442">
        <v>18</v>
      </c>
      <c r="F322" s="441">
        <v>12.961892247043364</v>
      </c>
      <c r="G322" s="442">
        <v>19</v>
      </c>
      <c r="H322" s="441">
        <v>13.073059301002321</v>
      </c>
      <c r="I322" s="443">
        <v>18</v>
      </c>
      <c r="J322" s="441">
        <v>13.286013544638214</v>
      </c>
      <c r="K322" s="443">
        <v>16</v>
      </c>
    </row>
    <row r="323" spans="1:11" ht="27.75" customHeight="1" x14ac:dyDescent="0.25">
      <c r="A323" s="29" t="s">
        <v>128</v>
      </c>
      <c r="B323" s="441">
        <v>14.591591599680248</v>
      </c>
      <c r="C323" s="442">
        <v>4</v>
      </c>
      <c r="D323" s="441">
        <v>14.637862557009218</v>
      </c>
      <c r="E323" s="442">
        <v>4</v>
      </c>
      <c r="F323" s="441">
        <v>14.621156153325968</v>
      </c>
      <c r="G323" s="442">
        <v>4</v>
      </c>
      <c r="H323" s="441">
        <v>14.702384679823385</v>
      </c>
      <c r="I323" s="443">
        <v>4</v>
      </c>
      <c r="J323" s="441">
        <v>14.861247493470497</v>
      </c>
      <c r="K323" s="443">
        <v>4</v>
      </c>
    </row>
    <row r="324" spans="1:11" ht="27.75" customHeight="1" x14ac:dyDescent="0.25">
      <c r="A324" s="29" t="s">
        <v>129</v>
      </c>
      <c r="B324" s="441">
        <v>12.819340624163775</v>
      </c>
      <c r="C324" s="442">
        <v>19</v>
      </c>
      <c r="D324" s="441">
        <v>12.653596752715815</v>
      </c>
      <c r="E324" s="442">
        <v>24</v>
      </c>
      <c r="F324" s="441">
        <v>12.534414278254784</v>
      </c>
      <c r="G324" s="442">
        <v>26</v>
      </c>
      <c r="H324" s="441">
        <v>12.528105860234536</v>
      </c>
      <c r="I324" s="443">
        <v>26</v>
      </c>
      <c r="J324" s="441">
        <v>12.612070022035082</v>
      </c>
      <c r="K324" s="443">
        <v>26</v>
      </c>
    </row>
    <row r="325" spans="1:11" ht="27.75" customHeight="1" x14ac:dyDescent="0.25">
      <c r="A325" s="29" t="s">
        <v>130</v>
      </c>
      <c r="B325" s="441">
        <v>13.749605007050125</v>
      </c>
      <c r="C325" s="442">
        <v>9</v>
      </c>
      <c r="D325" s="441">
        <v>13.884278670378695</v>
      </c>
      <c r="E325" s="442">
        <v>8</v>
      </c>
      <c r="F325" s="441">
        <v>13.93183487938899</v>
      </c>
      <c r="G325" s="442">
        <v>7</v>
      </c>
      <c r="H325" s="441">
        <v>14.117508286758284</v>
      </c>
      <c r="I325" s="443">
        <v>7</v>
      </c>
      <c r="J325" s="441">
        <v>14.406740587245736</v>
      </c>
      <c r="K325" s="443">
        <v>6</v>
      </c>
    </row>
    <row r="326" spans="1:11" ht="27.75" customHeight="1" x14ac:dyDescent="0.25">
      <c r="A326" s="29" t="s">
        <v>131</v>
      </c>
      <c r="B326" s="441">
        <v>13.352796511410107</v>
      </c>
      <c r="C326" s="442">
        <v>14</v>
      </c>
      <c r="D326" s="441">
        <v>13.463399402151627</v>
      </c>
      <c r="E326" s="442">
        <v>14</v>
      </c>
      <c r="F326" s="441">
        <v>13.55253884999097</v>
      </c>
      <c r="G326" s="442">
        <v>12</v>
      </c>
      <c r="H326" s="441">
        <v>13.749537418764243</v>
      </c>
      <c r="I326" s="443">
        <v>11</v>
      </c>
      <c r="J326" s="441">
        <v>14.032724107056493</v>
      </c>
      <c r="K326" s="443">
        <v>11</v>
      </c>
    </row>
    <row r="327" spans="1:11" ht="27.75" customHeight="1" x14ac:dyDescent="0.25">
      <c r="A327" s="29" t="s">
        <v>132</v>
      </c>
      <c r="B327" s="441">
        <v>12.506479885230684</v>
      </c>
      <c r="C327" s="442">
        <v>26</v>
      </c>
      <c r="D327" s="441">
        <v>12.389151259953367</v>
      </c>
      <c r="E327" s="442">
        <v>27</v>
      </c>
      <c r="F327" s="441">
        <v>12.249084586042676</v>
      </c>
      <c r="G327" s="442">
        <v>30</v>
      </c>
      <c r="H327" s="441">
        <v>12.142744748571758</v>
      </c>
      <c r="I327" s="443">
        <v>30</v>
      </c>
      <c r="J327" s="441">
        <v>12.065948601883568</v>
      </c>
      <c r="K327" s="443">
        <v>31</v>
      </c>
    </row>
    <row r="328" spans="1:11" ht="27.75" customHeight="1" x14ac:dyDescent="0.25">
      <c r="A328" s="29" t="s">
        <v>133</v>
      </c>
      <c r="B328" s="441">
        <v>13.172366667388291</v>
      </c>
      <c r="C328" s="442">
        <v>15</v>
      </c>
      <c r="D328" s="441">
        <v>13.048898406899417</v>
      </c>
      <c r="E328" s="442">
        <v>16</v>
      </c>
      <c r="F328" s="441">
        <v>12.972083095773915</v>
      </c>
      <c r="G328" s="442">
        <v>18</v>
      </c>
      <c r="H328" s="441">
        <v>13.026180755415748</v>
      </c>
      <c r="I328" s="443">
        <v>20</v>
      </c>
      <c r="J328" s="441">
        <v>13.186127125060185</v>
      </c>
      <c r="K328" s="443">
        <v>20</v>
      </c>
    </row>
    <row r="329" spans="1:11" ht="27.75" customHeight="1" x14ac:dyDescent="0.25">
      <c r="A329" s="29" t="s">
        <v>134</v>
      </c>
      <c r="B329" s="441">
        <v>12.314352730770059</v>
      </c>
      <c r="C329" s="442">
        <v>30</v>
      </c>
      <c r="D329" s="441">
        <v>12.378528760609758</v>
      </c>
      <c r="E329" s="442">
        <v>29</v>
      </c>
      <c r="F329" s="441">
        <v>12.369670791680413</v>
      </c>
      <c r="G329" s="442">
        <v>28</v>
      </c>
      <c r="H329" s="441">
        <v>12.3922704933383</v>
      </c>
      <c r="I329" s="443">
        <v>28</v>
      </c>
      <c r="J329" s="441">
        <v>12.436015815101189</v>
      </c>
      <c r="K329" s="443">
        <v>29</v>
      </c>
    </row>
    <row r="330" spans="1:11" ht="27.75" customHeight="1" x14ac:dyDescent="0.25">
      <c r="A330" s="29" t="s">
        <v>135</v>
      </c>
      <c r="B330" s="441">
        <v>12.646772112808113</v>
      </c>
      <c r="C330" s="442">
        <v>25</v>
      </c>
      <c r="D330" s="441">
        <v>12.736510089319772</v>
      </c>
      <c r="E330" s="442">
        <v>22</v>
      </c>
      <c r="F330" s="441">
        <v>12.733882381025458</v>
      </c>
      <c r="G330" s="442">
        <v>22</v>
      </c>
      <c r="H330" s="441">
        <v>12.803248169841439</v>
      </c>
      <c r="I330" s="443">
        <v>23</v>
      </c>
      <c r="J330" s="441">
        <v>12.932395813231645</v>
      </c>
      <c r="K330" s="443">
        <v>24</v>
      </c>
    </row>
    <row r="331" spans="1:11" ht="27.75" customHeight="1" x14ac:dyDescent="0.25">
      <c r="A331" s="29" t="s">
        <v>136</v>
      </c>
      <c r="B331" s="441">
        <v>14.708784107351585</v>
      </c>
      <c r="C331" s="442">
        <v>3</v>
      </c>
      <c r="D331" s="441">
        <v>14.877269443563904</v>
      </c>
      <c r="E331" s="442">
        <v>3</v>
      </c>
      <c r="F331" s="441">
        <v>14.877732699403831</v>
      </c>
      <c r="G331" s="442">
        <v>3</v>
      </c>
      <c r="H331" s="441">
        <v>14.992655464364674</v>
      </c>
      <c r="I331" s="443">
        <v>3</v>
      </c>
      <c r="J331" s="441">
        <v>15.194719085978878</v>
      </c>
      <c r="K331" s="443">
        <v>2</v>
      </c>
    </row>
    <row r="332" spans="1:11" ht="27.75" customHeight="1" x14ac:dyDescent="0.25">
      <c r="A332" s="29" t="s">
        <v>137</v>
      </c>
      <c r="B332" s="441">
        <v>12.392092951374742</v>
      </c>
      <c r="C332" s="442">
        <v>28</v>
      </c>
      <c r="D332" s="441">
        <v>12.33875446296398</v>
      </c>
      <c r="E332" s="442">
        <v>30</v>
      </c>
      <c r="F332" s="441">
        <v>12.28734977543729</v>
      </c>
      <c r="G332" s="442">
        <v>29</v>
      </c>
      <c r="H332" s="441">
        <v>12.341410606827194</v>
      </c>
      <c r="I332" s="443">
        <v>29</v>
      </c>
      <c r="J332" s="441">
        <v>12.483500779808967</v>
      </c>
      <c r="K332" s="443">
        <v>28</v>
      </c>
    </row>
    <row r="333" spans="1:11" ht="27.75" customHeight="1" x14ac:dyDescent="0.25">
      <c r="A333" s="29" t="s">
        <v>138</v>
      </c>
      <c r="B333" s="441">
        <v>13.552994105247826</v>
      </c>
      <c r="C333" s="442">
        <v>12</v>
      </c>
      <c r="D333" s="441">
        <v>13.653518047914337</v>
      </c>
      <c r="E333" s="442">
        <v>10</v>
      </c>
      <c r="F333" s="441">
        <v>13.763648833264854</v>
      </c>
      <c r="G333" s="442">
        <v>10</v>
      </c>
      <c r="H333" s="441">
        <v>13.940853564249265</v>
      </c>
      <c r="I333" s="443">
        <v>9</v>
      </c>
      <c r="J333" s="441">
        <v>14.173318824147142</v>
      </c>
      <c r="K333" s="443">
        <v>8</v>
      </c>
    </row>
    <row r="334" spans="1:11" ht="27.75" customHeight="1" x14ac:dyDescent="0.25">
      <c r="A334" s="20" t="s">
        <v>140</v>
      </c>
      <c r="E334" s="328"/>
    </row>
    <row r="335" spans="1:11" ht="27.75" customHeight="1" x14ac:dyDescent="0.25">
      <c r="E335" s="328"/>
    </row>
    <row r="336" spans="1:11" ht="27.75" customHeight="1" x14ac:dyDescent="0.25">
      <c r="A336" s="469" t="s">
        <v>367</v>
      </c>
      <c r="B336" s="32"/>
      <c r="C336" s="550"/>
      <c r="D336" s="550"/>
      <c r="E336" s="550"/>
      <c r="F336" s="550"/>
      <c r="G336" s="32"/>
      <c r="K336" s="32" t="s">
        <v>0</v>
      </c>
    </row>
    <row r="337" spans="1:11" ht="27.75" customHeight="1" x14ac:dyDescent="0.25">
      <c r="A337" s="734" t="s">
        <v>1</v>
      </c>
      <c r="B337" s="735">
        <v>1399</v>
      </c>
      <c r="C337" s="736"/>
      <c r="D337" s="735">
        <v>1400</v>
      </c>
      <c r="E337" s="736"/>
      <c r="F337" s="730">
        <v>1401</v>
      </c>
      <c r="G337" s="731"/>
      <c r="H337" s="721">
        <v>1402</v>
      </c>
      <c r="I337" s="721"/>
      <c r="J337" s="721">
        <v>1403</v>
      </c>
      <c r="K337" s="721"/>
    </row>
    <row r="338" spans="1:11" ht="27.75" customHeight="1" x14ac:dyDescent="0.25">
      <c r="A338" s="733"/>
      <c r="B338" s="461" t="s">
        <v>75</v>
      </c>
      <c r="C338" s="461" t="s">
        <v>3</v>
      </c>
      <c r="D338" s="461" t="s">
        <v>75</v>
      </c>
      <c r="E338" s="458" t="s">
        <v>3</v>
      </c>
      <c r="F338" s="461" t="s">
        <v>75</v>
      </c>
      <c r="G338" s="458" t="s">
        <v>3</v>
      </c>
      <c r="H338" s="466" t="s">
        <v>75</v>
      </c>
      <c r="I338" s="458" t="s">
        <v>3</v>
      </c>
      <c r="J338" s="461" t="s">
        <v>75</v>
      </c>
      <c r="K338" s="458" t="s">
        <v>3</v>
      </c>
    </row>
    <row r="339" spans="1:11" ht="27.75" customHeight="1" x14ac:dyDescent="0.25">
      <c r="A339" s="31" t="s">
        <v>91</v>
      </c>
      <c r="B339" s="439">
        <v>68.884900330328321</v>
      </c>
      <c r="C339" s="438" t="s">
        <v>230</v>
      </c>
      <c r="D339" s="439">
        <v>69.444307332023939</v>
      </c>
      <c r="E339" s="438" t="s">
        <v>230</v>
      </c>
      <c r="F339" s="439">
        <v>69.500472467108537</v>
      </c>
      <c r="G339" s="438" t="s">
        <v>230</v>
      </c>
      <c r="H339" s="440">
        <v>69.573376878507347</v>
      </c>
      <c r="I339" s="438" t="s">
        <v>230</v>
      </c>
      <c r="J339" s="440">
        <v>69.656074739261797</v>
      </c>
      <c r="K339" s="438" t="s">
        <v>230</v>
      </c>
    </row>
    <row r="340" spans="1:11" ht="27.75" customHeight="1" x14ac:dyDescent="0.25">
      <c r="A340" s="30" t="s">
        <v>109</v>
      </c>
      <c r="B340" s="441">
        <v>69.178701074011599</v>
      </c>
      <c r="C340" s="442">
        <v>12</v>
      </c>
      <c r="D340" s="441">
        <v>69.752668419955825</v>
      </c>
      <c r="E340" s="442">
        <v>12</v>
      </c>
      <c r="F340" s="441">
        <v>69.857714912334743</v>
      </c>
      <c r="G340" s="442">
        <v>13</v>
      </c>
      <c r="H340" s="441">
        <v>69.971753207793668</v>
      </c>
      <c r="I340" s="443">
        <v>13</v>
      </c>
      <c r="J340" s="441">
        <v>70.095166084881626</v>
      </c>
      <c r="K340" s="443">
        <v>13</v>
      </c>
    </row>
    <row r="341" spans="1:11" ht="27.75" customHeight="1" x14ac:dyDescent="0.25">
      <c r="A341" s="30" t="s">
        <v>110</v>
      </c>
      <c r="B341" s="441">
        <v>68.022918720250303</v>
      </c>
      <c r="C341" s="442">
        <v>19</v>
      </c>
      <c r="D341" s="441">
        <v>68.578310497512092</v>
      </c>
      <c r="E341" s="442">
        <v>20</v>
      </c>
      <c r="F341" s="441">
        <v>68.683046623641502</v>
      </c>
      <c r="G341" s="442">
        <v>20</v>
      </c>
      <c r="H341" s="441">
        <v>68.804896574567962</v>
      </c>
      <c r="I341" s="443">
        <v>19</v>
      </c>
      <c r="J341" s="441">
        <v>68.952039004705554</v>
      </c>
      <c r="K341" s="443">
        <v>19</v>
      </c>
    </row>
    <row r="342" spans="1:11" ht="27.75" customHeight="1" x14ac:dyDescent="0.25">
      <c r="A342" s="30" t="s">
        <v>111</v>
      </c>
      <c r="B342" s="441">
        <v>68.898221930468935</v>
      </c>
      <c r="C342" s="442">
        <v>13</v>
      </c>
      <c r="D342" s="441">
        <v>69.628041426870652</v>
      </c>
      <c r="E342" s="442">
        <v>13</v>
      </c>
      <c r="F342" s="441">
        <v>69.704669005667569</v>
      </c>
      <c r="G342" s="442">
        <v>15</v>
      </c>
      <c r="H342" s="441">
        <v>69.785608533754015</v>
      </c>
      <c r="I342" s="443">
        <v>15</v>
      </c>
      <c r="J342" s="441">
        <v>69.86577769979823</v>
      </c>
      <c r="K342" s="443">
        <v>15</v>
      </c>
    </row>
    <row r="343" spans="1:11" ht="27.75" customHeight="1" x14ac:dyDescent="0.25">
      <c r="A343" s="30" t="s">
        <v>112</v>
      </c>
      <c r="B343" s="441">
        <v>70.417831594201104</v>
      </c>
      <c r="C343" s="442">
        <v>7</v>
      </c>
      <c r="D343" s="441">
        <v>70.863204477125393</v>
      </c>
      <c r="E343" s="442">
        <v>10</v>
      </c>
      <c r="F343" s="441">
        <v>70.930481164015561</v>
      </c>
      <c r="G343" s="442">
        <v>10</v>
      </c>
      <c r="H343" s="441">
        <v>71.026452433080394</v>
      </c>
      <c r="I343" s="443">
        <v>10</v>
      </c>
      <c r="J343" s="441">
        <v>71.153636086152488</v>
      </c>
      <c r="K343" s="443">
        <v>9</v>
      </c>
    </row>
    <row r="344" spans="1:11" ht="27.75" customHeight="1" x14ac:dyDescent="0.25">
      <c r="A344" s="30" t="s">
        <v>113</v>
      </c>
      <c r="B344" s="441">
        <v>72.303223711267307</v>
      </c>
      <c r="C344" s="442">
        <v>3</v>
      </c>
      <c r="D344" s="441">
        <v>73.142568340023601</v>
      </c>
      <c r="E344" s="442">
        <v>2</v>
      </c>
      <c r="F344" s="441">
        <v>73.323574147829689</v>
      </c>
      <c r="G344" s="442">
        <v>2</v>
      </c>
      <c r="H344" s="441">
        <v>73.502363449064674</v>
      </c>
      <c r="I344" s="443">
        <v>2</v>
      </c>
      <c r="J344" s="441">
        <v>73.647729468279934</v>
      </c>
      <c r="K344" s="443">
        <v>1</v>
      </c>
    </row>
    <row r="345" spans="1:11" ht="27.75" customHeight="1" x14ac:dyDescent="0.25">
      <c r="A345" s="30" t="s">
        <v>114</v>
      </c>
      <c r="B345" s="441">
        <v>69.860975828676473</v>
      </c>
      <c r="C345" s="442">
        <v>11</v>
      </c>
      <c r="D345" s="441">
        <v>70.957139587484519</v>
      </c>
      <c r="E345" s="442">
        <v>9</v>
      </c>
      <c r="F345" s="441">
        <v>71.087640087075712</v>
      </c>
      <c r="G345" s="442">
        <v>8</v>
      </c>
      <c r="H345" s="441">
        <v>71.238145398552788</v>
      </c>
      <c r="I345" s="443">
        <v>8</v>
      </c>
      <c r="J345" s="441">
        <v>71.435011622275212</v>
      </c>
      <c r="K345" s="443">
        <v>8</v>
      </c>
    </row>
    <row r="346" spans="1:11" ht="27.75" customHeight="1" x14ac:dyDescent="0.25">
      <c r="A346" s="30" t="s">
        <v>115</v>
      </c>
      <c r="B346" s="441">
        <v>68.09077939360516</v>
      </c>
      <c r="C346" s="442">
        <v>18</v>
      </c>
      <c r="D346" s="441">
        <v>69.573264416775359</v>
      </c>
      <c r="E346" s="442">
        <v>15</v>
      </c>
      <c r="F346" s="441">
        <v>69.883940900854881</v>
      </c>
      <c r="G346" s="442">
        <v>12</v>
      </c>
      <c r="H346" s="441">
        <v>70.249674476850501</v>
      </c>
      <c r="I346" s="443">
        <v>12</v>
      </c>
      <c r="J346" s="441">
        <v>70.675076403498196</v>
      </c>
      <c r="K346" s="443">
        <v>11</v>
      </c>
    </row>
    <row r="347" spans="1:11" ht="27.75" customHeight="1" x14ac:dyDescent="0.25">
      <c r="A347" s="30" t="s">
        <v>89</v>
      </c>
      <c r="B347" s="441">
        <v>71.944597814585819</v>
      </c>
      <c r="C347" s="442">
        <v>4</v>
      </c>
      <c r="D347" s="441">
        <v>72.225429244331451</v>
      </c>
      <c r="E347" s="442">
        <v>5</v>
      </c>
      <c r="F347" s="441">
        <v>72.177501479496783</v>
      </c>
      <c r="G347" s="442">
        <v>5</v>
      </c>
      <c r="H347" s="441">
        <v>72.12294208892979</v>
      </c>
      <c r="I347" s="443">
        <v>5</v>
      </c>
      <c r="J347" s="441">
        <v>72.01479962993993</v>
      </c>
      <c r="K347" s="443">
        <v>5</v>
      </c>
    </row>
    <row r="348" spans="1:11" ht="27.75" customHeight="1" x14ac:dyDescent="0.25">
      <c r="A348" s="30" t="s">
        <v>116</v>
      </c>
      <c r="B348" s="441">
        <v>66.89888065705361</v>
      </c>
      <c r="C348" s="442">
        <v>23</v>
      </c>
      <c r="D348" s="441">
        <v>67.588479943393992</v>
      </c>
      <c r="E348" s="442">
        <v>23</v>
      </c>
      <c r="F348" s="441">
        <v>67.660313747075818</v>
      </c>
      <c r="G348" s="442">
        <v>23</v>
      </c>
      <c r="H348" s="441">
        <v>67.757516295758307</v>
      </c>
      <c r="I348" s="443">
        <v>23</v>
      </c>
      <c r="J348" s="441">
        <v>67.890169612576344</v>
      </c>
      <c r="K348" s="443">
        <v>23</v>
      </c>
    </row>
    <row r="349" spans="1:11" ht="27.75" customHeight="1" x14ac:dyDescent="0.25">
      <c r="A349" s="30" t="s">
        <v>117</v>
      </c>
      <c r="B349" s="441">
        <v>63.782756173940136</v>
      </c>
      <c r="C349" s="442">
        <v>30</v>
      </c>
      <c r="D349" s="441">
        <v>64.7850576018986</v>
      </c>
      <c r="E349" s="442">
        <v>30</v>
      </c>
      <c r="F349" s="441">
        <v>64.853770482288979</v>
      </c>
      <c r="G349" s="442">
        <v>30</v>
      </c>
      <c r="H349" s="441">
        <v>64.94044400204821</v>
      </c>
      <c r="I349" s="443">
        <v>30</v>
      </c>
      <c r="J349" s="441">
        <v>65.060238111023764</v>
      </c>
      <c r="K349" s="443">
        <v>30</v>
      </c>
    </row>
    <row r="350" spans="1:11" ht="27.75" customHeight="1" x14ac:dyDescent="0.25">
      <c r="A350" s="30" t="s">
        <v>118</v>
      </c>
      <c r="B350" s="441">
        <v>66.366302341884136</v>
      </c>
      <c r="C350" s="442">
        <v>26</v>
      </c>
      <c r="D350" s="441">
        <v>66.951096007349449</v>
      </c>
      <c r="E350" s="442">
        <v>25</v>
      </c>
      <c r="F350" s="441">
        <v>66.990659638776563</v>
      </c>
      <c r="G350" s="442">
        <v>25</v>
      </c>
      <c r="H350" s="441">
        <v>67.040944814746382</v>
      </c>
      <c r="I350" s="443">
        <v>25</v>
      </c>
      <c r="J350" s="441">
        <v>67.118706439639581</v>
      </c>
      <c r="K350" s="443">
        <v>27</v>
      </c>
    </row>
    <row r="351" spans="1:11" ht="27.75" customHeight="1" x14ac:dyDescent="0.25">
      <c r="A351" s="30" t="s">
        <v>119</v>
      </c>
      <c r="B351" s="441">
        <v>64.832261923556715</v>
      </c>
      <c r="C351" s="442">
        <v>29</v>
      </c>
      <c r="D351" s="441">
        <v>66.392009247458432</v>
      </c>
      <c r="E351" s="442">
        <v>29</v>
      </c>
      <c r="F351" s="441">
        <v>66.419489229990205</v>
      </c>
      <c r="G351" s="442">
        <v>29</v>
      </c>
      <c r="H351" s="441">
        <v>66.495922810230027</v>
      </c>
      <c r="I351" s="443">
        <v>29</v>
      </c>
      <c r="J351" s="441">
        <v>66.631413462912676</v>
      </c>
      <c r="K351" s="443">
        <v>29</v>
      </c>
    </row>
    <row r="352" spans="1:11" ht="27.75" customHeight="1" x14ac:dyDescent="0.25">
      <c r="A352" s="30" t="s">
        <v>120</v>
      </c>
      <c r="B352" s="441">
        <v>67.082723317465323</v>
      </c>
      <c r="C352" s="442">
        <v>22</v>
      </c>
      <c r="D352" s="441">
        <v>66.80530570137428</v>
      </c>
      <c r="E352" s="442">
        <v>26</v>
      </c>
      <c r="F352" s="441">
        <v>66.76718651015095</v>
      </c>
      <c r="G352" s="442">
        <v>27</v>
      </c>
      <c r="H352" s="441">
        <v>66.769707768237723</v>
      </c>
      <c r="I352" s="443">
        <v>28</v>
      </c>
      <c r="J352" s="441">
        <v>66.800306314820389</v>
      </c>
      <c r="K352" s="443">
        <v>28</v>
      </c>
    </row>
    <row r="353" spans="1:11" ht="27.75" customHeight="1" x14ac:dyDescent="0.25">
      <c r="A353" s="30" t="s">
        <v>121</v>
      </c>
      <c r="B353" s="441">
        <v>68.156376116694702</v>
      </c>
      <c r="C353" s="442">
        <v>17</v>
      </c>
      <c r="D353" s="441">
        <v>68.886575349428668</v>
      </c>
      <c r="E353" s="442">
        <v>17</v>
      </c>
      <c r="F353" s="441">
        <v>68.942845795573533</v>
      </c>
      <c r="G353" s="442">
        <v>17</v>
      </c>
      <c r="H353" s="441">
        <v>69.030126821419202</v>
      </c>
      <c r="I353" s="443">
        <v>17</v>
      </c>
      <c r="J353" s="441">
        <v>69.152658061380563</v>
      </c>
      <c r="K353" s="443">
        <v>17</v>
      </c>
    </row>
    <row r="354" spans="1:11" ht="27.75" customHeight="1" x14ac:dyDescent="0.25">
      <c r="A354" s="30" t="s">
        <v>122</v>
      </c>
      <c r="B354" s="441">
        <v>70.627284254493915</v>
      </c>
      <c r="C354" s="442">
        <v>6</v>
      </c>
      <c r="D354" s="441">
        <v>72.418306177998303</v>
      </c>
      <c r="E354" s="442">
        <v>4</v>
      </c>
      <c r="F354" s="441">
        <v>72.597038356375137</v>
      </c>
      <c r="G354" s="442">
        <v>4</v>
      </c>
      <c r="H354" s="441">
        <v>72.76677373879123</v>
      </c>
      <c r="I354" s="443">
        <v>4</v>
      </c>
      <c r="J354" s="441">
        <v>72.922145352908956</v>
      </c>
      <c r="K354" s="443">
        <v>4</v>
      </c>
    </row>
    <row r="355" spans="1:11" ht="27.75" customHeight="1" x14ac:dyDescent="0.25">
      <c r="A355" s="30" t="s">
        <v>123</v>
      </c>
      <c r="B355" s="441">
        <v>57.866628128110044</v>
      </c>
      <c r="C355" s="442">
        <v>31</v>
      </c>
      <c r="D355" s="441">
        <v>58.262953315812879</v>
      </c>
      <c r="E355" s="442">
        <v>31</v>
      </c>
      <c r="F355" s="441">
        <v>58.335786020287607</v>
      </c>
      <c r="G355" s="442">
        <v>31</v>
      </c>
      <c r="H355" s="441">
        <v>58.467750465720833</v>
      </c>
      <c r="I355" s="443">
        <v>31</v>
      </c>
      <c r="J355" s="441">
        <v>58.658526433650358</v>
      </c>
      <c r="K355" s="443">
        <v>31</v>
      </c>
    </row>
    <row r="356" spans="1:11" ht="27.75" customHeight="1" x14ac:dyDescent="0.25">
      <c r="A356" s="30" t="s">
        <v>124</v>
      </c>
      <c r="B356" s="441">
        <v>69.97011937402138</v>
      </c>
      <c r="C356" s="442">
        <v>9</v>
      </c>
      <c r="D356" s="441">
        <v>70.323254816495975</v>
      </c>
      <c r="E356" s="442">
        <v>11</v>
      </c>
      <c r="F356" s="441">
        <v>70.364367213540419</v>
      </c>
      <c r="G356" s="442">
        <v>11</v>
      </c>
      <c r="H356" s="441">
        <v>70.442452595762333</v>
      </c>
      <c r="I356" s="443">
        <v>11</v>
      </c>
      <c r="J356" s="441">
        <v>70.564170761174424</v>
      </c>
      <c r="K356" s="443">
        <v>12</v>
      </c>
    </row>
    <row r="357" spans="1:11" ht="27.75" customHeight="1" x14ac:dyDescent="0.25">
      <c r="A357" s="30" t="s">
        <v>125</v>
      </c>
      <c r="B357" s="441">
        <v>69.965543100312686</v>
      </c>
      <c r="C357" s="442">
        <v>10</v>
      </c>
      <c r="D357" s="441">
        <v>71.115155755676668</v>
      </c>
      <c r="E357" s="442">
        <v>7</v>
      </c>
      <c r="F357" s="441">
        <v>71.341118169676037</v>
      </c>
      <c r="G357" s="442">
        <v>7</v>
      </c>
      <c r="H357" s="441">
        <v>71.568972014222339</v>
      </c>
      <c r="I357" s="443">
        <v>7</v>
      </c>
      <c r="J357" s="441">
        <v>71.81427980430648</v>
      </c>
      <c r="K357" s="443">
        <v>7</v>
      </c>
    </row>
    <row r="358" spans="1:11" ht="27.75" customHeight="1" x14ac:dyDescent="0.25">
      <c r="A358" s="30" t="s">
        <v>126</v>
      </c>
      <c r="B358" s="441">
        <v>67.73720267624465</v>
      </c>
      <c r="C358" s="442">
        <v>20</v>
      </c>
      <c r="D358" s="441">
        <v>68.631881485419711</v>
      </c>
      <c r="E358" s="442">
        <v>19</v>
      </c>
      <c r="F358" s="441">
        <v>68.756738829772218</v>
      </c>
      <c r="G358" s="442">
        <v>19</v>
      </c>
      <c r="H358" s="441">
        <v>68.910678144705813</v>
      </c>
      <c r="I358" s="443">
        <v>18</v>
      </c>
      <c r="J358" s="441">
        <v>69.035779852483856</v>
      </c>
      <c r="K358" s="443">
        <v>18</v>
      </c>
    </row>
    <row r="359" spans="1:11" ht="27.75" customHeight="1" x14ac:dyDescent="0.25">
      <c r="A359" s="30" t="s">
        <v>127</v>
      </c>
      <c r="B359" s="441">
        <v>68.813913072549795</v>
      </c>
      <c r="C359" s="442">
        <v>14</v>
      </c>
      <c r="D359" s="441">
        <v>69.584927587734512</v>
      </c>
      <c r="E359" s="442">
        <v>14</v>
      </c>
      <c r="F359" s="441">
        <v>69.707024250388244</v>
      </c>
      <c r="G359" s="442">
        <v>14</v>
      </c>
      <c r="H359" s="441">
        <v>69.867244903662183</v>
      </c>
      <c r="I359" s="443">
        <v>14</v>
      </c>
      <c r="J359" s="441">
        <v>70.077693977384541</v>
      </c>
      <c r="K359" s="443">
        <v>14</v>
      </c>
    </row>
    <row r="360" spans="1:11" ht="27.75" customHeight="1" x14ac:dyDescent="0.25">
      <c r="A360" s="30" t="s">
        <v>128</v>
      </c>
      <c r="B360" s="441">
        <v>67.182057306794349</v>
      </c>
      <c r="C360" s="442">
        <v>21</v>
      </c>
      <c r="D360" s="441">
        <v>68.143890049930633</v>
      </c>
      <c r="E360" s="442">
        <v>21</v>
      </c>
      <c r="F360" s="441">
        <v>68.360640653767717</v>
      </c>
      <c r="G360" s="442">
        <v>21</v>
      </c>
      <c r="H360" s="441">
        <v>68.602257192852704</v>
      </c>
      <c r="I360" s="443">
        <v>21</v>
      </c>
      <c r="J360" s="441">
        <v>68.866874309724551</v>
      </c>
      <c r="K360" s="443">
        <v>20</v>
      </c>
    </row>
    <row r="361" spans="1:11" ht="27.75" customHeight="1" x14ac:dyDescent="0.25">
      <c r="A361" s="30" t="s">
        <v>129</v>
      </c>
      <c r="B361" s="441">
        <v>70.675456343797748</v>
      </c>
      <c r="C361" s="442">
        <v>5</v>
      </c>
      <c r="D361" s="441">
        <v>71.044229540468322</v>
      </c>
      <c r="E361" s="442">
        <v>8</v>
      </c>
      <c r="F361" s="441">
        <v>71.033525796050995</v>
      </c>
      <c r="G361" s="442">
        <v>9</v>
      </c>
      <c r="H361" s="441">
        <v>71.038300053458698</v>
      </c>
      <c r="I361" s="443">
        <v>9</v>
      </c>
      <c r="J361" s="441">
        <v>71.073115950547376</v>
      </c>
      <c r="K361" s="443">
        <v>10</v>
      </c>
    </row>
    <row r="362" spans="1:11" ht="27.75" customHeight="1" x14ac:dyDescent="0.25">
      <c r="A362" s="30" t="s">
        <v>130</v>
      </c>
      <c r="B362" s="441">
        <v>66.631924989843043</v>
      </c>
      <c r="C362" s="442">
        <v>25</v>
      </c>
      <c r="D362" s="441">
        <v>67.929292590480657</v>
      </c>
      <c r="E362" s="442">
        <v>22</v>
      </c>
      <c r="F362" s="441">
        <v>68.127385919226427</v>
      </c>
      <c r="G362" s="442">
        <v>22</v>
      </c>
      <c r="H362" s="441">
        <v>68.355119897894951</v>
      </c>
      <c r="I362" s="443">
        <v>22</v>
      </c>
      <c r="J362" s="441">
        <v>68.61282329275474</v>
      </c>
      <c r="K362" s="443">
        <v>22</v>
      </c>
    </row>
    <row r="363" spans="1:11" ht="27.75" customHeight="1" x14ac:dyDescent="0.25">
      <c r="A363" s="30" t="s">
        <v>131</v>
      </c>
      <c r="B363" s="441">
        <v>66.85662417976728</v>
      </c>
      <c r="C363" s="442">
        <v>24</v>
      </c>
      <c r="D363" s="441">
        <v>67.463037469186276</v>
      </c>
      <c r="E363" s="442">
        <v>24</v>
      </c>
      <c r="F363" s="441">
        <v>67.533515395376284</v>
      </c>
      <c r="G363" s="442">
        <v>24</v>
      </c>
      <c r="H363" s="441">
        <v>67.643535024578611</v>
      </c>
      <c r="I363" s="443">
        <v>24</v>
      </c>
      <c r="J363" s="441">
        <v>67.800510430592112</v>
      </c>
      <c r="K363" s="443">
        <v>24</v>
      </c>
    </row>
    <row r="364" spans="1:11" ht="27.75" customHeight="1" x14ac:dyDescent="0.25">
      <c r="A364" s="30" t="s">
        <v>132</v>
      </c>
      <c r="B364" s="441">
        <v>73.223461442884258</v>
      </c>
      <c r="C364" s="442">
        <v>1</v>
      </c>
      <c r="D364" s="441">
        <v>73.608011386869521</v>
      </c>
      <c r="E364" s="442">
        <v>1</v>
      </c>
      <c r="F364" s="441">
        <v>73.640638532905399</v>
      </c>
      <c r="G364" s="442">
        <v>1</v>
      </c>
      <c r="H364" s="441">
        <v>73.650433964351208</v>
      </c>
      <c r="I364" s="443">
        <v>1</v>
      </c>
      <c r="J364" s="441">
        <v>73.644188506214263</v>
      </c>
      <c r="K364" s="443">
        <v>2</v>
      </c>
    </row>
    <row r="365" spans="1:11" ht="27.75" customHeight="1" x14ac:dyDescent="0.25">
      <c r="A365" s="30" t="s">
        <v>133</v>
      </c>
      <c r="B365" s="441">
        <v>68.347718639726764</v>
      </c>
      <c r="C365" s="442">
        <v>16</v>
      </c>
      <c r="D365" s="441">
        <v>68.785869327342638</v>
      </c>
      <c r="E365" s="442">
        <v>18</v>
      </c>
      <c r="F365" s="441">
        <v>68.757524264532776</v>
      </c>
      <c r="G365" s="442">
        <v>18</v>
      </c>
      <c r="H365" s="441">
        <v>68.744450393771046</v>
      </c>
      <c r="I365" s="443">
        <v>20</v>
      </c>
      <c r="J365" s="441">
        <v>68.773199149055358</v>
      </c>
      <c r="K365" s="443">
        <v>21</v>
      </c>
    </row>
    <row r="366" spans="1:11" ht="27.75" customHeight="1" x14ac:dyDescent="0.25">
      <c r="A366" s="30" t="s">
        <v>134</v>
      </c>
      <c r="B366" s="441">
        <v>72.387459937468975</v>
      </c>
      <c r="C366" s="442">
        <v>2</v>
      </c>
      <c r="D366" s="441">
        <v>73.11145287985255</v>
      </c>
      <c r="E366" s="442">
        <v>3</v>
      </c>
      <c r="F366" s="441">
        <v>73.211921917260909</v>
      </c>
      <c r="G366" s="442">
        <v>3</v>
      </c>
      <c r="H366" s="441">
        <v>73.29275466792339</v>
      </c>
      <c r="I366" s="443">
        <v>3</v>
      </c>
      <c r="J366" s="441">
        <v>73.334375881297134</v>
      </c>
      <c r="K366" s="443">
        <v>3</v>
      </c>
    </row>
    <row r="367" spans="1:11" ht="27.75" customHeight="1" x14ac:dyDescent="0.25">
      <c r="A367" s="30" t="s">
        <v>135</v>
      </c>
      <c r="B367" s="441">
        <v>70.090655900616071</v>
      </c>
      <c r="C367" s="442">
        <v>8</v>
      </c>
      <c r="D367" s="441">
        <v>71.22817763327896</v>
      </c>
      <c r="E367" s="442">
        <v>6</v>
      </c>
      <c r="F367" s="441">
        <v>71.453953313894999</v>
      </c>
      <c r="G367" s="442">
        <v>6</v>
      </c>
      <c r="H367" s="441">
        <v>71.6833374740919</v>
      </c>
      <c r="I367" s="443">
        <v>6</v>
      </c>
      <c r="J367" s="441">
        <v>71.925630773997682</v>
      </c>
      <c r="K367" s="443">
        <v>6</v>
      </c>
    </row>
    <row r="368" spans="1:11" ht="27.75" customHeight="1" x14ac:dyDescent="0.25">
      <c r="A368" s="30" t="s">
        <v>136</v>
      </c>
      <c r="B368" s="441">
        <v>65.117325684979122</v>
      </c>
      <c r="C368" s="442">
        <v>28</v>
      </c>
      <c r="D368" s="441">
        <v>66.512530581154408</v>
      </c>
      <c r="E368" s="442">
        <v>28</v>
      </c>
      <c r="F368" s="441">
        <v>66.747658196033484</v>
      </c>
      <c r="G368" s="442">
        <v>28</v>
      </c>
      <c r="H368" s="441">
        <v>67.01494142971616</v>
      </c>
      <c r="I368" s="443">
        <v>26</v>
      </c>
      <c r="J368" s="441">
        <v>67.288888316260184</v>
      </c>
      <c r="K368" s="443">
        <v>25</v>
      </c>
    </row>
    <row r="369" spans="1:11" ht="27.75" customHeight="1" x14ac:dyDescent="0.25">
      <c r="A369" s="30" t="s">
        <v>137</v>
      </c>
      <c r="B369" s="441">
        <v>68.719502086348115</v>
      </c>
      <c r="C369" s="442">
        <v>15</v>
      </c>
      <c r="D369" s="441">
        <v>69.246066902427032</v>
      </c>
      <c r="E369" s="442">
        <v>16</v>
      </c>
      <c r="F369" s="441">
        <v>69.215537782583937</v>
      </c>
      <c r="G369" s="442">
        <v>16</v>
      </c>
      <c r="H369" s="441">
        <v>69.21939789310639</v>
      </c>
      <c r="I369" s="443">
        <v>16</v>
      </c>
      <c r="J369" s="441">
        <v>69.266086421714135</v>
      </c>
      <c r="K369" s="443">
        <v>16</v>
      </c>
    </row>
    <row r="370" spans="1:11" ht="27.75" customHeight="1" x14ac:dyDescent="0.25">
      <c r="A370" s="30" t="s">
        <v>138</v>
      </c>
      <c r="B370" s="441">
        <v>66.182976020455641</v>
      </c>
      <c r="C370" s="442">
        <v>27</v>
      </c>
      <c r="D370" s="441">
        <v>66.662515059555602</v>
      </c>
      <c r="E370" s="442">
        <v>27</v>
      </c>
      <c r="F370" s="441">
        <v>66.793515021867194</v>
      </c>
      <c r="G370" s="442">
        <v>26</v>
      </c>
      <c r="H370" s="441">
        <v>66.96211535487862</v>
      </c>
      <c r="I370" s="443">
        <v>27</v>
      </c>
      <c r="J370" s="441">
        <v>67.162566299624842</v>
      </c>
      <c r="K370" s="443">
        <v>26</v>
      </c>
    </row>
    <row r="371" spans="1:11" ht="27.75" customHeight="1" x14ac:dyDescent="0.25">
      <c r="A371" s="20" t="s">
        <v>140</v>
      </c>
      <c r="B371" s="548"/>
      <c r="C371" s="549"/>
      <c r="E371" s="328"/>
    </row>
    <row r="372" spans="1:11" ht="27.75" customHeight="1" x14ac:dyDescent="0.25">
      <c r="A372" s="489"/>
      <c r="B372" s="18"/>
      <c r="E372" s="18"/>
    </row>
    <row r="373" spans="1:11" ht="27.75" customHeight="1" x14ac:dyDescent="0.25">
      <c r="A373" s="469" t="s">
        <v>368</v>
      </c>
      <c r="B373" s="32"/>
      <c r="C373" s="550"/>
      <c r="D373" s="550"/>
      <c r="E373" s="550"/>
      <c r="F373" s="550"/>
      <c r="G373" s="32"/>
      <c r="K373" s="32" t="s">
        <v>0</v>
      </c>
    </row>
    <row r="374" spans="1:11" ht="27.75" customHeight="1" x14ac:dyDescent="0.25">
      <c r="A374" s="734" t="s">
        <v>1</v>
      </c>
      <c r="B374" s="735">
        <v>1399</v>
      </c>
      <c r="C374" s="736"/>
      <c r="D374" s="735">
        <v>1400</v>
      </c>
      <c r="E374" s="736"/>
      <c r="F374" s="730">
        <v>1401</v>
      </c>
      <c r="G374" s="731"/>
      <c r="H374" s="721">
        <v>1402</v>
      </c>
      <c r="I374" s="721"/>
      <c r="J374" s="730">
        <v>1403</v>
      </c>
      <c r="K374" s="731"/>
    </row>
    <row r="375" spans="1:11" ht="27.75" customHeight="1" x14ac:dyDescent="0.25">
      <c r="A375" s="733"/>
      <c r="B375" s="461" t="s">
        <v>75</v>
      </c>
      <c r="C375" s="461" t="s">
        <v>3</v>
      </c>
      <c r="D375" s="461" t="s">
        <v>75</v>
      </c>
      <c r="E375" s="458" t="s">
        <v>3</v>
      </c>
      <c r="F375" s="461" t="s">
        <v>75</v>
      </c>
      <c r="G375" s="458" t="s">
        <v>3</v>
      </c>
      <c r="H375" s="466" t="s">
        <v>75</v>
      </c>
      <c r="I375" s="458" t="s">
        <v>3</v>
      </c>
      <c r="J375" s="461" t="s">
        <v>75</v>
      </c>
      <c r="K375" s="458" t="s">
        <v>3</v>
      </c>
    </row>
    <row r="376" spans="1:11" ht="27.75" customHeight="1" x14ac:dyDescent="0.25">
      <c r="A376" s="31" t="s">
        <v>91</v>
      </c>
      <c r="B376" s="439">
        <v>6.515719154283321</v>
      </c>
      <c r="C376" s="438" t="s">
        <v>230</v>
      </c>
      <c r="D376" s="439">
        <v>6.7705542195868569</v>
      </c>
      <c r="E376" s="438" t="s">
        <v>230</v>
      </c>
      <c r="F376" s="439">
        <v>7.0015675074482804</v>
      </c>
      <c r="G376" s="438" t="s">
        <v>230</v>
      </c>
      <c r="H376" s="440">
        <v>7.2561918284639289</v>
      </c>
      <c r="I376" s="438" t="s">
        <v>230</v>
      </c>
      <c r="J376" s="440">
        <v>7.5256484534253669</v>
      </c>
      <c r="K376" s="438" t="s">
        <v>230</v>
      </c>
    </row>
    <row r="377" spans="1:11" ht="27.75" customHeight="1" x14ac:dyDescent="0.25">
      <c r="A377" s="30" t="s">
        <v>109</v>
      </c>
      <c r="B377" s="441">
        <v>7.6238184489834619</v>
      </c>
      <c r="C377" s="442">
        <v>5</v>
      </c>
      <c r="D377" s="441">
        <v>7.8763619299644638</v>
      </c>
      <c r="E377" s="442">
        <v>5</v>
      </c>
      <c r="F377" s="441">
        <v>8.1153263266839986</v>
      </c>
      <c r="G377" s="442">
        <v>6</v>
      </c>
      <c r="H377" s="441">
        <v>8.3827036678132085</v>
      </c>
      <c r="I377" s="443">
        <v>7</v>
      </c>
      <c r="J377" s="441">
        <v>8.6694196779866299</v>
      </c>
      <c r="K377" s="443">
        <v>7</v>
      </c>
    </row>
    <row r="378" spans="1:11" ht="27.75" customHeight="1" x14ac:dyDescent="0.25">
      <c r="A378" s="30" t="s">
        <v>110</v>
      </c>
      <c r="B378" s="441">
        <v>5.9728534417334718</v>
      </c>
      <c r="C378" s="442">
        <v>20</v>
      </c>
      <c r="D378" s="441">
        <v>6.1922283907189275</v>
      </c>
      <c r="E378" s="442">
        <v>21</v>
      </c>
      <c r="F378" s="441">
        <v>6.4032310895659084</v>
      </c>
      <c r="G378" s="442">
        <v>21</v>
      </c>
      <c r="H378" s="441">
        <v>6.64112917042638</v>
      </c>
      <c r="I378" s="443">
        <v>20</v>
      </c>
      <c r="J378" s="441">
        <v>6.8997861882421949</v>
      </c>
      <c r="K378" s="443">
        <v>20</v>
      </c>
    </row>
    <row r="379" spans="1:11" ht="27.75" customHeight="1" x14ac:dyDescent="0.25">
      <c r="A379" s="30" t="s">
        <v>111</v>
      </c>
      <c r="B379" s="441">
        <v>6.6533794657595413</v>
      </c>
      <c r="C379" s="442">
        <v>12</v>
      </c>
      <c r="D379" s="441">
        <v>6.8838895674638163</v>
      </c>
      <c r="E379" s="442">
        <v>12</v>
      </c>
      <c r="F379" s="441">
        <v>7.0965801750395183</v>
      </c>
      <c r="G379" s="442">
        <v>12</v>
      </c>
      <c r="H379" s="441">
        <v>7.3445561729983222</v>
      </c>
      <c r="I379" s="443">
        <v>12</v>
      </c>
      <c r="J379" s="441">
        <v>7.6180889982654678</v>
      </c>
      <c r="K379" s="443">
        <v>13</v>
      </c>
    </row>
    <row r="380" spans="1:11" ht="27.75" customHeight="1" x14ac:dyDescent="0.25">
      <c r="A380" s="30" t="s">
        <v>112</v>
      </c>
      <c r="B380" s="441">
        <v>7.5889729489741624</v>
      </c>
      <c r="C380" s="442">
        <v>6</v>
      </c>
      <c r="D380" s="441">
        <v>7.8634511187386629</v>
      </c>
      <c r="E380" s="442">
        <v>6</v>
      </c>
      <c r="F380" s="441">
        <v>8.1220024357317566</v>
      </c>
      <c r="G380" s="442">
        <v>5</v>
      </c>
      <c r="H380" s="441">
        <v>8.4030362509467924</v>
      </c>
      <c r="I380" s="443">
        <v>6</v>
      </c>
      <c r="J380" s="441">
        <v>8.7037797405728448</v>
      </c>
      <c r="K380" s="443">
        <v>5</v>
      </c>
    </row>
    <row r="381" spans="1:11" ht="27.75" customHeight="1" x14ac:dyDescent="0.25">
      <c r="A381" s="30" t="s">
        <v>113</v>
      </c>
      <c r="B381" s="441">
        <v>6.3473874502313441</v>
      </c>
      <c r="C381" s="442">
        <v>15</v>
      </c>
      <c r="D381" s="441">
        <v>6.6821242338084783</v>
      </c>
      <c r="E381" s="442">
        <v>14</v>
      </c>
      <c r="F381" s="441">
        <v>6.9803199903693143</v>
      </c>
      <c r="G381" s="442">
        <v>14</v>
      </c>
      <c r="H381" s="441">
        <v>7.2965097429185093</v>
      </c>
      <c r="I381" s="443">
        <v>13</v>
      </c>
      <c r="J381" s="441">
        <v>7.6207099839323069</v>
      </c>
      <c r="K381" s="443">
        <v>12</v>
      </c>
    </row>
    <row r="382" spans="1:11" ht="27.75" customHeight="1" x14ac:dyDescent="0.25">
      <c r="A382" s="30" t="s">
        <v>114</v>
      </c>
      <c r="B382" s="441">
        <v>5.9081948465980298</v>
      </c>
      <c r="C382" s="442">
        <v>21</v>
      </c>
      <c r="D382" s="441">
        <v>6.2266075179061877</v>
      </c>
      <c r="E382" s="442">
        <v>20</v>
      </c>
      <c r="F382" s="441">
        <v>6.4357749469214438</v>
      </c>
      <c r="G382" s="442">
        <v>19</v>
      </c>
      <c r="H382" s="441">
        <v>6.6714526772025993</v>
      </c>
      <c r="I382" s="443">
        <v>19</v>
      </c>
      <c r="J382" s="441">
        <v>6.919233985644353</v>
      </c>
      <c r="K382" s="443">
        <v>19</v>
      </c>
    </row>
    <row r="383" spans="1:11" ht="27.75" customHeight="1" x14ac:dyDescent="0.25">
      <c r="A383" s="30" t="s">
        <v>115</v>
      </c>
      <c r="B383" s="441">
        <v>4.6620549647728318</v>
      </c>
      <c r="C383" s="442">
        <v>29</v>
      </c>
      <c r="D383" s="441">
        <v>4.9772920371388452</v>
      </c>
      <c r="E383" s="442">
        <v>29</v>
      </c>
      <c r="F383" s="441">
        <v>5.1687007606899691</v>
      </c>
      <c r="G383" s="442">
        <v>29</v>
      </c>
      <c r="H383" s="441">
        <v>5.3663291661626689</v>
      </c>
      <c r="I383" s="443">
        <v>29</v>
      </c>
      <c r="J383" s="441">
        <v>5.5644146888956074</v>
      </c>
      <c r="K383" s="443">
        <v>29</v>
      </c>
    </row>
    <row r="384" spans="1:11" ht="27.75" customHeight="1" x14ac:dyDescent="0.25">
      <c r="A384" s="30" t="s">
        <v>89</v>
      </c>
      <c r="B384" s="441">
        <v>7.5202523134638399</v>
      </c>
      <c r="C384" s="442">
        <v>7</v>
      </c>
      <c r="D384" s="441">
        <v>7.8240112314577726</v>
      </c>
      <c r="E384" s="442">
        <v>7</v>
      </c>
      <c r="F384" s="441">
        <v>8.1136663130940061</v>
      </c>
      <c r="G384" s="442">
        <v>7</v>
      </c>
      <c r="H384" s="441">
        <v>8.4225986622134439</v>
      </c>
      <c r="I384" s="443">
        <v>5</v>
      </c>
      <c r="J384" s="441">
        <v>8.7403433766491254</v>
      </c>
      <c r="K384" s="443">
        <v>3</v>
      </c>
    </row>
    <row r="385" spans="1:11" ht="27.75" customHeight="1" x14ac:dyDescent="0.25">
      <c r="A385" s="30" t="s">
        <v>116</v>
      </c>
      <c r="B385" s="441">
        <v>6.0283210665382132</v>
      </c>
      <c r="C385" s="442">
        <v>18</v>
      </c>
      <c r="D385" s="441">
        <v>6.2399798300396183</v>
      </c>
      <c r="E385" s="442">
        <v>19</v>
      </c>
      <c r="F385" s="441">
        <v>6.4159900921976059</v>
      </c>
      <c r="G385" s="442">
        <v>20</v>
      </c>
      <c r="H385" s="441">
        <v>6.612285354819929</v>
      </c>
      <c r="I385" s="443">
        <v>21</v>
      </c>
      <c r="J385" s="441">
        <v>6.8254291472025317</v>
      </c>
      <c r="K385" s="443">
        <v>21</v>
      </c>
    </row>
    <row r="386" spans="1:11" ht="27.75" customHeight="1" x14ac:dyDescent="0.25">
      <c r="A386" s="30" t="s">
        <v>117</v>
      </c>
      <c r="B386" s="441">
        <v>6.4982309749172087</v>
      </c>
      <c r="C386" s="442">
        <v>13</v>
      </c>
      <c r="D386" s="441">
        <v>6.6365306144895024</v>
      </c>
      <c r="E386" s="442">
        <v>15</v>
      </c>
      <c r="F386" s="441">
        <v>6.7215521077170104</v>
      </c>
      <c r="G386" s="442">
        <v>15</v>
      </c>
      <c r="H386" s="441">
        <v>6.8392490536602182</v>
      </c>
      <c r="I386" s="443">
        <v>18</v>
      </c>
      <c r="J386" s="441">
        <v>6.9741478106856354</v>
      </c>
      <c r="K386" s="443">
        <v>18</v>
      </c>
    </row>
    <row r="387" spans="1:11" ht="27.75" customHeight="1" x14ac:dyDescent="0.25">
      <c r="A387" s="30" t="s">
        <v>118</v>
      </c>
      <c r="B387" s="441">
        <v>5.8322623534275895</v>
      </c>
      <c r="C387" s="442">
        <v>23</v>
      </c>
      <c r="D387" s="441">
        <v>6.0521541367522333</v>
      </c>
      <c r="E387" s="442">
        <v>23</v>
      </c>
      <c r="F387" s="441">
        <v>6.2561089765297533</v>
      </c>
      <c r="G387" s="442">
        <v>23</v>
      </c>
      <c r="H387" s="441">
        <v>6.4860651194519852</v>
      </c>
      <c r="I387" s="443">
        <v>22</v>
      </c>
      <c r="J387" s="441">
        <v>6.7308695937184453</v>
      </c>
      <c r="K387" s="443">
        <v>22</v>
      </c>
    </row>
    <row r="388" spans="1:11" ht="27.75" customHeight="1" x14ac:dyDescent="0.25">
      <c r="A388" s="30" t="s">
        <v>119</v>
      </c>
      <c r="B388" s="441">
        <v>5.8557677127272809</v>
      </c>
      <c r="C388" s="442">
        <v>22</v>
      </c>
      <c r="D388" s="441">
        <v>6.2876333483049747</v>
      </c>
      <c r="E388" s="442">
        <v>18</v>
      </c>
      <c r="F388" s="441">
        <v>6.5649901406539213</v>
      </c>
      <c r="G388" s="442">
        <v>18</v>
      </c>
      <c r="H388" s="441">
        <v>6.8742001732934082</v>
      </c>
      <c r="I388" s="443">
        <v>17</v>
      </c>
      <c r="J388" s="441">
        <v>7.1996569958553662</v>
      </c>
      <c r="K388" s="443">
        <v>17</v>
      </c>
    </row>
    <row r="389" spans="1:11" ht="27.75" customHeight="1" x14ac:dyDescent="0.25">
      <c r="A389" s="30" t="s">
        <v>120</v>
      </c>
      <c r="B389" s="441">
        <v>4.8791545651065453</v>
      </c>
      <c r="C389" s="442">
        <v>27</v>
      </c>
      <c r="D389" s="441">
        <v>5.0517979088606699</v>
      </c>
      <c r="E389" s="442">
        <v>27</v>
      </c>
      <c r="F389" s="441">
        <v>5.261354902899221</v>
      </c>
      <c r="G389" s="442">
        <v>27</v>
      </c>
      <c r="H389" s="441">
        <v>5.4902537199124941</v>
      </c>
      <c r="I389" s="443">
        <v>27</v>
      </c>
      <c r="J389" s="441">
        <v>5.7292679822615797</v>
      </c>
      <c r="K389" s="443">
        <v>27</v>
      </c>
    </row>
    <row r="390" spans="1:11" ht="27.75" customHeight="1" x14ac:dyDescent="0.25">
      <c r="A390" s="30" t="s">
        <v>121</v>
      </c>
      <c r="B390" s="441">
        <v>6.87186317903081</v>
      </c>
      <c r="C390" s="442">
        <v>9</v>
      </c>
      <c r="D390" s="441">
        <v>7.0954056676472472</v>
      </c>
      <c r="E390" s="442">
        <v>10</v>
      </c>
      <c r="F390" s="441">
        <v>7.2868000144419982</v>
      </c>
      <c r="G390" s="442">
        <v>10</v>
      </c>
      <c r="H390" s="441">
        <v>7.5063841708479542</v>
      </c>
      <c r="I390" s="443">
        <v>10</v>
      </c>
      <c r="J390" s="441">
        <v>7.7425239790156812</v>
      </c>
      <c r="K390" s="443">
        <v>11</v>
      </c>
    </row>
    <row r="391" spans="1:11" ht="27.75" customHeight="1" x14ac:dyDescent="0.25">
      <c r="A391" s="30" t="s">
        <v>122</v>
      </c>
      <c r="B391" s="441">
        <v>6.8450756936347741</v>
      </c>
      <c r="C391" s="442">
        <v>10</v>
      </c>
      <c r="D391" s="441">
        <v>7.1587335757217181</v>
      </c>
      <c r="E391" s="442">
        <v>9</v>
      </c>
      <c r="F391" s="441">
        <v>7.3546918333791869</v>
      </c>
      <c r="G391" s="442">
        <v>9</v>
      </c>
      <c r="H391" s="441">
        <v>7.5764578652951133</v>
      </c>
      <c r="I391" s="443">
        <v>9</v>
      </c>
      <c r="J391" s="441">
        <v>7.8134274576396132</v>
      </c>
      <c r="K391" s="443">
        <v>9</v>
      </c>
    </row>
    <row r="392" spans="1:11" ht="27.75" customHeight="1" x14ac:dyDescent="0.25">
      <c r="A392" s="30" t="s">
        <v>123</v>
      </c>
      <c r="B392" s="441">
        <v>3.1298015811756668</v>
      </c>
      <c r="C392" s="442">
        <v>31</v>
      </c>
      <c r="D392" s="441">
        <v>3.1547189185895301</v>
      </c>
      <c r="E392" s="442">
        <v>31</v>
      </c>
      <c r="F392" s="441">
        <v>3.1824922918954655</v>
      </c>
      <c r="G392" s="442">
        <v>31</v>
      </c>
      <c r="H392" s="441">
        <v>3.2204424379007781</v>
      </c>
      <c r="I392" s="443">
        <v>31</v>
      </c>
      <c r="J392" s="441">
        <v>3.263197919935064</v>
      </c>
      <c r="K392" s="443">
        <v>31</v>
      </c>
    </row>
    <row r="393" spans="1:11" ht="27.75" customHeight="1" x14ac:dyDescent="0.25">
      <c r="A393" s="30" t="s">
        <v>124</v>
      </c>
      <c r="B393" s="441">
        <v>6.6668065702137289</v>
      </c>
      <c r="C393" s="442">
        <v>11</v>
      </c>
      <c r="D393" s="441">
        <v>6.9060907921163457</v>
      </c>
      <c r="E393" s="442">
        <v>11</v>
      </c>
      <c r="F393" s="441">
        <v>7.1699504990907297</v>
      </c>
      <c r="G393" s="442">
        <v>11</v>
      </c>
      <c r="H393" s="441">
        <v>7.4629169821731498</v>
      </c>
      <c r="I393" s="443">
        <v>11</v>
      </c>
      <c r="J393" s="441">
        <v>7.7758036739100591</v>
      </c>
      <c r="K393" s="443">
        <v>10</v>
      </c>
    </row>
    <row r="394" spans="1:11" ht="27.75" customHeight="1" x14ac:dyDescent="0.25">
      <c r="A394" s="30" t="s">
        <v>125</v>
      </c>
      <c r="B394" s="441">
        <v>6.2523855640259196</v>
      </c>
      <c r="C394" s="442">
        <v>16</v>
      </c>
      <c r="D394" s="441">
        <v>6.5003754783956671</v>
      </c>
      <c r="E394" s="442">
        <v>16</v>
      </c>
      <c r="F394" s="441">
        <v>6.7056283451835732</v>
      </c>
      <c r="G394" s="442">
        <v>16</v>
      </c>
      <c r="H394" s="441">
        <v>6.9428308130836589</v>
      </c>
      <c r="I394" s="443">
        <v>16</v>
      </c>
      <c r="J394" s="441">
        <v>7.2053363398893788</v>
      </c>
      <c r="K394" s="443">
        <v>16</v>
      </c>
    </row>
    <row r="395" spans="1:11" ht="27.75" customHeight="1" x14ac:dyDescent="0.25">
      <c r="A395" s="30" t="s">
        <v>126</v>
      </c>
      <c r="B395" s="441">
        <v>5.2230120413840755</v>
      </c>
      <c r="C395" s="442">
        <v>26</v>
      </c>
      <c r="D395" s="441">
        <v>5.4536658498816264</v>
      </c>
      <c r="E395" s="442">
        <v>26</v>
      </c>
      <c r="F395" s="441">
        <v>5.646857094470632</v>
      </c>
      <c r="G395" s="442">
        <v>26</v>
      </c>
      <c r="H395" s="441">
        <v>5.8580791382549888</v>
      </c>
      <c r="I395" s="443">
        <v>26</v>
      </c>
      <c r="J395" s="441">
        <v>6.0772165768908799</v>
      </c>
      <c r="K395" s="443">
        <v>26</v>
      </c>
    </row>
    <row r="396" spans="1:11" ht="27.75" customHeight="1" x14ac:dyDescent="0.25">
      <c r="A396" s="30" t="s">
        <v>127</v>
      </c>
      <c r="B396" s="441">
        <v>6.4655597007574199</v>
      </c>
      <c r="C396" s="442">
        <v>14</v>
      </c>
      <c r="D396" s="441">
        <v>6.8000777968134516</v>
      </c>
      <c r="E396" s="442">
        <v>13</v>
      </c>
      <c r="F396" s="441">
        <v>6.9989248596344522</v>
      </c>
      <c r="G396" s="442">
        <v>13</v>
      </c>
      <c r="H396" s="441">
        <v>7.20633999526724</v>
      </c>
      <c r="I396" s="443">
        <v>14</v>
      </c>
      <c r="J396" s="441">
        <v>7.4185255314890926</v>
      </c>
      <c r="K396" s="443">
        <v>14</v>
      </c>
    </row>
    <row r="397" spans="1:11" ht="27.75" customHeight="1" x14ac:dyDescent="0.25">
      <c r="A397" s="30" t="s">
        <v>128</v>
      </c>
      <c r="B397" s="441">
        <v>5.3787257781213516</v>
      </c>
      <c r="C397" s="442">
        <v>25</v>
      </c>
      <c r="D397" s="441">
        <v>5.6053447483368215</v>
      </c>
      <c r="E397" s="442">
        <v>25</v>
      </c>
      <c r="F397" s="441">
        <v>5.7987819276487773</v>
      </c>
      <c r="G397" s="442">
        <v>25</v>
      </c>
      <c r="H397" s="441">
        <v>6.0133028341334249</v>
      </c>
      <c r="I397" s="443">
        <v>25</v>
      </c>
      <c r="J397" s="441">
        <v>6.2409544430662134</v>
      </c>
      <c r="K397" s="443">
        <v>25</v>
      </c>
    </row>
    <row r="398" spans="1:11" ht="27.75" customHeight="1" x14ac:dyDescent="0.25">
      <c r="A398" s="30" t="s">
        <v>129</v>
      </c>
      <c r="B398" s="441">
        <v>7.1392952086089494</v>
      </c>
      <c r="C398" s="442">
        <v>8</v>
      </c>
      <c r="D398" s="441">
        <v>7.4276556220389285</v>
      </c>
      <c r="E398" s="442">
        <v>8</v>
      </c>
      <c r="F398" s="441">
        <v>7.7159643163898659</v>
      </c>
      <c r="G398" s="442">
        <v>8</v>
      </c>
      <c r="H398" s="441">
        <v>8.0349723996948654</v>
      </c>
      <c r="I398" s="443">
        <v>8</v>
      </c>
      <c r="J398" s="441">
        <v>8.3754817829156831</v>
      </c>
      <c r="K398" s="443">
        <v>8</v>
      </c>
    </row>
    <row r="399" spans="1:11" ht="27.75" customHeight="1" x14ac:dyDescent="0.25">
      <c r="A399" s="30" t="s">
        <v>130</v>
      </c>
      <c r="B399" s="441">
        <v>4.7782861421868406</v>
      </c>
      <c r="C399" s="442">
        <v>28</v>
      </c>
      <c r="D399" s="441">
        <v>5.0223727903934527</v>
      </c>
      <c r="E399" s="442">
        <v>28</v>
      </c>
      <c r="F399" s="441">
        <v>5.2212546318334132</v>
      </c>
      <c r="G399" s="442">
        <v>28</v>
      </c>
      <c r="H399" s="441">
        <v>5.4482536510111768</v>
      </c>
      <c r="I399" s="443">
        <v>28</v>
      </c>
      <c r="J399" s="441">
        <v>5.6871070197325002</v>
      </c>
      <c r="K399" s="443">
        <v>28</v>
      </c>
    </row>
    <row r="400" spans="1:11" ht="27.75" customHeight="1" x14ac:dyDescent="0.25">
      <c r="A400" s="30" t="s">
        <v>131</v>
      </c>
      <c r="B400" s="441">
        <v>5.4222179923193519</v>
      </c>
      <c r="C400" s="442">
        <v>24</v>
      </c>
      <c r="D400" s="441">
        <v>5.731264266317778</v>
      </c>
      <c r="E400" s="442">
        <v>24</v>
      </c>
      <c r="F400" s="441">
        <v>5.9715779990311715</v>
      </c>
      <c r="G400" s="442">
        <v>24</v>
      </c>
      <c r="H400" s="441">
        <v>6.2359696177143764</v>
      </c>
      <c r="I400" s="443">
        <v>24</v>
      </c>
      <c r="J400" s="441">
        <v>6.518630220566533</v>
      </c>
      <c r="K400" s="443">
        <v>24</v>
      </c>
    </row>
    <row r="401" spans="1:11" ht="27.75" customHeight="1" x14ac:dyDescent="0.25">
      <c r="A401" s="30" t="s">
        <v>132</v>
      </c>
      <c r="B401" s="441">
        <v>9.6587526186903023</v>
      </c>
      <c r="C401" s="442">
        <v>1</v>
      </c>
      <c r="D401" s="441">
        <v>10.01567723468875</v>
      </c>
      <c r="E401" s="442">
        <v>1</v>
      </c>
      <c r="F401" s="441">
        <v>10.371092486238583</v>
      </c>
      <c r="G401" s="442">
        <v>1</v>
      </c>
      <c r="H401" s="441">
        <v>10.760968291235182</v>
      </c>
      <c r="I401" s="443">
        <v>1</v>
      </c>
      <c r="J401" s="441">
        <v>11.179559405788352</v>
      </c>
      <c r="K401" s="443">
        <v>1</v>
      </c>
    </row>
    <row r="402" spans="1:11" ht="27.75" customHeight="1" x14ac:dyDescent="0.25">
      <c r="A402" s="30" t="s">
        <v>133</v>
      </c>
      <c r="B402" s="441">
        <v>6.1731643399828258</v>
      </c>
      <c r="C402" s="442">
        <v>17</v>
      </c>
      <c r="D402" s="441">
        <v>6.4207491637003526</v>
      </c>
      <c r="E402" s="442">
        <v>17</v>
      </c>
      <c r="F402" s="441">
        <v>6.6746851105753082</v>
      </c>
      <c r="G402" s="442">
        <v>17</v>
      </c>
      <c r="H402" s="441">
        <v>6.9694130245632824</v>
      </c>
      <c r="I402" s="443">
        <v>15</v>
      </c>
      <c r="J402" s="441">
        <v>7.2868691072836338</v>
      </c>
      <c r="K402" s="443">
        <v>15</v>
      </c>
    </row>
    <row r="403" spans="1:11" ht="27.75" customHeight="1" x14ac:dyDescent="0.25">
      <c r="A403" s="30" t="s">
        <v>134</v>
      </c>
      <c r="B403" s="441">
        <v>8.2825734515372762</v>
      </c>
      <c r="C403" s="442">
        <v>2</v>
      </c>
      <c r="D403" s="441">
        <v>8.6442675172442804</v>
      </c>
      <c r="E403" s="442">
        <v>2</v>
      </c>
      <c r="F403" s="441">
        <v>8.9806540022508674</v>
      </c>
      <c r="G403" s="442">
        <v>2</v>
      </c>
      <c r="H403" s="441">
        <v>9.3503993433406087</v>
      </c>
      <c r="I403" s="443">
        <v>2</v>
      </c>
      <c r="J403" s="441">
        <v>9.7431671377167799</v>
      </c>
      <c r="K403" s="443">
        <v>2</v>
      </c>
    </row>
    <row r="404" spans="1:11" ht="27.75" customHeight="1" x14ac:dyDescent="0.25">
      <c r="A404" s="30" t="s">
        <v>135</v>
      </c>
      <c r="B404" s="441">
        <v>7.7084913210217376</v>
      </c>
      <c r="C404" s="442">
        <v>3</v>
      </c>
      <c r="D404" s="441">
        <v>7.9821770617855474</v>
      </c>
      <c r="E404" s="442">
        <v>3</v>
      </c>
      <c r="F404" s="441">
        <v>8.198066397258172</v>
      </c>
      <c r="G404" s="442">
        <v>3</v>
      </c>
      <c r="H404" s="441">
        <v>8.4495978926375042</v>
      </c>
      <c r="I404" s="443">
        <v>3</v>
      </c>
      <c r="J404" s="441">
        <v>8.7318337360465978</v>
      </c>
      <c r="K404" s="443">
        <v>4</v>
      </c>
    </row>
    <row r="405" spans="1:11" ht="27.75" customHeight="1" x14ac:dyDescent="0.25">
      <c r="A405" s="30" t="s">
        <v>136</v>
      </c>
      <c r="B405" s="441">
        <v>3.9499389813751589</v>
      </c>
      <c r="C405" s="442">
        <v>30</v>
      </c>
      <c r="D405" s="441">
        <v>4.1868580284612236</v>
      </c>
      <c r="E405" s="442">
        <v>30</v>
      </c>
      <c r="F405" s="441">
        <v>4.331789294231724</v>
      </c>
      <c r="G405" s="442">
        <v>30</v>
      </c>
      <c r="H405" s="441">
        <v>4.4992695680850012</v>
      </c>
      <c r="I405" s="443">
        <v>30</v>
      </c>
      <c r="J405" s="441">
        <v>4.6754087247470748</v>
      </c>
      <c r="K405" s="443">
        <v>30</v>
      </c>
    </row>
    <row r="406" spans="1:11" ht="27.75" customHeight="1" x14ac:dyDescent="0.25">
      <c r="A406" s="30" t="s">
        <v>137</v>
      </c>
      <c r="B406" s="441">
        <v>7.6742206049707065</v>
      </c>
      <c r="C406" s="442">
        <v>4</v>
      </c>
      <c r="D406" s="441">
        <v>7.9402971893870484</v>
      </c>
      <c r="E406" s="442">
        <v>4</v>
      </c>
      <c r="F406" s="441">
        <v>8.1715262063352636</v>
      </c>
      <c r="G406" s="442">
        <v>4</v>
      </c>
      <c r="H406" s="441">
        <v>8.4264438609235395</v>
      </c>
      <c r="I406" s="443">
        <v>4</v>
      </c>
      <c r="J406" s="441">
        <v>8.7020914934401645</v>
      </c>
      <c r="K406" s="443">
        <v>6</v>
      </c>
    </row>
    <row r="407" spans="1:11" ht="27.75" customHeight="1" x14ac:dyDescent="0.25">
      <c r="A407" s="30" t="s">
        <v>138</v>
      </c>
      <c r="B407" s="441">
        <v>5.9769631304896649</v>
      </c>
      <c r="C407" s="442">
        <v>19</v>
      </c>
      <c r="D407" s="441">
        <v>6.1202672676916352</v>
      </c>
      <c r="E407" s="442">
        <v>22</v>
      </c>
      <c r="F407" s="441">
        <v>6.2622602837119015</v>
      </c>
      <c r="G407" s="442">
        <v>22</v>
      </c>
      <c r="H407" s="441">
        <v>6.421756610483996</v>
      </c>
      <c r="I407" s="443">
        <v>23</v>
      </c>
      <c r="J407" s="441">
        <v>6.5934358615336617</v>
      </c>
      <c r="K407" s="443">
        <v>23</v>
      </c>
    </row>
    <row r="408" spans="1:11" ht="27.75" customHeight="1" x14ac:dyDescent="0.25">
      <c r="A408" s="20" t="s">
        <v>140</v>
      </c>
      <c r="E408" s="328"/>
    </row>
    <row r="409" spans="1:11" ht="27.75" customHeight="1" x14ac:dyDescent="0.25">
      <c r="E409" s="328"/>
    </row>
    <row r="410" spans="1:11" ht="27.75" customHeight="1" x14ac:dyDescent="0.25">
      <c r="E410" s="328"/>
    </row>
    <row r="411" spans="1:11" ht="27.75" customHeight="1" x14ac:dyDescent="0.25">
      <c r="E411" s="328"/>
    </row>
    <row r="412" spans="1:11" ht="27.75" customHeight="1" x14ac:dyDescent="0.25">
      <c r="E412" s="328"/>
    </row>
    <row r="413" spans="1:11" ht="27.75" customHeight="1" x14ac:dyDescent="0.25">
      <c r="E413" s="328"/>
    </row>
    <row r="414" spans="1:11" ht="27.75" customHeight="1" x14ac:dyDescent="0.25">
      <c r="E414" s="328"/>
    </row>
    <row r="415" spans="1:11" ht="27.75" customHeight="1" x14ac:dyDescent="0.25">
      <c r="E415" s="328"/>
    </row>
    <row r="416" spans="1:11" ht="27.75" customHeight="1" x14ac:dyDescent="0.25">
      <c r="E416" s="328"/>
    </row>
    <row r="417" s="328" customFormat="1" ht="27.75" customHeight="1" x14ac:dyDescent="0.25"/>
    <row r="418" s="328" customFormat="1" ht="27.75" customHeight="1" x14ac:dyDescent="0.25"/>
    <row r="419" s="328" customFormat="1" ht="27.75" customHeight="1" x14ac:dyDescent="0.25"/>
    <row r="420" s="328" customFormat="1" ht="27.75" customHeight="1" x14ac:dyDescent="0.25"/>
    <row r="421" s="328" customFormat="1" ht="27.75" customHeight="1" x14ac:dyDescent="0.25"/>
    <row r="422" s="328" customFormat="1" ht="27.75" customHeight="1" x14ac:dyDescent="0.25"/>
    <row r="423" s="328" customFormat="1" ht="27.75" customHeight="1" x14ac:dyDescent="0.25"/>
    <row r="424" s="328" customFormat="1" ht="27.75" customHeight="1" x14ac:dyDescent="0.25"/>
    <row r="425" s="328" customFormat="1" ht="27.75" customHeight="1" x14ac:dyDescent="0.25"/>
    <row r="426" s="328" customFormat="1" ht="27.75" customHeight="1" x14ac:dyDescent="0.25"/>
    <row r="427" s="328" customFormat="1" ht="27.75" customHeight="1" x14ac:dyDescent="0.25"/>
    <row r="428" s="328" customFormat="1" ht="27.75" customHeight="1" x14ac:dyDescent="0.25"/>
    <row r="429" s="328" customFormat="1" ht="27.75" customHeight="1" x14ac:dyDescent="0.25"/>
    <row r="430" s="328" customFormat="1" ht="27.75" customHeight="1" x14ac:dyDescent="0.25"/>
    <row r="431" s="328" customFormat="1" ht="27.75" customHeight="1" x14ac:dyDescent="0.25"/>
    <row r="432" s="328" customFormat="1" ht="27.75" customHeight="1" x14ac:dyDescent="0.25"/>
    <row r="433" s="328" customFormat="1" ht="27.75" customHeight="1" x14ac:dyDescent="0.25"/>
    <row r="434" s="328" customFormat="1" ht="27.75" customHeight="1" x14ac:dyDescent="0.25"/>
    <row r="435" s="328" customFormat="1" ht="27.75" customHeight="1" x14ac:dyDescent="0.25"/>
    <row r="436" s="328" customFormat="1" ht="27.75" customHeight="1" x14ac:dyDescent="0.25"/>
    <row r="437" s="328" customFormat="1" ht="27.75" customHeight="1" x14ac:dyDescent="0.25"/>
    <row r="438" s="328" customFormat="1" ht="27.75" customHeight="1" x14ac:dyDescent="0.25"/>
    <row r="439" s="328" customFormat="1" ht="27.75" customHeight="1" x14ac:dyDescent="0.25"/>
    <row r="440" s="328" customFormat="1" ht="27.75" customHeight="1" x14ac:dyDescent="0.25"/>
    <row r="441" s="328" customFormat="1" ht="27.75" customHeight="1" x14ac:dyDescent="0.25"/>
    <row r="442" s="328" customFormat="1" ht="27.75" customHeight="1" x14ac:dyDescent="0.25"/>
    <row r="443" s="328" customFormat="1" ht="27.75" customHeight="1" x14ac:dyDescent="0.25"/>
    <row r="444" s="328" customFormat="1" ht="27.75" customHeight="1" x14ac:dyDescent="0.25"/>
    <row r="445" s="328" customFormat="1" ht="27.75" customHeight="1" x14ac:dyDescent="0.25"/>
    <row r="446" s="328" customFormat="1" ht="27.75" customHeight="1" x14ac:dyDescent="0.25"/>
    <row r="447" s="328" customFormat="1" ht="27.75" customHeight="1" x14ac:dyDescent="0.25"/>
    <row r="448" s="328" customFormat="1" ht="27.75" customHeight="1" x14ac:dyDescent="0.25"/>
    <row r="449" s="328" customFormat="1" ht="27.75" customHeight="1" x14ac:dyDescent="0.25"/>
    <row r="450" s="328" customFormat="1" ht="27.75" customHeight="1" x14ac:dyDescent="0.25"/>
    <row r="451" s="328" customFormat="1" ht="27.75" customHeight="1" x14ac:dyDescent="0.25"/>
    <row r="452" s="328" customFormat="1" ht="27.75" customHeight="1" x14ac:dyDescent="0.25"/>
    <row r="453" s="328" customFormat="1" ht="27.75" customHeight="1" x14ac:dyDescent="0.25"/>
    <row r="454" s="328" customFormat="1" ht="27.75" customHeight="1" x14ac:dyDescent="0.25"/>
    <row r="455" s="328" customFormat="1" ht="27.75" customHeight="1" x14ac:dyDescent="0.25"/>
    <row r="456" s="328" customFormat="1" ht="27.75" customHeight="1" x14ac:dyDescent="0.25"/>
    <row r="457" s="328" customFormat="1" ht="27.75" customHeight="1" x14ac:dyDescent="0.25"/>
    <row r="458" s="328" customFormat="1" ht="27.75" customHeight="1" x14ac:dyDescent="0.25"/>
    <row r="459" s="328" customFormat="1" ht="27.75" customHeight="1" x14ac:dyDescent="0.25"/>
    <row r="460" s="328" customFormat="1" ht="27.75" customHeight="1" x14ac:dyDescent="0.25"/>
    <row r="461" s="328" customFormat="1" ht="27.75" customHeight="1" x14ac:dyDescent="0.25"/>
    <row r="462" s="328" customFormat="1" ht="27.75" customHeight="1" x14ac:dyDescent="0.25"/>
    <row r="463" s="328" customFormat="1" ht="27.75" customHeight="1" x14ac:dyDescent="0.25"/>
    <row r="464" s="328" customFormat="1" ht="27.75" customHeight="1" x14ac:dyDescent="0.25"/>
    <row r="465" s="328" customFormat="1" ht="27.75" customHeight="1" x14ac:dyDescent="0.25"/>
    <row r="466" s="328" customFormat="1" ht="27.75" customHeight="1" x14ac:dyDescent="0.25"/>
    <row r="467" s="328" customFormat="1" ht="27.75" customHeight="1" x14ac:dyDescent="0.25"/>
    <row r="468" s="328" customFormat="1" ht="27.75" customHeight="1" x14ac:dyDescent="0.25"/>
    <row r="469" s="328" customFormat="1" ht="27.75" customHeight="1" x14ac:dyDescent="0.25"/>
    <row r="470" s="328" customFormat="1" ht="27.75" customHeight="1" x14ac:dyDescent="0.25"/>
    <row r="471" s="328" customFormat="1" ht="27.75" customHeight="1" x14ac:dyDescent="0.25"/>
    <row r="472" s="328" customFormat="1" ht="27.75" customHeight="1" x14ac:dyDescent="0.25"/>
    <row r="473" s="328" customFormat="1" ht="27.75" customHeight="1" x14ac:dyDescent="0.25"/>
    <row r="474" s="328" customFormat="1" ht="27.75" customHeight="1" x14ac:dyDescent="0.25"/>
    <row r="475" s="328" customFormat="1" ht="27.75" customHeight="1" x14ac:dyDescent="0.25"/>
    <row r="476" s="328" customFormat="1" ht="27.75" customHeight="1" x14ac:dyDescent="0.25"/>
    <row r="477" s="328" customFormat="1" ht="27.75" customHeight="1" x14ac:dyDescent="0.25"/>
    <row r="478" s="328" customFormat="1" ht="27.75" customHeight="1" x14ac:dyDescent="0.25"/>
    <row r="479" s="328" customFormat="1" ht="27.75" customHeight="1" x14ac:dyDescent="0.25"/>
    <row r="480" s="328" customFormat="1" ht="27.75" customHeight="1" x14ac:dyDescent="0.25"/>
    <row r="481" s="328" customFormat="1" ht="27.75" customHeight="1" x14ac:dyDescent="0.25"/>
    <row r="482" s="328" customFormat="1" ht="27.75" customHeight="1" x14ac:dyDescent="0.25"/>
    <row r="483" s="328" customFormat="1" ht="27.75" customHeight="1" x14ac:dyDescent="0.25"/>
    <row r="484" s="328" customFormat="1" ht="27.75" customHeight="1" x14ac:dyDescent="0.25"/>
    <row r="485" s="328" customFormat="1" ht="27.75" customHeight="1" x14ac:dyDescent="0.25"/>
    <row r="486" s="328" customFormat="1" ht="27.75" customHeight="1" x14ac:dyDescent="0.25"/>
    <row r="487" s="328" customFormat="1" ht="27.75" customHeight="1" x14ac:dyDescent="0.25"/>
    <row r="488" s="328" customFormat="1" ht="27.75" customHeight="1" x14ac:dyDescent="0.25"/>
    <row r="489" s="328" customFormat="1" ht="27.75" customHeight="1" x14ac:dyDescent="0.25"/>
    <row r="490" s="328" customFormat="1" ht="27.75" customHeight="1" x14ac:dyDescent="0.25"/>
    <row r="491" s="328" customFormat="1" ht="27.75" customHeight="1" x14ac:dyDescent="0.25"/>
    <row r="492" s="328" customFormat="1" ht="27.75" customHeight="1" x14ac:dyDescent="0.25"/>
    <row r="493" s="328" customFormat="1" ht="27.75" customHeight="1" x14ac:dyDescent="0.25"/>
    <row r="494" s="328" customFormat="1" ht="27.75" customHeight="1" x14ac:dyDescent="0.25"/>
    <row r="495" s="328" customFormat="1" ht="27.75" customHeight="1" x14ac:dyDescent="0.25"/>
    <row r="496" s="328" customFormat="1" ht="27.75" customHeight="1" x14ac:dyDescent="0.25"/>
    <row r="497" s="328" customFormat="1" ht="27.75" customHeight="1" x14ac:dyDescent="0.25"/>
    <row r="498" s="328" customFormat="1" ht="27.75" customHeight="1" x14ac:dyDescent="0.25"/>
    <row r="499" s="328" customFormat="1" ht="27.75" customHeight="1" x14ac:dyDescent="0.25"/>
    <row r="500" s="328" customFormat="1" ht="27.75" customHeight="1" x14ac:dyDescent="0.25"/>
    <row r="501" s="328" customFormat="1" ht="27.75" customHeight="1" x14ac:dyDescent="0.25"/>
    <row r="502" s="328" customFormat="1" ht="27.75" customHeight="1" x14ac:dyDescent="0.25"/>
    <row r="503" s="328" customFormat="1" ht="27.75" customHeight="1" x14ac:dyDescent="0.25"/>
    <row r="504" s="328" customFormat="1" ht="27.75" customHeight="1" x14ac:dyDescent="0.25"/>
    <row r="505" s="328" customFormat="1" ht="27.75" customHeight="1" x14ac:dyDescent="0.25"/>
    <row r="506" s="328" customFormat="1" ht="27.75" customHeight="1" x14ac:dyDescent="0.25"/>
    <row r="507" s="328" customFormat="1" ht="27.75" customHeight="1" x14ac:dyDescent="0.25"/>
    <row r="508" s="328" customFormat="1" ht="27.75" customHeight="1" x14ac:dyDescent="0.25"/>
    <row r="509" s="328" customFormat="1" ht="27.75" customHeight="1" x14ac:dyDescent="0.25"/>
    <row r="510" s="328" customFormat="1" ht="27.75" customHeight="1" x14ac:dyDescent="0.25"/>
    <row r="511" s="328" customFormat="1" ht="27.75" customHeight="1" x14ac:dyDescent="0.25"/>
    <row r="512" s="328" customFormat="1" ht="27.75" customHeight="1" x14ac:dyDescent="0.25"/>
    <row r="513" s="328" customFormat="1" ht="27.75" customHeight="1" x14ac:dyDescent="0.25"/>
    <row r="514" s="328" customFormat="1" ht="27.75" customHeight="1" x14ac:dyDescent="0.25"/>
    <row r="515" s="328" customFormat="1" ht="27.75" customHeight="1" x14ac:dyDescent="0.25"/>
    <row r="516" s="328" customFormat="1" ht="27.75" customHeight="1" x14ac:dyDescent="0.25"/>
    <row r="517" s="328" customFormat="1" ht="27.75" customHeight="1" x14ac:dyDescent="0.25"/>
    <row r="518" s="328" customFormat="1" ht="27.75" customHeight="1" x14ac:dyDescent="0.25"/>
    <row r="519" s="328" customFormat="1" ht="27.75" customHeight="1" x14ac:dyDescent="0.25"/>
    <row r="520" s="328" customFormat="1" ht="27.75" customHeight="1" x14ac:dyDescent="0.25"/>
    <row r="521" s="328" customFormat="1" ht="27.75" customHeight="1" x14ac:dyDescent="0.25"/>
    <row r="522" s="328" customFormat="1" ht="27.75" customHeight="1" x14ac:dyDescent="0.25"/>
    <row r="523" s="328" customFormat="1" ht="27.75" customHeight="1" x14ac:dyDescent="0.25"/>
    <row r="524" s="328" customFormat="1" ht="27.75" customHeight="1" x14ac:dyDescent="0.25"/>
    <row r="525" s="328" customFormat="1" ht="27.75" customHeight="1" x14ac:dyDescent="0.25"/>
    <row r="526" s="328" customFormat="1" ht="27.75" customHeight="1" x14ac:dyDescent="0.25"/>
    <row r="527" s="328" customFormat="1" ht="27.75" customHeight="1" x14ac:dyDescent="0.25"/>
    <row r="528" s="328" customFormat="1" ht="27.75" customHeight="1" x14ac:dyDescent="0.25"/>
    <row r="529" s="328" customFormat="1" ht="27.75" customHeight="1" x14ac:dyDescent="0.25"/>
    <row r="530" s="328" customFormat="1" ht="27.75" customHeight="1" x14ac:dyDescent="0.25"/>
    <row r="531" s="328" customFormat="1" ht="27.75" customHeight="1" x14ac:dyDescent="0.25"/>
    <row r="532" s="328" customFormat="1" ht="27.75" customHeight="1" x14ac:dyDescent="0.25"/>
    <row r="533" s="328" customFormat="1" ht="27.75" customHeight="1" x14ac:dyDescent="0.25"/>
    <row r="534" s="328" customFormat="1" ht="27.75" customHeight="1" x14ac:dyDescent="0.25"/>
    <row r="535" s="328" customFormat="1" ht="27.75" customHeight="1" x14ac:dyDescent="0.25"/>
    <row r="536" s="328" customFormat="1" ht="27.75" customHeight="1" x14ac:dyDescent="0.25"/>
    <row r="537" s="328" customFormat="1" ht="27.75" customHeight="1" x14ac:dyDescent="0.25"/>
    <row r="538" s="328" customFormat="1" ht="27.75" customHeight="1" x14ac:dyDescent="0.25"/>
    <row r="539" s="328" customFormat="1" ht="27.75" customHeight="1" x14ac:dyDescent="0.25"/>
    <row r="540" s="328" customFormat="1" ht="27.75" customHeight="1" x14ac:dyDescent="0.25"/>
    <row r="541" s="328" customFormat="1" ht="27.75" customHeight="1" x14ac:dyDescent="0.25"/>
    <row r="542" s="328" customFormat="1" ht="27.75" customHeight="1" x14ac:dyDescent="0.25"/>
    <row r="543" s="328" customFormat="1" ht="27.75" customHeight="1" x14ac:dyDescent="0.25"/>
    <row r="544" s="328" customFormat="1" ht="27.75" customHeight="1" x14ac:dyDescent="0.25"/>
    <row r="545" s="328" customFormat="1" ht="27.75" customHeight="1" x14ac:dyDescent="0.25"/>
    <row r="546" s="328" customFormat="1" ht="27.75" customHeight="1" x14ac:dyDescent="0.25"/>
    <row r="547" s="328" customFormat="1" ht="27.75" customHeight="1" x14ac:dyDescent="0.25"/>
    <row r="548" s="328" customFormat="1" ht="27.75" customHeight="1" x14ac:dyDescent="0.25"/>
    <row r="549" s="328" customFormat="1" ht="27.75" customHeight="1" x14ac:dyDescent="0.25"/>
    <row r="550" s="328" customFormat="1" ht="27.75" customHeight="1" x14ac:dyDescent="0.25"/>
    <row r="551" s="328" customFormat="1" ht="27.75" customHeight="1" x14ac:dyDescent="0.25"/>
    <row r="552" s="328" customFormat="1" ht="27.75" customHeight="1" x14ac:dyDescent="0.25"/>
    <row r="553" s="328" customFormat="1" ht="27.75" customHeight="1" x14ac:dyDescent="0.25"/>
    <row r="554" s="328" customFormat="1" ht="27.75" customHeight="1" x14ac:dyDescent="0.25"/>
    <row r="555" s="328" customFormat="1" ht="27.75" customHeight="1" x14ac:dyDescent="0.25"/>
    <row r="556" s="328" customFormat="1" ht="27.75" customHeight="1" x14ac:dyDescent="0.25"/>
    <row r="557" s="328" customFormat="1" ht="27.75" customHeight="1" x14ac:dyDescent="0.25"/>
    <row r="558" s="328" customFormat="1" ht="27.75" customHeight="1" x14ac:dyDescent="0.25"/>
    <row r="559" s="328" customFormat="1" ht="27.75" customHeight="1" x14ac:dyDescent="0.25"/>
    <row r="560" s="328" customFormat="1" ht="27.75" customHeight="1" x14ac:dyDescent="0.25"/>
    <row r="561" s="328" customFormat="1" ht="27.75" customHeight="1" x14ac:dyDescent="0.25"/>
    <row r="562" s="328" customFormat="1" ht="27.75" customHeight="1" x14ac:dyDescent="0.25"/>
    <row r="563" s="328" customFormat="1" ht="27.75" customHeight="1" x14ac:dyDescent="0.25"/>
    <row r="564" s="328" customFormat="1" ht="27.75" customHeight="1" x14ac:dyDescent="0.25"/>
    <row r="565" s="328" customFormat="1" ht="27.75" customHeight="1" x14ac:dyDescent="0.25"/>
    <row r="566" s="328" customFormat="1" ht="27.75" customHeight="1" x14ac:dyDescent="0.25"/>
    <row r="567" s="328" customFormat="1" ht="27.75" customHeight="1" x14ac:dyDescent="0.25"/>
    <row r="568" s="328" customFormat="1" ht="27.75" customHeight="1" x14ac:dyDescent="0.25"/>
    <row r="569" s="328" customFormat="1" ht="27.75" customHeight="1" x14ac:dyDescent="0.25"/>
    <row r="570" s="328" customFormat="1" ht="27.75" customHeight="1" x14ac:dyDescent="0.25"/>
    <row r="571" s="328" customFormat="1" ht="27.75" customHeight="1" x14ac:dyDescent="0.25"/>
    <row r="572" s="328" customFormat="1" ht="27.75" customHeight="1" x14ac:dyDescent="0.25"/>
    <row r="573" s="328" customFormat="1" ht="27.75" customHeight="1" x14ac:dyDescent="0.25"/>
    <row r="574" s="328" customFormat="1" ht="27.75" customHeight="1" x14ac:dyDescent="0.25"/>
    <row r="575" s="328" customFormat="1" ht="27.75" customHeight="1" x14ac:dyDescent="0.25"/>
    <row r="576" s="328" customFormat="1" ht="27.75" customHeight="1" x14ac:dyDescent="0.25"/>
    <row r="577" s="328" customFormat="1" ht="27.75" customHeight="1" x14ac:dyDescent="0.25"/>
    <row r="578" s="328" customFormat="1" ht="27.75" customHeight="1" x14ac:dyDescent="0.25"/>
    <row r="579" s="328" customFormat="1" ht="27.75" customHeight="1" x14ac:dyDescent="0.25"/>
    <row r="580" s="328" customFormat="1" ht="27.75" customHeight="1" x14ac:dyDescent="0.25"/>
    <row r="581" s="328" customFormat="1" ht="27.75" customHeight="1" x14ac:dyDescent="0.25"/>
    <row r="582" s="328" customFormat="1" ht="27.75" customHeight="1" x14ac:dyDescent="0.25"/>
    <row r="583" s="328" customFormat="1" ht="27.75" customHeight="1" x14ac:dyDescent="0.25"/>
    <row r="584" s="328" customFormat="1" ht="27.75" customHeight="1" x14ac:dyDescent="0.25"/>
    <row r="585" s="328" customFormat="1" ht="27.75" customHeight="1" x14ac:dyDescent="0.25"/>
    <row r="586" s="328" customFormat="1" ht="27.75" customHeight="1" x14ac:dyDescent="0.25"/>
    <row r="587" s="328" customFormat="1" ht="27.75" customHeight="1" x14ac:dyDescent="0.25"/>
    <row r="588" s="328" customFormat="1" ht="27.75" customHeight="1" x14ac:dyDescent="0.25"/>
    <row r="589" s="328" customFormat="1" ht="27.75" customHeight="1" x14ac:dyDescent="0.25"/>
    <row r="590" s="328" customFormat="1" ht="27.75" customHeight="1" x14ac:dyDescent="0.25"/>
    <row r="591" s="328" customFormat="1" ht="27.75" customHeight="1" x14ac:dyDescent="0.25"/>
    <row r="592" s="328" customFormat="1" ht="27.75" customHeight="1" x14ac:dyDescent="0.25"/>
    <row r="593" s="328" customFormat="1" ht="27.75" customHeight="1" x14ac:dyDescent="0.25"/>
    <row r="594" s="328" customFormat="1" ht="27.75" customHeight="1" x14ac:dyDescent="0.25"/>
    <row r="595" s="328" customFormat="1" ht="27.75" customHeight="1" x14ac:dyDescent="0.25"/>
    <row r="596" s="328" customFormat="1" ht="27.75" customHeight="1" x14ac:dyDescent="0.25"/>
    <row r="597" s="328" customFormat="1" ht="27.75" customHeight="1" x14ac:dyDescent="0.25"/>
    <row r="598" s="328" customFormat="1" ht="27.75" customHeight="1" x14ac:dyDescent="0.25"/>
    <row r="599" s="328" customFormat="1" ht="27.75" customHeight="1" x14ac:dyDescent="0.25"/>
    <row r="600" s="328" customFormat="1" ht="27.75" customHeight="1" x14ac:dyDescent="0.25"/>
    <row r="601" s="328" customFormat="1" ht="27.75" customHeight="1" x14ac:dyDescent="0.25"/>
    <row r="602" s="328" customFormat="1" ht="27.75" customHeight="1" x14ac:dyDescent="0.25"/>
    <row r="603" s="328" customFormat="1" ht="27.75" customHeight="1" x14ac:dyDescent="0.25"/>
    <row r="604" s="328" customFormat="1" ht="27.75" customHeight="1" x14ac:dyDescent="0.25"/>
    <row r="605" s="328" customFormat="1" ht="27.75" customHeight="1" x14ac:dyDescent="0.25"/>
    <row r="606" s="328" customFormat="1" ht="27.75" customHeight="1" x14ac:dyDescent="0.25"/>
    <row r="607" s="328" customFormat="1" ht="27.75" customHeight="1" x14ac:dyDescent="0.25"/>
    <row r="608" s="328" customFormat="1" ht="27.75" customHeight="1" x14ac:dyDescent="0.25"/>
    <row r="609" s="328" customFormat="1" ht="27.75" customHeight="1" x14ac:dyDescent="0.25"/>
    <row r="610" s="328" customFormat="1" ht="27.75" customHeight="1" x14ac:dyDescent="0.25"/>
    <row r="611" s="328" customFormat="1" ht="27.75" customHeight="1" x14ac:dyDescent="0.25"/>
    <row r="612" s="328" customFormat="1" ht="27.75" customHeight="1" x14ac:dyDescent="0.25"/>
    <row r="613" s="328" customFormat="1" ht="27.75" customHeight="1" x14ac:dyDescent="0.25"/>
    <row r="614" s="328" customFormat="1" ht="27.75" customHeight="1" x14ac:dyDescent="0.25"/>
    <row r="615" s="328" customFormat="1" ht="27.75" customHeight="1" x14ac:dyDescent="0.25"/>
    <row r="616" s="328" customFormat="1" ht="27.75" customHeight="1" x14ac:dyDescent="0.25"/>
    <row r="617" s="328" customFormat="1" ht="27.75" customHeight="1" x14ac:dyDescent="0.25"/>
    <row r="618" s="328" customFormat="1" ht="27.75" customHeight="1" x14ac:dyDescent="0.25"/>
    <row r="619" s="328" customFormat="1" ht="27.75" customHeight="1" x14ac:dyDescent="0.25"/>
    <row r="620" s="328" customFormat="1" ht="27.75" customHeight="1" x14ac:dyDescent="0.25"/>
    <row r="621" s="328" customFormat="1" ht="27.75" customHeight="1" x14ac:dyDescent="0.25"/>
    <row r="622" s="328" customFormat="1" ht="27.75" customHeight="1" x14ac:dyDescent="0.25"/>
    <row r="623" s="328" customFormat="1" ht="27.75" customHeight="1" x14ac:dyDescent="0.25"/>
    <row r="624" s="328" customFormat="1" ht="27.75" customHeight="1" x14ac:dyDescent="0.25"/>
    <row r="625" s="328" customFormat="1" ht="27.75" customHeight="1" x14ac:dyDescent="0.25"/>
    <row r="626" s="328" customFormat="1" ht="27.75" customHeight="1" x14ac:dyDescent="0.25"/>
    <row r="627" s="328" customFormat="1" ht="27.75" customHeight="1" x14ac:dyDescent="0.25"/>
    <row r="628" s="328" customFormat="1" ht="27.75" customHeight="1" x14ac:dyDescent="0.25"/>
    <row r="629" s="328" customFormat="1" ht="27.75" customHeight="1" x14ac:dyDescent="0.25"/>
    <row r="630" s="328" customFormat="1" ht="27.75" customHeight="1" x14ac:dyDescent="0.25"/>
    <row r="631" s="328" customFormat="1" ht="27.75" customHeight="1" x14ac:dyDescent="0.25"/>
    <row r="632" s="328" customFormat="1" ht="27.75" customHeight="1" x14ac:dyDescent="0.25"/>
    <row r="633" s="328" customFormat="1" ht="27.75" customHeight="1" x14ac:dyDescent="0.25"/>
    <row r="634" s="328" customFormat="1" ht="27.75" customHeight="1" x14ac:dyDescent="0.25"/>
    <row r="635" s="328" customFormat="1" ht="27.75" customHeight="1" x14ac:dyDescent="0.25"/>
    <row r="636" s="328" customFormat="1" ht="27.75" customHeight="1" x14ac:dyDescent="0.25"/>
    <row r="637" s="328" customFormat="1" ht="27.75" customHeight="1" x14ac:dyDescent="0.25"/>
    <row r="638" s="328" customFormat="1" ht="27.75" customHeight="1" x14ac:dyDescent="0.25"/>
    <row r="639" s="328" customFormat="1" ht="27.75" customHeight="1" x14ac:dyDescent="0.25"/>
    <row r="640" s="328" customFormat="1" ht="27.75" customHeight="1" x14ac:dyDescent="0.25"/>
    <row r="641" s="328" customFormat="1" ht="27.75" customHeight="1" x14ac:dyDescent="0.25"/>
    <row r="642" s="328" customFormat="1" ht="27.75" customHeight="1" x14ac:dyDescent="0.25"/>
    <row r="643" s="328" customFormat="1" ht="27.75" customHeight="1" x14ac:dyDescent="0.25"/>
    <row r="644" s="328" customFormat="1" ht="27.75" customHeight="1" x14ac:dyDescent="0.25"/>
    <row r="645" s="328" customFormat="1" ht="27.75" customHeight="1" x14ac:dyDescent="0.25"/>
    <row r="646" s="328" customFormat="1" ht="27.75" customHeight="1" x14ac:dyDescent="0.25"/>
    <row r="647" s="328" customFormat="1" ht="27.75" customHeight="1" x14ac:dyDescent="0.25"/>
    <row r="648" s="328" customFormat="1" ht="27.75" customHeight="1" x14ac:dyDescent="0.25"/>
    <row r="649" s="328" customFormat="1" ht="27.75" customHeight="1" x14ac:dyDescent="0.25"/>
    <row r="650" s="328" customFormat="1" ht="27.75" customHeight="1" x14ac:dyDescent="0.25"/>
    <row r="651" s="328" customFormat="1" ht="27.75" customHeight="1" x14ac:dyDescent="0.25"/>
    <row r="652" s="328" customFormat="1" ht="27.75" customHeight="1" x14ac:dyDescent="0.25"/>
    <row r="653" s="328" customFormat="1" ht="27.75" customHeight="1" x14ac:dyDescent="0.25"/>
    <row r="654" s="328" customFormat="1" ht="27.75" customHeight="1" x14ac:dyDescent="0.25"/>
    <row r="655" s="328" customFormat="1" ht="27.75" customHeight="1" x14ac:dyDescent="0.25"/>
    <row r="656" s="328" customFormat="1" ht="27.75" customHeight="1" x14ac:dyDescent="0.25"/>
    <row r="657" s="328" customFormat="1" ht="27.75" customHeight="1" x14ac:dyDescent="0.25"/>
    <row r="658" s="328" customFormat="1" ht="27.75" customHeight="1" x14ac:dyDescent="0.25"/>
    <row r="659" s="328" customFormat="1" ht="27.75" customHeight="1" x14ac:dyDescent="0.25"/>
    <row r="660" s="328" customFormat="1" ht="27.75" customHeight="1" x14ac:dyDescent="0.25"/>
    <row r="661" s="328" customFormat="1" ht="27.75" customHeight="1" x14ac:dyDescent="0.25"/>
    <row r="662" s="328" customFormat="1" ht="27.75" customHeight="1" x14ac:dyDescent="0.25"/>
    <row r="663" s="328" customFormat="1" ht="27.75" customHeight="1" x14ac:dyDescent="0.25"/>
    <row r="664" s="328" customFormat="1" ht="27.75" customHeight="1" x14ac:dyDescent="0.25"/>
    <row r="665" s="328" customFormat="1" ht="27.75" customHeight="1" x14ac:dyDescent="0.25"/>
    <row r="666" s="328" customFormat="1" ht="27.75" customHeight="1" x14ac:dyDescent="0.25"/>
    <row r="667" s="328" customFormat="1" ht="27.75" customHeight="1" x14ac:dyDescent="0.25"/>
    <row r="668" s="328" customFormat="1" ht="27.75" customHeight="1" x14ac:dyDescent="0.25"/>
    <row r="669" s="328" customFormat="1" ht="27.75" customHeight="1" x14ac:dyDescent="0.25"/>
    <row r="670" s="328" customFormat="1" ht="27.75" customHeight="1" x14ac:dyDescent="0.25"/>
    <row r="671" s="328" customFormat="1" ht="27.75" customHeight="1" x14ac:dyDescent="0.25"/>
    <row r="672" s="328" customFormat="1" ht="27.75" customHeight="1" x14ac:dyDescent="0.25"/>
    <row r="673" s="328" customFormat="1" ht="27.75" customHeight="1" x14ac:dyDescent="0.25"/>
    <row r="674" s="328" customFormat="1" ht="27.75" customHeight="1" x14ac:dyDescent="0.25"/>
    <row r="675" s="328" customFormat="1" ht="27.75" customHeight="1" x14ac:dyDescent="0.25"/>
    <row r="676" s="328" customFormat="1" ht="27.75" customHeight="1" x14ac:dyDescent="0.25"/>
    <row r="677" s="328" customFormat="1" ht="27.75" customHeight="1" x14ac:dyDescent="0.25"/>
    <row r="678" s="328" customFormat="1" ht="27.75" customHeight="1" x14ac:dyDescent="0.25"/>
    <row r="679" s="328" customFormat="1" ht="27.75" customHeight="1" x14ac:dyDescent="0.25"/>
    <row r="680" s="328" customFormat="1" ht="27.75" customHeight="1" x14ac:dyDescent="0.25"/>
    <row r="681" s="328" customFormat="1" ht="27.75" customHeight="1" x14ac:dyDescent="0.25"/>
    <row r="682" s="328" customFormat="1" ht="27.75" customHeight="1" x14ac:dyDescent="0.25"/>
    <row r="683" s="328" customFormat="1" ht="27.75" customHeight="1" x14ac:dyDescent="0.25"/>
    <row r="684" s="328" customFormat="1" ht="27.75" customHeight="1" x14ac:dyDescent="0.25"/>
    <row r="685" s="328" customFormat="1" ht="27.75" customHeight="1" x14ac:dyDescent="0.25"/>
    <row r="686" s="328" customFormat="1" ht="27.75" customHeight="1" x14ac:dyDescent="0.25"/>
    <row r="687" s="328" customFormat="1" ht="27.75" customHeight="1" x14ac:dyDescent="0.25"/>
    <row r="688" s="328" customFormat="1" ht="27.75" customHeight="1" x14ac:dyDescent="0.25"/>
    <row r="689" s="328" customFormat="1" ht="27.75" customHeight="1" x14ac:dyDescent="0.25"/>
    <row r="690" s="328" customFormat="1" ht="27.75" customHeight="1" x14ac:dyDescent="0.25"/>
    <row r="691" s="328" customFormat="1" ht="27.75" customHeight="1" x14ac:dyDescent="0.25"/>
    <row r="692" s="328" customFormat="1" ht="27.75" customHeight="1" x14ac:dyDescent="0.25"/>
    <row r="693" s="328" customFormat="1" ht="27.75" customHeight="1" x14ac:dyDescent="0.25"/>
    <row r="694" s="328" customFormat="1" ht="27.75" customHeight="1" x14ac:dyDescent="0.25"/>
    <row r="695" s="328" customFormat="1" ht="27.75" customHeight="1" x14ac:dyDescent="0.25"/>
    <row r="696" s="328" customFormat="1" ht="27.75" customHeight="1" x14ac:dyDescent="0.25"/>
    <row r="697" s="328" customFormat="1" ht="27.75" customHeight="1" x14ac:dyDescent="0.25"/>
    <row r="698" s="328" customFormat="1" ht="27.75" customHeight="1" x14ac:dyDescent="0.25"/>
    <row r="699" s="328" customFormat="1" ht="27.75" customHeight="1" x14ac:dyDescent="0.25"/>
    <row r="700" s="328" customFormat="1" ht="27.75" customHeight="1" x14ac:dyDescent="0.25"/>
    <row r="701" s="328" customFormat="1" ht="27.75" customHeight="1" x14ac:dyDescent="0.25"/>
    <row r="702" s="328" customFormat="1" ht="27.75" customHeight="1" x14ac:dyDescent="0.25"/>
    <row r="703" s="328" customFormat="1" ht="27.75" customHeight="1" x14ac:dyDescent="0.25"/>
    <row r="704" s="328" customFormat="1" ht="27.75" customHeight="1" x14ac:dyDescent="0.25"/>
    <row r="705" s="328" customFormat="1" ht="27.75" customHeight="1" x14ac:dyDescent="0.25"/>
    <row r="706" s="328" customFormat="1" ht="27.75" customHeight="1" x14ac:dyDescent="0.25"/>
    <row r="707" s="328" customFormat="1" ht="27.75" customHeight="1" x14ac:dyDescent="0.25"/>
    <row r="708" s="328" customFormat="1" ht="27.75" customHeight="1" x14ac:dyDescent="0.25"/>
    <row r="709" s="328" customFormat="1" ht="27.75" customHeight="1" x14ac:dyDescent="0.25"/>
    <row r="710" s="328" customFormat="1" ht="27.75" customHeight="1" x14ac:dyDescent="0.25"/>
    <row r="711" s="328" customFormat="1" ht="27.75" customHeight="1" x14ac:dyDescent="0.25"/>
    <row r="712" s="328" customFormat="1" ht="27.75" customHeight="1" x14ac:dyDescent="0.25"/>
    <row r="713" s="328" customFormat="1" ht="27.75" customHeight="1" x14ac:dyDescent="0.25"/>
    <row r="714" s="328" customFormat="1" ht="27.75" customHeight="1" x14ac:dyDescent="0.25"/>
    <row r="715" s="328" customFormat="1" ht="27.75" customHeight="1" x14ac:dyDescent="0.25"/>
    <row r="716" s="328" customFormat="1" ht="27.75" customHeight="1" x14ac:dyDescent="0.25"/>
    <row r="717" s="328" customFormat="1" ht="27.75" customHeight="1" x14ac:dyDescent="0.25"/>
    <row r="718" s="328" customFormat="1" ht="27.75" customHeight="1" x14ac:dyDescent="0.25"/>
    <row r="719" s="328" customFormat="1" ht="27.75" customHeight="1" x14ac:dyDescent="0.25"/>
    <row r="720" s="328" customFormat="1" ht="27.75" customHeight="1" x14ac:dyDescent="0.25"/>
    <row r="721" s="328" customFormat="1" ht="27.75" customHeight="1" x14ac:dyDescent="0.25"/>
    <row r="722" s="328" customFormat="1" ht="27.75" customHeight="1" x14ac:dyDescent="0.25"/>
    <row r="723" s="328" customFormat="1" ht="27.75" customHeight="1" x14ac:dyDescent="0.25"/>
    <row r="724" s="328" customFormat="1" ht="27.75" customHeight="1" x14ac:dyDescent="0.25"/>
    <row r="725" s="328" customFormat="1" ht="27.75" customHeight="1" x14ac:dyDescent="0.25"/>
    <row r="726" s="328" customFormat="1" ht="27.75" customHeight="1" x14ac:dyDescent="0.25"/>
    <row r="727" s="328" customFormat="1" ht="27.75" customHeight="1" x14ac:dyDescent="0.25"/>
    <row r="728" s="328" customFormat="1" ht="27.75" customHeight="1" x14ac:dyDescent="0.25"/>
    <row r="729" s="328" customFormat="1" ht="27.75" customHeight="1" x14ac:dyDescent="0.25"/>
    <row r="730" s="328" customFormat="1" ht="27.75" customHeight="1" x14ac:dyDescent="0.25"/>
    <row r="731" s="328" customFormat="1" ht="27.75" customHeight="1" x14ac:dyDescent="0.25"/>
    <row r="732" s="328" customFormat="1" ht="27.75" customHeight="1" x14ac:dyDescent="0.25"/>
    <row r="733" s="328" customFormat="1" ht="27.75" customHeight="1" x14ac:dyDescent="0.25"/>
    <row r="734" s="328" customFormat="1" ht="27.75" customHeight="1" x14ac:dyDescent="0.25"/>
    <row r="735" s="328" customFormat="1" ht="27.75" customHeight="1" x14ac:dyDescent="0.25"/>
    <row r="736" s="328" customFormat="1" ht="27.75" customHeight="1" x14ac:dyDescent="0.25"/>
    <row r="737" s="328" customFormat="1" ht="27.75" customHeight="1" x14ac:dyDescent="0.25"/>
    <row r="738" s="328" customFormat="1" ht="27.75" customHeight="1" x14ac:dyDescent="0.25"/>
    <row r="739" s="328" customFormat="1" ht="27.75" customHeight="1" x14ac:dyDescent="0.25"/>
    <row r="740" s="328" customFormat="1" ht="27.75" customHeight="1" x14ac:dyDescent="0.25"/>
    <row r="741" s="328" customFormat="1" ht="27.75" customHeight="1" x14ac:dyDescent="0.25"/>
    <row r="742" s="328" customFormat="1" ht="27.75" customHeight="1" x14ac:dyDescent="0.25"/>
    <row r="743" s="328" customFormat="1" ht="27.75" customHeight="1" x14ac:dyDescent="0.25"/>
    <row r="744" s="328" customFormat="1" ht="27.75" customHeight="1" x14ac:dyDescent="0.25"/>
    <row r="745" s="328" customFormat="1" ht="27.75" customHeight="1" x14ac:dyDescent="0.25"/>
    <row r="746" s="328" customFormat="1" ht="27.75" customHeight="1" x14ac:dyDescent="0.25"/>
    <row r="747" s="328" customFormat="1" ht="27.75" customHeight="1" x14ac:dyDescent="0.25"/>
    <row r="748" s="328" customFormat="1" ht="27.75" customHeight="1" x14ac:dyDescent="0.25"/>
    <row r="749" s="328" customFormat="1" ht="27.75" customHeight="1" x14ac:dyDescent="0.25"/>
    <row r="750" s="328" customFormat="1" ht="27.75" customHeight="1" x14ac:dyDescent="0.25"/>
    <row r="751" s="328" customFormat="1" ht="27.75" customHeight="1" x14ac:dyDescent="0.25"/>
    <row r="752" s="328" customFormat="1" ht="27.75" customHeight="1" x14ac:dyDescent="0.25"/>
    <row r="753" s="328" customFormat="1" ht="27.75" customHeight="1" x14ac:dyDescent="0.25"/>
    <row r="754" s="328" customFormat="1" ht="27.75" customHeight="1" x14ac:dyDescent="0.25"/>
    <row r="755" s="328" customFormat="1" ht="27.75" customHeight="1" x14ac:dyDescent="0.25"/>
    <row r="756" s="328" customFormat="1" ht="27.75" customHeight="1" x14ac:dyDescent="0.25"/>
    <row r="757" s="328" customFormat="1" ht="27.75" customHeight="1" x14ac:dyDescent="0.25"/>
    <row r="758" s="328" customFormat="1" ht="27.75" customHeight="1" x14ac:dyDescent="0.25"/>
    <row r="759" s="328" customFormat="1" ht="27.75" customHeight="1" x14ac:dyDescent="0.25"/>
    <row r="760" s="328" customFormat="1" ht="27.75" customHeight="1" x14ac:dyDescent="0.25"/>
    <row r="761" s="328" customFormat="1" ht="27.75" customHeight="1" x14ac:dyDescent="0.25"/>
    <row r="762" s="328" customFormat="1" ht="27.75" customHeight="1" x14ac:dyDescent="0.25"/>
    <row r="763" s="328" customFormat="1" ht="27.75" customHeight="1" x14ac:dyDescent="0.25"/>
    <row r="764" s="328" customFormat="1" ht="27.75" customHeight="1" x14ac:dyDescent="0.25"/>
    <row r="765" s="328" customFormat="1" ht="27.75" customHeight="1" x14ac:dyDescent="0.25"/>
    <row r="766" s="328" customFormat="1" ht="27.75" customHeight="1" x14ac:dyDescent="0.25"/>
    <row r="767" s="328" customFormat="1" ht="27.75" customHeight="1" x14ac:dyDescent="0.25"/>
    <row r="768" s="328" customFormat="1" ht="27.75" customHeight="1" x14ac:dyDescent="0.25"/>
    <row r="769" s="328" customFormat="1" ht="27.75" customHeight="1" x14ac:dyDescent="0.25"/>
    <row r="770" s="328" customFormat="1" ht="27.75" customHeight="1" x14ac:dyDescent="0.25"/>
    <row r="771" s="328" customFormat="1" ht="27.75" customHeight="1" x14ac:dyDescent="0.25"/>
    <row r="772" s="328" customFormat="1" ht="27.75" customHeight="1" x14ac:dyDescent="0.25"/>
    <row r="773" s="328" customFormat="1" ht="27.75" customHeight="1" x14ac:dyDescent="0.25"/>
    <row r="774" s="328" customFormat="1" ht="27.75" customHeight="1" x14ac:dyDescent="0.25"/>
    <row r="775" s="328" customFormat="1" ht="27.75" customHeight="1" x14ac:dyDescent="0.25"/>
    <row r="776" s="328" customFormat="1" ht="27.75" customHeight="1" x14ac:dyDescent="0.25"/>
    <row r="777" s="328" customFormat="1" ht="27.75" customHeight="1" x14ac:dyDescent="0.25"/>
    <row r="778" s="328" customFormat="1" ht="27.75" customHeight="1" x14ac:dyDescent="0.25"/>
    <row r="779" s="328" customFormat="1" ht="27.75" customHeight="1" x14ac:dyDescent="0.25"/>
    <row r="780" s="328" customFormat="1" ht="27.75" customHeight="1" x14ac:dyDescent="0.25"/>
    <row r="781" s="328" customFormat="1" ht="27.75" customHeight="1" x14ac:dyDescent="0.25"/>
    <row r="782" s="328" customFormat="1" ht="27.75" customHeight="1" x14ac:dyDescent="0.25"/>
    <row r="783" s="328" customFormat="1" ht="27.75" customHeight="1" x14ac:dyDescent="0.25"/>
    <row r="784" s="328" customFormat="1" ht="27.75" customHeight="1" x14ac:dyDescent="0.25"/>
    <row r="785" s="328" customFormat="1" ht="27.75" customHeight="1" x14ac:dyDescent="0.25"/>
  </sheetData>
  <mergeCells count="66">
    <mergeCell ref="J225:K225"/>
    <mergeCell ref="H263:I263"/>
    <mergeCell ref="J263:K263"/>
    <mergeCell ref="B263:C263"/>
    <mergeCell ref="D263:E263"/>
    <mergeCell ref="F263:G263"/>
    <mergeCell ref="H225:I225"/>
    <mergeCell ref="H150:I150"/>
    <mergeCell ref="B150:C150"/>
    <mergeCell ref="H187:I187"/>
    <mergeCell ref="J187:K187"/>
    <mergeCell ref="F187:G187"/>
    <mergeCell ref="B187:C187"/>
    <mergeCell ref="D187:E187"/>
    <mergeCell ref="D150:E150"/>
    <mergeCell ref="F150:G150"/>
    <mergeCell ref="J150:K150"/>
    <mergeCell ref="J113:K113"/>
    <mergeCell ref="F113:G113"/>
    <mergeCell ref="B113:C113"/>
    <mergeCell ref="D113:E113"/>
    <mergeCell ref="H113:I113"/>
    <mergeCell ref="J2:K2"/>
    <mergeCell ref="H2:I2"/>
    <mergeCell ref="J76:K76"/>
    <mergeCell ref="B76:C76"/>
    <mergeCell ref="D76:E76"/>
    <mergeCell ref="F76:G76"/>
    <mergeCell ref="H76:I76"/>
    <mergeCell ref="J39:K39"/>
    <mergeCell ref="F39:G39"/>
    <mergeCell ref="B39:C39"/>
    <mergeCell ref="D39:E39"/>
    <mergeCell ref="H39:I39"/>
    <mergeCell ref="D374:E374"/>
    <mergeCell ref="F337:G337"/>
    <mergeCell ref="F374:G374"/>
    <mergeCell ref="B2:C2"/>
    <mergeCell ref="D2:E2"/>
    <mergeCell ref="F2:G2"/>
    <mergeCell ref="B225:C225"/>
    <mergeCell ref="D225:E225"/>
    <mergeCell ref="F225:G225"/>
    <mergeCell ref="A2:A3"/>
    <mergeCell ref="A113:A114"/>
    <mergeCell ref="A225:A226"/>
    <mergeCell ref="A187:A188"/>
    <mergeCell ref="A150:A151"/>
    <mergeCell ref="A76:A77"/>
    <mergeCell ref="A39:A40"/>
    <mergeCell ref="J300:K300"/>
    <mergeCell ref="J337:K337"/>
    <mergeCell ref="J374:K374"/>
    <mergeCell ref="A263:A264"/>
    <mergeCell ref="A300:A301"/>
    <mergeCell ref="B300:C300"/>
    <mergeCell ref="D300:E300"/>
    <mergeCell ref="F300:G300"/>
    <mergeCell ref="H300:I300"/>
    <mergeCell ref="H337:I337"/>
    <mergeCell ref="H374:I374"/>
    <mergeCell ref="A374:A375"/>
    <mergeCell ref="A337:A338"/>
    <mergeCell ref="B337:C337"/>
    <mergeCell ref="D337:E337"/>
    <mergeCell ref="B374:C374"/>
  </mergeCells>
  <hyperlinks>
    <hyperlink ref="A38" location="فهرست!A26" display="2- توزیع نسبی جمعیت استان به کل کشور" xr:uid="{00000000-0004-0000-0600-000000000000}"/>
    <hyperlink ref="A75" location="فهرست!A27" display=" 3- توزیع نسبی جمعيت شهری" xr:uid="{00000000-0004-0000-0600-000001000000}"/>
    <hyperlink ref="A149" location="فهرست!A29" display=" 5- میزان شهر نشینی استان ها" xr:uid="{00000000-0004-0000-0600-000002000000}"/>
    <hyperlink ref="A112" location="فهرست!A28" display="4- توزیع نسبی جمعيت نقاط روستايي و غیر ساکن" xr:uid="{00000000-0004-0000-0600-000003000000}"/>
    <hyperlink ref="A1" location="فهرست!A25" display=" 1- برآورد جمعیت" xr:uid="{00000000-0004-0000-0600-000004000000}"/>
    <hyperlink ref="A262" location="فهرست!A32" display="8- نسبت جمعیت کمتر از 15 سال " xr:uid="{00000000-0004-0000-0600-000005000000}"/>
    <hyperlink ref="A299" location="فهرست!A33" display="9- نسبت جمعیت  24-15 سال" xr:uid="{00000000-0004-0000-0600-000006000000}"/>
    <hyperlink ref="A336" location="فهرست!A34" display="10- نسبت جمعیت  64-15 سال" xr:uid="{00000000-0004-0000-0600-000007000000}"/>
    <hyperlink ref="A373" location="فهرست!A35" display="11- نسبت جمعیت  65 سال و بیشتر" xr:uid="{00000000-0004-0000-0600-000008000000}"/>
    <hyperlink ref="A186" location="فهرست!A30" display="6- ميزان عمومي ازدواج(1)" xr:uid="{00000000-0004-0000-0600-000009000000}"/>
    <hyperlink ref="A224" location="فهرست!A31" display="7ميزان عمومي طلاق (1)" xr:uid="{00000000-0004-0000-0600-00000A000000}"/>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544"/>
  <sheetViews>
    <sheetView rightToLeft="1" zoomScaleNormal="100" workbookViewId="0">
      <selection sqref="A1:XFD1048576"/>
    </sheetView>
  </sheetViews>
  <sheetFormatPr defaultColWidth="9" defaultRowHeight="28.5" customHeight="1" x14ac:dyDescent="0.25"/>
  <cols>
    <col min="1" max="1" width="25.42578125" style="546" customWidth="1"/>
    <col min="2" max="2" width="11" style="546" customWidth="1"/>
    <col min="3" max="3" width="8.140625" style="546" customWidth="1"/>
    <col min="4" max="4" width="11.42578125" style="328" customWidth="1"/>
    <col min="5" max="5" width="9" style="328" customWidth="1"/>
    <col min="6" max="6" width="11.42578125" style="328" customWidth="1"/>
    <col min="7" max="7" width="7.85546875" style="328" customWidth="1"/>
    <col min="8" max="16384" width="9" style="328"/>
  </cols>
  <sheetData>
    <row r="1" spans="1:11" ht="28.5" customHeight="1" x14ac:dyDescent="0.25">
      <c r="A1" s="469" t="s">
        <v>880</v>
      </c>
      <c r="B1" s="103"/>
      <c r="E1" s="97"/>
      <c r="K1" s="97" t="s">
        <v>0</v>
      </c>
    </row>
    <row r="2" spans="1:11" s="18" customFormat="1" ht="28.5" customHeight="1" x14ac:dyDescent="0.25">
      <c r="A2" s="721" t="s">
        <v>1</v>
      </c>
      <c r="B2" s="744">
        <v>1399</v>
      </c>
      <c r="C2" s="745"/>
      <c r="D2" s="744">
        <v>1400</v>
      </c>
      <c r="E2" s="745"/>
      <c r="F2" s="744">
        <v>1401</v>
      </c>
      <c r="G2" s="745"/>
      <c r="H2" s="744">
        <v>1402</v>
      </c>
      <c r="I2" s="745"/>
      <c r="J2" s="744">
        <v>1403</v>
      </c>
      <c r="K2" s="745"/>
    </row>
    <row r="3" spans="1:11" s="18" customFormat="1" ht="28.5" customHeight="1" x14ac:dyDescent="0.25">
      <c r="A3" s="723"/>
      <c r="B3" s="458" t="s">
        <v>153</v>
      </c>
      <c r="C3" s="458" t="s">
        <v>144</v>
      </c>
      <c r="D3" s="458" t="s">
        <v>153</v>
      </c>
      <c r="E3" s="458" t="s">
        <v>144</v>
      </c>
      <c r="F3" s="458" t="s">
        <v>153</v>
      </c>
      <c r="G3" s="458" t="s">
        <v>144</v>
      </c>
      <c r="H3" s="458" t="s">
        <v>153</v>
      </c>
      <c r="I3" s="458" t="s">
        <v>144</v>
      </c>
      <c r="J3" s="458" t="s">
        <v>153</v>
      </c>
      <c r="K3" s="458" t="s">
        <v>144</v>
      </c>
    </row>
    <row r="4" spans="1:11" ht="28.5" customHeight="1" x14ac:dyDescent="0.25">
      <c r="A4" s="117" t="s">
        <v>47</v>
      </c>
      <c r="B4" s="187">
        <v>41.3</v>
      </c>
      <c r="C4" s="436" t="s">
        <v>230</v>
      </c>
      <c r="D4" s="187">
        <v>40.9</v>
      </c>
      <c r="E4" s="436" t="s">
        <v>230</v>
      </c>
      <c r="F4" s="187">
        <v>40.857549477246657</v>
      </c>
      <c r="G4" s="436" t="s">
        <v>230</v>
      </c>
      <c r="H4" s="187">
        <v>41.3</v>
      </c>
      <c r="I4" s="436" t="s">
        <v>230</v>
      </c>
      <c r="J4" s="187">
        <v>41</v>
      </c>
      <c r="K4" s="436" t="s">
        <v>230</v>
      </c>
    </row>
    <row r="5" spans="1:11" ht="28.5" customHeight="1" x14ac:dyDescent="0.25">
      <c r="A5" s="60" t="s">
        <v>48</v>
      </c>
      <c r="B5" s="181">
        <v>42.5</v>
      </c>
      <c r="C5" s="382">
        <v>15</v>
      </c>
      <c r="D5" s="181">
        <v>41.6</v>
      </c>
      <c r="E5" s="382">
        <v>14</v>
      </c>
      <c r="F5" s="181">
        <v>40.905412334255551</v>
      </c>
      <c r="G5" s="382">
        <v>16</v>
      </c>
      <c r="H5" s="382">
        <v>42.9</v>
      </c>
      <c r="I5" s="382">
        <v>11</v>
      </c>
      <c r="J5" s="382">
        <v>42.1</v>
      </c>
      <c r="K5" s="382">
        <v>11</v>
      </c>
    </row>
    <row r="6" spans="1:11" ht="28.5" customHeight="1" x14ac:dyDescent="0.25">
      <c r="A6" s="60" t="s">
        <v>49</v>
      </c>
      <c r="B6" s="181">
        <v>43.4</v>
      </c>
      <c r="C6" s="382">
        <v>12</v>
      </c>
      <c r="D6" s="181">
        <v>43.8</v>
      </c>
      <c r="E6" s="382">
        <v>7</v>
      </c>
      <c r="F6" s="181">
        <v>43.255233157313604</v>
      </c>
      <c r="G6" s="382">
        <v>8</v>
      </c>
      <c r="H6" s="382">
        <v>43.4</v>
      </c>
      <c r="I6" s="382">
        <v>8</v>
      </c>
      <c r="J6" s="382">
        <v>41.4</v>
      </c>
      <c r="K6" s="382">
        <v>14</v>
      </c>
    </row>
    <row r="7" spans="1:11" ht="28.5" customHeight="1" x14ac:dyDescent="0.25">
      <c r="A7" s="60" t="s">
        <v>50</v>
      </c>
      <c r="B7" s="181">
        <v>46</v>
      </c>
      <c r="C7" s="382">
        <v>3</v>
      </c>
      <c r="D7" s="181">
        <v>46.2</v>
      </c>
      <c r="E7" s="382">
        <v>2</v>
      </c>
      <c r="F7" s="181">
        <v>45.990095435165955</v>
      </c>
      <c r="G7" s="382">
        <v>2</v>
      </c>
      <c r="H7" s="382">
        <v>47.5</v>
      </c>
      <c r="I7" s="382">
        <v>2</v>
      </c>
      <c r="J7" s="382">
        <v>46.7</v>
      </c>
      <c r="K7" s="382">
        <v>2</v>
      </c>
    </row>
    <row r="8" spans="1:11" ht="28.5" customHeight="1" x14ac:dyDescent="0.25">
      <c r="A8" s="60" t="s">
        <v>51</v>
      </c>
      <c r="B8" s="181">
        <v>41.4</v>
      </c>
      <c r="C8" s="382">
        <v>17</v>
      </c>
      <c r="D8" s="181">
        <v>41</v>
      </c>
      <c r="E8" s="382">
        <v>18</v>
      </c>
      <c r="F8" s="181">
        <v>41.467196409662186</v>
      </c>
      <c r="G8" s="382">
        <v>13</v>
      </c>
      <c r="H8" s="382">
        <v>42.3</v>
      </c>
      <c r="I8" s="382">
        <v>13</v>
      </c>
      <c r="J8" s="382">
        <v>40.200000000000003</v>
      </c>
      <c r="K8" s="382">
        <v>20</v>
      </c>
    </row>
    <row r="9" spans="1:11" ht="28.5" customHeight="1" x14ac:dyDescent="0.25">
      <c r="A9" s="60" t="s">
        <v>10</v>
      </c>
      <c r="B9" s="181">
        <v>40.6</v>
      </c>
      <c r="C9" s="382">
        <v>19</v>
      </c>
      <c r="D9" s="181">
        <v>39.6</v>
      </c>
      <c r="E9" s="382">
        <v>22</v>
      </c>
      <c r="F9" s="181">
        <v>39.276030300510847</v>
      </c>
      <c r="G9" s="382">
        <v>23</v>
      </c>
      <c r="H9" s="382">
        <v>39.200000000000003</v>
      </c>
      <c r="I9" s="382">
        <v>24</v>
      </c>
      <c r="J9" s="382">
        <v>39.200000000000003</v>
      </c>
      <c r="K9" s="382">
        <v>25</v>
      </c>
    </row>
    <row r="10" spans="1:11" ht="28.5" customHeight="1" x14ac:dyDescent="0.25">
      <c r="A10" s="60" t="s">
        <v>52</v>
      </c>
      <c r="B10" s="181">
        <v>34.700000000000003</v>
      </c>
      <c r="C10" s="382">
        <v>30</v>
      </c>
      <c r="D10" s="181">
        <v>34.1</v>
      </c>
      <c r="E10" s="382">
        <v>31</v>
      </c>
      <c r="F10" s="181">
        <v>32.474697568969184</v>
      </c>
      <c r="G10" s="382">
        <v>31</v>
      </c>
      <c r="H10" s="382">
        <v>32.299999999999997</v>
      </c>
      <c r="I10" s="382">
        <v>31</v>
      </c>
      <c r="J10" s="382">
        <v>31.9</v>
      </c>
      <c r="K10" s="382">
        <v>31</v>
      </c>
    </row>
    <row r="11" spans="1:11" ht="28.5" customHeight="1" x14ac:dyDescent="0.25">
      <c r="A11" s="60" t="s">
        <v>12</v>
      </c>
      <c r="B11" s="181">
        <v>38.1</v>
      </c>
      <c r="C11" s="382">
        <v>24</v>
      </c>
      <c r="D11" s="181">
        <v>38.4</v>
      </c>
      <c r="E11" s="382">
        <v>23</v>
      </c>
      <c r="F11" s="181">
        <v>39.288996718269971</v>
      </c>
      <c r="G11" s="382">
        <v>22</v>
      </c>
      <c r="H11" s="382">
        <v>40.1</v>
      </c>
      <c r="I11" s="382">
        <v>21</v>
      </c>
      <c r="J11" s="382">
        <v>40.200000000000003</v>
      </c>
      <c r="K11" s="382">
        <v>20</v>
      </c>
    </row>
    <row r="12" spans="1:11" ht="28.5" customHeight="1" x14ac:dyDescent="0.25">
      <c r="A12" s="60" t="s">
        <v>53</v>
      </c>
      <c r="B12" s="181">
        <v>39.799999999999997</v>
      </c>
      <c r="C12" s="382">
        <v>21</v>
      </c>
      <c r="D12" s="181">
        <v>41.1</v>
      </c>
      <c r="E12" s="382">
        <v>17</v>
      </c>
      <c r="F12" s="181">
        <v>40.365225276112263</v>
      </c>
      <c r="G12" s="382">
        <v>19</v>
      </c>
      <c r="H12" s="382">
        <v>40.700000000000003</v>
      </c>
      <c r="I12" s="382">
        <v>18</v>
      </c>
      <c r="J12" s="382">
        <v>41</v>
      </c>
      <c r="K12" s="382">
        <v>16</v>
      </c>
    </row>
    <row r="13" spans="1:11" ht="28.5" customHeight="1" x14ac:dyDescent="0.25">
      <c r="A13" s="60" t="s">
        <v>54</v>
      </c>
      <c r="B13" s="181">
        <v>43.7</v>
      </c>
      <c r="C13" s="382">
        <v>9</v>
      </c>
      <c r="D13" s="181">
        <v>41.6</v>
      </c>
      <c r="E13" s="382">
        <v>14</v>
      </c>
      <c r="F13" s="181">
        <v>40.388544508946694</v>
      </c>
      <c r="G13" s="382">
        <v>18</v>
      </c>
      <c r="H13" s="382">
        <v>41.6</v>
      </c>
      <c r="I13" s="382">
        <v>16</v>
      </c>
      <c r="J13" s="382">
        <v>43.5</v>
      </c>
      <c r="K13" s="382">
        <v>6</v>
      </c>
    </row>
    <row r="14" spans="1:11" ht="28.5" customHeight="1" x14ac:dyDescent="0.25">
      <c r="A14" s="60" t="s">
        <v>55</v>
      </c>
      <c r="B14" s="181">
        <v>41.8</v>
      </c>
      <c r="C14" s="382">
        <v>16</v>
      </c>
      <c r="D14" s="181">
        <v>42</v>
      </c>
      <c r="E14" s="382">
        <v>12</v>
      </c>
      <c r="F14" s="181">
        <v>40.72053928745283</v>
      </c>
      <c r="G14" s="382">
        <v>17</v>
      </c>
      <c r="H14" s="382">
        <v>40.6</v>
      </c>
      <c r="I14" s="382">
        <v>19</v>
      </c>
      <c r="J14" s="382">
        <v>40.200000000000003</v>
      </c>
      <c r="K14" s="382">
        <v>20</v>
      </c>
    </row>
    <row r="15" spans="1:11" ht="28.5" customHeight="1" x14ac:dyDescent="0.25">
      <c r="A15" s="60" t="s">
        <v>56</v>
      </c>
      <c r="B15" s="181">
        <v>43.6</v>
      </c>
      <c r="C15" s="382">
        <v>11</v>
      </c>
      <c r="D15" s="181">
        <v>40.9</v>
      </c>
      <c r="E15" s="382">
        <v>19</v>
      </c>
      <c r="F15" s="181">
        <v>43.078330861219179</v>
      </c>
      <c r="G15" s="382">
        <v>9</v>
      </c>
      <c r="H15" s="382">
        <v>43.1</v>
      </c>
      <c r="I15" s="382">
        <v>9</v>
      </c>
      <c r="J15" s="382">
        <v>43.4</v>
      </c>
      <c r="K15" s="382">
        <v>7</v>
      </c>
    </row>
    <row r="16" spans="1:11" ht="28.5" customHeight="1" x14ac:dyDescent="0.25">
      <c r="A16" s="60" t="s">
        <v>57</v>
      </c>
      <c r="B16" s="181">
        <v>46.2</v>
      </c>
      <c r="C16" s="382">
        <v>2</v>
      </c>
      <c r="D16" s="181">
        <v>44.7</v>
      </c>
      <c r="E16" s="382">
        <v>5</v>
      </c>
      <c r="F16" s="181">
        <v>42.179957365233612</v>
      </c>
      <c r="G16" s="382">
        <v>11</v>
      </c>
      <c r="H16" s="382">
        <v>44.9</v>
      </c>
      <c r="I16" s="382">
        <v>4</v>
      </c>
      <c r="J16" s="382">
        <v>45.6</v>
      </c>
      <c r="K16" s="382">
        <v>3</v>
      </c>
    </row>
    <row r="17" spans="1:11" ht="28.5" customHeight="1" x14ac:dyDescent="0.25">
      <c r="A17" s="60" t="s">
        <v>58</v>
      </c>
      <c r="B17" s="181">
        <v>40.6</v>
      </c>
      <c r="C17" s="382">
        <v>19</v>
      </c>
      <c r="D17" s="181">
        <v>39.9</v>
      </c>
      <c r="E17" s="382">
        <v>21</v>
      </c>
      <c r="F17" s="181">
        <v>40.050172304174595</v>
      </c>
      <c r="G17" s="382">
        <v>20</v>
      </c>
      <c r="H17" s="382">
        <v>40.5</v>
      </c>
      <c r="I17" s="382">
        <v>20</v>
      </c>
      <c r="J17" s="382">
        <v>40.6</v>
      </c>
      <c r="K17" s="382">
        <v>18</v>
      </c>
    </row>
    <row r="18" spans="1:11" ht="28.5" customHeight="1" x14ac:dyDescent="0.25">
      <c r="A18" s="60" t="s">
        <v>19</v>
      </c>
      <c r="B18" s="181">
        <v>45.5</v>
      </c>
      <c r="C18" s="382">
        <v>4</v>
      </c>
      <c r="D18" s="181">
        <v>45.5</v>
      </c>
      <c r="E18" s="382">
        <v>3</v>
      </c>
      <c r="F18" s="181">
        <v>48.956884855476517</v>
      </c>
      <c r="G18" s="382">
        <v>1</v>
      </c>
      <c r="H18" s="382">
        <v>50.7</v>
      </c>
      <c r="I18" s="382">
        <v>1</v>
      </c>
      <c r="J18" s="382">
        <v>50.9</v>
      </c>
      <c r="K18" s="382">
        <v>1</v>
      </c>
    </row>
    <row r="19" spans="1:11" ht="28.5" customHeight="1" x14ac:dyDescent="0.25">
      <c r="A19" s="60" t="s">
        <v>59</v>
      </c>
      <c r="B19" s="181">
        <v>37.6</v>
      </c>
      <c r="C19" s="382">
        <v>27</v>
      </c>
      <c r="D19" s="181">
        <v>37.1</v>
      </c>
      <c r="E19" s="382">
        <v>26</v>
      </c>
      <c r="F19" s="181">
        <v>37.691094259479904</v>
      </c>
      <c r="G19" s="382">
        <v>24</v>
      </c>
      <c r="H19" s="382">
        <v>37.700000000000003</v>
      </c>
      <c r="I19" s="382">
        <v>26</v>
      </c>
      <c r="J19" s="382">
        <v>38.1</v>
      </c>
      <c r="K19" s="382">
        <v>26</v>
      </c>
    </row>
    <row r="20" spans="1:11" ht="28.5" customHeight="1" x14ac:dyDescent="0.25">
      <c r="A20" s="60" t="s">
        <v>21</v>
      </c>
      <c r="B20" s="181">
        <v>33.799999999999997</v>
      </c>
      <c r="C20" s="382">
        <v>31</v>
      </c>
      <c r="D20" s="181">
        <v>34.5</v>
      </c>
      <c r="E20" s="382">
        <v>29</v>
      </c>
      <c r="F20" s="181">
        <v>34.457867606363891</v>
      </c>
      <c r="G20" s="382">
        <v>29</v>
      </c>
      <c r="H20" s="382">
        <v>35.200000000000003</v>
      </c>
      <c r="I20" s="382">
        <v>29</v>
      </c>
      <c r="J20" s="382">
        <v>35.799999999999997</v>
      </c>
      <c r="K20" s="382">
        <v>29</v>
      </c>
    </row>
    <row r="21" spans="1:11" ht="28.5" customHeight="1" x14ac:dyDescent="0.25">
      <c r="A21" s="60" t="s">
        <v>60</v>
      </c>
      <c r="B21" s="181">
        <v>38.1</v>
      </c>
      <c r="C21" s="382">
        <v>24</v>
      </c>
      <c r="D21" s="181">
        <v>37.299999999999997</v>
      </c>
      <c r="E21" s="382">
        <v>25</v>
      </c>
      <c r="F21" s="181">
        <v>36.736794206758901</v>
      </c>
      <c r="G21" s="382">
        <v>27</v>
      </c>
      <c r="H21" s="382">
        <v>37</v>
      </c>
      <c r="I21" s="382">
        <v>27</v>
      </c>
      <c r="J21" s="382">
        <v>37.299999999999997</v>
      </c>
      <c r="K21" s="382">
        <v>27</v>
      </c>
    </row>
    <row r="22" spans="1:11" ht="28.5" customHeight="1" x14ac:dyDescent="0.25">
      <c r="A22" s="60" t="s">
        <v>61</v>
      </c>
      <c r="B22" s="181">
        <v>43.4</v>
      </c>
      <c r="C22" s="382">
        <v>12</v>
      </c>
      <c r="D22" s="181">
        <v>44.4</v>
      </c>
      <c r="E22" s="382">
        <v>6</v>
      </c>
      <c r="F22" s="181">
        <v>43.937391153937128</v>
      </c>
      <c r="G22" s="382">
        <v>6</v>
      </c>
      <c r="H22" s="382">
        <v>43.1</v>
      </c>
      <c r="I22" s="382">
        <v>9</v>
      </c>
      <c r="J22" s="382">
        <v>43.3</v>
      </c>
      <c r="K22" s="382">
        <v>8</v>
      </c>
    </row>
    <row r="23" spans="1:11" ht="28.5" customHeight="1" x14ac:dyDescent="0.25">
      <c r="A23" s="60" t="s">
        <v>62</v>
      </c>
      <c r="B23" s="181">
        <v>38.1</v>
      </c>
      <c r="C23" s="382">
        <v>24</v>
      </c>
      <c r="D23" s="181">
        <v>37</v>
      </c>
      <c r="E23" s="382">
        <v>27</v>
      </c>
      <c r="F23" s="181">
        <v>36.99749945505117</v>
      </c>
      <c r="G23" s="382">
        <v>26</v>
      </c>
      <c r="H23" s="382">
        <v>38.200000000000003</v>
      </c>
      <c r="I23" s="382">
        <v>25</v>
      </c>
      <c r="J23" s="382">
        <v>39.299999999999997</v>
      </c>
      <c r="K23" s="382">
        <v>24</v>
      </c>
    </row>
    <row r="24" spans="1:11" ht="28.5" customHeight="1" x14ac:dyDescent="0.25">
      <c r="A24" s="60" t="s">
        <v>63</v>
      </c>
      <c r="B24" s="181">
        <v>43.8</v>
      </c>
      <c r="C24" s="382">
        <v>8</v>
      </c>
      <c r="D24" s="181">
        <v>42.2</v>
      </c>
      <c r="E24" s="382">
        <v>11</v>
      </c>
      <c r="F24" s="181">
        <v>42.92985268117426</v>
      </c>
      <c r="G24" s="382">
        <v>10</v>
      </c>
      <c r="H24" s="382">
        <v>42.9</v>
      </c>
      <c r="I24" s="382">
        <v>12</v>
      </c>
      <c r="J24" s="382">
        <v>43.2</v>
      </c>
      <c r="K24" s="382">
        <v>9</v>
      </c>
    </row>
    <row r="25" spans="1:11" ht="28.5" customHeight="1" x14ac:dyDescent="0.25">
      <c r="A25" s="60" t="s">
        <v>72</v>
      </c>
      <c r="B25" s="181">
        <v>39.6</v>
      </c>
      <c r="C25" s="382">
        <v>22</v>
      </c>
      <c r="D25" s="181">
        <v>40.299999999999997</v>
      </c>
      <c r="E25" s="382">
        <v>20</v>
      </c>
      <c r="F25" s="181">
        <v>39.537111158048219</v>
      </c>
      <c r="G25" s="382">
        <v>21</v>
      </c>
      <c r="H25" s="382">
        <v>39.6</v>
      </c>
      <c r="I25" s="382">
        <v>23</v>
      </c>
      <c r="J25" s="382">
        <v>40.299999999999997</v>
      </c>
      <c r="K25" s="382">
        <v>19</v>
      </c>
    </row>
    <row r="26" spans="1:11" ht="28.5" customHeight="1" x14ac:dyDescent="0.25">
      <c r="A26" s="60" t="s">
        <v>64</v>
      </c>
      <c r="B26" s="181">
        <v>43.7</v>
      </c>
      <c r="C26" s="382">
        <v>9</v>
      </c>
      <c r="D26" s="181">
        <v>43</v>
      </c>
      <c r="E26" s="382">
        <v>10</v>
      </c>
      <c r="F26" s="181">
        <v>41.667961194047621</v>
      </c>
      <c r="G26" s="382">
        <v>12</v>
      </c>
      <c r="H26" s="382">
        <v>41.9</v>
      </c>
      <c r="I26" s="382">
        <v>14</v>
      </c>
      <c r="J26" s="382">
        <v>42.3</v>
      </c>
      <c r="K26" s="382">
        <v>10</v>
      </c>
    </row>
    <row r="27" spans="1:11" ht="28.5" customHeight="1" x14ac:dyDescent="0.25">
      <c r="A27" s="60" t="s">
        <v>65</v>
      </c>
      <c r="B27" s="181">
        <v>34.799999999999997</v>
      </c>
      <c r="C27" s="382">
        <v>29</v>
      </c>
      <c r="D27" s="181">
        <v>34.5</v>
      </c>
      <c r="E27" s="382">
        <v>29</v>
      </c>
      <c r="F27" s="181">
        <v>34.116689786761071</v>
      </c>
      <c r="G27" s="382">
        <v>30</v>
      </c>
      <c r="H27" s="382">
        <v>32.5</v>
      </c>
      <c r="I27" s="382">
        <v>30</v>
      </c>
      <c r="J27" s="382">
        <v>32.799999999999997</v>
      </c>
      <c r="K27" s="382">
        <v>30</v>
      </c>
    </row>
    <row r="28" spans="1:11" ht="28.5" customHeight="1" x14ac:dyDescent="0.25">
      <c r="A28" s="60" t="s">
        <v>66</v>
      </c>
      <c r="B28" s="181">
        <v>39.1</v>
      </c>
      <c r="C28" s="382">
        <v>23</v>
      </c>
      <c r="D28" s="181">
        <v>38</v>
      </c>
      <c r="E28" s="382">
        <v>24</v>
      </c>
      <c r="F28" s="181">
        <v>37.578401728183401</v>
      </c>
      <c r="G28" s="382">
        <v>25</v>
      </c>
      <c r="H28" s="382">
        <v>39.799999999999997</v>
      </c>
      <c r="I28" s="382">
        <v>22</v>
      </c>
      <c r="J28" s="382">
        <v>39.9</v>
      </c>
      <c r="K28" s="382">
        <v>23</v>
      </c>
    </row>
    <row r="29" spans="1:11" ht="28.5" customHeight="1" x14ac:dyDescent="0.25">
      <c r="A29" s="60" t="s">
        <v>67</v>
      </c>
      <c r="B29" s="181">
        <v>44.5</v>
      </c>
      <c r="C29" s="382">
        <v>6</v>
      </c>
      <c r="D29" s="181">
        <v>45.2</v>
      </c>
      <c r="E29" s="382">
        <v>4</v>
      </c>
      <c r="F29" s="181">
        <v>45.192595580894697</v>
      </c>
      <c r="G29" s="382">
        <v>3</v>
      </c>
      <c r="H29" s="382">
        <v>45</v>
      </c>
      <c r="I29" s="382">
        <v>3</v>
      </c>
      <c r="J29" s="382">
        <v>43.8</v>
      </c>
      <c r="K29" s="382">
        <v>4</v>
      </c>
    </row>
    <row r="30" spans="1:11" ht="28.5" customHeight="1" x14ac:dyDescent="0.25">
      <c r="A30" s="60" t="s">
        <v>68</v>
      </c>
      <c r="B30" s="181">
        <v>41.1</v>
      </c>
      <c r="C30" s="382">
        <v>18</v>
      </c>
      <c r="D30" s="181">
        <v>41.3</v>
      </c>
      <c r="E30" s="382">
        <v>16</v>
      </c>
      <c r="F30" s="181">
        <v>41.014251727598136</v>
      </c>
      <c r="G30" s="382">
        <v>15</v>
      </c>
      <c r="H30" s="382">
        <v>41.3</v>
      </c>
      <c r="I30" s="382">
        <v>17</v>
      </c>
      <c r="J30" s="382">
        <v>41.2</v>
      </c>
      <c r="K30" s="382">
        <v>15</v>
      </c>
    </row>
    <row r="31" spans="1:11" ht="28.5" customHeight="1" x14ac:dyDescent="0.25">
      <c r="A31" s="60" t="s">
        <v>134</v>
      </c>
      <c r="B31" s="181">
        <v>44</v>
      </c>
      <c r="C31" s="382">
        <v>7</v>
      </c>
      <c r="D31" s="181">
        <v>43.2</v>
      </c>
      <c r="E31" s="382">
        <v>9</v>
      </c>
      <c r="F31" s="181">
        <v>44.774060474245353</v>
      </c>
      <c r="G31" s="382">
        <v>5</v>
      </c>
      <c r="H31" s="382">
        <v>44.9</v>
      </c>
      <c r="I31" s="382">
        <v>5</v>
      </c>
      <c r="J31" s="382">
        <v>43.8</v>
      </c>
      <c r="K31" s="382">
        <v>4</v>
      </c>
    </row>
    <row r="32" spans="1:11" ht="28.5" customHeight="1" x14ac:dyDescent="0.25">
      <c r="A32" s="60" t="s">
        <v>69</v>
      </c>
      <c r="B32" s="181">
        <v>35.700000000000003</v>
      </c>
      <c r="C32" s="382">
        <v>28</v>
      </c>
      <c r="D32" s="181">
        <v>36.6</v>
      </c>
      <c r="E32" s="382">
        <v>28</v>
      </c>
      <c r="F32" s="181">
        <v>36.581761502645783</v>
      </c>
      <c r="G32" s="382">
        <v>28</v>
      </c>
      <c r="H32" s="382">
        <v>36.299999999999997</v>
      </c>
      <c r="I32" s="382">
        <v>28</v>
      </c>
      <c r="J32" s="382">
        <v>37</v>
      </c>
      <c r="K32" s="382">
        <v>28</v>
      </c>
    </row>
    <row r="33" spans="1:11" ht="28.5" customHeight="1" x14ac:dyDescent="0.25">
      <c r="A33" s="60" t="s">
        <v>73</v>
      </c>
      <c r="B33" s="181">
        <v>49</v>
      </c>
      <c r="C33" s="382">
        <v>1</v>
      </c>
      <c r="D33" s="181">
        <v>43.6</v>
      </c>
      <c r="E33" s="382">
        <v>8</v>
      </c>
      <c r="F33" s="181">
        <v>41.348698653356657</v>
      </c>
      <c r="G33" s="382">
        <v>14</v>
      </c>
      <c r="H33" s="382">
        <v>41.7</v>
      </c>
      <c r="I33" s="382">
        <v>15</v>
      </c>
      <c r="J33" s="382">
        <v>40.9</v>
      </c>
      <c r="K33" s="382">
        <v>17</v>
      </c>
    </row>
    <row r="34" spans="1:11" ht="28.5" customHeight="1" x14ac:dyDescent="0.25">
      <c r="A34" s="60" t="s">
        <v>70</v>
      </c>
      <c r="B34" s="181">
        <v>42.8</v>
      </c>
      <c r="C34" s="382">
        <v>14</v>
      </c>
      <c r="D34" s="181">
        <v>41.8</v>
      </c>
      <c r="E34" s="382">
        <v>13</v>
      </c>
      <c r="F34" s="181">
        <v>43.661256363272479</v>
      </c>
      <c r="G34" s="382">
        <v>7</v>
      </c>
      <c r="H34" s="382">
        <v>43.6</v>
      </c>
      <c r="I34" s="382">
        <v>7</v>
      </c>
      <c r="J34" s="382">
        <v>41.6</v>
      </c>
      <c r="K34" s="382">
        <v>13</v>
      </c>
    </row>
    <row r="35" spans="1:11" ht="28.5" customHeight="1" x14ac:dyDescent="0.25">
      <c r="A35" s="60" t="s">
        <v>36</v>
      </c>
      <c r="B35" s="189">
        <v>45.2</v>
      </c>
      <c r="C35" s="382">
        <v>5</v>
      </c>
      <c r="D35" s="181">
        <v>47.8</v>
      </c>
      <c r="E35" s="382">
        <v>1</v>
      </c>
      <c r="F35" s="181">
        <v>45.157348106672316</v>
      </c>
      <c r="G35" s="382">
        <v>4</v>
      </c>
      <c r="H35" s="382">
        <v>44.5</v>
      </c>
      <c r="I35" s="382">
        <v>6</v>
      </c>
      <c r="J35" s="382">
        <v>42</v>
      </c>
      <c r="K35" s="382">
        <v>12</v>
      </c>
    </row>
    <row r="36" spans="1:11" ht="28.5" customHeight="1" x14ac:dyDescent="0.25">
      <c r="A36" s="494" t="s">
        <v>154</v>
      </c>
      <c r="B36" s="328"/>
      <c r="C36" s="328"/>
    </row>
    <row r="37" spans="1:11" ht="28.5" customHeight="1" x14ac:dyDescent="0.25">
      <c r="A37" s="494"/>
      <c r="B37" s="328"/>
      <c r="C37" s="328"/>
    </row>
    <row r="38" spans="1:11" ht="28.5" customHeight="1" x14ac:dyDescent="0.25">
      <c r="A38" s="469" t="s">
        <v>881</v>
      </c>
      <c r="B38" s="146"/>
      <c r="C38" s="328"/>
      <c r="E38" s="23"/>
      <c r="K38" s="23" t="s">
        <v>0</v>
      </c>
    </row>
    <row r="39" spans="1:11" s="18" customFormat="1" ht="28.5" customHeight="1" x14ac:dyDescent="0.25">
      <c r="A39" s="721" t="s">
        <v>1</v>
      </c>
      <c r="B39" s="744">
        <v>1399</v>
      </c>
      <c r="C39" s="745"/>
      <c r="D39" s="744">
        <v>1400</v>
      </c>
      <c r="E39" s="745"/>
      <c r="F39" s="744">
        <v>1401</v>
      </c>
      <c r="G39" s="745"/>
      <c r="H39" s="744">
        <v>1402</v>
      </c>
      <c r="I39" s="745"/>
      <c r="J39" s="744">
        <v>1403</v>
      </c>
      <c r="K39" s="745"/>
    </row>
    <row r="40" spans="1:11" s="18" customFormat="1" ht="28.5" customHeight="1" x14ac:dyDescent="0.25">
      <c r="A40" s="723"/>
      <c r="B40" s="147" t="s">
        <v>153</v>
      </c>
      <c r="C40" s="458" t="s">
        <v>144</v>
      </c>
      <c r="D40" s="458" t="s">
        <v>153</v>
      </c>
      <c r="E40" s="458" t="s">
        <v>144</v>
      </c>
      <c r="F40" s="458" t="s">
        <v>153</v>
      </c>
      <c r="G40" s="458" t="s">
        <v>144</v>
      </c>
      <c r="H40" s="458" t="s">
        <v>153</v>
      </c>
      <c r="I40" s="458" t="s">
        <v>144</v>
      </c>
      <c r="J40" s="458" t="s">
        <v>153</v>
      </c>
      <c r="K40" s="458" t="s">
        <v>144</v>
      </c>
    </row>
    <row r="41" spans="1:11" ht="28.5" customHeight="1" x14ac:dyDescent="0.25">
      <c r="A41" s="117" t="s">
        <v>47</v>
      </c>
      <c r="B41" s="180">
        <v>40.370289590796496</v>
      </c>
      <c r="C41" s="436" t="s">
        <v>230</v>
      </c>
      <c r="D41" s="180">
        <v>40.273573680307422</v>
      </c>
      <c r="E41" s="436" t="s">
        <v>230</v>
      </c>
      <c r="F41" s="180">
        <v>40.306877408391351</v>
      </c>
      <c r="G41" s="436" t="s">
        <v>230</v>
      </c>
      <c r="H41" s="180">
        <v>40.799999999999997</v>
      </c>
      <c r="I41" s="436" t="s">
        <v>230</v>
      </c>
      <c r="J41" s="327">
        <v>40.700000000000003</v>
      </c>
      <c r="K41" s="436" t="s">
        <v>230</v>
      </c>
    </row>
    <row r="42" spans="1:11" ht="28.5" customHeight="1" x14ac:dyDescent="0.25">
      <c r="A42" s="60" t="s">
        <v>48</v>
      </c>
      <c r="B42" s="181">
        <v>40.25360211016752</v>
      </c>
      <c r="C42" s="395">
        <v>17</v>
      </c>
      <c r="D42" s="181">
        <v>39.660816683316888</v>
      </c>
      <c r="E42" s="395">
        <v>18</v>
      </c>
      <c r="F42" s="181">
        <v>39.420533834435957</v>
      </c>
      <c r="G42" s="395">
        <v>21</v>
      </c>
      <c r="H42" s="382">
        <v>41.5</v>
      </c>
      <c r="I42" s="382">
        <v>15</v>
      </c>
      <c r="J42" s="382">
        <v>40.5</v>
      </c>
      <c r="K42" s="382">
        <v>16</v>
      </c>
    </row>
    <row r="43" spans="1:11" ht="28.5" customHeight="1" x14ac:dyDescent="0.25">
      <c r="A43" s="60" t="s">
        <v>49</v>
      </c>
      <c r="B43" s="181">
        <v>41.120361638119789</v>
      </c>
      <c r="C43" s="395">
        <v>13</v>
      </c>
      <c r="D43" s="181">
        <v>41.953126347769903</v>
      </c>
      <c r="E43" s="395">
        <v>10</v>
      </c>
      <c r="F43" s="181">
        <v>40.763077832944148</v>
      </c>
      <c r="G43" s="395">
        <v>15</v>
      </c>
      <c r="H43" s="382">
        <v>40.6</v>
      </c>
      <c r="I43" s="382">
        <v>17</v>
      </c>
      <c r="J43" s="382">
        <v>39</v>
      </c>
      <c r="K43" s="382">
        <v>25</v>
      </c>
    </row>
    <row r="44" spans="1:11" ht="28.5" customHeight="1" x14ac:dyDescent="0.25">
      <c r="A44" s="60" t="s">
        <v>50</v>
      </c>
      <c r="B44" s="181">
        <v>42.424953240239425</v>
      </c>
      <c r="C44" s="395">
        <v>9</v>
      </c>
      <c r="D44" s="181">
        <v>43.845768096050861</v>
      </c>
      <c r="E44" s="395">
        <v>2</v>
      </c>
      <c r="F44" s="181">
        <v>42.89211032041591</v>
      </c>
      <c r="G44" s="395">
        <v>6</v>
      </c>
      <c r="H44" s="382">
        <v>45.4</v>
      </c>
      <c r="I44" s="382">
        <v>2</v>
      </c>
      <c r="J44" s="382">
        <v>44.1</v>
      </c>
      <c r="K44" s="382">
        <v>4</v>
      </c>
    </row>
    <row r="45" spans="1:11" ht="28.5" customHeight="1" x14ac:dyDescent="0.25">
      <c r="A45" s="60" t="s">
        <v>51</v>
      </c>
      <c r="B45" s="181">
        <v>40.940185251649098</v>
      </c>
      <c r="C45" s="395">
        <v>15</v>
      </c>
      <c r="D45" s="181">
        <v>40.736572396241698</v>
      </c>
      <c r="E45" s="395">
        <v>15</v>
      </c>
      <c r="F45" s="181">
        <v>41.406751527671346</v>
      </c>
      <c r="G45" s="395">
        <v>12</v>
      </c>
      <c r="H45" s="382">
        <v>42.2</v>
      </c>
      <c r="I45" s="382">
        <v>11</v>
      </c>
      <c r="J45" s="382">
        <v>40.1</v>
      </c>
      <c r="K45" s="382">
        <v>20</v>
      </c>
    </row>
    <row r="46" spans="1:11" ht="28.5" customHeight="1" x14ac:dyDescent="0.25">
      <c r="A46" s="60" t="s">
        <v>10</v>
      </c>
      <c r="B46" s="181">
        <v>40.782853119462757</v>
      </c>
      <c r="C46" s="395">
        <v>16</v>
      </c>
      <c r="D46" s="181">
        <v>39.800938318693227</v>
      </c>
      <c r="E46" s="395">
        <v>17</v>
      </c>
      <c r="F46" s="181">
        <v>39.515890350158756</v>
      </c>
      <c r="G46" s="395">
        <v>19</v>
      </c>
      <c r="H46" s="382">
        <v>39.4</v>
      </c>
      <c r="I46" s="382">
        <v>23</v>
      </c>
      <c r="J46" s="382">
        <v>39.5</v>
      </c>
      <c r="K46" s="382">
        <v>23</v>
      </c>
    </row>
    <row r="47" spans="1:11" ht="28.5" customHeight="1" x14ac:dyDescent="0.25">
      <c r="A47" s="60" t="s">
        <v>52</v>
      </c>
      <c r="B47" s="181">
        <v>32.770860216293222</v>
      </c>
      <c r="C47" s="395">
        <v>31</v>
      </c>
      <c r="D47" s="181">
        <v>32.925237012871854</v>
      </c>
      <c r="E47" s="395">
        <v>31</v>
      </c>
      <c r="F47" s="181">
        <v>31.616891317903583</v>
      </c>
      <c r="G47" s="395">
        <v>31</v>
      </c>
      <c r="H47" s="382">
        <v>31.4</v>
      </c>
      <c r="I47" s="382">
        <v>31</v>
      </c>
      <c r="J47" s="382">
        <v>30.9</v>
      </c>
      <c r="K47" s="382">
        <v>31</v>
      </c>
    </row>
    <row r="48" spans="1:11" ht="28.5" customHeight="1" x14ac:dyDescent="0.25">
      <c r="A48" s="60" t="s">
        <v>12</v>
      </c>
      <c r="B48" s="181">
        <v>38.456509386652648</v>
      </c>
      <c r="C48" s="395">
        <v>24</v>
      </c>
      <c r="D48" s="181">
        <v>39.017002183586968</v>
      </c>
      <c r="E48" s="395">
        <v>23</v>
      </c>
      <c r="F48" s="181">
        <v>39.539028776703667</v>
      </c>
      <c r="G48" s="395">
        <v>18</v>
      </c>
      <c r="H48" s="382">
        <v>41</v>
      </c>
      <c r="I48" s="382">
        <v>16</v>
      </c>
      <c r="J48" s="382">
        <v>41.1</v>
      </c>
      <c r="K48" s="382">
        <v>13</v>
      </c>
    </row>
    <row r="49" spans="1:11" ht="28.5" customHeight="1" x14ac:dyDescent="0.25">
      <c r="A49" s="60" t="s">
        <v>53</v>
      </c>
      <c r="B49" s="181">
        <v>39.678913952074666</v>
      </c>
      <c r="C49" s="395">
        <v>19</v>
      </c>
      <c r="D49" s="181">
        <v>41.059709306569019</v>
      </c>
      <c r="E49" s="395">
        <v>13</v>
      </c>
      <c r="F49" s="181">
        <v>40.147356345399061</v>
      </c>
      <c r="G49" s="395">
        <v>17</v>
      </c>
      <c r="H49" s="382">
        <v>40.5</v>
      </c>
      <c r="I49" s="382">
        <v>20</v>
      </c>
      <c r="J49" s="382">
        <v>40.799999999999997</v>
      </c>
      <c r="K49" s="382">
        <v>14</v>
      </c>
    </row>
    <row r="50" spans="1:11" ht="28.5" customHeight="1" x14ac:dyDescent="0.25">
      <c r="A50" s="60" t="s">
        <v>54</v>
      </c>
      <c r="B50" s="181">
        <v>44.555035071324831</v>
      </c>
      <c r="C50" s="395">
        <v>4</v>
      </c>
      <c r="D50" s="181">
        <v>42.758763253985471</v>
      </c>
      <c r="E50" s="395">
        <v>7</v>
      </c>
      <c r="F50" s="181">
        <v>41.402742850298388</v>
      </c>
      <c r="G50" s="395">
        <v>13</v>
      </c>
      <c r="H50" s="382">
        <v>42.7</v>
      </c>
      <c r="I50" s="382">
        <v>8</v>
      </c>
      <c r="J50" s="382">
        <v>44.6</v>
      </c>
      <c r="K50" s="382">
        <v>3</v>
      </c>
    </row>
    <row r="51" spans="1:11" ht="28.5" customHeight="1" x14ac:dyDescent="0.25">
      <c r="A51" s="60" t="s">
        <v>55</v>
      </c>
      <c r="B51" s="181">
        <v>41.346967480348837</v>
      </c>
      <c r="C51" s="395">
        <v>12</v>
      </c>
      <c r="D51" s="181">
        <v>41.731438428723187</v>
      </c>
      <c r="E51" s="395">
        <v>11</v>
      </c>
      <c r="F51" s="181">
        <v>41.653027289530911</v>
      </c>
      <c r="G51" s="395">
        <v>11</v>
      </c>
      <c r="H51" s="382">
        <v>42.5</v>
      </c>
      <c r="I51" s="382">
        <v>9</v>
      </c>
      <c r="J51" s="382">
        <v>42.1</v>
      </c>
      <c r="K51" s="382">
        <v>11</v>
      </c>
    </row>
    <row r="52" spans="1:11" ht="28.5" customHeight="1" x14ac:dyDescent="0.25">
      <c r="A52" s="60" t="s">
        <v>56</v>
      </c>
      <c r="B52" s="181">
        <v>42.513680442673611</v>
      </c>
      <c r="C52" s="395">
        <v>8</v>
      </c>
      <c r="D52" s="181">
        <v>39.395080890645644</v>
      </c>
      <c r="E52" s="395">
        <v>21</v>
      </c>
      <c r="F52" s="181">
        <v>41.880631679911446</v>
      </c>
      <c r="G52" s="395">
        <v>10</v>
      </c>
      <c r="H52" s="382">
        <v>42.3</v>
      </c>
      <c r="I52" s="382">
        <v>10</v>
      </c>
      <c r="J52" s="382">
        <v>42.9</v>
      </c>
      <c r="K52" s="382">
        <v>7</v>
      </c>
    </row>
    <row r="53" spans="1:11" ht="28.5" customHeight="1" x14ac:dyDescent="0.25">
      <c r="A53" s="60" t="s">
        <v>57</v>
      </c>
      <c r="B53" s="181">
        <v>45.28497944030044</v>
      </c>
      <c r="C53" s="395">
        <v>2</v>
      </c>
      <c r="D53" s="181">
        <v>43.077784566662302</v>
      </c>
      <c r="E53" s="395">
        <v>5</v>
      </c>
      <c r="F53" s="181">
        <v>40.897817124563538</v>
      </c>
      <c r="G53" s="395">
        <v>14</v>
      </c>
      <c r="H53" s="382">
        <v>43.4</v>
      </c>
      <c r="I53" s="382">
        <v>6</v>
      </c>
      <c r="J53" s="382">
        <v>44.8</v>
      </c>
      <c r="K53" s="382">
        <v>2</v>
      </c>
    </row>
    <row r="54" spans="1:11" ht="28.5" customHeight="1" x14ac:dyDescent="0.25">
      <c r="A54" s="60" t="s">
        <v>58</v>
      </c>
      <c r="B54" s="181">
        <v>39.624297215904846</v>
      </c>
      <c r="C54" s="395">
        <v>21</v>
      </c>
      <c r="D54" s="181">
        <v>39.190625716090636</v>
      </c>
      <c r="E54" s="395">
        <v>22</v>
      </c>
      <c r="F54" s="181">
        <v>39.239432812304607</v>
      </c>
      <c r="G54" s="395">
        <v>22</v>
      </c>
      <c r="H54" s="382">
        <v>40.1</v>
      </c>
      <c r="I54" s="382">
        <v>21</v>
      </c>
      <c r="J54" s="382">
        <v>40.5</v>
      </c>
      <c r="K54" s="382">
        <v>16</v>
      </c>
    </row>
    <row r="55" spans="1:11" ht="28.5" customHeight="1" x14ac:dyDescent="0.25">
      <c r="A55" s="60" t="s">
        <v>19</v>
      </c>
      <c r="B55" s="181">
        <v>41.52415186827843</v>
      </c>
      <c r="C55" s="395">
        <v>11</v>
      </c>
      <c r="D55" s="181">
        <v>42.885779439133536</v>
      </c>
      <c r="E55" s="395">
        <v>6</v>
      </c>
      <c r="F55" s="181">
        <v>46.673320048643291</v>
      </c>
      <c r="G55" s="395">
        <v>1</v>
      </c>
      <c r="H55" s="382">
        <v>48.7</v>
      </c>
      <c r="I55" s="382">
        <v>1</v>
      </c>
      <c r="J55" s="382">
        <v>48.9</v>
      </c>
      <c r="K55" s="382">
        <v>1</v>
      </c>
    </row>
    <row r="56" spans="1:11" ht="28.5" customHeight="1" x14ac:dyDescent="0.25">
      <c r="A56" s="60" t="s">
        <v>59</v>
      </c>
      <c r="B56" s="181">
        <v>37.40084158044386</v>
      </c>
      <c r="C56" s="395">
        <v>27</v>
      </c>
      <c r="D56" s="181">
        <v>37.251762475157769</v>
      </c>
      <c r="E56" s="395">
        <v>25</v>
      </c>
      <c r="F56" s="181">
        <v>38.191740785167816</v>
      </c>
      <c r="G56" s="395">
        <v>25</v>
      </c>
      <c r="H56" s="382">
        <v>38</v>
      </c>
      <c r="I56" s="382">
        <v>26</v>
      </c>
      <c r="J56" s="382">
        <v>38.5</v>
      </c>
      <c r="K56" s="382">
        <v>27</v>
      </c>
    </row>
    <row r="57" spans="1:11" ht="28.5" customHeight="1" x14ac:dyDescent="0.25">
      <c r="A57" s="60" t="s">
        <v>21</v>
      </c>
      <c r="B57" s="181">
        <v>33.765261336320641</v>
      </c>
      <c r="C57" s="395">
        <v>30</v>
      </c>
      <c r="D57" s="181">
        <v>35.328687409282452</v>
      </c>
      <c r="E57" s="395">
        <v>29</v>
      </c>
      <c r="F57" s="181">
        <v>35.015861726806371</v>
      </c>
      <c r="G57" s="395">
        <v>30</v>
      </c>
      <c r="H57" s="382">
        <v>37.1</v>
      </c>
      <c r="I57" s="382">
        <v>27</v>
      </c>
      <c r="J57" s="382">
        <v>39</v>
      </c>
      <c r="K57" s="382">
        <v>25</v>
      </c>
    </row>
    <row r="58" spans="1:11" ht="28.5" customHeight="1" x14ac:dyDescent="0.25">
      <c r="A58" s="60" t="s">
        <v>60</v>
      </c>
      <c r="B58" s="181">
        <v>37.856298671559856</v>
      </c>
      <c r="C58" s="395">
        <v>26</v>
      </c>
      <c r="D58" s="181">
        <v>36.979869547708162</v>
      </c>
      <c r="E58" s="395">
        <v>26</v>
      </c>
      <c r="F58" s="181">
        <v>36.549518635861048</v>
      </c>
      <c r="G58" s="395">
        <v>28</v>
      </c>
      <c r="H58" s="382">
        <v>36.799999999999997</v>
      </c>
      <c r="I58" s="382">
        <v>28</v>
      </c>
      <c r="J58" s="382">
        <v>37.1</v>
      </c>
      <c r="K58" s="382">
        <v>28</v>
      </c>
    </row>
    <row r="59" spans="1:11" ht="28.5" customHeight="1" x14ac:dyDescent="0.25">
      <c r="A59" s="60" t="s">
        <v>61</v>
      </c>
      <c r="B59" s="181">
        <v>42.380389353494422</v>
      </c>
      <c r="C59" s="395">
        <v>10</v>
      </c>
      <c r="D59" s="181">
        <v>43.391741190769153</v>
      </c>
      <c r="E59" s="395">
        <v>4</v>
      </c>
      <c r="F59" s="181">
        <v>42.934278972073194</v>
      </c>
      <c r="G59" s="395">
        <v>5</v>
      </c>
      <c r="H59" s="382">
        <v>42.1</v>
      </c>
      <c r="I59" s="382">
        <v>12</v>
      </c>
      <c r="J59" s="382">
        <v>42.6</v>
      </c>
      <c r="K59" s="382">
        <v>9</v>
      </c>
    </row>
    <row r="60" spans="1:11" ht="28.5" customHeight="1" x14ac:dyDescent="0.25">
      <c r="A60" s="60" t="s">
        <v>62</v>
      </c>
      <c r="B60" s="181">
        <v>37.948742205161729</v>
      </c>
      <c r="C60" s="395">
        <v>25</v>
      </c>
      <c r="D60" s="181">
        <v>36.676285059182632</v>
      </c>
      <c r="E60" s="395">
        <v>27</v>
      </c>
      <c r="F60" s="181">
        <v>36.753130431514968</v>
      </c>
      <c r="G60" s="395">
        <v>27</v>
      </c>
      <c r="H60" s="382">
        <v>38.1</v>
      </c>
      <c r="I60" s="382">
        <v>24</v>
      </c>
      <c r="J60" s="382">
        <v>39.4</v>
      </c>
      <c r="K60" s="382">
        <v>24</v>
      </c>
    </row>
    <row r="61" spans="1:11" ht="28.5" customHeight="1" x14ac:dyDescent="0.25">
      <c r="A61" s="60" t="s">
        <v>63</v>
      </c>
      <c r="B61" s="181">
        <v>42.520929972606496</v>
      </c>
      <c r="C61" s="395">
        <v>7</v>
      </c>
      <c r="D61" s="181">
        <v>41.297600853101208</v>
      </c>
      <c r="E61" s="395">
        <v>12</v>
      </c>
      <c r="F61" s="181">
        <v>42.281014683172835</v>
      </c>
      <c r="G61" s="395">
        <v>9</v>
      </c>
      <c r="H61" s="382">
        <v>42.1</v>
      </c>
      <c r="I61" s="382">
        <v>13</v>
      </c>
      <c r="J61" s="382">
        <v>42.8</v>
      </c>
      <c r="K61" s="382">
        <v>8</v>
      </c>
    </row>
    <row r="62" spans="1:11" ht="28.5" customHeight="1" x14ac:dyDescent="0.25">
      <c r="A62" s="60" t="s">
        <v>72</v>
      </c>
      <c r="B62" s="181">
        <v>38.786235442775116</v>
      </c>
      <c r="C62" s="395">
        <v>22</v>
      </c>
      <c r="D62" s="181">
        <v>39.466890775753591</v>
      </c>
      <c r="E62" s="395">
        <v>20</v>
      </c>
      <c r="F62" s="181">
        <v>38.771551607012171</v>
      </c>
      <c r="G62" s="395">
        <v>23</v>
      </c>
      <c r="H62" s="382">
        <v>38.1</v>
      </c>
      <c r="I62" s="382">
        <v>25</v>
      </c>
      <c r="J62" s="382">
        <v>39.799999999999997</v>
      </c>
      <c r="K62" s="382">
        <v>21</v>
      </c>
    </row>
    <row r="63" spans="1:11" ht="28.5" customHeight="1" x14ac:dyDescent="0.25">
      <c r="A63" s="60" t="s">
        <v>64</v>
      </c>
      <c r="B63" s="181">
        <v>40.955306439203028</v>
      </c>
      <c r="C63" s="395">
        <v>14</v>
      </c>
      <c r="D63" s="181">
        <v>40.961999626908792</v>
      </c>
      <c r="E63" s="395">
        <v>14</v>
      </c>
      <c r="F63" s="181">
        <v>40.30245774267739</v>
      </c>
      <c r="G63" s="395">
        <v>16</v>
      </c>
      <c r="H63" s="382">
        <v>40.6</v>
      </c>
      <c r="I63" s="382">
        <v>19</v>
      </c>
      <c r="J63" s="382">
        <v>40.6</v>
      </c>
      <c r="K63" s="382">
        <v>15</v>
      </c>
    </row>
    <row r="64" spans="1:11" ht="28.5" customHeight="1" x14ac:dyDescent="0.25">
      <c r="A64" s="60" t="s">
        <v>65</v>
      </c>
      <c r="B64" s="181">
        <v>35.046073611734251</v>
      </c>
      <c r="C64" s="395">
        <v>29</v>
      </c>
      <c r="D64" s="181">
        <v>35.111015061504894</v>
      </c>
      <c r="E64" s="395">
        <v>30</v>
      </c>
      <c r="F64" s="181">
        <v>35.070799746337208</v>
      </c>
      <c r="G64" s="395">
        <v>29</v>
      </c>
      <c r="H64" s="382">
        <v>33.700000000000003</v>
      </c>
      <c r="I64" s="382">
        <v>30</v>
      </c>
      <c r="J64" s="382">
        <v>33.6</v>
      </c>
      <c r="K64" s="382">
        <v>30</v>
      </c>
    </row>
    <row r="65" spans="1:11" ht="28.5" customHeight="1" x14ac:dyDescent="0.25">
      <c r="A65" s="60" t="s">
        <v>66</v>
      </c>
      <c r="B65" s="181">
        <v>38.562899560885569</v>
      </c>
      <c r="C65" s="395">
        <v>23</v>
      </c>
      <c r="D65" s="181">
        <v>38.292351486715582</v>
      </c>
      <c r="E65" s="395">
        <v>24</v>
      </c>
      <c r="F65" s="181">
        <v>38.316461369429319</v>
      </c>
      <c r="G65" s="395">
        <v>24</v>
      </c>
      <c r="H65" s="382">
        <v>40.6</v>
      </c>
      <c r="I65" s="382">
        <v>18</v>
      </c>
      <c r="J65" s="382">
        <v>40.299999999999997</v>
      </c>
      <c r="K65" s="382">
        <v>18</v>
      </c>
    </row>
    <row r="66" spans="1:11" ht="28.5" customHeight="1" x14ac:dyDescent="0.25">
      <c r="A66" s="60" t="s">
        <v>67</v>
      </c>
      <c r="B66" s="181">
        <v>42.818468974247793</v>
      </c>
      <c r="C66" s="395">
        <v>6</v>
      </c>
      <c r="D66" s="181">
        <v>43.595965420357444</v>
      </c>
      <c r="E66" s="395">
        <v>3</v>
      </c>
      <c r="F66" s="181">
        <v>44.510218491640934</v>
      </c>
      <c r="G66" s="395">
        <v>3</v>
      </c>
      <c r="H66" s="382">
        <v>44.2</v>
      </c>
      <c r="I66" s="382">
        <v>5</v>
      </c>
      <c r="J66" s="382">
        <v>43.4</v>
      </c>
      <c r="K66" s="382">
        <v>5</v>
      </c>
    </row>
    <row r="67" spans="1:11" ht="28.5" customHeight="1" x14ac:dyDescent="0.25">
      <c r="A67" s="60" t="s">
        <v>68</v>
      </c>
      <c r="B67" s="181">
        <v>39.648851224231606</v>
      </c>
      <c r="C67" s="395">
        <v>20</v>
      </c>
      <c r="D67" s="181">
        <v>39.521115495739416</v>
      </c>
      <c r="E67" s="395">
        <v>19</v>
      </c>
      <c r="F67" s="181">
        <v>39.470563699200568</v>
      </c>
      <c r="G67" s="395">
        <v>20</v>
      </c>
      <c r="H67" s="382">
        <v>40</v>
      </c>
      <c r="I67" s="382">
        <v>22</v>
      </c>
      <c r="J67" s="382">
        <v>39.799999999999997</v>
      </c>
      <c r="K67" s="382">
        <v>21</v>
      </c>
    </row>
    <row r="68" spans="1:11" ht="28.5" customHeight="1" x14ac:dyDescent="0.25">
      <c r="A68" s="60" t="s">
        <v>134</v>
      </c>
      <c r="B68" s="181">
        <v>43.461818554662045</v>
      </c>
      <c r="C68" s="395">
        <v>5</v>
      </c>
      <c r="D68" s="181">
        <v>42.439629108061467</v>
      </c>
      <c r="E68" s="395">
        <v>9</v>
      </c>
      <c r="F68" s="181">
        <v>44.321231355449335</v>
      </c>
      <c r="G68" s="395">
        <v>4</v>
      </c>
      <c r="H68" s="382">
        <v>44.7</v>
      </c>
      <c r="I68" s="382">
        <v>3</v>
      </c>
      <c r="J68" s="382">
        <v>43.3</v>
      </c>
      <c r="K68" s="382">
        <v>6</v>
      </c>
    </row>
    <row r="69" spans="1:11" ht="28.5" customHeight="1" x14ac:dyDescent="0.25">
      <c r="A69" s="60" t="s">
        <v>69</v>
      </c>
      <c r="B69" s="181">
        <v>35.250080738127416</v>
      </c>
      <c r="C69" s="395">
        <v>28</v>
      </c>
      <c r="D69" s="181">
        <v>36.463721239683423</v>
      </c>
      <c r="E69" s="395">
        <v>28</v>
      </c>
      <c r="F69" s="181">
        <v>36.762658797402842</v>
      </c>
      <c r="G69" s="395">
        <v>26</v>
      </c>
      <c r="H69" s="382">
        <v>36.4</v>
      </c>
      <c r="I69" s="382">
        <v>29</v>
      </c>
      <c r="J69" s="382">
        <v>36.9</v>
      </c>
      <c r="K69" s="382">
        <v>29</v>
      </c>
    </row>
    <row r="70" spans="1:11" ht="28.5" customHeight="1" x14ac:dyDescent="0.25">
      <c r="A70" s="60" t="s">
        <v>73</v>
      </c>
      <c r="B70" s="181">
        <v>48.315356962750194</v>
      </c>
      <c r="C70" s="395">
        <v>1</v>
      </c>
      <c r="D70" s="181">
        <v>42.56477091127168</v>
      </c>
      <c r="E70" s="395">
        <v>8</v>
      </c>
      <c r="F70" s="181">
        <v>42.625415301236409</v>
      </c>
      <c r="G70" s="395">
        <v>7</v>
      </c>
      <c r="H70" s="382">
        <v>42.9</v>
      </c>
      <c r="I70" s="382">
        <v>7</v>
      </c>
      <c r="J70" s="382">
        <v>42.2</v>
      </c>
      <c r="K70" s="382">
        <v>10</v>
      </c>
    </row>
    <row r="71" spans="1:11" ht="28.5" customHeight="1" x14ac:dyDescent="0.25">
      <c r="A71" s="60" t="s">
        <v>70</v>
      </c>
      <c r="B71" s="181">
        <v>40.158994170172591</v>
      </c>
      <c r="C71" s="395">
        <v>18</v>
      </c>
      <c r="D71" s="181">
        <v>39.96997795785596</v>
      </c>
      <c r="E71" s="395">
        <v>16</v>
      </c>
      <c r="F71" s="181">
        <v>42.514722868189317</v>
      </c>
      <c r="G71" s="395">
        <v>8</v>
      </c>
      <c r="H71" s="382">
        <v>42</v>
      </c>
      <c r="I71" s="382">
        <v>14</v>
      </c>
      <c r="J71" s="382">
        <v>40.299999999999997</v>
      </c>
      <c r="K71" s="382">
        <v>18</v>
      </c>
    </row>
    <row r="72" spans="1:11" ht="28.5" customHeight="1" x14ac:dyDescent="0.25">
      <c r="A72" s="60" t="s">
        <v>36</v>
      </c>
      <c r="B72" s="184">
        <v>45.215820591167301</v>
      </c>
      <c r="C72" s="395">
        <v>3</v>
      </c>
      <c r="D72" s="181">
        <v>48.113437285532939</v>
      </c>
      <c r="E72" s="395">
        <v>1</v>
      </c>
      <c r="F72" s="181">
        <v>45.356508172758431</v>
      </c>
      <c r="G72" s="395">
        <v>2</v>
      </c>
      <c r="H72" s="382">
        <v>44.6</v>
      </c>
      <c r="I72" s="382">
        <v>4</v>
      </c>
      <c r="J72" s="382">
        <v>41.9</v>
      </c>
      <c r="K72" s="382">
        <v>12</v>
      </c>
    </row>
    <row r="73" spans="1:11" ht="28.5" customHeight="1" x14ac:dyDescent="0.25">
      <c r="A73" s="498" t="s">
        <v>139</v>
      </c>
    </row>
    <row r="74" spans="1:11" ht="28.5" customHeight="1" x14ac:dyDescent="0.25">
      <c r="A74" s="498"/>
    </row>
    <row r="75" spans="1:11" s="18" customFormat="1" ht="28.5" customHeight="1" x14ac:dyDescent="0.25">
      <c r="A75" s="469" t="s">
        <v>885</v>
      </c>
      <c r="B75" s="103"/>
      <c r="E75" s="97"/>
      <c r="K75" s="97" t="s">
        <v>0</v>
      </c>
    </row>
    <row r="76" spans="1:11" s="18" customFormat="1" ht="28.5" customHeight="1" x14ac:dyDescent="0.25">
      <c r="A76" s="721" t="s">
        <v>1</v>
      </c>
      <c r="B76" s="744">
        <v>1399</v>
      </c>
      <c r="C76" s="745"/>
      <c r="D76" s="744">
        <v>1400</v>
      </c>
      <c r="E76" s="745"/>
      <c r="F76" s="744">
        <v>1401</v>
      </c>
      <c r="G76" s="745"/>
      <c r="H76" s="744">
        <v>1402</v>
      </c>
      <c r="I76" s="745"/>
      <c r="J76" s="744">
        <v>1403</v>
      </c>
      <c r="K76" s="745"/>
    </row>
    <row r="77" spans="1:11" ht="28.5" customHeight="1" x14ac:dyDescent="0.25">
      <c r="A77" s="723"/>
      <c r="B77" s="223" t="s">
        <v>153</v>
      </c>
      <c r="C77" s="458" t="s">
        <v>144</v>
      </c>
      <c r="D77" s="458" t="s">
        <v>153</v>
      </c>
      <c r="E77" s="458" t="s">
        <v>144</v>
      </c>
      <c r="F77" s="458" t="s">
        <v>153</v>
      </c>
      <c r="G77" s="458" t="s">
        <v>144</v>
      </c>
      <c r="H77" s="458" t="s">
        <v>153</v>
      </c>
      <c r="I77" s="458" t="s">
        <v>144</v>
      </c>
      <c r="J77" s="458" t="s">
        <v>153</v>
      </c>
      <c r="K77" s="458" t="s">
        <v>144</v>
      </c>
    </row>
    <row r="78" spans="1:11" ht="28.5" customHeight="1" x14ac:dyDescent="0.25">
      <c r="A78" s="117" t="s">
        <v>47</v>
      </c>
      <c r="B78" s="180">
        <v>44.172347023075666</v>
      </c>
      <c r="C78" s="436" t="s">
        <v>230</v>
      </c>
      <c r="D78" s="180">
        <v>43.183598116639509</v>
      </c>
      <c r="E78" s="436" t="s">
        <v>230</v>
      </c>
      <c r="F78" s="180">
        <v>42.731937564466193</v>
      </c>
      <c r="G78" s="436" t="s">
        <v>230</v>
      </c>
      <c r="H78" s="180">
        <v>42.9</v>
      </c>
      <c r="I78" s="436" t="s">
        <v>230</v>
      </c>
      <c r="J78" s="327">
        <v>42.3</v>
      </c>
      <c r="K78" s="436" t="s">
        <v>230</v>
      </c>
    </row>
    <row r="79" spans="1:11" ht="28.5" customHeight="1" x14ac:dyDescent="0.25">
      <c r="A79" s="60" t="s">
        <v>48</v>
      </c>
      <c r="B79" s="181">
        <v>48.658957428196537</v>
      </c>
      <c r="C79" s="395">
        <v>5</v>
      </c>
      <c r="D79" s="181">
        <v>47.51907039507195</v>
      </c>
      <c r="E79" s="395">
        <v>7</v>
      </c>
      <c r="F79" s="181">
        <v>45.422861471313077</v>
      </c>
      <c r="G79" s="395">
        <v>10</v>
      </c>
      <c r="H79" s="382">
        <v>47.3</v>
      </c>
      <c r="I79" s="382">
        <v>6</v>
      </c>
      <c r="J79" s="382">
        <v>47.1</v>
      </c>
      <c r="K79" s="382">
        <v>6</v>
      </c>
    </row>
    <row r="80" spans="1:11" ht="28.5" customHeight="1" x14ac:dyDescent="0.25">
      <c r="A80" s="60" t="s">
        <v>49</v>
      </c>
      <c r="B80" s="181">
        <v>48.324749768227356</v>
      </c>
      <c r="C80" s="395">
        <v>6</v>
      </c>
      <c r="D80" s="181">
        <v>47.629930935407955</v>
      </c>
      <c r="E80" s="395">
        <v>6</v>
      </c>
      <c r="F80" s="181">
        <v>48.840794909349192</v>
      </c>
      <c r="G80" s="395">
        <v>3</v>
      </c>
      <c r="H80" s="382">
        <v>50.2</v>
      </c>
      <c r="I80" s="382">
        <v>3</v>
      </c>
      <c r="J80" s="382">
        <v>47.6</v>
      </c>
      <c r="K80" s="382">
        <v>4</v>
      </c>
    </row>
    <row r="81" spans="1:11" ht="28.5" customHeight="1" x14ac:dyDescent="0.25">
      <c r="A81" s="60" t="s">
        <v>50</v>
      </c>
      <c r="B81" s="181">
        <v>54.358655026597852</v>
      </c>
      <c r="C81" s="395">
        <v>1</v>
      </c>
      <c r="D81" s="181">
        <v>52.105546880135215</v>
      </c>
      <c r="E81" s="395">
        <v>1</v>
      </c>
      <c r="F81" s="181">
        <v>53.882600099670846</v>
      </c>
      <c r="G81" s="395">
        <v>2</v>
      </c>
      <c r="H81" s="382">
        <v>53.4</v>
      </c>
      <c r="I81" s="382">
        <v>2</v>
      </c>
      <c r="J81" s="382">
        <v>53.7</v>
      </c>
      <c r="K81" s="382">
        <v>2</v>
      </c>
    </row>
    <row r="82" spans="1:11" ht="28.5" customHeight="1" x14ac:dyDescent="0.25">
      <c r="A82" s="60" t="s">
        <v>51</v>
      </c>
      <c r="B82" s="181">
        <v>45.311221363825453</v>
      </c>
      <c r="C82" s="395">
        <v>14</v>
      </c>
      <c r="D82" s="181">
        <v>42.886237998722258</v>
      </c>
      <c r="E82" s="395">
        <v>17</v>
      </c>
      <c r="F82" s="181">
        <v>41.964467766221887</v>
      </c>
      <c r="G82" s="395">
        <v>18</v>
      </c>
      <c r="H82" s="382">
        <v>43</v>
      </c>
      <c r="I82" s="382">
        <v>16</v>
      </c>
      <c r="J82" s="382">
        <v>40.9</v>
      </c>
      <c r="K82" s="382">
        <v>17</v>
      </c>
    </row>
    <row r="83" spans="1:11" ht="28.5" customHeight="1" x14ac:dyDescent="0.25">
      <c r="A83" s="60" t="s">
        <v>10</v>
      </c>
      <c r="B83" s="181">
        <v>38.148516135260294</v>
      </c>
      <c r="C83" s="395">
        <v>27</v>
      </c>
      <c r="D83" s="181">
        <v>36.599095362905004</v>
      </c>
      <c r="E83" s="395">
        <v>28</v>
      </c>
      <c r="F83" s="181">
        <v>35.324579890661404</v>
      </c>
      <c r="G83" s="395">
        <v>28</v>
      </c>
      <c r="H83" s="382">
        <v>35.9</v>
      </c>
      <c r="I83" s="382">
        <v>27</v>
      </c>
      <c r="J83" s="382">
        <v>34.299999999999997</v>
      </c>
      <c r="K83" s="382">
        <v>29</v>
      </c>
    </row>
    <row r="84" spans="1:11" ht="28.5" customHeight="1" x14ac:dyDescent="0.25">
      <c r="A84" s="60" t="s">
        <v>52</v>
      </c>
      <c r="B84" s="181">
        <v>39.302666708294062</v>
      </c>
      <c r="C84" s="395">
        <v>24</v>
      </c>
      <c r="D84" s="181">
        <v>37.076957555386102</v>
      </c>
      <c r="E84" s="395">
        <v>26</v>
      </c>
      <c r="F84" s="181">
        <v>34.66828763542064</v>
      </c>
      <c r="G84" s="395">
        <v>29</v>
      </c>
      <c r="H84" s="382">
        <v>34.700000000000003</v>
      </c>
      <c r="I84" s="382">
        <v>29</v>
      </c>
      <c r="J84" s="382">
        <v>34.4</v>
      </c>
      <c r="K84" s="382">
        <v>28</v>
      </c>
    </row>
    <row r="85" spans="1:11" ht="28.5" customHeight="1" x14ac:dyDescent="0.25">
      <c r="A85" s="60" t="s">
        <v>12</v>
      </c>
      <c r="B85" s="181">
        <v>37.128794250717661</v>
      </c>
      <c r="C85" s="395">
        <v>29</v>
      </c>
      <c r="D85" s="181">
        <v>36.268045942465989</v>
      </c>
      <c r="E85" s="395">
        <v>29</v>
      </c>
      <c r="F85" s="181">
        <v>38.459620938682924</v>
      </c>
      <c r="G85" s="395">
        <v>22</v>
      </c>
      <c r="H85" s="382">
        <v>36.9</v>
      </c>
      <c r="I85" s="382">
        <v>25</v>
      </c>
      <c r="J85" s="382">
        <v>37.200000000000003</v>
      </c>
      <c r="K85" s="382">
        <v>24</v>
      </c>
    </row>
    <row r="86" spans="1:11" ht="28.5" customHeight="1" x14ac:dyDescent="0.25">
      <c r="A86" s="60" t="s">
        <v>53</v>
      </c>
      <c r="B86" s="181">
        <v>41.710945580941086</v>
      </c>
      <c r="C86" s="395">
        <v>21</v>
      </c>
      <c r="D86" s="181">
        <v>42.417441592007613</v>
      </c>
      <c r="E86" s="395">
        <v>20</v>
      </c>
      <c r="F86" s="181">
        <v>44.033479069447424</v>
      </c>
      <c r="G86" s="395">
        <v>14</v>
      </c>
      <c r="H86" s="382">
        <v>43.5</v>
      </c>
      <c r="I86" s="382">
        <v>15</v>
      </c>
      <c r="J86" s="382">
        <v>44</v>
      </c>
      <c r="K86" s="382">
        <v>14</v>
      </c>
    </row>
    <row r="87" spans="1:11" ht="28.5" customHeight="1" x14ac:dyDescent="0.25">
      <c r="A87" s="60" t="s">
        <v>54</v>
      </c>
      <c r="B87" s="181">
        <v>42.04364077350376</v>
      </c>
      <c r="C87" s="395">
        <v>19</v>
      </c>
      <c r="D87" s="181">
        <v>39.357247013584107</v>
      </c>
      <c r="E87" s="395">
        <v>22</v>
      </c>
      <c r="F87" s="181">
        <v>38.209694326280101</v>
      </c>
      <c r="G87" s="395">
        <v>23</v>
      </c>
      <c r="H87" s="382">
        <v>39.299999999999997</v>
      </c>
      <c r="I87" s="382">
        <v>21</v>
      </c>
      <c r="J87" s="382">
        <v>40.9</v>
      </c>
      <c r="K87" s="382">
        <v>17</v>
      </c>
    </row>
    <row r="88" spans="1:11" ht="28.5" customHeight="1" x14ac:dyDescent="0.25">
      <c r="A88" s="60" t="s">
        <v>55</v>
      </c>
      <c r="B88" s="181">
        <v>42.44538599407344</v>
      </c>
      <c r="C88" s="395">
        <v>18</v>
      </c>
      <c r="D88" s="181">
        <v>42.456953951996198</v>
      </c>
      <c r="E88" s="395">
        <v>19</v>
      </c>
      <c r="F88" s="181">
        <v>39.220119396276843</v>
      </c>
      <c r="G88" s="395">
        <v>21</v>
      </c>
      <c r="H88" s="382">
        <v>37.299999999999997</v>
      </c>
      <c r="I88" s="382">
        <v>24</v>
      </c>
      <c r="J88" s="382">
        <v>36.799999999999997</v>
      </c>
      <c r="K88" s="382">
        <v>26</v>
      </c>
    </row>
    <row r="89" spans="1:11" ht="28.5" customHeight="1" x14ac:dyDescent="0.25">
      <c r="A89" s="60" t="s">
        <v>56</v>
      </c>
      <c r="B89" s="181">
        <v>46.986516913891442</v>
      </c>
      <c r="C89" s="395">
        <v>12</v>
      </c>
      <c r="D89" s="181">
        <v>45.492994228234508</v>
      </c>
      <c r="E89" s="395">
        <v>10</v>
      </c>
      <c r="F89" s="181">
        <v>46.789661238872149</v>
      </c>
      <c r="G89" s="395">
        <v>6</v>
      </c>
      <c r="H89" s="382">
        <v>45.5</v>
      </c>
      <c r="I89" s="382">
        <v>10</v>
      </c>
      <c r="J89" s="382">
        <v>45.3</v>
      </c>
      <c r="K89" s="382">
        <v>8</v>
      </c>
    </row>
    <row r="90" spans="1:11" ht="28.5" customHeight="1" x14ac:dyDescent="0.25">
      <c r="A90" s="60" t="s">
        <v>57</v>
      </c>
      <c r="B90" s="181">
        <v>47.656437310229727</v>
      </c>
      <c r="C90" s="395">
        <v>8</v>
      </c>
      <c r="D90" s="181">
        <v>47.098420058969282</v>
      </c>
      <c r="E90" s="395">
        <v>8</v>
      </c>
      <c r="F90" s="181">
        <v>44.173409370428253</v>
      </c>
      <c r="G90" s="395">
        <v>13</v>
      </c>
      <c r="H90" s="382">
        <v>47.4</v>
      </c>
      <c r="I90" s="382">
        <v>5</v>
      </c>
      <c r="J90" s="382">
        <v>46.9</v>
      </c>
      <c r="K90" s="382">
        <v>7</v>
      </c>
    </row>
    <row r="91" spans="1:11" ht="28.5" customHeight="1" x14ac:dyDescent="0.25">
      <c r="A91" s="60" t="s">
        <v>58</v>
      </c>
      <c r="B91" s="181">
        <v>44.351287503842549</v>
      </c>
      <c r="C91" s="395">
        <v>16</v>
      </c>
      <c r="D91" s="181">
        <v>42.74063099524728</v>
      </c>
      <c r="E91" s="395">
        <v>18</v>
      </c>
      <c r="F91" s="181">
        <v>42.970013179163743</v>
      </c>
      <c r="G91" s="395">
        <v>16</v>
      </c>
      <c r="H91" s="382">
        <v>42.2</v>
      </c>
      <c r="I91" s="382">
        <v>17</v>
      </c>
      <c r="J91" s="382">
        <v>40.9</v>
      </c>
      <c r="K91" s="382">
        <v>17</v>
      </c>
    </row>
    <row r="92" spans="1:11" ht="28.5" customHeight="1" x14ac:dyDescent="0.25">
      <c r="A92" s="60" t="s">
        <v>19</v>
      </c>
      <c r="B92" s="181">
        <v>53.850965927933402</v>
      </c>
      <c r="C92" s="395">
        <v>2</v>
      </c>
      <c r="D92" s="181">
        <v>51.333669518479468</v>
      </c>
      <c r="E92" s="395">
        <v>2</v>
      </c>
      <c r="F92" s="181">
        <v>54.767926472562898</v>
      </c>
      <c r="G92" s="395">
        <v>1</v>
      </c>
      <c r="H92" s="382">
        <v>56.1</v>
      </c>
      <c r="I92" s="382">
        <v>1</v>
      </c>
      <c r="J92" s="382">
        <v>56.5</v>
      </c>
      <c r="K92" s="382">
        <v>1</v>
      </c>
    </row>
    <row r="93" spans="1:11" ht="28.5" customHeight="1" x14ac:dyDescent="0.25">
      <c r="A93" s="60" t="s">
        <v>59</v>
      </c>
      <c r="B93" s="181">
        <v>38.420026907813508</v>
      </c>
      <c r="C93" s="395">
        <v>26</v>
      </c>
      <c r="D93" s="181">
        <v>36.606703422026463</v>
      </c>
      <c r="E93" s="395">
        <v>27</v>
      </c>
      <c r="F93" s="181">
        <v>35.431030976389074</v>
      </c>
      <c r="G93" s="395">
        <v>27</v>
      </c>
      <c r="H93" s="382">
        <v>36.1</v>
      </c>
      <c r="I93" s="382">
        <v>26</v>
      </c>
      <c r="J93" s="382">
        <v>36.200000000000003</v>
      </c>
      <c r="K93" s="382">
        <v>27</v>
      </c>
    </row>
    <row r="94" spans="1:11" ht="28.5" customHeight="1" x14ac:dyDescent="0.25">
      <c r="A94" s="60" t="s">
        <v>21</v>
      </c>
      <c r="B94" s="181">
        <v>33.82410598579542</v>
      </c>
      <c r="C94" s="395">
        <v>31</v>
      </c>
      <c r="D94" s="181">
        <v>33.660598997508671</v>
      </c>
      <c r="E94" s="395">
        <v>30</v>
      </c>
      <c r="F94" s="181">
        <v>33.847235583723567</v>
      </c>
      <c r="G94" s="395">
        <v>30</v>
      </c>
      <c r="H94" s="382">
        <v>33.1</v>
      </c>
      <c r="I94" s="382">
        <v>30</v>
      </c>
      <c r="J94" s="382">
        <v>32</v>
      </c>
      <c r="K94" s="382">
        <v>30</v>
      </c>
    </row>
    <row r="95" spans="1:11" ht="28.5" customHeight="1" x14ac:dyDescent="0.25">
      <c r="A95" s="60" t="s">
        <v>60</v>
      </c>
      <c r="B95" s="181">
        <v>38.746988978560736</v>
      </c>
      <c r="C95" s="395">
        <v>25</v>
      </c>
      <c r="D95" s="181">
        <v>38.207357860660991</v>
      </c>
      <c r="E95" s="395">
        <v>23</v>
      </c>
      <c r="F95" s="181">
        <v>37.32371110075502</v>
      </c>
      <c r="G95" s="395">
        <v>24</v>
      </c>
      <c r="H95" s="382">
        <v>37.5</v>
      </c>
      <c r="I95" s="382">
        <v>23</v>
      </c>
      <c r="J95" s="382">
        <v>37.9</v>
      </c>
      <c r="K95" s="382">
        <v>22</v>
      </c>
    </row>
    <row r="96" spans="1:11" ht="28.5" customHeight="1" x14ac:dyDescent="0.25">
      <c r="A96" s="60" t="s">
        <v>61</v>
      </c>
      <c r="B96" s="181">
        <v>47.416027817365212</v>
      </c>
      <c r="C96" s="395">
        <v>9</v>
      </c>
      <c r="D96" s="181">
        <v>48.422810789412829</v>
      </c>
      <c r="E96" s="395">
        <v>4</v>
      </c>
      <c r="F96" s="181">
        <v>48.584288876917284</v>
      </c>
      <c r="G96" s="395">
        <v>4</v>
      </c>
      <c r="H96" s="382">
        <v>47.9</v>
      </c>
      <c r="I96" s="382">
        <v>4</v>
      </c>
      <c r="J96" s="382">
        <v>47.4</v>
      </c>
      <c r="K96" s="382">
        <v>5</v>
      </c>
    </row>
    <row r="97" spans="1:11" ht="28.5" customHeight="1" x14ac:dyDescent="0.25">
      <c r="A97" s="60" t="s">
        <v>62</v>
      </c>
      <c r="B97" s="181">
        <v>42.017890720973369</v>
      </c>
      <c r="C97" s="395">
        <v>20</v>
      </c>
      <c r="D97" s="181">
        <v>43.652780623487587</v>
      </c>
      <c r="E97" s="395">
        <v>16</v>
      </c>
      <c r="F97" s="181">
        <v>42.70420279364842</v>
      </c>
      <c r="G97" s="395">
        <v>17</v>
      </c>
      <c r="H97" s="382">
        <v>41.5</v>
      </c>
      <c r="I97" s="382">
        <v>19</v>
      </c>
      <c r="J97" s="382">
        <v>37.5</v>
      </c>
      <c r="K97" s="382">
        <v>23</v>
      </c>
    </row>
    <row r="98" spans="1:11" ht="28.5" customHeight="1" x14ac:dyDescent="0.25">
      <c r="A98" s="60" t="s">
        <v>63</v>
      </c>
      <c r="B98" s="181">
        <v>47.108378259508591</v>
      </c>
      <c r="C98" s="395">
        <v>11</v>
      </c>
      <c r="D98" s="181">
        <v>44.672297763566618</v>
      </c>
      <c r="E98" s="395">
        <v>14</v>
      </c>
      <c r="F98" s="181">
        <v>44.696841680304914</v>
      </c>
      <c r="G98" s="395">
        <v>11</v>
      </c>
      <c r="H98" s="382">
        <v>45.4</v>
      </c>
      <c r="I98" s="382">
        <v>11</v>
      </c>
      <c r="J98" s="382">
        <v>44.5</v>
      </c>
      <c r="K98" s="382">
        <v>11</v>
      </c>
    </row>
    <row r="99" spans="1:11" ht="28.5" customHeight="1" x14ac:dyDescent="0.25">
      <c r="A99" s="60" t="s">
        <v>72</v>
      </c>
      <c r="B99" s="181">
        <v>40.819555115325571</v>
      </c>
      <c r="C99" s="395">
        <v>22</v>
      </c>
      <c r="D99" s="181">
        <v>41.813601689485402</v>
      </c>
      <c r="E99" s="395">
        <v>21</v>
      </c>
      <c r="F99" s="181">
        <v>40.734530271237617</v>
      </c>
      <c r="G99" s="395">
        <v>19</v>
      </c>
      <c r="H99" s="382">
        <v>41.9</v>
      </c>
      <c r="I99" s="382">
        <v>18</v>
      </c>
      <c r="J99" s="382">
        <v>41.1</v>
      </c>
      <c r="K99" s="382">
        <v>16</v>
      </c>
    </row>
    <row r="100" spans="1:11" ht="28.5" customHeight="1" x14ac:dyDescent="0.25">
      <c r="A100" s="60" t="s">
        <v>64</v>
      </c>
      <c r="B100" s="181">
        <v>52.978662184115734</v>
      </c>
      <c r="C100" s="395">
        <v>3</v>
      </c>
      <c r="D100" s="181">
        <v>50.247671422669569</v>
      </c>
      <c r="E100" s="395">
        <v>3</v>
      </c>
      <c r="F100" s="181">
        <v>46.853348704820341</v>
      </c>
      <c r="G100" s="395">
        <v>5</v>
      </c>
      <c r="H100" s="382">
        <v>46.6</v>
      </c>
      <c r="I100" s="382">
        <v>9</v>
      </c>
      <c r="J100" s="382">
        <v>48.8</v>
      </c>
      <c r="K100" s="382">
        <v>3</v>
      </c>
    </row>
    <row r="101" spans="1:11" ht="28.5" customHeight="1" x14ac:dyDescent="0.25">
      <c r="A101" s="60" t="s">
        <v>65</v>
      </c>
      <c r="B101" s="181">
        <v>34.521705071156326</v>
      </c>
      <c r="C101" s="395">
        <v>30</v>
      </c>
      <c r="D101" s="181">
        <v>33.647363185571571</v>
      </c>
      <c r="E101" s="395">
        <v>31</v>
      </c>
      <c r="F101" s="181">
        <v>32.581547156857944</v>
      </c>
      <c r="G101" s="395">
        <v>31</v>
      </c>
      <c r="H101" s="382">
        <v>30.6</v>
      </c>
      <c r="I101" s="382">
        <v>31</v>
      </c>
      <c r="J101" s="382">
        <v>31.5</v>
      </c>
      <c r="K101" s="382">
        <v>31</v>
      </c>
    </row>
    <row r="102" spans="1:11" ht="28.5" customHeight="1" x14ac:dyDescent="0.25">
      <c r="A102" s="60" t="s">
        <v>66</v>
      </c>
      <c r="B102" s="181">
        <v>39.711264812717253</v>
      </c>
      <c r="C102" s="395">
        <v>23</v>
      </c>
      <c r="D102" s="181">
        <v>37.589308666679315</v>
      </c>
      <c r="E102" s="395">
        <v>24</v>
      </c>
      <c r="F102" s="181">
        <v>36.57847881536685</v>
      </c>
      <c r="G102" s="395">
        <v>25</v>
      </c>
      <c r="H102" s="382">
        <v>38.6</v>
      </c>
      <c r="I102" s="382">
        <v>22</v>
      </c>
      <c r="J102" s="382">
        <v>39.299999999999997</v>
      </c>
      <c r="K102" s="382">
        <v>20</v>
      </c>
    </row>
    <row r="103" spans="1:11" ht="28.5" customHeight="1" x14ac:dyDescent="0.25">
      <c r="A103" s="60" t="s">
        <v>67</v>
      </c>
      <c r="B103" s="181">
        <v>47.377719984502512</v>
      </c>
      <c r="C103" s="395">
        <v>10</v>
      </c>
      <c r="D103" s="181">
        <v>48.111680032707007</v>
      </c>
      <c r="E103" s="395">
        <v>5</v>
      </c>
      <c r="F103" s="181">
        <v>46.553540849865236</v>
      </c>
      <c r="G103" s="395">
        <v>7</v>
      </c>
      <c r="H103" s="382">
        <v>46.6</v>
      </c>
      <c r="I103" s="382">
        <v>8</v>
      </c>
      <c r="J103" s="382">
        <v>44.6</v>
      </c>
      <c r="K103" s="382">
        <v>9</v>
      </c>
    </row>
    <row r="104" spans="1:11" ht="28.5" customHeight="1" x14ac:dyDescent="0.25">
      <c r="A104" s="60" t="s">
        <v>68</v>
      </c>
      <c r="B104" s="181">
        <v>43.792096745458359</v>
      </c>
      <c r="C104" s="395">
        <v>17</v>
      </c>
      <c r="D104" s="181">
        <v>44.802302577405868</v>
      </c>
      <c r="E104" s="395">
        <v>13</v>
      </c>
      <c r="F104" s="181">
        <v>44.313388635064591</v>
      </c>
      <c r="G104" s="395">
        <v>12</v>
      </c>
      <c r="H104" s="382">
        <v>44.2</v>
      </c>
      <c r="I104" s="382">
        <v>13</v>
      </c>
      <c r="J104" s="382">
        <v>44.3</v>
      </c>
      <c r="K104" s="382">
        <v>13</v>
      </c>
    </row>
    <row r="105" spans="1:11" ht="28.5" customHeight="1" x14ac:dyDescent="0.25">
      <c r="A105" s="60" t="s">
        <v>134</v>
      </c>
      <c r="B105" s="181">
        <v>44.896231318073824</v>
      </c>
      <c r="C105" s="395">
        <v>15</v>
      </c>
      <c r="D105" s="181">
        <v>44.435192663188481</v>
      </c>
      <c r="E105" s="395">
        <v>15</v>
      </c>
      <c r="F105" s="181">
        <v>45.478261924854266</v>
      </c>
      <c r="G105" s="395">
        <v>9</v>
      </c>
      <c r="H105" s="382">
        <v>45.3</v>
      </c>
      <c r="I105" s="382">
        <v>12</v>
      </c>
      <c r="J105" s="382">
        <v>44.6</v>
      </c>
      <c r="K105" s="382">
        <v>9</v>
      </c>
    </row>
    <row r="106" spans="1:11" ht="28.5" customHeight="1" x14ac:dyDescent="0.25">
      <c r="A106" s="60" t="s">
        <v>69</v>
      </c>
      <c r="B106" s="181">
        <v>37.377054116182201</v>
      </c>
      <c r="C106" s="395">
        <v>28</v>
      </c>
      <c r="D106" s="181">
        <v>37.195241437935778</v>
      </c>
      <c r="E106" s="395">
        <v>25</v>
      </c>
      <c r="F106" s="181">
        <v>35.87773596551569</v>
      </c>
      <c r="G106" s="395">
        <v>26</v>
      </c>
      <c r="H106" s="382">
        <v>35.799999999999997</v>
      </c>
      <c r="I106" s="382">
        <v>28</v>
      </c>
      <c r="J106" s="382">
        <v>37.1</v>
      </c>
      <c r="K106" s="382">
        <v>25</v>
      </c>
    </row>
    <row r="107" spans="1:11" ht="28.5" customHeight="1" x14ac:dyDescent="0.25">
      <c r="A107" s="60" t="s">
        <v>73</v>
      </c>
      <c r="B107" s="181">
        <v>49.875229495386655</v>
      </c>
      <c r="C107" s="395">
        <v>4</v>
      </c>
      <c r="D107" s="181">
        <v>44.814039276621209</v>
      </c>
      <c r="E107" s="395">
        <v>12</v>
      </c>
      <c r="F107" s="181">
        <v>39.579158663369867</v>
      </c>
      <c r="G107" s="395">
        <v>20</v>
      </c>
      <c r="H107" s="382">
        <v>39.9</v>
      </c>
      <c r="I107" s="382">
        <v>20</v>
      </c>
      <c r="J107" s="382">
        <v>38.799999999999997</v>
      </c>
      <c r="K107" s="382">
        <v>21</v>
      </c>
    </row>
    <row r="108" spans="1:11" ht="28.5" customHeight="1" x14ac:dyDescent="0.25">
      <c r="A108" s="60" t="s">
        <v>70</v>
      </c>
      <c r="B108" s="185">
        <v>47.895064764905612</v>
      </c>
      <c r="C108" s="395">
        <v>7</v>
      </c>
      <c r="D108" s="185">
        <v>45.302282641139008</v>
      </c>
      <c r="E108" s="552">
        <v>11</v>
      </c>
      <c r="F108" s="185">
        <v>46.159995896724489</v>
      </c>
      <c r="G108" s="552">
        <v>8</v>
      </c>
      <c r="H108" s="382">
        <v>47.1</v>
      </c>
      <c r="I108" s="382">
        <v>7</v>
      </c>
      <c r="J108" s="382">
        <v>44.5</v>
      </c>
      <c r="K108" s="382">
        <v>11</v>
      </c>
    </row>
    <row r="109" spans="1:11" ht="28.5" customHeight="1" x14ac:dyDescent="0.25">
      <c r="A109" s="60" t="s">
        <v>36</v>
      </c>
      <c r="B109" s="186">
        <v>45.410878916643888</v>
      </c>
      <c r="C109" s="395">
        <v>13</v>
      </c>
      <c r="D109" s="186">
        <v>45.543802617346067</v>
      </c>
      <c r="E109" s="395">
        <v>9</v>
      </c>
      <c r="F109" s="186">
        <v>43.761178225932902</v>
      </c>
      <c r="G109" s="395">
        <v>15</v>
      </c>
      <c r="H109" s="382">
        <v>44.2</v>
      </c>
      <c r="I109" s="382">
        <v>14</v>
      </c>
      <c r="J109" s="382">
        <v>43.1</v>
      </c>
      <c r="K109" s="382">
        <v>15</v>
      </c>
    </row>
    <row r="110" spans="1:11" s="18" customFormat="1" ht="28.5" customHeight="1" x14ac:dyDescent="0.25">
      <c r="A110" s="498" t="s">
        <v>139</v>
      </c>
      <c r="B110" s="131"/>
      <c r="C110" s="131"/>
    </row>
    <row r="111" spans="1:11" s="18" customFormat="1" ht="28.5" customHeight="1" x14ac:dyDescent="0.25">
      <c r="A111" s="498"/>
      <c r="B111" s="131"/>
      <c r="C111" s="131"/>
    </row>
    <row r="112" spans="1:11" ht="28.5" customHeight="1" x14ac:dyDescent="0.25">
      <c r="A112" s="469" t="s">
        <v>884</v>
      </c>
      <c r="B112" s="103"/>
      <c r="E112" s="97"/>
      <c r="K112" s="97" t="s">
        <v>0</v>
      </c>
    </row>
    <row r="113" spans="1:11" ht="28.5" customHeight="1" x14ac:dyDescent="0.25">
      <c r="A113" s="721" t="s">
        <v>1</v>
      </c>
      <c r="B113" s="744">
        <v>1399</v>
      </c>
      <c r="C113" s="745"/>
      <c r="D113" s="744">
        <v>1400</v>
      </c>
      <c r="E113" s="745"/>
      <c r="F113" s="744">
        <v>1401</v>
      </c>
      <c r="G113" s="745"/>
      <c r="H113" s="744">
        <v>1402</v>
      </c>
      <c r="I113" s="745"/>
      <c r="J113" s="744">
        <v>1403</v>
      </c>
      <c r="K113" s="745"/>
    </row>
    <row r="114" spans="1:11" ht="28.5" customHeight="1" x14ac:dyDescent="0.25">
      <c r="A114" s="723"/>
      <c r="B114" s="223" t="s">
        <v>153</v>
      </c>
      <c r="C114" s="458" t="s">
        <v>144</v>
      </c>
      <c r="D114" s="458" t="s">
        <v>153</v>
      </c>
      <c r="E114" s="458" t="s">
        <v>144</v>
      </c>
      <c r="F114" s="458" t="s">
        <v>153</v>
      </c>
      <c r="G114" s="458" t="s">
        <v>144</v>
      </c>
      <c r="H114" s="458" t="s">
        <v>153</v>
      </c>
      <c r="I114" s="458" t="s">
        <v>144</v>
      </c>
      <c r="J114" s="458" t="s">
        <v>153</v>
      </c>
      <c r="K114" s="458" t="s">
        <v>144</v>
      </c>
    </row>
    <row r="115" spans="1:11" ht="28.5" customHeight="1" x14ac:dyDescent="0.25">
      <c r="A115" s="117" t="s">
        <v>47</v>
      </c>
      <c r="B115" s="180">
        <v>68.658770780338173</v>
      </c>
      <c r="C115" s="436" t="s">
        <v>230</v>
      </c>
      <c r="D115" s="436">
        <v>68.665365131188096</v>
      </c>
      <c r="E115" s="436" t="s">
        <v>230</v>
      </c>
      <c r="F115" s="436">
        <v>68.178676628132806</v>
      </c>
      <c r="G115" s="436" t="s">
        <v>230</v>
      </c>
      <c r="H115" s="436">
        <v>68.400000000000006</v>
      </c>
      <c r="I115" s="436" t="s">
        <v>230</v>
      </c>
      <c r="J115" s="327">
        <v>68.099999999999994</v>
      </c>
      <c r="K115" s="436" t="s">
        <v>230</v>
      </c>
    </row>
    <row r="116" spans="1:11" ht="28.5" customHeight="1" x14ac:dyDescent="0.25">
      <c r="A116" s="60" t="s">
        <v>48</v>
      </c>
      <c r="B116" s="181">
        <v>70.848908327489838</v>
      </c>
      <c r="C116" s="395">
        <v>13</v>
      </c>
      <c r="D116" s="181">
        <v>71.019997904001016</v>
      </c>
      <c r="E116" s="395">
        <v>10</v>
      </c>
      <c r="F116" s="181">
        <v>69.785651779561221</v>
      </c>
      <c r="G116" s="553">
        <v>13</v>
      </c>
      <c r="H116" s="382">
        <v>70.900000000000006</v>
      </c>
      <c r="I116" s="382">
        <v>8</v>
      </c>
      <c r="J116" s="382">
        <v>70.400000000000006</v>
      </c>
      <c r="K116" s="382">
        <v>9</v>
      </c>
    </row>
    <row r="117" spans="1:11" ht="28.5" customHeight="1" x14ac:dyDescent="0.25">
      <c r="A117" s="60" t="s">
        <v>49</v>
      </c>
      <c r="B117" s="181">
        <v>73.210773936116027</v>
      </c>
      <c r="C117" s="395">
        <v>3</v>
      </c>
      <c r="D117" s="181">
        <v>73.971695328444767</v>
      </c>
      <c r="E117" s="395">
        <v>3</v>
      </c>
      <c r="F117" s="181">
        <v>73.472401525144676</v>
      </c>
      <c r="G117" s="553">
        <v>3</v>
      </c>
      <c r="H117" s="382">
        <v>72.900000000000006</v>
      </c>
      <c r="I117" s="382">
        <v>4</v>
      </c>
      <c r="J117" s="382">
        <v>71.3</v>
      </c>
      <c r="K117" s="382">
        <v>5</v>
      </c>
    </row>
    <row r="118" spans="1:11" ht="28.5" customHeight="1" x14ac:dyDescent="0.25">
      <c r="A118" s="60" t="s">
        <v>50</v>
      </c>
      <c r="B118" s="181">
        <v>73.563511053279029</v>
      </c>
      <c r="C118" s="395">
        <v>2</v>
      </c>
      <c r="D118" s="181">
        <v>74.307583257350686</v>
      </c>
      <c r="E118" s="395">
        <v>2</v>
      </c>
      <c r="F118" s="181">
        <v>72.371332716002172</v>
      </c>
      <c r="G118" s="553">
        <v>6</v>
      </c>
      <c r="H118" s="382">
        <v>74.400000000000006</v>
      </c>
      <c r="I118" s="382">
        <v>2</v>
      </c>
      <c r="J118" s="382">
        <v>72.599999999999994</v>
      </c>
      <c r="K118" s="382">
        <v>3</v>
      </c>
    </row>
    <row r="119" spans="1:11" ht="28.5" customHeight="1" x14ac:dyDescent="0.25">
      <c r="A119" s="60" t="s">
        <v>51</v>
      </c>
      <c r="B119" s="181">
        <v>68.398874059397656</v>
      </c>
      <c r="C119" s="395">
        <v>18</v>
      </c>
      <c r="D119" s="181">
        <v>67.401502762921936</v>
      </c>
      <c r="E119" s="395">
        <v>20</v>
      </c>
      <c r="F119" s="181">
        <v>68.144582935737546</v>
      </c>
      <c r="G119" s="553">
        <v>16</v>
      </c>
      <c r="H119" s="382">
        <v>69.3</v>
      </c>
      <c r="I119" s="382">
        <v>16</v>
      </c>
      <c r="J119" s="382">
        <v>66</v>
      </c>
      <c r="K119" s="382">
        <v>22</v>
      </c>
    </row>
    <row r="120" spans="1:11" ht="28.5" customHeight="1" x14ac:dyDescent="0.25">
      <c r="A120" s="60" t="s">
        <v>10</v>
      </c>
      <c r="B120" s="181">
        <v>67.507989629864753</v>
      </c>
      <c r="C120" s="395">
        <v>19</v>
      </c>
      <c r="D120" s="181">
        <v>66.460603213601473</v>
      </c>
      <c r="E120" s="395">
        <v>24</v>
      </c>
      <c r="F120" s="181">
        <v>66.699195185866031</v>
      </c>
      <c r="G120" s="553">
        <v>20</v>
      </c>
      <c r="H120" s="382">
        <v>65.7</v>
      </c>
      <c r="I120" s="382">
        <v>24</v>
      </c>
      <c r="J120" s="382">
        <v>65.2</v>
      </c>
      <c r="K120" s="382">
        <v>25</v>
      </c>
    </row>
    <row r="121" spans="1:11" ht="28.5" customHeight="1" x14ac:dyDescent="0.25">
      <c r="A121" s="60" t="s">
        <v>52</v>
      </c>
      <c r="B121" s="181">
        <v>57.018296532390778</v>
      </c>
      <c r="C121" s="395">
        <v>30</v>
      </c>
      <c r="D121" s="181">
        <v>56.118388436302368</v>
      </c>
      <c r="E121" s="395">
        <v>30</v>
      </c>
      <c r="F121" s="181">
        <v>53.601369286543616</v>
      </c>
      <c r="G121" s="553">
        <v>31</v>
      </c>
      <c r="H121" s="382">
        <v>53.5</v>
      </c>
      <c r="I121" s="382">
        <v>31</v>
      </c>
      <c r="J121" s="382">
        <v>53.8</v>
      </c>
      <c r="K121" s="382">
        <v>31</v>
      </c>
    </row>
    <row r="122" spans="1:11" ht="28.5" customHeight="1" x14ac:dyDescent="0.25">
      <c r="A122" s="60" t="s">
        <v>12</v>
      </c>
      <c r="B122" s="181">
        <v>66.231370576116191</v>
      </c>
      <c r="C122" s="395">
        <v>23</v>
      </c>
      <c r="D122" s="181">
        <v>67.298651996265221</v>
      </c>
      <c r="E122" s="395">
        <v>21</v>
      </c>
      <c r="F122" s="181">
        <v>68.051922552097565</v>
      </c>
      <c r="G122" s="553">
        <v>18</v>
      </c>
      <c r="H122" s="382">
        <v>67</v>
      </c>
      <c r="I122" s="382">
        <v>20</v>
      </c>
      <c r="J122" s="382">
        <v>66.2</v>
      </c>
      <c r="K122" s="382">
        <v>20</v>
      </c>
    </row>
    <row r="123" spans="1:11" ht="28.5" customHeight="1" x14ac:dyDescent="0.25">
      <c r="A123" s="60" t="s">
        <v>53</v>
      </c>
      <c r="B123" s="181">
        <v>66.227479201353376</v>
      </c>
      <c r="C123" s="395">
        <v>24</v>
      </c>
      <c r="D123" s="181">
        <v>68.705494658669352</v>
      </c>
      <c r="E123" s="395">
        <v>17</v>
      </c>
      <c r="F123" s="181">
        <v>66.57995668056391</v>
      </c>
      <c r="G123" s="553">
        <v>22</v>
      </c>
      <c r="H123" s="382">
        <v>66.8</v>
      </c>
      <c r="I123" s="382">
        <v>22</v>
      </c>
      <c r="J123" s="382">
        <v>67.599999999999994</v>
      </c>
      <c r="K123" s="382">
        <v>18</v>
      </c>
    </row>
    <row r="124" spans="1:11" ht="28.5" customHeight="1" x14ac:dyDescent="0.25">
      <c r="A124" s="60" t="s">
        <v>54</v>
      </c>
      <c r="B124" s="181">
        <v>70.915081098158822</v>
      </c>
      <c r="C124" s="395">
        <v>12</v>
      </c>
      <c r="D124" s="181">
        <v>69.000048025247025</v>
      </c>
      <c r="E124" s="395">
        <v>16</v>
      </c>
      <c r="F124" s="181">
        <v>66.044264155868149</v>
      </c>
      <c r="G124" s="553">
        <v>24</v>
      </c>
      <c r="H124" s="382">
        <v>67</v>
      </c>
      <c r="I124" s="382">
        <v>21</v>
      </c>
      <c r="J124" s="382">
        <v>69</v>
      </c>
      <c r="K124" s="382">
        <v>13</v>
      </c>
    </row>
    <row r="125" spans="1:11" ht="28.5" customHeight="1" x14ac:dyDescent="0.25">
      <c r="A125" s="60" t="s">
        <v>55</v>
      </c>
      <c r="B125" s="181">
        <v>67.427333224738092</v>
      </c>
      <c r="C125" s="395">
        <v>20</v>
      </c>
      <c r="D125" s="181">
        <v>68.459520224196055</v>
      </c>
      <c r="E125" s="395">
        <v>18</v>
      </c>
      <c r="F125" s="181">
        <v>68.082053888055313</v>
      </c>
      <c r="G125" s="553">
        <v>17</v>
      </c>
      <c r="H125" s="382">
        <v>68.3</v>
      </c>
      <c r="I125" s="382">
        <v>17</v>
      </c>
      <c r="J125" s="382">
        <v>67.8</v>
      </c>
      <c r="K125" s="382">
        <v>17</v>
      </c>
    </row>
    <row r="126" spans="1:11" ht="28.5" customHeight="1" x14ac:dyDescent="0.25">
      <c r="A126" s="60" t="s">
        <v>56</v>
      </c>
      <c r="B126" s="181">
        <v>73.129862988408874</v>
      </c>
      <c r="C126" s="395">
        <v>4</v>
      </c>
      <c r="D126" s="181">
        <v>70.690541265417593</v>
      </c>
      <c r="E126" s="395">
        <v>12</v>
      </c>
      <c r="F126" s="181">
        <v>72.719783012005692</v>
      </c>
      <c r="G126" s="553">
        <v>4</v>
      </c>
      <c r="H126" s="382">
        <v>72.7</v>
      </c>
      <c r="I126" s="382">
        <v>6</v>
      </c>
      <c r="J126" s="382">
        <v>72.5</v>
      </c>
      <c r="K126" s="382">
        <v>4</v>
      </c>
    </row>
    <row r="127" spans="1:11" ht="28.5" customHeight="1" x14ac:dyDescent="0.25">
      <c r="A127" s="60" t="s">
        <v>57</v>
      </c>
      <c r="B127" s="181">
        <v>72.892399506378695</v>
      </c>
      <c r="C127" s="395">
        <v>6</v>
      </c>
      <c r="D127" s="181">
        <v>71.083639855920637</v>
      </c>
      <c r="E127" s="395">
        <v>9</v>
      </c>
      <c r="F127" s="181">
        <v>69.007508143888785</v>
      </c>
      <c r="G127" s="553">
        <v>15</v>
      </c>
      <c r="H127" s="382">
        <v>70.7</v>
      </c>
      <c r="I127" s="382">
        <v>10</v>
      </c>
      <c r="J127" s="382">
        <v>71.3</v>
      </c>
      <c r="K127" s="382">
        <v>5</v>
      </c>
    </row>
    <row r="128" spans="1:11" ht="28.5" customHeight="1" x14ac:dyDescent="0.25">
      <c r="A128" s="60" t="s">
        <v>58</v>
      </c>
      <c r="B128" s="181">
        <v>68.617013830763455</v>
      </c>
      <c r="C128" s="395">
        <v>17</v>
      </c>
      <c r="D128" s="181">
        <v>69.103542595166616</v>
      </c>
      <c r="E128" s="395">
        <v>15</v>
      </c>
      <c r="F128" s="181">
        <v>69.394838038759431</v>
      </c>
      <c r="G128" s="553">
        <v>14</v>
      </c>
      <c r="H128" s="382">
        <v>69.400000000000006</v>
      </c>
      <c r="I128" s="382">
        <v>15</v>
      </c>
      <c r="J128" s="382">
        <v>68.599999999999994</v>
      </c>
      <c r="K128" s="382">
        <v>16</v>
      </c>
    </row>
    <row r="129" spans="1:11" ht="28.5" customHeight="1" x14ac:dyDescent="0.25">
      <c r="A129" s="60" t="s">
        <v>19</v>
      </c>
      <c r="B129" s="181">
        <v>72.546433532693314</v>
      </c>
      <c r="C129" s="395">
        <v>8</v>
      </c>
      <c r="D129" s="181">
        <v>73.113859716485422</v>
      </c>
      <c r="E129" s="395">
        <v>4</v>
      </c>
      <c r="F129" s="181">
        <v>75.103113733566659</v>
      </c>
      <c r="G129" s="553">
        <v>2</v>
      </c>
      <c r="H129" s="382">
        <v>75.900000000000006</v>
      </c>
      <c r="I129" s="382">
        <v>1</v>
      </c>
      <c r="J129" s="382">
        <v>76.400000000000006</v>
      </c>
      <c r="K129" s="382">
        <v>1</v>
      </c>
    </row>
    <row r="130" spans="1:11" ht="28.5" customHeight="1" x14ac:dyDescent="0.25">
      <c r="A130" s="60" t="s">
        <v>59</v>
      </c>
      <c r="B130" s="181">
        <v>63.649828699382439</v>
      </c>
      <c r="C130" s="395">
        <v>28</v>
      </c>
      <c r="D130" s="181">
        <v>63.557440336831817</v>
      </c>
      <c r="E130" s="395">
        <v>28</v>
      </c>
      <c r="F130" s="181">
        <v>64.244119489510808</v>
      </c>
      <c r="G130" s="553">
        <v>25</v>
      </c>
      <c r="H130" s="382">
        <v>62.8</v>
      </c>
      <c r="I130" s="382">
        <v>28</v>
      </c>
      <c r="J130" s="382">
        <v>63.9</v>
      </c>
      <c r="K130" s="382">
        <v>28</v>
      </c>
    </row>
    <row r="131" spans="1:11" ht="28.5" customHeight="1" x14ac:dyDescent="0.25">
      <c r="A131" s="60" t="s">
        <v>21</v>
      </c>
      <c r="B131" s="181">
        <v>53.887946360572506</v>
      </c>
      <c r="C131" s="395">
        <v>31</v>
      </c>
      <c r="D131" s="181">
        <v>54.148434786013162</v>
      </c>
      <c r="E131" s="395">
        <v>31</v>
      </c>
      <c r="F131" s="181">
        <v>53.742764413218204</v>
      </c>
      <c r="G131" s="553">
        <v>30</v>
      </c>
      <c r="H131" s="382">
        <v>55.6</v>
      </c>
      <c r="I131" s="382">
        <v>30</v>
      </c>
      <c r="J131" s="382">
        <v>55.7</v>
      </c>
      <c r="K131" s="382">
        <v>30</v>
      </c>
    </row>
    <row r="132" spans="1:11" ht="28.5" customHeight="1" x14ac:dyDescent="0.25">
      <c r="A132" s="60" t="s">
        <v>60</v>
      </c>
      <c r="B132" s="181">
        <v>67.062592567760632</v>
      </c>
      <c r="C132" s="395">
        <v>21</v>
      </c>
      <c r="D132" s="181">
        <v>65.297888895082707</v>
      </c>
      <c r="E132" s="395">
        <v>25</v>
      </c>
      <c r="F132" s="181">
        <v>63.603671209678268</v>
      </c>
      <c r="G132" s="553">
        <v>28</v>
      </c>
      <c r="H132" s="382">
        <v>64.2</v>
      </c>
      <c r="I132" s="382">
        <v>27</v>
      </c>
      <c r="J132" s="382">
        <v>65.2</v>
      </c>
      <c r="K132" s="382">
        <v>25</v>
      </c>
    </row>
    <row r="133" spans="1:11" ht="28.5" customHeight="1" x14ac:dyDescent="0.25">
      <c r="A133" s="60" t="s">
        <v>61</v>
      </c>
      <c r="B133" s="181">
        <v>71.492763326182569</v>
      </c>
      <c r="C133" s="395">
        <v>11</v>
      </c>
      <c r="D133" s="181">
        <v>73.056412893296837</v>
      </c>
      <c r="E133" s="395">
        <v>5</v>
      </c>
      <c r="F133" s="181">
        <v>71.043657325456209</v>
      </c>
      <c r="G133" s="553">
        <v>8</v>
      </c>
      <c r="H133" s="382">
        <v>69.599999999999994</v>
      </c>
      <c r="I133" s="382">
        <v>14</v>
      </c>
      <c r="J133" s="382">
        <v>69.8</v>
      </c>
      <c r="K133" s="382">
        <v>10</v>
      </c>
    </row>
    <row r="134" spans="1:11" ht="28.5" customHeight="1" x14ac:dyDescent="0.25">
      <c r="A134" s="60" t="s">
        <v>62</v>
      </c>
      <c r="B134" s="181">
        <v>65.497928264808692</v>
      </c>
      <c r="C134" s="395">
        <v>25</v>
      </c>
      <c r="D134" s="181">
        <v>64.350302720120581</v>
      </c>
      <c r="E134" s="395">
        <v>27</v>
      </c>
      <c r="F134" s="181">
        <v>64.143998561492182</v>
      </c>
      <c r="G134" s="553">
        <v>27</v>
      </c>
      <c r="H134" s="382">
        <v>64.3</v>
      </c>
      <c r="I134" s="382">
        <v>26</v>
      </c>
      <c r="J134" s="382">
        <v>64.599999999999994</v>
      </c>
      <c r="K134" s="382">
        <v>27</v>
      </c>
    </row>
    <row r="135" spans="1:11" ht="28.5" customHeight="1" x14ac:dyDescent="0.25">
      <c r="A135" s="60" t="s">
        <v>63</v>
      </c>
      <c r="B135" s="181">
        <v>75.869696933031491</v>
      </c>
      <c r="C135" s="395">
        <v>1</v>
      </c>
      <c r="D135" s="181">
        <v>75.135434412875767</v>
      </c>
      <c r="E135" s="395">
        <v>1</v>
      </c>
      <c r="F135" s="181">
        <v>75.142203404324931</v>
      </c>
      <c r="G135" s="553">
        <v>1</v>
      </c>
      <c r="H135" s="382">
        <v>72.900000000000006</v>
      </c>
      <c r="I135" s="382">
        <v>3</v>
      </c>
      <c r="J135" s="382">
        <v>74</v>
      </c>
      <c r="K135" s="382">
        <v>2</v>
      </c>
    </row>
    <row r="136" spans="1:11" ht="28.5" customHeight="1" x14ac:dyDescent="0.25">
      <c r="A136" s="60" t="s">
        <v>72</v>
      </c>
      <c r="B136" s="181">
        <v>67.027528511034816</v>
      </c>
      <c r="C136" s="395">
        <v>22</v>
      </c>
      <c r="D136" s="181">
        <v>67.286625900951805</v>
      </c>
      <c r="E136" s="395">
        <v>22</v>
      </c>
      <c r="F136" s="181">
        <v>67.457494449382438</v>
      </c>
      <c r="G136" s="553">
        <v>19</v>
      </c>
      <c r="H136" s="382">
        <v>67.7</v>
      </c>
      <c r="I136" s="382">
        <v>19</v>
      </c>
      <c r="J136" s="382">
        <v>69</v>
      </c>
      <c r="K136" s="382">
        <v>13</v>
      </c>
    </row>
    <row r="137" spans="1:11" ht="28.5" customHeight="1" x14ac:dyDescent="0.25">
      <c r="A137" s="60" t="s">
        <v>64</v>
      </c>
      <c r="B137" s="181">
        <v>72.977917246765514</v>
      </c>
      <c r="C137" s="395">
        <v>5</v>
      </c>
      <c r="D137" s="181">
        <v>71.789088871963642</v>
      </c>
      <c r="E137" s="395">
        <v>6</v>
      </c>
      <c r="F137" s="181">
        <v>71.158139174928763</v>
      </c>
      <c r="G137" s="553">
        <v>7</v>
      </c>
      <c r="H137" s="382">
        <v>71.7</v>
      </c>
      <c r="I137" s="382">
        <v>7</v>
      </c>
      <c r="J137" s="382">
        <v>71.2</v>
      </c>
      <c r="K137" s="382">
        <v>7</v>
      </c>
    </row>
    <row r="138" spans="1:11" ht="28.5" customHeight="1" x14ac:dyDescent="0.25">
      <c r="A138" s="60" t="s">
        <v>65</v>
      </c>
      <c r="B138" s="181">
        <v>59.888414712706563</v>
      </c>
      <c r="C138" s="395">
        <v>29</v>
      </c>
      <c r="D138" s="181">
        <v>59.794807432577855</v>
      </c>
      <c r="E138" s="395">
        <v>29</v>
      </c>
      <c r="F138" s="181">
        <v>60.352454218324112</v>
      </c>
      <c r="G138" s="553">
        <v>29</v>
      </c>
      <c r="H138" s="382">
        <v>57.4</v>
      </c>
      <c r="I138" s="382">
        <v>29</v>
      </c>
      <c r="J138" s="382">
        <v>58.4</v>
      </c>
      <c r="K138" s="382">
        <v>29</v>
      </c>
    </row>
    <row r="139" spans="1:11" ht="28.5" customHeight="1" x14ac:dyDescent="0.25">
      <c r="A139" s="60" t="s">
        <v>66</v>
      </c>
      <c r="B139" s="181">
        <v>65.442793158455345</v>
      </c>
      <c r="C139" s="395">
        <v>26</v>
      </c>
      <c r="D139" s="181">
        <v>64.940404024950666</v>
      </c>
      <c r="E139" s="395">
        <v>26</v>
      </c>
      <c r="F139" s="181">
        <v>64.168297666595507</v>
      </c>
      <c r="G139" s="553">
        <v>26</v>
      </c>
      <c r="H139" s="382">
        <v>66.2</v>
      </c>
      <c r="I139" s="382">
        <v>23</v>
      </c>
      <c r="J139" s="382">
        <v>66.5</v>
      </c>
      <c r="K139" s="382">
        <v>19</v>
      </c>
    </row>
    <row r="140" spans="1:11" ht="28.5" customHeight="1" x14ac:dyDescent="0.25">
      <c r="A140" s="60" t="s">
        <v>67</v>
      </c>
      <c r="B140" s="181">
        <v>69.977012740589061</v>
      </c>
      <c r="C140" s="395">
        <v>14</v>
      </c>
      <c r="D140" s="181">
        <v>70.497276485091049</v>
      </c>
      <c r="E140" s="395">
        <v>14</v>
      </c>
      <c r="F140" s="181">
        <v>70.306377728485032</v>
      </c>
      <c r="G140" s="553">
        <v>11</v>
      </c>
      <c r="H140" s="382">
        <v>70.2</v>
      </c>
      <c r="I140" s="382">
        <v>11</v>
      </c>
      <c r="J140" s="382">
        <v>69</v>
      </c>
      <c r="K140" s="382">
        <v>13</v>
      </c>
    </row>
    <row r="141" spans="1:11" ht="28.5" customHeight="1" x14ac:dyDescent="0.25">
      <c r="A141" s="60" t="s">
        <v>68</v>
      </c>
      <c r="B141" s="181">
        <v>69.422120177208484</v>
      </c>
      <c r="C141" s="395">
        <v>15</v>
      </c>
      <c r="D141" s="181">
        <v>70.663286760778746</v>
      </c>
      <c r="E141" s="395">
        <v>13</v>
      </c>
      <c r="F141" s="181">
        <v>70.101333702074427</v>
      </c>
      <c r="G141" s="553">
        <v>12</v>
      </c>
      <c r="H141" s="382">
        <v>70</v>
      </c>
      <c r="I141" s="382">
        <v>12</v>
      </c>
      <c r="J141" s="382">
        <v>69.099999999999994</v>
      </c>
      <c r="K141" s="382">
        <v>12</v>
      </c>
    </row>
    <row r="142" spans="1:11" ht="28.5" customHeight="1" x14ac:dyDescent="0.25">
      <c r="A142" s="60" t="s">
        <v>134</v>
      </c>
      <c r="B142" s="181">
        <v>72.003138647989431</v>
      </c>
      <c r="C142" s="395">
        <v>9</v>
      </c>
      <c r="D142" s="181">
        <v>71.613359993361385</v>
      </c>
      <c r="E142" s="395">
        <v>8</v>
      </c>
      <c r="F142" s="181">
        <v>72.595130568277682</v>
      </c>
      <c r="G142" s="553">
        <v>5</v>
      </c>
      <c r="H142" s="382">
        <v>72.8</v>
      </c>
      <c r="I142" s="382">
        <v>5</v>
      </c>
      <c r="J142" s="382">
        <v>71.099999999999994</v>
      </c>
      <c r="K142" s="382">
        <v>8</v>
      </c>
    </row>
    <row r="143" spans="1:11" ht="28.5" customHeight="1" x14ac:dyDescent="0.25">
      <c r="A143" s="60" t="s">
        <v>69</v>
      </c>
      <c r="B143" s="181">
        <v>65.326074725001476</v>
      </c>
      <c r="C143" s="395">
        <v>27</v>
      </c>
      <c r="D143" s="181">
        <v>66.526634735829347</v>
      </c>
      <c r="E143" s="395">
        <v>23</v>
      </c>
      <c r="F143" s="181">
        <v>66.430856821727687</v>
      </c>
      <c r="G143" s="553">
        <v>23</v>
      </c>
      <c r="H143" s="382">
        <v>65.5</v>
      </c>
      <c r="I143" s="382">
        <v>25</v>
      </c>
      <c r="J143" s="382">
        <v>65.900000000000006</v>
      </c>
      <c r="K143" s="382">
        <v>23</v>
      </c>
    </row>
    <row r="144" spans="1:11" ht="28.5" customHeight="1" x14ac:dyDescent="0.25">
      <c r="A144" s="60" t="s">
        <v>73</v>
      </c>
      <c r="B144" s="181">
        <v>72.793731972402895</v>
      </c>
      <c r="C144" s="395">
        <v>7</v>
      </c>
      <c r="D144" s="181">
        <v>67.544748550231589</v>
      </c>
      <c r="E144" s="395">
        <v>19</v>
      </c>
      <c r="F144" s="181">
        <v>66.58314863725667</v>
      </c>
      <c r="G144" s="553">
        <v>21</v>
      </c>
      <c r="H144" s="382">
        <v>67.8</v>
      </c>
      <c r="I144" s="382">
        <v>18</v>
      </c>
      <c r="J144" s="382">
        <v>66.2</v>
      </c>
      <c r="K144" s="382">
        <v>20</v>
      </c>
    </row>
    <row r="145" spans="1:11" ht="28.5" customHeight="1" x14ac:dyDescent="0.25">
      <c r="A145" s="60" t="s">
        <v>70</v>
      </c>
      <c r="B145" s="181">
        <v>71.995659294458548</v>
      </c>
      <c r="C145" s="395">
        <v>10</v>
      </c>
      <c r="D145" s="181">
        <v>70.800510328234608</v>
      </c>
      <c r="E145" s="395">
        <v>11</v>
      </c>
      <c r="F145" s="181">
        <v>71.04093737665157</v>
      </c>
      <c r="G145" s="553">
        <v>9</v>
      </c>
      <c r="H145" s="382">
        <v>70.900000000000006</v>
      </c>
      <c r="I145" s="382">
        <v>9</v>
      </c>
      <c r="J145" s="382">
        <v>69.7</v>
      </c>
      <c r="K145" s="382">
        <v>11</v>
      </c>
    </row>
    <row r="146" spans="1:11" ht="28.5" customHeight="1" x14ac:dyDescent="0.25">
      <c r="A146" s="60" t="s">
        <v>36</v>
      </c>
      <c r="B146" s="182">
        <v>69.244015894438462</v>
      </c>
      <c r="C146" s="395">
        <v>16</v>
      </c>
      <c r="D146" s="181">
        <v>71.762858188788826</v>
      </c>
      <c r="E146" s="395">
        <v>7</v>
      </c>
      <c r="F146" s="181">
        <v>70.34605181020919</v>
      </c>
      <c r="G146" s="553">
        <v>10</v>
      </c>
      <c r="H146" s="382">
        <v>69.8</v>
      </c>
      <c r="I146" s="382">
        <v>13</v>
      </c>
      <c r="J146" s="382">
        <v>65.7</v>
      </c>
      <c r="K146" s="382">
        <v>24</v>
      </c>
    </row>
    <row r="147" spans="1:11" ht="28.5" customHeight="1" x14ac:dyDescent="0.25">
      <c r="A147" s="498" t="s">
        <v>139</v>
      </c>
      <c r="B147" s="131"/>
      <c r="C147" s="131"/>
    </row>
    <row r="148" spans="1:11" ht="28.5" customHeight="1" x14ac:dyDescent="0.25">
      <c r="A148" s="498"/>
      <c r="B148" s="131"/>
      <c r="C148" s="131"/>
    </row>
    <row r="149" spans="1:11" ht="28.5" customHeight="1" x14ac:dyDescent="0.25">
      <c r="A149" s="469" t="s">
        <v>879</v>
      </c>
      <c r="B149" s="103"/>
      <c r="E149" s="97"/>
      <c r="K149" s="97" t="s">
        <v>0</v>
      </c>
    </row>
    <row r="150" spans="1:11" ht="28.5" customHeight="1" x14ac:dyDescent="0.25">
      <c r="A150" s="721" t="s">
        <v>1</v>
      </c>
      <c r="B150" s="744">
        <v>1399</v>
      </c>
      <c r="C150" s="745"/>
      <c r="D150" s="744">
        <v>1400</v>
      </c>
      <c r="E150" s="745"/>
      <c r="F150" s="744">
        <v>1401</v>
      </c>
      <c r="G150" s="745"/>
      <c r="H150" s="744">
        <v>1402</v>
      </c>
      <c r="I150" s="745"/>
      <c r="J150" s="744">
        <v>1403</v>
      </c>
      <c r="K150" s="745"/>
    </row>
    <row r="151" spans="1:11" ht="28.5" customHeight="1" x14ac:dyDescent="0.25">
      <c r="A151" s="723"/>
      <c r="B151" s="223" t="s">
        <v>153</v>
      </c>
      <c r="C151" s="458" t="s">
        <v>144</v>
      </c>
      <c r="D151" s="458" t="s">
        <v>153</v>
      </c>
      <c r="E151" s="458" t="s">
        <v>144</v>
      </c>
      <c r="F151" s="458" t="s">
        <v>153</v>
      </c>
      <c r="G151" s="458" t="s">
        <v>144</v>
      </c>
      <c r="H151" s="458" t="s">
        <v>153</v>
      </c>
      <c r="I151" s="458" t="s">
        <v>144</v>
      </c>
      <c r="J151" s="458" t="s">
        <v>153</v>
      </c>
      <c r="K151" s="458" t="s">
        <v>144</v>
      </c>
    </row>
    <row r="152" spans="1:11" ht="28.5" customHeight="1" x14ac:dyDescent="0.25">
      <c r="A152" s="117" t="s">
        <v>47</v>
      </c>
      <c r="B152" s="187">
        <v>13.895175231925373</v>
      </c>
      <c r="C152" s="436" t="s">
        <v>230</v>
      </c>
      <c r="D152" s="187">
        <v>13.262255532445129</v>
      </c>
      <c r="E152" s="436" t="s">
        <v>230</v>
      </c>
      <c r="F152" s="187">
        <v>13.58662479931383</v>
      </c>
      <c r="G152" s="436" t="s">
        <v>230</v>
      </c>
      <c r="H152" s="436">
        <v>14.2</v>
      </c>
      <c r="I152" s="436" t="s">
        <v>230</v>
      </c>
      <c r="J152" s="327">
        <v>14.1</v>
      </c>
      <c r="K152" s="436" t="s">
        <v>230</v>
      </c>
    </row>
    <row r="153" spans="1:11" ht="28.5" customHeight="1" x14ac:dyDescent="0.25">
      <c r="A153" s="60" t="s">
        <v>48</v>
      </c>
      <c r="B153" s="181">
        <v>13.429729173216495</v>
      </c>
      <c r="C153" s="395">
        <v>19</v>
      </c>
      <c r="D153" s="181">
        <v>12.300241028339222</v>
      </c>
      <c r="E153" s="395">
        <v>19</v>
      </c>
      <c r="F153" s="181">
        <v>12.471895841944081</v>
      </c>
      <c r="G153" s="395">
        <v>18</v>
      </c>
      <c r="H153" s="544">
        <v>14.6</v>
      </c>
      <c r="I153" s="395">
        <v>14</v>
      </c>
      <c r="J153" s="544">
        <v>13.5</v>
      </c>
      <c r="K153" s="395">
        <v>18</v>
      </c>
    </row>
    <row r="154" spans="1:11" ht="28.5" customHeight="1" x14ac:dyDescent="0.25">
      <c r="A154" s="60" t="s">
        <v>49</v>
      </c>
      <c r="B154" s="181">
        <v>13.69054515618391</v>
      </c>
      <c r="C154" s="395">
        <v>17</v>
      </c>
      <c r="D154" s="181">
        <v>13.463757302567586</v>
      </c>
      <c r="E154" s="395">
        <v>15</v>
      </c>
      <c r="F154" s="181">
        <v>13.806167066249911</v>
      </c>
      <c r="G154" s="395">
        <v>13</v>
      </c>
      <c r="H154" s="544">
        <v>14.6</v>
      </c>
      <c r="I154" s="395">
        <v>13</v>
      </c>
      <c r="J154" s="544">
        <v>12</v>
      </c>
      <c r="K154" s="395">
        <v>26</v>
      </c>
    </row>
    <row r="155" spans="1:11" ht="28.5" customHeight="1" x14ac:dyDescent="0.25">
      <c r="A155" s="60" t="s">
        <v>50</v>
      </c>
      <c r="B155" s="181">
        <v>18.027121696135026</v>
      </c>
      <c r="C155" s="395">
        <v>5</v>
      </c>
      <c r="D155" s="181">
        <v>18.024329787374416</v>
      </c>
      <c r="E155" s="395">
        <v>5</v>
      </c>
      <c r="F155" s="181">
        <v>19.472748606498971</v>
      </c>
      <c r="G155" s="395">
        <v>2</v>
      </c>
      <c r="H155" s="544">
        <v>20.399999999999999</v>
      </c>
      <c r="I155" s="395">
        <v>2</v>
      </c>
      <c r="J155" s="544">
        <v>19.7</v>
      </c>
      <c r="K155" s="395">
        <v>3</v>
      </c>
    </row>
    <row r="156" spans="1:11" ht="28.5" customHeight="1" x14ac:dyDescent="0.25">
      <c r="A156" s="60" t="s">
        <v>51</v>
      </c>
      <c r="B156" s="181">
        <v>14.023789759508151</v>
      </c>
      <c r="C156" s="395">
        <v>15</v>
      </c>
      <c r="D156" s="181">
        <v>14.468143556038065</v>
      </c>
      <c r="E156" s="395">
        <v>10</v>
      </c>
      <c r="F156" s="181">
        <v>15.027428950176846</v>
      </c>
      <c r="G156" s="395">
        <v>11</v>
      </c>
      <c r="H156" s="544">
        <v>15.6</v>
      </c>
      <c r="I156" s="395">
        <v>10</v>
      </c>
      <c r="J156" s="544">
        <v>14.4</v>
      </c>
      <c r="K156" s="395">
        <v>14</v>
      </c>
    </row>
    <row r="157" spans="1:11" ht="28.5" customHeight="1" x14ac:dyDescent="0.25">
      <c r="A157" s="60" t="s">
        <v>10</v>
      </c>
      <c r="B157" s="181">
        <v>13.611769515789703</v>
      </c>
      <c r="C157" s="395">
        <v>18</v>
      </c>
      <c r="D157" s="181">
        <v>12.336350970606389</v>
      </c>
      <c r="E157" s="395">
        <v>18</v>
      </c>
      <c r="F157" s="181">
        <v>11.577185772689116</v>
      </c>
      <c r="G157" s="395">
        <v>22</v>
      </c>
      <c r="H157" s="544">
        <v>11.8</v>
      </c>
      <c r="I157" s="395">
        <v>25</v>
      </c>
      <c r="J157" s="544">
        <v>12.9</v>
      </c>
      <c r="K157" s="395">
        <v>21</v>
      </c>
    </row>
    <row r="158" spans="1:11" ht="28.5" customHeight="1" x14ac:dyDescent="0.25">
      <c r="A158" s="60" t="s">
        <v>52</v>
      </c>
      <c r="B158" s="181">
        <v>12.494480479003624</v>
      </c>
      <c r="C158" s="395">
        <v>24</v>
      </c>
      <c r="D158" s="181">
        <v>12.041302235918948</v>
      </c>
      <c r="E158" s="395">
        <v>21</v>
      </c>
      <c r="F158" s="181">
        <v>11.408281256210554</v>
      </c>
      <c r="G158" s="395">
        <v>23</v>
      </c>
      <c r="H158" s="544">
        <v>11.6</v>
      </c>
      <c r="I158" s="395">
        <v>26</v>
      </c>
      <c r="J158" s="544">
        <v>10.5</v>
      </c>
      <c r="K158" s="395">
        <v>28</v>
      </c>
    </row>
    <row r="159" spans="1:11" ht="28.5" customHeight="1" x14ac:dyDescent="0.25">
      <c r="A159" s="60" t="s">
        <v>12</v>
      </c>
      <c r="B159" s="181">
        <v>9.3027159737251619</v>
      </c>
      <c r="C159" s="395">
        <v>30</v>
      </c>
      <c r="D159" s="181">
        <v>9.1060040233062995</v>
      </c>
      <c r="E159" s="395">
        <v>30</v>
      </c>
      <c r="F159" s="181">
        <v>9.9944845750886042</v>
      </c>
      <c r="G159" s="395">
        <v>27</v>
      </c>
      <c r="H159" s="544">
        <v>12.7</v>
      </c>
      <c r="I159" s="395">
        <v>21</v>
      </c>
      <c r="J159" s="544">
        <v>13.5</v>
      </c>
      <c r="K159" s="395">
        <v>18</v>
      </c>
    </row>
    <row r="160" spans="1:11" ht="28.5" customHeight="1" x14ac:dyDescent="0.25">
      <c r="A160" s="60" t="s">
        <v>53</v>
      </c>
      <c r="B160" s="181">
        <v>13.279971711655049</v>
      </c>
      <c r="C160" s="395">
        <v>20</v>
      </c>
      <c r="D160" s="181">
        <v>13.423461630695249</v>
      </c>
      <c r="E160" s="395">
        <v>16</v>
      </c>
      <c r="F160" s="181">
        <v>13.760619722747794</v>
      </c>
      <c r="G160" s="395">
        <v>15</v>
      </c>
      <c r="H160" s="544">
        <v>14.4</v>
      </c>
      <c r="I160" s="395">
        <v>15</v>
      </c>
      <c r="J160" s="544">
        <v>14.3</v>
      </c>
      <c r="K160" s="395">
        <v>15</v>
      </c>
    </row>
    <row r="161" spans="1:11" ht="28.5" customHeight="1" x14ac:dyDescent="0.25">
      <c r="A161" s="60" t="s">
        <v>54</v>
      </c>
      <c r="B161" s="181">
        <v>15.743812227109883</v>
      </c>
      <c r="C161" s="395">
        <v>8</v>
      </c>
      <c r="D161" s="181">
        <v>14.118514658037508</v>
      </c>
      <c r="E161" s="395">
        <v>13</v>
      </c>
      <c r="F161" s="181">
        <v>13.90016193894977</v>
      </c>
      <c r="G161" s="395">
        <v>12</v>
      </c>
      <c r="H161" s="544">
        <v>15</v>
      </c>
      <c r="I161" s="395">
        <v>12</v>
      </c>
      <c r="J161" s="544">
        <v>16.899999999999999</v>
      </c>
      <c r="K161" s="395">
        <v>6</v>
      </c>
    </row>
    <row r="162" spans="1:11" ht="28.5" customHeight="1" x14ac:dyDescent="0.25">
      <c r="A162" s="60" t="s">
        <v>55</v>
      </c>
      <c r="B162" s="181">
        <v>16.681665135857887</v>
      </c>
      <c r="C162" s="395">
        <v>7</v>
      </c>
      <c r="D162" s="181">
        <v>15.614264919345088</v>
      </c>
      <c r="E162" s="395">
        <v>7</v>
      </c>
      <c r="F162" s="181">
        <v>13.531686624789767</v>
      </c>
      <c r="G162" s="395">
        <v>16</v>
      </c>
      <c r="H162" s="544">
        <v>13.1</v>
      </c>
      <c r="I162" s="395">
        <v>20</v>
      </c>
      <c r="J162" s="544">
        <v>12.3</v>
      </c>
      <c r="K162" s="395">
        <v>24</v>
      </c>
    </row>
    <row r="163" spans="1:11" ht="28.5" customHeight="1" x14ac:dyDescent="0.25">
      <c r="A163" s="60" t="s">
        <v>56</v>
      </c>
      <c r="B163" s="181">
        <v>14.127194460659652</v>
      </c>
      <c r="C163" s="395">
        <v>14</v>
      </c>
      <c r="D163" s="181">
        <v>11.166750509787976</v>
      </c>
      <c r="E163" s="395">
        <v>24</v>
      </c>
      <c r="F163" s="181">
        <v>13.778419501782267</v>
      </c>
      <c r="G163" s="395">
        <v>14</v>
      </c>
      <c r="H163" s="544">
        <v>13.8</v>
      </c>
      <c r="I163" s="395">
        <v>17</v>
      </c>
      <c r="J163" s="544">
        <v>15</v>
      </c>
      <c r="K163" s="395">
        <v>11</v>
      </c>
    </row>
    <row r="164" spans="1:11" ht="28.5" customHeight="1" x14ac:dyDescent="0.25">
      <c r="A164" s="60" t="s">
        <v>57</v>
      </c>
      <c r="B164" s="181">
        <v>21.38194765955496</v>
      </c>
      <c r="C164" s="395">
        <v>2</v>
      </c>
      <c r="D164" s="181">
        <v>19.822313448744342</v>
      </c>
      <c r="E164" s="395">
        <v>2</v>
      </c>
      <c r="F164" s="181">
        <v>17.010058549104464</v>
      </c>
      <c r="G164" s="395">
        <v>6</v>
      </c>
      <c r="H164" s="544">
        <v>20</v>
      </c>
      <c r="I164" s="395">
        <v>3</v>
      </c>
      <c r="J164" s="544">
        <v>20.399999999999999</v>
      </c>
      <c r="K164" s="395">
        <v>2</v>
      </c>
    </row>
    <row r="165" spans="1:11" ht="28.5" customHeight="1" x14ac:dyDescent="0.25">
      <c r="A165" s="60" t="s">
        <v>58</v>
      </c>
      <c r="B165" s="181">
        <v>13.139636605158479</v>
      </c>
      <c r="C165" s="395">
        <v>21</v>
      </c>
      <c r="D165" s="181">
        <v>11.383220057124744</v>
      </c>
      <c r="E165" s="395">
        <v>23</v>
      </c>
      <c r="F165" s="181">
        <v>10.457056929029413</v>
      </c>
      <c r="G165" s="395">
        <v>26</v>
      </c>
      <c r="H165" s="544">
        <v>11.4</v>
      </c>
      <c r="I165" s="395">
        <v>27</v>
      </c>
      <c r="J165" s="544">
        <v>12.2</v>
      </c>
      <c r="K165" s="395">
        <v>25</v>
      </c>
    </row>
    <row r="166" spans="1:11" ht="28.5" customHeight="1" x14ac:dyDescent="0.25">
      <c r="A166" s="60" t="s">
        <v>19</v>
      </c>
      <c r="B166" s="181">
        <v>17.69705985823262</v>
      </c>
      <c r="C166" s="395">
        <v>6</v>
      </c>
      <c r="D166" s="181">
        <v>16.976685266735707</v>
      </c>
      <c r="E166" s="395">
        <v>6</v>
      </c>
      <c r="F166" s="181">
        <v>22.495816715167322</v>
      </c>
      <c r="G166" s="395">
        <v>1</v>
      </c>
      <c r="H166" s="544">
        <v>25.1</v>
      </c>
      <c r="I166" s="395">
        <v>1</v>
      </c>
      <c r="J166" s="544">
        <v>25.4</v>
      </c>
      <c r="K166" s="395">
        <v>1</v>
      </c>
    </row>
    <row r="167" spans="1:11" ht="28.5" customHeight="1" x14ac:dyDescent="0.25">
      <c r="A167" s="60" t="s">
        <v>59</v>
      </c>
      <c r="B167" s="181">
        <v>11.755011729782501</v>
      </c>
      <c r="C167" s="395">
        <v>25</v>
      </c>
      <c r="D167" s="181">
        <v>11.069798676603339</v>
      </c>
      <c r="E167" s="395">
        <v>25</v>
      </c>
      <c r="F167" s="181">
        <v>10.93940915610693</v>
      </c>
      <c r="G167" s="395">
        <v>25</v>
      </c>
      <c r="H167" s="544">
        <v>12.2</v>
      </c>
      <c r="I167" s="395">
        <v>23</v>
      </c>
      <c r="J167" s="544">
        <v>12.7</v>
      </c>
      <c r="K167" s="395">
        <v>22</v>
      </c>
    </row>
    <row r="168" spans="1:11" ht="28.5" customHeight="1" x14ac:dyDescent="0.25">
      <c r="A168" s="60" t="s">
        <v>21</v>
      </c>
      <c r="B168" s="181">
        <v>14.206919160301274</v>
      </c>
      <c r="C168" s="395">
        <v>13</v>
      </c>
      <c r="D168" s="181">
        <v>15.265647590688234</v>
      </c>
      <c r="E168" s="395">
        <v>8</v>
      </c>
      <c r="F168" s="181">
        <v>15.75786517782881</v>
      </c>
      <c r="G168" s="395">
        <v>9</v>
      </c>
      <c r="H168" s="544">
        <v>15.3</v>
      </c>
      <c r="I168" s="395">
        <v>11</v>
      </c>
      <c r="J168" s="544">
        <v>16.2</v>
      </c>
      <c r="K168" s="395">
        <v>9</v>
      </c>
    </row>
    <row r="169" spans="1:11" ht="28.5" customHeight="1" x14ac:dyDescent="0.25">
      <c r="A169" s="60" t="s">
        <v>60</v>
      </c>
      <c r="B169" s="181">
        <v>9.585111471764991</v>
      </c>
      <c r="C169" s="395">
        <v>29</v>
      </c>
      <c r="D169" s="181">
        <v>9.6876341154769392</v>
      </c>
      <c r="E169" s="395">
        <v>27</v>
      </c>
      <c r="F169" s="181">
        <v>9.9594055309287466</v>
      </c>
      <c r="G169" s="395">
        <v>28</v>
      </c>
      <c r="H169" s="544">
        <v>9.9</v>
      </c>
      <c r="I169" s="395">
        <v>29</v>
      </c>
      <c r="J169" s="544">
        <v>9.4</v>
      </c>
      <c r="K169" s="395">
        <v>29</v>
      </c>
    </row>
    <row r="170" spans="1:11" ht="28.5" customHeight="1" x14ac:dyDescent="0.25">
      <c r="A170" s="60" t="s">
        <v>61</v>
      </c>
      <c r="B170" s="181">
        <v>14.378906313745045</v>
      </c>
      <c r="C170" s="395">
        <v>12</v>
      </c>
      <c r="D170" s="181">
        <v>14.584361306562988</v>
      </c>
      <c r="E170" s="395">
        <v>9</v>
      </c>
      <c r="F170" s="181">
        <v>16.237383508066305</v>
      </c>
      <c r="G170" s="395">
        <v>8</v>
      </c>
      <c r="H170" s="544">
        <v>16</v>
      </c>
      <c r="I170" s="395">
        <v>8</v>
      </c>
      <c r="J170" s="544">
        <v>16.600000000000001</v>
      </c>
      <c r="K170" s="395">
        <v>7</v>
      </c>
    </row>
    <row r="171" spans="1:11" ht="28.5" customHeight="1" x14ac:dyDescent="0.25">
      <c r="A171" s="60" t="s">
        <v>62</v>
      </c>
      <c r="B171" s="181">
        <v>10.97495890647952</v>
      </c>
      <c r="C171" s="395">
        <v>27</v>
      </c>
      <c r="D171" s="181">
        <v>9.5230503723639544</v>
      </c>
      <c r="E171" s="395">
        <v>28</v>
      </c>
      <c r="F171" s="181">
        <v>9.5480540658605264</v>
      </c>
      <c r="G171" s="395">
        <v>29</v>
      </c>
      <c r="H171" s="544">
        <v>11.3</v>
      </c>
      <c r="I171" s="395">
        <v>28</v>
      </c>
      <c r="J171" s="544">
        <v>13.1</v>
      </c>
      <c r="K171" s="395">
        <v>20</v>
      </c>
    </row>
    <row r="172" spans="1:11" ht="28.5" customHeight="1" x14ac:dyDescent="0.25">
      <c r="A172" s="60" t="s">
        <v>63</v>
      </c>
      <c r="B172" s="181">
        <v>12.621737286060466</v>
      </c>
      <c r="C172" s="395">
        <v>23</v>
      </c>
      <c r="D172" s="181">
        <v>10.841290545772726</v>
      </c>
      <c r="E172" s="395">
        <v>26</v>
      </c>
      <c r="F172" s="181">
        <v>11.581368642346522</v>
      </c>
      <c r="G172" s="395">
        <v>21</v>
      </c>
      <c r="H172" s="544">
        <v>12.3</v>
      </c>
      <c r="I172" s="395">
        <v>22</v>
      </c>
      <c r="J172" s="544">
        <v>11.5</v>
      </c>
      <c r="K172" s="395">
        <v>27</v>
      </c>
    </row>
    <row r="173" spans="1:11" ht="28.5" customHeight="1" x14ac:dyDescent="0.25">
      <c r="A173" s="60" t="s">
        <v>72</v>
      </c>
      <c r="B173" s="181">
        <v>11.651645668394607</v>
      </c>
      <c r="C173" s="395">
        <v>26</v>
      </c>
      <c r="D173" s="181">
        <v>13.57251574530167</v>
      </c>
      <c r="E173" s="395">
        <v>14</v>
      </c>
      <c r="F173" s="181">
        <v>11.840333392035506</v>
      </c>
      <c r="G173" s="395">
        <v>20</v>
      </c>
      <c r="H173" s="544">
        <v>11.9</v>
      </c>
      <c r="I173" s="395">
        <v>24</v>
      </c>
      <c r="J173" s="544">
        <v>12.6</v>
      </c>
      <c r="K173" s="395">
        <v>23</v>
      </c>
    </row>
    <row r="174" spans="1:11" ht="28.5" customHeight="1" x14ac:dyDescent="0.25">
      <c r="A174" s="60" t="s">
        <v>64</v>
      </c>
      <c r="B174" s="181">
        <v>15.239840822015548</v>
      </c>
      <c r="C174" s="395">
        <v>10</v>
      </c>
      <c r="D174" s="181">
        <v>14.195784194784741</v>
      </c>
      <c r="E174" s="395">
        <v>11</v>
      </c>
      <c r="F174" s="181">
        <v>12.824977461557845</v>
      </c>
      <c r="G174" s="395">
        <v>17</v>
      </c>
      <c r="H174" s="544">
        <v>13.5</v>
      </c>
      <c r="I174" s="395">
        <v>18</v>
      </c>
      <c r="J174" s="544">
        <v>14.5</v>
      </c>
      <c r="K174" s="395">
        <v>13</v>
      </c>
    </row>
    <row r="175" spans="1:11" ht="28.5" customHeight="1" x14ac:dyDescent="0.25">
      <c r="A175" s="60" t="s">
        <v>65</v>
      </c>
      <c r="B175" s="181">
        <v>10.27453555930764</v>
      </c>
      <c r="C175" s="395">
        <v>28</v>
      </c>
      <c r="D175" s="181">
        <v>9.348158219577158</v>
      </c>
      <c r="E175" s="395">
        <v>29</v>
      </c>
      <c r="F175" s="181">
        <v>8.7646067393439377</v>
      </c>
      <c r="G175" s="395">
        <v>30</v>
      </c>
      <c r="H175" s="544">
        <v>8.3000000000000007</v>
      </c>
      <c r="I175" s="395">
        <v>30</v>
      </c>
      <c r="J175" s="544">
        <v>7.9</v>
      </c>
      <c r="K175" s="395">
        <v>31</v>
      </c>
    </row>
    <row r="176" spans="1:11" ht="28.5" customHeight="1" x14ac:dyDescent="0.25">
      <c r="A176" s="60" t="s">
        <v>66</v>
      </c>
      <c r="B176" s="181">
        <v>13.956285647328842</v>
      </c>
      <c r="C176" s="395">
        <v>16</v>
      </c>
      <c r="D176" s="181">
        <v>11.83174436115759</v>
      </c>
      <c r="E176" s="395">
        <v>22</v>
      </c>
      <c r="F176" s="181">
        <v>11.357895485687591</v>
      </c>
      <c r="G176" s="395">
        <v>24</v>
      </c>
      <c r="H176" s="544">
        <v>14.1</v>
      </c>
      <c r="I176" s="395">
        <v>16</v>
      </c>
      <c r="J176" s="544">
        <v>14.6</v>
      </c>
      <c r="K176" s="395">
        <v>12</v>
      </c>
    </row>
    <row r="177" spans="1:11" ht="28.5" customHeight="1" x14ac:dyDescent="0.25">
      <c r="A177" s="60" t="s">
        <v>67</v>
      </c>
      <c r="B177" s="181">
        <v>19.083484730233199</v>
      </c>
      <c r="C177" s="395">
        <v>4</v>
      </c>
      <c r="D177" s="181">
        <v>19.552378550510895</v>
      </c>
      <c r="E177" s="395">
        <v>3</v>
      </c>
      <c r="F177" s="181">
        <v>19.325004257819607</v>
      </c>
      <c r="G177" s="395">
        <v>4</v>
      </c>
      <c r="H177" s="544">
        <v>19.899999999999999</v>
      </c>
      <c r="I177" s="395">
        <v>4</v>
      </c>
      <c r="J177" s="544">
        <v>18.8</v>
      </c>
      <c r="K177" s="395">
        <v>4</v>
      </c>
    </row>
    <row r="178" spans="1:11" ht="28.5" customHeight="1" x14ac:dyDescent="0.25">
      <c r="A178" s="60" t="s">
        <v>68</v>
      </c>
      <c r="B178" s="181">
        <v>13.059249972002782</v>
      </c>
      <c r="C178" s="395">
        <v>22</v>
      </c>
      <c r="D178" s="181">
        <v>12.27895750431478</v>
      </c>
      <c r="E178" s="395">
        <v>20</v>
      </c>
      <c r="F178" s="181">
        <v>12.28159684593923</v>
      </c>
      <c r="G178" s="395">
        <v>19</v>
      </c>
      <c r="H178" s="544">
        <v>13.2</v>
      </c>
      <c r="I178" s="395">
        <v>19</v>
      </c>
      <c r="J178" s="544">
        <v>13.7</v>
      </c>
      <c r="K178" s="395">
        <v>17</v>
      </c>
    </row>
    <row r="179" spans="1:11" ht="28.5" customHeight="1" x14ac:dyDescent="0.25">
      <c r="A179" s="60" t="s">
        <v>134</v>
      </c>
      <c r="B179" s="181">
        <v>15.581937938686059</v>
      </c>
      <c r="C179" s="395">
        <v>9</v>
      </c>
      <c r="D179" s="181">
        <v>14.147325041107829</v>
      </c>
      <c r="E179" s="395">
        <v>12</v>
      </c>
      <c r="F179" s="181">
        <v>17.268969955704502</v>
      </c>
      <c r="G179" s="395">
        <v>5</v>
      </c>
      <c r="H179" s="544">
        <v>17</v>
      </c>
      <c r="I179" s="395">
        <v>7</v>
      </c>
      <c r="J179" s="544">
        <v>16.3</v>
      </c>
      <c r="K179" s="395">
        <v>8</v>
      </c>
    </row>
    <row r="180" spans="1:11" ht="28.5" customHeight="1" x14ac:dyDescent="0.25">
      <c r="A180" s="60" t="s">
        <v>69</v>
      </c>
      <c r="B180" s="181">
        <v>6.4165723289755698</v>
      </c>
      <c r="C180" s="395">
        <v>31</v>
      </c>
      <c r="D180" s="181">
        <v>7.1886029973570515</v>
      </c>
      <c r="E180" s="395">
        <v>31</v>
      </c>
      <c r="F180" s="181">
        <v>7.1681419614139905</v>
      </c>
      <c r="G180" s="395">
        <v>31</v>
      </c>
      <c r="H180" s="544">
        <v>7.4</v>
      </c>
      <c r="I180" s="395">
        <v>31</v>
      </c>
      <c r="J180" s="544">
        <v>8</v>
      </c>
      <c r="K180" s="395">
        <v>30</v>
      </c>
    </row>
    <row r="181" spans="1:11" ht="28.5" customHeight="1" x14ac:dyDescent="0.25">
      <c r="A181" s="60" t="s">
        <v>73</v>
      </c>
      <c r="B181" s="185">
        <v>24.818298294638023</v>
      </c>
      <c r="C181" s="552">
        <v>1</v>
      </c>
      <c r="D181" s="185">
        <v>19.351487376560652</v>
      </c>
      <c r="E181" s="552">
        <v>4</v>
      </c>
      <c r="F181" s="185">
        <v>15.732309528811745</v>
      </c>
      <c r="G181" s="552">
        <v>10</v>
      </c>
      <c r="H181" s="554">
        <v>15.7</v>
      </c>
      <c r="I181" s="552">
        <v>9</v>
      </c>
      <c r="J181" s="554">
        <v>16.2</v>
      </c>
      <c r="K181" s="552">
        <v>9</v>
      </c>
    </row>
    <row r="182" spans="1:11" s="18" customFormat="1" ht="28.5" customHeight="1" x14ac:dyDescent="0.25">
      <c r="A182" s="60" t="s">
        <v>70</v>
      </c>
      <c r="B182" s="186">
        <v>14.537526935049248</v>
      </c>
      <c r="C182" s="395">
        <v>11</v>
      </c>
      <c r="D182" s="186">
        <v>13.376650310620862</v>
      </c>
      <c r="E182" s="395">
        <v>17</v>
      </c>
      <c r="F182" s="186">
        <v>16.638915020975901</v>
      </c>
      <c r="G182" s="395">
        <v>7</v>
      </c>
      <c r="H182" s="544">
        <v>17.100000000000001</v>
      </c>
      <c r="I182" s="395">
        <v>6</v>
      </c>
      <c r="J182" s="544">
        <v>14.2</v>
      </c>
      <c r="K182" s="395">
        <v>16</v>
      </c>
    </row>
    <row r="183" spans="1:11" s="18" customFormat="1" ht="28.5" customHeight="1" x14ac:dyDescent="0.25">
      <c r="A183" s="60" t="s">
        <v>36</v>
      </c>
      <c r="B183" s="186">
        <v>20.300719257155169</v>
      </c>
      <c r="C183" s="395">
        <v>3</v>
      </c>
      <c r="D183" s="186">
        <v>23.080335438091321</v>
      </c>
      <c r="E183" s="395">
        <v>1</v>
      </c>
      <c r="F183" s="186">
        <v>19.344481423303151</v>
      </c>
      <c r="G183" s="395">
        <v>3</v>
      </c>
      <c r="H183" s="544">
        <v>18.899999999999999</v>
      </c>
      <c r="I183" s="395">
        <v>5</v>
      </c>
      <c r="J183" s="544">
        <v>17.899999999999999</v>
      </c>
      <c r="K183" s="395">
        <v>5</v>
      </c>
    </row>
    <row r="184" spans="1:11" ht="28.5" customHeight="1" x14ac:dyDescent="0.25">
      <c r="A184" s="77" t="s">
        <v>139</v>
      </c>
    </row>
    <row r="185" spans="1:11" ht="28.5" customHeight="1" x14ac:dyDescent="0.25">
      <c r="A185" s="77"/>
    </row>
    <row r="186" spans="1:11" ht="28.5" customHeight="1" x14ac:dyDescent="0.25">
      <c r="A186" s="469" t="s">
        <v>957</v>
      </c>
      <c r="B186" s="103"/>
      <c r="E186" s="97"/>
      <c r="K186" s="97" t="s">
        <v>0</v>
      </c>
    </row>
    <row r="187" spans="1:11" ht="28.5" customHeight="1" x14ac:dyDescent="0.25">
      <c r="A187" s="721" t="s">
        <v>1</v>
      </c>
      <c r="B187" s="744">
        <v>1399</v>
      </c>
      <c r="C187" s="745"/>
      <c r="D187" s="744">
        <v>1400</v>
      </c>
      <c r="E187" s="745"/>
      <c r="F187" s="744">
        <v>1401</v>
      </c>
      <c r="G187" s="745"/>
      <c r="H187" s="744">
        <v>1402</v>
      </c>
      <c r="I187" s="745"/>
      <c r="J187" s="744">
        <v>1403</v>
      </c>
      <c r="K187" s="745"/>
    </row>
    <row r="188" spans="1:11" ht="28.5" customHeight="1" x14ac:dyDescent="0.25">
      <c r="A188" s="723"/>
      <c r="B188" s="465" t="s">
        <v>153</v>
      </c>
      <c r="C188" s="458" t="s">
        <v>144</v>
      </c>
      <c r="D188" s="458" t="s">
        <v>153</v>
      </c>
      <c r="E188" s="458" t="s">
        <v>144</v>
      </c>
      <c r="F188" s="458" t="s">
        <v>153</v>
      </c>
      <c r="G188" s="458" t="s">
        <v>144</v>
      </c>
      <c r="H188" s="458" t="s">
        <v>153</v>
      </c>
      <c r="I188" s="458" t="s">
        <v>144</v>
      </c>
      <c r="J188" s="458" t="s">
        <v>153</v>
      </c>
      <c r="K188" s="458" t="s">
        <v>144</v>
      </c>
    </row>
    <row r="189" spans="1:11" ht="28.5" customHeight="1" x14ac:dyDescent="0.25">
      <c r="A189" s="117" t="s">
        <v>47</v>
      </c>
      <c r="B189" s="436">
        <v>9.6</v>
      </c>
      <c r="C189" s="436" t="s">
        <v>230</v>
      </c>
      <c r="D189" s="436">
        <v>9.1999999999999993</v>
      </c>
      <c r="E189" s="436" t="s">
        <v>230</v>
      </c>
      <c r="F189" s="436">
        <v>9.0120018200791918</v>
      </c>
      <c r="G189" s="436" t="s">
        <v>230</v>
      </c>
      <c r="H189" s="436">
        <v>8.1</v>
      </c>
      <c r="I189" s="436" t="s">
        <v>230</v>
      </c>
      <c r="J189" s="327">
        <v>7.6</v>
      </c>
      <c r="K189" s="436" t="s">
        <v>230</v>
      </c>
    </row>
    <row r="190" spans="1:11" ht="28.5" customHeight="1" x14ac:dyDescent="0.25">
      <c r="A190" s="60" t="s">
        <v>48</v>
      </c>
      <c r="B190" s="544">
        <v>8</v>
      </c>
      <c r="C190" s="395">
        <v>21</v>
      </c>
      <c r="D190" s="544">
        <v>7.6</v>
      </c>
      <c r="E190" s="395">
        <v>20</v>
      </c>
      <c r="F190" s="544">
        <v>8.2862706769093926</v>
      </c>
      <c r="G190" s="395">
        <v>19</v>
      </c>
      <c r="H190" s="544">
        <v>7.1</v>
      </c>
      <c r="I190" s="395">
        <v>19</v>
      </c>
      <c r="J190" s="544">
        <v>7.5</v>
      </c>
      <c r="K190" s="395">
        <v>19</v>
      </c>
    </row>
    <row r="191" spans="1:11" ht="28.5" customHeight="1" x14ac:dyDescent="0.25">
      <c r="A191" s="60" t="s">
        <v>49</v>
      </c>
      <c r="B191" s="544">
        <v>13.2</v>
      </c>
      <c r="C191" s="395">
        <v>7</v>
      </c>
      <c r="D191" s="544">
        <v>12.4</v>
      </c>
      <c r="E191" s="395">
        <v>5</v>
      </c>
      <c r="F191" s="544">
        <v>8.6084983616023898</v>
      </c>
      <c r="G191" s="395">
        <v>16</v>
      </c>
      <c r="H191" s="544">
        <v>6.7</v>
      </c>
      <c r="I191" s="395">
        <v>24</v>
      </c>
      <c r="J191" s="544">
        <v>6.7</v>
      </c>
      <c r="K191" s="395">
        <v>21</v>
      </c>
    </row>
    <row r="192" spans="1:11" ht="28.5" customHeight="1" x14ac:dyDescent="0.25">
      <c r="A192" s="60" t="s">
        <v>50</v>
      </c>
      <c r="B192" s="544">
        <v>7.4</v>
      </c>
      <c r="C192" s="395">
        <v>26</v>
      </c>
      <c r="D192" s="544">
        <v>10.3</v>
      </c>
      <c r="E192" s="395">
        <v>11</v>
      </c>
      <c r="F192" s="544">
        <v>9.7527525726215814</v>
      </c>
      <c r="G192" s="395">
        <v>9</v>
      </c>
      <c r="H192" s="544">
        <v>10.199999999999999</v>
      </c>
      <c r="I192" s="395">
        <v>8</v>
      </c>
      <c r="J192" s="544">
        <v>10.8</v>
      </c>
      <c r="K192" s="395">
        <v>5</v>
      </c>
    </row>
    <row r="193" spans="1:11" ht="28.5" customHeight="1" x14ac:dyDescent="0.25">
      <c r="A193" s="60" t="s">
        <v>51</v>
      </c>
      <c r="B193" s="544">
        <v>10.9</v>
      </c>
      <c r="C193" s="395">
        <v>11</v>
      </c>
      <c r="D193" s="544">
        <v>10.6</v>
      </c>
      <c r="E193" s="395">
        <v>10</v>
      </c>
      <c r="F193" s="544">
        <v>10.706065266002032</v>
      </c>
      <c r="G193" s="395">
        <v>7</v>
      </c>
      <c r="H193" s="544">
        <v>9.1999999999999993</v>
      </c>
      <c r="I193" s="395">
        <v>10</v>
      </c>
      <c r="J193" s="544">
        <v>8.6</v>
      </c>
      <c r="K193" s="395">
        <v>10</v>
      </c>
    </row>
    <row r="194" spans="1:11" ht="28.5" customHeight="1" x14ac:dyDescent="0.25">
      <c r="A194" s="60" t="s">
        <v>10</v>
      </c>
      <c r="B194" s="544">
        <v>11.5</v>
      </c>
      <c r="C194" s="395">
        <v>8</v>
      </c>
      <c r="D194" s="544">
        <v>9.6999999999999993</v>
      </c>
      <c r="E194" s="395">
        <v>12</v>
      </c>
      <c r="F194" s="544">
        <v>9.1313297437073082</v>
      </c>
      <c r="G194" s="395">
        <v>12</v>
      </c>
      <c r="H194" s="544">
        <v>8</v>
      </c>
      <c r="I194" s="395">
        <v>14</v>
      </c>
      <c r="J194" s="544">
        <v>8.5</v>
      </c>
      <c r="K194" s="395">
        <v>13</v>
      </c>
    </row>
    <row r="195" spans="1:11" ht="28.5" customHeight="1" x14ac:dyDescent="0.25">
      <c r="A195" s="60" t="s">
        <v>52</v>
      </c>
      <c r="B195" s="544">
        <v>6.7</v>
      </c>
      <c r="C195" s="395">
        <v>29</v>
      </c>
      <c r="D195" s="544">
        <v>7.5</v>
      </c>
      <c r="E195" s="395">
        <v>23</v>
      </c>
      <c r="F195" s="544">
        <v>7.0106247615282102</v>
      </c>
      <c r="G195" s="395">
        <v>29</v>
      </c>
      <c r="H195" s="544">
        <v>6.7</v>
      </c>
      <c r="I195" s="395">
        <v>24</v>
      </c>
      <c r="J195" s="544">
        <v>6.6</v>
      </c>
      <c r="K195" s="395">
        <v>22</v>
      </c>
    </row>
    <row r="196" spans="1:11" ht="28.5" customHeight="1" x14ac:dyDescent="0.25">
      <c r="A196" s="60" t="s">
        <v>12</v>
      </c>
      <c r="B196" s="544">
        <v>9.6999999999999993</v>
      </c>
      <c r="C196" s="395">
        <v>16</v>
      </c>
      <c r="D196" s="544">
        <v>9</v>
      </c>
      <c r="E196" s="395">
        <v>18</v>
      </c>
      <c r="F196" s="544">
        <v>7.6460511843499601</v>
      </c>
      <c r="G196" s="395">
        <v>21</v>
      </c>
      <c r="H196" s="544">
        <v>7.8</v>
      </c>
      <c r="I196" s="395">
        <v>15</v>
      </c>
      <c r="J196" s="544">
        <v>7.7</v>
      </c>
      <c r="K196" s="395">
        <v>18</v>
      </c>
    </row>
    <row r="197" spans="1:11" ht="28.5" customHeight="1" x14ac:dyDescent="0.25">
      <c r="A197" s="60" t="s">
        <v>53</v>
      </c>
      <c r="B197" s="544">
        <v>7.2</v>
      </c>
      <c r="C197" s="395">
        <v>28</v>
      </c>
      <c r="D197" s="544">
        <v>7.3</v>
      </c>
      <c r="E197" s="395">
        <v>24</v>
      </c>
      <c r="F197" s="544">
        <v>7.4229116484877418</v>
      </c>
      <c r="G197" s="395">
        <v>25</v>
      </c>
      <c r="H197" s="544">
        <v>6.7</v>
      </c>
      <c r="I197" s="395">
        <v>24</v>
      </c>
      <c r="J197" s="544">
        <v>4.8</v>
      </c>
      <c r="K197" s="395">
        <v>31</v>
      </c>
    </row>
    <row r="198" spans="1:11" ht="28.5" customHeight="1" x14ac:dyDescent="0.25">
      <c r="A198" s="60" t="s">
        <v>54</v>
      </c>
      <c r="B198" s="544">
        <v>15.2</v>
      </c>
      <c r="C198" s="395">
        <v>1</v>
      </c>
      <c r="D198" s="544">
        <v>12.3</v>
      </c>
      <c r="E198" s="395">
        <v>6</v>
      </c>
      <c r="F198" s="544">
        <v>10.448931468322108</v>
      </c>
      <c r="G198" s="395">
        <v>8</v>
      </c>
      <c r="H198" s="544">
        <v>10.7</v>
      </c>
      <c r="I198" s="395">
        <v>7</v>
      </c>
      <c r="J198" s="544">
        <v>8.6</v>
      </c>
      <c r="K198" s="395">
        <v>10</v>
      </c>
    </row>
    <row r="199" spans="1:11" ht="28.5" customHeight="1" x14ac:dyDescent="0.25">
      <c r="A199" s="60" t="s">
        <v>55</v>
      </c>
      <c r="B199" s="544">
        <v>6.2</v>
      </c>
      <c r="C199" s="395">
        <v>30</v>
      </c>
      <c r="D199" s="544">
        <v>7.3</v>
      </c>
      <c r="E199" s="395">
        <v>24</v>
      </c>
      <c r="F199" s="544">
        <v>7.4765768597693949</v>
      </c>
      <c r="G199" s="395">
        <v>24</v>
      </c>
      <c r="H199" s="544">
        <v>5.7</v>
      </c>
      <c r="I199" s="395">
        <v>31</v>
      </c>
      <c r="J199" s="544">
        <v>5.3</v>
      </c>
      <c r="K199" s="395">
        <v>30</v>
      </c>
    </row>
    <row r="200" spans="1:11" ht="28.5" customHeight="1" x14ac:dyDescent="0.25">
      <c r="A200" s="60" t="s">
        <v>56</v>
      </c>
      <c r="B200" s="544">
        <v>6.2</v>
      </c>
      <c r="C200" s="395">
        <v>30</v>
      </c>
      <c r="D200" s="544">
        <v>6.6</v>
      </c>
      <c r="E200" s="395">
        <v>30</v>
      </c>
      <c r="F200" s="544">
        <v>7.3204137598655432</v>
      </c>
      <c r="G200" s="395">
        <v>27</v>
      </c>
      <c r="H200" s="544">
        <v>6.3</v>
      </c>
      <c r="I200" s="395">
        <v>28</v>
      </c>
      <c r="J200" s="544">
        <v>5.9</v>
      </c>
      <c r="K200" s="395">
        <v>25</v>
      </c>
    </row>
    <row r="201" spans="1:11" ht="28.5" customHeight="1" x14ac:dyDescent="0.25">
      <c r="A201" s="60" t="s">
        <v>57</v>
      </c>
      <c r="B201" s="544">
        <v>10.8</v>
      </c>
      <c r="C201" s="395">
        <v>13</v>
      </c>
      <c r="D201" s="544">
        <v>9.6999999999999993</v>
      </c>
      <c r="E201" s="395">
        <v>12</v>
      </c>
      <c r="F201" s="544">
        <v>8.7201504427380385</v>
      </c>
      <c r="G201" s="395">
        <v>14</v>
      </c>
      <c r="H201" s="544">
        <v>7.5</v>
      </c>
      <c r="I201" s="395">
        <v>17</v>
      </c>
      <c r="J201" s="544">
        <v>7.9</v>
      </c>
      <c r="K201" s="395">
        <v>15</v>
      </c>
    </row>
    <row r="202" spans="1:11" ht="28.5" customHeight="1" x14ac:dyDescent="0.25">
      <c r="A202" s="60" t="s">
        <v>58</v>
      </c>
      <c r="B202" s="544">
        <v>13.9</v>
      </c>
      <c r="C202" s="395">
        <v>5</v>
      </c>
      <c r="D202" s="544">
        <v>12.6</v>
      </c>
      <c r="E202" s="395">
        <v>3</v>
      </c>
      <c r="F202" s="544">
        <v>12.550248516621661</v>
      </c>
      <c r="G202" s="395">
        <v>5</v>
      </c>
      <c r="H202" s="544">
        <v>11</v>
      </c>
      <c r="I202" s="395">
        <v>5</v>
      </c>
      <c r="J202" s="544">
        <v>12.1</v>
      </c>
      <c r="K202" s="395">
        <v>3</v>
      </c>
    </row>
    <row r="203" spans="1:11" ht="28.5" customHeight="1" x14ac:dyDescent="0.25">
      <c r="A203" s="60" t="s">
        <v>19</v>
      </c>
      <c r="B203" s="544">
        <v>7.5</v>
      </c>
      <c r="C203" s="395">
        <v>23</v>
      </c>
      <c r="D203" s="544">
        <v>6.5</v>
      </c>
      <c r="E203" s="395">
        <v>31</v>
      </c>
      <c r="F203" s="544">
        <v>6.6642493567356293</v>
      </c>
      <c r="G203" s="395">
        <v>30</v>
      </c>
      <c r="H203" s="544">
        <v>6.9</v>
      </c>
      <c r="I203" s="395">
        <v>22</v>
      </c>
      <c r="J203" s="544">
        <v>7.3</v>
      </c>
      <c r="K203" s="395">
        <v>20</v>
      </c>
    </row>
    <row r="204" spans="1:11" ht="28.5" customHeight="1" x14ac:dyDescent="0.25">
      <c r="A204" s="60" t="s">
        <v>59</v>
      </c>
      <c r="B204" s="544">
        <v>7.5</v>
      </c>
      <c r="C204" s="395">
        <v>23</v>
      </c>
      <c r="D204" s="544">
        <v>7.1</v>
      </c>
      <c r="E204" s="395">
        <v>27</v>
      </c>
      <c r="F204" s="544">
        <v>6.3655041332202629</v>
      </c>
      <c r="G204" s="395">
        <v>31</v>
      </c>
      <c r="H204" s="544">
        <v>6.3</v>
      </c>
      <c r="I204" s="395">
        <v>28</v>
      </c>
      <c r="J204" s="544">
        <v>5.8</v>
      </c>
      <c r="K204" s="395">
        <v>26</v>
      </c>
    </row>
    <row r="205" spans="1:11" ht="28.5" customHeight="1" x14ac:dyDescent="0.25">
      <c r="A205" s="60" t="s">
        <v>21</v>
      </c>
      <c r="B205" s="544">
        <v>11.4</v>
      </c>
      <c r="C205" s="395">
        <v>9</v>
      </c>
      <c r="D205" s="544">
        <v>9.4</v>
      </c>
      <c r="E205" s="395">
        <v>14</v>
      </c>
      <c r="F205" s="544">
        <v>11.680191967432521</v>
      </c>
      <c r="G205" s="395">
        <v>6</v>
      </c>
      <c r="H205" s="544">
        <v>12.4</v>
      </c>
      <c r="I205" s="395">
        <v>1</v>
      </c>
      <c r="J205" s="544">
        <v>12.2</v>
      </c>
      <c r="K205" s="395">
        <v>2</v>
      </c>
    </row>
    <row r="206" spans="1:11" ht="28.5" customHeight="1" x14ac:dyDescent="0.25">
      <c r="A206" s="60" t="s">
        <v>60</v>
      </c>
      <c r="B206" s="544">
        <v>7.7</v>
      </c>
      <c r="C206" s="395">
        <v>22</v>
      </c>
      <c r="D206" s="544">
        <v>7.6</v>
      </c>
      <c r="E206" s="395">
        <v>20</v>
      </c>
      <c r="F206" s="544">
        <v>7.5109392147988414</v>
      </c>
      <c r="G206" s="395">
        <v>22</v>
      </c>
      <c r="H206" s="544">
        <v>7.3</v>
      </c>
      <c r="I206" s="395">
        <v>18</v>
      </c>
      <c r="J206" s="544">
        <v>6.6</v>
      </c>
      <c r="K206" s="395">
        <v>22</v>
      </c>
    </row>
    <row r="207" spans="1:11" ht="28.5" customHeight="1" x14ac:dyDescent="0.25">
      <c r="A207" s="60" t="s">
        <v>61</v>
      </c>
      <c r="B207" s="544">
        <v>9.6999999999999993</v>
      </c>
      <c r="C207" s="395">
        <v>16</v>
      </c>
      <c r="D207" s="544">
        <v>7.2</v>
      </c>
      <c r="E207" s="395">
        <v>26</v>
      </c>
      <c r="F207" s="544">
        <v>7.3274196688163773</v>
      </c>
      <c r="G207" s="395">
        <v>26</v>
      </c>
      <c r="H207" s="544">
        <v>6.4</v>
      </c>
      <c r="I207" s="395">
        <v>27</v>
      </c>
      <c r="J207" s="544">
        <v>6.4</v>
      </c>
      <c r="K207" s="395">
        <v>24</v>
      </c>
    </row>
    <row r="208" spans="1:11" ht="28.5" customHeight="1" x14ac:dyDescent="0.25">
      <c r="A208" s="60" t="s">
        <v>62</v>
      </c>
      <c r="B208" s="544">
        <v>10</v>
      </c>
      <c r="C208" s="395">
        <v>15</v>
      </c>
      <c r="D208" s="544">
        <v>9.3000000000000007</v>
      </c>
      <c r="E208" s="395">
        <v>15</v>
      </c>
      <c r="F208" s="544">
        <v>8.5855644228582744</v>
      </c>
      <c r="G208" s="395">
        <v>17</v>
      </c>
      <c r="H208" s="544">
        <v>8.1999999999999993</v>
      </c>
      <c r="I208" s="395">
        <v>12</v>
      </c>
      <c r="J208" s="544">
        <v>8.6</v>
      </c>
      <c r="K208" s="395">
        <v>10</v>
      </c>
    </row>
    <row r="209" spans="1:11" ht="28.5" customHeight="1" x14ac:dyDescent="0.25">
      <c r="A209" s="60" t="s">
        <v>63</v>
      </c>
      <c r="B209" s="544">
        <v>14</v>
      </c>
      <c r="C209" s="395">
        <v>4</v>
      </c>
      <c r="D209" s="544">
        <v>11.7</v>
      </c>
      <c r="E209" s="395">
        <v>8</v>
      </c>
      <c r="F209" s="544">
        <v>13.703398597903595</v>
      </c>
      <c r="G209" s="395">
        <v>3</v>
      </c>
      <c r="H209" s="544">
        <v>10.7</v>
      </c>
      <c r="I209" s="395">
        <v>6</v>
      </c>
      <c r="J209" s="544">
        <v>9.8000000000000007</v>
      </c>
      <c r="K209" s="395">
        <v>6</v>
      </c>
    </row>
    <row r="210" spans="1:11" ht="28.5" customHeight="1" x14ac:dyDescent="0.25">
      <c r="A210" s="60" t="s">
        <v>72</v>
      </c>
      <c r="B210" s="544">
        <v>10.6</v>
      </c>
      <c r="C210" s="395">
        <v>14</v>
      </c>
      <c r="D210" s="544">
        <v>11.2</v>
      </c>
      <c r="E210" s="395">
        <v>9</v>
      </c>
      <c r="F210" s="544">
        <v>8.6297065151181958</v>
      </c>
      <c r="G210" s="395">
        <v>15</v>
      </c>
      <c r="H210" s="544">
        <v>8.8000000000000007</v>
      </c>
      <c r="I210" s="395">
        <v>11</v>
      </c>
      <c r="J210" s="544">
        <v>9</v>
      </c>
      <c r="K210" s="395">
        <v>8</v>
      </c>
    </row>
    <row r="211" spans="1:11" ht="28.5" customHeight="1" x14ac:dyDescent="0.25">
      <c r="A211" s="60" t="s">
        <v>64</v>
      </c>
      <c r="B211" s="544">
        <v>14.9</v>
      </c>
      <c r="C211" s="395">
        <v>3</v>
      </c>
      <c r="D211" s="544">
        <v>14.9</v>
      </c>
      <c r="E211" s="395">
        <v>2</v>
      </c>
      <c r="F211" s="544">
        <v>14.226710827473999</v>
      </c>
      <c r="G211" s="395">
        <v>2</v>
      </c>
      <c r="H211" s="544">
        <v>12.3</v>
      </c>
      <c r="I211" s="395">
        <v>2</v>
      </c>
      <c r="J211" s="544">
        <v>12.9</v>
      </c>
      <c r="K211" s="395">
        <v>1</v>
      </c>
    </row>
    <row r="212" spans="1:11" ht="28.5" customHeight="1" x14ac:dyDescent="0.25">
      <c r="A212" s="60" t="s">
        <v>65</v>
      </c>
      <c r="B212" s="544">
        <v>10.9</v>
      </c>
      <c r="C212" s="395">
        <v>11</v>
      </c>
      <c r="D212" s="544">
        <v>9.1</v>
      </c>
      <c r="E212" s="395">
        <v>17</v>
      </c>
      <c r="F212" s="544">
        <v>8.3806601541257724</v>
      </c>
      <c r="G212" s="395">
        <v>18</v>
      </c>
      <c r="H212" s="544">
        <v>7.7</v>
      </c>
      <c r="I212" s="395">
        <v>16</v>
      </c>
      <c r="J212" s="544">
        <v>8.6999999999999993</v>
      </c>
      <c r="K212" s="395">
        <v>9</v>
      </c>
    </row>
    <row r="213" spans="1:11" ht="28.5" customHeight="1" x14ac:dyDescent="0.25">
      <c r="A213" s="60" t="s">
        <v>66</v>
      </c>
      <c r="B213" s="544">
        <v>9.1</v>
      </c>
      <c r="C213" s="395">
        <v>19</v>
      </c>
      <c r="D213" s="544">
        <v>7.6</v>
      </c>
      <c r="E213" s="395">
        <v>20</v>
      </c>
      <c r="F213" s="544">
        <v>8.7617592863194638</v>
      </c>
      <c r="G213" s="395">
        <v>13</v>
      </c>
      <c r="H213" s="544">
        <v>9.6999999999999993</v>
      </c>
      <c r="I213" s="395">
        <v>9</v>
      </c>
      <c r="J213" s="544">
        <v>9.1999999999999993</v>
      </c>
      <c r="K213" s="395">
        <v>7</v>
      </c>
    </row>
    <row r="214" spans="1:11" ht="28.5" customHeight="1" x14ac:dyDescent="0.25">
      <c r="A214" s="60" t="s">
        <v>67</v>
      </c>
      <c r="B214" s="544">
        <v>9.6</v>
      </c>
      <c r="C214" s="395">
        <v>18</v>
      </c>
      <c r="D214" s="544">
        <v>9.1999999999999993</v>
      </c>
      <c r="E214" s="395">
        <v>16</v>
      </c>
      <c r="F214" s="544">
        <v>7.9035397516133479</v>
      </c>
      <c r="G214" s="395">
        <v>20</v>
      </c>
      <c r="H214" s="544">
        <v>6.9</v>
      </c>
      <c r="I214" s="395">
        <v>22</v>
      </c>
      <c r="J214" s="544">
        <v>7.9</v>
      </c>
      <c r="K214" s="395">
        <v>15</v>
      </c>
    </row>
    <row r="215" spans="1:11" ht="28.5" customHeight="1" x14ac:dyDescent="0.25">
      <c r="A215" s="60" t="s">
        <v>68</v>
      </c>
      <c r="B215" s="544">
        <v>15.2</v>
      </c>
      <c r="C215" s="395">
        <v>1</v>
      </c>
      <c r="D215" s="544">
        <v>12.5</v>
      </c>
      <c r="E215" s="395">
        <v>4</v>
      </c>
      <c r="F215" s="544">
        <v>12.662361024395734</v>
      </c>
      <c r="G215" s="395">
        <v>4</v>
      </c>
      <c r="H215" s="544">
        <v>11.9</v>
      </c>
      <c r="I215" s="395">
        <v>3</v>
      </c>
      <c r="J215" s="544">
        <v>11.1</v>
      </c>
      <c r="K215" s="395">
        <v>4</v>
      </c>
    </row>
    <row r="216" spans="1:11" ht="28.5" customHeight="1" x14ac:dyDescent="0.25">
      <c r="A216" s="60" t="s">
        <v>134</v>
      </c>
      <c r="B216" s="544">
        <v>7.5</v>
      </c>
      <c r="C216" s="395">
        <v>23</v>
      </c>
      <c r="D216" s="544">
        <v>7</v>
      </c>
      <c r="E216" s="395">
        <v>29</v>
      </c>
      <c r="F216" s="544">
        <v>7.5039087175401624</v>
      </c>
      <c r="G216" s="395">
        <v>23</v>
      </c>
      <c r="H216" s="544">
        <v>6.3</v>
      </c>
      <c r="I216" s="395">
        <v>28</v>
      </c>
      <c r="J216" s="544">
        <v>5.5</v>
      </c>
      <c r="K216" s="395">
        <v>28</v>
      </c>
    </row>
    <row r="217" spans="1:11" ht="28.5" customHeight="1" x14ac:dyDescent="0.25">
      <c r="A217" s="60" t="s">
        <v>69</v>
      </c>
      <c r="B217" s="544">
        <v>7.4</v>
      </c>
      <c r="C217" s="395">
        <v>26</v>
      </c>
      <c r="D217" s="544">
        <v>7.8</v>
      </c>
      <c r="E217" s="395">
        <v>19</v>
      </c>
      <c r="F217" s="544">
        <v>7.3075275501793815</v>
      </c>
      <c r="G217" s="395">
        <v>28</v>
      </c>
      <c r="H217" s="544">
        <v>7</v>
      </c>
      <c r="I217" s="395">
        <v>21</v>
      </c>
      <c r="J217" s="544">
        <v>5.4</v>
      </c>
      <c r="K217" s="395">
        <v>29</v>
      </c>
    </row>
    <row r="218" spans="1:11" ht="28.5" customHeight="1" x14ac:dyDescent="0.25">
      <c r="A218" s="60" t="s">
        <v>73</v>
      </c>
      <c r="B218" s="544">
        <v>13.5</v>
      </c>
      <c r="C218" s="395">
        <v>6</v>
      </c>
      <c r="D218" s="544">
        <v>15.8</v>
      </c>
      <c r="E218" s="395">
        <v>1</v>
      </c>
      <c r="F218" s="544">
        <v>15.263001209648886</v>
      </c>
      <c r="G218" s="395">
        <v>1</v>
      </c>
      <c r="H218" s="544">
        <v>11.4</v>
      </c>
      <c r="I218" s="395">
        <v>4</v>
      </c>
      <c r="J218" s="544">
        <v>8.1</v>
      </c>
      <c r="K218" s="395">
        <v>14</v>
      </c>
    </row>
    <row r="219" spans="1:11" s="18" customFormat="1" ht="28.5" customHeight="1" x14ac:dyDescent="0.25">
      <c r="A219" s="60" t="s">
        <v>70</v>
      </c>
      <c r="B219" s="544">
        <v>8.1999999999999993</v>
      </c>
      <c r="C219" s="395">
        <v>20</v>
      </c>
      <c r="D219" s="544">
        <v>7.1</v>
      </c>
      <c r="E219" s="395">
        <v>27</v>
      </c>
      <c r="F219" s="544">
        <v>9.399686741217268</v>
      </c>
      <c r="G219" s="395">
        <v>10</v>
      </c>
      <c r="H219" s="544">
        <v>8.1</v>
      </c>
      <c r="I219" s="395">
        <v>13</v>
      </c>
      <c r="J219" s="544">
        <v>7.9</v>
      </c>
      <c r="K219" s="395">
        <v>15</v>
      </c>
    </row>
    <row r="220" spans="1:11" s="18" customFormat="1" ht="28.5" customHeight="1" x14ac:dyDescent="0.25">
      <c r="A220" s="60" t="s">
        <v>36</v>
      </c>
      <c r="B220" s="544">
        <v>11.1</v>
      </c>
      <c r="C220" s="395">
        <v>10</v>
      </c>
      <c r="D220" s="544">
        <v>11.8</v>
      </c>
      <c r="E220" s="395">
        <v>7</v>
      </c>
      <c r="F220" s="544">
        <v>9.2388772380133481</v>
      </c>
      <c r="G220" s="395">
        <v>11</v>
      </c>
      <c r="H220" s="544">
        <v>7</v>
      </c>
      <c r="I220" s="395">
        <v>20</v>
      </c>
      <c r="J220" s="544">
        <v>5.6</v>
      </c>
      <c r="K220" s="395">
        <v>27</v>
      </c>
    </row>
    <row r="221" spans="1:11" ht="28.5" customHeight="1" x14ac:dyDescent="0.25">
      <c r="A221" s="498" t="s">
        <v>139</v>
      </c>
      <c r="C221" s="131"/>
    </row>
    <row r="222" spans="1:11" ht="28.5" customHeight="1" x14ac:dyDescent="0.25">
      <c r="A222" s="498"/>
      <c r="C222" s="131"/>
    </row>
    <row r="223" spans="1:11" ht="28.5" customHeight="1" x14ac:dyDescent="0.25">
      <c r="A223" s="469" t="s">
        <v>966</v>
      </c>
      <c r="B223" s="103"/>
      <c r="E223" s="97"/>
      <c r="K223" s="97" t="s">
        <v>0</v>
      </c>
    </row>
    <row r="224" spans="1:11" ht="28.5" customHeight="1" x14ac:dyDescent="0.25">
      <c r="A224" s="723" t="s">
        <v>1</v>
      </c>
      <c r="B224" s="744">
        <v>1399</v>
      </c>
      <c r="C224" s="745"/>
      <c r="D224" s="744">
        <v>1400</v>
      </c>
      <c r="E224" s="745"/>
      <c r="F224" s="744">
        <v>1401</v>
      </c>
      <c r="G224" s="745"/>
      <c r="H224" s="744">
        <v>1402</v>
      </c>
      <c r="I224" s="745"/>
      <c r="J224" s="744">
        <v>1403</v>
      </c>
      <c r="K224" s="745"/>
    </row>
    <row r="225" spans="1:11" ht="28.5" customHeight="1" x14ac:dyDescent="0.25">
      <c r="A225" s="724"/>
      <c r="B225" s="458" t="s">
        <v>153</v>
      </c>
      <c r="C225" s="458" t="s">
        <v>144</v>
      </c>
      <c r="D225" s="458" t="s">
        <v>153</v>
      </c>
      <c r="E225" s="458" t="s">
        <v>144</v>
      </c>
      <c r="F225" s="458" t="s">
        <v>153</v>
      </c>
      <c r="G225" s="458" t="s">
        <v>144</v>
      </c>
      <c r="H225" s="458" t="s">
        <v>153</v>
      </c>
      <c r="I225" s="458" t="s">
        <v>144</v>
      </c>
      <c r="J225" s="458" t="s">
        <v>153</v>
      </c>
      <c r="K225" s="458" t="s">
        <v>144</v>
      </c>
    </row>
    <row r="226" spans="1:11" ht="28.5" customHeight="1" x14ac:dyDescent="0.25">
      <c r="A226" s="117" t="s">
        <v>47</v>
      </c>
      <c r="B226" s="187">
        <v>10.422255916802431</v>
      </c>
      <c r="C226" s="436" t="s">
        <v>230</v>
      </c>
      <c r="D226" s="187">
        <v>9.9290963840672273</v>
      </c>
      <c r="E226" s="436" t="s">
        <v>230</v>
      </c>
      <c r="F226" s="187">
        <v>9.7285108720168889</v>
      </c>
      <c r="G226" s="436" t="s">
        <v>230</v>
      </c>
      <c r="H226" s="436">
        <v>8.6999999999999993</v>
      </c>
      <c r="I226" s="436" t="s">
        <v>230</v>
      </c>
      <c r="J226" s="327">
        <v>8.1</v>
      </c>
      <c r="K226" s="436" t="s">
        <v>230</v>
      </c>
    </row>
    <row r="227" spans="1:11" ht="28.5" customHeight="1" x14ac:dyDescent="0.25">
      <c r="A227" s="60" t="s">
        <v>48</v>
      </c>
      <c r="B227" s="181">
        <v>9.1334553797664224</v>
      </c>
      <c r="C227" s="395">
        <v>24</v>
      </c>
      <c r="D227" s="181">
        <v>8.7589925793922312</v>
      </c>
      <c r="E227" s="395">
        <v>19</v>
      </c>
      <c r="F227" s="181">
        <v>10.048615314659305</v>
      </c>
      <c r="G227" s="395">
        <v>13</v>
      </c>
      <c r="H227" s="544">
        <v>8.5</v>
      </c>
      <c r="I227" s="395">
        <v>16</v>
      </c>
      <c r="J227" s="382">
        <v>8.6999999999999993</v>
      </c>
      <c r="K227" s="382">
        <v>16</v>
      </c>
    </row>
    <row r="228" spans="1:11" ht="28.5" customHeight="1" x14ac:dyDescent="0.25">
      <c r="A228" s="60" t="s">
        <v>49</v>
      </c>
      <c r="B228" s="181">
        <v>15.476048876224302</v>
      </c>
      <c r="C228" s="395">
        <v>4</v>
      </c>
      <c r="D228" s="181">
        <v>13.536409034227628</v>
      </c>
      <c r="E228" s="395">
        <v>5</v>
      </c>
      <c r="F228" s="181">
        <v>9.5937756043247688</v>
      </c>
      <c r="G228" s="395">
        <v>15</v>
      </c>
      <c r="H228" s="544">
        <v>7.6</v>
      </c>
      <c r="I228" s="395">
        <v>22</v>
      </c>
      <c r="J228" s="382">
        <v>8</v>
      </c>
      <c r="K228" s="382">
        <v>20</v>
      </c>
    </row>
    <row r="229" spans="1:11" ht="28.5" customHeight="1" x14ac:dyDescent="0.25">
      <c r="A229" s="60" t="s">
        <v>50</v>
      </c>
      <c r="B229" s="181">
        <v>9.0423655195842443</v>
      </c>
      <c r="C229" s="395">
        <v>25</v>
      </c>
      <c r="D229" s="181">
        <v>11.388889364477523</v>
      </c>
      <c r="E229" s="395">
        <v>10</v>
      </c>
      <c r="F229" s="181">
        <v>11.394465637845434</v>
      </c>
      <c r="G229" s="395">
        <v>8</v>
      </c>
      <c r="H229" s="544">
        <v>12.4</v>
      </c>
      <c r="I229" s="395">
        <v>4</v>
      </c>
      <c r="J229" s="382">
        <v>12.6</v>
      </c>
      <c r="K229" s="382">
        <v>4</v>
      </c>
    </row>
    <row r="230" spans="1:11" ht="28.5" customHeight="1" x14ac:dyDescent="0.25">
      <c r="A230" s="60" t="s">
        <v>51</v>
      </c>
      <c r="B230" s="181">
        <v>11.6237127675822</v>
      </c>
      <c r="C230" s="395">
        <v>12</v>
      </c>
      <c r="D230" s="181">
        <v>11.276580164558847</v>
      </c>
      <c r="E230" s="395">
        <v>11</v>
      </c>
      <c r="F230" s="181">
        <v>11.446209290868255</v>
      </c>
      <c r="G230" s="395">
        <v>7</v>
      </c>
      <c r="H230" s="544">
        <v>9.6999999999999993</v>
      </c>
      <c r="I230" s="395">
        <v>10</v>
      </c>
      <c r="J230" s="382">
        <v>8.9</v>
      </c>
      <c r="K230" s="382">
        <v>14</v>
      </c>
    </row>
    <row r="231" spans="1:11" ht="28.5" customHeight="1" x14ac:dyDescent="0.25">
      <c r="A231" s="60" t="s">
        <v>10</v>
      </c>
      <c r="B231" s="181">
        <v>11.675353048915841</v>
      </c>
      <c r="C231" s="395">
        <v>11</v>
      </c>
      <c r="D231" s="181">
        <v>9.8541209447228315</v>
      </c>
      <c r="E231" s="395">
        <v>16</v>
      </c>
      <c r="F231" s="181">
        <v>9.3351744052033787</v>
      </c>
      <c r="G231" s="395">
        <v>17</v>
      </c>
      <c r="H231" s="544">
        <v>8.1999999999999993</v>
      </c>
      <c r="I231" s="395">
        <v>18</v>
      </c>
      <c r="J231" s="382">
        <v>8.8000000000000007</v>
      </c>
      <c r="K231" s="382">
        <v>15</v>
      </c>
    </row>
    <row r="232" spans="1:11" ht="28.5" customHeight="1" x14ac:dyDescent="0.25">
      <c r="A232" s="60" t="s">
        <v>52</v>
      </c>
      <c r="B232" s="181">
        <v>7.5222668227789953</v>
      </c>
      <c r="C232" s="395">
        <v>28</v>
      </c>
      <c r="D232" s="181">
        <v>8.523292021462991</v>
      </c>
      <c r="E232" s="395">
        <v>22</v>
      </c>
      <c r="F232" s="181">
        <v>8.4164891472075265</v>
      </c>
      <c r="G232" s="395">
        <v>23</v>
      </c>
      <c r="H232" s="544">
        <v>7.5</v>
      </c>
      <c r="I232" s="395">
        <v>23</v>
      </c>
      <c r="J232" s="382">
        <v>7.3</v>
      </c>
      <c r="K232" s="382">
        <v>23</v>
      </c>
    </row>
    <row r="233" spans="1:11" ht="28.5" customHeight="1" x14ac:dyDescent="0.25">
      <c r="A233" s="60" t="s">
        <v>12</v>
      </c>
      <c r="B233" s="181">
        <v>9.7681069867063197</v>
      </c>
      <c r="C233" s="395">
        <v>19</v>
      </c>
      <c r="D233" s="181">
        <v>9.7087291858116895</v>
      </c>
      <c r="E233" s="395">
        <v>17</v>
      </c>
      <c r="F233" s="181">
        <v>7.9089372200502233</v>
      </c>
      <c r="G233" s="395">
        <v>27</v>
      </c>
      <c r="H233" s="544">
        <v>8.1</v>
      </c>
      <c r="I233" s="395">
        <v>20</v>
      </c>
      <c r="J233" s="382">
        <v>7.8</v>
      </c>
      <c r="K233" s="382">
        <v>21</v>
      </c>
    </row>
    <row r="234" spans="1:11" ht="28.5" customHeight="1" x14ac:dyDescent="0.25">
      <c r="A234" s="60" t="s">
        <v>53</v>
      </c>
      <c r="B234" s="181">
        <v>7.2150489299454721</v>
      </c>
      <c r="C234" s="395">
        <v>30</v>
      </c>
      <c r="D234" s="181">
        <v>7.4500187724275078</v>
      </c>
      <c r="E234" s="395">
        <v>30</v>
      </c>
      <c r="F234" s="181">
        <v>7.6552793539244748</v>
      </c>
      <c r="G234" s="395">
        <v>28</v>
      </c>
      <c r="H234" s="544">
        <v>6.8</v>
      </c>
      <c r="I234" s="395">
        <v>30</v>
      </c>
      <c r="J234" s="382">
        <v>4.8</v>
      </c>
      <c r="K234" s="382">
        <v>31</v>
      </c>
    </row>
    <row r="235" spans="1:11" ht="28.5" customHeight="1" x14ac:dyDescent="0.25">
      <c r="A235" s="60" t="s">
        <v>54</v>
      </c>
      <c r="B235" s="181">
        <v>16.380963228094881</v>
      </c>
      <c r="C235" s="395">
        <v>3</v>
      </c>
      <c r="D235" s="181">
        <v>13.52246417142158</v>
      </c>
      <c r="E235" s="395">
        <v>6</v>
      </c>
      <c r="F235" s="181">
        <v>10.580843358476946</v>
      </c>
      <c r="G235" s="395">
        <v>9</v>
      </c>
      <c r="H235" s="544">
        <v>11.1</v>
      </c>
      <c r="I235" s="395">
        <v>9</v>
      </c>
      <c r="J235" s="382">
        <v>10</v>
      </c>
      <c r="K235" s="382">
        <v>8</v>
      </c>
    </row>
    <row r="236" spans="1:11" ht="28.5" customHeight="1" x14ac:dyDescent="0.25">
      <c r="A236" s="60" t="s">
        <v>55</v>
      </c>
      <c r="B236" s="181">
        <v>6.6164084262968972</v>
      </c>
      <c r="C236" s="395">
        <v>31</v>
      </c>
      <c r="D236" s="181">
        <v>8.5641679578508043</v>
      </c>
      <c r="E236" s="395">
        <v>20</v>
      </c>
      <c r="F236" s="181">
        <v>8.7093371904419179</v>
      </c>
      <c r="G236" s="395">
        <v>20</v>
      </c>
      <c r="H236" s="544">
        <v>6.5</v>
      </c>
      <c r="I236" s="395">
        <v>31</v>
      </c>
      <c r="J236" s="382">
        <v>5.7</v>
      </c>
      <c r="K236" s="382">
        <v>28</v>
      </c>
    </row>
    <row r="237" spans="1:11" ht="28.5" customHeight="1" x14ac:dyDescent="0.25">
      <c r="A237" s="60" t="s">
        <v>56</v>
      </c>
      <c r="B237" s="181">
        <v>7.4156380741111381</v>
      </c>
      <c r="C237" s="395">
        <v>29</v>
      </c>
      <c r="D237" s="181">
        <v>7.8602646592375258</v>
      </c>
      <c r="E237" s="395">
        <v>26</v>
      </c>
      <c r="F237" s="181">
        <v>8.7489602130038122</v>
      </c>
      <c r="G237" s="395">
        <v>19</v>
      </c>
      <c r="H237" s="544">
        <v>7.4</v>
      </c>
      <c r="I237" s="395">
        <v>24</v>
      </c>
      <c r="J237" s="382">
        <v>6.8</v>
      </c>
      <c r="K237" s="382">
        <v>25</v>
      </c>
    </row>
    <row r="238" spans="1:11" ht="28.5" customHeight="1" x14ac:dyDescent="0.25">
      <c r="A238" s="60" t="s">
        <v>57</v>
      </c>
      <c r="B238" s="181">
        <v>11.766757512475985</v>
      </c>
      <c r="C238" s="395">
        <v>10</v>
      </c>
      <c r="D238" s="181">
        <v>10.697338635673638</v>
      </c>
      <c r="E238" s="395">
        <v>14</v>
      </c>
      <c r="F238" s="181">
        <v>10.57217376385829</v>
      </c>
      <c r="G238" s="395">
        <v>10</v>
      </c>
      <c r="H238" s="544">
        <v>9.4</v>
      </c>
      <c r="I238" s="395">
        <v>11</v>
      </c>
      <c r="J238" s="382">
        <v>9.4</v>
      </c>
      <c r="K238" s="382">
        <v>10</v>
      </c>
    </row>
    <row r="239" spans="1:11" ht="28.5" customHeight="1" x14ac:dyDescent="0.25">
      <c r="A239" s="60" t="s">
        <v>58</v>
      </c>
      <c r="B239" s="181">
        <v>14.973725961917811</v>
      </c>
      <c r="C239" s="395">
        <v>6</v>
      </c>
      <c r="D239" s="181">
        <v>13.830000200472776</v>
      </c>
      <c r="E239" s="395">
        <v>4</v>
      </c>
      <c r="F239" s="181">
        <v>13.074839775715651</v>
      </c>
      <c r="G239" s="395">
        <v>6</v>
      </c>
      <c r="H239" s="544">
        <v>11.3</v>
      </c>
      <c r="I239" s="395">
        <v>7</v>
      </c>
      <c r="J239" s="382">
        <v>12.9</v>
      </c>
      <c r="K239" s="382">
        <v>3</v>
      </c>
    </row>
    <row r="240" spans="1:11" ht="28.5" customHeight="1" x14ac:dyDescent="0.25">
      <c r="A240" s="60" t="s">
        <v>19</v>
      </c>
      <c r="B240" s="181">
        <v>9.2400967660883069</v>
      </c>
      <c r="C240" s="395">
        <v>22</v>
      </c>
      <c r="D240" s="181">
        <v>7.6245262583289533</v>
      </c>
      <c r="E240" s="395">
        <v>28</v>
      </c>
      <c r="F240" s="181">
        <v>7.5798402093493555</v>
      </c>
      <c r="G240" s="395">
        <v>29</v>
      </c>
      <c r="H240" s="544">
        <v>8.1999999999999993</v>
      </c>
      <c r="I240" s="395">
        <v>19</v>
      </c>
      <c r="J240" s="382">
        <v>8.6999999999999993</v>
      </c>
      <c r="K240" s="382">
        <v>16</v>
      </c>
    </row>
    <row r="241" spans="1:11" ht="28.5" customHeight="1" x14ac:dyDescent="0.25">
      <c r="A241" s="60" t="s">
        <v>59</v>
      </c>
      <c r="B241" s="181">
        <v>8.2032685160423657</v>
      </c>
      <c r="C241" s="395">
        <v>26</v>
      </c>
      <c r="D241" s="181">
        <v>7.4682389037254593</v>
      </c>
      <c r="E241" s="395">
        <v>29</v>
      </c>
      <c r="F241" s="181">
        <v>6.7597795757916241</v>
      </c>
      <c r="G241" s="395">
        <v>31</v>
      </c>
      <c r="H241" s="544">
        <v>7</v>
      </c>
      <c r="I241" s="395">
        <v>28</v>
      </c>
      <c r="J241" s="382">
        <v>6</v>
      </c>
      <c r="K241" s="382">
        <v>26</v>
      </c>
    </row>
    <row r="242" spans="1:11" ht="28.5" customHeight="1" x14ac:dyDescent="0.25">
      <c r="A242" s="60" t="s">
        <v>21</v>
      </c>
      <c r="B242" s="181">
        <v>13.155413559503868</v>
      </c>
      <c r="C242" s="395">
        <v>9</v>
      </c>
      <c r="D242" s="181">
        <v>11.219531358401667</v>
      </c>
      <c r="E242" s="395">
        <v>12</v>
      </c>
      <c r="F242" s="181">
        <v>15.105715748787311</v>
      </c>
      <c r="G242" s="395">
        <v>3</v>
      </c>
      <c r="H242" s="544">
        <v>15.7</v>
      </c>
      <c r="I242" s="395">
        <v>1</v>
      </c>
      <c r="J242" s="382">
        <v>15.1</v>
      </c>
      <c r="K242" s="382">
        <v>1</v>
      </c>
    </row>
    <row r="243" spans="1:11" ht="28.5" customHeight="1" x14ac:dyDescent="0.25">
      <c r="A243" s="60" t="s">
        <v>60</v>
      </c>
      <c r="B243" s="181">
        <v>9.1752817656068277</v>
      </c>
      <c r="C243" s="395">
        <v>23</v>
      </c>
      <c r="D243" s="181">
        <v>8.5457302938903617</v>
      </c>
      <c r="E243" s="395">
        <v>21</v>
      </c>
      <c r="F243" s="181">
        <v>8.4357093201311066</v>
      </c>
      <c r="G243" s="395">
        <v>22</v>
      </c>
      <c r="H243" s="544">
        <v>8.6</v>
      </c>
      <c r="I243" s="395">
        <v>15</v>
      </c>
      <c r="J243" s="382">
        <v>7.4</v>
      </c>
      <c r="K243" s="382">
        <v>22</v>
      </c>
    </row>
    <row r="244" spans="1:11" ht="28.5" customHeight="1" x14ac:dyDescent="0.25">
      <c r="A244" s="60" t="s">
        <v>61</v>
      </c>
      <c r="B244" s="181">
        <v>10.859468302492957</v>
      </c>
      <c r="C244" s="395">
        <v>16</v>
      </c>
      <c r="D244" s="181">
        <v>8.0078116439675799</v>
      </c>
      <c r="E244" s="395">
        <v>25</v>
      </c>
      <c r="F244" s="181">
        <v>8.2077901040617789</v>
      </c>
      <c r="G244" s="395">
        <v>24</v>
      </c>
      <c r="H244" s="544">
        <v>7</v>
      </c>
      <c r="I244" s="395">
        <v>28</v>
      </c>
      <c r="J244" s="382">
        <v>7.2</v>
      </c>
      <c r="K244" s="382">
        <v>24</v>
      </c>
    </row>
    <row r="245" spans="1:11" ht="28.5" customHeight="1" x14ac:dyDescent="0.25">
      <c r="A245" s="60" t="s">
        <v>62</v>
      </c>
      <c r="B245" s="181">
        <v>10.209952441795059</v>
      </c>
      <c r="C245" s="395">
        <v>17</v>
      </c>
      <c r="D245" s="181">
        <v>9.3117586735633147</v>
      </c>
      <c r="E245" s="395">
        <v>18</v>
      </c>
      <c r="F245" s="181">
        <v>8.6017306041017711</v>
      </c>
      <c r="G245" s="395">
        <v>21</v>
      </c>
      <c r="H245" s="544">
        <v>8.4</v>
      </c>
      <c r="I245" s="395">
        <v>17</v>
      </c>
      <c r="J245" s="382">
        <v>8.6</v>
      </c>
      <c r="K245" s="382">
        <v>18</v>
      </c>
    </row>
    <row r="246" spans="1:11" ht="28.5" customHeight="1" x14ac:dyDescent="0.25">
      <c r="A246" s="60" t="s">
        <v>63</v>
      </c>
      <c r="B246" s="181">
        <v>15.414149076246233</v>
      </c>
      <c r="C246" s="395">
        <v>5</v>
      </c>
      <c r="D246" s="181">
        <v>13.127436147055331</v>
      </c>
      <c r="E246" s="395">
        <v>7</v>
      </c>
      <c r="F246" s="181">
        <v>14.379300551112195</v>
      </c>
      <c r="G246" s="395">
        <v>4</v>
      </c>
      <c r="H246" s="544">
        <v>11.6</v>
      </c>
      <c r="I246" s="395">
        <v>6</v>
      </c>
      <c r="J246" s="382">
        <v>10.3</v>
      </c>
      <c r="K246" s="382">
        <v>7</v>
      </c>
    </row>
    <row r="247" spans="1:11" ht="28.5" customHeight="1" x14ac:dyDescent="0.25">
      <c r="A247" s="60" t="s">
        <v>72</v>
      </c>
      <c r="B247" s="181">
        <v>11.519792406462118</v>
      </c>
      <c r="C247" s="395">
        <v>13</v>
      </c>
      <c r="D247" s="181">
        <v>12.089066023459207</v>
      </c>
      <c r="E247" s="395">
        <v>9</v>
      </c>
      <c r="F247" s="181">
        <v>10.261475911444581</v>
      </c>
      <c r="G247" s="395">
        <v>12</v>
      </c>
      <c r="H247" s="544">
        <v>11.1</v>
      </c>
      <c r="I247" s="395">
        <v>8</v>
      </c>
      <c r="J247" s="382">
        <v>11.2</v>
      </c>
      <c r="K247" s="382">
        <v>6</v>
      </c>
    </row>
    <row r="248" spans="1:11" ht="28.5" customHeight="1" x14ac:dyDescent="0.25">
      <c r="A248" s="60" t="s">
        <v>64</v>
      </c>
      <c r="B248" s="181">
        <v>16.70824907469839</v>
      </c>
      <c r="C248" s="395">
        <v>2</v>
      </c>
      <c r="D248" s="181">
        <v>16.919305765272718</v>
      </c>
      <c r="E248" s="395">
        <v>2</v>
      </c>
      <c r="F248" s="181">
        <v>15.491084126543717</v>
      </c>
      <c r="G248" s="395">
        <v>1</v>
      </c>
      <c r="H248" s="544">
        <v>13.5</v>
      </c>
      <c r="I248" s="395">
        <v>3</v>
      </c>
      <c r="J248" s="382">
        <v>14.3</v>
      </c>
      <c r="K248" s="382">
        <v>2</v>
      </c>
    </row>
    <row r="249" spans="1:11" ht="28.5" customHeight="1" x14ac:dyDescent="0.25">
      <c r="A249" s="60" t="s">
        <v>65</v>
      </c>
      <c r="B249" s="181">
        <v>13.327160459910006</v>
      </c>
      <c r="C249" s="395">
        <v>8</v>
      </c>
      <c r="D249" s="181">
        <v>10.604991368587289</v>
      </c>
      <c r="E249" s="395">
        <v>15</v>
      </c>
      <c r="F249" s="181">
        <v>9.0489714968777157</v>
      </c>
      <c r="G249" s="395">
        <v>18</v>
      </c>
      <c r="H249" s="544">
        <v>9</v>
      </c>
      <c r="I249" s="395">
        <v>14</v>
      </c>
      <c r="J249" s="382">
        <v>9.1</v>
      </c>
      <c r="K249" s="382">
        <v>12</v>
      </c>
    </row>
    <row r="250" spans="1:11" ht="28.5" customHeight="1" x14ac:dyDescent="0.25">
      <c r="A250" s="60" t="s">
        <v>66</v>
      </c>
      <c r="B250" s="181">
        <v>10.166468341866938</v>
      </c>
      <c r="C250" s="395">
        <v>18</v>
      </c>
      <c r="D250" s="181">
        <v>7.1168419140332375</v>
      </c>
      <c r="E250" s="395">
        <v>31</v>
      </c>
      <c r="F250" s="181">
        <v>8.0503646246145735</v>
      </c>
      <c r="G250" s="395">
        <v>25</v>
      </c>
      <c r="H250" s="544">
        <v>9.4</v>
      </c>
      <c r="I250" s="395">
        <v>12</v>
      </c>
      <c r="J250" s="382">
        <v>9.6999999999999993</v>
      </c>
      <c r="K250" s="382">
        <v>9</v>
      </c>
    </row>
    <row r="251" spans="1:11" ht="28.5" customHeight="1" x14ac:dyDescent="0.25">
      <c r="A251" s="60" t="s">
        <v>67</v>
      </c>
      <c r="B251" s="181">
        <v>11.162276158233331</v>
      </c>
      <c r="C251" s="395">
        <v>15</v>
      </c>
      <c r="D251" s="181">
        <v>10.848597894150643</v>
      </c>
      <c r="E251" s="395">
        <v>13</v>
      </c>
      <c r="F251" s="181">
        <v>9.4624547878499108</v>
      </c>
      <c r="G251" s="395">
        <v>16</v>
      </c>
      <c r="H251" s="544">
        <v>7.7</v>
      </c>
      <c r="I251" s="395">
        <v>21</v>
      </c>
      <c r="J251" s="382">
        <v>9</v>
      </c>
      <c r="K251" s="382">
        <v>13</v>
      </c>
    </row>
    <row r="252" spans="1:11" ht="28.5" customHeight="1" x14ac:dyDescent="0.25">
      <c r="A252" s="60" t="s">
        <v>68</v>
      </c>
      <c r="B252" s="181">
        <v>17.380953122940802</v>
      </c>
      <c r="C252" s="395">
        <v>1</v>
      </c>
      <c r="D252" s="181">
        <v>14.576986271487051</v>
      </c>
      <c r="E252" s="395">
        <v>3</v>
      </c>
      <c r="F252" s="181">
        <v>14.266474710441807</v>
      </c>
      <c r="G252" s="395">
        <v>5</v>
      </c>
      <c r="H252" s="544">
        <v>14.3</v>
      </c>
      <c r="I252" s="395">
        <v>2</v>
      </c>
      <c r="J252" s="382">
        <v>12.4</v>
      </c>
      <c r="K252" s="382">
        <v>5</v>
      </c>
    </row>
    <row r="253" spans="1:11" ht="28.5" customHeight="1" x14ac:dyDescent="0.25">
      <c r="A253" s="60" t="s">
        <v>134</v>
      </c>
      <c r="B253" s="181">
        <v>9.2853192968071667</v>
      </c>
      <c r="C253" s="395">
        <v>21</v>
      </c>
      <c r="D253" s="181">
        <v>8.0508875174010264</v>
      </c>
      <c r="E253" s="395">
        <v>23</v>
      </c>
      <c r="F253" s="181">
        <v>8.0056489812456952</v>
      </c>
      <c r="G253" s="395">
        <v>26</v>
      </c>
      <c r="H253" s="544">
        <v>7.1</v>
      </c>
      <c r="I253" s="395">
        <v>27</v>
      </c>
      <c r="J253" s="382">
        <v>5.6</v>
      </c>
      <c r="K253" s="382">
        <v>29</v>
      </c>
    </row>
    <row r="254" spans="1:11" ht="28.5" customHeight="1" x14ac:dyDescent="0.25">
      <c r="A254" s="60" t="s">
        <v>69</v>
      </c>
      <c r="B254" s="181">
        <v>8.0451277114707089</v>
      </c>
      <c r="C254" s="395">
        <v>27</v>
      </c>
      <c r="D254" s="181">
        <v>8.0326691063522055</v>
      </c>
      <c r="E254" s="395">
        <v>24</v>
      </c>
      <c r="F254" s="181">
        <v>7.3461357170166082</v>
      </c>
      <c r="G254" s="395">
        <v>30</v>
      </c>
      <c r="H254" s="544">
        <v>7.2</v>
      </c>
      <c r="I254" s="395">
        <v>26</v>
      </c>
      <c r="J254" s="382">
        <v>5.5</v>
      </c>
      <c r="K254" s="382">
        <v>30</v>
      </c>
    </row>
    <row r="255" spans="1:11" ht="28.5" customHeight="1" x14ac:dyDescent="0.25">
      <c r="A255" s="60" t="s">
        <v>73</v>
      </c>
      <c r="B255" s="181">
        <v>14.664592948384868</v>
      </c>
      <c r="C255" s="395">
        <v>7</v>
      </c>
      <c r="D255" s="181">
        <v>17.61695611637537</v>
      </c>
      <c r="E255" s="395">
        <v>1</v>
      </c>
      <c r="F255" s="181">
        <v>15.12566356150197</v>
      </c>
      <c r="G255" s="395">
        <v>2</v>
      </c>
      <c r="H255" s="544">
        <v>12</v>
      </c>
      <c r="I255" s="395">
        <v>5</v>
      </c>
      <c r="J255" s="382">
        <v>9.1999999999999993</v>
      </c>
      <c r="K255" s="382">
        <v>11</v>
      </c>
    </row>
    <row r="256" spans="1:11" s="18" customFormat="1" ht="28.5" customHeight="1" x14ac:dyDescent="0.25">
      <c r="A256" s="60" t="s">
        <v>70</v>
      </c>
      <c r="B256" s="181">
        <v>9.5908949632967584</v>
      </c>
      <c r="C256" s="395">
        <v>20</v>
      </c>
      <c r="D256" s="181">
        <v>7.7375134725384518</v>
      </c>
      <c r="E256" s="395">
        <v>27</v>
      </c>
      <c r="F256" s="181">
        <v>10.397603506698479</v>
      </c>
      <c r="G256" s="395">
        <v>11</v>
      </c>
      <c r="H256" s="544">
        <v>9.1</v>
      </c>
      <c r="I256" s="395">
        <v>13</v>
      </c>
      <c r="J256" s="382">
        <v>8.6</v>
      </c>
      <c r="K256" s="382">
        <v>18</v>
      </c>
    </row>
    <row r="257" spans="1:11" s="18" customFormat="1" ht="28.5" customHeight="1" x14ac:dyDescent="0.25">
      <c r="A257" s="60" t="s">
        <v>36</v>
      </c>
      <c r="B257" s="188">
        <v>11.381726626472345</v>
      </c>
      <c r="C257" s="395">
        <v>14</v>
      </c>
      <c r="D257" s="181">
        <v>12.568227228468265</v>
      </c>
      <c r="E257" s="395">
        <v>8</v>
      </c>
      <c r="F257" s="181">
        <v>9.8005674472375848</v>
      </c>
      <c r="G257" s="395">
        <v>14</v>
      </c>
      <c r="H257" s="544">
        <v>7.2</v>
      </c>
      <c r="I257" s="395">
        <v>25</v>
      </c>
      <c r="J257" s="382">
        <v>5.8</v>
      </c>
      <c r="K257" s="382">
        <v>27</v>
      </c>
    </row>
    <row r="258" spans="1:11" ht="28.5" customHeight="1" x14ac:dyDescent="0.25">
      <c r="A258" s="498" t="s">
        <v>139</v>
      </c>
      <c r="B258" s="131"/>
      <c r="C258" s="131"/>
    </row>
    <row r="259" spans="1:11" ht="28.5" customHeight="1" x14ac:dyDescent="0.25">
      <c r="A259" s="498"/>
      <c r="B259" s="131"/>
      <c r="C259" s="131"/>
    </row>
    <row r="260" spans="1:11" ht="28.5" customHeight="1" x14ac:dyDescent="0.25">
      <c r="A260" s="469" t="s">
        <v>1010</v>
      </c>
      <c r="B260" s="103"/>
      <c r="E260" s="97"/>
      <c r="K260" s="97" t="s">
        <v>0</v>
      </c>
    </row>
    <row r="261" spans="1:11" ht="28.5" customHeight="1" x14ac:dyDescent="0.25">
      <c r="A261" s="721" t="s">
        <v>1</v>
      </c>
      <c r="B261" s="744">
        <v>1399</v>
      </c>
      <c r="C261" s="745"/>
      <c r="D261" s="744">
        <v>1400</v>
      </c>
      <c r="E261" s="745"/>
      <c r="F261" s="744">
        <v>1401</v>
      </c>
      <c r="G261" s="745"/>
      <c r="H261" s="744">
        <v>1402</v>
      </c>
      <c r="I261" s="745"/>
      <c r="J261" s="744">
        <v>1403</v>
      </c>
      <c r="K261" s="745"/>
    </row>
    <row r="262" spans="1:11" ht="28.5" customHeight="1" x14ac:dyDescent="0.25">
      <c r="A262" s="723"/>
      <c r="B262" s="223" t="s">
        <v>153</v>
      </c>
      <c r="C262" s="458" t="s">
        <v>144</v>
      </c>
      <c r="D262" s="458" t="s">
        <v>153</v>
      </c>
      <c r="E262" s="458" t="s">
        <v>144</v>
      </c>
      <c r="F262" s="458" t="s">
        <v>153</v>
      </c>
      <c r="G262" s="458" t="s">
        <v>144</v>
      </c>
      <c r="H262" s="458" t="s">
        <v>153</v>
      </c>
      <c r="I262" s="458" t="s">
        <v>144</v>
      </c>
      <c r="J262" s="458" t="s">
        <v>153</v>
      </c>
      <c r="K262" s="458" t="s">
        <v>144</v>
      </c>
    </row>
    <row r="263" spans="1:11" ht="28.5" customHeight="1" x14ac:dyDescent="0.25">
      <c r="A263" s="117" t="s">
        <v>47</v>
      </c>
      <c r="B263" s="180">
        <v>7.1963290159345688</v>
      </c>
      <c r="C263" s="436" t="s">
        <v>230</v>
      </c>
      <c r="D263" s="180">
        <v>6.9224135626439667</v>
      </c>
      <c r="E263" s="436" t="s">
        <v>230</v>
      </c>
      <c r="F263" s="180">
        <v>6.7115416555057221</v>
      </c>
      <c r="G263" s="436" t="s">
        <v>230</v>
      </c>
      <c r="H263" s="187">
        <v>5.8</v>
      </c>
      <c r="I263" s="436" t="s">
        <v>230</v>
      </c>
      <c r="J263" s="327">
        <v>5.7</v>
      </c>
      <c r="K263" s="436" t="s">
        <v>230</v>
      </c>
    </row>
    <row r="264" spans="1:11" ht="28.5" customHeight="1" x14ac:dyDescent="0.25">
      <c r="A264" s="60" t="s">
        <v>48</v>
      </c>
      <c r="B264" s="181">
        <v>5.3410935973216098</v>
      </c>
      <c r="C264" s="395">
        <v>23</v>
      </c>
      <c r="D264" s="181">
        <v>4.743605306457451</v>
      </c>
      <c r="E264" s="395">
        <v>27</v>
      </c>
      <c r="F264" s="181">
        <v>3.6331833262417366</v>
      </c>
      <c r="G264" s="395">
        <v>30</v>
      </c>
      <c r="H264" s="181">
        <v>3.2</v>
      </c>
      <c r="I264" s="395">
        <v>31</v>
      </c>
      <c r="J264" s="382">
        <v>4.4000000000000004</v>
      </c>
      <c r="K264" s="382">
        <v>23</v>
      </c>
    </row>
    <row r="265" spans="1:11" ht="28.5" customHeight="1" x14ac:dyDescent="0.25">
      <c r="A265" s="60" t="s">
        <v>49</v>
      </c>
      <c r="B265" s="181">
        <v>9.1497771403804542</v>
      </c>
      <c r="C265" s="395">
        <v>12</v>
      </c>
      <c r="D265" s="181">
        <v>10.218717048462857</v>
      </c>
      <c r="E265" s="395">
        <v>2</v>
      </c>
      <c r="F265" s="181">
        <v>6.7654596916075072</v>
      </c>
      <c r="G265" s="395">
        <v>13</v>
      </c>
      <c r="H265" s="181">
        <v>5</v>
      </c>
      <c r="I265" s="395">
        <v>20</v>
      </c>
      <c r="J265" s="382">
        <v>4</v>
      </c>
      <c r="K265" s="382">
        <v>25</v>
      </c>
    </row>
    <row r="266" spans="1:11" ht="28.5" customHeight="1" x14ac:dyDescent="0.25">
      <c r="A266" s="60" t="s">
        <v>50</v>
      </c>
      <c r="B266" s="181">
        <v>4.3513042548998913</v>
      </c>
      <c r="C266" s="395">
        <v>29</v>
      </c>
      <c r="D266" s="181">
        <v>7.9926576250174932</v>
      </c>
      <c r="E266" s="395">
        <v>12</v>
      </c>
      <c r="F266" s="181">
        <v>6.4233857695045948</v>
      </c>
      <c r="G266" s="395">
        <v>16</v>
      </c>
      <c r="H266" s="181">
        <v>5.2</v>
      </c>
      <c r="I266" s="395">
        <v>18</v>
      </c>
      <c r="J266" s="382">
        <v>6.8</v>
      </c>
      <c r="K266" s="382">
        <v>10</v>
      </c>
    </row>
    <row r="267" spans="1:11" ht="28.5" customHeight="1" x14ac:dyDescent="0.25">
      <c r="A267" s="60" t="s">
        <v>51</v>
      </c>
      <c r="B267" s="181">
        <v>5.7521143396262238</v>
      </c>
      <c r="C267" s="395">
        <v>20</v>
      </c>
      <c r="D267" s="181">
        <v>5.3462918861789381</v>
      </c>
      <c r="E267" s="395">
        <v>23</v>
      </c>
      <c r="F267" s="181">
        <v>4.6979315677998192</v>
      </c>
      <c r="G267" s="395">
        <v>23</v>
      </c>
      <c r="H267" s="181">
        <v>5.3</v>
      </c>
      <c r="I267" s="395">
        <v>16</v>
      </c>
      <c r="J267" s="382">
        <v>6.1</v>
      </c>
      <c r="K267" s="382">
        <v>13</v>
      </c>
    </row>
    <row r="268" spans="1:11" ht="28.5" customHeight="1" x14ac:dyDescent="0.25">
      <c r="A268" s="60" t="s">
        <v>10</v>
      </c>
      <c r="B268" s="181">
        <v>9.1561360942051522</v>
      </c>
      <c r="C268" s="395">
        <v>11</v>
      </c>
      <c r="D268" s="181">
        <v>7.0406723473499948</v>
      </c>
      <c r="E268" s="395">
        <v>14</v>
      </c>
      <c r="F268" s="181">
        <v>5.3747490256443928</v>
      </c>
      <c r="G268" s="395">
        <v>19</v>
      </c>
      <c r="H268" s="181">
        <v>4.8</v>
      </c>
      <c r="I268" s="395">
        <v>22</v>
      </c>
      <c r="J268" s="382">
        <v>3</v>
      </c>
      <c r="K268" s="382">
        <v>30</v>
      </c>
    </row>
    <row r="269" spans="1:11" ht="28.5" customHeight="1" x14ac:dyDescent="0.25">
      <c r="A269" s="60" t="s">
        <v>52</v>
      </c>
      <c r="B269" s="181">
        <v>5.1627186216272296</v>
      </c>
      <c r="C269" s="395">
        <v>24</v>
      </c>
      <c r="D269" s="181">
        <v>5.1513315899875796</v>
      </c>
      <c r="E269" s="395">
        <v>25</v>
      </c>
      <c r="F269" s="181">
        <v>3.7319641108452597</v>
      </c>
      <c r="G269" s="395">
        <v>28</v>
      </c>
      <c r="H269" s="181">
        <v>4.7</v>
      </c>
      <c r="I269" s="395">
        <v>23</v>
      </c>
      <c r="J269" s="382">
        <v>4.7</v>
      </c>
      <c r="K269" s="382">
        <v>20</v>
      </c>
    </row>
    <row r="270" spans="1:11" ht="28.5" customHeight="1" x14ac:dyDescent="0.25">
      <c r="A270" s="60" t="s">
        <v>12</v>
      </c>
      <c r="B270" s="181">
        <v>9.3397565308602211</v>
      </c>
      <c r="C270" s="395">
        <v>9</v>
      </c>
      <c r="D270" s="181">
        <v>6.4531390202268213</v>
      </c>
      <c r="E270" s="395">
        <v>18</v>
      </c>
      <c r="F270" s="181">
        <v>6.7495638313425665</v>
      </c>
      <c r="G270" s="395">
        <v>14</v>
      </c>
      <c r="H270" s="181">
        <v>7</v>
      </c>
      <c r="I270" s="395">
        <v>8</v>
      </c>
      <c r="J270" s="382">
        <v>7.1</v>
      </c>
      <c r="K270" s="382">
        <v>8</v>
      </c>
    </row>
    <row r="271" spans="1:11" ht="28.5" customHeight="1" x14ac:dyDescent="0.25">
      <c r="A271" s="60" t="s">
        <v>53</v>
      </c>
      <c r="B271" s="181">
        <v>7.645147162691889</v>
      </c>
      <c r="C271" s="395">
        <v>15</v>
      </c>
      <c r="D271" s="181">
        <v>4.3342472411164019</v>
      </c>
      <c r="E271" s="395">
        <v>29</v>
      </c>
      <c r="F271" s="181">
        <v>3.8558238793539537</v>
      </c>
      <c r="G271" s="395">
        <v>27</v>
      </c>
      <c r="H271" s="181">
        <v>5.3</v>
      </c>
      <c r="I271" s="395">
        <v>17</v>
      </c>
      <c r="J271" s="382">
        <v>4</v>
      </c>
      <c r="K271" s="382">
        <v>25</v>
      </c>
    </row>
    <row r="272" spans="1:11" ht="28.5" customHeight="1" x14ac:dyDescent="0.25">
      <c r="A272" s="60" t="s">
        <v>54</v>
      </c>
      <c r="B272" s="181">
        <v>12.647699790722053</v>
      </c>
      <c r="C272" s="395">
        <v>1</v>
      </c>
      <c r="D272" s="181">
        <v>9.6409455664430794</v>
      </c>
      <c r="E272" s="395">
        <v>4</v>
      </c>
      <c r="F272" s="181">
        <v>10.14185681762403</v>
      </c>
      <c r="G272" s="395">
        <v>4</v>
      </c>
      <c r="H272" s="181">
        <v>9.6</v>
      </c>
      <c r="I272" s="395">
        <v>4</v>
      </c>
      <c r="J272" s="382">
        <v>5.0999999999999996</v>
      </c>
      <c r="K272" s="382">
        <v>18</v>
      </c>
    </row>
    <row r="273" spans="1:11" ht="28.5" customHeight="1" x14ac:dyDescent="0.25">
      <c r="A273" s="60" t="s">
        <v>55</v>
      </c>
      <c r="B273" s="181">
        <v>5.5843411534519385</v>
      </c>
      <c r="C273" s="395">
        <v>21</v>
      </c>
      <c r="D273" s="181">
        <v>5.2282028253347752</v>
      </c>
      <c r="E273" s="395">
        <v>24</v>
      </c>
      <c r="F273" s="181">
        <v>5.3699584729711392</v>
      </c>
      <c r="G273" s="395">
        <v>20</v>
      </c>
      <c r="H273" s="181">
        <v>4.2</v>
      </c>
      <c r="I273" s="395">
        <v>25</v>
      </c>
      <c r="J273" s="382">
        <v>4.5</v>
      </c>
      <c r="K273" s="382">
        <v>22</v>
      </c>
    </row>
    <row r="274" spans="1:11" ht="28.5" customHeight="1" x14ac:dyDescent="0.25">
      <c r="A274" s="60" t="s">
        <v>56</v>
      </c>
      <c r="B274" s="181">
        <v>2.726651328395377</v>
      </c>
      <c r="C274" s="395">
        <v>31</v>
      </c>
      <c r="D274" s="181">
        <v>3.3005041619283855</v>
      </c>
      <c r="E274" s="395">
        <v>31</v>
      </c>
      <c r="F274" s="181">
        <v>3.3581849313137759</v>
      </c>
      <c r="G274" s="395">
        <v>31</v>
      </c>
      <c r="H274" s="181">
        <v>3.3</v>
      </c>
      <c r="I274" s="395">
        <v>29</v>
      </c>
      <c r="J274" s="382">
        <v>3.5</v>
      </c>
      <c r="K274" s="382">
        <v>28</v>
      </c>
    </row>
    <row r="275" spans="1:11" ht="28.5" customHeight="1" x14ac:dyDescent="0.25">
      <c r="A275" s="60" t="s">
        <v>57</v>
      </c>
      <c r="B275" s="181">
        <v>9.4477971033754002</v>
      </c>
      <c r="C275" s="395">
        <v>8</v>
      </c>
      <c r="D275" s="181">
        <v>8.4190177832860211</v>
      </c>
      <c r="E275" s="395">
        <v>9</v>
      </c>
      <c r="F275" s="181">
        <v>6.0541764239468039</v>
      </c>
      <c r="G275" s="395">
        <v>18</v>
      </c>
      <c r="H275" s="181">
        <v>4.5999999999999996</v>
      </c>
      <c r="I275" s="395">
        <v>24</v>
      </c>
      <c r="J275" s="382">
        <v>5.5</v>
      </c>
      <c r="K275" s="382">
        <v>16</v>
      </c>
    </row>
    <row r="276" spans="1:11" ht="28.5" customHeight="1" x14ac:dyDescent="0.25">
      <c r="A276" s="60" t="s">
        <v>58</v>
      </c>
      <c r="B276" s="181">
        <v>10.365393564061868</v>
      </c>
      <c r="C276" s="395">
        <v>5</v>
      </c>
      <c r="D276" s="181">
        <v>8.4363966265067223</v>
      </c>
      <c r="E276" s="395">
        <v>8</v>
      </c>
      <c r="F276" s="181">
        <v>10.824982214079466</v>
      </c>
      <c r="G276" s="395">
        <v>3</v>
      </c>
      <c r="H276" s="181">
        <v>9.8000000000000007</v>
      </c>
      <c r="I276" s="395">
        <v>3</v>
      </c>
      <c r="J276" s="382">
        <v>9</v>
      </c>
      <c r="K276" s="382">
        <v>1</v>
      </c>
    </row>
    <row r="277" spans="1:11" ht="28.5" customHeight="1" x14ac:dyDescent="0.25">
      <c r="A277" s="60" t="s">
        <v>19</v>
      </c>
      <c r="B277" s="181">
        <v>4.6833795648950503</v>
      </c>
      <c r="C277" s="395">
        <v>28</v>
      </c>
      <c r="D277" s="181">
        <v>4.5094220682271686</v>
      </c>
      <c r="E277" s="395">
        <v>28</v>
      </c>
      <c r="F277" s="181">
        <v>4.6786826329382203</v>
      </c>
      <c r="G277" s="395">
        <v>24</v>
      </c>
      <c r="H277" s="181">
        <v>3.7</v>
      </c>
      <c r="I277" s="395">
        <v>27</v>
      </c>
      <c r="J277" s="382">
        <v>3.8</v>
      </c>
      <c r="K277" s="382">
        <v>27</v>
      </c>
    </row>
    <row r="278" spans="1:11" ht="28.5" customHeight="1" x14ac:dyDescent="0.25">
      <c r="A278" s="60" t="s">
        <v>59</v>
      </c>
      <c r="B278" s="181">
        <v>4.9143384366980767</v>
      </c>
      <c r="C278" s="395">
        <v>26</v>
      </c>
      <c r="D278" s="181">
        <v>5.7324853546670509</v>
      </c>
      <c r="E278" s="395">
        <v>21</v>
      </c>
      <c r="F278" s="181">
        <v>4.4469467847575785</v>
      </c>
      <c r="G278" s="395">
        <v>26</v>
      </c>
      <c r="H278" s="181">
        <v>3.2</v>
      </c>
      <c r="I278" s="395">
        <v>30</v>
      </c>
      <c r="J278" s="382">
        <v>4.7</v>
      </c>
      <c r="K278" s="382">
        <v>20</v>
      </c>
    </row>
    <row r="279" spans="1:11" ht="28.5" customHeight="1" x14ac:dyDescent="0.25">
      <c r="A279" s="60" t="s">
        <v>21</v>
      </c>
      <c r="B279" s="181">
        <v>9.5159530316493388</v>
      </c>
      <c r="C279" s="395">
        <v>7</v>
      </c>
      <c r="D279" s="181">
        <v>7.3309744283930307</v>
      </c>
      <c r="E279" s="395">
        <v>13</v>
      </c>
      <c r="F279" s="181">
        <v>7.8020959791245277</v>
      </c>
      <c r="G279" s="395">
        <v>9</v>
      </c>
      <c r="H279" s="181">
        <v>8.3000000000000007</v>
      </c>
      <c r="I279" s="395">
        <v>7</v>
      </c>
      <c r="J279" s="382">
        <v>8.1999999999999993</v>
      </c>
      <c r="K279" s="382">
        <v>5</v>
      </c>
    </row>
    <row r="280" spans="1:11" ht="28.5" customHeight="1" x14ac:dyDescent="0.25">
      <c r="A280" s="60" t="s">
        <v>60</v>
      </c>
      <c r="B280" s="181">
        <v>3.4553308508010057</v>
      </c>
      <c r="C280" s="395">
        <v>30</v>
      </c>
      <c r="D280" s="181">
        <v>4.9997615039767149</v>
      </c>
      <c r="E280" s="395">
        <v>26</v>
      </c>
      <c r="F280" s="181">
        <v>4.6728495944715647</v>
      </c>
      <c r="G280" s="395">
        <v>25</v>
      </c>
      <c r="H280" s="181">
        <v>3.4</v>
      </c>
      <c r="I280" s="395">
        <v>28</v>
      </c>
      <c r="J280" s="382">
        <v>4.3</v>
      </c>
      <c r="K280" s="382">
        <v>24</v>
      </c>
    </row>
    <row r="281" spans="1:11" ht="28.5" customHeight="1" x14ac:dyDescent="0.25">
      <c r="A281" s="60" t="s">
        <v>61</v>
      </c>
      <c r="B281" s="181">
        <v>5.3689536314254989</v>
      </c>
      <c r="C281" s="395">
        <v>22</v>
      </c>
      <c r="D281" s="181">
        <v>3.9646185460121104</v>
      </c>
      <c r="E281" s="395">
        <v>30</v>
      </c>
      <c r="F281" s="181">
        <v>3.7233980920829373</v>
      </c>
      <c r="G281" s="395">
        <v>29</v>
      </c>
      <c r="H281" s="181">
        <v>4</v>
      </c>
      <c r="I281" s="395">
        <v>26</v>
      </c>
      <c r="J281" s="382">
        <v>2.6</v>
      </c>
      <c r="K281" s="382">
        <v>31</v>
      </c>
    </row>
    <row r="282" spans="1:11" ht="28.5" customHeight="1" x14ac:dyDescent="0.25">
      <c r="A282" s="60" t="s">
        <v>62</v>
      </c>
      <c r="B282" s="181">
        <v>6.87625888548079</v>
      </c>
      <c r="C282" s="395">
        <v>18</v>
      </c>
      <c r="D282" s="181">
        <v>8.0778465912031905</v>
      </c>
      <c r="E282" s="395">
        <v>11</v>
      </c>
      <c r="F282" s="181">
        <v>8.260649017299496</v>
      </c>
      <c r="G282" s="395">
        <v>8</v>
      </c>
      <c r="H282" s="181">
        <v>4.8</v>
      </c>
      <c r="I282" s="395">
        <v>21</v>
      </c>
      <c r="J282" s="382">
        <v>7.1</v>
      </c>
      <c r="K282" s="382">
        <v>8</v>
      </c>
    </row>
    <row r="283" spans="1:11" ht="28.5" customHeight="1" x14ac:dyDescent="0.25">
      <c r="A283" s="60" t="s">
        <v>63</v>
      </c>
      <c r="B283" s="181">
        <v>10.83585513423523</v>
      </c>
      <c r="C283" s="395">
        <v>4</v>
      </c>
      <c r="D283" s="181">
        <v>8.4388333901594272</v>
      </c>
      <c r="E283" s="395">
        <v>7</v>
      </c>
      <c r="F283" s="181">
        <v>11.962193876199008</v>
      </c>
      <c r="G283" s="395">
        <v>2</v>
      </c>
      <c r="H283" s="181">
        <v>8.3000000000000007</v>
      </c>
      <c r="I283" s="395">
        <v>6</v>
      </c>
      <c r="J283" s="382">
        <v>8</v>
      </c>
      <c r="K283" s="382">
        <v>7</v>
      </c>
    </row>
    <row r="284" spans="1:11" ht="28.5" customHeight="1" x14ac:dyDescent="0.25">
      <c r="A284" s="60" t="s">
        <v>72</v>
      </c>
      <c r="B284" s="181">
        <v>9.2748112282928226</v>
      </c>
      <c r="C284" s="395">
        <v>10</v>
      </c>
      <c r="D284" s="181">
        <v>9.7229313247396494</v>
      </c>
      <c r="E284" s="395">
        <v>3</v>
      </c>
      <c r="F284" s="181">
        <v>6.200432752635856</v>
      </c>
      <c r="G284" s="395">
        <v>17</v>
      </c>
      <c r="H284" s="181">
        <v>5.6</v>
      </c>
      <c r="I284" s="395">
        <v>12</v>
      </c>
      <c r="J284" s="382">
        <v>5.7</v>
      </c>
      <c r="K284" s="382">
        <v>15</v>
      </c>
    </row>
    <row r="285" spans="1:11" ht="28.5" customHeight="1" x14ac:dyDescent="0.25">
      <c r="A285" s="60" t="s">
        <v>64</v>
      </c>
      <c r="B285" s="181">
        <v>10.104927641489004</v>
      </c>
      <c r="C285" s="395">
        <v>6</v>
      </c>
      <c r="D285" s="181">
        <v>9.0609504550793218</v>
      </c>
      <c r="E285" s="395">
        <v>5</v>
      </c>
      <c r="F285" s="181">
        <v>10.09666732608563</v>
      </c>
      <c r="G285" s="395">
        <v>5</v>
      </c>
      <c r="H285" s="181">
        <v>8.4</v>
      </c>
      <c r="I285" s="395">
        <v>5</v>
      </c>
      <c r="J285" s="382">
        <v>8.4</v>
      </c>
      <c r="K285" s="382">
        <v>3</v>
      </c>
    </row>
    <row r="286" spans="1:11" ht="28.5" customHeight="1" x14ac:dyDescent="0.25">
      <c r="A286" s="60" t="s">
        <v>65</v>
      </c>
      <c r="B286" s="181">
        <v>7.4754106154154343</v>
      </c>
      <c r="C286" s="395">
        <v>16</v>
      </c>
      <c r="D286" s="181">
        <v>6.6891210529360885</v>
      </c>
      <c r="E286" s="395">
        <v>16</v>
      </c>
      <c r="F286" s="181">
        <v>7.2232078572492764</v>
      </c>
      <c r="G286" s="395">
        <v>11</v>
      </c>
      <c r="H286" s="181">
        <v>5.5</v>
      </c>
      <c r="I286" s="395">
        <v>14</v>
      </c>
      <c r="J286" s="382">
        <v>8.1</v>
      </c>
      <c r="K286" s="382">
        <v>6</v>
      </c>
    </row>
    <row r="287" spans="1:11" ht="28.5" customHeight="1" x14ac:dyDescent="0.25">
      <c r="A287" s="60" t="s">
        <v>66</v>
      </c>
      <c r="B287" s="181">
        <v>7.7098860312394457</v>
      </c>
      <c r="C287" s="395">
        <v>14</v>
      </c>
      <c r="D287" s="181">
        <v>8.1734890667246969</v>
      </c>
      <c r="E287" s="395">
        <v>10</v>
      </c>
      <c r="F287" s="181">
        <v>9.7713501638484317</v>
      </c>
      <c r="G287" s="395">
        <v>6</v>
      </c>
      <c r="H287" s="181">
        <v>10</v>
      </c>
      <c r="I287" s="395">
        <v>2</v>
      </c>
      <c r="J287" s="382">
        <v>8.5</v>
      </c>
      <c r="K287" s="382">
        <v>2</v>
      </c>
    </row>
    <row r="288" spans="1:11" ht="28.5" customHeight="1" x14ac:dyDescent="0.25">
      <c r="A288" s="60" t="s">
        <v>67</v>
      </c>
      <c r="B288" s="181">
        <v>6.975958837439217</v>
      </c>
      <c r="C288" s="395">
        <v>17</v>
      </c>
      <c r="D288" s="181">
        <v>6.5186936102288282</v>
      </c>
      <c r="E288" s="395">
        <v>17</v>
      </c>
      <c r="F288" s="181">
        <v>4.9308767596713334</v>
      </c>
      <c r="G288" s="395">
        <v>22</v>
      </c>
      <c r="H288" s="181">
        <v>5.4</v>
      </c>
      <c r="I288" s="395">
        <v>15</v>
      </c>
      <c r="J288" s="382">
        <v>5.9</v>
      </c>
      <c r="K288" s="382">
        <v>14</v>
      </c>
    </row>
    <row r="289" spans="1:11" ht="28.5" customHeight="1" x14ac:dyDescent="0.25">
      <c r="A289" s="60" t="s">
        <v>68</v>
      </c>
      <c r="B289" s="181">
        <v>11.463829138063149</v>
      </c>
      <c r="C289" s="395">
        <v>3</v>
      </c>
      <c r="D289" s="181">
        <v>8.7910430199404015</v>
      </c>
      <c r="E289" s="395">
        <v>6</v>
      </c>
      <c r="F289" s="181">
        <v>9.608745791555048</v>
      </c>
      <c r="G289" s="395">
        <v>7</v>
      </c>
      <c r="H289" s="181">
        <v>6.9</v>
      </c>
      <c r="I289" s="395">
        <v>9</v>
      </c>
      <c r="J289" s="382">
        <v>8.3000000000000007</v>
      </c>
      <c r="K289" s="382">
        <v>4</v>
      </c>
    </row>
    <row r="290" spans="1:11" ht="28.5" customHeight="1" x14ac:dyDescent="0.25">
      <c r="A290" s="60" t="s">
        <v>134</v>
      </c>
      <c r="B290" s="181">
        <v>4.7503720457316989</v>
      </c>
      <c r="C290" s="395">
        <v>27</v>
      </c>
      <c r="D290" s="181">
        <v>5.3581779501354232</v>
      </c>
      <c r="E290" s="395">
        <v>22</v>
      </c>
      <c r="F290" s="181">
        <v>6.743495806457263</v>
      </c>
      <c r="G290" s="395">
        <v>15</v>
      </c>
      <c r="H290" s="181">
        <v>5.2</v>
      </c>
      <c r="I290" s="395">
        <v>19</v>
      </c>
      <c r="J290" s="382">
        <v>5.4</v>
      </c>
      <c r="K290" s="382">
        <v>17</v>
      </c>
    </row>
    <row r="291" spans="1:11" ht="28.5" customHeight="1" x14ac:dyDescent="0.25">
      <c r="A291" s="60" t="s">
        <v>69</v>
      </c>
      <c r="B291" s="181">
        <v>5.1611020314617475</v>
      </c>
      <c r="C291" s="395">
        <v>25</v>
      </c>
      <c r="D291" s="181">
        <v>7.0401512827648753</v>
      </c>
      <c r="E291" s="395">
        <v>15</v>
      </c>
      <c r="F291" s="181">
        <v>7.1535641811791928</v>
      </c>
      <c r="G291" s="395">
        <v>12</v>
      </c>
      <c r="H291" s="181">
        <v>6.1</v>
      </c>
      <c r="I291" s="395">
        <v>11</v>
      </c>
      <c r="J291" s="382">
        <v>5.0999999999999996</v>
      </c>
      <c r="K291" s="382">
        <v>18</v>
      </c>
    </row>
    <row r="292" spans="1:11" s="18" customFormat="1" ht="28.5" customHeight="1" x14ac:dyDescent="0.25">
      <c r="A292" s="60" t="s">
        <v>73</v>
      </c>
      <c r="B292" s="181">
        <v>11.82906618830766</v>
      </c>
      <c r="C292" s="395">
        <v>2</v>
      </c>
      <c r="D292" s="181">
        <v>13.725721082584554</v>
      </c>
      <c r="E292" s="395">
        <v>1</v>
      </c>
      <c r="F292" s="181">
        <v>15.468002942226461</v>
      </c>
      <c r="G292" s="395">
        <v>1</v>
      </c>
      <c r="H292" s="181">
        <v>10.6</v>
      </c>
      <c r="I292" s="395">
        <v>1</v>
      </c>
      <c r="J292" s="382">
        <v>6.2</v>
      </c>
      <c r="K292" s="382">
        <v>12</v>
      </c>
    </row>
    <row r="293" spans="1:11" s="18" customFormat="1" ht="28.5" customHeight="1" x14ac:dyDescent="0.25">
      <c r="A293" s="60" t="s">
        <v>70</v>
      </c>
      <c r="B293" s="181">
        <v>5.936717202383015</v>
      </c>
      <c r="C293" s="395">
        <v>19</v>
      </c>
      <c r="D293" s="181">
        <v>5.9832330519677566</v>
      </c>
      <c r="E293" s="395">
        <v>20</v>
      </c>
      <c r="F293" s="181">
        <v>7.3965889542657841</v>
      </c>
      <c r="G293" s="395">
        <v>10</v>
      </c>
      <c r="H293" s="181">
        <v>6.2</v>
      </c>
      <c r="I293" s="395">
        <v>10</v>
      </c>
      <c r="J293" s="382">
        <v>6.5</v>
      </c>
      <c r="K293" s="382">
        <v>11</v>
      </c>
    </row>
    <row r="294" spans="1:11" ht="28.5" customHeight="1" x14ac:dyDescent="0.25">
      <c r="A294" s="60" t="s">
        <v>36</v>
      </c>
      <c r="B294" s="184">
        <v>8.8474648402202405</v>
      </c>
      <c r="C294" s="395">
        <v>13</v>
      </c>
      <c r="D294" s="181">
        <v>6.2947942835545767</v>
      </c>
      <c r="E294" s="395">
        <v>19</v>
      </c>
      <c r="F294" s="181">
        <v>5.1577187271701979</v>
      </c>
      <c r="G294" s="395">
        <v>21</v>
      </c>
      <c r="H294" s="181">
        <v>5.6</v>
      </c>
      <c r="I294" s="395">
        <v>13</v>
      </c>
      <c r="J294" s="382">
        <v>3.5</v>
      </c>
      <c r="K294" s="382">
        <v>28</v>
      </c>
    </row>
    <row r="295" spans="1:11" ht="28.5" customHeight="1" x14ac:dyDescent="0.25">
      <c r="A295" s="498" t="s">
        <v>139</v>
      </c>
    </row>
    <row r="296" spans="1:11" ht="28.5" customHeight="1" x14ac:dyDescent="0.25">
      <c r="A296" s="498"/>
    </row>
    <row r="297" spans="1:11" ht="28.5" customHeight="1" x14ac:dyDescent="0.25">
      <c r="A297" s="469" t="s">
        <v>960</v>
      </c>
      <c r="E297" s="97"/>
      <c r="K297" s="97" t="s">
        <v>0</v>
      </c>
    </row>
    <row r="298" spans="1:11" ht="28.5" customHeight="1" x14ac:dyDescent="0.25">
      <c r="A298" s="721" t="s">
        <v>1</v>
      </c>
      <c r="B298" s="744">
        <v>1399</v>
      </c>
      <c r="C298" s="745"/>
      <c r="D298" s="744">
        <v>1400</v>
      </c>
      <c r="E298" s="745"/>
      <c r="F298" s="744">
        <v>1401</v>
      </c>
      <c r="G298" s="745"/>
      <c r="H298" s="744">
        <v>1402</v>
      </c>
      <c r="I298" s="745"/>
      <c r="J298" s="744">
        <v>1403</v>
      </c>
      <c r="K298" s="745"/>
    </row>
    <row r="299" spans="1:11" ht="28.5" customHeight="1" x14ac:dyDescent="0.25">
      <c r="A299" s="723"/>
      <c r="B299" s="223" t="s">
        <v>153</v>
      </c>
      <c r="C299" s="458" t="s">
        <v>144</v>
      </c>
      <c r="D299" s="458" t="s">
        <v>153</v>
      </c>
      <c r="E299" s="458" t="s">
        <v>144</v>
      </c>
      <c r="F299" s="458" t="s">
        <v>153</v>
      </c>
      <c r="G299" s="458" t="s">
        <v>144</v>
      </c>
      <c r="H299" s="458" t="s">
        <v>153</v>
      </c>
      <c r="I299" s="458" t="s">
        <v>144</v>
      </c>
      <c r="J299" s="458" t="s">
        <v>153</v>
      </c>
      <c r="K299" s="458" t="s">
        <v>144</v>
      </c>
    </row>
    <row r="300" spans="1:11" ht="28.5" customHeight="1" x14ac:dyDescent="0.25">
      <c r="A300" s="117" t="s">
        <v>47</v>
      </c>
      <c r="B300" s="180">
        <v>8.3905475915803507</v>
      </c>
      <c r="C300" s="436" t="s">
        <v>230</v>
      </c>
      <c r="D300" s="180">
        <v>7.8826248246025665</v>
      </c>
      <c r="E300" s="436" t="s">
        <v>230</v>
      </c>
      <c r="F300" s="180">
        <v>7.6548727174980353</v>
      </c>
      <c r="G300" s="436" t="s">
        <v>230</v>
      </c>
      <c r="H300" s="180">
        <v>6.6</v>
      </c>
      <c r="I300" s="436" t="s">
        <v>230</v>
      </c>
      <c r="J300" s="327">
        <v>6.2</v>
      </c>
      <c r="K300" s="436" t="s">
        <v>230</v>
      </c>
    </row>
    <row r="301" spans="1:11" ht="28.5" customHeight="1" x14ac:dyDescent="0.25">
      <c r="A301" s="60" t="s">
        <v>48</v>
      </c>
      <c r="B301" s="181">
        <v>7.8778324702321045</v>
      </c>
      <c r="C301" s="395">
        <v>18</v>
      </c>
      <c r="D301" s="181">
        <v>6.9620515804703702</v>
      </c>
      <c r="E301" s="395">
        <v>18</v>
      </c>
      <c r="F301" s="181">
        <v>7.1460300029524877</v>
      </c>
      <c r="G301" s="395">
        <v>19</v>
      </c>
      <c r="H301" s="181">
        <v>5.4</v>
      </c>
      <c r="I301" s="395">
        <v>24</v>
      </c>
      <c r="J301" s="382">
        <v>6.1</v>
      </c>
      <c r="K301" s="382">
        <v>16</v>
      </c>
    </row>
    <row r="302" spans="1:11" ht="28.5" customHeight="1" x14ac:dyDescent="0.25">
      <c r="A302" s="60" t="s">
        <v>49</v>
      </c>
      <c r="B302" s="181">
        <v>13.947263139232527</v>
      </c>
      <c r="C302" s="395">
        <v>3</v>
      </c>
      <c r="D302" s="181">
        <v>12.8464876110296</v>
      </c>
      <c r="E302" s="395">
        <v>3</v>
      </c>
      <c r="F302" s="181">
        <v>9.1528846664975685</v>
      </c>
      <c r="G302" s="395">
        <v>8</v>
      </c>
      <c r="H302" s="181">
        <v>6.8</v>
      </c>
      <c r="I302" s="395">
        <v>14</v>
      </c>
      <c r="J302" s="382">
        <v>7.1</v>
      </c>
      <c r="K302" s="382">
        <v>11</v>
      </c>
    </row>
    <row r="303" spans="1:11" ht="28.5" customHeight="1" x14ac:dyDescent="0.25">
      <c r="A303" s="60" t="s">
        <v>50</v>
      </c>
      <c r="B303" s="181">
        <v>7.0894832083428412</v>
      </c>
      <c r="C303" s="395">
        <v>21</v>
      </c>
      <c r="D303" s="181">
        <v>9.7867326388474218</v>
      </c>
      <c r="E303" s="395">
        <v>8</v>
      </c>
      <c r="F303" s="181">
        <v>8.5511607928799567</v>
      </c>
      <c r="G303" s="395">
        <v>11</v>
      </c>
      <c r="H303" s="181">
        <v>8.6999999999999993</v>
      </c>
      <c r="I303" s="395">
        <v>7</v>
      </c>
      <c r="J303" s="382">
        <v>9</v>
      </c>
      <c r="K303" s="382">
        <v>4</v>
      </c>
    </row>
    <row r="304" spans="1:11" ht="28.5" customHeight="1" x14ac:dyDescent="0.25">
      <c r="A304" s="60" t="s">
        <v>51</v>
      </c>
      <c r="B304" s="181">
        <v>9.8847788790584232</v>
      </c>
      <c r="C304" s="395">
        <v>10</v>
      </c>
      <c r="D304" s="181">
        <v>9.3023153170983637</v>
      </c>
      <c r="E304" s="395">
        <v>10</v>
      </c>
      <c r="F304" s="181">
        <v>8.9020424528757207</v>
      </c>
      <c r="G304" s="395">
        <v>9</v>
      </c>
      <c r="H304" s="181">
        <v>7.6</v>
      </c>
      <c r="I304" s="395">
        <v>11</v>
      </c>
      <c r="J304" s="382">
        <v>7.2</v>
      </c>
      <c r="K304" s="382">
        <v>10</v>
      </c>
    </row>
    <row r="305" spans="1:11" ht="28.5" customHeight="1" x14ac:dyDescent="0.25">
      <c r="A305" s="60" t="s">
        <v>10</v>
      </c>
      <c r="B305" s="181">
        <v>9.2626447595862711</v>
      </c>
      <c r="C305" s="395">
        <v>11</v>
      </c>
      <c r="D305" s="181">
        <v>8.0613573144045958</v>
      </c>
      <c r="E305" s="395">
        <v>13</v>
      </c>
      <c r="F305" s="181">
        <v>7.8720533404796171</v>
      </c>
      <c r="G305" s="395">
        <v>14</v>
      </c>
      <c r="H305" s="181">
        <v>6.7</v>
      </c>
      <c r="I305" s="395">
        <v>15</v>
      </c>
      <c r="J305" s="382">
        <v>7</v>
      </c>
      <c r="K305" s="382">
        <v>13</v>
      </c>
    </row>
    <row r="306" spans="1:11" ht="28.5" customHeight="1" x14ac:dyDescent="0.25">
      <c r="A306" s="60" t="s">
        <v>52</v>
      </c>
      <c r="B306" s="181">
        <v>5.0374531064117356</v>
      </c>
      <c r="C306" s="395">
        <v>30</v>
      </c>
      <c r="D306" s="181">
        <v>5.2170488777020845</v>
      </c>
      <c r="E306" s="395">
        <v>30</v>
      </c>
      <c r="F306" s="181">
        <v>4.358435861623688</v>
      </c>
      <c r="G306" s="395">
        <v>31</v>
      </c>
      <c r="H306" s="181">
        <v>4.0999999999999996</v>
      </c>
      <c r="I306" s="395">
        <v>30</v>
      </c>
      <c r="J306" s="382">
        <v>3.9</v>
      </c>
      <c r="K306" s="382">
        <v>27</v>
      </c>
    </row>
    <row r="307" spans="1:11" ht="28.5" customHeight="1" x14ac:dyDescent="0.25">
      <c r="A307" s="60" t="s">
        <v>12</v>
      </c>
      <c r="B307" s="181">
        <v>8.7217530708967725</v>
      </c>
      <c r="C307" s="395">
        <v>15</v>
      </c>
      <c r="D307" s="181">
        <v>8.4327171184701442</v>
      </c>
      <c r="E307" s="395">
        <v>11</v>
      </c>
      <c r="F307" s="181">
        <v>7.5060340828021772</v>
      </c>
      <c r="G307" s="395">
        <v>16</v>
      </c>
      <c r="H307" s="181">
        <v>7.2</v>
      </c>
      <c r="I307" s="395">
        <v>13</v>
      </c>
      <c r="J307" s="382">
        <v>7.7</v>
      </c>
      <c r="K307" s="382">
        <v>7</v>
      </c>
    </row>
    <row r="308" spans="1:11" ht="28.5" customHeight="1" x14ac:dyDescent="0.25">
      <c r="A308" s="60" t="s">
        <v>53</v>
      </c>
      <c r="B308" s="181">
        <v>6.0137412575467089</v>
      </c>
      <c r="C308" s="395">
        <v>27</v>
      </c>
      <c r="D308" s="181">
        <v>6.1098151215067622</v>
      </c>
      <c r="E308" s="395">
        <v>25</v>
      </c>
      <c r="F308" s="181">
        <v>6.2431205792006743</v>
      </c>
      <c r="G308" s="395">
        <v>23</v>
      </c>
      <c r="H308" s="181">
        <v>5.6</v>
      </c>
      <c r="I308" s="395">
        <v>20</v>
      </c>
      <c r="J308" s="382">
        <v>3.9</v>
      </c>
      <c r="K308" s="382">
        <v>27</v>
      </c>
    </row>
    <row r="309" spans="1:11" ht="28.5" customHeight="1" x14ac:dyDescent="0.25">
      <c r="A309" s="60" t="s">
        <v>54</v>
      </c>
      <c r="B309" s="181">
        <v>13.849702982717202</v>
      </c>
      <c r="C309" s="395">
        <v>4</v>
      </c>
      <c r="D309" s="181">
        <v>10.56060358237065</v>
      </c>
      <c r="E309" s="395">
        <v>6</v>
      </c>
      <c r="F309" s="181">
        <v>9.5036588624734488</v>
      </c>
      <c r="G309" s="395">
        <v>7</v>
      </c>
      <c r="H309" s="181">
        <v>9.1</v>
      </c>
      <c r="I309" s="395">
        <v>6</v>
      </c>
      <c r="J309" s="382">
        <v>5.9</v>
      </c>
      <c r="K309" s="382">
        <v>18</v>
      </c>
    </row>
    <row r="310" spans="1:11" ht="28.5" customHeight="1" x14ac:dyDescent="0.25">
      <c r="A310" s="60" t="s">
        <v>55</v>
      </c>
      <c r="B310" s="181">
        <v>3.936392567276298</v>
      </c>
      <c r="C310" s="395">
        <v>31</v>
      </c>
      <c r="D310" s="181">
        <v>5.0328988937259664</v>
      </c>
      <c r="E310" s="395">
        <v>31</v>
      </c>
      <c r="F310" s="181">
        <v>5.6873980408090672</v>
      </c>
      <c r="G310" s="395">
        <v>26</v>
      </c>
      <c r="H310" s="181">
        <v>4.4000000000000004</v>
      </c>
      <c r="I310" s="395">
        <v>28</v>
      </c>
      <c r="J310" s="382">
        <v>3.8</v>
      </c>
      <c r="K310" s="382">
        <v>29</v>
      </c>
    </row>
    <row r="311" spans="1:11" ht="28.5" customHeight="1" x14ac:dyDescent="0.25">
      <c r="A311" s="60" t="s">
        <v>56</v>
      </c>
      <c r="B311" s="181">
        <v>5.5941271992124131</v>
      </c>
      <c r="C311" s="395">
        <v>28</v>
      </c>
      <c r="D311" s="181">
        <v>5.7785424639706875</v>
      </c>
      <c r="E311" s="395">
        <v>27</v>
      </c>
      <c r="F311" s="181">
        <v>6.2269584724752889</v>
      </c>
      <c r="G311" s="395">
        <v>24</v>
      </c>
      <c r="H311" s="181">
        <v>5.3</v>
      </c>
      <c r="I311" s="395">
        <v>26</v>
      </c>
      <c r="J311" s="382">
        <v>5.0999999999999996</v>
      </c>
      <c r="K311" s="382">
        <v>23</v>
      </c>
    </row>
    <row r="312" spans="1:11" ht="28.5" customHeight="1" x14ac:dyDescent="0.25">
      <c r="A312" s="60" t="s">
        <v>57</v>
      </c>
      <c r="B312" s="181">
        <v>10.858469331997586</v>
      </c>
      <c r="C312" s="395">
        <v>8</v>
      </c>
      <c r="D312" s="181">
        <v>9.6919045156932562</v>
      </c>
      <c r="E312" s="395">
        <v>9</v>
      </c>
      <c r="F312" s="181">
        <v>8.1352098228726337</v>
      </c>
      <c r="G312" s="395">
        <v>12</v>
      </c>
      <c r="H312" s="181">
        <v>5.6</v>
      </c>
      <c r="I312" s="395">
        <v>19</v>
      </c>
      <c r="J312" s="382">
        <v>5.6</v>
      </c>
      <c r="K312" s="382">
        <v>19</v>
      </c>
    </row>
    <row r="313" spans="1:11" ht="28.5" customHeight="1" x14ac:dyDescent="0.25">
      <c r="A313" s="60" t="s">
        <v>58</v>
      </c>
      <c r="B313" s="181">
        <v>11.925665788837819</v>
      </c>
      <c r="C313" s="395">
        <v>6</v>
      </c>
      <c r="D313" s="181">
        <v>10.863418616508334</v>
      </c>
      <c r="E313" s="395">
        <v>5</v>
      </c>
      <c r="F313" s="181">
        <v>11.137703777609207</v>
      </c>
      <c r="G313" s="395">
        <v>4</v>
      </c>
      <c r="H313" s="181">
        <v>8.4</v>
      </c>
      <c r="I313" s="395">
        <v>8</v>
      </c>
      <c r="J313" s="382">
        <v>9.5</v>
      </c>
      <c r="K313" s="382">
        <v>3</v>
      </c>
    </row>
    <row r="314" spans="1:11" ht="28.5" customHeight="1" x14ac:dyDescent="0.25">
      <c r="A314" s="60" t="s">
        <v>19</v>
      </c>
      <c r="B314" s="181">
        <v>7.909097050500753</v>
      </c>
      <c r="C314" s="395">
        <v>17</v>
      </c>
      <c r="D314" s="181">
        <v>6.7409464416901077</v>
      </c>
      <c r="E314" s="395">
        <v>20</v>
      </c>
      <c r="F314" s="181">
        <v>5.9518541187785772</v>
      </c>
      <c r="G314" s="395">
        <v>25</v>
      </c>
      <c r="H314" s="181">
        <v>5.5</v>
      </c>
      <c r="I314" s="395">
        <v>22</v>
      </c>
      <c r="J314" s="382">
        <v>5.5</v>
      </c>
      <c r="K314" s="382">
        <v>20</v>
      </c>
    </row>
    <row r="315" spans="1:11" ht="28.5" customHeight="1" x14ac:dyDescent="0.25">
      <c r="A315" s="60" t="s">
        <v>59</v>
      </c>
      <c r="B315" s="181">
        <v>6.6006533245898549</v>
      </c>
      <c r="C315" s="395">
        <v>24</v>
      </c>
      <c r="D315" s="181">
        <v>6.0829982014528454</v>
      </c>
      <c r="E315" s="395">
        <v>26</v>
      </c>
      <c r="F315" s="181">
        <v>5.3915929588417404</v>
      </c>
      <c r="G315" s="395">
        <v>28</v>
      </c>
      <c r="H315" s="181">
        <v>4.7</v>
      </c>
      <c r="I315" s="395">
        <v>27</v>
      </c>
      <c r="J315" s="382">
        <v>4.0999999999999996</v>
      </c>
      <c r="K315" s="382">
        <v>26</v>
      </c>
    </row>
    <row r="316" spans="1:11" ht="28.5" customHeight="1" x14ac:dyDescent="0.25">
      <c r="A316" s="60" t="s">
        <v>21</v>
      </c>
      <c r="B316" s="181">
        <v>10.361491536971448</v>
      </c>
      <c r="C316" s="395">
        <v>9</v>
      </c>
      <c r="D316" s="181">
        <v>7.80396389573463</v>
      </c>
      <c r="E316" s="395">
        <v>17</v>
      </c>
      <c r="F316" s="181">
        <v>10.271954363166623</v>
      </c>
      <c r="G316" s="395">
        <v>6</v>
      </c>
      <c r="H316" s="181">
        <v>11.3</v>
      </c>
      <c r="I316" s="395">
        <v>1</v>
      </c>
      <c r="J316" s="382">
        <v>10.1</v>
      </c>
      <c r="K316" s="382">
        <v>2</v>
      </c>
    </row>
    <row r="317" spans="1:11" ht="28.5" customHeight="1" x14ac:dyDescent="0.25">
      <c r="A317" s="60" t="s">
        <v>60</v>
      </c>
      <c r="B317" s="181">
        <v>6.3182356036997946</v>
      </c>
      <c r="C317" s="395">
        <v>25</v>
      </c>
      <c r="D317" s="181">
        <v>6.2665694763484616</v>
      </c>
      <c r="E317" s="395">
        <v>24</v>
      </c>
      <c r="F317" s="181">
        <v>6.3719607571207124</v>
      </c>
      <c r="G317" s="395">
        <v>21</v>
      </c>
      <c r="H317" s="181">
        <v>6</v>
      </c>
      <c r="I317" s="395">
        <v>17</v>
      </c>
      <c r="J317" s="382">
        <v>5.5</v>
      </c>
      <c r="K317" s="382">
        <v>20</v>
      </c>
    </row>
    <row r="318" spans="1:11" ht="28.5" customHeight="1" x14ac:dyDescent="0.25">
      <c r="A318" s="60" t="s">
        <v>61</v>
      </c>
      <c r="B318" s="181">
        <v>8.8791661035878846</v>
      </c>
      <c r="C318" s="395">
        <v>14</v>
      </c>
      <c r="D318" s="181">
        <v>6.4878518410190384</v>
      </c>
      <c r="E318" s="395">
        <v>22</v>
      </c>
      <c r="F318" s="181">
        <v>6.2826393341871603</v>
      </c>
      <c r="G318" s="395">
        <v>22</v>
      </c>
      <c r="H318" s="181">
        <v>5.5</v>
      </c>
      <c r="I318" s="395">
        <v>21</v>
      </c>
      <c r="J318" s="382">
        <v>4.9000000000000004</v>
      </c>
      <c r="K318" s="382">
        <v>24</v>
      </c>
    </row>
    <row r="319" spans="1:11" ht="28.5" customHeight="1" x14ac:dyDescent="0.25">
      <c r="A319" s="60" t="s">
        <v>62</v>
      </c>
      <c r="B319" s="181">
        <v>8.9528599606087909</v>
      </c>
      <c r="C319" s="395">
        <v>12</v>
      </c>
      <c r="D319" s="181">
        <v>7.9696123535729564</v>
      </c>
      <c r="E319" s="395">
        <v>15</v>
      </c>
      <c r="F319" s="181">
        <v>7.6321534196475058</v>
      </c>
      <c r="G319" s="395">
        <v>15</v>
      </c>
      <c r="H319" s="181">
        <v>7.3</v>
      </c>
      <c r="I319" s="395">
        <v>12</v>
      </c>
      <c r="J319" s="382">
        <v>6.1</v>
      </c>
      <c r="K319" s="382">
        <v>16</v>
      </c>
    </row>
    <row r="320" spans="1:11" ht="28.5" customHeight="1" x14ac:dyDescent="0.25">
      <c r="A320" s="60" t="s">
        <v>63</v>
      </c>
      <c r="B320" s="181">
        <v>13.571918462103049</v>
      </c>
      <c r="C320" s="395">
        <v>5</v>
      </c>
      <c r="D320" s="181">
        <v>10.51211090815999</v>
      </c>
      <c r="E320" s="395">
        <v>7</v>
      </c>
      <c r="F320" s="181">
        <v>12.340805675271326</v>
      </c>
      <c r="G320" s="395">
        <v>1</v>
      </c>
      <c r="H320" s="181">
        <v>9.6999999999999993</v>
      </c>
      <c r="I320" s="395">
        <v>4</v>
      </c>
      <c r="J320" s="382">
        <v>9</v>
      </c>
      <c r="K320" s="382">
        <v>4</v>
      </c>
    </row>
    <row r="321" spans="1:11" ht="28.5" customHeight="1" x14ac:dyDescent="0.25">
      <c r="A321" s="60" t="s">
        <v>72</v>
      </c>
      <c r="B321" s="181">
        <v>6.8209178116008911</v>
      </c>
      <c r="C321" s="395">
        <v>22</v>
      </c>
      <c r="D321" s="181">
        <v>6.5897721021999009</v>
      </c>
      <c r="E321" s="395">
        <v>21</v>
      </c>
      <c r="F321" s="181">
        <v>5.4504541372386024</v>
      </c>
      <c r="G321" s="395">
        <v>27</v>
      </c>
      <c r="H321" s="181">
        <v>5.4</v>
      </c>
      <c r="I321" s="395">
        <v>25</v>
      </c>
      <c r="J321" s="382">
        <v>5.4</v>
      </c>
      <c r="K321" s="382">
        <v>22</v>
      </c>
    </row>
    <row r="322" spans="1:11" ht="28.5" customHeight="1" x14ac:dyDescent="0.25">
      <c r="A322" s="60" t="s">
        <v>64</v>
      </c>
      <c r="B322" s="181">
        <v>13.998875560483039</v>
      </c>
      <c r="C322" s="395">
        <v>2</v>
      </c>
      <c r="D322" s="181">
        <v>13.273625098986304</v>
      </c>
      <c r="E322" s="395">
        <v>1</v>
      </c>
      <c r="F322" s="181">
        <v>11.7314715076191</v>
      </c>
      <c r="G322" s="395">
        <v>2</v>
      </c>
      <c r="H322" s="181">
        <v>11</v>
      </c>
      <c r="I322" s="395">
        <v>2</v>
      </c>
      <c r="J322" s="382">
        <v>11.1</v>
      </c>
      <c r="K322" s="382">
        <v>1</v>
      </c>
    </row>
    <row r="323" spans="1:11" ht="28.5" customHeight="1" x14ac:dyDescent="0.25">
      <c r="A323" s="60" t="s">
        <v>65</v>
      </c>
      <c r="B323" s="181">
        <v>8.9286357459501051</v>
      </c>
      <c r="C323" s="395">
        <v>13</v>
      </c>
      <c r="D323" s="181">
        <v>8.0288412272698881</v>
      </c>
      <c r="E323" s="395">
        <v>14</v>
      </c>
      <c r="F323" s="181">
        <v>6.5585946398373647</v>
      </c>
      <c r="G323" s="395">
        <v>20</v>
      </c>
      <c r="H323" s="181">
        <v>6</v>
      </c>
      <c r="I323" s="395">
        <v>18</v>
      </c>
      <c r="J323" s="382">
        <v>7.1</v>
      </c>
      <c r="K323" s="382">
        <v>11</v>
      </c>
    </row>
    <row r="324" spans="1:11" ht="28.5" customHeight="1" x14ac:dyDescent="0.25">
      <c r="A324" s="60" t="s">
        <v>66</v>
      </c>
      <c r="B324" s="181">
        <v>7.5767355590838754</v>
      </c>
      <c r="C324" s="395">
        <v>20</v>
      </c>
      <c r="D324" s="181">
        <v>6.4385909311926435</v>
      </c>
      <c r="E324" s="395">
        <v>23</v>
      </c>
      <c r="F324" s="181">
        <v>7.9312347158962249</v>
      </c>
      <c r="G324" s="395">
        <v>13</v>
      </c>
      <c r="H324" s="181">
        <v>8.1999999999999993</v>
      </c>
      <c r="I324" s="395">
        <v>9</v>
      </c>
      <c r="J324" s="382">
        <v>7.3</v>
      </c>
      <c r="K324" s="382">
        <v>9</v>
      </c>
    </row>
    <row r="325" spans="1:11" ht="28.5" customHeight="1" x14ac:dyDescent="0.25">
      <c r="A325" s="60" t="s">
        <v>67</v>
      </c>
      <c r="B325" s="181">
        <v>8.3570982150416402</v>
      </c>
      <c r="C325" s="395">
        <v>16</v>
      </c>
      <c r="D325" s="181">
        <v>8.0824146818691904</v>
      </c>
      <c r="E325" s="395">
        <v>12</v>
      </c>
      <c r="F325" s="181">
        <v>7.1569205753579492</v>
      </c>
      <c r="G325" s="395">
        <v>18</v>
      </c>
      <c r="H325" s="181">
        <v>5.4</v>
      </c>
      <c r="I325" s="395">
        <v>23</v>
      </c>
      <c r="J325" s="382">
        <v>6.6</v>
      </c>
      <c r="K325" s="382">
        <v>15</v>
      </c>
    </row>
    <row r="326" spans="1:11" ht="28.5" customHeight="1" x14ac:dyDescent="0.25">
      <c r="A326" s="60" t="s">
        <v>68</v>
      </c>
      <c r="B326" s="181">
        <v>14.712944863814441</v>
      </c>
      <c r="C326" s="395">
        <v>1</v>
      </c>
      <c r="D326" s="181">
        <v>12.198603685185944</v>
      </c>
      <c r="E326" s="395">
        <v>4</v>
      </c>
      <c r="F326" s="181">
        <v>11.110404107428552</v>
      </c>
      <c r="G326" s="395">
        <v>5</v>
      </c>
      <c r="H326" s="181">
        <v>9.6</v>
      </c>
      <c r="I326" s="395">
        <v>5</v>
      </c>
      <c r="J326" s="382">
        <v>9</v>
      </c>
      <c r="K326" s="382">
        <v>4</v>
      </c>
    </row>
    <row r="327" spans="1:11" s="18" customFormat="1" ht="28.5" customHeight="1" x14ac:dyDescent="0.25">
      <c r="A327" s="60" t="s">
        <v>134</v>
      </c>
      <c r="B327" s="181">
        <v>5.4471100959355994</v>
      </c>
      <c r="C327" s="395">
        <v>29</v>
      </c>
      <c r="D327" s="181">
        <v>5.3784003159783351</v>
      </c>
      <c r="E327" s="395">
        <v>29</v>
      </c>
      <c r="F327" s="181">
        <v>5.0378138392156089</v>
      </c>
      <c r="G327" s="395">
        <v>29</v>
      </c>
      <c r="H327" s="181">
        <v>4.2</v>
      </c>
      <c r="I327" s="395">
        <v>29</v>
      </c>
      <c r="J327" s="382">
        <v>3.8</v>
      </c>
      <c r="K327" s="382">
        <v>29</v>
      </c>
    </row>
    <row r="328" spans="1:11" s="18" customFormat="1" ht="28.5" customHeight="1" x14ac:dyDescent="0.25">
      <c r="A328" s="60" t="s">
        <v>69</v>
      </c>
      <c r="B328" s="181">
        <v>6.7587550039339881</v>
      </c>
      <c r="C328" s="395">
        <v>23</v>
      </c>
      <c r="D328" s="181">
        <v>7.8693269026408181</v>
      </c>
      <c r="E328" s="395">
        <v>16</v>
      </c>
      <c r="F328" s="181">
        <v>7.2442393272294243</v>
      </c>
      <c r="G328" s="395">
        <v>17</v>
      </c>
      <c r="H328" s="181">
        <v>6.4</v>
      </c>
      <c r="I328" s="395">
        <v>16</v>
      </c>
      <c r="J328" s="382">
        <v>4.8</v>
      </c>
      <c r="K328" s="382">
        <v>25</v>
      </c>
    </row>
    <row r="329" spans="1:11" ht="28.5" customHeight="1" x14ac:dyDescent="0.25">
      <c r="A329" s="60" t="s">
        <v>73</v>
      </c>
      <c r="B329" s="181">
        <v>11.065456526293669</v>
      </c>
      <c r="C329" s="395">
        <v>7</v>
      </c>
      <c r="D329" s="181">
        <v>12.88182835846319</v>
      </c>
      <c r="E329" s="395">
        <v>2</v>
      </c>
      <c r="F329" s="181">
        <v>11.657635768107497</v>
      </c>
      <c r="G329" s="395">
        <v>3</v>
      </c>
      <c r="H329" s="181">
        <v>10.1</v>
      </c>
      <c r="I329" s="395">
        <v>3</v>
      </c>
      <c r="J329" s="382">
        <v>6.9</v>
      </c>
      <c r="K329" s="382">
        <v>14</v>
      </c>
    </row>
    <row r="330" spans="1:11" ht="28.5" customHeight="1" x14ac:dyDescent="0.25">
      <c r="A330" s="60" t="s">
        <v>70</v>
      </c>
      <c r="B330" s="181">
        <v>7.7333067253744385</v>
      </c>
      <c r="C330" s="395">
        <v>19</v>
      </c>
      <c r="D330" s="181">
        <v>6.9340822879304982</v>
      </c>
      <c r="E330" s="395">
        <v>19</v>
      </c>
      <c r="F330" s="181">
        <v>8.7520889829013839</v>
      </c>
      <c r="G330" s="395">
        <v>10</v>
      </c>
      <c r="H330" s="181">
        <v>7.9</v>
      </c>
      <c r="I330" s="395">
        <v>10</v>
      </c>
      <c r="J330" s="382">
        <v>7.7</v>
      </c>
      <c r="K330" s="382">
        <v>7</v>
      </c>
    </row>
    <row r="331" spans="1:11" ht="28.5" customHeight="1" x14ac:dyDescent="0.25">
      <c r="A331" s="60" t="s">
        <v>36</v>
      </c>
      <c r="B331" s="184">
        <v>6.0454042485328952</v>
      </c>
      <c r="C331" s="395">
        <v>26</v>
      </c>
      <c r="D331" s="181">
        <v>5.629842821914318</v>
      </c>
      <c r="E331" s="395">
        <v>28</v>
      </c>
      <c r="F331" s="181">
        <v>5.0000983830044099</v>
      </c>
      <c r="G331" s="395">
        <v>30</v>
      </c>
      <c r="H331" s="181">
        <v>3.2</v>
      </c>
      <c r="I331" s="395">
        <v>31</v>
      </c>
      <c r="J331" s="382">
        <v>3.3</v>
      </c>
      <c r="K331" s="382">
        <v>31</v>
      </c>
    </row>
    <row r="332" spans="1:11" ht="28.5" customHeight="1" x14ac:dyDescent="0.25">
      <c r="A332" s="498" t="s">
        <v>1098</v>
      </c>
    </row>
    <row r="333" spans="1:11" ht="28.5" customHeight="1" x14ac:dyDescent="0.25">
      <c r="A333" s="498"/>
    </row>
    <row r="334" spans="1:11" ht="28.5" customHeight="1" x14ac:dyDescent="0.25">
      <c r="A334" s="469" t="s">
        <v>961</v>
      </c>
      <c r="B334" s="103"/>
      <c r="E334" s="97"/>
      <c r="K334" s="97" t="s">
        <v>0</v>
      </c>
    </row>
    <row r="335" spans="1:11" ht="28.5" customHeight="1" x14ac:dyDescent="0.25">
      <c r="A335" s="721" t="s">
        <v>1</v>
      </c>
      <c r="B335" s="744">
        <v>1399</v>
      </c>
      <c r="C335" s="745"/>
      <c r="D335" s="744">
        <v>1400</v>
      </c>
      <c r="E335" s="745"/>
      <c r="F335" s="744">
        <v>1401</v>
      </c>
      <c r="G335" s="745"/>
      <c r="H335" s="744">
        <v>1402</v>
      </c>
      <c r="I335" s="745"/>
      <c r="J335" s="744">
        <v>1403</v>
      </c>
      <c r="K335" s="745"/>
    </row>
    <row r="336" spans="1:11" ht="28.5" customHeight="1" x14ac:dyDescent="0.25">
      <c r="A336" s="723"/>
      <c r="B336" s="223" t="s">
        <v>153</v>
      </c>
      <c r="C336" s="458" t="s">
        <v>144</v>
      </c>
      <c r="D336" s="458" t="s">
        <v>153</v>
      </c>
      <c r="E336" s="458" t="s">
        <v>144</v>
      </c>
      <c r="F336" s="458" t="s">
        <v>153</v>
      </c>
      <c r="G336" s="458" t="s">
        <v>144</v>
      </c>
      <c r="H336" s="458" t="s">
        <v>153</v>
      </c>
      <c r="I336" s="458" t="s">
        <v>144</v>
      </c>
      <c r="J336" s="458" t="s">
        <v>153</v>
      </c>
      <c r="K336" s="458" t="s">
        <v>144</v>
      </c>
    </row>
    <row r="337" spans="1:11" ht="28.5" customHeight="1" x14ac:dyDescent="0.25">
      <c r="A337" s="117" t="s">
        <v>47</v>
      </c>
      <c r="B337" s="187">
        <v>15.645467763631236</v>
      </c>
      <c r="C337" s="436" t="s">
        <v>230</v>
      </c>
      <c r="D337" s="187">
        <v>15.99460987800818</v>
      </c>
      <c r="E337" s="133" t="s">
        <v>230</v>
      </c>
      <c r="F337" s="187">
        <v>15.809661214707063</v>
      </c>
      <c r="G337" s="287" t="s">
        <v>230</v>
      </c>
      <c r="H337" s="180">
        <v>15</v>
      </c>
      <c r="I337" s="436" t="s">
        <v>230</v>
      </c>
      <c r="J337" s="327">
        <v>14.3</v>
      </c>
      <c r="K337" s="436" t="s">
        <v>230</v>
      </c>
    </row>
    <row r="338" spans="1:11" ht="28.5" customHeight="1" x14ac:dyDescent="0.25">
      <c r="A338" s="60" t="s">
        <v>48</v>
      </c>
      <c r="B338" s="181">
        <v>8.404234201374722</v>
      </c>
      <c r="C338" s="395">
        <v>30</v>
      </c>
      <c r="D338" s="181">
        <v>11.318007769452754</v>
      </c>
      <c r="E338" s="395">
        <v>25</v>
      </c>
      <c r="F338" s="181">
        <v>14.567721687771355</v>
      </c>
      <c r="G338" s="395">
        <v>18</v>
      </c>
      <c r="H338" s="181">
        <v>15.4</v>
      </c>
      <c r="I338" s="395">
        <v>17</v>
      </c>
      <c r="J338" s="382">
        <v>15</v>
      </c>
      <c r="K338" s="382">
        <v>15</v>
      </c>
    </row>
    <row r="339" spans="1:11" ht="28.5" customHeight="1" x14ac:dyDescent="0.25">
      <c r="A339" s="60" t="s">
        <v>49</v>
      </c>
      <c r="B339" s="181">
        <v>9.3715141784089546</v>
      </c>
      <c r="C339" s="395">
        <v>27</v>
      </c>
      <c r="D339" s="181">
        <v>9.8339296818606901</v>
      </c>
      <c r="E339" s="395">
        <v>28</v>
      </c>
      <c r="F339" s="181">
        <v>5.7850746059785729</v>
      </c>
      <c r="G339" s="395">
        <v>31</v>
      </c>
      <c r="H339" s="181">
        <v>6.5</v>
      </c>
      <c r="I339" s="395">
        <v>31</v>
      </c>
      <c r="J339" s="382">
        <v>4.3</v>
      </c>
      <c r="K339" s="382">
        <v>31</v>
      </c>
    </row>
    <row r="340" spans="1:11" ht="28.5" customHeight="1" x14ac:dyDescent="0.25">
      <c r="A340" s="60" t="s">
        <v>50</v>
      </c>
      <c r="B340" s="181">
        <v>8.606786817976193</v>
      </c>
      <c r="C340" s="395">
        <v>29</v>
      </c>
      <c r="D340" s="181">
        <v>12.337563020207428</v>
      </c>
      <c r="E340" s="395">
        <v>23</v>
      </c>
      <c r="F340" s="181">
        <v>14.241562027900141</v>
      </c>
      <c r="G340" s="395">
        <v>19</v>
      </c>
      <c r="H340" s="181">
        <v>15.8</v>
      </c>
      <c r="I340" s="395">
        <v>14</v>
      </c>
      <c r="J340" s="382">
        <v>17.8</v>
      </c>
      <c r="K340" s="382">
        <v>10</v>
      </c>
    </row>
    <row r="341" spans="1:11" ht="28.5" customHeight="1" x14ac:dyDescent="0.25">
      <c r="A341" s="60" t="s">
        <v>51</v>
      </c>
      <c r="B341" s="181">
        <v>16.008411911233214</v>
      </c>
      <c r="C341" s="395">
        <v>15</v>
      </c>
      <c r="D341" s="181">
        <v>16.525793759711487</v>
      </c>
      <c r="E341" s="395">
        <v>13</v>
      </c>
      <c r="F341" s="181">
        <v>18.813865312786248</v>
      </c>
      <c r="G341" s="395">
        <v>10</v>
      </c>
      <c r="H341" s="181">
        <v>16.100000000000001</v>
      </c>
      <c r="I341" s="395">
        <v>13</v>
      </c>
      <c r="J341" s="382">
        <v>15.1</v>
      </c>
      <c r="K341" s="382">
        <v>14</v>
      </c>
    </row>
    <row r="342" spans="1:11" ht="28.5" customHeight="1" x14ac:dyDescent="0.25">
      <c r="A342" s="60" t="s">
        <v>10</v>
      </c>
      <c r="B342" s="181">
        <v>22.789270792992518</v>
      </c>
      <c r="C342" s="395">
        <v>4</v>
      </c>
      <c r="D342" s="181">
        <v>18.607456318717841</v>
      </c>
      <c r="E342" s="395">
        <v>8</v>
      </c>
      <c r="F342" s="181">
        <v>16.459283745148596</v>
      </c>
      <c r="G342" s="395">
        <v>12</v>
      </c>
      <c r="H342" s="181">
        <v>15.3</v>
      </c>
      <c r="I342" s="395">
        <v>18</v>
      </c>
      <c r="J342" s="382">
        <v>16.600000000000001</v>
      </c>
      <c r="K342" s="382">
        <v>12</v>
      </c>
    </row>
    <row r="343" spans="1:11" ht="28.5" customHeight="1" x14ac:dyDescent="0.25">
      <c r="A343" s="60" t="s">
        <v>52</v>
      </c>
      <c r="B343" s="181">
        <v>14.431908924625372</v>
      </c>
      <c r="C343" s="395">
        <v>19</v>
      </c>
      <c r="D343" s="181">
        <v>17.956559536294677</v>
      </c>
      <c r="E343" s="395">
        <v>9</v>
      </c>
      <c r="F343" s="181">
        <v>19.4362913478592</v>
      </c>
      <c r="G343" s="395">
        <v>9</v>
      </c>
      <c r="H343" s="181">
        <v>18.3</v>
      </c>
      <c r="I343" s="395">
        <v>7</v>
      </c>
      <c r="J343" s="382">
        <v>19.8</v>
      </c>
      <c r="K343" s="382">
        <v>8</v>
      </c>
    </row>
    <row r="344" spans="1:11" ht="28.5" customHeight="1" x14ac:dyDescent="0.25">
      <c r="A344" s="60" t="s">
        <v>12</v>
      </c>
      <c r="B344" s="181">
        <v>16.520756990698704</v>
      </c>
      <c r="C344" s="395">
        <v>14</v>
      </c>
      <c r="D344" s="181">
        <v>13.170962025656051</v>
      </c>
      <c r="E344" s="395">
        <v>21</v>
      </c>
      <c r="F344" s="181">
        <v>8.6170401367238778</v>
      </c>
      <c r="G344" s="395">
        <v>29</v>
      </c>
      <c r="H344" s="181">
        <v>11.2</v>
      </c>
      <c r="I344" s="395">
        <v>27</v>
      </c>
      <c r="J344" s="382">
        <v>7.5</v>
      </c>
      <c r="K344" s="382">
        <v>30</v>
      </c>
    </row>
    <row r="345" spans="1:11" ht="28.5" customHeight="1" x14ac:dyDescent="0.25">
      <c r="A345" s="60" t="s">
        <v>53</v>
      </c>
      <c r="B345" s="181">
        <v>13.377711415110669</v>
      </c>
      <c r="C345" s="395">
        <v>23</v>
      </c>
      <c r="D345" s="181">
        <v>13.217766216262298</v>
      </c>
      <c r="E345" s="395">
        <v>20</v>
      </c>
      <c r="F345" s="181">
        <v>13.216158462150965</v>
      </c>
      <c r="G345" s="395">
        <v>21</v>
      </c>
      <c r="H345" s="181">
        <v>12</v>
      </c>
      <c r="I345" s="395">
        <v>24</v>
      </c>
      <c r="J345" s="382">
        <v>8.9</v>
      </c>
      <c r="K345" s="382">
        <v>28</v>
      </c>
    </row>
    <row r="346" spans="1:11" ht="28.5" customHeight="1" x14ac:dyDescent="0.25">
      <c r="A346" s="60" t="s">
        <v>54</v>
      </c>
      <c r="B346" s="181">
        <v>21.297580939105977</v>
      </c>
      <c r="C346" s="395">
        <v>6</v>
      </c>
      <c r="D346" s="181">
        <v>20.917928089114692</v>
      </c>
      <c r="E346" s="395">
        <v>6</v>
      </c>
      <c r="F346" s="181">
        <v>15.086000456014043</v>
      </c>
      <c r="G346" s="395">
        <v>15</v>
      </c>
      <c r="H346" s="181">
        <v>18</v>
      </c>
      <c r="I346" s="395">
        <v>8</v>
      </c>
      <c r="J346" s="382">
        <v>20.3</v>
      </c>
      <c r="K346" s="382">
        <v>7</v>
      </c>
    </row>
    <row r="347" spans="1:11" ht="28.5" customHeight="1" x14ac:dyDescent="0.25">
      <c r="A347" s="60" t="s">
        <v>55</v>
      </c>
      <c r="B347" s="181">
        <v>15.258999796607055</v>
      </c>
      <c r="C347" s="395">
        <v>17</v>
      </c>
      <c r="D347" s="181">
        <v>17.062401021829668</v>
      </c>
      <c r="E347" s="395">
        <v>11</v>
      </c>
      <c r="F347" s="181">
        <v>16.42167712080937</v>
      </c>
      <c r="G347" s="395">
        <v>13</v>
      </c>
      <c r="H347" s="181">
        <v>12.5</v>
      </c>
      <c r="I347" s="395">
        <v>23</v>
      </c>
      <c r="J347" s="382">
        <v>14.1</v>
      </c>
      <c r="K347" s="382">
        <v>17</v>
      </c>
    </row>
    <row r="348" spans="1:11" ht="28.5" customHeight="1" x14ac:dyDescent="0.25">
      <c r="A348" s="60" t="s">
        <v>56</v>
      </c>
      <c r="B348" s="181">
        <v>9.2318252788688682</v>
      </c>
      <c r="C348" s="395">
        <v>28</v>
      </c>
      <c r="D348" s="181">
        <v>11.698447430622807</v>
      </c>
      <c r="E348" s="395">
        <v>24</v>
      </c>
      <c r="F348" s="181">
        <v>13.02495902198358</v>
      </c>
      <c r="G348" s="395">
        <v>22</v>
      </c>
      <c r="H348" s="181">
        <v>11.5</v>
      </c>
      <c r="I348" s="395">
        <v>26</v>
      </c>
      <c r="J348" s="382">
        <v>9.9</v>
      </c>
      <c r="K348" s="382">
        <v>27</v>
      </c>
    </row>
    <row r="349" spans="1:11" ht="28.5" customHeight="1" x14ac:dyDescent="0.25">
      <c r="A349" s="60" t="s">
        <v>57</v>
      </c>
      <c r="B349" s="181">
        <v>10.673737488877459</v>
      </c>
      <c r="C349" s="395">
        <v>25</v>
      </c>
      <c r="D349" s="181">
        <v>9.9428691161345473</v>
      </c>
      <c r="E349" s="395">
        <v>27</v>
      </c>
      <c r="F349" s="181">
        <v>10.946548231476397</v>
      </c>
      <c r="G349" s="395">
        <v>26</v>
      </c>
      <c r="H349" s="181">
        <v>13.7</v>
      </c>
      <c r="I349" s="395">
        <v>21</v>
      </c>
      <c r="J349" s="382">
        <v>15.8</v>
      </c>
      <c r="K349" s="382">
        <v>13</v>
      </c>
    </row>
    <row r="350" spans="1:11" ht="28.5" customHeight="1" x14ac:dyDescent="0.25">
      <c r="A350" s="60" t="s">
        <v>58</v>
      </c>
      <c r="B350" s="181">
        <v>24.038891292782086</v>
      </c>
      <c r="C350" s="395">
        <v>3</v>
      </c>
      <c r="D350" s="181">
        <v>22.970314691220889</v>
      </c>
      <c r="E350" s="395">
        <v>5</v>
      </c>
      <c r="F350" s="181">
        <v>22.003504681824541</v>
      </c>
      <c r="G350" s="395">
        <v>6</v>
      </c>
      <c r="H350" s="181">
        <v>27</v>
      </c>
      <c r="I350" s="395">
        <v>2</v>
      </c>
      <c r="J350" s="382">
        <v>26.6</v>
      </c>
      <c r="K350" s="382">
        <v>2</v>
      </c>
    </row>
    <row r="351" spans="1:11" ht="28.5" customHeight="1" x14ac:dyDescent="0.25">
      <c r="A351" s="60" t="s">
        <v>19</v>
      </c>
      <c r="B351" s="181">
        <v>5.8429793713519809</v>
      </c>
      <c r="C351" s="395">
        <v>31</v>
      </c>
      <c r="D351" s="181">
        <v>5.6453625917473929</v>
      </c>
      <c r="E351" s="395">
        <v>31</v>
      </c>
      <c r="F351" s="181">
        <v>9.0712460761492597</v>
      </c>
      <c r="G351" s="395">
        <v>28</v>
      </c>
      <c r="H351" s="181">
        <v>11.1</v>
      </c>
      <c r="I351" s="395">
        <v>28</v>
      </c>
      <c r="J351" s="382">
        <v>12.5</v>
      </c>
      <c r="K351" s="382">
        <v>25</v>
      </c>
    </row>
    <row r="352" spans="1:11" ht="28.5" customHeight="1" x14ac:dyDescent="0.25">
      <c r="A352" s="60" t="s">
        <v>59</v>
      </c>
      <c r="B352" s="181">
        <v>12.601524302973388</v>
      </c>
      <c r="C352" s="395">
        <v>24</v>
      </c>
      <c r="D352" s="181">
        <v>13.162251267169619</v>
      </c>
      <c r="E352" s="395">
        <v>22</v>
      </c>
      <c r="F352" s="181">
        <v>12.12780591673015</v>
      </c>
      <c r="G352" s="395">
        <v>24</v>
      </c>
      <c r="H352" s="181">
        <v>15</v>
      </c>
      <c r="I352" s="395">
        <v>19</v>
      </c>
      <c r="J352" s="382">
        <v>13.9</v>
      </c>
      <c r="K352" s="382">
        <v>19</v>
      </c>
    </row>
    <row r="353" spans="1:11" ht="28.5" customHeight="1" x14ac:dyDescent="0.25">
      <c r="A353" s="60" t="s">
        <v>21</v>
      </c>
      <c r="B353" s="181">
        <v>15.15643286694718</v>
      </c>
      <c r="C353" s="395">
        <v>18</v>
      </c>
      <c r="D353" s="181">
        <v>14.980989478776634</v>
      </c>
      <c r="E353" s="395">
        <v>16</v>
      </c>
      <c r="F353" s="181">
        <v>16.337370664367146</v>
      </c>
      <c r="G353" s="395">
        <v>14</v>
      </c>
      <c r="H353" s="181">
        <v>16.3</v>
      </c>
      <c r="I353" s="395">
        <v>11</v>
      </c>
      <c r="J353" s="382">
        <v>19.399999999999999</v>
      </c>
      <c r="K353" s="382">
        <v>9</v>
      </c>
    </row>
    <row r="354" spans="1:11" ht="28.5" customHeight="1" x14ac:dyDescent="0.25">
      <c r="A354" s="60" t="s">
        <v>60</v>
      </c>
      <c r="B354" s="181">
        <v>17.17885118766846</v>
      </c>
      <c r="C354" s="395">
        <v>11</v>
      </c>
      <c r="D354" s="181">
        <v>16.74494612638393</v>
      </c>
      <c r="E354" s="395">
        <v>12</v>
      </c>
      <c r="F354" s="181">
        <v>14.760560379983104</v>
      </c>
      <c r="G354" s="395">
        <v>17</v>
      </c>
      <c r="H354" s="181">
        <v>15.6</v>
      </c>
      <c r="I354" s="395">
        <v>16</v>
      </c>
      <c r="J354" s="382">
        <v>13.9</v>
      </c>
      <c r="K354" s="382">
        <v>19</v>
      </c>
    </row>
    <row r="355" spans="1:11" ht="28.5" customHeight="1" x14ac:dyDescent="0.25">
      <c r="A355" s="60" t="s">
        <v>61</v>
      </c>
      <c r="B355" s="181">
        <v>13.654363273476978</v>
      </c>
      <c r="C355" s="395">
        <v>22</v>
      </c>
      <c r="D355" s="181">
        <v>10.645516219399923</v>
      </c>
      <c r="E355" s="395">
        <v>26</v>
      </c>
      <c r="F355" s="181">
        <v>11.99879155120262</v>
      </c>
      <c r="G355" s="395">
        <v>25</v>
      </c>
      <c r="H355" s="181">
        <v>10.7</v>
      </c>
      <c r="I355" s="395">
        <v>29</v>
      </c>
      <c r="J355" s="382">
        <v>12.9</v>
      </c>
      <c r="K355" s="382">
        <v>22</v>
      </c>
    </row>
    <row r="356" spans="1:11" ht="28.5" customHeight="1" x14ac:dyDescent="0.25">
      <c r="A356" s="60" t="s">
        <v>62</v>
      </c>
      <c r="B356" s="181">
        <v>16.522402722909945</v>
      </c>
      <c r="C356" s="395">
        <v>13</v>
      </c>
      <c r="D356" s="181">
        <v>17.931934095738917</v>
      </c>
      <c r="E356" s="395">
        <v>10</v>
      </c>
      <c r="F356" s="181">
        <v>15.062074771520535</v>
      </c>
      <c r="G356" s="395">
        <v>16</v>
      </c>
      <c r="H356" s="181">
        <v>14</v>
      </c>
      <c r="I356" s="395">
        <v>20</v>
      </c>
      <c r="J356" s="382">
        <v>21.2</v>
      </c>
      <c r="K356" s="382">
        <v>4</v>
      </c>
    </row>
    <row r="357" spans="1:11" ht="28.5" customHeight="1" x14ac:dyDescent="0.25">
      <c r="A357" s="60" t="s">
        <v>63</v>
      </c>
      <c r="B357" s="181">
        <v>16.707985768035552</v>
      </c>
      <c r="C357" s="395">
        <v>12</v>
      </c>
      <c r="D357" s="181">
        <v>19.811140349759835</v>
      </c>
      <c r="E357" s="395">
        <v>7</v>
      </c>
      <c r="F357" s="181">
        <v>22.307079484291592</v>
      </c>
      <c r="G357" s="395">
        <v>5</v>
      </c>
      <c r="H357" s="181">
        <v>16.899999999999999</v>
      </c>
      <c r="I357" s="395">
        <v>10</v>
      </c>
      <c r="J357" s="382">
        <v>14.4</v>
      </c>
      <c r="K357" s="382">
        <v>16</v>
      </c>
    </row>
    <row r="358" spans="1:11" ht="28.5" customHeight="1" x14ac:dyDescent="0.25">
      <c r="A358" s="60" t="s">
        <v>72</v>
      </c>
      <c r="B358" s="181">
        <v>32.992087451376207</v>
      </c>
      <c r="C358" s="395">
        <v>1</v>
      </c>
      <c r="D358" s="181">
        <v>33.937954407901692</v>
      </c>
      <c r="E358" s="395">
        <v>1</v>
      </c>
      <c r="F358" s="181">
        <v>26.59768216212257</v>
      </c>
      <c r="G358" s="395">
        <v>3</v>
      </c>
      <c r="H358" s="181">
        <v>27.7</v>
      </c>
      <c r="I358" s="395">
        <v>1</v>
      </c>
      <c r="J358" s="382">
        <v>28</v>
      </c>
      <c r="K358" s="382">
        <v>1</v>
      </c>
    </row>
    <row r="359" spans="1:11" ht="28.5" customHeight="1" x14ac:dyDescent="0.25">
      <c r="A359" s="60" t="s">
        <v>64</v>
      </c>
      <c r="B359" s="181">
        <v>18.883782994746756</v>
      </c>
      <c r="C359" s="395">
        <v>8</v>
      </c>
      <c r="D359" s="181">
        <v>23.157641433443803</v>
      </c>
      <c r="E359" s="395">
        <v>4</v>
      </c>
      <c r="F359" s="181">
        <v>27.767468586358877</v>
      </c>
      <c r="G359" s="395">
        <v>2</v>
      </c>
      <c r="H359" s="181">
        <v>18.8</v>
      </c>
      <c r="I359" s="395">
        <v>6</v>
      </c>
      <c r="J359" s="382">
        <v>21.2</v>
      </c>
      <c r="K359" s="382">
        <v>4</v>
      </c>
    </row>
    <row r="360" spans="1:11" ht="28.5" customHeight="1" x14ac:dyDescent="0.25">
      <c r="A360" s="60" t="s">
        <v>65</v>
      </c>
      <c r="B360" s="181">
        <v>22.338598682619782</v>
      </c>
      <c r="C360" s="395">
        <v>5</v>
      </c>
      <c r="D360" s="181">
        <v>16.233657241793466</v>
      </c>
      <c r="E360" s="395">
        <v>14</v>
      </c>
      <c r="F360" s="181">
        <v>20.504673767713324</v>
      </c>
      <c r="G360" s="395">
        <v>8</v>
      </c>
      <c r="H360" s="181">
        <v>19.5</v>
      </c>
      <c r="I360" s="395">
        <v>5</v>
      </c>
      <c r="J360" s="382">
        <v>20.6</v>
      </c>
      <c r="K360" s="382">
        <v>6</v>
      </c>
    </row>
    <row r="361" spans="1:11" ht="28.5" customHeight="1" x14ac:dyDescent="0.25">
      <c r="A361" s="60" t="s">
        <v>66</v>
      </c>
      <c r="B361" s="181">
        <v>15.730750839133101</v>
      </c>
      <c r="C361" s="395">
        <v>16</v>
      </c>
      <c r="D361" s="181">
        <v>13.624898035417615</v>
      </c>
      <c r="E361" s="395">
        <v>18</v>
      </c>
      <c r="F361" s="181">
        <v>13.388760036315036</v>
      </c>
      <c r="G361" s="395">
        <v>20</v>
      </c>
      <c r="H361" s="181">
        <v>16.3</v>
      </c>
      <c r="I361" s="395">
        <v>12</v>
      </c>
      <c r="J361" s="382">
        <v>17.600000000000001</v>
      </c>
      <c r="K361" s="382">
        <v>11</v>
      </c>
    </row>
    <row r="362" spans="1:11" ht="28.5" customHeight="1" x14ac:dyDescent="0.25">
      <c r="A362" s="60" t="s">
        <v>67</v>
      </c>
      <c r="B362" s="181">
        <v>13.952697556056563</v>
      </c>
      <c r="C362" s="395">
        <v>20</v>
      </c>
      <c r="D362" s="181">
        <v>13.480962575819348</v>
      </c>
      <c r="E362" s="395">
        <v>19</v>
      </c>
      <c r="F362" s="181">
        <v>10.701349206255408</v>
      </c>
      <c r="G362" s="395">
        <v>27</v>
      </c>
      <c r="H362" s="181">
        <v>12</v>
      </c>
      <c r="I362" s="395">
        <v>25</v>
      </c>
      <c r="J362" s="382">
        <v>12.8</v>
      </c>
      <c r="K362" s="382">
        <v>23</v>
      </c>
    </row>
    <row r="363" spans="1:11" s="18" customFormat="1" ht="28.5" customHeight="1" x14ac:dyDescent="0.25">
      <c r="A363" s="60" t="s">
        <v>68</v>
      </c>
      <c r="B363" s="181">
        <v>18.039434436658553</v>
      </c>
      <c r="C363" s="395">
        <v>9</v>
      </c>
      <c r="D363" s="181">
        <v>14.073681504099513</v>
      </c>
      <c r="E363" s="395">
        <v>17</v>
      </c>
      <c r="F363" s="181">
        <v>21.412736843299491</v>
      </c>
      <c r="G363" s="395">
        <v>7</v>
      </c>
      <c r="H363" s="181">
        <v>23.7</v>
      </c>
      <c r="I363" s="395">
        <v>3</v>
      </c>
      <c r="J363" s="382">
        <v>21.5</v>
      </c>
      <c r="K363" s="382">
        <v>3</v>
      </c>
    </row>
    <row r="364" spans="1:11" s="18" customFormat="1" ht="28.5" customHeight="1" x14ac:dyDescent="0.25">
      <c r="A364" s="60" t="s">
        <v>134</v>
      </c>
      <c r="B364" s="181">
        <v>17.291066578521505</v>
      </c>
      <c r="C364" s="395">
        <v>10</v>
      </c>
      <c r="D364" s="181">
        <v>15.535506993379345</v>
      </c>
      <c r="E364" s="395">
        <v>15</v>
      </c>
      <c r="F364" s="181">
        <v>17.753111506974776</v>
      </c>
      <c r="G364" s="395">
        <v>11</v>
      </c>
      <c r="H364" s="181">
        <v>15.7</v>
      </c>
      <c r="I364" s="395">
        <v>15</v>
      </c>
      <c r="J364" s="382">
        <v>13.2</v>
      </c>
      <c r="K364" s="382">
        <v>21</v>
      </c>
    </row>
    <row r="365" spans="1:11" ht="28.5" customHeight="1" x14ac:dyDescent="0.25">
      <c r="A365" s="60" t="s">
        <v>69</v>
      </c>
      <c r="B365" s="181">
        <v>13.704092860714399</v>
      </c>
      <c r="C365" s="395">
        <v>21</v>
      </c>
      <c r="D365" s="181">
        <v>7.3761586420638015</v>
      </c>
      <c r="E365" s="395">
        <v>30</v>
      </c>
      <c r="F365" s="181">
        <v>7.8854950999392228</v>
      </c>
      <c r="G365" s="395">
        <v>30</v>
      </c>
      <c r="H365" s="181">
        <v>12.7</v>
      </c>
      <c r="I365" s="395">
        <v>22</v>
      </c>
      <c r="J365" s="382">
        <v>10.5</v>
      </c>
      <c r="K365" s="382">
        <v>26</v>
      </c>
    </row>
    <row r="366" spans="1:11" ht="28.5" customHeight="1" x14ac:dyDescent="0.25">
      <c r="A366" s="60" t="s">
        <v>73</v>
      </c>
      <c r="B366" s="181">
        <v>20.577125472668506</v>
      </c>
      <c r="C366" s="395">
        <v>7</v>
      </c>
      <c r="D366" s="181">
        <v>26.245565162613495</v>
      </c>
      <c r="E366" s="395">
        <v>3</v>
      </c>
      <c r="F366" s="181">
        <v>30.752779665966386</v>
      </c>
      <c r="G366" s="395">
        <v>1</v>
      </c>
      <c r="H366" s="181">
        <v>17.399999999999999</v>
      </c>
      <c r="I366" s="395">
        <v>9</v>
      </c>
      <c r="J366" s="382">
        <v>12.6</v>
      </c>
      <c r="K366" s="382">
        <v>24</v>
      </c>
    </row>
    <row r="367" spans="1:11" ht="28.5" customHeight="1" x14ac:dyDescent="0.25">
      <c r="A367" s="60" t="s">
        <v>70</v>
      </c>
      <c r="B367" s="181">
        <v>10.413745313054706</v>
      </c>
      <c r="C367" s="395">
        <v>26</v>
      </c>
      <c r="D367" s="181">
        <v>7.9499844972496501</v>
      </c>
      <c r="E367" s="395">
        <v>29</v>
      </c>
      <c r="F367" s="181">
        <v>12.12856152268345</v>
      </c>
      <c r="G367" s="395">
        <v>23</v>
      </c>
      <c r="H367" s="181">
        <v>9.1999999999999993</v>
      </c>
      <c r="I367" s="395">
        <v>30</v>
      </c>
      <c r="J367" s="382">
        <v>8.6999999999999993</v>
      </c>
      <c r="K367" s="382">
        <v>29</v>
      </c>
    </row>
    <row r="368" spans="1:11" ht="28.5" customHeight="1" x14ac:dyDescent="0.25">
      <c r="A368" s="60" t="s">
        <v>36</v>
      </c>
      <c r="B368" s="184">
        <v>28.826289541708768</v>
      </c>
      <c r="C368" s="395">
        <v>2</v>
      </c>
      <c r="D368" s="181">
        <v>31.642355986491353</v>
      </c>
      <c r="E368" s="395">
        <v>2</v>
      </c>
      <c r="F368" s="181">
        <v>25.035120581677635</v>
      </c>
      <c r="G368" s="395">
        <v>4</v>
      </c>
      <c r="H368" s="181">
        <v>21.3</v>
      </c>
      <c r="I368" s="395">
        <v>4</v>
      </c>
      <c r="J368" s="382">
        <v>14</v>
      </c>
      <c r="K368" s="382">
        <v>18</v>
      </c>
    </row>
    <row r="369" spans="1:11" ht="28.5" customHeight="1" x14ac:dyDescent="0.25">
      <c r="A369" s="498" t="s">
        <v>1098</v>
      </c>
    </row>
    <row r="370" spans="1:11" ht="28.5" customHeight="1" x14ac:dyDescent="0.25">
      <c r="A370" s="498"/>
    </row>
    <row r="371" spans="1:11" ht="28.5" customHeight="1" x14ac:dyDescent="0.25">
      <c r="A371" s="469" t="s">
        <v>965</v>
      </c>
      <c r="B371" s="103"/>
      <c r="E371" s="97"/>
      <c r="K371" s="97" t="s">
        <v>0</v>
      </c>
    </row>
    <row r="372" spans="1:11" ht="28.5" customHeight="1" x14ac:dyDescent="0.25">
      <c r="A372" s="721" t="s">
        <v>1</v>
      </c>
      <c r="B372" s="744">
        <v>1399</v>
      </c>
      <c r="C372" s="745"/>
      <c r="D372" s="744">
        <v>1400</v>
      </c>
      <c r="E372" s="745"/>
      <c r="F372" s="744">
        <v>1401</v>
      </c>
      <c r="G372" s="745"/>
      <c r="H372" s="744">
        <v>1402</v>
      </c>
      <c r="I372" s="745"/>
      <c r="J372" s="744">
        <v>1403</v>
      </c>
      <c r="K372" s="745"/>
    </row>
    <row r="373" spans="1:11" ht="28.5" customHeight="1" x14ac:dyDescent="0.25">
      <c r="A373" s="723"/>
      <c r="B373" s="458" t="s">
        <v>153</v>
      </c>
      <c r="C373" s="458" t="s">
        <v>144</v>
      </c>
      <c r="D373" s="458" t="s">
        <v>153</v>
      </c>
      <c r="E373" s="458" t="s">
        <v>144</v>
      </c>
      <c r="F373" s="458" t="s">
        <v>153</v>
      </c>
      <c r="G373" s="458" t="s">
        <v>144</v>
      </c>
      <c r="H373" s="458" t="s">
        <v>153</v>
      </c>
      <c r="I373" s="458" t="s">
        <v>144</v>
      </c>
      <c r="J373" s="458" t="s">
        <v>153</v>
      </c>
      <c r="K373" s="458" t="s">
        <v>144</v>
      </c>
    </row>
    <row r="374" spans="1:11" ht="28.5" customHeight="1" x14ac:dyDescent="0.25">
      <c r="A374" s="117" t="s">
        <v>47</v>
      </c>
      <c r="B374" s="436">
        <v>23.696224572615556</v>
      </c>
      <c r="C374" s="436" t="s">
        <v>230</v>
      </c>
      <c r="D374" s="436">
        <v>23.669798492625151</v>
      </c>
      <c r="E374" s="436" t="s">
        <v>230</v>
      </c>
      <c r="F374" s="436">
        <v>22.605926122879108</v>
      </c>
      <c r="G374" s="436" t="s">
        <v>230</v>
      </c>
      <c r="H374" s="180">
        <v>21.2</v>
      </c>
      <c r="I374" s="436" t="s">
        <v>230</v>
      </c>
      <c r="J374" s="327">
        <v>20.100000000000001</v>
      </c>
      <c r="K374" s="436" t="s">
        <v>230</v>
      </c>
    </row>
    <row r="375" spans="1:11" ht="28.5" customHeight="1" x14ac:dyDescent="0.25">
      <c r="A375" s="60" t="s">
        <v>48</v>
      </c>
      <c r="B375" s="544">
        <v>19.600793836398218</v>
      </c>
      <c r="C375" s="395">
        <v>24</v>
      </c>
      <c r="D375" s="544">
        <v>21.243401673914814</v>
      </c>
      <c r="E375" s="395">
        <v>23</v>
      </c>
      <c r="F375" s="544">
        <v>25.930364365307163</v>
      </c>
      <c r="G375" s="395">
        <v>12</v>
      </c>
      <c r="H375" s="181">
        <v>21.8</v>
      </c>
      <c r="I375" s="395">
        <v>16</v>
      </c>
      <c r="J375" s="382">
        <v>25</v>
      </c>
      <c r="K375" s="382">
        <v>13</v>
      </c>
    </row>
    <row r="376" spans="1:11" ht="28.5" customHeight="1" x14ac:dyDescent="0.25">
      <c r="A376" s="60" t="s">
        <v>49</v>
      </c>
      <c r="B376" s="544">
        <v>25.511866146821237</v>
      </c>
      <c r="C376" s="395">
        <v>13</v>
      </c>
      <c r="D376" s="544">
        <v>24.956297314877052</v>
      </c>
      <c r="E376" s="395">
        <v>14</v>
      </c>
      <c r="F376" s="544">
        <v>14.101257175783056</v>
      </c>
      <c r="G376" s="395">
        <v>30</v>
      </c>
      <c r="H376" s="181">
        <v>13</v>
      </c>
      <c r="I376" s="395">
        <v>31</v>
      </c>
      <c r="J376" s="382">
        <v>12.8</v>
      </c>
      <c r="K376" s="382">
        <v>30</v>
      </c>
    </row>
    <row r="377" spans="1:11" ht="28.5" customHeight="1" x14ac:dyDescent="0.25">
      <c r="A377" s="60" t="s">
        <v>50</v>
      </c>
      <c r="B377" s="544">
        <v>17.250998645532089</v>
      </c>
      <c r="C377" s="395">
        <v>30</v>
      </c>
      <c r="D377" s="544">
        <v>24.56633186495371</v>
      </c>
      <c r="E377" s="395">
        <v>16</v>
      </c>
      <c r="F377" s="544">
        <v>27.021290080346812</v>
      </c>
      <c r="G377" s="395">
        <v>9</v>
      </c>
      <c r="H377" s="181">
        <v>23.6</v>
      </c>
      <c r="I377" s="395">
        <v>13</v>
      </c>
      <c r="J377" s="382">
        <v>24.5</v>
      </c>
      <c r="K377" s="382">
        <v>14</v>
      </c>
    </row>
    <row r="378" spans="1:11" ht="28.5" customHeight="1" x14ac:dyDescent="0.25">
      <c r="A378" s="60" t="s">
        <v>51</v>
      </c>
      <c r="B378" s="544">
        <v>23.085057735806469</v>
      </c>
      <c r="C378" s="395">
        <v>19</v>
      </c>
      <c r="D378" s="544">
        <v>23.024793260631665</v>
      </c>
      <c r="E378" s="395">
        <v>18</v>
      </c>
      <c r="F378" s="544">
        <v>23.669496136924312</v>
      </c>
      <c r="G378" s="395">
        <v>14</v>
      </c>
      <c r="H378" s="181">
        <v>19.100000000000001</v>
      </c>
      <c r="I378" s="395">
        <v>21</v>
      </c>
      <c r="J378" s="382">
        <v>20</v>
      </c>
      <c r="K378" s="382">
        <v>16</v>
      </c>
    </row>
    <row r="379" spans="1:11" ht="28.5" customHeight="1" x14ac:dyDescent="0.25">
      <c r="A379" s="60" t="s">
        <v>10</v>
      </c>
      <c r="B379" s="544">
        <v>24.31524229539481</v>
      </c>
      <c r="C379" s="395">
        <v>17</v>
      </c>
      <c r="D379" s="544">
        <v>21.49567523491908</v>
      </c>
      <c r="E379" s="395">
        <v>21</v>
      </c>
      <c r="F379" s="544">
        <v>19.762661120267879</v>
      </c>
      <c r="G379" s="395">
        <v>23</v>
      </c>
      <c r="H379" s="181">
        <v>22.5</v>
      </c>
      <c r="I379" s="395">
        <v>14</v>
      </c>
      <c r="J379" s="382">
        <v>19</v>
      </c>
      <c r="K379" s="382">
        <v>18</v>
      </c>
    </row>
    <row r="380" spans="1:11" ht="28.5" customHeight="1" x14ac:dyDescent="0.25">
      <c r="A380" s="60" t="s">
        <v>52</v>
      </c>
      <c r="B380" s="544">
        <v>18.581195873440493</v>
      </c>
      <c r="C380" s="395">
        <v>25</v>
      </c>
      <c r="D380" s="544">
        <v>21.590474842964252</v>
      </c>
      <c r="E380" s="395">
        <v>20</v>
      </c>
      <c r="F380" s="544">
        <v>21.509673396745288</v>
      </c>
      <c r="G380" s="395">
        <v>18</v>
      </c>
      <c r="H380" s="181">
        <v>18.600000000000001</v>
      </c>
      <c r="I380" s="395">
        <v>23</v>
      </c>
      <c r="J380" s="382">
        <v>17</v>
      </c>
      <c r="K380" s="382">
        <v>21</v>
      </c>
    </row>
    <row r="381" spans="1:11" ht="28.5" customHeight="1" x14ac:dyDescent="0.25">
      <c r="A381" s="60" t="s">
        <v>12</v>
      </c>
      <c r="B381" s="544">
        <v>24.872685246033239</v>
      </c>
      <c r="C381" s="395">
        <v>15</v>
      </c>
      <c r="D381" s="544">
        <v>21.434169483313273</v>
      </c>
      <c r="E381" s="395">
        <v>22</v>
      </c>
      <c r="F381" s="544">
        <v>21.503591908919482</v>
      </c>
      <c r="G381" s="395">
        <v>19</v>
      </c>
      <c r="H381" s="181">
        <v>28.2</v>
      </c>
      <c r="I381" s="395">
        <v>9</v>
      </c>
      <c r="J381" s="382">
        <v>26.3</v>
      </c>
      <c r="K381" s="382">
        <v>11</v>
      </c>
    </row>
    <row r="382" spans="1:11" ht="28.5" customHeight="1" x14ac:dyDescent="0.25">
      <c r="A382" s="60" t="s">
        <v>53</v>
      </c>
      <c r="B382" s="544">
        <v>18.020311196024384</v>
      </c>
      <c r="C382" s="395">
        <v>26</v>
      </c>
      <c r="D382" s="544">
        <v>18.576367763190476</v>
      </c>
      <c r="E382" s="395">
        <v>27</v>
      </c>
      <c r="F382" s="544">
        <v>18.358056857352214</v>
      </c>
      <c r="G382" s="395">
        <v>25</v>
      </c>
      <c r="H382" s="181">
        <v>15.8</v>
      </c>
      <c r="I382" s="395">
        <v>26</v>
      </c>
      <c r="J382" s="382">
        <v>12.1</v>
      </c>
      <c r="K382" s="382">
        <v>31</v>
      </c>
    </row>
    <row r="383" spans="1:11" ht="28.5" customHeight="1" x14ac:dyDescent="0.25">
      <c r="A383" s="60" t="s">
        <v>54</v>
      </c>
      <c r="B383" s="544">
        <v>30.669989014970447</v>
      </c>
      <c r="C383" s="395">
        <v>7</v>
      </c>
      <c r="D383" s="544">
        <v>29.006024779569174</v>
      </c>
      <c r="E383" s="395">
        <v>8</v>
      </c>
      <c r="F383" s="544">
        <v>28.748029198022255</v>
      </c>
      <c r="G383" s="395">
        <v>5</v>
      </c>
      <c r="H383" s="181">
        <v>27.9</v>
      </c>
      <c r="I383" s="395">
        <v>11</v>
      </c>
      <c r="J383" s="382">
        <v>20.100000000000001</v>
      </c>
      <c r="K383" s="382">
        <v>15</v>
      </c>
    </row>
    <row r="384" spans="1:11" ht="28.5" customHeight="1" x14ac:dyDescent="0.25">
      <c r="A384" s="60" t="s">
        <v>55</v>
      </c>
      <c r="B384" s="544">
        <v>21.55294281822308</v>
      </c>
      <c r="C384" s="395">
        <v>22</v>
      </c>
      <c r="D384" s="544">
        <v>23.282672108766192</v>
      </c>
      <c r="E384" s="395">
        <v>17</v>
      </c>
      <c r="F384" s="544">
        <v>25.795396689536336</v>
      </c>
      <c r="G384" s="395">
        <v>13</v>
      </c>
      <c r="H384" s="181">
        <v>20.6</v>
      </c>
      <c r="I384" s="395">
        <v>18</v>
      </c>
      <c r="J384" s="382">
        <v>17</v>
      </c>
      <c r="K384" s="382">
        <v>21</v>
      </c>
    </row>
    <row r="385" spans="1:11" ht="28.5" customHeight="1" x14ac:dyDescent="0.25">
      <c r="A385" s="60" t="s">
        <v>56</v>
      </c>
      <c r="B385" s="544">
        <v>13.564415142369516</v>
      </c>
      <c r="C385" s="395">
        <v>31</v>
      </c>
      <c r="D385" s="544">
        <v>15.117880358802621</v>
      </c>
      <c r="E385" s="395">
        <v>30</v>
      </c>
      <c r="F385" s="544">
        <v>17.732229816516419</v>
      </c>
      <c r="G385" s="395">
        <v>27</v>
      </c>
      <c r="H385" s="181">
        <v>15.3</v>
      </c>
      <c r="I385" s="395">
        <v>27</v>
      </c>
      <c r="J385" s="382">
        <v>15.3</v>
      </c>
      <c r="K385" s="382">
        <v>26</v>
      </c>
    </row>
    <row r="386" spans="1:11" ht="28.5" customHeight="1" x14ac:dyDescent="0.25">
      <c r="A386" s="60" t="s">
        <v>57</v>
      </c>
      <c r="B386" s="544">
        <v>24.235116475142586</v>
      </c>
      <c r="C386" s="395">
        <v>18</v>
      </c>
      <c r="D386" s="544">
        <v>26.615600654586014</v>
      </c>
      <c r="E386" s="395">
        <v>10</v>
      </c>
      <c r="F386" s="544">
        <v>28.053208169454841</v>
      </c>
      <c r="G386" s="395">
        <v>8</v>
      </c>
      <c r="H386" s="181">
        <v>20.399999999999999</v>
      </c>
      <c r="I386" s="395">
        <v>19</v>
      </c>
      <c r="J386" s="382">
        <v>26.5</v>
      </c>
      <c r="K386" s="382">
        <v>10</v>
      </c>
    </row>
    <row r="387" spans="1:11" ht="28.5" customHeight="1" x14ac:dyDescent="0.25">
      <c r="A387" s="60" t="s">
        <v>58</v>
      </c>
      <c r="B387" s="544">
        <v>35.256850147910967</v>
      </c>
      <c r="C387" s="395">
        <v>2</v>
      </c>
      <c r="D387" s="544">
        <v>34.403263497281991</v>
      </c>
      <c r="E387" s="395">
        <v>4</v>
      </c>
      <c r="F387" s="544">
        <v>28.545358880541212</v>
      </c>
      <c r="G387" s="395">
        <v>6</v>
      </c>
      <c r="H387" s="181">
        <v>31.5</v>
      </c>
      <c r="I387" s="395">
        <v>4</v>
      </c>
      <c r="J387" s="382">
        <v>31.4</v>
      </c>
      <c r="K387" s="382">
        <v>5</v>
      </c>
    </row>
    <row r="388" spans="1:11" ht="28.5" customHeight="1" x14ac:dyDescent="0.25">
      <c r="A388" s="60" t="s">
        <v>19</v>
      </c>
      <c r="B388" s="544">
        <v>17.744449507725221</v>
      </c>
      <c r="C388" s="395">
        <v>27</v>
      </c>
      <c r="D388" s="544">
        <v>15.312984959760321</v>
      </c>
      <c r="E388" s="395">
        <v>29</v>
      </c>
      <c r="F388" s="544">
        <v>13.051999495156423</v>
      </c>
      <c r="G388" s="395">
        <v>31</v>
      </c>
      <c r="H388" s="181">
        <v>13.1</v>
      </c>
      <c r="I388" s="395">
        <v>30</v>
      </c>
      <c r="J388" s="382">
        <v>14.2</v>
      </c>
      <c r="K388" s="382">
        <v>28</v>
      </c>
    </row>
    <row r="389" spans="1:11" ht="28.5" customHeight="1" x14ac:dyDescent="0.25">
      <c r="A389" s="60" t="s">
        <v>59</v>
      </c>
      <c r="B389" s="544">
        <v>17.334355522840138</v>
      </c>
      <c r="C389" s="395">
        <v>29</v>
      </c>
      <c r="D389" s="544">
        <v>19.328843473059301</v>
      </c>
      <c r="E389" s="395">
        <v>26</v>
      </c>
      <c r="F389" s="544">
        <v>14.804198448261618</v>
      </c>
      <c r="G389" s="395">
        <v>28</v>
      </c>
      <c r="H389" s="181">
        <v>16.899999999999999</v>
      </c>
      <c r="I389" s="395">
        <v>24</v>
      </c>
      <c r="J389" s="382">
        <v>15.1</v>
      </c>
      <c r="K389" s="382">
        <v>27</v>
      </c>
    </row>
    <row r="390" spans="1:11" ht="28.5" customHeight="1" x14ac:dyDescent="0.25">
      <c r="A390" s="60" t="s">
        <v>21</v>
      </c>
      <c r="B390" s="544">
        <v>28.302808290519604</v>
      </c>
      <c r="C390" s="395">
        <v>11</v>
      </c>
      <c r="D390" s="544">
        <v>24.989535837184892</v>
      </c>
      <c r="E390" s="395">
        <v>13</v>
      </c>
      <c r="F390" s="544">
        <v>26.709037020721404</v>
      </c>
      <c r="G390" s="395">
        <v>10</v>
      </c>
      <c r="H390" s="181">
        <v>30.6</v>
      </c>
      <c r="I390" s="395">
        <v>5</v>
      </c>
      <c r="J390" s="382">
        <v>26.3</v>
      </c>
      <c r="K390" s="382">
        <v>11</v>
      </c>
    </row>
    <row r="391" spans="1:11" ht="28.5" customHeight="1" x14ac:dyDescent="0.25">
      <c r="A391" s="60" t="s">
        <v>60</v>
      </c>
      <c r="B391" s="544">
        <v>21.014596100161597</v>
      </c>
      <c r="C391" s="395">
        <v>23</v>
      </c>
      <c r="D391" s="544">
        <v>20.487754315308802</v>
      </c>
      <c r="E391" s="395">
        <v>25</v>
      </c>
      <c r="F391" s="544">
        <v>20.324323819840124</v>
      </c>
      <c r="G391" s="395">
        <v>22</v>
      </c>
      <c r="H391" s="181">
        <v>22.3</v>
      </c>
      <c r="I391" s="395">
        <v>15</v>
      </c>
      <c r="J391" s="382">
        <v>19.600000000000001</v>
      </c>
      <c r="K391" s="382">
        <v>17</v>
      </c>
    </row>
    <row r="392" spans="1:11" ht="28.5" customHeight="1" x14ac:dyDescent="0.25">
      <c r="A392" s="60" t="s">
        <v>61</v>
      </c>
      <c r="B392" s="544">
        <v>22.786798846602558</v>
      </c>
      <c r="C392" s="395">
        <v>20</v>
      </c>
      <c r="D392" s="544">
        <v>16.23163675792966</v>
      </c>
      <c r="E392" s="395">
        <v>28</v>
      </c>
      <c r="F392" s="544">
        <v>14.144254339396689</v>
      </c>
      <c r="G392" s="395">
        <v>29</v>
      </c>
      <c r="H392" s="181">
        <v>14.8</v>
      </c>
      <c r="I392" s="395">
        <v>28</v>
      </c>
      <c r="J392" s="382">
        <v>17.5</v>
      </c>
      <c r="K392" s="382">
        <v>20</v>
      </c>
    </row>
    <row r="393" spans="1:11" ht="28.5" customHeight="1" x14ac:dyDescent="0.25">
      <c r="A393" s="60" t="s">
        <v>62</v>
      </c>
      <c r="B393" s="544">
        <v>25.08751245439117</v>
      </c>
      <c r="C393" s="395">
        <v>14</v>
      </c>
      <c r="D393" s="544">
        <v>22.489683250012792</v>
      </c>
      <c r="E393" s="395">
        <v>19</v>
      </c>
      <c r="F393" s="544">
        <v>18.133030077190607</v>
      </c>
      <c r="G393" s="395">
        <v>26</v>
      </c>
      <c r="H393" s="181">
        <v>20.9</v>
      </c>
      <c r="I393" s="395">
        <v>17</v>
      </c>
      <c r="J393" s="382">
        <v>18.100000000000001</v>
      </c>
      <c r="K393" s="382">
        <v>19</v>
      </c>
    </row>
    <row r="394" spans="1:11" ht="28.5" customHeight="1" x14ac:dyDescent="0.25">
      <c r="A394" s="60" t="s">
        <v>63</v>
      </c>
      <c r="B394" s="544">
        <v>34.154202732052873</v>
      </c>
      <c r="C394" s="395">
        <v>4</v>
      </c>
      <c r="D394" s="544">
        <v>35.080816673617406</v>
      </c>
      <c r="E394" s="395">
        <v>3</v>
      </c>
      <c r="F394" s="544">
        <v>39.611311469485692</v>
      </c>
      <c r="G394" s="395">
        <v>3</v>
      </c>
      <c r="H394" s="181">
        <v>28</v>
      </c>
      <c r="I394" s="395">
        <v>10</v>
      </c>
      <c r="J394" s="382">
        <v>30.8</v>
      </c>
      <c r="K394" s="382">
        <v>6</v>
      </c>
    </row>
    <row r="395" spans="1:11" ht="28.5" customHeight="1" x14ac:dyDescent="0.25">
      <c r="A395" s="60" t="s">
        <v>72</v>
      </c>
      <c r="B395" s="544">
        <v>40.649629775375672</v>
      </c>
      <c r="C395" s="395">
        <v>1</v>
      </c>
      <c r="D395" s="544">
        <v>47.415122052160079</v>
      </c>
      <c r="E395" s="395">
        <v>1</v>
      </c>
      <c r="F395" s="544">
        <v>43.335198302730554</v>
      </c>
      <c r="G395" s="395">
        <v>2</v>
      </c>
      <c r="H395" s="181">
        <v>32.5</v>
      </c>
      <c r="I395" s="395">
        <v>2</v>
      </c>
      <c r="J395" s="382">
        <v>37.4</v>
      </c>
      <c r="K395" s="382">
        <v>1</v>
      </c>
    </row>
    <row r="396" spans="1:11" ht="28.5" customHeight="1" x14ac:dyDescent="0.25">
      <c r="A396" s="60" t="s">
        <v>64</v>
      </c>
      <c r="B396" s="544">
        <v>30.257027935023377</v>
      </c>
      <c r="C396" s="395">
        <v>9</v>
      </c>
      <c r="D396" s="544">
        <v>32.796997822904281</v>
      </c>
      <c r="E396" s="395">
        <v>6</v>
      </c>
      <c r="F396" s="544">
        <v>31.496358170142251</v>
      </c>
      <c r="G396" s="395">
        <v>4</v>
      </c>
      <c r="H396" s="181">
        <v>29.2</v>
      </c>
      <c r="I396" s="395">
        <v>8</v>
      </c>
      <c r="J396" s="382">
        <v>31.8</v>
      </c>
      <c r="K396" s="382">
        <v>4</v>
      </c>
    </row>
    <row r="397" spans="1:11" ht="28.5" customHeight="1" x14ac:dyDescent="0.25">
      <c r="A397" s="60" t="s">
        <v>65</v>
      </c>
      <c r="B397" s="544">
        <v>34.726098131043912</v>
      </c>
      <c r="C397" s="395">
        <v>3</v>
      </c>
      <c r="D397" s="544">
        <v>33.721663612657707</v>
      </c>
      <c r="E397" s="395">
        <v>5</v>
      </c>
      <c r="F397" s="544">
        <v>26.620112103755325</v>
      </c>
      <c r="G397" s="395">
        <v>11</v>
      </c>
      <c r="H397" s="181">
        <v>29.8</v>
      </c>
      <c r="I397" s="395">
        <v>6</v>
      </c>
      <c r="J397" s="382">
        <v>34.200000000000003</v>
      </c>
      <c r="K397" s="382">
        <v>2</v>
      </c>
    </row>
    <row r="398" spans="1:11" ht="28.5" customHeight="1" x14ac:dyDescent="0.25">
      <c r="A398" s="60" t="s">
        <v>66</v>
      </c>
      <c r="B398" s="544">
        <v>22.693502576132868</v>
      </c>
      <c r="C398" s="395">
        <v>21</v>
      </c>
      <c r="D398" s="544">
        <v>21.065117339689149</v>
      </c>
      <c r="E398" s="395">
        <v>24</v>
      </c>
      <c r="F398" s="544">
        <v>22.155176893563272</v>
      </c>
      <c r="G398" s="395">
        <v>17</v>
      </c>
      <c r="H398" s="181">
        <v>29.8</v>
      </c>
      <c r="I398" s="395">
        <v>7</v>
      </c>
      <c r="J398" s="382">
        <v>28.3</v>
      </c>
      <c r="K398" s="382">
        <v>7</v>
      </c>
    </row>
    <row r="399" spans="1:11" s="18" customFormat="1" ht="28.5" customHeight="1" x14ac:dyDescent="0.25">
      <c r="A399" s="60" t="s">
        <v>67</v>
      </c>
      <c r="B399" s="544">
        <v>28.663421366440897</v>
      </c>
      <c r="C399" s="395">
        <v>10</v>
      </c>
      <c r="D399" s="544">
        <v>30.873861761663935</v>
      </c>
      <c r="E399" s="395">
        <v>7</v>
      </c>
      <c r="F399" s="544">
        <v>22.607279021395037</v>
      </c>
      <c r="G399" s="395">
        <v>15</v>
      </c>
      <c r="H399" s="181">
        <v>25</v>
      </c>
      <c r="I399" s="395">
        <v>12</v>
      </c>
      <c r="J399" s="382">
        <v>27.2</v>
      </c>
      <c r="K399" s="382">
        <v>9</v>
      </c>
    </row>
    <row r="400" spans="1:11" s="18" customFormat="1" ht="28.5" customHeight="1" x14ac:dyDescent="0.25">
      <c r="A400" s="60" t="s">
        <v>68</v>
      </c>
      <c r="B400" s="544">
        <v>30.754329368986397</v>
      </c>
      <c r="C400" s="395">
        <v>6</v>
      </c>
      <c r="D400" s="544">
        <v>25.696128546198754</v>
      </c>
      <c r="E400" s="395">
        <v>11</v>
      </c>
      <c r="F400" s="544">
        <v>28.358026683922887</v>
      </c>
      <c r="G400" s="395">
        <v>7</v>
      </c>
      <c r="H400" s="181">
        <v>32.200000000000003</v>
      </c>
      <c r="I400" s="395">
        <v>3</v>
      </c>
      <c r="J400" s="382">
        <v>32.200000000000003</v>
      </c>
      <c r="K400" s="382">
        <v>3</v>
      </c>
    </row>
    <row r="401" spans="1:11" ht="28.5" customHeight="1" x14ac:dyDescent="0.25">
      <c r="A401" s="60" t="s">
        <v>134</v>
      </c>
      <c r="B401" s="544">
        <v>25.767500448321236</v>
      </c>
      <c r="C401" s="395">
        <v>12</v>
      </c>
      <c r="D401" s="544">
        <v>24.630123911827894</v>
      </c>
      <c r="E401" s="395">
        <v>15</v>
      </c>
      <c r="F401" s="544">
        <v>21.415603177064376</v>
      </c>
      <c r="G401" s="395">
        <v>20</v>
      </c>
      <c r="H401" s="181">
        <v>19.100000000000001</v>
      </c>
      <c r="I401" s="395">
        <v>22</v>
      </c>
      <c r="J401" s="382">
        <v>16.7</v>
      </c>
      <c r="K401" s="382">
        <v>23</v>
      </c>
    </row>
    <row r="402" spans="1:11" ht="28.5" customHeight="1" x14ac:dyDescent="0.25">
      <c r="A402" s="60" t="s">
        <v>69</v>
      </c>
      <c r="B402" s="544">
        <v>24.372627428719742</v>
      </c>
      <c r="C402" s="395">
        <v>16</v>
      </c>
      <c r="D402" s="544">
        <v>25.204291650174021</v>
      </c>
      <c r="E402" s="395">
        <v>12</v>
      </c>
      <c r="F402" s="544">
        <v>22.48292629323133</v>
      </c>
      <c r="G402" s="395">
        <v>16</v>
      </c>
      <c r="H402" s="181">
        <v>20.2</v>
      </c>
      <c r="I402" s="395">
        <v>20</v>
      </c>
      <c r="J402" s="382">
        <v>15.6</v>
      </c>
      <c r="K402" s="382">
        <v>24</v>
      </c>
    </row>
    <row r="403" spans="1:11" ht="28.5" customHeight="1" x14ac:dyDescent="0.25">
      <c r="A403" s="60" t="s">
        <v>73</v>
      </c>
      <c r="B403" s="544">
        <v>34.137682717954654</v>
      </c>
      <c r="C403" s="395">
        <v>5</v>
      </c>
      <c r="D403" s="544">
        <v>44.626475143547331</v>
      </c>
      <c r="E403" s="395">
        <v>2</v>
      </c>
      <c r="F403" s="544">
        <v>45.518998160558986</v>
      </c>
      <c r="G403" s="395">
        <v>1</v>
      </c>
      <c r="H403" s="181">
        <v>35.4</v>
      </c>
      <c r="I403" s="395">
        <v>1</v>
      </c>
      <c r="J403" s="382">
        <v>28.1</v>
      </c>
      <c r="K403" s="382">
        <v>8</v>
      </c>
    </row>
    <row r="404" spans="1:11" ht="28.5" customHeight="1" x14ac:dyDescent="0.25">
      <c r="A404" s="60" t="s">
        <v>70</v>
      </c>
      <c r="B404" s="544">
        <v>17.338327306580023</v>
      </c>
      <c r="C404" s="395">
        <v>28</v>
      </c>
      <c r="D404" s="544">
        <v>10.142795834053031</v>
      </c>
      <c r="E404" s="395">
        <v>31</v>
      </c>
      <c r="F404" s="544">
        <v>19.638082806978087</v>
      </c>
      <c r="G404" s="395">
        <v>24</v>
      </c>
      <c r="H404" s="181">
        <v>16.2</v>
      </c>
      <c r="I404" s="395">
        <v>25</v>
      </c>
      <c r="J404" s="382">
        <v>15.6</v>
      </c>
      <c r="K404" s="382">
        <v>24</v>
      </c>
    </row>
    <row r="405" spans="1:11" ht="28.5" customHeight="1" x14ac:dyDescent="0.25">
      <c r="A405" s="60" t="s">
        <v>36</v>
      </c>
      <c r="B405" s="544">
        <v>30.440201938313095</v>
      </c>
      <c r="C405" s="395">
        <v>8</v>
      </c>
      <c r="D405" s="544">
        <v>28.321820495746088</v>
      </c>
      <c r="E405" s="395">
        <v>9</v>
      </c>
      <c r="F405" s="544">
        <v>21.305021067651047</v>
      </c>
      <c r="G405" s="395">
        <v>21</v>
      </c>
      <c r="H405" s="181">
        <v>13.6</v>
      </c>
      <c r="I405" s="395">
        <v>29</v>
      </c>
      <c r="J405" s="382">
        <v>13.6</v>
      </c>
      <c r="K405" s="382">
        <v>29</v>
      </c>
    </row>
    <row r="406" spans="1:11" ht="28.5" customHeight="1" x14ac:dyDescent="0.25">
      <c r="A406" s="77" t="s">
        <v>157</v>
      </c>
    </row>
    <row r="407" spans="1:11" ht="28.5" customHeight="1" x14ac:dyDescent="0.25">
      <c r="A407" s="77"/>
    </row>
    <row r="408" spans="1:11" ht="28.5" customHeight="1" x14ac:dyDescent="0.25">
      <c r="A408" s="469" t="s">
        <v>963</v>
      </c>
      <c r="B408" s="100"/>
      <c r="E408" s="97"/>
      <c r="K408" s="97" t="s">
        <v>0</v>
      </c>
    </row>
    <row r="409" spans="1:11" ht="28.5" customHeight="1" x14ac:dyDescent="0.25">
      <c r="A409" s="721" t="s">
        <v>1</v>
      </c>
      <c r="B409" s="744">
        <v>1399</v>
      </c>
      <c r="C409" s="745"/>
      <c r="D409" s="744">
        <v>1400</v>
      </c>
      <c r="E409" s="745"/>
      <c r="F409" s="744">
        <v>1401</v>
      </c>
      <c r="G409" s="745"/>
      <c r="H409" s="744">
        <v>1402</v>
      </c>
      <c r="I409" s="745"/>
      <c r="J409" s="744">
        <v>1403</v>
      </c>
      <c r="K409" s="745"/>
    </row>
    <row r="410" spans="1:11" ht="28.5" customHeight="1" x14ac:dyDescent="0.25">
      <c r="A410" s="723"/>
      <c r="B410" s="458" t="s">
        <v>153</v>
      </c>
      <c r="C410" s="458" t="s">
        <v>144</v>
      </c>
      <c r="D410" s="458" t="s">
        <v>153</v>
      </c>
      <c r="E410" s="458" t="s">
        <v>144</v>
      </c>
      <c r="F410" s="458" t="s">
        <v>153</v>
      </c>
      <c r="G410" s="458" t="s">
        <v>144</v>
      </c>
      <c r="H410" s="458" t="s">
        <v>153</v>
      </c>
      <c r="I410" s="458" t="s">
        <v>144</v>
      </c>
      <c r="J410" s="458" t="s">
        <v>153</v>
      </c>
      <c r="K410" s="458" t="s">
        <v>144</v>
      </c>
    </row>
    <row r="411" spans="1:11" ht="28.5" customHeight="1" x14ac:dyDescent="0.25">
      <c r="A411" s="117" t="s">
        <v>47</v>
      </c>
      <c r="B411" s="180">
        <v>16.70484592704226</v>
      </c>
      <c r="C411" s="436" t="s">
        <v>230</v>
      </c>
      <c r="D411" s="180">
        <v>16.474044085511078</v>
      </c>
      <c r="E411" s="436" t="s">
        <v>230</v>
      </c>
      <c r="F411" s="180">
        <v>16.282698545795053</v>
      </c>
      <c r="G411" s="436" t="s">
        <v>230</v>
      </c>
      <c r="H411" s="180">
        <v>15.2</v>
      </c>
      <c r="I411" s="436" t="s">
        <v>230</v>
      </c>
      <c r="J411" s="327">
        <v>14.7</v>
      </c>
      <c r="K411" s="436" t="s">
        <v>230</v>
      </c>
    </row>
    <row r="412" spans="1:11" ht="28.5" customHeight="1" x14ac:dyDescent="0.25">
      <c r="A412" s="60" t="s">
        <v>48</v>
      </c>
      <c r="B412" s="181">
        <v>14.477439363392305</v>
      </c>
      <c r="C412" s="395">
        <v>24</v>
      </c>
      <c r="D412" s="181">
        <v>14.92793895552343</v>
      </c>
      <c r="E412" s="395">
        <v>21</v>
      </c>
      <c r="F412" s="181">
        <v>16.946861975944163</v>
      </c>
      <c r="G412" s="395">
        <v>16</v>
      </c>
      <c r="H412" s="181">
        <v>15.3</v>
      </c>
      <c r="I412" s="395">
        <v>16</v>
      </c>
      <c r="J412" s="382">
        <v>16.8</v>
      </c>
      <c r="K412" s="382">
        <v>14</v>
      </c>
    </row>
    <row r="413" spans="1:11" ht="28.5" customHeight="1" x14ac:dyDescent="0.25">
      <c r="A413" s="60" t="s">
        <v>49</v>
      </c>
      <c r="B413" s="181">
        <v>21.778906185416432</v>
      </c>
      <c r="C413" s="395">
        <v>8</v>
      </c>
      <c r="D413" s="181">
        <v>18.742070440955089</v>
      </c>
      <c r="E413" s="395">
        <v>11</v>
      </c>
      <c r="F413" s="181">
        <v>13.487320942979515</v>
      </c>
      <c r="G413" s="395">
        <v>25</v>
      </c>
      <c r="H413" s="181">
        <v>10.199999999999999</v>
      </c>
      <c r="I413" s="395">
        <v>31</v>
      </c>
      <c r="J413" s="382">
        <v>11.2</v>
      </c>
      <c r="K413" s="382">
        <v>26</v>
      </c>
    </row>
    <row r="414" spans="1:11" ht="28.5" customHeight="1" x14ac:dyDescent="0.25">
      <c r="A414" s="60" t="s">
        <v>50</v>
      </c>
      <c r="B414" s="181">
        <v>13.300493339010902</v>
      </c>
      <c r="C414" s="395">
        <v>28</v>
      </c>
      <c r="D414" s="181">
        <v>18.251922978700332</v>
      </c>
      <c r="E414" s="395">
        <v>12</v>
      </c>
      <c r="F414" s="181">
        <v>17.150559808757087</v>
      </c>
      <c r="G414" s="395">
        <v>14</v>
      </c>
      <c r="H414" s="181">
        <v>19.399999999999999</v>
      </c>
      <c r="I414" s="395">
        <v>8</v>
      </c>
      <c r="J414" s="382">
        <v>20.8</v>
      </c>
      <c r="K414" s="382">
        <v>6</v>
      </c>
    </row>
    <row r="415" spans="1:11" ht="28.5" customHeight="1" x14ac:dyDescent="0.25">
      <c r="A415" s="60" t="s">
        <v>51</v>
      </c>
      <c r="B415" s="181">
        <v>17.112895235980897</v>
      </c>
      <c r="C415" s="395">
        <v>16</v>
      </c>
      <c r="D415" s="181">
        <v>17.475300097808436</v>
      </c>
      <c r="E415" s="395">
        <v>14</v>
      </c>
      <c r="F415" s="181">
        <v>17.166308428537381</v>
      </c>
      <c r="G415" s="395">
        <v>13</v>
      </c>
      <c r="H415" s="181">
        <v>14.7</v>
      </c>
      <c r="I415" s="395">
        <v>18</v>
      </c>
      <c r="J415" s="382">
        <v>15.9</v>
      </c>
      <c r="K415" s="382">
        <v>16</v>
      </c>
    </row>
    <row r="416" spans="1:11" ht="28.5" customHeight="1" x14ac:dyDescent="0.25">
      <c r="A416" s="60" t="s">
        <v>10</v>
      </c>
      <c r="B416" s="181">
        <v>18.641780625508837</v>
      </c>
      <c r="C416" s="395">
        <v>12</v>
      </c>
      <c r="D416" s="181">
        <v>17.141993241830988</v>
      </c>
      <c r="E416" s="395">
        <v>15</v>
      </c>
      <c r="F416" s="181">
        <v>16.131703151526519</v>
      </c>
      <c r="G416" s="395">
        <v>17</v>
      </c>
      <c r="H416" s="181">
        <v>14.5</v>
      </c>
      <c r="I416" s="395">
        <v>19</v>
      </c>
      <c r="J416" s="382">
        <v>14.5</v>
      </c>
      <c r="K416" s="382">
        <v>19</v>
      </c>
    </row>
    <row r="417" spans="1:11" ht="28.5" customHeight="1" x14ac:dyDescent="0.25">
      <c r="A417" s="60" t="s">
        <v>52</v>
      </c>
      <c r="B417" s="181">
        <v>15.424515732194838</v>
      </c>
      <c r="C417" s="395">
        <v>21</v>
      </c>
      <c r="D417" s="181">
        <v>17.109477343610646</v>
      </c>
      <c r="E417" s="395">
        <v>16</v>
      </c>
      <c r="F417" s="181">
        <v>17.179283571462161</v>
      </c>
      <c r="G417" s="395">
        <v>12</v>
      </c>
      <c r="H417" s="181">
        <v>16.2</v>
      </c>
      <c r="I417" s="395">
        <v>12</v>
      </c>
      <c r="J417" s="382">
        <v>16.3</v>
      </c>
      <c r="K417" s="382">
        <v>15</v>
      </c>
    </row>
    <row r="418" spans="1:11" ht="28.5" customHeight="1" x14ac:dyDescent="0.25">
      <c r="A418" s="60" t="s">
        <v>12</v>
      </c>
      <c r="B418" s="181">
        <v>17.212958223654681</v>
      </c>
      <c r="C418" s="395">
        <v>15</v>
      </c>
      <c r="D418" s="181">
        <v>16.671012532399732</v>
      </c>
      <c r="E418" s="395">
        <v>18</v>
      </c>
      <c r="F418" s="181">
        <v>14.347977196947246</v>
      </c>
      <c r="G418" s="395">
        <v>21</v>
      </c>
      <c r="H418" s="181">
        <v>15</v>
      </c>
      <c r="I418" s="395">
        <v>17</v>
      </c>
      <c r="J418" s="382">
        <v>15.2</v>
      </c>
      <c r="K418" s="382">
        <v>17</v>
      </c>
    </row>
    <row r="419" spans="1:11" ht="28.5" customHeight="1" x14ac:dyDescent="0.25">
      <c r="A419" s="60" t="s">
        <v>53</v>
      </c>
      <c r="B419" s="181">
        <v>11.78860126382183</v>
      </c>
      <c r="C419" s="395">
        <v>30</v>
      </c>
      <c r="D419" s="181">
        <v>12.30768487539976</v>
      </c>
      <c r="E419" s="395">
        <v>26</v>
      </c>
      <c r="F419" s="181">
        <v>12.644284617596123</v>
      </c>
      <c r="G419" s="395">
        <v>27</v>
      </c>
      <c r="H419" s="181">
        <v>11.9</v>
      </c>
      <c r="I419" s="395">
        <v>26</v>
      </c>
      <c r="J419" s="382">
        <v>8.9</v>
      </c>
      <c r="K419" s="382">
        <v>31</v>
      </c>
    </row>
    <row r="420" spans="1:11" ht="28.5" customHeight="1" x14ac:dyDescent="0.25">
      <c r="A420" s="60" t="s">
        <v>54</v>
      </c>
      <c r="B420" s="181">
        <v>25.194901295483994</v>
      </c>
      <c r="C420" s="395">
        <v>2</v>
      </c>
      <c r="D420" s="181">
        <v>22.126482568901974</v>
      </c>
      <c r="E420" s="395">
        <v>5</v>
      </c>
      <c r="F420" s="181">
        <v>18.777839727369106</v>
      </c>
      <c r="G420" s="395">
        <v>9</v>
      </c>
      <c r="H420" s="181">
        <v>18.2</v>
      </c>
      <c r="I420" s="395">
        <v>11</v>
      </c>
      <c r="J420" s="382">
        <v>17</v>
      </c>
      <c r="K420" s="382">
        <v>11</v>
      </c>
    </row>
    <row r="421" spans="1:11" ht="28.5" customHeight="1" x14ac:dyDescent="0.25">
      <c r="A421" s="60" t="s">
        <v>55</v>
      </c>
      <c r="B421" s="181">
        <v>13.523129183151832</v>
      </c>
      <c r="C421" s="395">
        <v>27</v>
      </c>
      <c r="D421" s="181">
        <v>15.869521625343102</v>
      </c>
      <c r="E421" s="395">
        <v>19</v>
      </c>
      <c r="F421" s="181">
        <v>15.055506432659113</v>
      </c>
      <c r="G421" s="395">
        <v>19</v>
      </c>
      <c r="H421" s="181">
        <v>11.8</v>
      </c>
      <c r="I421" s="395">
        <v>27</v>
      </c>
      <c r="J421" s="382">
        <v>11.4</v>
      </c>
      <c r="K421" s="382">
        <v>25</v>
      </c>
    </row>
    <row r="422" spans="1:11" ht="28.5" customHeight="1" x14ac:dyDescent="0.25">
      <c r="A422" s="60" t="s">
        <v>56</v>
      </c>
      <c r="B422" s="181">
        <v>10.264298029598555</v>
      </c>
      <c r="C422" s="395">
        <v>31</v>
      </c>
      <c r="D422" s="181">
        <v>10.735235055664669</v>
      </c>
      <c r="E422" s="395">
        <v>31</v>
      </c>
      <c r="F422" s="181">
        <v>11.874337946162056</v>
      </c>
      <c r="G422" s="395">
        <v>29</v>
      </c>
      <c r="H422" s="181">
        <v>11.2</v>
      </c>
      <c r="I422" s="395">
        <v>29</v>
      </c>
      <c r="J422" s="382">
        <v>9.6</v>
      </c>
      <c r="K422" s="382">
        <v>29</v>
      </c>
    </row>
    <row r="423" spans="1:11" ht="28.5" customHeight="1" x14ac:dyDescent="0.25">
      <c r="A423" s="60" t="s">
        <v>57</v>
      </c>
      <c r="B423" s="181">
        <v>17.61803567224699</v>
      </c>
      <c r="C423" s="395">
        <v>14</v>
      </c>
      <c r="D423" s="181">
        <v>18.224845131488468</v>
      </c>
      <c r="E423" s="395">
        <v>13</v>
      </c>
      <c r="F423" s="181">
        <v>17.841976802363785</v>
      </c>
      <c r="G423" s="395">
        <v>10</v>
      </c>
      <c r="H423" s="181">
        <v>15.9</v>
      </c>
      <c r="I423" s="395">
        <v>14</v>
      </c>
      <c r="J423" s="382">
        <v>18.7</v>
      </c>
      <c r="K423" s="382">
        <v>9</v>
      </c>
    </row>
    <row r="424" spans="1:11" ht="28.5" customHeight="1" x14ac:dyDescent="0.25">
      <c r="A424" s="60" t="s">
        <v>58</v>
      </c>
      <c r="B424" s="181">
        <v>22.966665526989072</v>
      </c>
      <c r="C424" s="395">
        <v>5</v>
      </c>
      <c r="D424" s="181">
        <v>22.034756633722441</v>
      </c>
      <c r="E424" s="395">
        <v>6</v>
      </c>
      <c r="F424" s="181">
        <v>22.450793515155016</v>
      </c>
      <c r="G424" s="395">
        <v>5</v>
      </c>
      <c r="H424" s="181">
        <v>21.2</v>
      </c>
      <c r="I424" s="395">
        <v>3</v>
      </c>
      <c r="J424" s="382">
        <v>22.7</v>
      </c>
      <c r="K424" s="382">
        <v>3</v>
      </c>
    </row>
    <row r="425" spans="1:11" ht="28.5" customHeight="1" x14ac:dyDescent="0.25">
      <c r="A425" s="60" t="s">
        <v>19</v>
      </c>
      <c r="B425" s="181">
        <v>13.12384510806149</v>
      </c>
      <c r="C425" s="395">
        <v>29</v>
      </c>
      <c r="D425" s="181">
        <v>11.505753375578594</v>
      </c>
      <c r="E425" s="395">
        <v>30</v>
      </c>
      <c r="F425" s="181">
        <v>11.847642651040712</v>
      </c>
      <c r="G425" s="395">
        <v>30</v>
      </c>
      <c r="H425" s="181">
        <v>12.3</v>
      </c>
      <c r="I425" s="395">
        <v>25</v>
      </c>
      <c r="J425" s="382">
        <v>13.4</v>
      </c>
      <c r="K425" s="382">
        <v>21</v>
      </c>
    </row>
    <row r="426" spans="1:11" ht="28.5" customHeight="1" x14ac:dyDescent="0.25">
      <c r="A426" s="60" t="s">
        <v>59</v>
      </c>
      <c r="B426" s="181">
        <v>13.725762985864259</v>
      </c>
      <c r="C426" s="395">
        <v>26</v>
      </c>
      <c r="D426" s="181">
        <v>13.819101086430701</v>
      </c>
      <c r="E426" s="395">
        <v>24</v>
      </c>
      <c r="F426" s="181">
        <v>12.951643777620969</v>
      </c>
      <c r="G426" s="395">
        <v>26</v>
      </c>
      <c r="H426" s="181">
        <v>13.5</v>
      </c>
      <c r="I426" s="395">
        <v>21</v>
      </c>
      <c r="J426" s="382">
        <v>11.1</v>
      </c>
      <c r="K426" s="382">
        <v>27</v>
      </c>
    </row>
    <row r="427" spans="1:11" ht="28.5" customHeight="1" x14ac:dyDescent="0.25">
      <c r="A427" s="60" t="s">
        <v>21</v>
      </c>
      <c r="B427" s="181">
        <v>17.789385691853763</v>
      </c>
      <c r="C427" s="395">
        <v>13</v>
      </c>
      <c r="D427" s="181">
        <v>15.754875603225624</v>
      </c>
      <c r="E427" s="395">
        <v>20</v>
      </c>
      <c r="F427" s="181">
        <v>20.031048350548605</v>
      </c>
      <c r="G427" s="395">
        <v>7</v>
      </c>
      <c r="H427" s="181">
        <v>20.3</v>
      </c>
      <c r="I427" s="395">
        <v>7</v>
      </c>
      <c r="J427" s="382">
        <v>19.5</v>
      </c>
      <c r="K427" s="382">
        <v>7</v>
      </c>
    </row>
    <row r="428" spans="1:11" ht="28.5" customHeight="1" x14ac:dyDescent="0.25">
      <c r="A428" s="60" t="s">
        <v>60</v>
      </c>
      <c r="B428" s="181">
        <v>14.050097226322364</v>
      </c>
      <c r="C428" s="395">
        <v>25</v>
      </c>
      <c r="D428" s="181">
        <v>13.955777717207656</v>
      </c>
      <c r="E428" s="395">
        <v>23</v>
      </c>
      <c r="F428" s="181">
        <v>13.937786382501491</v>
      </c>
      <c r="G428" s="395">
        <v>23</v>
      </c>
      <c r="H428" s="181">
        <v>14.4</v>
      </c>
      <c r="I428" s="395">
        <v>20</v>
      </c>
      <c r="J428" s="382">
        <v>14.7</v>
      </c>
      <c r="K428" s="382">
        <v>18</v>
      </c>
    </row>
    <row r="429" spans="1:11" ht="28.5" customHeight="1" x14ac:dyDescent="0.25">
      <c r="A429" s="60" t="s">
        <v>61</v>
      </c>
      <c r="B429" s="181">
        <v>15.857047328296742</v>
      </c>
      <c r="C429" s="395">
        <v>19</v>
      </c>
      <c r="D429" s="181">
        <v>11.93964402454451</v>
      </c>
      <c r="E429" s="395">
        <v>29</v>
      </c>
      <c r="F429" s="181">
        <v>11.647516398764314</v>
      </c>
      <c r="G429" s="395">
        <v>31</v>
      </c>
      <c r="H429" s="181">
        <v>11.2</v>
      </c>
      <c r="I429" s="395">
        <v>30</v>
      </c>
      <c r="J429" s="382">
        <v>11.6</v>
      </c>
      <c r="K429" s="382">
        <v>23</v>
      </c>
    </row>
    <row r="430" spans="1:11" ht="28.5" customHeight="1" x14ac:dyDescent="0.25">
      <c r="A430" s="60" t="s">
        <v>62</v>
      </c>
      <c r="B430" s="181">
        <v>16.004606481650477</v>
      </c>
      <c r="C430" s="395">
        <v>18</v>
      </c>
      <c r="D430" s="181">
        <v>13.757778931647032</v>
      </c>
      <c r="E430" s="395">
        <v>25</v>
      </c>
      <c r="F430" s="181">
        <v>12.451896804931254</v>
      </c>
      <c r="G430" s="395">
        <v>28</v>
      </c>
      <c r="H430" s="181">
        <v>12.9</v>
      </c>
      <c r="I430" s="395">
        <v>22</v>
      </c>
      <c r="J430" s="382">
        <v>13.4</v>
      </c>
      <c r="K430" s="382">
        <v>21</v>
      </c>
    </row>
    <row r="431" spans="1:11" ht="28.5" customHeight="1" x14ac:dyDescent="0.25">
      <c r="A431" s="60" t="s">
        <v>63</v>
      </c>
      <c r="B431" s="181">
        <v>22.842595538450947</v>
      </c>
      <c r="C431" s="395">
        <v>6</v>
      </c>
      <c r="D431" s="181">
        <v>20.485577174509743</v>
      </c>
      <c r="E431" s="395">
        <v>8</v>
      </c>
      <c r="F431" s="181">
        <v>25.104033468222912</v>
      </c>
      <c r="G431" s="395">
        <v>2</v>
      </c>
      <c r="H431" s="181">
        <v>20.9</v>
      </c>
      <c r="I431" s="395">
        <v>5</v>
      </c>
      <c r="J431" s="382">
        <v>19.2</v>
      </c>
      <c r="K431" s="382">
        <v>8</v>
      </c>
    </row>
    <row r="432" spans="1:11" ht="28.5" customHeight="1" x14ac:dyDescent="0.25">
      <c r="A432" s="60" t="s">
        <v>72</v>
      </c>
      <c r="B432" s="181">
        <v>22.398651737446073</v>
      </c>
      <c r="C432" s="395">
        <v>7</v>
      </c>
      <c r="D432" s="181">
        <v>23.414806106462613</v>
      </c>
      <c r="E432" s="395">
        <v>3</v>
      </c>
      <c r="F432" s="181">
        <v>20.5922894243912</v>
      </c>
      <c r="G432" s="395">
        <v>6</v>
      </c>
      <c r="H432" s="181">
        <v>21.2</v>
      </c>
      <c r="I432" s="395">
        <v>4</v>
      </c>
      <c r="J432" s="382">
        <v>21.6</v>
      </c>
      <c r="K432" s="382">
        <v>4</v>
      </c>
    </row>
    <row r="433" spans="1:11" ht="28.5" customHeight="1" x14ac:dyDescent="0.25">
      <c r="A433" s="60" t="s">
        <v>64</v>
      </c>
      <c r="B433" s="181">
        <v>24.776455206264981</v>
      </c>
      <c r="C433" s="395">
        <v>3</v>
      </c>
      <c r="D433" s="181">
        <v>25.745005308350738</v>
      </c>
      <c r="E433" s="395">
        <v>2</v>
      </c>
      <c r="F433" s="181">
        <v>25.009126494673787</v>
      </c>
      <c r="G433" s="395">
        <v>3</v>
      </c>
      <c r="H433" s="181">
        <v>21.2</v>
      </c>
      <c r="I433" s="395">
        <v>2</v>
      </c>
      <c r="J433" s="382">
        <v>24.7</v>
      </c>
      <c r="K433" s="382">
        <v>1</v>
      </c>
    </row>
    <row r="434" spans="1:11" ht="28.5" customHeight="1" x14ac:dyDescent="0.25">
      <c r="A434" s="60" t="s">
        <v>65</v>
      </c>
      <c r="B434" s="181">
        <v>24.330331707127694</v>
      </c>
      <c r="C434" s="395">
        <v>4</v>
      </c>
      <c r="D434" s="181">
        <v>21.296191635932793</v>
      </c>
      <c r="E434" s="395">
        <v>7</v>
      </c>
      <c r="F434" s="181">
        <v>19.748883562341664</v>
      </c>
      <c r="G434" s="395">
        <v>8</v>
      </c>
      <c r="H434" s="181">
        <v>19.2</v>
      </c>
      <c r="I434" s="395">
        <v>9</v>
      </c>
      <c r="J434" s="382">
        <v>21</v>
      </c>
      <c r="K434" s="382">
        <v>5</v>
      </c>
    </row>
    <row r="435" spans="1:11" ht="28.5" customHeight="1" x14ac:dyDescent="0.25">
      <c r="A435" s="60" t="s">
        <v>66</v>
      </c>
      <c r="B435" s="181">
        <v>15.667692235913497</v>
      </c>
      <c r="C435" s="395">
        <v>20</v>
      </c>
      <c r="D435" s="181">
        <v>12.197538629730081</v>
      </c>
      <c r="E435" s="395">
        <v>27</v>
      </c>
      <c r="F435" s="181">
        <v>15.207827103779071</v>
      </c>
      <c r="G435" s="395">
        <v>18</v>
      </c>
      <c r="H435" s="181">
        <v>18.8</v>
      </c>
      <c r="I435" s="395">
        <v>10</v>
      </c>
      <c r="J435" s="382">
        <v>18.399999999999999</v>
      </c>
      <c r="K435" s="382">
        <v>10</v>
      </c>
    </row>
    <row r="436" spans="1:11" s="18" customFormat="1" ht="28.5" customHeight="1" x14ac:dyDescent="0.25">
      <c r="A436" s="60" t="s">
        <v>67</v>
      </c>
      <c r="B436" s="181">
        <v>19.151034853310414</v>
      </c>
      <c r="C436" s="395">
        <v>11</v>
      </c>
      <c r="D436" s="181">
        <v>19.906597259717916</v>
      </c>
      <c r="E436" s="395">
        <v>9</v>
      </c>
      <c r="F436" s="181">
        <v>17.084750964475862</v>
      </c>
      <c r="G436" s="395">
        <v>15</v>
      </c>
      <c r="H436" s="181">
        <v>16</v>
      </c>
      <c r="I436" s="395">
        <v>13</v>
      </c>
      <c r="J436" s="382">
        <v>16.899999999999999</v>
      </c>
      <c r="K436" s="382">
        <v>12</v>
      </c>
    </row>
    <row r="437" spans="1:11" s="18" customFormat="1" ht="28.5" customHeight="1" x14ac:dyDescent="0.25">
      <c r="A437" s="60" t="s">
        <v>68</v>
      </c>
      <c r="B437" s="181">
        <v>25.935687229039434</v>
      </c>
      <c r="C437" s="395">
        <v>1</v>
      </c>
      <c r="D437" s="181">
        <v>22.674059025763004</v>
      </c>
      <c r="E437" s="395">
        <v>4</v>
      </c>
      <c r="F437" s="181">
        <v>22.817563753015705</v>
      </c>
      <c r="G437" s="395">
        <v>4</v>
      </c>
      <c r="H437" s="181">
        <v>23</v>
      </c>
      <c r="I437" s="395">
        <v>1</v>
      </c>
      <c r="J437" s="382">
        <v>23.8</v>
      </c>
      <c r="K437" s="382">
        <v>2</v>
      </c>
    </row>
    <row r="438" spans="1:11" ht="28.5" customHeight="1" x14ac:dyDescent="0.25">
      <c r="A438" s="60" t="s">
        <v>134</v>
      </c>
      <c r="B438" s="181">
        <v>16.278977574027049</v>
      </c>
      <c r="C438" s="395">
        <v>17</v>
      </c>
      <c r="D438" s="181">
        <v>16.735195924192041</v>
      </c>
      <c r="E438" s="395">
        <v>17</v>
      </c>
      <c r="F438" s="181">
        <v>17.227423322905167</v>
      </c>
      <c r="G438" s="395">
        <v>11</v>
      </c>
      <c r="H438" s="181">
        <v>15.5</v>
      </c>
      <c r="I438" s="395">
        <v>15</v>
      </c>
      <c r="J438" s="382">
        <v>14.2</v>
      </c>
      <c r="K438" s="382">
        <v>20</v>
      </c>
    </row>
    <row r="439" spans="1:11" ht="28.5" customHeight="1" x14ac:dyDescent="0.25">
      <c r="A439" s="60" t="s">
        <v>69</v>
      </c>
      <c r="B439" s="181">
        <v>14.541415077764265</v>
      </c>
      <c r="C439" s="395">
        <v>23</v>
      </c>
      <c r="D439" s="181">
        <v>13.989862885832624</v>
      </c>
      <c r="E439" s="395">
        <v>22</v>
      </c>
      <c r="F439" s="181">
        <v>13.702686919485368</v>
      </c>
      <c r="G439" s="395">
        <v>24</v>
      </c>
      <c r="H439" s="181">
        <v>12.4</v>
      </c>
      <c r="I439" s="395">
        <v>24</v>
      </c>
      <c r="J439" s="382">
        <v>10.4</v>
      </c>
      <c r="K439" s="382">
        <v>28</v>
      </c>
    </row>
    <row r="440" spans="1:11" ht="28.5" customHeight="1" x14ac:dyDescent="0.25">
      <c r="A440" s="60" t="s">
        <v>73</v>
      </c>
      <c r="B440" s="181">
        <v>20.853268799582906</v>
      </c>
      <c r="C440" s="395">
        <v>9</v>
      </c>
      <c r="D440" s="181">
        <v>26.447603628713551</v>
      </c>
      <c r="E440" s="395">
        <v>1</v>
      </c>
      <c r="F440" s="181">
        <v>26.273004014364531</v>
      </c>
      <c r="G440" s="395">
        <v>1</v>
      </c>
      <c r="H440" s="181">
        <v>20.8</v>
      </c>
      <c r="I440" s="395">
        <v>6</v>
      </c>
      <c r="J440" s="382">
        <v>16.899999999999999</v>
      </c>
      <c r="K440" s="382">
        <v>12</v>
      </c>
    </row>
    <row r="441" spans="1:11" ht="28.5" customHeight="1" x14ac:dyDescent="0.25">
      <c r="A441" s="60" t="s">
        <v>70</v>
      </c>
      <c r="B441" s="181">
        <v>15.115021286988455</v>
      </c>
      <c r="C441" s="395">
        <v>22</v>
      </c>
      <c r="D441" s="181">
        <v>12.113845706352942</v>
      </c>
      <c r="E441" s="395">
        <v>28</v>
      </c>
      <c r="F441" s="181">
        <v>14.238292650969704</v>
      </c>
      <c r="G441" s="395">
        <v>22</v>
      </c>
      <c r="H441" s="181">
        <v>12.7</v>
      </c>
      <c r="I441" s="395">
        <v>23</v>
      </c>
      <c r="J441" s="382">
        <v>11.6</v>
      </c>
      <c r="K441" s="382">
        <v>23</v>
      </c>
    </row>
    <row r="442" spans="1:11" ht="28.5" customHeight="1" x14ac:dyDescent="0.25">
      <c r="A442" s="60" t="s">
        <v>36</v>
      </c>
      <c r="B442" s="181">
        <v>19.229139479125273</v>
      </c>
      <c r="C442" s="395">
        <v>10</v>
      </c>
      <c r="D442" s="181">
        <v>18.86848711919529</v>
      </c>
      <c r="E442" s="395">
        <v>10</v>
      </c>
      <c r="F442" s="181">
        <v>14.637343328159449</v>
      </c>
      <c r="G442" s="395">
        <v>20</v>
      </c>
      <c r="H442" s="181">
        <v>11.5</v>
      </c>
      <c r="I442" s="395">
        <v>28</v>
      </c>
      <c r="J442" s="382">
        <v>9.3000000000000007</v>
      </c>
      <c r="K442" s="382">
        <v>30</v>
      </c>
    </row>
    <row r="443" spans="1:11" ht="28.5" customHeight="1" x14ac:dyDescent="0.25">
      <c r="A443" s="77" t="s">
        <v>155</v>
      </c>
    </row>
    <row r="444" spans="1:11" ht="28.5" customHeight="1" x14ac:dyDescent="0.25">
      <c r="A444" s="77"/>
    </row>
    <row r="445" spans="1:11" ht="28.5" customHeight="1" x14ac:dyDescent="0.25">
      <c r="A445" s="469" t="s">
        <v>1100</v>
      </c>
      <c r="B445" s="103"/>
      <c r="E445" s="97"/>
      <c r="K445" s="97" t="s">
        <v>0</v>
      </c>
    </row>
    <row r="446" spans="1:11" ht="28.5" customHeight="1" x14ac:dyDescent="0.25">
      <c r="A446" s="723" t="s">
        <v>1</v>
      </c>
      <c r="B446" s="744">
        <v>1399</v>
      </c>
      <c r="C446" s="745"/>
      <c r="D446" s="744">
        <v>1400</v>
      </c>
      <c r="E446" s="745"/>
      <c r="F446" s="744">
        <v>1401</v>
      </c>
      <c r="G446" s="745"/>
      <c r="H446" s="744">
        <v>1402</v>
      </c>
      <c r="I446" s="745"/>
      <c r="J446" s="744">
        <v>1403</v>
      </c>
      <c r="K446" s="745"/>
    </row>
    <row r="447" spans="1:11" ht="28.5" customHeight="1" x14ac:dyDescent="0.25">
      <c r="A447" s="724"/>
      <c r="B447" s="459" t="s">
        <v>2</v>
      </c>
      <c r="C447" s="459" t="s">
        <v>3</v>
      </c>
      <c r="D447" s="459" t="s">
        <v>2</v>
      </c>
      <c r="E447" s="459" t="s">
        <v>3</v>
      </c>
      <c r="F447" s="459" t="s">
        <v>2</v>
      </c>
      <c r="G447" s="459" t="s">
        <v>3</v>
      </c>
      <c r="H447" s="458" t="s">
        <v>153</v>
      </c>
      <c r="I447" s="458" t="s">
        <v>144</v>
      </c>
      <c r="J447" s="458" t="s">
        <v>153</v>
      </c>
      <c r="K447" s="458" t="s">
        <v>144</v>
      </c>
    </row>
    <row r="448" spans="1:11" ht="28.5" customHeight="1" x14ac:dyDescent="0.25">
      <c r="A448" s="117" t="s">
        <v>47</v>
      </c>
      <c r="B448" s="436">
        <v>81.444777711377213</v>
      </c>
      <c r="C448" s="436" t="s">
        <v>230</v>
      </c>
      <c r="D448" s="436">
        <v>82.775989569965986</v>
      </c>
      <c r="E448" s="436" t="s">
        <v>230</v>
      </c>
      <c r="F448" s="436">
        <v>86.149706731894952</v>
      </c>
      <c r="G448" s="436" t="s">
        <v>230</v>
      </c>
      <c r="H448" s="436">
        <v>86.798876447491978</v>
      </c>
      <c r="I448" s="436" t="s">
        <v>230</v>
      </c>
      <c r="J448" s="327">
        <v>88.1</v>
      </c>
      <c r="K448" s="436" t="s">
        <v>230</v>
      </c>
    </row>
    <row r="449" spans="1:11" ht="28.5" customHeight="1" x14ac:dyDescent="0.25">
      <c r="A449" s="60" t="s">
        <v>48</v>
      </c>
      <c r="B449" s="544">
        <v>76.296535524158344</v>
      </c>
      <c r="C449" s="395">
        <v>18</v>
      </c>
      <c r="D449" s="544">
        <v>81.005539193795059</v>
      </c>
      <c r="E449" s="395">
        <v>16</v>
      </c>
      <c r="F449" s="544">
        <v>87.509971770725627</v>
      </c>
      <c r="G449" s="395">
        <v>15</v>
      </c>
      <c r="H449" s="181">
        <v>85.296853207448478</v>
      </c>
      <c r="I449" s="395">
        <v>19</v>
      </c>
      <c r="J449" s="382">
        <v>86.5</v>
      </c>
      <c r="K449" s="382">
        <v>19</v>
      </c>
    </row>
    <row r="450" spans="1:11" ht="28.5" customHeight="1" x14ac:dyDescent="0.25">
      <c r="A450" s="60" t="s">
        <v>49</v>
      </c>
      <c r="B450" s="544">
        <v>52.675023769816875</v>
      </c>
      <c r="C450" s="395">
        <v>29</v>
      </c>
      <c r="D450" s="544">
        <v>54.140671464259192</v>
      </c>
      <c r="E450" s="395">
        <v>30</v>
      </c>
      <c r="F450" s="544">
        <v>63.746989208879597</v>
      </c>
      <c r="G450" s="395">
        <v>28</v>
      </c>
      <c r="H450" s="181">
        <v>66.077945762669998</v>
      </c>
      <c r="I450" s="395">
        <v>26</v>
      </c>
      <c r="J450" s="382">
        <v>65.7</v>
      </c>
      <c r="K450" s="382">
        <v>29</v>
      </c>
    </row>
    <row r="451" spans="1:11" ht="28.5" customHeight="1" x14ac:dyDescent="0.25">
      <c r="A451" s="60" t="s">
        <v>50</v>
      </c>
      <c r="B451" s="544">
        <v>51.699873385793232</v>
      </c>
      <c r="C451" s="395">
        <v>30</v>
      </c>
      <c r="D451" s="544">
        <v>60.207267035835407</v>
      </c>
      <c r="E451" s="395">
        <v>28</v>
      </c>
      <c r="F451" s="544">
        <v>59.988614480424872</v>
      </c>
      <c r="G451" s="395">
        <v>31</v>
      </c>
      <c r="H451" s="181">
        <v>66.654489235721556</v>
      </c>
      <c r="I451" s="395">
        <v>25</v>
      </c>
      <c r="J451" s="382">
        <v>66</v>
      </c>
      <c r="K451" s="382">
        <v>27</v>
      </c>
    </row>
    <row r="452" spans="1:11" ht="28.5" customHeight="1" x14ac:dyDescent="0.25">
      <c r="A452" s="60" t="s">
        <v>51</v>
      </c>
      <c r="B452" s="544">
        <v>94.691038197491622</v>
      </c>
      <c r="C452" s="395">
        <v>8</v>
      </c>
      <c r="D452" s="544">
        <v>96.305481486605757</v>
      </c>
      <c r="E452" s="395">
        <v>7</v>
      </c>
      <c r="F452" s="544">
        <v>96.500024352690303</v>
      </c>
      <c r="G452" s="395">
        <v>7</v>
      </c>
      <c r="H452" s="181">
        <v>97.223111459747614</v>
      </c>
      <c r="I452" s="395">
        <v>5</v>
      </c>
      <c r="J452" s="382">
        <v>97.899999999999991</v>
      </c>
      <c r="K452" s="382">
        <v>6</v>
      </c>
    </row>
    <row r="453" spans="1:11" ht="28.5" customHeight="1" x14ac:dyDescent="0.25">
      <c r="A453" s="60" t="s">
        <v>10</v>
      </c>
      <c r="B453" s="544">
        <v>97.710296573630359</v>
      </c>
      <c r="C453" s="395">
        <v>4</v>
      </c>
      <c r="D453" s="544">
        <v>98.016053293799033</v>
      </c>
      <c r="E453" s="395">
        <v>4</v>
      </c>
      <c r="F453" s="544">
        <v>97.677664286709131</v>
      </c>
      <c r="G453" s="395">
        <v>5</v>
      </c>
      <c r="H453" s="181">
        <v>99.1238991270925</v>
      </c>
      <c r="I453" s="395">
        <v>2</v>
      </c>
      <c r="J453" s="382">
        <v>98.5</v>
      </c>
      <c r="K453" s="382">
        <v>3</v>
      </c>
    </row>
    <row r="454" spans="1:11" ht="28.5" customHeight="1" x14ac:dyDescent="0.25">
      <c r="A454" s="60" t="s">
        <v>52</v>
      </c>
      <c r="B454" s="544">
        <v>57.403180949058722</v>
      </c>
      <c r="C454" s="395">
        <v>27</v>
      </c>
      <c r="D454" s="544">
        <v>58.693001038252049</v>
      </c>
      <c r="E454" s="395">
        <v>29</v>
      </c>
      <c r="F454" s="544">
        <v>62.508629600504214</v>
      </c>
      <c r="G454" s="395">
        <v>29</v>
      </c>
      <c r="H454" s="181">
        <v>65.445738936945347</v>
      </c>
      <c r="I454" s="395">
        <v>28</v>
      </c>
      <c r="J454" s="382">
        <v>71.900000000000006</v>
      </c>
      <c r="K454" s="382">
        <v>25</v>
      </c>
    </row>
    <row r="455" spans="1:11" ht="28.5" customHeight="1" x14ac:dyDescent="0.25">
      <c r="A455" s="60" t="s">
        <v>12</v>
      </c>
      <c r="B455" s="544">
        <v>87.621766491906982</v>
      </c>
      <c r="C455" s="395">
        <v>10</v>
      </c>
      <c r="D455" s="544">
        <v>91.888220617317685</v>
      </c>
      <c r="E455" s="395">
        <v>10</v>
      </c>
      <c r="F455" s="544">
        <v>91.93162008747278</v>
      </c>
      <c r="G455" s="395">
        <v>10</v>
      </c>
      <c r="H455" s="181">
        <v>93.858517597141642</v>
      </c>
      <c r="I455" s="395">
        <v>9</v>
      </c>
      <c r="J455" s="382">
        <v>93.800000000000011</v>
      </c>
      <c r="K455" s="382">
        <v>10</v>
      </c>
    </row>
    <row r="456" spans="1:11" ht="28.5" customHeight="1" x14ac:dyDescent="0.25">
      <c r="A456" s="60" t="s">
        <v>53</v>
      </c>
      <c r="B456" s="544">
        <v>99.489857963690923</v>
      </c>
      <c r="C456" s="395">
        <v>1</v>
      </c>
      <c r="D456" s="544">
        <v>99.581812762356066</v>
      </c>
      <c r="E456" s="395">
        <v>1</v>
      </c>
      <c r="F456" s="544">
        <v>99.527388368783022</v>
      </c>
      <c r="G456" s="395">
        <v>1</v>
      </c>
      <c r="H456" s="181">
        <v>99.764827989078384</v>
      </c>
      <c r="I456" s="395">
        <v>1</v>
      </c>
      <c r="J456" s="382">
        <v>100</v>
      </c>
      <c r="K456" s="382">
        <v>1</v>
      </c>
    </row>
    <row r="457" spans="1:11" ht="28.5" customHeight="1" x14ac:dyDescent="0.25">
      <c r="A457" s="60" t="s">
        <v>54</v>
      </c>
      <c r="B457" s="544">
        <v>97.409433899706983</v>
      </c>
      <c r="C457" s="395">
        <v>5</v>
      </c>
      <c r="D457" s="544">
        <v>96.690635991850385</v>
      </c>
      <c r="E457" s="395">
        <v>5</v>
      </c>
      <c r="F457" s="544">
        <v>94.436140451964008</v>
      </c>
      <c r="G457" s="395">
        <v>8</v>
      </c>
      <c r="H457" s="181">
        <v>95.518098559850642</v>
      </c>
      <c r="I457" s="395">
        <v>8</v>
      </c>
      <c r="J457" s="382">
        <v>95.8</v>
      </c>
      <c r="K457" s="382">
        <v>8</v>
      </c>
    </row>
    <row r="458" spans="1:11" ht="28.5" customHeight="1" x14ac:dyDescent="0.25">
      <c r="A458" s="60" t="s">
        <v>55</v>
      </c>
      <c r="B458" s="544">
        <v>77.124441528330976</v>
      </c>
      <c r="C458" s="395">
        <v>17</v>
      </c>
      <c r="D458" s="544">
        <v>82.646995499216544</v>
      </c>
      <c r="E458" s="395">
        <v>15</v>
      </c>
      <c r="F458" s="544">
        <v>88.718277480014592</v>
      </c>
      <c r="G458" s="395">
        <v>14</v>
      </c>
      <c r="H458" s="181">
        <v>91.499840724115884</v>
      </c>
      <c r="I458" s="395">
        <v>11</v>
      </c>
      <c r="J458" s="382">
        <v>88.600000000000009</v>
      </c>
      <c r="K458" s="382">
        <v>16</v>
      </c>
    </row>
    <row r="459" spans="1:11" ht="28.5" customHeight="1" x14ac:dyDescent="0.25">
      <c r="A459" s="60" t="s">
        <v>56</v>
      </c>
      <c r="B459" s="544">
        <v>84.117847094594183</v>
      </c>
      <c r="C459" s="395">
        <v>13</v>
      </c>
      <c r="D459" s="544">
        <v>75.485718864822061</v>
      </c>
      <c r="E459" s="395">
        <v>20</v>
      </c>
      <c r="F459" s="544">
        <v>85.602970254072915</v>
      </c>
      <c r="G459" s="395">
        <v>17</v>
      </c>
      <c r="H459" s="181">
        <v>90.20644262525002</v>
      </c>
      <c r="I459" s="395">
        <v>13</v>
      </c>
      <c r="J459" s="382">
        <v>90.199999999999989</v>
      </c>
      <c r="K459" s="382">
        <v>14</v>
      </c>
    </row>
    <row r="460" spans="1:11" ht="28.5" customHeight="1" x14ac:dyDescent="0.25">
      <c r="A460" s="60" t="s">
        <v>57</v>
      </c>
      <c r="B460" s="544">
        <v>57.057868160860899</v>
      </c>
      <c r="C460" s="395">
        <v>28</v>
      </c>
      <c r="D460" s="544">
        <v>60.267096605625497</v>
      </c>
      <c r="E460" s="395">
        <v>27</v>
      </c>
      <c r="F460" s="544">
        <v>60.573981631048433</v>
      </c>
      <c r="G460" s="395">
        <v>30</v>
      </c>
      <c r="H460" s="181">
        <v>62.314423783788556</v>
      </c>
      <c r="I460" s="395">
        <v>30</v>
      </c>
      <c r="J460" s="382">
        <v>65.8</v>
      </c>
      <c r="K460" s="382">
        <v>28</v>
      </c>
    </row>
    <row r="461" spans="1:11" ht="28.5" customHeight="1" x14ac:dyDescent="0.25">
      <c r="A461" s="60" t="s">
        <v>58</v>
      </c>
      <c r="B461" s="544">
        <v>78.759676384367452</v>
      </c>
      <c r="C461" s="395">
        <v>15</v>
      </c>
      <c r="D461" s="544">
        <v>79.036352714078802</v>
      </c>
      <c r="E461" s="395">
        <v>18</v>
      </c>
      <c r="F461" s="544">
        <v>78.912622842219477</v>
      </c>
      <c r="G461" s="395">
        <v>20</v>
      </c>
      <c r="H461" s="181">
        <v>82.091985042356143</v>
      </c>
      <c r="I461" s="395">
        <v>20</v>
      </c>
      <c r="J461" s="382">
        <v>86.699999999999989</v>
      </c>
      <c r="K461" s="382">
        <v>18</v>
      </c>
    </row>
    <row r="462" spans="1:11" ht="28.5" customHeight="1" x14ac:dyDescent="0.25">
      <c r="A462" s="60" t="s">
        <v>19</v>
      </c>
      <c r="B462" s="544">
        <v>58.359692374481746</v>
      </c>
      <c r="C462" s="395">
        <v>26</v>
      </c>
      <c r="D462" s="544">
        <v>68.88075463017546</v>
      </c>
      <c r="E462" s="395">
        <v>23</v>
      </c>
      <c r="F462" s="544">
        <v>71.319755684710245</v>
      </c>
      <c r="G462" s="395">
        <v>24</v>
      </c>
      <c r="H462" s="181">
        <v>76.780104590806744</v>
      </c>
      <c r="I462" s="395">
        <v>22</v>
      </c>
      <c r="J462" s="382">
        <v>76.599999999999994</v>
      </c>
      <c r="K462" s="382">
        <v>24</v>
      </c>
    </row>
    <row r="463" spans="1:11" ht="28.5" customHeight="1" x14ac:dyDescent="0.25">
      <c r="A463" s="60" t="s">
        <v>59</v>
      </c>
      <c r="B463" s="544">
        <v>96.950698276401695</v>
      </c>
      <c r="C463" s="395">
        <v>6</v>
      </c>
      <c r="D463" s="544">
        <v>98.805789176155031</v>
      </c>
      <c r="E463" s="395">
        <v>2</v>
      </c>
      <c r="F463" s="544">
        <v>98.943780185018113</v>
      </c>
      <c r="G463" s="395">
        <v>2</v>
      </c>
      <c r="H463" s="181">
        <v>97.610466947453688</v>
      </c>
      <c r="I463" s="395">
        <v>4</v>
      </c>
      <c r="J463" s="382">
        <v>98.1</v>
      </c>
      <c r="K463" s="382">
        <v>5</v>
      </c>
    </row>
    <row r="464" spans="1:11" ht="28.5" customHeight="1" x14ac:dyDescent="0.25">
      <c r="A464" s="60" t="s">
        <v>21</v>
      </c>
      <c r="B464" s="544">
        <v>94.47554432650827</v>
      </c>
      <c r="C464" s="395">
        <v>9</v>
      </c>
      <c r="D464" s="544">
        <v>93.689841596631368</v>
      </c>
      <c r="E464" s="395">
        <v>9</v>
      </c>
      <c r="F464" s="544">
        <v>92.660496015698371</v>
      </c>
      <c r="G464" s="395">
        <v>9</v>
      </c>
      <c r="H464" s="181">
        <v>93.014438779112709</v>
      </c>
      <c r="I464" s="395">
        <v>10</v>
      </c>
      <c r="J464" s="382">
        <v>94.6</v>
      </c>
      <c r="K464" s="382">
        <v>9</v>
      </c>
    </row>
    <row r="465" spans="1:11" ht="28.5" customHeight="1" x14ac:dyDescent="0.25">
      <c r="A465" s="60" t="s">
        <v>60</v>
      </c>
      <c r="B465" s="544">
        <v>84.927501824056719</v>
      </c>
      <c r="C465" s="395">
        <v>12</v>
      </c>
      <c r="D465" s="544">
        <v>85.879948667629861</v>
      </c>
      <c r="E465" s="395">
        <v>13</v>
      </c>
      <c r="F465" s="544">
        <v>90.917533868017472</v>
      </c>
      <c r="G465" s="395">
        <v>13</v>
      </c>
      <c r="H465" s="181">
        <v>90.784212284178793</v>
      </c>
      <c r="I465" s="395">
        <v>12</v>
      </c>
      <c r="J465" s="382">
        <v>92.3</v>
      </c>
      <c r="K465" s="382">
        <v>12</v>
      </c>
    </row>
    <row r="466" spans="1:11" ht="28.5" customHeight="1" x14ac:dyDescent="0.25">
      <c r="A466" s="60" t="s">
        <v>61</v>
      </c>
      <c r="B466" s="544">
        <v>78.702040571543009</v>
      </c>
      <c r="C466" s="395">
        <v>16</v>
      </c>
      <c r="D466" s="544">
        <v>79.44920636294097</v>
      </c>
      <c r="E466" s="395">
        <v>17</v>
      </c>
      <c r="F466" s="544">
        <v>84.66341567305048</v>
      </c>
      <c r="G466" s="395">
        <v>18</v>
      </c>
      <c r="H466" s="181">
        <v>88.042212774986666</v>
      </c>
      <c r="I466" s="395">
        <v>16</v>
      </c>
      <c r="J466" s="382">
        <v>87.7</v>
      </c>
      <c r="K466" s="382">
        <v>17</v>
      </c>
    </row>
    <row r="467" spans="1:11" ht="28.5" customHeight="1" x14ac:dyDescent="0.25">
      <c r="A467" s="60" t="s">
        <v>62</v>
      </c>
      <c r="B467" s="544">
        <v>98.740752656534198</v>
      </c>
      <c r="C467" s="395">
        <v>2</v>
      </c>
      <c r="D467" s="544">
        <v>98.5900347778813</v>
      </c>
      <c r="E467" s="395">
        <v>3</v>
      </c>
      <c r="F467" s="544">
        <v>97.711276701917171</v>
      </c>
      <c r="G467" s="395">
        <v>4</v>
      </c>
      <c r="H467" s="181">
        <v>97.079738148213806</v>
      </c>
      <c r="I467" s="395">
        <v>6</v>
      </c>
      <c r="J467" s="382">
        <v>99</v>
      </c>
      <c r="K467" s="382">
        <v>2</v>
      </c>
    </row>
    <row r="468" spans="1:11" ht="28.5" customHeight="1" x14ac:dyDescent="0.25">
      <c r="A468" s="60" t="s">
        <v>63</v>
      </c>
      <c r="B468" s="544">
        <v>70.267810398411868</v>
      </c>
      <c r="C468" s="395">
        <v>20</v>
      </c>
      <c r="D468" s="544">
        <v>70.805200725534547</v>
      </c>
      <c r="E468" s="395">
        <v>21</v>
      </c>
      <c r="F468" s="544">
        <v>73.721709270181265</v>
      </c>
      <c r="G468" s="395">
        <v>22</v>
      </c>
      <c r="H468" s="181">
        <v>76.148589271203065</v>
      </c>
      <c r="I468" s="395">
        <v>23</v>
      </c>
      <c r="J468" s="382">
        <v>77.599999999999994</v>
      </c>
      <c r="K468" s="382">
        <v>23</v>
      </c>
    </row>
    <row r="469" spans="1:11" ht="28.5" customHeight="1" x14ac:dyDescent="0.25">
      <c r="A469" s="60" t="s">
        <v>72</v>
      </c>
      <c r="B469" s="544">
        <v>64.392823179433236</v>
      </c>
      <c r="C469" s="395">
        <v>24</v>
      </c>
      <c r="D469" s="544">
        <v>64.026850131147214</v>
      </c>
      <c r="E469" s="395">
        <v>26</v>
      </c>
      <c r="F469" s="544">
        <v>67.163326550277645</v>
      </c>
      <c r="G469" s="395">
        <v>26</v>
      </c>
      <c r="H469" s="181">
        <v>54.244765198437662</v>
      </c>
      <c r="I469" s="395">
        <v>31</v>
      </c>
      <c r="J469" s="382">
        <v>58.4</v>
      </c>
      <c r="K469" s="382">
        <v>31</v>
      </c>
    </row>
    <row r="470" spans="1:11" s="18" customFormat="1" ht="28.5" customHeight="1" x14ac:dyDescent="0.25">
      <c r="A470" s="60" t="s">
        <v>64</v>
      </c>
      <c r="B470" s="544">
        <v>50.158284971402168</v>
      </c>
      <c r="C470" s="395">
        <v>31</v>
      </c>
      <c r="D470" s="544">
        <v>52.590334465195369</v>
      </c>
      <c r="E470" s="395">
        <v>31</v>
      </c>
      <c r="F470" s="544">
        <v>64.53584228492582</v>
      </c>
      <c r="G470" s="395">
        <v>27</v>
      </c>
      <c r="H470" s="181">
        <v>63.549395200746218</v>
      </c>
      <c r="I470" s="395">
        <v>29</v>
      </c>
      <c r="J470" s="382">
        <v>61.6</v>
      </c>
      <c r="K470" s="382">
        <v>30</v>
      </c>
    </row>
    <row r="471" spans="1:11" s="18" customFormat="1" ht="28.5" customHeight="1" x14ac:dyDescent="0.25">
      <c r="A471" s="60" t="s">
        <v>65</v>
      </c>
      <c r="B471" s="544">
        <v>67.642239671911483</v>
      </c>
      <c r="C471" s="395">
        <v>21</v>
      </c>
      <c r="D471" s="544">
        <v>76.689484589067234</v>
      </c>
      <c r="E471" s="395">
        <v>19</v>
      </c>
      <c r="F471" s="544">
        <v>83.236834806233318</v>
      </c>
      <c r="G471" s="395">
        <v>19</v>
      </c>
      <c r="H471" s="181">
        <v>87.560307528988602</v>
      </c>
      <c r="I471" s="395">
        <v>17</v>
      </c>
      <c r="J471" s="382">
        <v>90.5</v>
      </c>
      <c r="K471" s="382">
        <v>13</v>
      </c>
    </row>
    <row r="472" spans="1:11" ht="28.5" customHeight="1" x14ac:dyDescent="0.25">
      <c r="A472" s="60" t="s">
        <v>66</v>
      </c>
      <c r="B472" s="544">
        <v>72.988129494220715</v>
      </c>
      <c r="C472" s="395">
        <v>19</v>
      </c>
      <c r="D472" s="544">
        <v>84.287402524998399</v>
      </c>
      <c r="E472" s="395">
        <v>14</v>
      </c>
      <c r="F472" s="544">
        <v>86.393750524976156</v>
      </c>
      <c r="G472" s="395">
        <v>16</v>
      </c>
      <c r="H472" s="181">
        <v>87.461724661585606</v>
      </c>
      <c r="I472" s="395">
        <v>18</v>
      </c>
      <c r="J472" s="382">
        <v>85.5</v>
      </c>
      <c r="K472" s="382">
        <v>20</v>
      </c>
    </row>
    <row r="473" spans="1:11" ht="28.5" customHeight="1" x14ac:dyDescent="0.25">
      <c r="A473" s="60" t="s">
        <v>67</v>
      </c>
      <c r="B473" s="544">
        <v>65.716734003120933</v>
      </c>
      <c r="C473" s="395">
        <v>23</v>
      </c>
      <c r="D473" s="544">
        <v>65.202883136416645</v>
      </c>
      <c r="E473" s="395">
        <v>24</v>
      </c>
      <c r="F473" s="544">
        <v>73.615961369276548</v>
      </c>
      <c r="G473" s="395">
        <v>23</v>
      </c>
      <c r="H473" s="181">
        <v>75.809080561381521</v>
      </c>
      <c r="I473" s="395">
        <v>24</v>
      </c>
      <c r="J473" s="382">
        <v>78.599999999999994</v>
      </c>
      <c r="K473" s="382">
        <v>22</v>
      </c>
    </row>
    <row r="474" spans="1:11" ht="28.5" customHeight="1" x14ac:dyDescent="0.25">
      <c r="A474" s="60" t="s">
        <v>68</v>
      </c>
      <c r="B474" s="544">
        <v>58.40727239144023</v>
      </c>
      <c r="C474" s="395">
        <v>25</v>
      </c>
      <c r="D474" s="544">
        <v>64.256593570681204</v>
      </c>
      <c r="E474" s="395">
        <v>25</v>
      </c>
      <c r="F474" s="544">
        <v>68.720454287256501</v>
      </c>
      <c r="G474" s="395">
        <v>25</v>
      </c>
      <c r="H474" s="181">
        <v>65.695156979839922</v>
      </c>
      <c r="I474" s="395">
        <v>27</v>
      </c>
      <c r="J474" s="382">
        <v>67.8</v>
      </c>
      <c r="K474" s="382">
        <v>26</v>
      </c>
    </row>
    <row r="475" spans="1:11" ht="28.5" customHeight="1" x14ac:dyDescent="0.25">
      <c r="A475" s="60" t="s">
        <v>134</v>
      </c>
      <c r="B475" s="544">
        <v>87.545073443656463</v>
      </c>
      <c r="C475" s="395">
        <v>11</v>
      </c>
      <c r="D475" s="544">
        <v>88.404688148895872</v>
      </c>
      <c r="E475" s="395">
        <v>11</v>
      </c>
      <c r="F475" s="544">
        <v>91.605466726017966</v>
      </c>
      <c r="G475" s="395">
        <v>12</v>
      </c>
      <c r="H475" s="181">
        <v>88.468458581963972</v>
      </c>
      <c r="I475" s="395">
        <v>15</v>
      </c>
      <c r="J475" s="382">
        <v>93.5</v>
      </c>
      <c r="K475" s="382">
        <v>11</v>
      </c>
    </row>
    <row r="476" spans="1:11" ht="28.5" customHeight="1" x14ac:dyDescent="0.25">
      <c r="A476" s="60" t="s">
        <v>69</v>
      </c>
      <c r="B476" s="544">
        <v>96.484563918341024</v>
      </c>
      <c r="C476" s="395">
        <v>7</v>
      </c>
      <c r="D476" s="544">
        <v>95.400986385334448</v>
      </c>
      <c r="E476" s="395">
        <v>8</v>
      </c>
      <c r="F476" s="544">
        <v>98.916450963938559</v>
      </c>
      <c r="G476" s="395">
        <v>3</v>
      </c>
      <c r="H476" s="181">
        <v>99.080024681681223</v>
      </c>
      <c r="I476" s="390">
        <v>3</v>
      </c>
      <c r="J476" s="382">
        <v>98.5</v>
      </c>
      <c r="K476" s="382">
        <v>3</v>
      </c>
    </row>
    <row r="477" spans="1:11" ht="28.5" customHeight="1" x14ac:dyDescent="0.25">
      <c r="A477" s="60" t="s">
        <v>73</v>
      </c>
      <c r="B477" s="544">
        <v>82.999699097471449</v>
      </c>
      <c r="C477" s="395">
        <v>14</v>
      </c>
      <c r="D477" s="544">
        <v>87.221218936245165</v>
      </c>
      <c r="E477" s="395">
        <v>12</v>
      </c>
      <c r="F477" s="544">
        <v>91.646147848674673</v>
      </c>
      <c r="G477" s="395">
        <v>11</v>
      </c>
      <c r="H477" s="181">
        <v>90.029817030136869</v>
      </c>
      <c r="I477" s="395">
        <v>14</v>
      </c>
      <c r="J477" s="382">
        <v>90.1</v>
      </c>
      <c r="K477" s="382">
        <v>15</v>
      </c>
    </row>
    <row r="478" spans="1:11" ht="28.5" customHeight="1" x14ac:dyDescent="0.25">
      <c r="A478" s="60" t="s">
        <v>70</v>
      </c>
      <c r="B478" s="544">
        <v>67.281710065126219</v>
      </c>
      <c r="C478" s="395">
        <v>22</v>
      </c>
      <c r="D478" s="544">
        <v>70.096865215885146</v>
      </c>
      <c r="E478" s="395">
        <v>22</v>
      </c>
      <c r="F478" s="544">
        <v>76.416461822765712</v>
      </c>
      <c r="G478" s="395">
        <v>21</v>
      </c>
      <c r="H478" s="181">
        <v>77.100034352190249</v>
      </c>
      <c r="I478" s="395">
        <v>21</v>
      </c>
      <c r="J478" s="382">
        <v>80.8</v>
      </c>
      <c r="K478" s="382">
        <v>21</v>
      </c>
    </row>
    <row r="479" spans="1:11" ht="28.5" customHeight="1" x14ac:dyDescent="0.25">
      <c r="A479" s="60" t="s">
        <v>36</v>
      </c>
      <c r="B479" s="544">
        <v>97.861773761899386</v>
      </c>
      <c r="C479" s="395">
        <v>3</v>
      </c>
      <c r="D479" s="544">
        <v>96.51682127004689</v>
      </c>
      <c r="E479" s="395">
        <v>6</v>
      </c>
      <c r="F479" s="544">
        <v>97.377405438337433</v>
      </c>
      <c r="G479" s="395">
        <v>6</v>
      </c>
      <c r="H479" s="181">
        <v>96.832638984437011</v>
      </c>
      <c r="I479" s="395">
        <v>7</v>
      </c>
      <c r="J479" s="382">
        <v>97</v>
      </c>
      <c r="K479" s="382">
        <v>7</v>
      </c>
    </row>
    <row r="480" spans="1:11" ht="28.5" customHeight="1" x14ac:dyDescent="0.25">
      <c r="A480" s="9" t="s">
        <v>1098</v>
      </c>
      <c r="B480" s="328"/>
      <c r="C480" s="328"/>
    </row>
    <row r="481" spans="1:11" ht="28.5" customHeight="1" x14ac:dyDescent="0.25">
      <c r="A481" s="9"/>
      <c r="B481" s="328"/>
      <c r="C481" s="328"/>
    </row>
    <row r="482" spans="1:11" ht="28.5" customHeight="1" x14ac:dyDescent="0.25">
      <c r="A482" s="146" t="s">
        <v>964</v>
      </c>
      <c r="B482" s="225"/>
      <c r="C482" s="328"/>
      <c r="K482" s="23" t="s">
        <v>374</v>
      </c>
    </row>
    <row r="483" spans="1:11" ht="28.5" customHeight="1" x14ac:dyDescent="0.25">
      <c r="A483" s="721" t="s">
        <v>1</v>
      </c>
      <c r="B483" s="746">
        <v>1399</v>
      </c>
      <c r="C483" s="746"/>
      <c r="D483" s="744">
        <v>1400</v>
      </c>
      <c r="E483" s="745"/>
      <c r="F483" s="744">
        <v>1401</v>
      </c>
      <c r="G483" s="745"/>
      <c r="H483" s="744" t="s">
        <v>1102</v>
      </c>
      <c r="I483" s="745"/>
      <c r="J483" s="744">
        <v>1403</v>
      </c>
      <c r="K483" s="745"/>
    </row>
    <row r="484" spans="1:11" ht="28.5" customHeight="1" x14ac:dyDescent="0.25">
      <c r="A484" s="723"/>
      <c r="B484" s="458" t="s">
        <v>75</v>
      </c>
      <c r="C484" s="458" t="s">
        <v>144</v>
      </c>
      <c r="D484" s="458" t="s">
        <v>75</v>
      </c>
      <c r="E484" s="458" t="s">
        <v>144</v>
      </c>
      <c r="F484" s="458" t="s">
        <v>75</v>
      </c>
      <c r="G484" s="458" t="s">
        <v>144</v>
      </c>
      <c r="H484" s="458" t="s">
        <v>75</v>
      </c>
      <c r="I484" s="458" t="s">
        <v>144</v>
      </c>
      <c r="J484" s="458" t="s">
        <v>75</v>
      </c>
      <c r="K484" s="458" t="s">
        <v>144</v>
      </c>
    </row>
    <row r="485" spans="1:11" ht="28.5" customHeight="1" x14ac:dyDescent="0.25">
      <c r="A485" s="117" t="s">
        <v>47</v>
      </c>
      <c r="B485" s="436">
        <v>26.4</v>
      </c>
      <c r="C485" s="436" t="s">
        <v>230</v>
      </c>
      <c r="D485" s="436">
        <v>26.716114448872762</v>
      </c>
      <c r="E485" s="436" t="s">
        <v>230</v>
      </c>
      <c r="F485" s="436">
        <v>26.17370720188902</v>
      </c>
      <c r="G485" s="436" t="s">
        <v>230</v>
      </c>
      <c r="H485" s="436">
        <v>26.730361307410142</v>
      </c>
      <c r="I485" s="436" t="s">
        <v>230</v>
      </c>
      <c r="J485" s="327">
        <v>28.305301241260572</v>
      </c>
      <c r="K485" s="436" t="s">
        <v>230</v>
      </c>
    </row>
    <row r="486" spans="1:11" ht="28.5" customHeight="1" x14ac:dyDescent="0.25">
      <c r="A486" s="60" t="s">
        <v>48</v>
      </c>
      <c r="B486" s="544">
        <v>22.7</v>
      </c>
      <c r="C486" s="395">
        <v>26</v>
      </c>
      <c r="D486" s="544">
        <v>22.863861386138613</v>
      </c>
      <c r="E486" s="395">
        <v>26</v>
      </c>
      <c r="F486" s="544">
        <v>24.432479053721046</v>
      </c>
      <c r="G486" s="395">
        <v>22</v>
      </c>
      <c r="H486" s="544">
        <v>23.24073619631902</v>
      </c>
      <c r="I486" s="395">
        <v>25</v>
      </c>
      <c r="J486" s="391">
        <v>24.483382209188662</v>
      </c>
      <c r="K486" s="382">
        <v>26</v>
      </c>
    </row>
    <row r="487" spans="1:11" ht="28.5" customHeight="1" x14ac:dyDescent="0.25">
      <c r="A487" s="60" t="s">
        <v>49</v>
      </c>
      <c r="B487" s="544">
        <v>20.8</v>
      </c>
      <c r="C487" s="395">
        <v>30</v>
      </c>
      <c r="D487" s="544">
        <v>21.616545718432512</v>
      </c>
      <c r="E487" s="395">
        <v>28</v>
      </c>
      <c r="F487" s="544">
        <v>21.291882556131259</v>
      </c>
      <c r="G487" s="395">
        <v>27</v>
      </c>
      <c r="H487" s="544">
        <v>22.365505425471159</v>
      </c>
      <c r="I487" s="395">
        <v>27</v>
      </c>
      <c r="J487" s="391">
        <v>23.749504108812697</v>
      </c>
      <c r="K487" s="382">
        <v>27</v>
      </c>
    </row>
    <row r="488" spans="1:11" ht="28.5" customHeight="1" x14ac:dyDescent="0.25">
      <c r="A488" s="60" t="s">
        <v>50</v>
      </c>
      <c r="B488" s="544">
        <v>30.1</v>
      </c>
      <c r="C488" s="395">
        <v>9</v>
      </c>
      <c r="D488" s="544">
        <v>29.894980694980696</v>
      </c>
      <c r="E488" s="395">
        <v>11</v>
      </c>
      <c r="F488" s="544">
        <v>34.042405551272168</v>
      </c>
      <c r="G488" s="395">
        <v>8</v>
      </c>
      <c r="H488" s="544">
        <v>30.310477657935284</v>
      </c>
      <c r="I488" s="395">
        <v>10</v>
      </c>
      <c r="J488" s="391">
        <v>33.080831408775985</v>
      </c>
      <c r="K488" s="382">
        <v>8</v>
      </c>
    </row>
    <row r="489" spans="1:11" ht="28.5" customHeight="1" x14ac:dyDescent="0.25">
      <c r="A489" s="60" t="s">
        <v>51</v>
      </c>
      <c r="B489" s="544">
        <v>21.2</v>
      </c>
      <c r="C489" s="395">
        <v>27</v>
      </c>
      <c r="D489" s="544">
        <v>20.79565868263473</v>
      </c>
      <c r="E489" s="395">
        <v>29</v>
      </c>
      <c r="F489" s="544">
        <v>20.618347599553406</v>
      </c>
      <c r="G489" s="395">
        <v>30</v>
      </c>
      <c r="H489" s="544">
        <v>20.698445020362829</v>
      </c>
      <c r="I489" s="395">
        <v>30</v>
      </c>
      <c r="J489" s="391">
        <v>22.397863326579479</v>
      </c>
      <c r="K489" s="382">
        <v>30</v>
      </c>
    </row>
    <row r="490" spans="1:11" ht="28.5" customHeight="1" x14ac:dyDescent="0.25">
      <c r="A490" s="60" t="s">
        <v>10</v>
      </c>
      <c r="B490" s="544">
        <v>16.600000000000001</v>
      </c>
      <c r="C490" s="395">
        <v>31</v>
      </c>
      <c r="D490" s="544">
        <v>17.270362765229294</v>
      </c>
      <c r="E490" s="395">
        <v>31</v>
      </c>
      <c r="F490" s="544">
        <v>17.985796415285762</v>
      </c>
      <c r="G490" s="395">
        <v>31</v>
      </c>
      <c r="H490" s="544">
        <v>16.605280748663102</v>
      </c>
      <c r="I490" s="395">
        <v>31</v>
      </c>
      <c r="J490" s="391">
        <v>16.993394980184942</v>
      </c>
      <c r="K490" s="382">
        <v>31</v>
      </c>
    </row>
    <row r="491" spans="1:11" ht="28.5" customHeight="1" x14ac:dyDescent="0.25">
      <c r="A491" s="60" t="s">
        <v>52</v>
      </c>
      <c r="B491" s="544">
        <v>43.7</v>
      </c>
      <c r="C491" s="395">
        <v>2</v>
      </c>
      <c r="D491" s="544">
        <v>43.65319865319865</v>
      </c>
      <c r="E491" s="395">
        <v>2</v>
      </c>
      <c r="F491" s="544">
        <v>45.389915966386553</v>
      </c>
      <c r="G491" s="395">
        <v>1</v>
      </c>
      <c r="H491" s="544">
        <v>44.530201342281885</v>
      </c>
      <c r="I491" s="395">
        <v>2</v>
      </c>
      <c r="J491" s="391">
        <v>46.266331658291456</v>
      </c>
      <c r="K491" s="382">
        <v>2</v>
      </c>
    </row>
    <row r="492" spans="1:11" ht="28.5" customHeight="1" x14ac:dyDescent="0.25">
      <c r="A492" s="60" t="s">
        <v>12</v>
      </c>
      <c r="B492" s="544">
        <v>36.200000000000003</v>
      </c>
      <c r="C492" s="395">
        <v>4</v>
      </c>
      <c r="D492" s="544">
        <v>37.885576148267525</v>
      </c>
      <c r="E492" s="395">
        <v>3</v>
      </c>
      <c r="F492" s="544">
        <v>39.613727055067834</v>
      </c>
      <c r="G492" s="395">
        <v>3</v>
      </c>
      <c r="H492" s="544">
        <v>31.921739130434787</v>
      </c>
      <c r="I492" s="395">
        <v>6</v>
      </c>
      <c r="J492" s="391">
        <v>35.72043852779953</v>
      </c>
      <c r="K492" s="382">
        <v>5</v>
      </c>
    </row>
    <row r="493" spans="1:11" ht="28.5" customHeight="1" x14ac:dyDescent="0.25">
      <c r="A493" s="60" t="s">
        <v>53</v>
      </c>
      <c r="B493" s="544">
        <v>31.1</v>
      </c>
      <c r="C493" s="395">
        <v>8</v>
      </c>
      <c r="D493" s="544">
        <v>30.439107817287823</v>
      </c>
      <c r="E493" s="395">
        <v>10</v>
      </c>
      <c r="F493" s="544">
        <v>24.327824858757062</v>
      </c>
      <c r="G493" s="395">
        <v>23</v>
      </c>
      <c r="H493" s="544">
        <v>31.446279834814863</v>
      </c>
      <c r="I493" s="395">
        <v>8</v>
      </c>
      <c r="J493" s="391">
        <v>32.370329289428078</v>
      </c>
      <c r="K493" s="382">
        <v>10</v>
      </c>
    </row>
    <row r="494" spans="1:11" ht="28.5" customHeight="1" x14ac:dyDescent="0.25">
      <c r="A494" s="60" t="s">
        <v>54</v>
      </c>
      <c r="B494" s="544">
        <v>32</v>
      </c>
      <c r="C494" s="395">
        <v>6</v>
      </c>
      <c r="D494" s="544">
        <v>31.412601626016261</v>
      </c>
      <c r="E494" s="395">
        <v>7</v>
      </c>
      <c r="F494" s="544">
        <v>32.314777327935225</v>
      </c>
      <c r="G494" s="395">
        <v>9</v>
      </c>
      <c r="H494" s="544">
        <v>31.411883182275933</v>
      </c>
      <c r="I494" s="395">
        <v>9</v>
      </c>
      <c r="J494" s="391">
        <v>32.747241725175527</v>
      </c>
      <c r="K494" s="382">
        <v>9</v>
      </c>
    </row>
    <row r="495" spans="1:11" ht="28.5" customHeight="1" x14ac:dyDescent="0.25">
      <c r="A495" s="60" t="s">
        <v>55</v>
      </c>
      <c r="B495" s="544">
        <v>37</v>
      </c>
      <c r="C495" s="395">
        <v>3</v>
      </c>
      <c r="D495" s="544">
        <v>37.239608801955988</v>
      </c>
      <c r="E495" s="395">
        <v>4</v>
      </c>
      <c r="F495" s="544">
        <v>37.224909310761788</v>
      </c>
      <c r="G495" s="395">
        <v>5</v>
      </c>
      <c r="H495" s="544">
        <v>37.992822966507177</v>
      </c>
      <c r="I495" s="395">
        <v>3</v>
      </c>
      <c r="J495" s="391">
        <v>37.44497041420118</v>
      </c>
      <c r="K495" s="382">
        <v>4</v>
      </c>
    </row>
    <row r="496" spans="1:11" ht="28.5" customHeight="1" x14ac:dyDescent="0.25">
      <c r="A496" s="60" t="s">
        <v>56</v>
      </c>
      <c r="B496" s="544">
        <v>21</v>
      </c>
      <c r="C496" s="395">
        <v>28</v>
      </c>
      <c r="D496" s="544">
        <v>21.905791842067064</v>
      </c>
      <c r="E496" s="395">
        <v>27</v>
      </c>
      <c r="F496" s="544">
        <v>24.061324141892861</v>
      </c>
      <c r="G496" s="395">
        <v>24</v>
      </c>
      <c r="H496" s="544">
        <v>22.358584422967596</v>
      </c>
      <c r="I496" s="395">
        <v>28</v>
      </c>
      <c r="J496" s="391">
        <v>23.561401040934026</v>
      </c>
      <c r="K496" s="382">
        <v>28</v>
      </c>
    </row>
    <row r="497" spans="1:11" ht="28.5" customHeight="1" x14ac:dyDescent="0.25">
      <c r="A497" s="60" t="s">
        <v>57</v>
      </c>
      <c r="B497" s="544">
        <v>31.8</v>
      </c>
      <c r="C497" s="395">
        <v>7</v>
      </c>
      <c r="D497" s="544">
        <v>35.368301026225772</v>
      </c>
      <c r="E497" s="395">
        <v>6</v>
      </c>
      <c r="F497" s="544">
        <v>35.992018244013686</v>
      </c>
      <c r="G497" s="395">
        <v>7</v>
      </c>
      <c r="H497" s="544">
        <v>36.998858447488587</v>
      </c>
      <c r="I497" s="395">
        <v>4</v>
      </c>
      <c r="J497" s="391">
        <v>38.971428571428575</v>
      </c>
      <c r="K497" s="382">
        <v>3</v>
      </c>
    </row>
    <row r="498" spans="1:11" ht="28.5" customHeight="1" x14ac:dyDescent="0.25">
      <c r="A498" s="60" t="s">
        <v>58</v>
      </c>
      <c r="B498" s="544">
        <v>29.1</v>
      </c>
      <c r="C498" s="395">
        <v>10</v>
      </c>
      <c r="D498" s="544">
        <v>29.792150580696838</v>
      </c>
      <c r="E498" s="395">
        <v>12</v>
      </c>
      <c r="F498" s="544">
        <v>31.502879841112215</v>
      </c>
      <c r="G498" s="395">
        <v>10</v>
      </c>
      <c r="H498" s="544">
        <v>31.512709359605914</v>
      </c>
      <c r="I498" s="395">
        <v>7</v>
      </c>
      <c r="J498" s="391">
        <v>33.304007820136853</v>
      </c>
      <c r="K498" s="382">
        <v>7</v>
      </c>
    </row>
    <row r="499" spans="1:11" ht="28.5" customHeight="1" x14ac:dyDescent="0.25">
      <c r="A499" s="60" t="s">
        <v>19</v>
      </c>
      <c r="B499" s="544">
        <v>26.4</v>
      </c>
      <c r="C499" s="395">
        <v>18</v>
      </c>
      <c r="D499" s="544">
        <v>30.460072595281307</v>
      </c>
      <c r="E499" s="395">
        <v>9</v>
      </c>
      <c r="F499" s="544">
        <v>31.028880866425993</v>
      </c>
      <c r="G499" s="395">
        <v>11</v>
      </c>
      <c r="H499" s="544">
        <v>30.097845601436266</v>
      </c>
      <c r="I499" s="395">
        <v>11</v>
      </c>
      <c r="J499" s="391">
        <v>32.1769436997319</v>
      </c>
      <c r="K499" s="382">
        <v>11</v>
      </c>
    </row>
    <row r="500" spans="1:11" ht="28.5" customHeight="1" x14ac:dyDescent="0.25">
      <c r="A500" s="60" t="s">
        <v>59</v>
      </c>
      <c r="B500" s="544">
        <v>34.700000000000003</v>
      </c>
      <c r="C500" s="395">
        <v>5</v>
      </c>
      <c r="D500" s="544">
        <v>35.413474240422723</v>
      </c>
      <c r="E500" s="395">
        <v>5</v>
      </c>
      <c r="F500" s="544">
        <v>37.091264667535853</v>
      </c>
      <c r="G500" s="395">
        <v>6</v>
      </c>
      <c r="H500" s="544">
        <v>34.882882882882882</v>
      </c>
      <c r="I500" s="395">
        <v>5</v>
      </c>
      <c r="J500" s="391">
        <v>35.57687420584498</v>
      </c>
      <c r="K500" s="382">
        <v>6</v>
      </c>
    </row>
    <row r="501" spans="1:11" ht="28.5" customHeight="1" x14ac:dyDescent="0.25">
      <c r="A501" s="60" t="s">
        <v>21</v>
      </c>
      <c r="B501" s="544">
        <v>22.8</v>
      </c>
      <c r="C501" s="395">
        <v>25</v>
      </c>
      <c r="D501" s="544">
        <v>23.545542949756889</v>
      </c>
      <c r="E501" s="395">
        <v>25</v>
      </c>
      <c r="F501" s="544">
        <v>23.637777777777778</v>
      </c>
      <c r="G501" s="395">
        <v>25</v>
      </c>
      <c r="H501" s="544">
        <v>23.945861854387058</v>
      </c>
      <c r="I501" s="395">
        <v>24</v>
      </c>
      <c r="J501" s="391">
        <v>27.06189024390244</v>
      </c>
      <c r="K501" s="382">
        <v>22</v>
      </c>
    </row>
    <row r="502" spans="1:11" ht="28.5" customHeight="1" x14ac:dyDescent="0.25">
      <c r="A502" s="60" t="s">
        <v>60</v>
      </c>
      <c r="B502" s="544">
        <v>25.6</v>
      </c>
      <c r="C502" s="395">
        <v>22</v>
      </c>
      <c r="D502" s="544">
        <v>25.958259149357072</v>
      </c>
      <c r="E502" s="395">
        <v>21</v>
      </c>
      <c r="F502" s="544">
        <v>26.863296616837136</v>
      </c>
      <c r="G502" s="395">
        <v>18</v>
      </c>
      <c r="H502" s="544">
        <v>25.370573273332027</v>
      </c>
      <c r="I502" s="395">
        <v>21</v>
      </c>
      <c r="J502" s="391">
        <v>27.0642523364486</v>
      </c>
      <c r="K502" s="382">
        <v>21</v>
      </c>
    </row>
    <row r="503" spans="1:11" ht="28.5" customHeight="1" x14ac:dyDescent="0.25">
      <c r="A503" s="60" t="s">
        <v>61</v>
      </c>
      <c r="B503" s="544">
        <v>24.4</v>
      </c>
      <c r="C503" s="395">
        <v>23</v>
      </c>
      <c r="D503" s="544">
        <v>24.159879336349924</v>
      </c>
      <c r="E503" s="395">
        <v>24</v>
      </c>
      <c r="F503" s="544">
        <v>24.444861215303828</v>
      </c>
      <c r="G503" s="395">
        <v>21</v>
      </c>
      <c r="H503" s="544">
        <v>24.064925373134329</v>
      </c>
      <c r="I503" s="395">
        <v>23</v>
      </c>
      <c r="J503" s="391">
        <v>24.656017830609212</v>
      </c>
      <c r="K503" s="382">
        <v>25</v>
      </c>
    </row>
    <row r="504" spans="1:11" ht="28.5" customHeight="1" x14ac:dyDescent="0.25">
      <c r="A504" s="60" t="s">
        <v>62</v>
      </c>
      <c r="B504" s="544">
        <v>21</v>
      </c>
      <c r="C504" s="395">
        <v>29</v>
      </c>
      <c r="D504" s="544">
        <v>20.732666190135813</v>
      </c>
      <c r="E504" s="395">
        <v>30</v>
      </c>
      <c r="F504" s="544">
        <v>21.806633733239238</v>
      </c>
      <c r="G504" s="395">
        <v>26</v>
      </c>
      <c r="H504" s="544">
        <v>21.504529616724739</v>
      </c>
      <c r="I504" s="395">
        <v>29</v>
      </c>
      <c r="J504" s="391">
        <v>23.507565337001378</v>
      </c>
      <c r="K504" s="382">
        <v>29</v>
      </c>
    </row>
    <row r="505" spans="1:11" s="18" customFormat="1" ht="28.5" customHeight="1" x14ac:dyDescent="0.25">
      <c r="A505" s="60" t="s">
        <v>63</v>
      </c>
      <c r="B505" s="544">
        <v>26.7</v>
      </c>
      <c r="C505" s="395">
        <v>15</v>
      </c>
      <c r="D505" s="544">
        <v>26.296518607442977</v>
      </c>
      <c r="E505" s="395">
        <v>19</v>
      </c>
      <c r="F505" s="544">
        <v>27.62425328554361</v>
      </c>
      <c r="G505" s="395">
        <v>17</v>
      </c>
      <c r="H505" s="544">
        <v>27.108799048751486</v>
      </c>
      <c r="I505" s="395">
        <v>16</v>
      </c>
      <c r="J505" s="391">
        <v>28.545293072824155</v>
      </c>
      <c r="K505" s="382">
        <v>17</v>
      </c>
    </row>
    <row r="506" spans="1:11" s="18" customFormat="1" ht="28.5" customHeight="1" x14ac:dyDescent="0.25">
      <c r="A506" s="60" t="s">
        <v>72</v>
      </c>
      <c r="B506" s="544">
        <v>26</v>
      </c>
      <c r="C506" s="395">
        <v>20</v>
      </c>
      <c r="D506" s="544">
        <v>26.144100870609428</v>
      </c>
      <c r="E506" s="395">
        <v>20</v>
      </c>
      <c r="F506" s="544">
        <v>20.685824895771294</v>
      </c>
      <c r="G506" s="395">
        <v>29</v>
      </c>
      <c r="H506" s="544">
        <v>22.801477104874447</v>
      </c>
      <c r="I506" s="395">
        <v>26</v>
      </c>
      <c r="J506" s="391">
        <v>27.068268385584528</v>
      </c>
      <c r="K506" s="382">
        <v>20</v>
      </c>
    </row>
    <row r="507" spans="1:11" ht="28.5" customHeight="1" x14ac:dyDescent="0.25">
      <c r="A507" s="60" t="s">
        <v>64</v>
      </c>
      <c r="B507" s="544">
        <v>27.8</v>
      </c>
      <c r="C507" s="395">
        <v>13</v>
      </c>
      <c r="D507" s="544">
        <v>28.271084337349397</v>
      </c>
      <c r="E507" s="395">
        <v>15</v>
      </c>
      <c r="F507" s="544">
        <v>29.182364729458918</v>
      </c>
      <c r="G507" s="395">
        <v>14</v>
      </c>
      <c r="H507" s="544">
        <v>28.861861861861861</v>
      </c>
      <c r="I507" s="395">
        <v>13</v>
      </c>
      <c r="J507" s="391">
        <v>30.371685842921462</v>
      </c>
      <c r="K507" s="382">
        <v>14</v>
      </c>
    </row>
    <row r="508" spans="1:11" ht="28.5" customHeight="1" x14ac:dyDescent="0.25">
      <c r="A508" s="60" t="s">
        <v>65</v>
      </c>
      <c r="B508" s="544">
        <v>44.1</v>
      </c>
      <c r="C508" s="395">
        <v>1</v>
      </c>
      <c r="D508" s="544">
        <v>44.296644295302016</v>
      </c>
      <c r="E508" s="395">
        <v>1</v>
      </c>
      <c r="F508" s="544">
        <v>44.944000000000003</v>
      </c>
      <c r="G508" s="395">
        <v>2</v>
      </c>
      <c r="H508" s="544">
        <v>44.805298013245029</v>
      </c>
      <c r="I508" s="395">
        <v>1</v>
      </c>
      <c r="J508" s="391">
        <v>47.612648221343875</v>
      </c>
      <c r="K508" s="382">
        <v>1</v>
      </c>
    </row>
    <row r="509" spans="1:11" ht="28.5" customHeight="1" x14ac:dyDescent="0.25">
      <c r="A509" s="60" t="s">
        <v>66</v>
      </c>
      <c r="B509" s="544">
        <v>24</v>
      </c>
      <c r="C509" s="395">
        <v>24</v>
      </c>
      <c r="D509" s="544">
        <v>24.945767866193613</v>
      </c>
      <c r="E509" s="395">
        <v>23</v>
      </c>
      <c r="F509" s="544">
        <v>26.393863179074447</v>
      </c>
      <c r="G509" s="395">
        <v>19</v>
      </c>
      <c r="H509" s="544">
        <v>26.787712287712285</v>
      </c>
      <c r="I509" s="395">
        <v>17</v>
      </c>
      <c r="J509" s="391">
        <v>27.472222222222221</v>
      </c>
      <c r="K509" s="382">
        <v>19</v>
      </c>
    </row>
    <row r="510" spans="1:11" ht="28.5" customHeight="1" x14ac:dyDescent="0.25">
      <c r="A510" s="60" t="s">
        <v>67</v>
      </c>
      <c r="B510" s="544">
        <v>25.7</v>
      </c>
      <c r="C510" s="395">
        <v>21</v>
      </c>
      <c r="D510" s="544">
        <v>25.734685914943427</v>
      </c>
      <c r="E510" s="395">
        <v>22</v>
      </c>
      <c r="F510" s="544">
        <v>24.846063912704597</v>
      </c>
      <c r="G510" s="395">
        <v>20</v>
      </c>
      <c r="H510" s="544">
        <v>24.841059602649004</v>
      </c>
      <c r="I510" s="395">
        <v>22</v>
      </c>
      <c r="J510" s="391">
        <v>25.617360840794081</v>
      </c>
      <c r="K510" s="382">
        <v>24</v>
      </c>
    </row>
    <row r="511" spans="1:11" ht="28.5" customHeight="1" x14ac:dyDescent="0.25">
      <c r="A511" s="60" t="s">
        <v>68</v>
      </c>
      <c r="B511" s="544">
        <v>28.1</v>
      </c>
      <c r="C511" s="395">
        <v>12</v>
      </c>
      <c r="D511" s="544">
        <v>29.092127303182579</v>
      </c>
      <c r="E511" s="395">
        <v>14</v>
      </c>
      <c r="F511" s="544">
        <v>30.598996095928612</v>
      </c>
      <c r="G511" s="395">
        <v>12</v>
      </c>
      <c r="H511" s="544">
        <v>26.636363636363637</v>
      </c>
      <c r="I511" s="395">
        <v>18</v>
      </c>
      <c r="J511" s="391">
        <v>31.319754464285712</v>
      </c>
      <c r="K511" s="382">
        <v>13</v>
      </c>
    </row>
    <row r="512" spans="1:11" ht="28.5" customHeight="1" x14ac:dyDescent="0.25">
      <c r="A512" s="60" t="s">
        <v>134</v>
      </c>
      <c r="B512" s="544">
        <v>26.7</v>
      </c>
      <c r="C512" s="395">
        <v>16</v>
      </c>
      <c r="D512" s="544">
        <v>27.035841232227487</v>
      </c>
      <c r="E512" s="395">
        <v>17</v>
      </c>
      <c r="F512" s="544">
        <v>27.736500442608438</v>
      </c>
      <c r="G512" s="395">
        <v>16</v>
      </c>
      <c r="H512" s="544">
        <v>25.586886209938253</v>
      </c>
      <c r="I512" s="395">
        <v>20</v>
      </c>
      <c r="J512" s="391">
        <v>26.703660322108345</v>
      </c>
      <c r="K512" s="382">
        <v>23</v>
      </c>
    </row>
    <row r="513" spans="1:11" ht="28.5" customHeight="1" x14ac:dyDescent="0.25">
      <c r="A513" s="60" t="s">
        <v>69</v>
      </c>
      <c r="B513" s="544">
        <v>26.1</v>
      </c>
      <c r="C513" s="395">
        <v>19</v>
      </c>
      <c r="D513" s="544">
        <v>27.282980177717018</v>
      </c>
      <c r="E513" s="395">
        <v>16</v>
      </c>
      <c r="F513" s="544">
        <v>37.272169167803547</v>
      </c>
      <c r="G513" s="395">
        <v>4</v>
      </c>
      <c r="H513" s="544">
        <v>28.294077603812116</v>
      </c>
      <c r="I513" s="395">
        <v>14</v>
      </c>
      <c r="J513" s="391">
        <v>28.686141304347828</v>
      </c>
      <c r="K513" s="382">
        <v>16</v>
      </c>
    </row>
    <row r="514" spans="1:11" ht="28.5" customHeight="1" x14ac:dyDescent="0.25">
      <c r="A514" s="60" t="s">
        <v>73</v>
      </c>
      <c r="B514" s="544">
        <v>28.2</v>
      </c>
      <c r="C514" s="395">
        <v>11</v>
      </c>
      <c r="D514" s="544">
        <v>29.141675284384696</v>
      </c>
      <c r="E514" s="395">
        <v>13</v>
      </c>
      <c r="F514" s="544">
        <v>21.133537206931702</v>
      </c>
      <c r="G514" s="395">
        <v>28</v>
      </c>
      <c r="H514" s="544">
        <v>27.751131221719458</v>
      </c>
      <c r="I514" s="395">
        <v>15</v>
      </c>
      <c r="J514" s="391">
        <v>29.109514370664023</v>
      </c>
      <c r="K514" s="382">
        <v>15</v>
      </c>
    </row>
    <row r="515" spans="1:11" ht="28.5" customHeight="1" x14ac:dyDescent="0.25">
      <c r="A515" s="60" t="s">
        <v>70</v>
      </c>
      <c r="B515" s="544">
        <v>26.4</v>
      </c>
      <c r="C515" s="395">
        <v>17</v>
      </c>
      <c r="D515" s="544">
        <v>26.904303510758776</v>
      </c>
      <c r="E515" s="395">
        <v>18</v>
      </c>
      <c r="F515" s="544">
        <v>27.787330316742082</v>
      </c>
      <c r="G515" s="395">
        <v>15</v>
      </c>
      <c r="H515" s="544">
        <v>26.372526851328434</v>
      </c>
      <c r="I515" s="395">
        <v>19</v>
      </c>
      <c r="J515" s="391">
        <v>27.542114188807236</v>
      </c>
      <c r="K515" s="382">
        <v>18</v>
      </c>
    </row>
    <row r="516" spans="1:11" ht="28.5" customHeight="1" x14ac:dyDescent="0.25">
      <c r="A516" s="60" t="s">
        <v>36</v>
      </c>
      <c r="B516" s="544">
        <v>27.1</v>
      </c>
      <c r="C516" s="395">
        <v>14</v>
      </c>
      <c r="D516" s="544">
        <v>30.70071827613727</v>
      </c>
      <c r="E516" s="395">
        <v>8</v>
      </c>
      <c r="F516" s="544">
        <v>30.455616653574236</v>
      </c>
      <c r="G516" s="395">
        <v>13</v>
      </c>
      <c r="H516" s="544">
        <v>29.366589327146173</v>
      </c>
      <c r="I516" s="395">
        <v>12</v>
      </c>
      <c r="J516" s="391">
        <v>31.904870624048705</v>
      </c>
      <c r="K516" s="382">
        <v>12</v>
      </c>
    </row>
    <row r="517" spans="1:11" ht="28.5" customHeight="1" x14ac:dyDescent="0.25">
      <c r="A517" s="218" t="s">
        <v>1186</v>
      </c>
      <c r="B517" s="555"/>
      <c r="C517" s="556"/>
      <c r="D517" s="555"/>
      <c r="E517" s="556"/>
      <c r="F517" s="555"/>
      <c r="G517" s="556"/>
      <c r="H517" s="555"/>
      <c r="I517" s="556"/>
      <c r="J517" s="557"/>
      <c r="K517" s="331"/>
    </row>
    <row r="518" spans="1:11" ht="28.5" customHeight="1" x14ac:dyDescent="0.25">
      <c r="A518" s="77" t="s">
        <v>155</v>
      </c>
    </row>
    <row r="543" spans="1:3" s="18" customFormat="1" ht="28.5" customHeight="1" x14ac:dyDescent="0.25">
      <c r="A543" s="546"/>
      <c r="B543" s="546"/>
      <c r="C543" s="546"/>
    </row>
    <row r="544" spans="1:3" s="18" customFormat="1" ht="28.5" customHeight="1" x14ac:dyDescent="0.25">
      <c r="A544" s="546"/>
      <c r="B544" s="546"/>
      <c r="C544" s="546"/>
    </row>
  </sheetData>
  <mergeCells count="84">
    <mergeCell ref="H483:I483"/>
    <mergeCell ref="J2:K2"/>
    <mergeCell ref="J483:K483"/>
    <mergeCell ref="J446:K446"/>
    <mergeCell ref="J409:K409"/>
    <mergeCell ref="J372:K372"/>
    <mergeCell ref="J335:K335"/>
    <mergeCell ref="J298:K298"/>
    <mergeCell ref="J261:K261"/>
    <mergeCell ref="J224:K224"/>
    <mergeCell ref="J187:K187"/>
    <mergeCell ref="J150:K150"/>
    <mergeCell ref="J113:K113"/>
    <mergeCell ref="J76:K76"/>
    <mergeCell ref="J39:K39"/>
    <mergeCell ref="H372:I372"/>
    <mergeCell ref="H409:I409"/>
    <mergeCell ref="H446:I446"/>
    <mergeCell ref="H187:I187"/>
    <mergeCell ref="H224:I224"/>
    <mergeCell ref="H261:I261"/>
    <mergeCell ref="H298:I298"/>
    <mergeCell ref="H335:I335"/>
    <mergeCell ref="H2:I2"/>
    <mergeCell ref="H39:I39"/>
    <mergeCell ref="H76:I76"/>
    <mergeCell ref="H113:I113"/>
    <mergeCell ref="H150:I150"/>
    <mergeCell ref="F335:G335"/>
    <mergeCell ref="F372:G372"/>
    <mergeCell ref="F409:G409"/>
    <mergeCell ref="F446:G446"/>
    <mergeCell ref="F483:G483"/>
    <mergeCell ref="F187:G187"/>
    <mergeCell ref="F224:G224"/>
    <mergeCell ref="F261:G261"/>
    <mergeCell ref="F298:G298"/>
    <mergeCell ref="F2:G2"/>
    <mergeCell ref="F39:G39"/>
    <mergeCell ref="F76:G76"/>
    <mergeCell ref="F113:G113"/>
    <mergeCell ref="F150:G150"/>
    <mergeCell ref="D335:E335"/>
    <mergeCell ref="D372:E372"/>
    <mergeCell ref="D409:E409"/>
    <mergeCell ref="D446:E446"/>
    <mergeCell ref="D483:E483"/>
    <mergeCell ref="D187:E187"/>
    <mergeCell ref="D224:E224"/>
    <mergeCell ref="D261:E261"/>
    <mergeCell ref="D298:E298"/>
    <mergeCell ref="D2:E2"/>
    <mergeCell ref="D39:E39"/>
    <mergeCell ref="D76:E76"/>
    <mergeCell ref="D113:E113"/>
    <mergeCell ref="D150:E150"/>
    <mergeCell ref="B446:C446"/>
    <mergeCell ref="A483:A484"/>
    <mergeCell ref="B483:C483"/>
    <mergeCell ref="A446:A447"/>
    <mergeCell ref="B372:C372"/>
    <mergeCell ref="A409:A410"/>
    <mergeCell ref="B409:C409"/>
    <mergeCell ref="A372:A373"/>
    <mergeCell ref="B298:C298"/>
    <mergeCell ref="A335:A336"/>
    <mergeCell ref="B335:C335"/>
    <mergeCell ref="A298:A299"/>
    <mergeCell ref="B261:C261"/>
    <mergeCell ref="A261:A262"/>
    <mergeCell ref="B2:C2"/>
    <mergeCell ref="A39:A40"/>
    <mergeCell ref="B39:C39"/>
    <mergeCell ref="A2:A3"/>
    <mergeCell ref="A224:A225"/>
    <mergeCell ref="B224:C224"/>
    <mergeCell ref="A187:A188"/>
    <mergeCell ref="B113:C113"/>
    <mergeCell ref="A76:A77"/>
    <mergeCell ref="B187:C187"/>
    <mergeCell ref="B150:C150"/>
    <mergeCell ref="A150:A151"/>
    <mergeCell ref="B76:C76"/>
    <mergeCell ref="A113:A114"/>
  </mergeCells>
  <hyperlinks>
    <hyperlink ref="A1" location="فهرست!A37" display="1- نرخ مشارکت اقتصادی جمعیت 10 ساله و بیشتر                                                     " xr:uid="{00000000-0004-0000-0700-000000000000}"/>
    <hyperlink ref="A75" location="فهرست!A39" display="فهرست!A39" xr:uid="{00000000-0004-0000-0700-000001000000}"/>
    <hyperlink ref="A112" location="فهرست!A40" display="4-نرخ مشارکت اقتصادی مردان 10 ساله و بیشتر                                                      " xr:uid="{00000000-0004-0000-0700-000002000000}"/>
    <hyperlink ref="A149" location="فهرست!A41" display="5- نرخ مشارکت اقتصادی زنان 10 ساله و بیشتر                                                      " xr:uid="{00000000-0004-0000-0700-000003000000}"/>
    <hyperlink ref="A186" location="فهرست!A42" display="6-نرخ مشارکت اقتصادی جمعیت 15 ساله و بیشتر                                                       " xr:uid="{00000000-0004-0000-0700-000004000000}"/>
    <hyperlink ref="A260" location="فهرست!A44" display="فهرست!A44" xr:uid="{00000000-0004-0000-0700-000005000000}"/>
    <hyperlink ref="A297" location="فهرست!A45" display="9-نرخ بیکاری مردان 15 ساله و بیشتر" xr:uid="{00000000-0004-0000-0700-000006000000}"/>
    <hyperlink ref="A334" location="فهرست!A46" display="10-نرخ بیکاری زنان 15 ساله و بیشتر" xr:uid="{00000000-0004-0000-0700-000007000000}"/>
    <hyperlink ref="A371" location="فهرست!A47" display="11-نرخ بیکاری جمعیت 24-15 ساله                                                           " xr:uid="{00000000-0004-0000-0700-000008000000}"/>
    <hyperlink ref="A408" location="فهرست!A48" display="12-نرخ بیکاری جمعیت 35-18 ساله" xr:uid="{00000000-0004-0000-0700-000009000000}"/>
    <hyperlink ref="A445" location="فهرست!A49" display="13- سهم اشتغال زنان شاغل در بخش غیرکشاورزی                                                      " xr:uid="{00000000-0004-0000-0700-00000A000000}"/>
    <hyperlink ref="A482" location="فهرست!A50" display="14- نسبت کارکنان دولت به جمعیت" xr:uid="{00000000-0004-0000-0700-00000B000000}"/>
    <hyperlink ref="A38" location="فهرست!A38" display="فهرست!A38" xr:uid="{00000000-0004-0000-0700-00000C000000}"/>
    <hyperlink ref="A223" location="فهرست!A43" display="7-نرخ بیکاری جمعیت 10 ساله و بیشتر                                                       " xr:uid="{00000000-0004-0000-0700-00000D00000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A784"/>
  <sheetViews>
    <sheetView rightToLeft="1" zoomScale="90" zoomScaleNormal="90" workbookViewId="0">
      <selection sqref="A1:XFD1048576"/>
    </sheetView>
  </sheetViews>
  <sheetFormatPr defaultRowHeight="30" customHeight="1" x14ac:dyDescent="0.25"/>
  <cols>
    <col min="1" max="1" width="24.85546875" style="328" customWidth="1"/>
    <col min="2" max="8" width="11" style="328" customWidth="1"/>
    <col min="9" max="9" width="9" style="328" customWidth="1"/>
    <col min="10" max="10" width="10.42578125" style="328" customWidth="1"/>
    <col min="11" max="12" width="9.42578125" style="328" customWidth="1"/>
    <col min="13" max="13" width="8.85546875" style="328" customWidth="1"/>
    <col min="14" max="252" width="9.140625" style="328"/>
    <col min="253" max="253" width="25.42578125" style="328" customWidth="1"/>
    <col min="254" max="263" width="8.42578125" style="328" customWidth="1"/>
    <col min="264" max="264" width="11.42578125" style="328" customWidth="1"/>
    <col min="265" max="266" width="13.42578125" style="328" customWidth="1"/>
    <col min="267" max="267" width="14.140625" style="328" customWidth="1"/>
    <col min="268" max="268" width="19" style="328" customWidth="1"/>
    <col min="269" max="269" width="16.42578125" style="328" customWidth="1"/>
    <col min="270" max="508" width="9.140625" style="328"/>
    <col min="509" max="509" width="25.42578125" style="328" customWidth="1"/>
    <col min="510" max="519" width="8.42578125" style="328" customWidth="1"/>
    <col min="520" max="520" width="11.42578125" style="328" customWidth="1"/>
    <col min="521" max="522" width="13.42578125" style="328" customWidth="1"/>
    <col min="523" max="523" width="14.140625" style="328" customWidth="1"/>
    <col min="524" max="524" width="19" style="328" customWidth="1"/>
    <col min="525" max="525" width="16.42578125" style="328" customWidth="1"/>
    <col min="526" max="764" width="9.140625" style="328"/>
    <col min="765" max="765" width="25.42578125" style="328" customWidth="1"/>
    <col min="766" max="775" width="8.42578125" style="328" customWidth="1"/>
    <col min="776" max="776" width="11.42578125" style="328" customWidth="1"/>
    <col min="777" max="778" width="13.42578125" style="328" customWidth="1"/>
    <col min="779" max="779" width="14.140625" style="328" customWidth="1"/>
    <col min="780" max="780" width="19" style="328" customWidth="1"/>
    <col min="781" max="781" width="16.42578125" style="328" customWidth="1"/>
    <col min="782" max="1020" width="9.140625" style="328"/>
    <col min="1021" max="1021" width="25.42578125" style="328" customWidth="1"/>
    <col min="1022" max="1031" width="8.42578125" style="328" customWidth="1"/>
    <col min="1032" max="1032" width="11.42578125" style="328" customWidth="1"/>
    <col min="1033" max="1034" width="13.42578125" style="328" customWidth="1"/>
    <col min="1035" max="1035" width="14.140625" style="328" customWidth="1"/>
    <col min="1036" max="1036" width="19" style="328" customWidth="1"/>
    <col min="1037" max="1037" width="16.42578125" style="328" customWidth="1"/>
    <col min="1038" max="1276" width="9.140625" style="328"/>
    <col min="1277" max="1277" width="25.42578125" style="328" customWidth="1"/>
    <col min="1278" max="1287" width="8.42578125" style="328" customWidth="1"/>
    <col min="1288" max="1288" width="11.42578125" style="328" customWidth="1"/>
    <col min="1289" max="1290" width="13.42578125" style="328" customWidth="1"/>
    <col min="1291" max="1291" width="14.140625" style="328" customWidth="1"/>
    <col min="1292" max="1292" width="19" style="328" customWidth="1"/>
    <col min="1293" max="1293" width="16.42578125" style="328" customWidth="1"/>
    <col min="1294" max="1532" width="9.140625" style="328"/>
    <col min="1533" max="1533" width="25.42578125" style="328" customWidth="1"/>
    <col min="1534" max="1543" width="8.42578125" style="328" customWidth="1"/>
    <col min="1544" max="1544" width="11.42578125" style="328" customWidth="1"/>
    <col min="1545" max="1546" width="13.42578125" style="328" customWidth="1"/>
    <col min="1547" max="1547" width="14.140625" style="328" customWidth="1"/>
    <col min="1548" max="1548" width="19" style="328" customWidth="1"/>
    <col min="1549" max="1549" width="16.42578125" style="328" customWidth="1"/>
    <col min="1550" max="1788" width="9.140625" style="328"/>
    <col min="1789" max="1789" width="25.42578125" style="328" customWidth="1"/>
    <col min="1790" max="1799" width="8.42578125" style="328" customWidth="1"/>
    <col min="1800" max="1800" width="11.42578125" style="328" customWidth="1"/>
    <col min="1801" max="1802" width="13.42578125" style="328" customWidth="1"/>
    <col min="1803" max="1803" width="14.140625" style="328" customWidth="1"/>
    <col min="1804" max="1804" width="19" style="328" customWidth="1"/>
    <col min="1805" max="1805" width="16.42578125" style="328" customWidth="1"/>
    <col min="1806" max="2044" width="9.140625" style="328"/>
    <col min="2045" max="2045" width="25.42578125" style="328" customWidth="1"/>
    <col min="2046" max="2055" width="8.42578125" style="328" customWidth="1"/>
    <col min="2056" max="2056" width="11.42578125" style="328" customWidth="1"/>
    <col min="2057" max="2058" width="13.42578125" style="328" customWidth="1"/>
    <col min="2059" max="2059" width="14.140625" style="328" customWidth="1"/>
    <col min="2060" max="2060" width="19" style="328" customWidth="1"/>
    <col min="2061" max="2061" width="16.42578125" style="328" customWidth="1"/>
    <col min="2062" max="2300" width="9.140625" style="328"/>
    <col min="2301" max="2301" width="25.42578125" style="328" customWidth="1"/>
    <col min="2302" max="2311" width="8.42578125" style="328" customWidth="1"/>
    <col min="2312" max="2312" width="11.42578125" style="328" customWidth="1"/>
    <col min="2313" max="2314" width="13.42578125" style="328" customWidth="1"/>
    <col min="2315" max="2315" width="14.140625" style="328" customWidth="1"/>
    <col min="2316" max="2316" width="19" style="328" customWidth="1"/>
    <col min="2317" max="2317" width="16.42578125" style="328" customWidth="1"/>
    <col min="2318" max="2556" width="9.140625" style="328"/>
    <col min="2557" max="2557" width="25.42578125" style="328" customWidth="1"/>
    <col min="2558" max="2567" width="8.42578125" style="328" customWidth="1"/>
    <col min="2568" max="2568" width="11.42578125" style="328" customWidth="1"/>
    <col min="2569" max="2570" width="13.42578125" style="328" customWidth="1"/>
    <col min="2571" max="2571" width="14.140625" style="328" customWidth="1"/>
    <col min="2572" max="2572" width="19" style="328" customWidth="1"/>
    <col min="2573" max="2573" width="16.42578125" style="328" customWidth="1"/>
    <col min="2574" max="2812" width="9.140625" style="328"/>
    <col min="2813" max="2813" width="25.42578125" style="328" customWidth="1"/>
    <col min="2814" max="2823" width="8.42578125" style="328" customWidth="1"/>
    <col min="2824" max="2824" width="11.42578125" style="328" customWidth="1"/>
    <col min="2825" max="2826" width="13.42578125" style="328" customWidth="1"/>
    <col min="2827" max="2827" width="14.140625" style="328" customWidth="1"/>
    <col min="2828" max="2828" width="19" style="328" customWidth="1"/>
    <col min="2829" max="2829" width="16.42578125" style="328" customWidth="1"/>
    <col min="2830" max="3068" width="9.140625" style="328"/>
    <col min="3069" max="3069" width="25.42578125" style="328" customWidth="1"/>
    <col min="3070" max="3079" width="8.42578125" style="328" customWidth="1"/>
    <col min="3080" max="3080" width="11.42578125" style="328" customWidth="1"/>
    <col min="3081" max="3082" width="13.42578125" style="328" customWidth="1"/>
    <col min="3083" max="3083" width="14.140625" style="328" customWidth="1"/>
    <col min="3084" max="3084" width="19" style="328" customWidth="1"/>
    <col min="3085" max="3085" width="16.42578125" style="328" customWidth="1"/>
    <col min="3086" max="3324" width="9.140625" style="328"/>
    <col min="3325" max="3325" width="25.42578125" style="328" customWidth="1"/>
    <col min="3326" max="3335" width="8.42578125" style="328" customWidth="1"/>
    <col min="3336" max="3336" width="11.42578125" style="328" customWidth="1"/>
    <col min="3337" max="3338" width="13.42578125" style="328" customWidth="1"/>
    <col min="3339" max="3339" width="14.140625" style="328" customWidth="1"/>
    <col min="3340" max="3340" width="19" style="328" customWidth="1"/>
    <col min="3341" max="3341" width="16.42578125" style="328" customWidth="1"/>
    <col min="3342" max="3580" width="9.140625" style="328"/>
    <col min="3581" max="3581" width="25.42578125" style="328" customWidth="1"/>
    <col min="3582" max="3591" width="8.42578125" style="328" customWidth="1"/>
    <col min="3592" max="3592" width="11.42578125" style="328" customWidth="1"/>
    <col min="3593" max="3594" width="13.42578125" style="328" customWidth="1"/>
    <col min="3595" max="3595" width="14.140625" style="328" customWidth="1"/>
    <col min="3596" max="3596" width="19" style="328" customWidth="1"/>
    <col min="3597" max="3597" width="16.42578125" style="328" customWidth="1"/>
    <col min="3598" max="3836" width="9.140625" style="328"/>
    <col min="3837" max="3837" width="25.42578125" style="328" customWidth="1"/>
    <col min="3838" max="3847" width="8.42578125" style="328" customWidth="1"/>
    <col min="3848" max="3848" width="11.42578125" style="328" customWidth="1"/>
    <col min="3849" max="3850" width="13.42578125" style="328" customWidth="1"/>
    <col min="3851" max="3851" width="14.140625" style="328" customWidth="1"/>
    <col min="3852" max="3852" width="19" style="328" customWidth="1"/>
    <col min="3853" max="3853" width="16.42578125" style="328" customWidth="1"/>
    <col min="3854" max="4092" width="9.140625" style="328"/>
    <col min="4093" max="4093" width="25.42578125" style="328" customWidth="1"/>
    <col min="4094" max="4103" width="8.42578125" style="328" customWidth="1"/>
    <col min="4104" max="4104" width="11.42578125" style="328" customWidth="1"/>
    <col min="4105" max="4106" width="13.42578125" style="328" customWidth="1"/>
    <col min="4107" max="4107" width="14.140625" style="328" customWidth="1"/>
    <col min="4108" max="4108" width="19" style="328" customWidth="1"/>
    <col min="4109" max="4109" width="16.42578125" style="328" customWidth="1"/>
    <col min="4110" max="4348" width="9.140625" style="328"/>
    <col min="4349" max="4349" width="25.42578125" style="328" customWidth="1"/>
    <col min="4350" max="4359" width="8.42578125" style="328" customWidth="1"/>
    <col min="4360" max="4360" width="11.42578125" style="328" customWidth="1"/>
    <col min="4361" max="4362" width="13.42578125" style="328" customWidth="1"/>
    <col min="4363" max="4363" width="14.140625" style="328" customWidth="1"/>
    <col min="4364" max="4364" width="19" style="328" customWidth="1"/>
    <col min="4365" max="4365" width="16.42578125" style="328" customWidth="1"/>
    <col min="4366" max="4604" width="9.140625" style="328"/>
    <col min="4605" max="4605" width="25.42578125" style="328" customWidth="1"/>
    <col min="4606" max="4615" width="8.42578125" style="328" customWidth="1"/>
    <col min="4616" max="4616" width="11.42578125" style="328" customWidth="1"/>
    <col min="4617" max="4618" width="13.42578125" style="328" customWidth="1"/>
    <col min="4619" max="4619" width="14.140625" style="328" customWidth="1"/>
    <col min="4620" max="4620" width="19" style="328" customWidth="1"/>
    <col min="4621" max="4621" width="16.42578125" style="328" customWidth="1"/>
    <col min="4622" max="4860" width="9.140625" style="328"/>
    <col min="4861" max="4861" width="25.42578125" style="328" customWidth="1"/>
    <col min="4862" max="4871" width="8.42578125" style="328" customWidth="1"/>
    <col min="4872" max="4872" width="11.42578125" style="328" customWidth="1"/>
    <col min="4873" max="4874" width="13.42578125" style="328" customWidth="1"/>
    <col min="4875" max="4875" width="14.140625" style="328" customWidth="1"/>
    <col min="4876" max="4876" width="19" style="328" customWidth="1"/>
    <col min="4877" max="4877" width="16.42578125" style="328" customWidth="1"/>
    <col min="4878" max="5116" width="9.140625" style="328"/>
    <col min="5117" max="5117" width="25.42578125" style="328" customWidth="1"/>
    <col min="5118" max="5127" width="8.42578125" style="328" customWidth="1"/>
    <col min="5128" max="5128" width="11.42578125" style="328" customWidth="1"/>
    <col min="5129" max="5130" width="13.42578125" style="328" customWidth="1"/>
    <col min="5131" max="5131" width="14.140625" style="328" customWidth="1"/>
    <col min="5132" max="5132" width="19" style="328" customWidth="1"/>
    <col min="5133" max="5133" width="16.42578125" style="328" customWidth="1"/>
    <col min="5134" max="5372" width="9.140625" style="328"/>
    <col min="5373" max="5373" width="25.42578125" style="328" customWidth="1"/>
    <col min="5374" max="5383" width="8.42578125" style="328" customWidth="1"/>
    <col min="5384" max="5384" width="11.42578125" style="328" customWidth="1"/>
    <col min="5385" max="5386" width="13.42578125" style="328" customWidth="1"/>
    <col min="5387" max="5387" width="14.140625" style="328" customWidth="1"/>
    <col min="5388" max="5388" width="19" style="328" customWidth="1"/>
    <col min="5389" max="5389" width="16.42578125" style="328" customWidth="1"/>
    <col min="5390" max="5628" width="9.140625" style="328"/>
    <col min="5629" max="5629" width="25.42578125" style="328" customWidth="1"/>
    <col min="5630" max="5639" width="8.42578125" style="328" customWidth="1"/>
    <col min="5640" max="5640" width="11.42578125" style="328" customWidth="1"/>
    <col min="5641" max="5642" width="13.42578125" style="328" customWidth="1"/>
    <col min="5643" max="5643" width="14.140625" style="328" customWidth="1"/>
    <col min="5644" max="5644" width="19" style="328" customWidth="1"/>
    <col min="5645" max="5645" width="16.42578125" style="328" customWidth="1"/>
    <col min="5646" max="5884" width="9.140625" style="328"/>
    <col min="5885" max="5885" width="25.42578125" style="328" customWidth="1"/>
    <col min="5886" max="5895" width="8.42578125" style="328" customWidth="1"/>
    <col min="5896" max="5896" width="11.42578125" style="328" customWidth="1"/>
    <col min="5897" max="5898" width="13.42578125" style="328" customWidth="1"/>
    <col min="5899" max="5899" width="14.140625" style="328" customWidth="1"/>
    <col min="5900" max="5900" width="19" style="328" customWidth="1"/>
    <col min="5901" max="5901" width="16.42578125" style="328" customWidth="1"/>
    <col min="5902" max="6140" width="9.140625" style="328"/>
    <col min="6141" max="6141" width="25.42578125" style="328" customWidth="1"/>
    <col min="6142" max="6151" width="8.42578125" style="328" customWidth="1"/>
    <col min="6152" max="6152" width="11.42578125" style="328" customWidth="1"/>
    <col min="6153" max="6154" width="13.42578125" style="328" customWidth="1"/>
    <col min="6155" max="6155" width="14.140625" style="328" customWidth="1"/>
    <col min="6156" max="6156" width="19" style="328" customWidth="1"/>
    <col min="6157" max="6157" width="16.42578125" style="328" customWidth="1"/>
    <col min="6158" max="6396" width="9.140625" style="328"/>
    <col min="6397" max="6397" width="25.42578125" style="328" customWidth="1"/>
    <col min="6398" max="6407" width="8.42578125" style="328" customWidth="1"/>
    <col min="6408" max="6408" width="11.42578125" style="328" customWidth="1"/>
    <col min="6409" max="6410" width="13.42578125" style="328" customWidth="1"/>
    <col min="6411" max="6411" width="14.140625" style="328" customWidth="1"/>
    <col min="6412" max="6412" width="19" style="328" customWidth="1"/>
    <col min="6413" max="6413" width="16.42578125" style="328" customWidth="1"/>
    <col min="6414" max="6652" width="9.140625" style="328"/>
    <col min="6653" max="6653" width="25.42578125" style="328" customWidth="1"/>
    <col min="6654" max="6663" width="8.42578125" style="328" customWidth="1"/>
    <col min="6664" max="6664" width="11.42578125" style="328" customWidth="1"/>
    <col min="6665" max="6666" width="13.42578125" style="328" customWidth="1"/>
    <col min="6667" max="6667" width="14.140625" style="328" customWidth="1"/>
    <col min="6668" max="6668" width="19" style="328" customWidth="1"/>
    <col min="6669" max="6669" width="16.42578125" style="328" customWidth="1"/>
    <col min="6670" max="6908" width="9.140625" style="328"/>
    <col min="6909" max="6909" width="25.42578125" style="328" customWidth="1"/>
    <col min="6910" max="6919" width="8.42578125" style="328" customWidth="1"/>
    <col min="6920" max="6920" width="11.42578125" style="328" customWidth="1"/>
    <col min="6921" max="6922" width="13.42578125" style="328" customWidth="1"/>
    <col min="6923" max="6923" width="14.140625" style="328" customWidth="1"/>
    <col min="6924" max="6924" width="19" style="328" customWidth="1"/>
    <col min="6925" max="6925" width="16.42578125" style="328" customWidth="1"/>
    <col min="6926" max="7164" width="9.140625" style="328"/>
    <col min="7165" max="7165" width="25.42578125" style="328" customWidth="1"/>
    <col min="7166" max="7175" width="8.42578125" style="328" customWidth="1"/>
    <col min="7176" max="7176" width="11.42578125" style="328" customWidth="1"/>
    <col min="7177" max="7178" width="13.42578125" style="328" customWidth="1"/>
    <col min="7179" max="7179" width="14.140625" style="328" customWidth="1"/>
    <col min="7180" max="7180" width="19" style="328" customWidth="1"/>
    <col min="7181" max="7181" width="16.42578125" style="328" customWidth="1"/>
    <col min="7182" max="7420" width="9.140625" style="328"/>
    <col min="7421" max="7421" width="25.42578125" style="328" customWidth="1"/>
    <col min="7422" max="7431" width="8.42578125" style="328" customWidth="1"/>
    <col min="7432" max="7432" width="11.42578125" style="328" customWidth="1"/>
    <col min="7433" max="7434" width="13.42578125" style="328" customWidth="1"/>
    <col min="7435" max="7435" width="14.140625" style="328" customWidth="1"/>
    <col min="7436" max="7436" width="19" style="328" customWidth="1"/>
    <col min="7437" max="7437" width="16.42578125" style="328" customWidth="1"/>
    <col min="7438" max="7676" width="9.140625" style="328"/>
    <col min="7677" max="7677" width="25.42578125" style="328" customWidth="1"/>
    <col min="7678" max="7687" width="8.42578125" style="328" customWidth="1"/>
    <col min="7688" max="7688" width="11.42578125" style="328" customWidth="1"/>
    <col min="7689" max="7690" width="13.42578125" style="328" customWidth="1"/>
    <col min="7691" max="7691" width="14.140625" style="328" customWidth="1"/>
    <col min="7692" max="7692" width="19" style="328" customWidth="1"/>
    <col min="7693" max="7693" width="16.42578125" style="328" customWidth="1"/>
    <col min="7694" max="7932" width="9.140625" style="328"/>
    <col min="7933" max="7933" width="25.42578125" style="328" customWidth="1"/>
    <col min="7934" max="7943" width="8.42578125" style="328" customWidth="1"/>
    <col min="7944" max="7944" width="11.42578125" style="328" customWidth="1"/>
    <col min="7945" max="7946" width="13.42578125" style="328" customWidth="1"/>
    <col min="7947" max="7947" width="14.140625" style="328" customWidth="1"/>
    <col min="7948" max="7948" width="19" style="328" customWidth="1"/>
    <col min="7949" max="7949" width="16.42578125" style="328" customWidth="1"/>
    <col min="7950" max="8188" width="9.140625" style="328"/>
    <col min="8189" max="8189" width="25.42578125" style="328" customWidth="1"/>
    <col min="8190" max="8199" width="8.42578125" style="328" customWidth="1"/>
    <col min="8200" max="8200" width="11.42578125" style="328" customWidth="1"/>
    <col min="8201" max="8202" width="13.42578125" style="328" customWidth="1"/>
    <col min="8203" max="8203" width="14.140625" style="328" customWidth="1"/>
    <col min="8204" max="8204" width="19" style="328" customWidth="1"/>
    <col min="8205" max="8205" width="16.42578125" style="328" customWidth="1"/>
    <col min="8206" max="8444" width="9.140625" style="328"/>
    <col min="8445" max="8445" width="25.42578125" style="328" customWidth="1"/>
    <col min="8446" max="8455" width="8.42578125" style="328" customWidth="1"/>
    <col min="8456" max="8456" width="11.42578125" style="328" customWidth="1"/>
    <col min="8457" max="8458" width="13.42578125" style="328" customWidth="1"/>
    <col min="8459" max="8459" width="14.140625" style="328" customWidth="1"/>
    <col min="8460" max="8460" width="19" style="328" customWidth="1"/>
    <col min="8461" max="8461" width="16.42578125" style="328" customWidth="1"/>
    <col min="8462" max="8700" width="9.140625" style="328"/>
    <col min="8701" max="8701" width="25.42578125" style="328" customWidth="1"/>
    <col min="8702" max="8711" width="8.42578125" style="328" customWidth="1"/>
    <col min="8712" max="8712" width="11.42578125" style="328" customWidth="1"/>
    <col min="8713" max="8714" width="13.42578125" style="328" customWidth="1"/>
    <col min="8715" max="8715" width="14.140625" style="328" customWidth="1"/>
    <col min="8716" max="8716" width="19" style="328" customWidth="1"/>
    <col min="8717" max="8717" width="16.42578125" style="328" customWidth="1"/>
    <col min="8718" max="8956" width="9.140625" style="328"/>
    <col min="8957" max="8957" width="25.42578125" style="328" customWidth="1"/>
    <col min="8958" max="8967" width="8.42578125" style="328" customWidth="1"/>
    <col min="8968" max="8968" width="11.42578125" style="328" customWidth="1"/>
    <col min="8969" max="8970" width="13.42578125" style="328" customWidth="1"/>
    <col min="8971" max="8971" width="14.140625" style="328" customWidth="1"/>
    <col min="8972" max="8972" width="19" style="328" customWidth="1"/>
    <col min="8973" max="8973" width="16.42578125" style="328" customWidth="1"/>
    <col min="8974" max="9212" width="9.140625" style="328"/>
    <col min="9213" max="9213" width="25.42578125" style="328" customWidth="1"/>
    <col min="9214" max="9223" width="8.42578125" style="328" customWidth="1"/>
    <col min="9224" max="9224" width="11.42578125" style="328" customWidth="1"/>
    <col min="9225" max="9226" width="13.42578125" style="328" customWidth="1"/>
    <col min="9227" max="9227" width="14.140625" style="328" customWidth="1"/>
    <col min="9228" max="9228" width="19" style="328" customWidth="1"/>
    <col min="9229" max="9229" width="16.42578125" style="328" customWidth="1"/>
    <col min="9230" max="9468" width="9.140625" style="328"/>
    <col min="9469" max="9469" width="25.42578125" style="328" customWidth="1"/>
    <col min="9470" max="9479" width="8.42578125" style="328" customWidth="1"/>
    <col min="9480" max="9480" width="11.42578125" style="328" customWidth="1"/>
    <col min="9481" max="9482" width="13.42578125" style="328" customWidth="1"/>
    <col min="9483" max="9483" width="14.140625" style="328" customWidth="1"/>
    <col min="9484" max="9484" width="19" style="328" customWidth="1"/>
    <col min="9485" max="9485" width="16.42578125" style="328" customWidth="1"/>
    <col min="9486" max="9724" width="9.140625" style="328"/>
    <col min="9725" max="9725" width="25.42578125" style="328" customWidth="1"/>
    <col min="9726" max="9735" width="8.42578125" style="328" customWidth="1"/>
    <col min="9736" max="9736" width="11.42578125" style="328" customWidth="1"/>
    <col min="9737" max="9738" width="13.42578125" style="328" customWidth="1"/>
    <col min="9739" max="9739" width="14.140625" style="328" customWidth="1"/>
    <col min="9740" max="9740" width="19" style="328" customWidth="1"/>
    <col min="9741" max="9741" width="16.42578125" style="328" customWidth="1"/>
    <col min="9742" max="9980" width="9.140625" style="328"/>
    <col min="9981" max="9981" width="25.42578125" style="328" customWidth="1"/>
    <col min="9982" max="9991" width="8.42578125" style="328" customWidth="1"/>
    <col min="9992" max="9992" width="11.42578125" style="328" customWidth="1"/>
    <col min="9993" max="9994" width="13.42578125" style="328" customWidth="1"/>
    <col min="9995" max="9995" width="14.140625" style="328" customWidth="1"/>
    <col min="9996" max="9996" width="19" style="328" customWidth="1"/>
    <col min="9997" max="9997" width="16.42578125" style="328" customWidth="1"/>
    <col min="9998" max="10236" width="9.140625" style="328"/>
    <col min="10237" max="10237" width="25.42578125" style="328" customWidth="1"/>
    <col min="10238" max="10247" width="8.42578125" style="328" customWidth="1"/>
    <col min="10248" max="10248" width="11.42578125" style="328" customWidth="1"/>
    <col min="10249" max="10250" width="13.42578125" style="328" customWidth="1"/>
    <col min="10251" max="10251" width="14.140625" style="328" customWidth="1"/>
    <col min="10252" max="10252" width="19" style="328" customWidth="1"/>
    <col min="10253" max="10253" width="16.42578125" style="328" customWidth="1"/>
    <col min="10254" max="10492" width="9.140625" style="328"/>
    <col min="10493" max="10493" width="25.42578125" style="328" customWidth="1"/>
    <col min="10494" max="10503" width="8.42578125" style="328" customWidth="1"/>
    <col min="10504" max="10504" width="11.42578125" style="328" customWidth="1"/>
    <col min="10505" max="10506" width="13.42578125" style="328" customWidth="1"/>
    <col min="10507" max="10507" width="14.140625" style="328" customWidth="1"/>
    <col min="10508" max="10508" width="19" style="328" customWidth="1"/>
    <col min="10509" max="10509" width="16.42578125" style="328" customWidth="1"/>
    <col min="10510" max="10748" width="9.140625" style="328"/>
    <col min="10749" max="10749" width="25.42578125" style="328" customWidth="1"/>
    <col min="10750" max="10759" width="8.42578125" style="328" customWidth="1"/>
    <col min="10760" max="10760" width="11.42578125" style="328" customWidth="1"/>
    <col min="10761" max="10762" width="13.42578125" style="328" customWidth="1"/>
    <col min="10763" max="10763" width="14.140625" style="328" customWidth="1"/>
    <col min="10764" max="10764" width="19" style="328" customWidth="1"/>
    <col min="10765" max="10765" width="16.42578125" style="328" customWidth="1"/>
    <col min="10766" max="11004" width="9.140625" style="328"/>
    <col min="11005" max="11005" width="25.42578125" style="328" customWidth="1"/>
    <col min="11006" max="11015" width="8.42578125" style="328" customWidth="1"/>
    <col min="11016" max="11016" width="11.42578125" style="328" customWidth="1"/>
    <col min="11017" max="11018" width="13.42578125" style="328" customWidth="1"/>
    <col min="11019" max="11019" width="14.140625" style="328" customWidth="1"/>
    <col min="11020" max="11020" width="19" style="328" customWidth="1"/>
    <col min="11021" max="11021" width="16.42578125" style="328" customWidth="1"/>
    <col min="11022" max="11260" width="9.140625" style="328"/>
    <col min="11261" max="11261" width="25.42578125" style="328" customWidth="1"/>
    <col min="11262" max="11271" width="8.42578125" style="328" customWidth="1"/>
    <col min="11272" max="11272" width="11.42578125" style="328" customWidth="1"/>
    <col min="11273" max="11274" width="13.42578125" style="328" customWidth="1"/>
    <col min="11275" max="11275" width="14.140625" style="328" customWidth="1"/>
    <col min="11276" max="11276" width="19" style="328" customWidth="1"/>
    <col min="11277" max="11277" width="16.42578125" style="328" customWidth="1"/>
    <col min="11278" max="11516" width="9.140625" style="328"/>
    <col min="11517" max="11517" width="25.42578125" style="328" customWidth="1"/>
    <col min="11518" max="11527" width="8.42578125" style="328" customWidth="1"/>
    <col min="11528" max="11528" width="11.42578125" style="328" customWidth="1"/>
    <col min="11529" max="11530" width="13.42578125" style="328" customWidth="1"/>
    <col min="11531" max="11531" width="14.140625" style="328" customWidth="1"/>
    <col min="11532" max="11532" width="19" style="328" customWidth="1"/>
    <col min="11533" max="11533" width="16.42578125" style="328" customWidth="1"/>
    <col min="11534" max="11772" width="9.140625" style="328"/>
    <col min="11773" max="11773" width="25.42578125" style="328" customWidth="1"/>
    <col min="11774" max="11783" width="8.42578125" style="328" customWidth="1"/>
    <col min="11784" max="11784" width="11.42578125" style="328" customWidth="1"/>
    <col min="11785" max="11786" width="13.42578125" style="328" customWidth="1"/>
    <col min="11787" max="11787" width="14.140625" style="328" customWidth="1"/>
    <col min="11788" max="11788" width="19" style="328" customWidth="1"/>
    <col min="11789" max="11789" width="16.42578125" style="328" customWidth="1"/>
    <col min="11790" max="12028" width="9.140625" style="328"/>
    <col min="12029" max="12029" width="25.42578125" style="328" customWidth="1"/>
    <col min="12030" max="12039" width="8.42578125" style="328" customWidth="1"/>
    <col min="12040" max="12040" width="11.42578125" style="328" customWidth="1"/>
    <col min="12041" max="12042" width="13.42578125" style="328" customWidth="1"/>
    <col min="12043" max="12043" width="14.140625" style="328" customWidth="1"/>
    <col min="12044" max="12044" width="19" style="328" customWidth="1"/>
    <col min="12045" max="12045" width="16.42578125" style="328" customWidth="1"/>
    <col min="12046" max="12284" width="9.140625" style="328"/>
    <col min="12285" max="12285" width="25.42578125" style="328" customWidth="1"/>
    <col min="12286" max="12295" width="8.42578125" style="328" customWidth="1"/>
    <col min="12296" max="12296" width="11.42578125" style="328" customWidth="1"/>
    <col min="12297" max="12298" width="13.42578125" style="328" customWidth="1"/>
    <col min="12299" max="12299" width="14.140625" style="328" customWidth="1"/>
    <col min="12300" max="12300" width="19" style="328" customWidth="1"/>
    <col min="12301" max="12301" width="16.42578125" style="328" customWidth="1"/>
    <col min="12302" max="12540" width="9.140625" style="328"/>
    <col min="12541" max="12541" width="25.42578125" style="328" customWidth="1"/>
    <col min="12542" max="12551" width="8.42578125" style="328" customWidth="1"/>
    <col min="12552" max="12552" width="11.42578125" style="328" customWidth="1"/>
    <col min="12553" max="12554" width="13.42578125" style="328" customWidth="1"/>
    <col min="12555" max="12555" width="14.140625" style="328" customWidth="1"/>
    <col min="12556" max="12556" width="19" style="328" customWidth="1"/>
    <col min="12557" max="12557" width="16.42578125" style="328" customWidth="1"/>
    <col min="12558" max="12796" width="9.140625" style="328"/>
    <col min="12797" max="12797" width="25.42578125" style="328" customWidth="1"/>
    <col min="12798" max="12807" width="8.42578125" style="328" customWidth="1"/>
    <col min="12808" max="12808" width="11.42578125" style="328" customWidth="1"/>
    <col min="12809" max="12810" width="13.42578125" style="328" customWidth="1"/>
    <col min="12811" max="12811" width="14.140625" style="328" customWidth="1"/>
    <col min="12812" max="12812" width="19" style="328" customWidth="1"/>
    <col min="12813" max="12813" width="16.42578125" style="328" customWidth="1"/>
    <col min="12814" max="13052" width="9.140625" style="328"/>
    <col min="13053" max="13053" width="25.42578125" style="328" customWidth="1"/>
    <col min="13054" max="13063" width="8.42578125" style="328" customWidth="1"/>
    <col min="13064" max="13064" width="11.42578125" style="328" customWidth="1"/>
    <col min="13065" max="13066" width="13.42578125" style="328" customWidth="1"/>
    <col min="13067" max="13067" width="14.140625" style="328" customWidth="1"/>
    <col min="13068" max="13068" width="19" style="328" customWidth="1"/>
    <col min="13069" max="13069" width="16.42578125" style="328" customWidth="1"/>
    <col min="13070" max="13308" width="9.140625" style="328"/>
    <col min="13309" max="13309" width="25.42578125" style="328" customWidth="1"/>
    <col min="13310" max="13319" width="8.42578125" style="328" customWidth="1"/>
    <col min="13320" max="13320" width="11.42578125" style="328" customWidth="1"/>
    <col min="13321" max="13322" width="13.42578125" style="328" customWidth="1"/>
    <col min="13323" max="13323" width="14.140625" style="328" customWidth="1"/>
    <col min="13324" max="13324" width="19" style="328" customWidth="1"/>
    <col min="13325" max="13325" width="16.42578125" style="328" customWidth="1"/>
    <col min="13326" max="13564" width="9.140625" style="328"/>
    <col min="13565" max="13565" width="25.42578125" style="328" customWidth="1"/>
    <col min="13566" max="13575" width="8.42578125" style="328" customWidth="1"/>
    <col min="13576" max="13576" width="11.42578125" style="328" customWidth="1"/>
    <col min="13577" max="13578" width="13.42578125" style="328" customWidth="1"/>
    <col min="13579" max="13579" width="14.140625" style="328" customWidth="1"/>
    <col min="13580" max="13580" width="19" style="328" customWidth="1"/>
    <col min="13581" max="13581" width="16.42578125" style="328" customWidth="1"/>
    <col min="13582" max="13820" width="9.140625" style="328"/>
    <col min="13821" max="13821" width="25.42578125" style="328" customWidth="1"/>
    <col min="13822" max="13831" width="8.42578125" style="328" customWidth="1"/>
    <col min="13832" max="13832" width="11.42578125" style="328" customWidth="1"/>
    <col min="13833" max="13834" width="13.42578125" style="328" customWidth="1"/>
    <col min="13835" max="13835" width="14.140625" style="328" customWidth="1"/>
    <col min="13836" max="13836" width="19" style="328" customWidth="1"/>
    <col min="13837" max="13837" width="16.42578125" style="328" customWidth="1"/>
    <col min="13838" max="14076" width="9.140625" style="328"/>
    <col min="14077" max="14077" width="25.42578125" style="328" customWidth="1"/>
    <col min="14078" max="14087" width="8.42578125" style="328" customWidth="1"/>
    <col min="14088" max="14088" width="11.42578125" style="328" customWidth="1"/>
    <col min="14089" max="14090" width="13.42578125" style="328" customWidth="1"/>
    <col min="14091" max="14091" width="14.140625" style="328" customWidth="1"/>
    <col min="14092" max="14092" width="19" style="328" customWidth="1"/>
    <col min="14093" max="14093" width="16.42578125" style="328" customWidth="1"/>
    <col min="14094" max="14332" width="9.140625" style="328"/>
    <col min="14333" max="14333" width="25.42578125" style="328" customWidth="1"/>
    <col min="14334" max="14343" width="8.42578125" style="328" customWidth="1"/>
    <col min="14344" max="14344" width="11.42578125" style="328" customWidth="1"/>
    <col min="14345" max="14346" width="13.42578125" style="328" customWidth="1"/>
    <col min="14347" max="14347" width="14.140625" style="328" customWidth="1"/>
    <col min="14348" max="14348" width="19" style="328" customWidth="1"/>
    <col min="14349" max="14349" width="16.42578125" style="328" customWidth="1"/>
    <col min="14350" max="14588" width="9.140625" style="328"/>
    <col min="14589" max="14589" width="25.42578125" style="328" customWidth="1"/>
    <col min="14590" max="14599" width="8.42578125" style="328" customWidth="1"/>
    <col min="14600" max="14600" width="11.42578125" style="328" customWidth="1"/>
    <col min="14601" max="14602" width="13.42578125" style="328" customWidth="1"/>
    <col min="14603" max="14603" width="14.140625" style="328" customWidth="1"/>
    <col min="14604" max="14604" width="19" style="328" customWidth="1"/>
    <col min="14605" max="14605" width="16.42578125" style="328" customWidth="1"/>
    <col min="14606" max="14844" width="9.140625" style="328"/>
    <col min="14845" max="14845" width="25.42578125" style="328" customWidth="1"/>
    <col min="14846" max="14855" width="8.42578125" style="328" customWidth="1"/>
    <col min="14856" max="14856" width="11.42578125" style="328" customWidth="1"/>
    <col min="14857" max="14858" width="13.42578125" style="328" customWidth="1"/>
    <col min="14859" max="14859" width="14.140625" style="328" customWidth="1"/>
    <col min="14860" max="14860" width="19" style="328" customWidth="1"/>
    <col min="14861" max="14861" width="16.42578125" style="328" customWidth="1"/>
    <col min="14862" max="15100" width="9.140625" style="328"/>
    <col min="15101" max="15101" width="25.42578125" style="328" customWidth="1"/>
    <col min="15102" max="15111" width="8.42578125" style="328" customWidth="1"/>
    <col min="15112" max="15112" width="11.42578125" style="328" customWidth="1"/>
    <col min="15113" max="15114" width="13.42578125" style="328" customWidth="1"/>
    <col min="15115" max="15115" width="14.140625" style="328" customWidth="1"/>
    <col min="15116" max="15116" width="19" style="328" customWidth="1"/>
    <col min="15117" max="15117" width="16.42578125" style="328" customWidth="1"/>
    <col min="15118" max="15356" width="9.140625" style="328"/>
    <col min="15357" max="15357" width="25.42578125" style="328" customWidth="1"/>
    <col min="15358" max="15367" width="8.42578125" style="328" customWidth="1"/>
    <col min="15368" max="15368" width="11.42578125" style="328" customWidth="1"/>
    <col min="15369" max="15370" width="13.42578125" style="328" customWidth="1"/>
    <col min="15371" max="15371" width="14.140625" style="328" customWidth="1"/>
    <col min="15372" max="15372" width="19" style="328" customWidth="1"/>
    <col min="15373" max="15373" width="16.42578125" style="328" customWidth="1"/>
    <col min="15374" max="15612" width="9.140625" style="328"/>
    <col min="15613" max="15613" width="25.42578125" style="328" customWidth="1"/>
    <col min="15614" max="15623" width="8.42578125" style="328" customWidth="1"/>
    <col min="15624" max="15624" width="11.42578125" style="328" customWidth="1"/>
    <col min="15625" max="15626" width="13.42578125" style="328" customWidth="1"/>
    <col min="15627" max="15627" width="14.140625" style="328" customWidth="1"/>
    <col min="15628" max="15628" width="19" style="328" customWidth="1"/>
    <col min="15629" max="15629" width="16.42578125" style="328" customWidth="1"/>
    <col min="15630" max="15868" width="9.140625" style="328"/>
    <col min="15869" max="15869" width="25.42578125" style="328" customWidth="1"/>
    <col min="15870" max="15879" width="8.42578125" style="328" customWidth="1"/>
    <col min="15880" max="15880" width="11.42578125" style="328" customWidth="1"/>
    <col min="15881" max="15882" width="13.42578125" style="328" customWidth="1"/>
    <col min="15883" max="15883" width="14.140625" style="328" customWidth="1"/>
    <col min="15884" max="15884" width="19" style="328" customWidth="1"/>
    <col min="15885" max="15885" width="16.42578125" style="328" customWidth="1"/>
    <col min="15886" max="16124" width="9.140625" style="328"/>
    <col min="16125" max="16125" width="25.42578125" style="328" customWidth="1"/>
    <col min="16126" max="16135" width="8.42578125" style="328" customWidth="1"/>
    <col min="16136" max="16136" width="11.42578125" style="328" customWidth="1"/>
    <col min="16137" max="16138" width="13.42578125" style="328" customWidth="1"/>
    <col min="16139" max="16139" width="14.140625" style="328" customWidth="1"/>
    <col min="16140" max="16140" width="19" style="328" customWidth="1"/>
    <col min="16141" max="16141" width="16.42578125" style="328" customWidth="1"/>
    <col min="16142" max="16384" width="9.140625" style="328"/>
  </cols>
  <sheetData>
    <row r="1" spans="1:53" ht="30" customHeight="1" x14ac:dyDescent="0.25">
      <c r="A1" s="469" t="s">
        <v>481</v>
      </c>
      <c r="B1" s="81"/>
      <c r="C1" s="81"/>
      <c r="D1" s="38"/>
      <c r="E1" s="38"/>
      <c r="F1" s="38"/>
      <c r="G1" s="97"/>
      <c r="J1" s="38"/>
      <c r="K1" s="97" t="s">
        <v>241</v>
      </c>
      <c r="L1" s="558"/>
    </row>
    <row r="2" spans="1:53" ht="30" customHeight="1" x14ac:dyDescent="0.25">
      <c r="A2" s="752" t="s">
        <v>1</v>
      </c>
      <c r="B2" s="747">
        <v>1399</v>
      </c>
      <c r="C2" s="748"/>
      <c r="D2" s="747">
        <v>1400</v>
      </c>
      <c r="E2" s="748"/>
      <c r="F2" s="747">
        <v>1401</v>
      </c>
      <c r="G2" s="748"/>
      <c r="H2" s="747">
        <v>1402</v>
      </c>
      <c r="I2" s="748"/>
      <c r="J2" s="754">
        <v>1403</v>
      </c>
      <c r="K2" s="755"/>
    </row>
    <row r="3" spans="1:53" ht="30" customHeight="1" x14ac:dyDescent="0.25">
      <c r="A3" s="752"/>
      <c r="B3" s="472" t="s">
        <v>170</v>
      </c>
      <c r="C3" s="472" t="s">
        <v>144</v>
      </c>
      <c r="D3" s="472" t="s">
        <v>170</v>
      </c>
      <c r="E3" s="472" t="s">
        <v>144</v>
      </c>
      <c r="F3" s="472" t="s">
        <v>170</v>
      </c>
      <c r="G3" s="472" t="s">
        <v>144</v>
      </c>
      <c r="H3" s="472" t="s">
        <v>170</v>
      </c>
      <c r="I3" s="472" t="s">
        <v>144</v>
      </c>
      <c r="J3" s="478" t="s">
        <v>170</v>
      </c>
      <c r="K3" s="478" t="s">
        <v>144</v>
      </c>
    </row>
    <row r="4" spans="1:53" s="559" customFormat="1" ht="30" customHeight="1" x14ac:dyDescent="0.25">
      <c r="A4" s="25" t="s">
        <v>91</v>
      </c>
      <c r="B4" s="204">
        <v>5.249053999381232</v>
      </c>
      <c r="C4" s="55" t="s">
        <v>230</v>
      </c>
      <c r="D4" s="204">
        <v>7.4307428231515082</v>
      </c>
      <c r="E4" s="55" t="s">
        <v>230</v>
      </c>
      <c r="F4" s="204">
        <v>7.0642665407319951</v>
      </c>
      <c r="G4" s="55" t="s">
        <v>230</v>
      </c>
      <c r="H4" s="308">
        <v>5.5360658627195916</v>
      </c>
      <c r="I4" s="55" t="s">
        <v>230</v>
      </c>
      <c r="J4" s="413">
        <v>4.6896483405265181</v>
      </c>
      <c r="K4" s="407" t="s">
        <v>230</v>
      </c>
      <c r="L4" s="328"/>
      <c r="M4" s="328"/>
      <c r="N4" s="328"/>
      <c r="O4" s="328"/>
      <c r="P4" s="328"/>
      <c r="Q4" s="546"/>
      <c r="R4" s="546"/>
      <c r="S4" s="546"/>
      <c r="T4" s="546"/>
      <c r="U4" s="546"/>
      <c r="V4" s="546"/>
      <c r="W4" s="546"/>
      <c r="X4" s="546"/>
      <c r="Y4" s="546"/>
      <c r="Z4" s="546"/>
      <c r="AA4" s="546"/>
      <c r="AB4" s="546"/>
      <c r="AC4" s="546"/>
      <c r="AD4" s="546"/>
      <c r="AE4" s="546"/>
      <c r="AF4" s="546"/>
      <c r="AG4" s="546"/>
      <c r="AH4" s="546"/>
      <c r="AI4" s="546"/>
      <c r="AJ4" s="546"/>
      <c r="AK4" s="546"/>
      <c r="AL4" s="546"/>
      <c r="AM4" s="546"/>
      <c r="AN4" s="546"/>
      <c r="AO4" s="546"/>
      <c r="AP4" s="546"/>
      <c r="AQ4" s="546"/>
      <c r="AR4" s="546"/>
      <c r="AS4" s="546"/>
      <c r="AT4" s="546"/>
      <c r="AU4" s="546"/>
      <c r="AV4" s="546"/>
      <c r="AW4" s="546"/>
      <c r="AX4" s="546"/>
      <c r="AY4" s="546"/>
      <c r="AZ4" s="546"/>
      <c r="BA4" s="546"/>
    </row>
    <row r="5" spans="1:53" ht="30" customHeight="1" x14ac:dyDescent="0.25">
      <c r="A5" s="26" t="s">
        <v>109</v>
      </c>
      <c r="B5" s="410">
        <v>7.6921747716613185</v>
      </c>
      <c r="C5" s="383">
        <v>4</v>
      </c>
      <c r="D5" s="411">
        <v>12.719511633663366</v>
      </c>
      <c r="E5" s="383">
        <v>5</v>
      </c>
      <c r="F5" s="411">
        <v>8.675899457861016</v>
      </c>
      <c r="G5" s="383">
        <v>9</v>
      </c>
      <c r="H5" s="412">
        <v>6.9510196319018407</v>
      </c>
      <c r="I5" s="447">
        <v>8</v>
      </c>
      <c r="J5" s="414">
        <v>5.9264648093841643</v>
      </c>
      <c r="K5" s="347">
        <f>RANK(J5,$J$5:$J$35)</f>
        <v>7</v>
      </c>
    </row>
    <row r="6" spans="1:53" ht="30" customHeight="1" x14ac:dyDescent="0.25">
      <c r="A6" s="26" t="s">
        <v>7</v>
      </c>
      <c r="B6" s="405">
        <v>4.0037801686536785</v>
      </c>
      <c r="C6" s="383">
        <v>21</v>
      </c>
      <c r="D6" s="405">
        <v>5.2715759071117558</v>
      </c>
      <c r="E6" s="383">
        <v>20</v>
      </c>
      <c r="F6" s="405">
        <v>4.5246450777202076</v>
      </c>
      <c r="G6" s="383">
        <v>22</v>
      </c>
      <c r="H6" s="412">
        <v>3.7031936036550541</v>
      </c>
      <c r="I6" s="447">
        <v>22</v>
      </c>
      <c r="J6" s="414">
        <v>3.4386058373476907</v>
      </c>
      <c r="K6" s="347">
        <f t="shared" ref="K6:K35" si="0">RANK(J6,$J$5:$J$35)</f>
        <v>18</v>
      </c>
      <c r="L6" s="558"/>
      <c r="S6" s="558"/>
      <c r="U6" s="560"/>
    </row>
    <row r="7" spans="1:53" ht="30" customHeight="1" x14ac:dyDescent="0.25">
      <c r="A7" s="26" t="s">
        <v>111</v>
      </c>
      <c r="B7" s="405">
        <v>7.1508422664624804</v>
      </c>
      <c r="C7" s="383">
        <v>8</v>
      </c>
      <c r="D7" s="405">
        <v>13.138241698841698</v>
      </c>
      <c r="E7" s="383">
        <v>4</v>
      </c>
      <c r="F7" s="405">
        <v>9.9839005397070171</v>
      </c>
      <c r="G7" s="383">
        <v>7</v>
      </c>
      <c r="H7" s="412">
        <v>7.0992095531587056</v>
      </c>
      <c r="I7" s="447">
        <v>7</v>
      </c>
      <c r="J7" s="414">
        <v>5.8320254041570436</v>
      </c>
      <c r="K7" s="347">
        <f t="shared" si="0"/>
        <v>8</v>
      </c>
    </row>
    <row r="8" spans="1:53" ht="30" customHeight="1" x14ac:dyDescent="0.25">
      <c r="A8" s="26" t="s">
        <v>112</v>
      </c>
      <c r="B8" s="405">
        <v>10.113980909601347</v>
      </c>
      <c r="C8" s="383">
        <v>2</v>
      </c>
      <c r="D8" s="405">
        <v>14.466104229041916</v>
      </c>
      <c r="E8" s="383">
        <v>3</v>
      </c>
      <c r="F8" s="405">
        <v>14.643343319687384</v>
      </c>
      <c r="G8" s="383">
        <v>3</v>
      </c>
      <c r="H8" s="412">
        <v>10.528153646797483</v>
      </c>
      <c r="I8" s="447">
        <v>3</v>
      </c>
      <c r="J8" s="414">
        <v>9.133269847117333</v>
      </c>
      <c r="K8" s="347">
        <f t="shared" si="0"/>
        <v>3</v>
      </c>
      <c r="M8" s="328" t="s">
        <v>203</v>
      </c>
      <c r="S8" s="558" t="s">
        <v>203</v>
      </c>
    </row>
    <row r="9" spans="1:53" ht="30" customHeight="1" x14ac:dyDescent="0.25">
      <c r="A9" s="26" t="s">
        <v>113</v>
      </c>
      <c r="B9" s="405">
        <v>2.9684174390662545</v>
      </c>
      <c r="C9" s="383">
        <v>25</v>
      </c>
      <c r="D9" s="405">
        <v>3.6464339493497606</v>
      </c>
      <c r="E9" s="383">
        <v>28</v>
      </c>
      <c r="F9" s="405">
        <v>3.2654014203584714</v>
      </c>
      <c r="G9" s="383">
        <v>27</v>
      </c>
      <c r="H9" s="412">
        <v>2.4042667112299467</v>
      </c>
      <c r="I9" s="447">
        <v>28</v>
      </c>
      <c r="J9" s="414">
        <v>2.2637466974900926</v>
      </c>
      <c r="K9" s="347">
        <f t="shared" si="0"/>
        <v>27</v>
      </c>
    </row>
    <row r="10" spans="1:53" ht="30" customHeight="1" x14ac:dyDescent="0.25">
      <c r="A10" s="26" t="s">
        <v>114</v>
      </c>
      <c r="B10" s="405">
        <v>3</v>
      </c>
      <c r="C10" s="383">
        <v>24</v>
      </c>
      <c r="D10" s="405">
        <v>3.7059545454545453</v>
      </c>
      <c r="E10" s="383">
        <v>26</v>
      </c>
      <c r="F10" s="405">
        <v>3.0242823529411766</v>
      </c>
      <c r="G10" s="383">
        <v>28</v>
      </c>
      <c r="H10" s="412">
        <v>1.3443540268456375</v>
      </c>
      <c r="I10" s="447">
        <v>29</v>
      </c>
      <c r="J10" s="414">
        <v>0.92013735343383585</v>
      </c>
      <c r="K10" s="347">
        <f t="shared" si="0"/>
        <v>30</v>
      </c>
    </row>
    <row r="11" spans="1:53" ht="30" customHeight="1" x14ac:dyDescent="0.25">
      <c r="A11" s="26" t="s">
        <v>115</v>
      </c>
      <c r="B11" s="405">
        <v>0.87370103916866504</v>
      </c>
      <c r="C11" s="383">
        <v>31</v>
      </c>
      <c r="D11" s="405">
        <v>1.2398420628525382</v>
      </c>
      <c r="E11" s="383">
        <v>29</v>
      </c>
      <c r="F11" s="405">
        <v>0.94850917797286516</v>
      </c>
      <c r="G11" s="383">
        <v>31</v>
      </c>
      <c r="H11" s="412">
        <v>0.88418102766798423</v>
      </c>
      <c r="I11" s="447">
        <v>31</v>
      </c>
      <c r="J11" s="414">
        <v>0.69875489428347692</v>
      </c>
      <c r="K11" s="347">
        <f t="shared" si="0"/>
        <v>31</v>
      </c>
    </row>
    <row r="12" spans="1:53" ht="30" customHeight="1" x14ac:dyDescent="0.25">
      <c r="A12" s="26" t="s">
        <v>89</v>
      </c>
      <c r="B12" s="405">
        <v>4.1625992986473914</v>
      </c>
      <c r="C12" s="383">
        <v>18</v>
      </c>
      <c r="D12" s="405">
        <v>6.2701592674410316</v>
      </c>
      <c r="E12" s="383">
        <v>15</v>
      </c>
      <c r="F12" s="405">
        <v>5.9815883474576275</v>
      </c>
      <c r="G12" s="383">
        <v>15</v>
      </c>
      <c r="H12" s="412">
        <v>4.3048175964163224</v>
      </c>
      <c r="I12" s="447">
        <v>18</v>
      </c>
      <c r="J12" s="414">
        <v>3.6304838821490466</v>
      </c>
      <c r="K12" s="347">
        <f t="shared" si="0"/>
        <v>17</v>
      </c>
    </row>
    <row r="13" spans="1:53" ht="30" customHeight="1" x14ac:dyDescent="0.25">
      <c r="A13" s="26" t="s">
        <v>163</v>
      </c>
      <c r="B13" s="405">
        <v>5.6659919028340084</v>
      </c>
      <c r="C13" s="383">
        <v>12</v>
      </c>
      <c r="D13" s="405">
        <v>7.0440254065040646</v>
      </c>
      <c r="E13" s="383">
        <v>13</v>
      </c>
      <c r="F13" s="405">
        <v>7.35290991902834</v>
      </c>
      <c r="G13" s="383">
        <v>12</v>
      </c>
      <c r="H13" s="412">
        <v>5.7361188318227594</v>
      </c>
      <c r="I13" s="447">
        <v>13</v>
      </c>
      <c r="J13" s="414">
        <v>5.0549157472417248</v>
      </c>
      <c r="K13" s="347">
        <f t="shared" si="0"/>
        <v>11</v>
      </c>
    </row>
    <row r="14" spans="1:53" ht="30" customHeight="1" x14ac:dyDescent="0.25">
      <c r="A14" s="26" t="s">
        <v>117</v>
      </c>
      <c r="B14" s="405">
        <v>3.0961070559610704</v>
      </c>
      <c r="C14" s="383">
        <v>22</v>
      </c>
      <c r="D14" s="405">
        <v>4.5259694376528117</v>
      </c>
      <c r="E14" s="383">
        <v>23</v>
      </c>
      <c r="F14" s="405">
        <v>4.097706166868198</v>
      </c>
      <c r="G14" s="383">
        <v>25</v>
      </c>
      <c r="H14" s="412">
        <v>3.2715299043062203</v>
      </c>
      <c r="I14" s="447">
        <v>25</v>
      </c>
      <c r="J14" s="414">
        <v>2.7649242603550297</v>
      </c>
      <c r="K14" s="347">
        <f t="shared" si="0"/>
        <v>23</v>
      </c>
    </row>
    <row r="15" spans="1:53" ht="30" customHeight="1" x14ac:dyDescent="0.25">
      <c r="A15" s="26" t="s">
        <v>16</v>
      </c>
      <c r="B15" s="405">
        <v>9.1670790277979908</v>
      </c>
      <c r="C15" s="383">
        <v>3</v>
      </c>
      <c r="D15" s="405">
        <v>11.555079982580926</v>
      </c>
      <c r="E15" s="383">
        <v>6</v>
      </c>
      <c r="F15" s="405">
        <v>10.736018095648427</v>
      </c>
      <c r="G15" s="383">
        <v>5</v>
      </c>
      <c r="H15" s="412">
        <v>8.8411607447413303</v>
      </c>
      <c r="I15" s="447">
        <v>5</v>
      </c>
      <c r="J15" s="414">
        <v>8.3574373329582219</v>
      </c>
      <c r="K15" s="347">
        <f t="shared" si="0"/>
        <v>4</v>
      </c>
    </row>
    <row r="16" spans="1:53" ht="30" customHeight="1" x14ac:dyDescent="0.25">
      <c r="A16" s="26" t="s">
        <v>119</v>
      </c>
      <c r="B16" s="405">
        <v>4.1368186874304786</v>
      </c>
      <c r="C16" s="383">
        <v>19</v>
      </c>
      <c r="D16" s="405">
        <v>4.7643055872291908</v>
      </c>
      <c r="E16" s="383">
        <v>21</v>
      </c>
      <c r="F16" s="405">
        <v>5.1061630558722921</v>
      </c>
      <c r="G16" s="383">
        <v>20</v>
      </c>
      <c r="H16" s="412">
        <v>3.804208904109589</v>
      </c>
      <c r="I16" s="447">
        <v>21</v>
      </c>
      <c r="J16" s="414">
        <v>3.0918685714285714</v>
      </c>
      <c r="K16" s="347">
        <f t="shared" si="0"/>
        <v>22</v>
      </c>
    </row>
    <row r="17" spans="1:11" ht="30" customHeight="1" x14ac:dyDescent="0.25">
      <c r="A17" s="26" t="s">
        <v>120</v>
      </c>
      <c r="B17" s="405">
        <v>2.5956239870340356</v>
      </c>
      <c r="C17" s="383">
        <v>28</v>
      </c>
      <c r="D17" s="405">
        <v>3.6846872246696036</v>
      </c>
      <c r="E17" s="383">
        <v>27</v>
      </c>
      <c r="F17" s="405">
        <v>4.0175535253227412</v>
      </c>
      <c r="G17" s="383">
        <v>26</v>
      </c>
      <c r="H17" s="412">
        <v>3.1059353694581282</v>
      </c>
      <c r="I17" s="447">
        <v>26</v>
      </c>
      <c r="J17" s="414">
        <v>2.5636029325513197</v>
      </c>
      <c r="K17" s="347">
        <f t="shared" si="0"/>
        <v>26</v>
      </c>
    </row>
    <row r="18" spans="1:11" ht="30" customHeight="1" x14ac:dyDescent="0.25">
      <c r="A18" s="26" t="s">
        <v>121</v>
      </c>
      <c r="B18" s="405">
        <v>4.8473351400180666</v>
      </c>
      <c r="C18" s="383">
        <v>16</v>
      </c>
      <c r="D18" s="405">
        <v>5.8986116152450094</v>
      </c>
      <c r="E18" s="383">
        <v>16</v>
      </c>
      <c r="F18" s="405">
        <v>5.4188555956678703</v>
      </c>
      <c r="G18" s="383">
        <v>19</v>
      </c>
      <c r="H18" s="412">
        <v>4.0974640933572708</v>
      </c>
      <c r="I18" s="447">
        <v>20</v>
      </c>
      <c r="J18" s="414">
        <v>3.9526943699731905</v>
      </c>
      <c r="K18" s="347">
        <f t="shared" si="0"/>
        <v>15</v>
      </c>
    </row>
    <row r="19" spans="1:11" ht="30" customHeight="1" x14ac:dyDescent="0.25">
      <c r="A19" s="26" t="s">
        <v>122</v>
      </c>
      <c r="B19" s="405">
        <v>6.1335078534031418</v>
      </c>
      <c r="C19" s="383">
        <v>10</v>
      </c>
      <c r="D19" s="405">
        <v>9.241059445178335</v>
      </c>
      <c r="E19" s="383">
        <v>10</v>
      </c>
      <c r="F19" s="405">
        <v>9.3875554106910037</v>
      </c>
      <c r="G19" s="383">
        <v>8</v>
      </c>
      <c r="H19" s="412">
        <v>6.0491994851994848</v>
      </c>
      <c r="I19" s="447">
        <v>10</v>
      </c>
      <c r="J19" s="414">
        <v>4.6095387547649302</v>
      </c>
      <c r="K19" s="347">
        <f t="shared" si="0"/>
        <v>12</v>
      </c>
    </row>
    <row r="20" spans="1:11" ht="30" customHeight="1" x14ac:dyDescent="0.25">
      <c r="A20" s="26" t="s">
        <v>123</v>
      </c>
      <c r="B20" s="405">
        <v>1.1645320197044335</v>
      </c>
      <c r="C20" s="383">
        <v>30</v>
      </c>
      <c r="D20" s="405">
        <v>1.1277325769854132</v>
      </c>
      <c r="E20" s="383">
        <v>31</v>
      </c>
      <c r="F20" s="405">
        <v>2.2351469841269842</v>
      </c>
      <c r="G20" s="383">
        <v>29</v>
      </c>
      <c r="H20" s="412">
        <v>6.1602215308027377</v>
      </c>
      <c r="I20" s="447">
        <v>9</v>
      </c>
      <c r="J20" s="414">
        <v>2.5692323170731708</v>
      </c>
      <c r="K20" s="347">
        <f t="shared" si="0"/>
        <v>25</v>
      </c>
    </row>
    <row r="21" spans="1:11" ht="30" customHeight="1" x14ac:dyDescent="0.25">
      <c r="A21" s="26" t="s">
        <v>124</v>
      </c>
      <c r="B21" s="405">
        <v>4.104929716887745</v>
      </c>
      <c r="C21" s="383">
        <v>20</v>
      </c>
      <c r="D21" s="405">
        <v>5.569480514342235</v>
      </c>
      <c r="E21" s="383">
        <v>18</v>
      </c>
      <c r="F21" s="405">
        <v>6.0529821007081042</v>
      </c>
      <c r="G21" s="383">
        <v>14</v>
      </c>
      <c r="H21" s="412">
        <v>4.9749285854040304</v>
      </c>
      <c r="I21" s="447">
        <v>15</v>
      </c>
      <c r="J21" s="414">
        <v>4.2714016744548289</v>
      </c>
      <c r="K21" s="347">
        <f t="shared" si="0"/>
        <v>13</v>
      </c>
    </row>
    <row r="22" spans="1:11" ht="30" customHeight="1" x14ac:dyDescent="0.25">
      <c r="A22" s="26" t="s">
        <v>125</v>
      </c>
      <c r="B22" s="405">
        <v>13.639970059880239</v>
      </c>
      <c r="C22" s="383">
        <v>1</v>
      </c>
      <c r="D22" s="405">
        <v>17.359748868778279</v>
      </c>
      <c r="E22" s="383">
        <v>1</v>
      </c>
      <c r="F22" s="405">
        <v>15.344989497374344</v>
      </c>
      <c r="G22" s="383">
        <v>2</v>
      </c>
      <c r="H22" s="412">
        <v>11.369067910447761</v>
      </c>
      <c r="I22" s="447">
        <v>2</v>
      </c>
      <c r="J22" s="414">
        <v>10.155778603268946</v>
      </c>
      <c r="K22" s="347">
        <f t="shared" si="0"/>
        <v>2</v>
      </c>
    </row>
    <row r="23" spans="1:11" ht="30" customHeight="1" x14ac:dyDescent="0.25">
      <c r="A23" s="26" t="s">
        <v>126</v>
      </c>
      <c r="B23" s="405">
        <v>7.1652360515021458</v>
      </c>
      <c r="C23" s="383">
        <v>7</v>
      </c>
      <c r="D23" s="405">
        <v>15.84202787705504</v>
      </c>
      <c r="E23" s="383">
        <v>2</v>
      </c>
      <c r="F23" s="405">
        <v>17.805038814396614</v>
      </c>
      <c r="G23" s="383">
        <v>1</v>
      </c>
      <c r="H23" s="412">
        <v>11.651104529616724</v>
      </c>
      <c r="I23" s="447">
        <v>1</v>
      </c>
      <c r="J23" s="414">
        <v>10.769674690508941</v>
      </c>
      <c r="K23" s="347">
        <f t="shared" si="0"/>
        <v>1</v>
      </c>
    </row>
    <row r="24" spans="1:11" ht="30" customHeight="1" x14ac:dyDescent="0.25">
      <c r="A24" s="26" t="s">
        <v>127</v>
      </c>
      <c r="B24" s="405">
        <v>4.9074626865671638</v>
      </c>
      <c r="C24" s="383">
        <v>14</v>
      </c>
      <c r="D24" s="405">
        <v>5.6811926770708281</v>
      </c>
      <c r="E24" s="383">
        <v>17</v>
      </c>
      <c r="F24" s="405">
        <v>5.5009647550776579</v>
      </c>
      <c r="G24" s="383">
        <v>18</v>
      </c>
      <c r="H24" s="412">
        <v>4.424092746730083</v>
      </c>
      <c r="I24" s="447">
        <v>17</v>
      </c>
      <c r="J24" s="414">
        <v>4.2421296625222027</v>
      </c>
      <c r="K24" s="347">
        <f t="shared" si="0"/>
        <v>14</v>
      </c>
    </row>
    <row r="25" spans="1:11" ht="30" customHeight="1" x14ac:dyDescent="0.25">
      <c r="A25" s="26" t="s">
        <v>128</v>
      </c>
      <c r="B25" s="405">
        <v>2.8769829392397486</v>
      </c>
      <c r="C25" s="383">
        <v>26</v>
      </c>
      <c r="D25" s="405">
        <v>4.6118522966076254</v>
      </c>
      <c r="E25" s="383">
        <v>22</v>
      </c>
      <c r="F25" s="405">
        <v>4.3110580702799286</v>
      </c>
      <c r="G25" s="383">
        <v>23</v>
      </c>
      <c r="H25" s="412">
        <v>3.6472933530280649</v>
      </c>
      <c r="I25" s="447">
        <v>24</v>
      </c>
      <c r="J25" s="414">
        <v>2.7195095224142984</v>
      </c>
      <c r="K25" s="347">
        <f t="shared" si="0"/>
        <v>24</v>
      </c>
    </row>
    <row r="26" spans="1:11" ht="30" customHeight="1" x14ac:dyDescent="0.25">
      <c r="A26" s="26" t="s">
        <v>129</v>
      </c>
      <c r="B26" s="405">
        <v>4.4202101050525267</v>
      </c>
      <c r="C26" s="383">
        <v>17</v>
      </c>
      <c r="D26" s="405">
        <v>5.4963408634538151</v>
      </c>
      <c r="E26" s="383">
        <v>19</v>
      </c>
      <c r="F26" s="405">
        <v>4.9466908817635273</v>
      </c>
      <c r="G26" s="383">
        <v>21</v>
      </c>
      <c r="H26" s="412">
        <v>3.7004234234234232</v>
      </c>
      <c r="I26" s="447">
        <v>23</v>
      </c>
      <c r="J26" s="414">
        <v>3.28399899949975</v>
      </c>
      <c r="K26" s="347">
        <f t="shared" si="0"/>
        <v>21</v>
      </c>
    </row>
    <row r="27" spans="1:11" ht="30" customHeight="1" x14ac:dyDescent="0.25">
      <c r="A27" s="26" t="s">
        <v>164</v>
      </c>
      <c r="B27" s="405">
        <v>3.0252324037184595</v>
      </c>
      <c r="C27" s="383">
        <v>23</v>
      </c>
      <c r="D27" s="405">
        <v>4.0177798657718125</v>
      </c>
      <c r="E27" s="383">
        <v>25</v>
      </c>
      <c r="F27" s="405">
        <v>4.1283279999999998</v>
      </c>
      <c r="G27" s="383">
        <v>24</v>
      </c>
      <c r="H27" s="412">
        <v>2.4883417218543045</v>
      </c>
      <c r="I27" s="447">
        <v>27</v>
      </c>
      <c r="J27" s="414">
        <v>1.9581923583662715</v>
      </c>
      <c r="K27" s="347">
        <f t="shared" si="0"/>
        <v>28</v>
      </c>
    </row>
    <row r="28" spans="1:11" ht="30" customHeight="1" x14ac:dyDescent="0.25">
      <c r="A28" s="26" t="s">
        <v>131</v>
      </c>
      <c r="B28" s="405">
        <v>2.8541772151898734</v>
      </c>
      <c r="C28" s="383">
        <v>27</v>
      </c>
      <c r="D28" s="405">
        <v>4.2801637100861631</v>
      </c>
      <c r="E28" s="383">
        <v>24</v>
      </c>
      <c r="F28" s="405">
        <v>5.9475985915492959</v>
      </c>
      <c r="G28" s="383">
        <v>16</v>
      </c>
      <c r="H28" s="412">
        <v>5.2672247752247756</v>
      </c>
      <c r="I28" s="447">
        <v>14</v>
      </c>
      <c r="J28" s="414">
        <v>3.4351572420634922</v>
      </c>
      <c r="K28" s="347">
        <f t="shared" si="0"/>
        <v>19</v>
      </c>
    </row>
    <row r="29" spans="1:11" ht="30" customHeight="1" x14ac:dyDescent="0.25">
      <c r="A29" s="26" t="s">
        <v>132</v>
      </c>
      <c r="B29" s="405">
        <v>7.6542201478024117</v>
      </c>
      <c r="C29" s="383">
        <v>5</v>
      </c>
      <c r="D29" s="405">
        <v>10.679101053452985</v>
      </c>
      <c r="E29" s="383">
        <v>7</v>
      </c>
      <c r="F29" s="405">
        <v>11.117153936087295</v>
      </c>
      <c r="G29" s="383">
        <v>4</v>
      </c>
      <c r="H29" s="412">
        <v>8.96337280872614</v>
      </c>
      <c r="I29" s="447">
        <v>4</v>
      </c>
      <c r="J29" s="414">
        <v>8.0598435188789406</v>
      </c>
      <c r="K29" s="347">
        <f t="shared" si="0"/>
        <v>5</v>
      </c>
    </row>
    <row r="30" spans="1:11" ht="30" customHeight="1" x14ac:dyDescent="0.25">
      <c r="A30" s="26" t="s">
        <v>133</v>
      </c>
      <c r="B30" s="405">
        <v>7.0871737923375902</v>
      </c>
      <c r="C30" s="383">
        <v>9</v>
      </c>
      <c r="D30" s="405">
        <v>9.2449519821328874</v>
      </c>
      <c r="E30" s="383">
        <v>9</v>
      </c>
      <c r="F30" s="405">
        <v>8.6546224205242606</v>
      </c>
      <c r="G30" s="383">
        <v>10</v>
      </c>
      <c r="H30" s="412">
        <v>5.8551901840490794</v>
      </c>
      <c r="I30" s="447">
        <v>12</v>
      </c>
      <c r="J30" s="414">
        <v>5.2461060267857142</v>
      </c>
      <c r="K30" s="347">
        <f t="shared" si="0"/>
        <v>10</v>
      </c>
    </row>
    <row r="31" spans="1:11" ht="30" customHeight="1" x14ac:dyDescent="0.25">
      <c r="A31" s="26" t="s">
        <v>134</v>
      </c>
      <c r="B31" s="405">
        <v>4.8640519020937774</v>
      </c>
      <c r="C31" s="383">
        <v>15</v>
      </c>
      <c r="D31" s="405">
        <v>7.1007452606635075</v>
      </c>
      <c r="E31" s="383">
        <v>12</v>
      </c>
      <c r="F31" s="405">
        <v>5.9433139569194449</v>
      </c>
      <c r="G31" s="383">
        <v>17</v>
      </c>
      <c r="H31" s="412">
        <v>4.1752702146427518</v>
      </c>
      <c r="I31" s="447">
        <v>19</v>
      </c>
      <c r="J31" s="414">
        <v>3.2906629575402637</v>
      </c>
      <c r="K31" s="347">
        <f t="shared" si="0"/>
        <v>20</v>
      </c>
    </row>
    <row r="32" spans="1:11" ht="30" customHeight="1" x14ac:dyDescent="0.25">
      <c r="A32" s="26" t="s">
        <v>135</v>
      </c>
      <c r="B32" s="405">
        <v>5.7158322056833555</v>
      </c>
      <c r="C32" s="383">
        <v>11</v>
      </c>
      <c r="D32" s="405">
        <v>8.9797641831852353</v>
      </c>
      <c r="E32" s="383">
        <v>11</v>
      </c>
      <c r="F32" s="405">
        <v>7.966618690313779</v>
      </c>
      <c r="G32" s="383">
        <v>11</v>
      </c>
      <c r="H32" s="412">
        <v>5.996366235534377</v>
      </c>
      <c r="I32" s="447">
        <v>11</v>
      </c>
      <c r="J32" s="414">
        <v>5.3621120923913042</v>
      </c>
      <c r="K32" s="347">
        <f t="shared" si="0"/>
        <v>9</v>
      </c>
    </row>
    <row r="33" spans="1:11" ht="30" customHeight="1" x14ac:dyDescent="0.25">
      <c r="A33" s="26" t="s">
        <v>136</v>
      </c>
      <c r="B33" s="405">
        <v>1.4114315139031925</v>
      </c>
      <c r="C33" s="383">
        <v>29</v>
      </c>
      <c r="D33" s="405">
        <v>1.2358712512926577</v>
      </c>
      <c r="E33" s="383">
        <v>30</v>
      </c>
      <c r="F33" s="405">
        <v>1.4417054026503568</v>
      </c>
      <c r="G33" s="383">
        <v>30</v>
      </c>
      <c r="H33" s="412">
        <v>1.3248984414278533</v>
      </c>
      <c r="I33" s="447">
        <v>30</v>
      </c>
      <c r="J33" s="414">
        <v>1.155505946481665</v>
      </c>
      <c r="K33" s="347">
        <f t="shared" si="0"/>
        <v>29</v>
      </c>
    </row>
    <row r="34" spans="1:11" ht="30" customHeight="1" x14ac:dyDescent="0.25">
      <c r="A34" s="26" t="s">
        <v>137</v>
      </c>
      <c r="B34" s="405">
        <v>5.1978639685216415</v>
      </c>
      <c r="C34" s="383">
        <v>13</v>
      </c>
      <c r="D34" s="405">
        <v>6.5540939977349941</v>
      </c>
      <c r="E34" s="383">
        <v>14</v>
      </c>
      <c r="F34" s="405">
        <v>6.1365118778280543</v>
      </c>
      <c r="G34" s="383">
        <v>13</v>
      </c>
      <c r="H34" s="412">
        <v>4.7967371396269076</v>
      </c>
      <c r="I34" s="447">
        <v>16</v>
      </c>
      <c r="J34" s="414">
        <v>3.8351300169587339</v>
      </c>
      <c r="K34" s="347">
        <f t="shared" si="0"/>
        <v>16</v>
      </c>
    </row>
    <row r="35" spans="1:11" ht="30" customHeight="1" x14ac:dyDescent="0.25">
      <c r="A35" s="26" t="s">
        <v>138</v>
      </c>
      <c r="B35" s="405">
        <v>7.20873786407767</v>
      </c>
      <c r="C35" s="383">
        <v>6</v>
      </c>
      <c r="D35" s="405">
        <v>10.371887470071828</v>
      </c>
      <c r="E35" s="383">
        <v>8</v>
      </c>
      <c r="F35" s="405">
        <v>10.67753809897879</v>
      </c>
      <c r="G35" s="383">
        <v>6</v>
      </c>
      <c r="H35" s="412">
        <v>8.484634957463264</v>
      </c>
      <c r="I35" s="447">
        <v>6</v>
      </c>
      <c r="J35" s="414">
        <v>6.6866438356164384</v>
      </c>
      <c r="K35" s="347">
        <f t="shared" si="0"/>
        <v>6</v>
      </c>
    </row>
    <row r="36" spans="1:11" s="20" customFormat="1" ht="30" customHeight="1" x14ac:dyDescent="0.25">
      <c r="A36" s="224" t="s">
        <v>140</v>
      </c>
      <c r="B36" s="328"/>
      <c r="C36" s="328"/>
      <c r="D36" s="328"/>
      <c r="E36" s="328"/>
      <c r="F36" s="328"/>
      <c r="G36" s="328"/>
      <c r="H36" s="328"/>
      <c r="I36" s="328"/>
    </row>
    <row r="38" spans="1:11" ht="30" customHeight="1" x14ac:dyDescent="0.25">
      <c r="A38" s="146" t="s">
        <v>817</v>
      </c>
      <c r="G38" s="17"/>
      <c r="K38" s="17" t="s">
        <v>212</v>
      </c>
    </row>
    <row r="39" spans="1:11" ht="30" customHeight="1" x14ac:dyDescent="0.25">
      <c r="A39" s="749" t="s">
        <v>1</v>
      </c>
      <c r="B39" s="747">
        <v>1399</v>
      </c>
      <c r="C39" s="748"/>
      <c r="D39" s="747">
        <v>1400</v>
      </c>
      <c r="E39" s="748"/>
      <c r="F39" s="747">
        <v>1401</v>
      </c>
      <c r="G39" s="748"/>
      <c r="H39" s="747">
        <v>1402</v>
      </c>
      <c r="I39" s="748"/>
      <c r="J39" s="754" t="s">
        <v>1145</v>
      </c>
      <c r="K39" s="755"/>
    </row>
    <row r="40" spans="1:11" ht="30" customHeight="1" x14ac:dyDescent="0.25">
      <c r="A40" s="750"/>
      <c r="B40" s="472" t="s">
        <v>170</v>
      </c>
      <c r="C40" s="472" t="s">
        <v>144</v>
      </c>
      <c r="D40" s="472" t="s">
        <v>170</v>
      </c>
      <c r="E40" s="472" t="s">
        <v>144</v>
      </c>
      <c r="F40" s="472" t="s">
        <v>170</v>
      </c>
      <c r="G40" s="472" t="s">
        <v>144</v>
      </c>
      <c r="H40" s="472" t="s">
        <v>170</v>
      </c>
      <c r="I40" s="472" t="s">
        <v>144</v>
      </c>
      <c r="J40" s="480" t="s">
        <v>207</v>
      </c>
      <c r="K40" s="478" t="s">
        <v>144</v>
      </c>
    </row>
    <row r="41" spans="1:11" ht="30" customHeight="1" x14ac:dyDescent="0.25">
      <c r="A41" s="25" t="s">
        <v>91</v>
      </c>
      <c r="B41" s="204">
        <v>98.003308027320969</v>
      </c>
      <c r="C41" s="25" t="s">
        <v>230</v>
      </c>
      <c r="D41" s="204">
        <v>104.61707727888883</v>
      </c>
      <c r="E41" s="55" t="s">
        <v>230</v>
      </c>
      <c r="F41" s="204">
        <v>96.89211344211553</v>
      </c>
      <c r="G41" s="55" t="s">
        <v>230</v>
      </c>
      <c r="H41" s="444">
        <v>106.51</v>
      </c>
      <c r="I41" s="55" t="s">
        <v>230</v>
      </c>
      <c r="J41" s="413">
        <v>121.6</v>
      </c>
      <c r="K41" s="407" t="s">
        <v>230</v>
      </c>
    </row>
    <row r="42" spans="1:11" ht="30" customHeight="1" x14ac:dyDescent="0.25">
      <c r="A42" s="26" t="s">
        <v>109</v>
      </c>
      <c r="B42" s="405">
        <v>205.41964946926686</v>
      </c>
      <c r="C42" s="383">
        <v>4</v>
      </c>
      <c r="D42" s="405">
        <v>188.77898763153246</v>
      </c>
      <c r="E42" s="300">
        <v>5</v>
      </c>
      <c r="F42" s="405">
        <v>175.39963252798086</v>
      </c>
      <c r="G42" s="300">
        <v>4</v>
      </c>
      <c r="H42" s="446">
        <v>229.06</v>
      </c>
      <c r="I42" s="561">
        <v>3</v>
      </c>
      <c r="J42" s="415" t="s">
        <v>995</v>
      </c>
      <c r="K42" s="416" t="s">
        <v>230</v>
      </c>
    </row>
    <row r="43" spans="1:11" ht="30" customHeight="1" x14ac:dyDescent="0.25">
      <c r="A43" s="26" t="s">
        <v>7</v>
      </c>
      <c r="B43" s="405">
        <v>118.09857516719977</v>
      </c>
      <c r="C43" s="383">
        <v>12</v>
      </c>
      <c r="D43" s="405">
        <v>137.09455877818985</v>
      </c>
      <c r="E43" s="300">
        <v>9</v>
      </c>
      <c r="F43" s="405">
        <v>126.8777108116572</v>
      </c>
      <c r="G43" s="300">
        <v>9</v>
      </c>
      <c r="H43" s="446">
        <v>127.66</v>
      </c>
      <c r="I43" s="561">
        <v>12</v>
      </c>
      <c r="J43" s="415" t="s">
        <v>995</v>
      </c>
      <c r="K43" s="416" t="s">
        <v>230</v>
      </c>
    </row>
    <row r="44" spans="1:11" ht="30" customHeight="1" x14ac:dyDescent="0.25">
      <c r="A44" s="26" t="s">
        <v>111</v>
      </c>
      <c r="B44" s="405">
        <v>209.52450229709035</v>
      </c>
      <c r="C44" s="383">
        <v>3</v>
      </c>
      <c r="D44" s="405">
        <v>222.38791044845271</v>
      </c>
      <c r="E44" s="300">
        <v>3</v>
      </c>
      <c r="F44" s="405">
        <v>207.22715781738066</v>
      </c>
      <c r="G44" s="300">
        <v>3</v>
      </c>
      <c r="H44" s="446">
        <v>181.35</v>
      </c>
      <c r="I44" s="561">
        <v>5</v>
      </c>
      <c r="J44" s="415" t="s">
        <v>995</v>
      </c>
      <c r="K44" s="416" t="s">
        <v>230</v>
      </c>
    </row>
    <row r="45" spans="1:11" ht="30" customHeight="1" x14ac:dyDescent="0.25">
      <c r="A45" s="26" t="s">
        <v>112</v>
      </c>
      <c r="B45" s="405">
        <v>112.72768107804605</v>
      </c>
      <c r="C45" s="383">
        <v>14</v>
      </c>
      <c r="D45" s="405">
        <v>161.69343909731418</v>
      </c>
      <c r="E45" s="300">
        <v>6</v>
      </c>
      <c r="F45" s="405">
        <v>150.06067291074118</v>
      </c>
      <c r="G45" s="300">
        <v>6</v>
      </c>
      <c r="H45" s="446">
        <v>174.35</v>
      </c>
      <c r="I45" s="561">
        <v>7</v>
      </c>
      <c r="J45" s="415" t="s">
        <v>995</v>
      </c>
      <c r="K45" s="416" t="s">
        <v>230</v>
      </c>
    </row>
    <row r="46" spans="1:11" ht="30" customHeight="1" x14ac:dyDescent="0.25">
      <c r="A46" s="26" t="s">
        <v>113</v>
      </c>
      <c r="B46" s="405">
        <v>67.256779951939578</v>
      </c>
      <c r="C46" s="383">
        <v>21</v>
      </c>
      <c r="D46" s="405">
        <v>99.538630841643268</v>
      </c>
      <c r="E46" s="300">
        <v>17</v>
      </c>
      <c r="F46" s="405">
        <v>91.79652767866169</v>
      </c>
      <c r="G46" s="300">
        <v>17</v>
      </c>
      <c r="H46" s="446">
        <v>127.31</v>
      </c>
      <c r="I46" s="561">
        <v>13</v>
      </c>
      <c r="J46" s="415" t="s">
        <v>995</v>
      </c>
      <c r="K46" s="416" t="s">
        <v>230</v>
      </c>
    </row>
    <row r="47" spans="1:11" ht="30" customHeight="1" x14ac:dyDescent="0.25">
      <c r="A47" s="26" t="s">
        <v>114</v>
      </c>
      <c r="B47" s="405">
        <v>54.940199335548172</v>
      </c>
      <c r="C47" s="383">
        <v>26</v>
      </c>
      <c r="D47" s="405">
        <v>81.639431587928968</v>
      </c>
      <c r="E47" s="300">
        <v>22</v>
      </c>
      <c r="F47" s="405">
        <v>76.063298636653244</v>
      </c>
      <c r="G47" s="300">
        <v>21</v>
      </c>
      <c r="H47" s="446">
        <v>55.99</v>
      </c>
      <c r="I47" s="561">
        <v>24</v>
      </c>
      <c r="J47" s="415" t="s">
        <v>995</v>
      </c>
      <c r="K47" s="416" t="s">
        <v>230</v>
      </c>
    </row>
    <row r="48" spans="1:11" ht="30" customHeight="1" x14ac:dyDescent="0.25">
      <c r="A48" s="26" t="s">
        <v>115</v>
      </c>
      <c r="B48" s="405">
        <v>16.211031175059951</v>
      </c>
      <c r="C48" s="383">
        <v>30</v>
      </c>
      <c r="D48" s="405">
        <v>17.279794722313003</v>
      </c>
      <c r="E48" s="300">
        <v>30</v>
      </c>
      <c r="F48" s="405">
        <v>15.97220933102588</v>
      </c>
      <c r="G48" s="300">
        <v>30</v>
      </c>
      <c r="H48" s="446">
        <v>15.39</v>
      </c>
      <c r="I48" s="561">
        <v>30</v>
      </c>
      <c r="J48" s="415" t="s">
        <v>995</v>
      </c>
      <c r="K48" s="416" t="s">
        <v>230</v>
      </c>
    </row>
    <row r="49" spans="1:11" ht="30" customHeight="1" x14ac:dyDescent="0.25">
      <c r="A49" s="26" t="s">
        <v>89</v>
      </c>
      <c r="B49" s="405">
        <v>57.480712803263437</v>
      </c>
      <c r="C49" s="383">
        <v>24</v>
      </c>
      <c r="D49" s="405">
        <v>58.430854807295674</v>
      </c>
      <c r="E49" s="300">
        <v>26</v>
      </c>
      <c r="F49" s="405">
        <v>54.042473174959412</v>
      </c>
      <c r="G49" s="300">
        <v>26</v>
      </c>
      <c r="H49" s="446">
        <v>43.63</v>
      </c>
      <c r="I49" s="561">
        <v>27</v>
      </c>
      <c r="J49" s="415" t="s">
        <v>995</v>
      </c>
      <c r="K49" s="416" t="s">
        <v>230</v>
      </c>
    </row>
    <row r="50" spans="1:11" ht="30" customHeight="1" x14ac:dyDescent="0.25">
      <c r="A50" s="26" t="s">
        <v>163</v>
      </c>
      <c r="B50" s="405">
        <v>143.2661943319838</v>
      </c>
      <c r="C50" s="383">
        <v>5</v>
      </c>
      <c r="D50" s="405">
        <v>149.70638618746838</v>
      </c>
      <c r="E50" s="300">
        <v>8</v>
      </c>
      <c r="F50" s="405">
        <v>139.15031209611462</v>
      </c>
      <c r="G50" s="300">
        <v>8</v>
      </c>
      <c r="H50" s="446">
        <v>129.72999999999999</v>
      </c>
      <c r="I50" s="561">
        <v>11</v>
      </c>
      <c r="J50" s="415" t="s">
        <v>995</v>
      </c>
      <c r="K50" s="416" t="s">
        <v>230</v>
      </c>
    </row>
    <row r="51" spans="1:11" ht="30" customHeight="1" x14ac:dyDescent="0.25">
      <c r="A51" s="26" t="s">
        <v>117</v>
      </c>
      <c r="B51" s="405">
        <v>85.026763990267639</v>
      </c>
      <c r="C51" s="383">
        <v>18</v>
      </c>
      <c r="D51" s="405">
        <v>98.310460240350466</v>
      </c>
      <c r="E51" s="300">
        <v>18</v>
      </c>
      <c r="F51" s="405">
        <v>90.75137781734287</v>
      </c>
      <c r="G51" s="300">
        <v>18</v>
      </c>
      <c r="H51" s="446">
        <v>81.87</v>
      </c>
      <c r="I51" s="561">
        <v>18</v>
      </c>
      <c r="J51" s="415" t="s">
        <v>995</v>
      </c>
      <c r="K51" s="416" t="s">
        <v>230</v>
      </c>
    </row>
    <row r="52" spans="1:11" ht="30" customHeight="1" x14ac:dyDescent="0.25">
      <c r="A52" s="26" t="s">
        <v>16</v>
      </c>
      <c r="B52" s="405">
        <v>134.04657255130257</v>
      </c>
      <c r="C52" s="383">
        <v>8</v>
      </c>
      <c r="D52" s="405">
        <v>128.60687244260006</v>
      </c>
      <c r="E52" s="300">
        <v>10</v>
      </c>
      <c r="F52" s="405">
        <v>118.74892053047739</v>
      </c>
      <c r="G52" s="300">
        <v>11</v>
      </c>
      <c r="H52" s="446">
        <v>118.03</v>
      </c>
      <c r="I52" s="561">
        <v>14</v>
      </c>
      <c r="J52" s="415" t="s">
        <v>995</v>
      </c>
      <c r="K52" s="416" t="s">
        <v>230</v>
      </c>
    </row>
    <row r="53" spans="1:11" ht="30" customHeight="1" x14ac:dyDescent="0.25">
      <c r="A53" s="26" t="s">
        <v>119</v>
      </c>
      <c r="B53" s="405">
        <v>92.481646273637381</v>
      </c>
      <c r="C53" s="383">
        <v>17</v>
      </c>
      <c r="D53" s="405">
        <v>112.90276757824887</v>
      </c>
      <c r="E53" s="300">
        <v>14</v>
      </c>
      <c r="F53" s="405">
        <v>105.36837730415265</v>
      </c>
      <c r="G53" s="300">
        <v>14</v>
      </c>
      <c r="H53" s="446">
        <v>110.27</v>
      </c>
      <c r="I53" s="561">
        <v>16</v>
      </c>
      <c r="J53" s="415" t="s">
        <v>995</v>
      </c>
      <c r="K53" s="416" t="s">
        <v>230</v>
      </c>
    </row>
    <row r="54" spans="1:11" ht="30" customHeight="1" x14ac:dyDescent="0.25">
      <c r="A54" s="26" t="s">
        <v>120</v>
      </c>
      <c r="B54" s="405">
        <v>43.198338735818474</v>
      </c>
      <c r="C54" s="383">
        <v>27</v>
      </c>
      <c r="D54" s="405">
        <v>47.25611905446884</v>
      </c>
      <c r="E54" s="300">
        <v>27</v>
      </c>
      <c r="F54" s="405">
        <v>43.743428515515006</v>
      </c>
      <c r="G54" s="300">
        <v>27</v>
      </c>
      <c r="H54" s="446">
        <v>45.21</v>
      </c>
      <c r="I54" s="561">
        <v>26</v>
      </c>
      <c r="J54" s="415" t="s">
        <v>995</v>
      </c>
      <c r="K54" s="416" t="s">
        <v>230</v>
      </c>
    </row>
    <row r="55" spans="1:11" ht="30" customHeight="1" x14ac:dyDescent="0.25">
      <c r="A55" s="26" t="s">
        <v>121</v>
      </c>
      <c r="B55" s="405">
        <v>127.89521228545618</v>
      </c>
      <c r="C55" s="383">
        <v>10</v>
      </c>
      <c r="D55" s="405">
        <v>156.82503473637493</v>
      </c>
      <c r="E55" s="300">
        <v>7</v>
      </c>
      <c r="F55" s="405">
        <v>145.56699960487262</v>
      </c>
      <c r="G55" s="300">
        <v>7</v>
      </c>
      <c r="H55" s="446">
        <v>175.54</v>
      </c>
      <c r="I55" s="561">
        <v>6</v>
      </c>
      <c r="J55" s="415" t="s">
        <v>995</v>
      </c>
      <c r="K55" s="416" t="s">
        <v>230</v>
      </c>
    </row>
    <row r="56" spans="1:11" ht="30" customHeight="1" x14ac:dyDescent="0.25">
      <c r="A56" s="26" t="s">
        <v>122</v>
      </c>
      <c r="B56" s="405">
        <v>246.77225130890054</v>
      </c>
      <c r="C56" s="383">
        <v>2</v>
      </c>
      <c r="D56" s="405">
        <v>277.84650829426732</v>
      </c>
      <c r="E56" s="300">
        <v>2</v>
      </c>
      <c r="F56" s="405">
        <v>255.9240871580725</v>
      </c>
      <c r="G56" s="300">
        <v>2</v>
      </c>
      <c r="H56" s="446">
        <v>405.8</v>
      </c>
      <c r="I56" s="561">
        <v>1</v>
      </c>
      <c r="J56" s="415" t="s">
        <v>995</v>
      </c>
      <c r="K56" s="416" t="s">
        <v>230</v>
      </c>
    </row>
    <row r="57" spans="1:11" ht="30" customHeight="1" x14ac:dyDescent="0.25">
      <c r="A57" s="26" t="s">
        <v>123</v>
      </c>
      <c r="B57" s="405">
        <v>39.4</v>
      </c>
      <c r="C57" s="383">
        <v>28</v>
      </c>
      <c r="D57" s="405">
        <v>38.295205243673252</v>
      </c>
      <c r="E57" s="300">
        <v>29</v>
      </c>
      <c r="F57" s="405">
        <v>35.00214987248566</v>
      </c>
      <c r="G57" s="300">
        <v>29</v>
      </c>
      <c r="H57" s="446">
        <v>39.520000000000003</v>
      </c>
      <c r="I57" s="561">
        <v>29</v>
      </c>
      <c r="J57" s="415" t="s">
        <v>995</v>
      </c>
      <c r="K57" s="416" t="s">
        <v>230</v>
      </c>
    </row>
    <row r="58" spans="1:11" ht="30" customHeight="1" x14ac:dyDescent="0.25">
      <c r="A58" s="26" t="s">
        <v>124</v>
      </c>
      <c r="B58" s="405">
        <v>126.97802415363294</v>
      </c>
      <c r="C58" s="383">
        <v>11</v>
      </c>
      <c r="D58" s="405">
        <v>127.03065145134421</v>
      </c>
      <c r="E58" s="300">
        <v>12</v>
      </c>
      <c r="F58" s="405">
        <v>117.87720978353954</v>
      </c>
      <c r="G58" s="300">
        <v>12</v>
      </c>
      <c r="H58" s="446">
        <v>156.06</v>
      </c>
      <c r="I58" s="561">
        <v>8</v>
      </c>
      <c r="J58" s="415" t="s">
        <v>995</v>
      </c>
      <c r="K58" s="416" t="s">
        <v>230</v>
      </c>
    </row>
    <row r="59" spans="1:11" ht="30" customHeight="1" x14ac:dyDescent="0.25">
      <c r="A59" s="26" t="s">
        <v>125</v>
      </c>
      <c r="B59" s="405">
        <v>258.79491017964074</v>
      </c>
      <c r="C59" s="383">
        <v>1</v>
      </c>
      <c r="D59" s="405">
        <v>326.03109596716524</v>
      </c>
      <c r="E59" s="300">
        <v>1</v>
      </c>
      <c r="F59" s="405">
        <v>302.67608125242577</v>
      </c>
      <c r="G59" s="300">
        <v>1</v>
      </c>
      <c r="H59" s="446">
        <v>378.32</v>
      </c>
      <c r="I59" s="561">
        <v>2</v>
      </c>
      <c r="J59" s="415" t="s">
        <v>995</v>
      </c>
      <c r="K59" s="416" t="s">
        <v>230</v>
      </c>
    </row>
    <row r="60" spans="1:11" ht="30" customHeight="1" x14ac:dyDescent="0.25">
      <c r="A60" s="26" t="s">
        <v>126</v>
      </c>
      <c r="B60" s="405">
        <v>66.039341917024316</v>
      </c>
      <c r="C60" s="383">
        <v>22</v>
      </c>
      <c r="D60" s="405">
        <v>70.618611588627346</v>
      </c>
      <c r="E60" s="300">
        <v>23</v>
      </c>
      <c r="F60" s="405">
        <v>65.068791829374277</v>
      </c>
      <c r="G60" s="300">
        <v>23</v>
      </c>
      <c r="H60" s="446">
        <v>70.41</v>
      </c>
      <c r="I60" s="561">
        <v>23</v>
      </c>
      <c r="J60" s="415" t="s">
        <v>995</v>
      </c>
      <c r="K60" s="416" t="s">
        <v>230</v>
      </c>
    </row>
    <row r="61" spans="1:11" ht="30" customHeight="1" x14ac:dyDescent="0.25">
      <c r="A61" s="26" t="s">
        <v>127</v>
      </c>
      <c r="B61" s="405">
        <v>62.675820895522385</v>
      </c>
      <c r="C61" s="383">
        <v>23</v>
      </c>
      <c r="D61" s="405">
        <v>81.811525222667555</v>
      </c>
      <c r="E61" s="300">
        <v>21</v>
      </c>
      <c r="F61" s="405">
        <v>75.987076640690077</v>
      </c>
      <c r="G61" s="300">
        <v>22</v>
      </c>
      <c r="H61" s="446">
        <v>74.59</v>
      </c>
      <c r="I61" s="561">
        <v>19</v>
      </c>
      <c r="J61" s="415" t="s">
        <v>995</v>
      </c>
      <c r="K61" s="416" t="s">
        <v>230</v>
      </c>
    </row>
    <row r="62" spans="1:11" ht="30" customHeight="1" x14ac:dyDescent="0.25">
      <c r="A62" s="26" t="s">
        <v>128</v>
      </c>
      <c r="B62" s="405">
        <v>99.658784794971567</v>
      </c>
      <c r="C62" s="383">
        <v>15</v>
      </c>
      <c r="D62" s="405">
        <v>67.022380718840154</v>
      </c>
      <c r="E62" s="300">
        <v>24</v>
      </c>
      <c r="F62" s="405">
        <v>62.046815317013404</v>
      </c>
      <c r="G62" s="300">
        <v>24</v>
      </c>
      <c r="H62" s="446">
        <v>42.15</v>
      </c>
      <c r="I62" s="561">
        <v>28</v>
      </c>
      <c r="J62" s="415" t="s">
        <v>995</v>
      </c>
      <c r="K62" s="416" t="s">
        <v>230</v>
      </c>
    </row>
    <row r="63" spans="1:11" ht="30" customHeight="1" x14ac:dyDescent="0.25">
      <c r="A63" s="26" t="s">
        <v>129</v>
      </c>
      <c r="B63" s="405">
        <v>68.248624312156082</v>
      </c>
      <c r="C63" s="383">
        <v>20</v>
      </c>
      <c r="D63" s="405">
        <v>64.799060283372938</v>
      </c>
      <c r="E63" s="300">
        <v>25</v>
      </c>
      <c r="F63" s="405">
        <v>60.353603986595054</v>
      </c>
      <c r="G63" s="300">
        <v>25</v>
      </c>
      <c r="H63" s="446">
        <v>70.87</v>
      </c>
      <c r="I63" s="561">
        <v>22</v>
      </c>
      <c r="J63" s="415" t="s">
        <v>995</v>
      </c>
      <c r="K63" s="416" t="s">
        <v>230</v>
      </c>
    </row>
    <row r="64" spans="1:11" ht="30" customHeight="1" x14ac:dyDescent="0.25">
      <c r="A64" s="26" t="s">
        <v>164</v>
      </c>
      <c r="B64" s="405">
        <v>56.622841965471444</v>
      </c>
      <c r="C64" s="383">
        <v>25</v>
      </c>
      <c r="D64" s="405">
        <v>97.31992959022746</v>
      </c>
      <c r="E64" s="300">
        <v>19</v>
      </c>
      <c r="F64" s="405">
        <v>90.219932823895292</v>
      </c>
      <c r="G64" s="300">
        <v>19</v>
      </c>
      <c r="H64" s="446">
        <v>71.69</v>
      </c>
      <c r="I64" s="561">
        <v>21</v>
      </c>
      <c r="J64" s="415" t="s">
        <v>995</v>
      </c>
      <c r="K64" s="416" t="s">
        <v>230</v>
      </c>
    </row>
    <row r="65" spans="1:38" ht="30" customHeight="1" x14ac:dyDescent="0.25">
      <c r="A65" s="26" t="s">
        <v>131</v>
      </c>
      <c r="B65" s="405">
        <v>94.980759493670888</v>
      </c>
      <c r="C65" s="383">
        <v>16</v>
      </c>
      <c r="D65" s="405">
        <v>90.677280199983059</v>
      </c>
      <c r="E65" s="300">
        <v>20</v>
      </c>
      <c r="F65" s="405">
        <v>83.98754648605663</v>
      </c>
      <c r="G65" s="300">
        <v>20</v>
      </c>
      <c r="H65" s="446">
        <v>73.290000000000006</v>
      </c>
      <c r="I65" s="561">
        <v>20</v>
      </c>
      <c r="J65" s="415" t="s">
        <v>995</v>
      </c>
      <c r="K65" s="416" t="s">
        <v>230</v>
      </c>
    </row>
    <row r="66" spans="1:38" ht="30" customHeight="1" x14ac:dyDescent="0.25">
      <c r="A66" s="26" t="s">
        <v>132</v>
      </c>
      <c r="B66" s="405">
        <v>39.103850641773626</v>
      </c>
      <c r="C66" s="383">
        <v>29</v>
      </c>
      <c r="D66" s="405">
        <v>44.460895625247979</v>
      </c>
      <c r="E66" s="300">
        <v>28</v>
      </c>
      <c r="F66" s="405">
        <v>41.445355107149652</v>
      </c>
      <c r="G66" s="300">
        <v>28</v>
      </c>
      <c r="H66" s="446">
        <v>54.94</v>
      </c>
      <c r="I66" s="561">
        <v>25</v>
      </c>
      <c r="J66" s="415" t="s">
        <v>995</v>
      </c>
      <c r="K66" s="416" t="s">
        <v>230</v>
      </c>
    </row>
    <row r="67" spans="1:38" ht="30" customHeight="1" x14ac:dyDescent="0.25">
      <c r="A67" s="26" t="s">
        <v>133</v>
      </c>
      <c r="B67" s="405">
        <v>116.65463631315936</v>
      </c>
      <c r="C67" s="383">
        <v>13</v>
      </c>
      <c r="D67" s="405">
        <v>103.44343758497777</v>
      </c>
      <c r="E67" s="300">
        <v>15</v>
      </c>
      <c r="F67" s="405">
        <v>96.432615179765975</v>
      </c>
      <c r="G67" s="300">
        <v>15</v>
      </c>
      <c r="H67" s="446">
        <v>93.37</v>
      </c>
      <c r="I67" s="561">
        <v>17</v>
      </c>
      <c r="J67" s="415" t="s">
        <v>995</v>
      </c>
      <c r="K67" s="416" t="s">
        <v>230</v>
      </c>
    </row>
    <row r="68" spans="1:38" ht="30" customHeight="1" x14ac:dyDescent="0.25">
      <c r="A68" s="26" t="s">
        <v>134</v>
      </c>
      <c r="B68" s="405">
        <v>138.74963137717486</v>
      </c>
      <c r="C68" s="383">
        <v>7</v>
      </c>
      <c r="D68" s="405">
        <v>127.75520641250587</v>
      </c>
      <c r="E68" s="300">
        <v>11</v>
      </c>
      <c r="F68" s="405">
        <v>118.77230396966669</v>
      </c>
      <c r="G68" s="300">
        <v>10</v>
      </c>
      <c r="H68" s="446">
        <v>142.13</v>
      </c>
      <c r="I68" s="561">
        <v>9</v>
      </c>
      <c r="J68" s="415" t="s">
        <v>995</v>
      </c>
      <c r="K68" s="416" t="s">
        <v>230</v>
      </c>
    </row>
    <row r="69" spans="1:38" ht="30" customHeight="1" x14ac:dyDescent="0.25">
      <c r="A69" s="26" t="s">
        <v>135</v>
      </c>
      <c r="B69" s="405">
        <v>69.79702300405954</v>
      </c>
      <c r="C69" s="383">
        <v>19</v>
      </c>
      <c r="D69" s="405">
        <v>100.53162711541218</v>
      </c>
      <c r="E69" s="300">
        <v>16</v>
      </c>
      <c r="F69" s="405">
        <v>93.630808068077144</v>
      </c>
      <c r="G69" s="300">
        <v>16</v>
      </c>
      <c r="H69" s="446">
        <v>110.68</v>
      </c>
      <c r="I69" s="561">
        <v>15</v>
      </c>
      <c r="J69" s="415" t="s">
        <v>995</v>
      </c>
      <c r="K69" s="416" t="s">
        <v>230</v>
      </c>
    </row>
    <row r="70" spans="1:38" ht="30" customHeight="1" x14ac:dyDescent="0.25">
      <c r="A70" s="26" t="s">
        <v>136</v>
      </c>
      <c r="B70" s="405">
        <v>9.7198764160659117</v>
      </c>
      <c r="C70" s="383">
        <v>31</v>
      </c>
      <c r="D70" s="405">
        <v>8.59080479514137</v>
      </c>
      <c r="E70" s="300">
        <v>31</v>
      </c>
      <c r="F70" s="405">
        <v>7.9030917082595229</v>
      </c>
      <c r="G70" s="300">
        <v>31</v>
      </c>
      <c r="H70" s="446">
        <v>2.76</v>
      </c>
      <c r="I70" s="561">
        <v>31</v>
      </c>
      <c r="J70" s="415" t="s">
        <v>995</v>
      </c>
      <c r="K70" s="416" t="s">
        <v>230</v>
      </c>
    </row>
    <row r="71" spans="1:38" ht="30" customHeight="1" x14ac:dyDescent="0.25">
      <c r="A71" s="26" t="s">
        <v>137</v>
      </c>
      <c r="B71" s="405">
        <v>129.04496908375492</v>
      </c>
      <c r="C71" s="383">
        <v>9</v>
      </c>
      <c r="D71" s="405">
        <v>124.33629306978168</v>
      </c>
      <c r="E71" s="300">
        <v>13</v>
      </c>
      <c r="F71" s="405">
        <v>115.90763855840413</v>
      </c>
      <c r="G71" s="300">
        <v>13</v>
      </c>
      <c r="H71" s="446">
        <v>132.97999999999999</v>
      </c>
      <c r="I71" s="561">
        <v>10</v>
      </c>
      <c r="J71" s="415" t="s">
        <v>995</v>
      </c>
      <c r="K71" s="416" t="s">
        <v>230</v>
      </c>
    </row>
    <row r="72" spans="1:38" ht="30" customHeight="1" x14ac:dyDescent="0.25">
      <c r="A72" s="26" t="s">
        <v>138</v>
      </c>
      <c r="B72" s="405">
        <v>140.46197411003237</v>
      </c>
      <c r="C72" s="383">
        <v>6</v>
      </c>
      <c r="D72" s="405">
        <v>188.8732081207323</v>
      </c>
      <c r="E72" s="300">
        <v>4</v>
      </c>
      <c r="F72" s="405">
        <v>173.49970010624287</v>
      </c>
      <c r="G72" s="300">
        <v>5</v>
      </c>
      <c r="H72" s="446">
        <v>208.95</v>
      </c>
      <c r="I72" s="561">
        <v>4</v>
      </c>
      <c r="J72" s="415" t="s">
        <v>995</v>
      </c>
      <c r="K72" s="416" t="s">
        <v>230</v>
      </c>
    </row>
    <row r="73" spans="1:38" s="563" customFormat="1" ht="30" customHeight="1" x14ac:dyDescent="0.25">
      <c r="A73" s="417" t="s">
        <v>1146</v>
      </c>
      <c r="B73" s="417"/>
      <c r="C73" s="417"/>
      <c r="D73" s="417"/>
      <c r="E73" s="417"/>
      <c r="F73" s="417"/>
      <c r="G73" s="417"/>
      <c r="H73" s="417"/>
      <c r="I73" s="418"/>
      <c r="J73" s="562"/>
      <c r="K73" s="562"/>
      <c r="L73" s="562"/>
      <c r="M73" s="562"/>
      <c r="N73" s="562"/>
      <c r="O73" s="328"/>
      <c r="P73" s="328"/>
      <c r="Q73" s="33"/>
      <c r="R73" s="33"/>
      <c r="S73" s="33"/>
      <c r="T73" s="33"/>
      <c r="U73" s="33"/>
      <c r="V73" s="33"/>
      <c r="W73" s="33"/>
      <c r="X73" s="33"/>
      <c r="Y73" s="33"/>
      <c r="Z73" s="33"/>
      <c r="AA73" s="33"/>
      <c r="AB73" s="33"/>
      <c r="AC73" s="33"/>
      <c r="AD73" s="33"/>
      <c r="AE73" s="33"/>
      <c r="AF73" s="33"/>
      <c r="AG73" s="33"/>
      <c r="AH73" s="33"/>
      <c r="AI73" s="33"/>
      <c r="AJ73" s="33"/>
      <c r="AK73" s="33"/>
      <c r="AL73" s="33"/>
    </row>
    <row r="74" spans="1:38" s="563" customFormat="1" ht="30" customHeight="1" x14ac:dyDescent="0.25">
      <c r="A74" s="419" t="s">
        <v>1147</v>
      </c>
      <c r="B74" s="419"/>
      <c r="C74" s="419"/>
      <c r="D74" s="419"/>
      <c r="E74" s="419"/>
      <c r="F74" s="419"/>
      <c r="G74" s="419"/>
      <c r="H74" s="419"/>
      <c r="I74" s="418"/>
      <c r="J74" s="562"/>
      <c r="K74" s="562"/>
      <c r="L74" s="562"/>
      <c r="M74" s="562"/>
      <c r="N74" s="562"/>
      <c r="O74" s="328"/>
      <c r="P74" s="328"/>
      <c r="Q74" s="33"/>
      <c r="R74" s="33"/>
      <c r="S74" s="33"/>
      <c r="T74" s="33"/>
      <c r="U74" s="33"/>
      <c r="V74" s="33"/>
      <c r="W74" s="33"/>
      <c r="X74" s="33"/>
      <c r="Y74" s="33"/>
      <c r="Z74" s="33"/>
      <c r="AA74" s="33"/>
      <c r="AB74" s="33"/>
      <c r="AC74" s="33"/>
      <c r="AD74" s="33"/>
      <c r="AE74" s="33"/>
      <c r="AF74" s="33"/>
      <c r="AG74" s="33"/>
      <c r="AH74" s="33"/>
      <c r="AI74" s="33"/>
      <c r="AJ74" s="33"/>
      <c r="AK74" s="33"/>
      <c r="AL74" s="33"/>
    </row>
    <row r="75" spans="1:38" s="559" customFormat="1" ht="30" customHeight="1" x14ac:dyDescent="0.25">
      <c r="A75" s="282" t="s">
        <v>484</v>
      </c>
      <c r="B75" s="562"/>
      <c r="C75" s="562"/>
      <c r="D75" s="562"/>
      <c r="E75" s="562"/>
      <c r="F75" s="562"/>
      <c r="G75" s="562"/>
      <c r="H75" s="562"/>
      <c r="I75" s="562"/>
      <c r="J75" s="562"/>
      <c r="K75" s="562"/>
      <c r="L75" s="562"/>
      <c r="M75" s="282"/>
      <c r="N75" s="562"/>
      <c r="O75" s="328"/>
      <c r="P75" s="328"/>
      <c r="Q75" s="546"/>
      <c r="R75" s="546"/>
      <c r="S75" s="546"/>
      <c r="T75" s="546"/>
      <c r="U75" s="546"/>
      <c r="V75" s="546"/>
      <c r="W75" s="546"/>
      <c r="X75" s="546"/>
      <c r="Y75" s="546"/>
      <c r="Z75" s="546"/>
      <c r="AA75" s="546"/>
      <c r="AB75" s="546"/>
      <c r="AC75" s="546"/>
      <c r="AD75" s="546"/>
      <c r="AE75" s="546"/>
      <c r="AF75" s="546"/>
      <c r="AG75" s="546"/>
      <c r="AH75" s="546"/>
      <c r="AI75" s="546"/>
      <c r="AJ75" s="546"/>
      <c r="AK75" s="546"/>
      <c r="AL75" s="546"/>
    </row>
    <row r="76" spans="1:38" ht="30" customHeight="1" x14ac:dyDescent="0.25">
      <c r="A76" s="469" t="s">
        <v>1154</v>
      </c>
      <c r="B76" s="81"/>
      <c r="C76" s="81"/>
      <c r="D76" s="38"/>
      <c r="E76" s="38"/>
      <c r="F76" s="38"/>
      <c r="G76" s="38"/>
      <c r="J76" s="38"/>
      <c r="K76" s="38" t="s">
        <v>213</v>
      </c>
    </row>
    <row r="77" spans="1:38" ht="30" customHeight="1" x14ac:dyDescent="0.25">
      <c r="A77" s="749" t="s">
        <v>1</v>
      </c>
      <c r="B77" s="747">
        <v>1399</v>
      </c>
      <c r="C77" s="748"/>
      <c r="D77" s="747">
        <v>1400</v>
      </c>
      <c r="E77" s="748"/>
      <c r="F77" s="747">
        <v>1401</v>
      </c>
      <c r="G77" s="748"/>
      <c r="H77" s="747">
        <v>1402</v>
      </c>
      <c r="I77" s="748"/>
      <c r="J77" s="747">
        <v>1403</v>
      </c>
      <c r="K77" s="748"/>
    </row>
    <row r="78" spans="1:38" ht="30" customHeight="1" x14ac:dyDescent="0.25">
      <c r="A78" s="750"/>
      <c r="B78" s="475" t="s">
        <v>170</v>
      </c>
      <c r="C78" s="472" t="s">
        <v>144</v>
      </c>
      <c r="D78" s="472" t="s">
        <v>170</v>
      </c>
      <c r="E78" s="472" t="s">
        <v>144</v>
      </c>
      <c r="F78" s="472" t="s">
        <v>170</v>
      </c>
      <c r="G78" s="472" t="s">
        <v>144</v>
      </c>
      <c r="H78" s="472" t="s">
        <v>170</v>
      </c>
      <c r="I78" s="472" t="s">
        <v>144</v>
      </c>
      <c r="J78" s="472" t="s">
        <v>207</v>
      </c>
      <c r="K78" s="472" t="s">
        <v>144</v>
      </c>
    </row>
    <row r="79" spans="1:38" ht="30" customHeight="1" x14ac:dyDescent="0.25">
      <c r="A79" s="25" t="s">
        <v>91</v>
      </c>
      <c r="B79" s="204">
        <v>24.632585544845611</v>
      </c>
      <c r="C79" s="25" t="s">
        <v>230</v>
      </c>
      <c r="D79" s="204">
        <v>25.058514948545596</v>
      </c>
      <c r="E79" s="25" t="s">
        <v>230</v>
      </c>
      <c r="F79" s="204">
        <v>24.671119232585596</v>
      </c>
      <c r="G79" s="25" t="s">
        <v>230</v>
      </c>
      <c r="H79" s="308">
        <v>25.25</v>
      </c>
      <c r="I79" s="55" t="s">
        <v>230</v>
      </c>
      <c r="J79" s="413">
        <v>30.310018624725167</v>
      </c>
      <c r="K79" s="407" t="s">
        <v>230</v>
      </c>
    </row>
    <row r="80" spans="1:38" ht="30" customHeight="1" x14ac:dyDescent="0.2">
      <c r="A80" s="26" t="s">
        <v>109</v>
      </c>
      <c r="B80" s="405">
        <v>15.099963807318561</v>
      </c>
      <c r="C80" s="383">
        <v>27</v>
      </c>
      <c r="D80" s="405">
        <v>19.466200247524753</v>
      </c>
      <c r="E80" s="383">
        <v>23</v>
      </c>
      <c r="F80" s="405">
        <v>19.56534056185313</v>
      </c>
      <c r="G80" s="383">
        <v>20</v>
      </c>
      <c r="H80" s="412">
        <v>20.440000000000001</v>
      </c>
      <c r="I80" s="561">
        <v>18</v>
      </c>
      <c r="J80" s="564">
        <v>23.901348240469208</v>
      </c>
      <c r="K80" s="565">
        <v>20</v>
      </c>
    </row>
    <row r="81" spans="1:11" ht="30" customHeight="1" x14ac:dyDescent="0.2">
      <c r="A81" s="26" t="s">
        <v>7</v>
      </c>
      <c r="B81" s="405">
        <v>22.895712469580111</v>
      </c>
      <c r="C81" s="383">
        <v>19</v>
      </c>
      <c r="D81" s="405">
        <v>26.462963425253992</v>
      </c>
      <c r="E81" s="383">
        <v>16</v>
      </c>
      <c r="F81" s="405">
        <v>25.067502302820955</v>
      </c>
      <c r="G81" s="383">
        <v>15</v>
      </c>
      <c r="H81" s="546">
        <v>26.81</v>
      </c>
      <c r="I81" s="561">
        <v>16</v>
      </c>
      <c r="J81" s="564">
        <v>32.106597619722301</v>
      </c>
      <c r="K81" s="565">
        <v>15</v>
      </c>
    </row>
    <row r="82" spans="1:11" ht="30" customHeight="1" x14ac:dyDescent="0.2">
      <c r="A82" s="26" t="s">
        <v>111</v>
      </c>
      <c r="B82" s="405">
        <v>27.42787839151196</v>
      </c>
      <c r="C82" s="383">
        <v>16</v>
      </c>
      <c r="D82" s="405">
        <v>34.300081081081082</v>
      </c>
      <c r="E82" s="383">
        <v>9</v>
      </c>
      <c r="F82" s="405">
        <v>27.888606013878181</v>
      </c>
      <c r="G82" s="383">
        <v>14</v>
      </c>
      <c r="H82" s="412">
        <v>28.02</v>
      </c>
      <c r="I82" s="561">
        <v>14</v>
      </c>
      <c r="J82" s="564">
        <v>32.340365665896847</v>
      </c>
      <c r="K82" s="565">
        <v>14</v>
      </c>
    </row>
    <row r="83" spans="1:11" ht="30" customHeight="1" x14ac:dyDescent="0.2">
      <c r="A83" s="26" t="s">
        <v>112</v>
      </c>
      <c r="B83" s="405">
        <v>28.663221771187899</v>
      </c>
      <c r="C83" s="383">
        <v>13</v>
      </c>
      <c r="D83" s="405">
        <v>24.342956586826347</v>
      </c>
      <c r="E83" s="383">
        <v>18</v>
      </c>
      <c r="F83" s="405">
        <v>21.556604577595831</v>
      </c>
      <c r="G83" s="383">
        <v>19</v>
      </c>
      <c r="H83" s="412">
        <v>18.649999999999999</v>
      </c>
      <c r="I83" s="561">
        <v>22</v>
      </c>
      <c r="J83" s="564">
        <v>22.806258242770308</v>
      </c>
      <c r="K83" s="565">
        <v>21</v>
      </c>
    </row>
    <row r="84" spans="1:11" ht="30" customHeight="1" x14ac:dyDescent="0.2">
      <c r="A84" s="26" t="s">
        <v>113</v>
      </c>
      <c r="B84" s="405">
        <v>9.0183351985353024</v>
      </c>
      <c r="C84" s="383">
        <v>29</v>
      </c>
      <c r="D84" s="405">
        <v>7.943113620807666</v>
      </c>
      <c r="E84" s="383">
        <v>29</v>
      </c>
      <c r="F84" s="405">
        <v>10.736129184984781</v>
      </c>
      <c r="G84" s="383">
        <v>28</v>
      </c>
      <c r="H84" s="412">
        <v>8.5399999999999991</v>
      </c>
      <c r="I84" s="561">
        <v>29</v>
      </c>
      <c r="J84" s="564">
        <v>8.9723698811096426</v>
      </c>
      <c r="K84" s="565">
        <v>30</v>
      </c>
    </row>
    <row r="85" spans="1:11" ht="30" customHeight="1" x14ac:dyDescent="0.2">
      <c r="A85" s="26" t="s">
        <v>114</v>
      </c>
      <c r="B85" s="405">
        <v>41.108679322891952</v>
      </c>
      <c r="C85" s="383">
        <v>6</v>
      </c>
      <c r="D85" s="405">
        <v>23.855469696969696</v>
      </c>
      <c r="E85" s="383">
        <v>19</v>
      </c>
      <c r="F85" s="446">
        <v>10.499035294117647</v>
      </c>
      <c r="G85" s="383">
        <v>29</v>
      </c>
      <c r="H85" s="412">
        <v>17.11</v>
      </c>
      <c r="I85" s="561">
        <v>26</v>
      </c>
      <c r="J85" s="564">
        <v>14.868194304857621</v>
      </c>
      <c r="K85" s="565">
        <v>27</v>
      </c>
    </row>
    <row r="86" spans="1:11" ht="30" customHeight="1" x14ac:dyDescent="0.2">
      <c r="A86" s="26" t="s">
        <v>115</v>
      </c>
      <c r="B86" s="405">
        <v>21.455971986753454</v>
      </c>
      <c r="C86" s="383">
        <v>21</v>
      </c>
      <c r="D86" s="405">
        <v>20.796489121676068</v>
      </c>
      <c r="E86" s="383">
        <v>21</v>
      </c>
      <c r="F86" s="405">
        <v>19.401202713487631</v>
      </c>
      <c r="G86" s="383">
        <v>22</v>
      </c>
      <c r="H86" s="412">
        <v>18.239999999999998</v>
      </c>
      <c r="I86" s="561">
        <v>24</v>
      </c>
      <c r="J86" s="564">
        <v>20.400617071260768</v>
      </c>
      <c r="K86" s="565">
        <v>24</v>
      </c>
    </row>
    <row r="87" spans="1:11" ht="30" customHeight="1" x14ac:dyDescent="0.2">
      <c r="A87" s="26" t="s">
        <v>89</v>
      </c>
      <c r="B87" s="405">
        <v>4.7568573579493503</v>
      </c>
      <c r="C87" s="383">
        <v>30</v>
      </c>
      <c r="D87" s="405">
        <v>6.3032806242428565</v>
      </c>
      <c r="E87" s="383">
        <v>30</v>
      </c>
      <c r="F87" s="405">
        <v>8.1748420903954795</v>
      </c>
      <c r="G87" s="383">
        <v>30</v>
      </c>
      <c r="H87" s="412">
        <v>7.92</v>
      </c>
      <c r="I87" s="561">
        <v>30</v>
      </c>
      <c r="J87" s="564">
        <v>10.102003951473137</v>
      </c>
      <c r="K87" s="565">
        <v>29</v>
      </c>
    </row>
    <row r="88" spans="1:11" ht="30" customHeight="1" x14ac:dyDescent="0.2">
      <c r="A88" s="26" t="s">
        <v>163</v>
      </c>
      <c r="B88" s="405">
        <v>29.473166365007547</v>
      </c>
      <c r="C88" s="383">
        <v>12</v>
      </c>
      <c r="D88" s="405">
        <v>26.240288617886179</v>
      </c>
      <c r="E88" s="383">
        <v>17</v>
      </c>
      <c r="F88" s="405">
        <v>22.368148785425102</v>
      </c>
      <c r="G88" s="383">
        <v>18</v>
      </c>
      <c r="H88" s="412">
        <v>19.010000000000002</v>
      </c>
      <c r="I88" s="561">
        <v>20</v>
      </c>
      <c r="J88" s="564">
        <v>26.602203610832497</v>
      </c>
      <c r="K88" s="565">
        <v>18</v>
      </c>
    </row>
    <row r="89" spans="1:11" ht="30" customHeight="1" x14ac:dyDescent="0.2">
      <c r="A89" s="26" t="s">
        <v>117</v>
      </c>
      <c r="B89" s="405">
        <v>52.780866808016043</v>
      </c>
      <c r="C89" s="383">
        <v>3</v>
      </c>
      <c r="D89" s="405">
        <v>47.396125916870417</v>
      </c>
      <c r="E89" s="383">
        <v>5</v>
      </c>
      <c r="F89" s="405">
        <v>33.405834340991532</v>
      </c>
      <c r="G89" s="383">
        <v>9</v>
      </c>
      <c r="H89" s="412">
        <v>34.22</v>
      </c>
      <c r="I89" s="561">
        <v>8</v>
      </c>
      <c r="J89" s="564">
        <v>38.156428402366863</v>
      </c>
      <c r="K89" s="565">
        <v>11</v>
      </c>
    </row>
    <row r="90" spans="1:11" ht="30" customHeight="1" x14ac:dyDescent="0.2">
      <c r="A90" s="26" t="s">
        <v>16</v>
      </c>
      <c r="B90" s="405">
        <v>20.512599912495958</v>
      </c>
      <c r="C90" s="383">
        <v>23</v>
      </c>
      <c r="D90" s="405">
        <v>22.837716794890405</v>
      </c>
      <c r="E90" s="383">
        <v>20</v>
      </c>
      <c r="F90" s="405">
        <v>22.735579922447222</v>
      </c>
      <c r="G90" s="383">
        <v>17</v>
      </c>
      <c r="H90" s="412">
        <v>22.98</v>
      </c>
      <c r="I90" s="561">
        <v>17</v>
      </c>
      <c r="J90" s="564">
        <v>27.915391334927556</v>
      </c>
      <c r="K90" s="565">
        <v>17</v>
      </c>
    </row>
    <row r="91" spans="1:11" ht="30" customHeight="1" x14ac:dyDescent="0.2">
      <c r="A91" s="26" t="s">
        <v>119</v>
      </c>
      <c r="B91" s="405">
        <v>30.644691742962262</v>
      </c>
      <c r="C91" s="383">
        <v>11</v>
      </c>
      <c r="D91" s="405">
        <v>31.424803876852909</v>
      </c>
      <c r="E91" s="383">
        <v>11</v>
      </c>
      <c r="F91" s="405">
        <v>33.972862029646521</v>
      </c>
      <c r="G91" s="383">
        <v>8</v>
      </c>
      <c r="H91" s="412">
        <v>38.78</v>
      </c>
      <c r="I91" s="561">
        <v>6</v>
      </c>
      <c r="J91" s="564">
        <v>44.388604571428573</v>
      </c>
      <c r="K91" s="565">
        <v>8</v>
      </c>
    </row>
    <row r="92" spans="1:11" ht="30" customHeight="1" x14ac:dyDescent="0.2">
      <c r="A92" s="26" t="s">
        <v>120</v>
      </c>
      <c r="B92" s="405">
        <v>15.647983809709739</v>
      </c>
      <c r="C92" s="383">
        <v>26</v>
      </c>
      <c r="D92" s="405">
        <v>16.264880256307571</v>
      </c>
      <c r="E92" s="383">
        <v>26</v>
      </c>
      <c r="F92" s="405">
        <v>13.627556305858986</v>
      </c>
      <c r="G92" s="383">
        <v>26</v>
      </c>
      <c r="H92" s="412">
        <v>14.67</v>
      </c>
      <c r="I92" s="561">
        <v>27</v>
      </c>
      <c r="J92" s="564">
        <v>17.125580645161289</v>
      </c>
      <c r="K92" s="565">
        <v>26</v>
      </c>
    </row>
    <row r="93" spans="1:11" ht="30" customHeight="1" x14ac:dyDescent="0.2">
      <c r="A93" s="26" t="s">
        <v>121</v>
      </c>
      <c r="B93" s="405">
        <v>35.037724803626233</v>
      </c>
      <c r="C93" s="383">
        <v>10</v>
      </c>
      <c r="D93" s="405">
        <v>38.738073502722322</v>
      </c>
      <c r="E93" s="383">
        <v>6</v>
      </c>
      <c r="F93" s="405">
        <v>43.474699458483755</v>
      </c>
      <c r="G93" s="383">
        <v>5</v>
      </c>
      <c r="H93" s="412">
        <v>40.35</v>
      </c>
      <c r="I93" s="561">
        <v>5</v>
      </c>
      <c r="J93" s="564">
        <v>50.849102770330653</v>
      </c>
      <c r="K93" s="565">
        <v>5</v>
      </c>
    </row>
    <row r="94" spans="1:11" ht="30" customHeight="1" x14ac:dyDescent="0.2">
      <c r="A94" s="26" t="s">
        <v>122</v>
      </c>
      <c r="B94" s="405">
        <v>52.510600811518316</v>
      </c>
      <c r="C94" s="383">
        <v>4</v>
      </c>
      <c r="D94" s="405">
        <v>66.848270805812419</v>
      </c>
      <c r="E94" s="383">
        <v>3</v>
      </c>
      <c r="F94" s="405">
        <v>71.042023468057366</v>
      </c>
      <c r="G94" s="383">
        <v>2</v>
      </c>
      <c r="H94" s="412">
        <v>79.47</v>
      </c>
      <c r="I94" s="561">
        <v>2</v>
      </c>
      <c r="J94" s="564">
        <v>104.76170520965692</v>
      </c>
      <c r="K94" s="565">
        <v>2</v>
      </c>
    </row>
    <row r="95" spans="1:11" ht="30" customHeight="1" x14ac:dyDescent="0.2">
      <c r="A95" s="26" t="s">
        <v>123</v>
      </c>
      <c r="B95" s="405">
        <v>3.9053842894923374</v>
      </c>
      <c r="C95" s="383">
        <v>31</v>
      </c>
      <c r="D95" s="405">
        <v>1.5335500810372771</v>
      </c>
      <c r="E95" s="383">
        <v>31</v>
      </c>
      <c r="F95" s="405">
        <v>1.1819596825396825</v>
      </c>
      <c r="G95" s="383">
        <v>31</v>
      </c>
      <c r="H95" s="412">
        <v>1.35</v>
      </c>
      <c r="I95" s="561">
        <v>31</v>
      </c>
      <c r="J95" s="564">
        <v>1.4118506097560977</v>
      </c>
      <c r="K95" s="565">
        <v>31</v>
      </c>
    </row>
    <row r="96" spans="1:11" ht="30" customHeight="1" x14ac:dyDescent="0.2">
      <c r="A96" s="26" t="s">
        <v>124</v>
      </c>
      <c r="B96" s="405">
        <v>28.575057217653065</v>
      </c>
      <c r="C96" s="383">
        <v>14</v>
      </c>
      <c r="D96" s="405">
        <v>26.888787537091989</v>
      </c>
      <c r="E96" s="383">
        <v>15</v>
      </c>
      <c r="F96" s="405">
        <v>28.555240361919747</v>
      </c>
      <c r="G96" s="383">
        <v>12</v>
      </c>
      <c r="H96" s="412">
        <v>32.04</v>
      </c>
      <c r="I96" s="561">
        <v>12</v>
      </c>
      <c r="J96" s="564">
        <v>36.536912967289723</v>
      </c>
      <c r="K96" s="565">
        <v>12</v>
      </c>
    </row>
    <row r="97" spans="1:11" ht="30" customHeight="1" x14ac:dyDescent="0.2">
      <c r="A97" s="26" t="s">
        <v>125</v>
      </c>
      <c r="B97" s="405">
        <v>25.972957576203022</v>
      </c>
      <c r="C97" s="383">
        <v>17</v>
      </c>
      <c r="D97" s="405">
        <v>34.029440422322779</v>
      </c>
      <c r="E97" s="383">
        <v>10</v>
      </c>
      <c r="F97" s="405">
        <v>34.148781695423857</v>
      </c>
      <c r="G97" s="383">
        <v>7</v>
      </c>
      <c r="H97" s="412">
        <v>35.380000000000003</v>
      </c>
      <c r="I97" s="561">
        <v>7</v>
      </c>
      <c r="J97" s="564">
        <v>40.783426448736996</v>
      </c>
      <c r="K97" s="565">
        <v>9</v>
      </c>
    </row>
    <row r="98" spans="1:11" ht="30" customHeight="1" x14ac:dyDescent="0.2">
      <c r="A98" s="26" t="s">
        <v>126</v>
      </c>
      <c r="B98" s="405">
        <v>18.28469611806166</v>
      </c>
      <c r="C98" s="383">
        <v>25</v>
      </c>
      <c r="D98" s="405">
        <v>12.221759828448892</v>
      </c>
      <c r="E98" s="383">
        <v>28</v>
      </c>
      <c r="F98" s="405">
        <v>10.767136203246295</v>
      </c>
      <c r="G98" s="383">
        <v>27</v>
      </c>
      <c r="H98" s="412">
        <v>10.82</v>
      </c>
      <c r="I98" s="561">
        <v>28</v>
      </c>
      <c r="J98" s="564">
        <v>10.44448211829436</v>
      </c>
      <c r="K98" s="565">
        <v>28</v>
      </c>
    </row>
    <row r="99" spans="1:11" ht="30" customHeight="1" x14ac:dyDescent="0.2">
      <c r="A99" s="26" t="s">
        <v>127</v>
      </c>
      <c r="B99" s="405">
        <v>39.243917813183842</v>
      </c>
      <c r="C99" s="383">
        <v>7</v>
      </c>
      <c r="D99" s="405">
        <v>29.256689075630252</v>
      </c>
      <c r="E99" s="383">
        <v>13</v>
      </c>
      <c r="F99" s="405">
        <v>30.242218637992831</v>
      </c>
      <c r="G99" s="383">
        <v>10</v>
      </c>
      <c r="H99" s="412">
        <v>33.450000000000003</v>
      </c>
      <c r="I99" s="561">
        <v>10</v>
      </c>
      <c r="J99" s="564">
        <v>38.424674363528716</v>
      </c>
      <c r="K99" s="565">
        <v>10</v>
      </c>
    </row>
    <row r="100" spans="1:11" ht="30" customHeight="1" x14ac:dyDescent="0.2">
      <c r="A100" s="26" t="s">
        <v>128</v>
      </c>
      <c r="B100" s="405">
        <v>19.206050300152782</v>
      </c>
      <c r="C100" s="383">
        <v>24</v>
      </c>
      <c r="D100" s="405">
        <v>14.060267787451215</v>
      </c>
      <c r="E100" s="383">
        <v>27</v>
      </c>
      <c r="F100" s="405">
        <v>16.334698630136987</v>
      </c>
      <c r="G100" s="383">
        <v>24</v>
      </c>
      <c r="H100" s="412">
        <v>17.64</v>
      </c>
      <c r="I100" s="561">
        <v>25</v>
      </c>
      <c r="J100" s="564">
        <v>21.95371227658951</v>
      </c>
      <c r="K100" s="565">
        <v>22</v>
      </c>
    </row>
    <row r="101" spans="1:11" ht="30" customHeight="1" x14ac:dyDescent="0.2">
      <c r="A101" s="26" t="s">
        <v>129</v>
      </c>
      <c r="B101" s="405">
        <v>21.987371218298225</v>
      </c>
      <c r="C101" s="383">
        <v>20</v>
      </c>
      <c r="D101" s="405">
        <v>20.608912148594378</v>
      </c>
      <c r="E101" s="383">
        <v>22</v>
      </c>
      <c r="F101" s="405">
        <v>19.425467434869738</v>
      </c>
      <c r="G101" s="383">
        <v>21</v>
      </c>
      <c r="H101" s="412">
        <v>20.18</v>
      </c>
      <c r="I101" s="561">
        <v>19</v>
      </c>
      <c r="J101" s="564">
        <v>25.181636318159079</v>
      </c>
      <c r="K101" s="565">
        <v>19</v>
      </c>
    </row>
    <row r="102" spans="1:11" ht="30" customHeight="1" x14ac:dyDescent="0.2">
      <c r="A102" s="26" t="s">
        <v>164</v>
      </c>
      <c r="B102" s="405">
        <v>13.120193260580866</v>
      </c>
      <c r="C102" s="383">
        <v>28</v>
      </c>
      <c r="D102" s="405">
        <v>18.394543624161074</v>
      </c>
      <c r="E102" s="383">
        <v>25</v>
      </c>
      <c r="F102" s="405">
        <v>18.004843999999999</v>
      </c>
      <c r="G102" s="383">
        <v>23</v>
      </c>
      <c r="H102" s="412">
        <v>18.329999999999998</v>
      </c>
      <c r="I102" s="561">
        <v>23</v>
      </c>
      <c r="J102" s="564">
        <v>21.494720685111989</v>
      </c>
      <c r="K102" s="565">
        <v>23</v>
      </c>
    </row>
    <row r="103" spans="1:11" ht="30" customHeight="1" x14ac:dyDescent="0.2">
      <c r="A103" s="26" t="s">
        <v>131</v>
      </c>
      <c r="B103" s="405">
        <v>102.62304566260296</v>
      </c>
      <c r="C103" s="383">
        <v>1</v>
      </c>
      <c r="D103" s="405">
        <v>115.3175904713634</v>
      </c>
      <c r="E103" s="383">
        <v>1</v>
      </c>
      <c r="F103" s="405">
        <v>116.61481086519115</v>
      </c>
      <c r="G103" s="383">
        <v>1</v>
      </c>
      <c r="H103" s="412">
        <v>120.48</v>
      </c>
      <c r="I103" s="561">
        <v>1</v>
      </c>
      <c r="J103" s="564">
        <v>147.79556349206348</v>
      </c>
      <c r="K103" s="565">
        <v>1</v>
      </c>
    </row>
    <row r="104" spans="1:11" ht="30" customHeight="1" x14ac:dyDescent="0.2">
      <c r="A104" s="26" t="s">
        <v>132</v>
      </c>
      <c r="B104" s="405">
        <v>72.470716217934267</v>
      </c>
      <c r="C104" s="383">
        <v>2</v>
      </c>
      <c r="D104" s="405">
        <v>73.113694888802186</v>
      </c>
      <c r="E104" s="383">
        <v>2</v>
      </c>
      <c r="F104" s="405">
        <v>68.41502455183165</v>
      </c>
      <c r="G104" s="383">
        <v>3</v>
      </c>
      <c r="H104" s="412">
        <v>70.38</v>
      </c>
      <c r="I104" s="561">
        <v>3</v>
      </c>
      <c r="J104" s="564">
        <v>78.394122226547296</v>
      </c>
      <c r="K104" s="565">
        <v>3</v>
      </c>
    </row>
    <row r="105" spans="1:11" ht="30" customHeight="1" x14ac:dyDescent="0.2">
      <c r="A105" s="26" t="s">
        <v>133</v>
      </c>
      <c r="B105" s="405">
        <v>27.533258749437273</v>
      </c>
      <c r="C105" s="383">
        <v>15</v>
      </c>
      <c r="D105" s="405">
        <v>34.920344500279171</v>
      </c>
      <c r="E105" s="383">
        <v>7</v>
      </c>
      <c r="F105" s="405">
        <v>29.286095928611267</v>
      </c>
      <c r="G105" s="383">
        <v>11</v>
      </c>
      <c r="H105" s="412">
        <v>33</v>
      </c>
      <c r="I105" s="561">
        <v>11</v>
      </c>
      <c r="J105" s="564">
        <v>46.289171316964286</v>
      </c>
      <c r="K105" s="565">
        <v>6</v>
      </c>
    </row>
    <row r="106" spans="1:11" ht="30" customHeight="1" x14ac:dyDescent="0.2">
      <c r="A106" s="26" t="s">
        <v>134</v>
      </c>
      <c r="B106" s="405">
        <v>51.530710600623117</v>
      </c>
      <c r="C106" s="383">
        <v>5</v>
      </c>
      <c r="D106" s="405">
        <v>53.823641291469194</v>
      </c>
      <c r="E106" s="383">
        <v>4</v>
      </c>
      <c r="F106" s="405">
        <v>57.476662142224846</v>
      </c>
      <c r="G106" s="383">
        <v>4</v>
      </c>
      <c r="H106" s="412">
        <v>55.33</v>
      </c>
      <c r="I106" s="561">
        <v>4</v>
      </c>
      <c r="J106" s="564">
        <v>71.461418448023423</v>
      </c>
      <c r="K106" s="565">
        <v>4</v>
      </c>
    </row>
    <row r="107" spans="1:11" ht="30" customHeight="1" x14ac:dyDescent="0.2">
      <c r="A107" s="26" t="s">
        <v>135</v>
      </c>
      <c r="B107" s="405">
        <v>37.611565735942797</v>
      </c>
      <c r="C107" s="383">
        <v>9</v>
      </c>
      <c r="D107" s="405">
        <v>34.566043062200954</v>
      </c>
      <c r="E107" s="383">
        <v>8</v>
      </c>
      <c r="F107" s="405">
        <v>34.25255047748977</v>
      </c>
      <c r="G107" s="383">
        <v>6</v>
      </c>
      <c r="H107" s="412">
        <v>34.06</v>
      </c>
      <c r="I107" s="561">
        <v>9</v>
      </c>
      <c r="J107" s="564">
        <v>45.969415081521738</v>
      </c>
      <c r="K107" s="565">
        <v>7</v>
      </c>
    </row>
    <row r="108" spans="1:11" ht="30" customHeight="1" x14ac:dyDescent="0.2">
      <c r="A108" s="26" t="s">
        <v>136</v>
      </c>
      <c r="B108" s="405">
        <v>20.781625796146862</v>
      </c>
      <c r="C108" s="383">
        <v>22</v>
      </c>
      <c r="D108" s="405">
        <v>19.396169596690797</v>
      </c>
      <c r="E108" s="383">
        <v>24</v>
      </c>
      <c r="F108" s="405">
        <v>15.360050458715596</v>
      </c>
      <c r="G108" s="383">
        <v>25</v>
      </c>
      <c r="H108" s="412">
        <v>18.96</v>
      </c>
      <c r="I108" s="561">
        <v>21</v>
      </c>
      <c r="J108" s="564">
        <v>17.910571357779979</v>
      </c>
      <c r="K108" s="565">
        <v>25</v>
      </c>
    </row>
    <row r="109" spans="1:11" ht="30" customHeight="1" x14ac:dyDescent="0.2">
      <c r="A109" s="26" t="s">
        <v>137</v>
      </c>
      <c r="B109" s="405">
        <v>24.528752767081205</v>
      </c>
      <c r="C109" s="383">
        <v>18</v>
      </c>
      <c r="D109" s="405">
        <v>27.24209569648924</v>
      </c>
      <c r="E109" s="383">
        <v>14</v>
      </c>
      <c r="F109" s="405">
        <v>28.370355203619908</v>
      </c>
      <c r="G109" s="383">
        <v>13</v>
      </c>
      <c r="H109" s="412">
        <v>28.86</v>
      </c>
      <c r="I109" s="561">
        <v>13</v>
      </c>
      <c r="J109" s="564">
        <v>34.805894855850767</v>
      </c>
      <c r="K109" s="565">
        <v>13</v>
      </c>
    </row>
    <row r="110" spans="1:11" ht="30" customHeight="1" x14ac:dyDescent="0.2">
      <c r="A110" s="26" t="s">
        <v>138</v>
      </c>
      <c r="B110" s="405">
        <v>37.697828817093189</v>
      </c>
      <c r="C110" s="383">
        <v>8</v>
      </c>
      <c r="D110" s="405">
        <v>30.145952114924182</v>
      </c>
      <c r="E110" s="383">
        <v>12</v>
      </c>
      <c r="F110" s="405">
        <v>24.638100549882168</v>
      </c>
      <c r="G110" s="383">
        <v>16</v>
      </c>
      <c r="H110" s="412">
        <v>26.92</v>
      </c>
      <c r="I110" s="561">
        <v>15</v>
      </c>
      <c r="J110" s="564">
        <v>28.279635464231355</v>
      </c>
      <c r="K110" s="565">
        <v>16</v>
      </c>
    </row>
    <row r="111" spans="1:11" s="20" customFormat="1" ht="30" customHeight="1" x14ac:dyDescent="0.25">
      <c r="A111" s="566" t="s">
        <v>1148</v>
      </c>
      <c r="B111" s="566"/>
      <c r="C111" s="566"/>
      <c r="D111" s="566"/>
      <c r="E111" s="566"/>
      <c r="F111" s="566"/>
      <c r="G111" s="566"/>
      <c r="H111" s="566"/>
      <c r="I111" s="566"/>
      <c r="J111" s="567"/>
    </row>
    <row r="112" spans="1:11" ht="30" customHeight="1" x14ac:dyDescent="0.25">
      <c r="A112" s="418" t="s">
        <v>140</v>
      </c>
      <c r="B112" s="420"/>
      <c r="C112" s="420"/>
      <c r="D112" s="420"/>
      <c r="E112" s="420"/>
      <c r="F112" s="421"/>
      <c r="G112" s="422"/>
      <c r="H112" s="421"/>
      <c r="I112" s="422"/>
      <c r="J112" s="567"/>
    </row>
    <row r="113" spans="1:14" ht="30" customHeight="1" x14ac:dyDescent="0.25">
      <c r="A113" s="469" t="s">
        <v>242</v>
      </c>
      <c r="B113" s="17"/>
      <c r="C113" s="17"/>
      <c r="D113" s="17"/>
      <c r="E113" s="17"/>
      <c r="F113" s="17"/>
      <c r="G113" s="17"/>
      <c r="J113" s="17"/>
      <c r="K113" s="17" t="s">
        <v>214</v>
      </c>
    </row>
    <row r="114" spans="1:14" ht="30" customHeight="1" x14ac:dyDescent="0.25">
      <c r="A114" s="749" t="s">
        <v>1</v>
      </c>
      <c r="B114" s="747">
        <v>1399</v>
      </c>
      <c r="C114" s="748"/>
      <c r="D114" s="747">
        <v>1400</v>
      </c>
      <c r="E114" s="748"/>
      <c r="F114" s="747">
        <v>1401</v>
      </c>
      <c r="G114" s="748"/>
      <c r="H114" s="754" t="s">
        <v>1149</v>
      </c>
      <c r="I114" s="755"/>
      <c r="J114" s="747">
        <v>1403</v>
      </c>
      <c r="K114" s="748"/>
    </row>
    <row r="115" spans="1:14" ht="30" customHeight="1" x14ac:dyDescent="0.25">
      <c r="A115" s="750"/>
      <c r="B115" s="472" t="s">
        <v>170</v>
      </c>
      <c r="C115" s="472" t="s">
        <v>144</v>
      </c>
      <c r="D115" s="472" t="s">
        <v>170</v>
      </c>
      <c r="E115" s="472" t="s">
        <v>144</v>
      </c>
      <c r="F115" s="472" t="s">
        <v>170</v>
      </c>
      <c r="G115" s="472" t="s">
        <v>144</v>
      </c>
      <c r="H115" s="478" t="s">
        <v>170</v>
      </c>
      <c r="I115" s="478" t="s">
        <v>144</v>
      </c>
      <c r="J115" s="478" t="s">
        <v>170</v>
      </c>
      <c r="K115" s="478" t="s">
        <v>144</v>
      </c>
    </row>
    <row r="116" spans="1:14" s="546" customFormat="1" ht="30" customHeight="1" x14ac:dyDescent="0.25">
      <c r="A116" s="25" t="s">
        <v>91</v>
      </c>
      <c r="B116" s="204">
        <v>12.879887669863633</v>
      </c>
      <c r="C116" s="25" t="s">
        <v>230</v>
      </c>
      <c r="D116" s="204">
        <v>13.993694604723098</v>
      </c>
      <c r="E116" s="25" t="s">
        <v>230</v>
      </c>
      <c r="F116" s="204">
        <v>14.533648170011807</v>
      </c>
      <c r="G116" s="25" t="s">
        <v>230</v>
      </c>
      <c r="H116" s="406">
        <v>15.762519190427639</v>
      </c>
      <c r="I116" s="407" t="s">
        <v>230</v>
      </c>
      <c r="J116" s="406">
        <v>15.472830702295227</v>
      </c>
      <c r="K116" s="407" t="s">
        <v>230</v>
      </c>
      <c r="L116" s="328"/>
      <c r="M116" s="328"/>
      <c r="N116" s="328"/>
    </row>
    <row r="117" spans="1:14" ht="30" customHeight="1" x14ac:dyDescent="0.25">
      <c r="A117" s="26" t="s">
        <v>109</v>
      </c>
      <c r="B117" s="405">
        <v>23.475685016045421</v>
      </c>
      <c r="C117" s="383">
        <v>7</v>
      </c>
      <c r="D117" s="405">
        <v>24.301980198019802</v>
      </c>
      <c r="E117" s="383">
        <v>10</v>
      </c>
      <c r="F117" s="405">
        <v>25.189748644652539</v>
      </c>
      <c r="G117" s="383">
        <v>10</v>
      </c>
      <c r="H117" s="408">
        <v>26.257668711656443</v>
      </c>
      <c r="I117" s="409">
        <v>10</v>
      </c>
      <c r="J117" s="568">
        <v>26.212121212121211</v>
      </c>
      <c r="K117" s="359">
        <v>10</v>
      </c>
    </row>
    <row r="118" spans="1:14" ht="30" customHeight="1" x14ac:dyDescent="0.25">
      <c r="A118" s="26" t="s">
        <v>7</v>
      </c>
      <c r="B118" s="405">
        <v>3.5766211107880199</v>
      </c>
      <c r="C118" s="383">
        <v>25</v>
      </c>
      <c r="D118" s="405">
        <v>3.2075471698113209</v>
      </c>
      <c r="E118" s="383">
        <v>26</v>
      </c>
      <c r="F118" s="405">
        <v>2.8267127230857803</v>
      </c>
      <c r="G118" s="383">
        <v>23</v>
      </c>
      <c r="H118" s="408">
        <v>3.7121644774414619</v>
      </c>
      <c r="I118" s="409">
        <v>27</v>
      </c>
      <c r="J118" s="568">
        <v>3.0291867384528195</v>
      </c>
      <c r="K118" s="359">
        <v>23</v>
      </c>
    </row>
    <row r="119" spans="1:14" ht="30" customHeight="1" x14ac:dyDescent="0.25">
      <c r="A119" s="26" t="s">
        <v>111</v>
      </c>
      <c r="B119" s="405">
        <v>5.0535987748851454</v>
      </c>
      <c r="C119" s="383">
        <v>20</v>
      </c>
      <c r="D119" s="405">
        <v>7.1196911196911197</v>
      </c>
      <c r="E119" s="383">
        <v>16</v>
      </c>
      <c r="F119" s="405">
        <v>4.2405551272166537</v>
      </c>
      <c r="G119" s="383">
        <v>21</v>
      </c>
      <c r="H119" s="408">
        <v>8.4745762711864412</v>
      </c>
      <c r="I119" s="409">
        <v>15</v>
      </c>
      <c r="J119" s="568">
        <v>4.2571208622016936</v>
      </c>
      <c r="K119" s="359">
        <v>17</v>
      </c>
    </row>
    <row r="120" spans="1:14" ht="30" customHeight="1" x14ac:dyDescent="0.25">
      <c r="A120" s="26" t="s">
        <v>112</v>
      </c>
      <c r="B120" s="405">
        <v>28.167696050907729</v>
      </c>
      <c r="C120" s="383">
        <v>5</v>
      </c>
      <c r="D120" s="405">
        <v>29.39932634730539</v>
      </c>
      <c r="E120" s="383">
        <v>7</v>
      </c>
      <c r="F120" s="405">
        <v>32.182731671008561</v>
      </c>
      <c r="G120" s="383">
        <v>6</v>
      </c>
      <c r="H120" s="408">
        <v>31.09959274342836</v>
      </c>
      <c r="I120" s="409">
        <v>7</v>
      </c>
      <c r="J120" s="568">
        <v>38.60932031681709</v>
      </c>
      <c r="K120" s="359">
        <v>6</v>
      </c>
    </row>
    <row r="121" spans="1:14" ht="30" customHeight="1" x14ac:dyDescent="0.25">
      <c r="A121" s="26" t="s">
        <v>113</v>
      </c>
      <c r="B121" s="405">
        <v>23.069001029866119</v>
      </c>
      <c r="C121" s="383">
        <v>8</v>
      </c>
      <c r="D121" s="405">
        <v>26.002737850787131</v>
      </c>
      <c r="E121" s="383">
        <v>9</v>
      </c>
      <c r="F121" s="405">
        <v>28.718295569834293</v>
      </c>
      <c r="G121" s="383">
        <v>7</v>
      </c>
      <c r="H121" s="408">
        <v>28.743315508021389</v>
      </c>
      <c r="I121" s="409">
        <v>9</v>
      </c>
      <c r="J121" s="568">
        <v>29.131439894319684</v>
      </c>
      <c r="K121" s="359">
        <v>9</v>
      </c>
    </row>
    <row r="122" spans="1:14" ht="30" customHeight="1" x14ac:dyDescent="0.25">
      <c r="A122" s="26" t="s">
        <v>114</v>
      </c>
      <c r="B122" s="405">
        <v>3.8205980066445182</v>
      </c>
      <c r="C122" s="383">
        <v>24</v>
      </c>
      <c r="D122" s="405">
        <v>4.2255892255892258</v>
      </c>
      <c r="E122" s="383">
        <v>23</v>
      </c>
      <c r="F122" s="405">
        <v>4.420168067226891</v>
      </c>
      <c r="G122" s="383">
        <v>20</v>
      </c>
      <c r="H122" s="408">
        <v>5.0335570469798654</v>
      </c>
      <c r="I122" s="409">
        <v>23</v>
      </c>
      <c r="J122" s="568">
        <v>3.5175879396984926</v>
      </c>
      <c r="K122" s="359">
        <v>21</v>
      </c>
    </row>
    <row r="123" spans="1:14" ht="30" customHeight="1" x14ac:dyDescent="0.25">
      <c r="A123" s="26" t="s">
        <v>115</v>
      </c>
      <c r="B123" s="405">
        <v>0.63948840927258188</v>
      </c>
      <c r="C123" s="383">
        <v>31</v>
      </c>
      <c r="D123" s="405">
        <v>0.64464141821112009</v>
      </c>
      <c r="E123" s="383">
        <v>31</v>
      </c>
      <c r="F123" s="405">
        <v>0.37509976057462091</v>
      </c>
      <c r="G123" s="383">
        <v>30</v>
      </c>
      <c r="H123" s="408">
        <v>2.3715415019762847</v>
      </c>
      <c r="I123" s="409">
        <v>30</v>
      </c>
      <c r="J123" s="568">
        <v>8.6139389193422081E-2</v>
      </c>
      <c r="K123" s="359">
        <v>30</v>
      </c>
    </row>
    <row r="124" spans="1:14" ht="30" customHeight="1" x14ac:dyDescent="0.25">
      <c r="A124" s="26" t="s">
        <v>89</v>
      </c>
      <c r="B124" s="405">
        <v>6.0831603807342729</v>
      </c>
      <c r="C124" s="383">
        <v>16</v>
      </c>
      <c r="D124" s="405">
        <v>6.5502743533100549</v>
      </c>
      <c r="E124" s="383">
        <v>17</v>
      </c>
      <c r="F124" s="405">
        <v>7.0918079096045199</v>
      </c>
      <c r="G124" s="383">
        <v>16</v>
      </c>
      <c r="H124" s="408">
        <v>6.369426751592357</v>
      </c>
      <c r="I124" s="409">
        <v>21</v>
      </c>
      <c r="J124" s="568">
        <v>7.0377816291161182</v>
      </c>
      <c r="K124" s="359">
        <v>16</v>
      </c>
    </row>
    <row r="125" spans="1:14" ht="30" customHeight="1" x14ac:dyDescent="0.25">
      <c r="A125" s="26" t="s">
        <v>163</v>
      </c>
      <c r="B125" s="405">
        <v>4.048582995951417</v>
      </c>
      <c r="C125" s="383">
        <v>23</v>
      </c>
      <c r="D125" s="405">
        <v>5.2439024390243905</v>
      </c>
      <c r="E125" s="383">
        <v>18</v>
      </c>
      <c r="F125" s="405">
        <v>4.2105263157894735</v>
      </c>
      <c r="G125" s="383">
        <v>22</v>
      </c>
      <c r="H125" s="408">
        <v>6.0422960725075532</v>
      </c>
      <c r="I125" s="409">
        <v>22</v>
      </c>
      <c r="J125" s="568">
        <v>4.112337011033099</v>
      </c>
      <c r="K125" s="359">
        <v>19</v>
      </c>
    </row>
    <row r="126" spans="1:14" ht="30" customHeight="1" x14ac:dyDescent="0.25">
      <c r="A126" s="26" t="s">
        <v>117</v>
      </c>
      <c r="B126" s="405">
        <v>32.725060827250608</v>
      </c>
      <c r="C126" s="383">
        <v>4</v>
      </c>
      <c r="D126" s="405">
        <v>30.990220048899754</v>
      </c>
      <c r="E126" s="383">
        <v>5</v>
      </c>
      <c r="F126" s="405">
        <v>37.303506650544136</v>
      </c>
      <c r="G126" s="383">
        <v>4</v>
      </c>
      <c r="H126" s="408">
        <v>38.277511961722489</v>
      </c>
      <c r="I126" s="409">
        <v>4</v>
      </c>
      <c r="J126" s="568">
        <v>42.674556213017752</v>
      </c>
      <c r="K126" s="359">
        <v>3</v>
      </c>
    </row>
    <row r="127" spans="1:14" ht="30" customHeight="1" x14ac:dyDescent="0.25">
      <c r="A127" s="26" t="s">
        <v>16</v>
      </c>
      <c r="B127" s="405">
        <v>20.841216707902781</v>
      </c>
      <c r="C127" s="383">
        <v>11</v>
      </c>
      <c r="D127" s="405">
        <v>20.011612715923938</v>
      </c>
      <c r="E127" s="383">
        <v>11</v>
      </c>
      <c r="F127" s="405">
        <v>20.880367657618841</v>
      </c>
      <c r="G127" s="383">
        <v>11</v>
      </c>
      <c r="H127" s="408">
        <v>22.882319499715749</v>
      </c>
      <c r="I127" s="409">
        <v>11</v>
      </c>
      <c r="J127" s="568">
        <v>21.998874665916443</v>
      </c>
      <c r="K127" s="359">
        <v>11</v>
      </c>
    </row>
    <row r="128" spans="1:14" ht="30" customHeight="1" x14ac:dyDescent="0.25">
      <c r="A128" s="26" t="s">
        <v>119</v>
      </c>
      <c r="B128" s="405">
        <v>2.1134593993325916</v>
      </c>
      <c r="C128" s="383">
        <v>28</v>
      </c>
      <c r="D128" s="405">
        <v>3.169897377423033</v>
      </c>
      <c r="E128" s="383">
        <v>27</v>
      </c>
      <c r="F128" s="405">
        <v>1.0946408209806158</v>
      </c>
      <c r="G128" s="383">
        <v>28</v>
      </c>
      <c r="H128" s="408">
        <v>6.8493150684931505</v>
      </c>
      <c r="I128" s="409">
        <v>18</v>
      </c>
      <c r="J128" s="568">
        <v>1.6228571428571428</v>
      </c>
      <c r="K128" s="359">
        <v>26</v>
      </c>
    </row>
    <row r="129" spans="1:11" ht="30" customHeight="1" x14ac:dyDescent="0.25">
      <c r="A129" s="26" t="s">
        <v>120</v>
      </c>
      <c r="B129" s="405">
        <v>2.4513776337115072</v>
      </c>
      <c r="C129" s="383">
        <v>27</v>
      </c>
      <c r="D129" s="405">
        <v>2.8714457348818581</v>
      </c>
      <c r="E129" s="383">
        <v>28</v>
      </c>
      <c r="F129" s="405">
        <v>2.2562065541211518</v>
      </c>
      <c r="G129" s="383">
        <v>25</v>
      </c>
      <c r="H129" s="408">
        <v>2.7586206896551726</v>
      </c>
      <c r="I129" s="409">
        <v>28</v>
      </c>
      <c r="J129" s="568">
        <v>2.1661779081133918</v>
      </c>
      <c r="K129" s="359">
        <v>25</v>
      </c>
    </row>
    <row r="130" spans="1:11" ht="30" customHeight="1" x14ac:dyDescent="0.25">
      <c r="A130" s="26" t="s">
        <v>121</v>
      </c>
      <c r="B130" s="405">
        <v>12.375790424570912</v>
      </c>
      <c r="C130" s="383">
        <v>12</v>
      </c>
      <c r="D130" s="405">
        <v>10.199637023593466</v>
      </c>
      <c r="E130" s="383">
        <v>13</v>
      </c>
      <c r="F130" s="405">
        <v>10.938628158844764</v>
      </c>
      <c r="G130" s="383">
        <v>14</v>
      </c>
      <c r="H130" s="408">
        <v>10.771992818671455</v>
      </c>
      <c r="I130" s="409">
        <v>14</v>
      </c>
      <c r="J130" s="568">
        <v>11.680071492403933</v>
      </c>
      <c r="K130" s="359">
        <v>14</v>
      </c>
    </row>
    <row r="131" spans="1:11" ht="30" customHeight="1" x14ac:dyDescent="0.25">
      <c r="A131" s="26" t="s">
        <v>122</v>
      </c>
      <c r="B131" s="405">
        <v>49.083769633507856</v>
      </c>
      <c r="C131" s="383">
        <v>3</v>
      </c>
      <c r="D131" s="405">
        <v>42.694848084544255</v>
      </c>
      <c r="E131" s="383">
        <v>3</v>
      </c>
      <c r="F131" s="405">
        <v>40.052151238591918</v>
      </c>
      <c r="G131" s="383">
        <v>3</v>
      </c>
      <c r="H131" s="408">
        <v>50.19305019305019</v>
      </c>
      <c r="I131" s="409">
        <v>3</v>
      </c>
      <c r="J131" s="568">
        <v>42.57941550190597</v>
      </c>
      <c r="K131" s="359">
        <v>4</v>
      </c>
    </row>
    <row r="132" spans="1:11" ht="30" customHeight="1" x14ac:dyDescent="0.25">
      <c r="A132" s="26" t="s">
        <v>123</v>
      </c>
      <c r="B132" s="405">
        <v>1.7077175697865352</v>
      </c>
      <c r="C132" s="383">
        <v>29</v>
      </c>
      <c r="D132" s="405">
        <v>1.7601296596434359</v>
      </c>
      <c r="E132" s="383">
        <v>29</v>
      </c>
      <c r="F132" s="405">
        <v>1.1936507936507936</v>
      </c>
      <c r="G132" s="383">
        <v>27</v>
      </c>
      <c r="H132" s="408">
        <v>4.0448039825762292</v>
      </c>
      <c r="I132" s="409">
        <v>25</v>
      </c>
      <c r="J132" s="568">
        <v>1.0426829268292683</v>
      </c>
      <c r="K132" s="359">
        <v>28</v>
      </c>
    </row>
    <row r="133" spans="1:11" ht="30" customHeight="1" x14ac:dyDescent="0.25">
      <c r="A133" s="26" t="s">
        <v>124</v>
      </c>
      <c r="B133" s="405">
        <v>9.8990298950702833</v>
      </c>
      <c r="C133" s="383">
        <v>13</v>
      </c>
      <c r="D133" s="405">
        <v>11.321463897131553</v>
      </c>
      <c r="E133" s="383">
        <v>12</v>
      </c>
      <c r="F133" s="405">
        <v>12.120377655389458</v>
      </c>
      <c r="G133" s="383">
        <v>13</v>
      </c>
      <c r="H133" s="408">
        <v>12.913324202700059</v>
      </c>
      <c r="I133" s="409">
        <v>12</v>
      </c>
      <c r="J133" s="568">
        <v>13.911604361370717</v>
      </c>
      <c r="K133" s="359">
        <v>12</v>
      </c>
    </row>
    <row r="134" spans="1:11" ht="30" customHeight="1" x14ac:dyDescent="0.25">
      <c r="A134" s="26" t="s">
        <v>125</v>
      </c>
      <c r="B134" s="405">
        <v>55.613772455089823</v>
      </c>
      <c r="C134" s="383">
        <v>2</v>
      </c>
      <c r="D134" s="405">
        <v>71.040723981900456</v>
      </c>
      <c r="E134" s="383">
        <v>1</v>
      </c>
      <c r="F134" s="405">
        <v>72.948237059264812</v>
      </c>
      <c r="G134" s="383">
        <v>2</v>
      </c>
      <c r="H134" s="408">
        <v>82.835820895522389</v>
      </c>
      <c r="I134" s="409">
        <v>2</v>
      </c>
      <c r="J134" s="568">
        <v>76.983655274888562</v>
      </c>
      <c r="K134" s="359">
        <v>2</v>
      </c>
    </row>
    <row r="135" spans="1:11" ht="30" customHeight="1" x14ac:dyDescent="0.25">
      <c r="A135" s="26" t="s">
        <v>126</v>
      </c>
      <c r="B135" s="405">
        <v>64.234620886981403</v>
      </c>
      <c r="C135" s="383">
        <v>1</v>
      </c>
      <c r="D135" s="405">
        <v>69.785561115082203</v>
      </c>
      <c r="E135" s="383">
        <v>2</v>
      </c>
      <c r="F135" s="405">
        <v>94.333098094565969</v>
      </c>
      <c r="G135" s="383">
        <v>1</v>
      </c>
      <c r="H135" s="408">
        <v>96.167247386759584</v>
      </c>
      <c r="I135" s="409">
        <v>1</v>
      </c>
      <c r="J135" s="568">
        <v>93.82393397524072</v>
      </c>
      <c r="K135" s="359">
        <v>1</v>
      </c>
    </row>
    <row r="136" spans="1:11" ht="30" customHeight="1" x14ac:dyDescent="0.25">
      <c r="A136" s="26" t="s">
        <v>127</v>
      </c>
      <c r="B136" s="405">
        <v>2.6865671641791047</v>
      </c>
      <c r="C136" s="383">
        <v>26</v>
      </c>
      <c r="D136" s="405">
        <v>3.2713085234093637</v>
      </c>
      <c r="E136" s="383">
        <v>25</v>
      </c>
      <c r="F136" s="405">
        <v>2.7777777777777777</v>
      </c>
      <c r="G136" s="383">
        <v>24</v>
      </c>
      <c r="H136" s="408">
        <v>4.756242568370987</v>
      </c>
      <c r="I136" s="409">
        <v>24</v>
      </c>
      <c r="J136" s="568">
        <v>3.0491415038484311</v>
      </c>
      <c r="K136" s="359">
        <v>22</v>
      </c>
    </row>
    <row r="137" spans="1:11" ht="30" customHeight="1" x14ac:dyDescent="0.25">
      <c r="A137" s="26" t="s">
        <v>128</v>
      </c>
      <c r="B137" s="405">
        <v>6.3454055671954501</v>
      </c>
      <c r="C137" s="383">
        <v>15</v>
      </c>
      <c r="D137" s="405">
        <v>8.5139597718402893</v>
      </c>
      <c r="E137" s="383">
        <v>15</v>
      </c>
      <c r="F137" s="405">
        <v>8.1625967837998807</v>
      </c>
      <c r="G137" s="383">
        <v>15</v>
      </c>
      <c r="H137" s="408">
        <v>7.6809453471196454</v>
      </c>
      <c r="I137" s="409">
        <v>17</v>
      </c>
      <c r="J137" s="568">
        <v>7.5622619396425428</v>
      </c>
      <c r="K137" s="359">
        <v>15</v>
      </c>
    </row>
    <row r="138" spans="1:11" ht="30" customHeight="1" x14ac:dyDescent="0.25">
      <c r="A138" s="26" t="s">
        <v>129</v>
      </c>
      <c r="B138" s="405">
        <v>5.152576288144072</v>
      </c>
      <c r="C138" s="383">
        <v>19</v>
      </c>
      <c r="D138" s="405">
        <v>4.8995983935742968</v>
      </c>
      <c r="E138" s="383">
        <v>20</v>
      </c>
      <c r="F138" s="405">
        <v>5.0801603206412826</v>
      </c>
      <c r="G138" s="383">
        <v>17</v>
      </c>
      <c r="H138" s="408">
        <v>6.5065065065065069</v>
      </c>
      <c r="I138" s="409">
        <v>20</v>
      </c>
      <c r="J138" s="568">
        <v>4.2471235617808905</v>
      </c>
      <c r="K138" s="359">
        <v>18</v>
      </c>
    </row>
    <row r="139" spans="1:11" ht="30" customHeight="1" x14ac:dyDescent="0.25">
      <c r="A139" s="26" t="s">
        <v>164</v>
      </c>
      <c r="B139" s="405">
        <v>5.5776892430278888</v>
      </c>
      <c r="C139" s="383">
        <v>17</v>
      </c>
      <c r="D139" s="405">
        <v>4.2416107382550337</v>
      </c>
      <c r="E139" s="383">
        <v>22</v>
      </c>
      <c r="F139" s="405">
        <v>4.5733333333333333</v>
      </c>
      <c r="G139" s="383">
        <v>18</v>
      </c>
      <c r="H139" s="408">
        <v>6.6225165562913908</v>
      </c>
      <c r="I139" s="409">
        <v>19</v>
      </c>
      <c r="J139" s="568">
        <v>2.8590250329380766</v>
      </c>
      <c r="K139" s="359">
        <v>24</v>
      </c>
    </row>
    <row r="140" spans="1:11" ht="30" customHeight="1" x14ac:dyDescent="0.25">
      <c r="A140" s="26" t="s">
        <v>131</v>
      </c>
      <c r="B140" s="405">
        <v>22.531645569620252</v>
      </c>
      <c r="C140" s="383">
        <v>9</v>
      </c>
      <c r="D140" s="405">
        <v>36.077040040547388</v>
      </c>
      <c r="E140" s="383">
        <v>4</v>
      </c>
      <c r="F140" s="405">
        <v>26.946680080482896</v>
      </c>
      <c r="G140" s="383">
        <v>8</v>
      </c>
      <c r="H140" s="408">
        <v>30.469530469530469</v>
      </c>
      <c r="I140" s="409">
        <v>8</v>
      </c>
      <c r="J140" s="568">
        <v>29.226190476190474</v>
      </c>
      <c r="K140" s="359">
        <v>8</v>
      </c>
    </row>
    <row r="141" spans="1:11" ht="30" customHeight="1" x14ac:dyDescent="0.25">
      <c r="A141" s="26" t="s">
        <v>132</v>
      </c>
      <c r="B141" s="405">
        <v>5.2897705173084404</v>
      </c>
      <c r="C141" s="383">
        <v>18</v>
      </c>
      <c r="D141" s="405">
        <v>5.1111978150604758</v>
      </c>
      <c r="E141" s="383">
        <v>19</v>
      </c>
      <c r="F141" s="405">
        <v>0.82229150428682773</v>
      </c>
      <c r="G141" s="383">
        <v>29</v>
      </c>
      <c r="H141" s="408">
        <v>3.8955979742890534</v>
      </c>
      <c r="I141" s="409">
        <v>26</v>
      </c>
      <c r="J141" s="568">
        <v>0.25690930323082911</v>
      </c>
      <c r="K141" s="359">
        <v>29</v>
      </c>
    </row>
    <row r="142" spans="1:11" ht="30" customHeight="1" x14ac:dyDescent="0.25">
      <c r="A142" s="26" t="s">
        <v>133</v>
      </c>
      <c r="B142" s="405">
        <v>4.3309272626318709</v>
      </c>
      <c r="C142" s="383">
        <v>21</v>
      </c>
      <c r="D142" s="405">
        <v>4.2657733109994416</v>
      </c>
      <c r="E142" s="383">
        <v>21</v>
      </c>
      <c r="F142" s="405">
        <v>4.4283324037925267</v>
      </c>
      <c r="G142" s="383">
        <v>19</v>
      </c>
      <c r="H142" s="408">
        <v>7.8081427774679311</v>
      </c>
      <c r="I142" s="409">
        <v>16</v>
      </c>
      <c r="J142" s="568">
        <v>3.9229910714285716</v>
      </c>
      <c r="K142" s="359">
        <v>20</v>
      </c>
    </row>
    <row r="143" spans="1:11" ht="30" customHeight="1" x14ac:dyDescent="0.25">
      <c r="A143" s="26" t="s">
        <v>134</v>
      </c>
      <c r="B143" s="405">
        <v>4.0990858153936891</v>
      </c>
      <c r="C143" s="383">
        <v>22</v>
      </c>
      <c r="D143" s="405">
        <v>3.3293838862559242</v>
      </c>
      <c r="E143" s="383">
        <v>24</v>
      </c>
      <c r="F143" s="405">
        <v>2.2395987016819121</v>
      </c>
      <c r="G143" s="383">
        <v>26</v>
      </c>
      <c r="H143" s="408">
        <v>2.6462805057336078</v>
      </c>
      <c r="I143" s="409">
        <v>29</v>
      </c>
      <c r="J143" s="568">
        <v>1.1244509516837482</v>
      </c>
      <c r="K143" s="359">
        <v>27</v>
      </c>
    </row>
    <row r="144" spans="1:11" ht="30" customHeight="1" x14ac:dyDescent="0.25">
      <c r="A144" s="26" t="s">
        <v>135</v>
      </c>
      <c r="B144" s="405">
        <v>25.439783491204331</v>
      </c>
      <c r="C144" s="383">
        <v>6</v>
      </c>
      <c r="D144" s="405">
        <v>30.410116199589883</v>
      </c>
      <c r="E144" s="383">
        <v>6</v>
      </c>
      <c r="F144" s="405">
        <v>33.628922237380628</v>
      </c>
      <c r="G144" s="383">
        <v>5</v>
      </c>
      <c r="H144" s="408">
        <v>36.759700476514638</v>
      </c>
      <c r="I144" s="409">
        <v>5</v>
      </c>
      <c r="J144" s="568">
        <v>40.040760869565219</v>
      </c>
      <c r="K144" s="359">
        <v>5</v>
      </c>
    </row>
    <row r="145" spans="1:11" ht="30" customHeight="1" x14ac:dyDescent="0.25">
      <c r="A145" s="26" t="s">
        <v>136</v>
      </c>
      <c r="B145" s="405">
        <v>0.92687950566426369</v>
      </c>
      <c r="C145" s="383">
        <v>30</v>
      </c>
      <c r="D145" s="405">
        <v>0.93071354705274045</v>
      </c>
      <c r="E145" s="383">
        <v>30</v>
      </c>
      <c r="F145" s="405">
        <v>0.11213047910295616</v>
      </c>
      <c r="G145" s="383">
        <v>31</v>
      </c>
      <c r="H145" s="408">
        <v>1.0055304172951232</v>
      </c>
      <c r="I145" s="409">
        <v>31</v>
      </c>
      <c r="J145" s="568">
        <v>0</v>
      </c>
      <c r="K145" s="359">
        <v>31</v>
      </c>
    </row>
    <row r="146" spans="1:11" ht="30" customHeight="1" x14ac:dyDescent="0.25">
      <c r="A146" s="26" t="s">
        <v>137</v>
      </c>
      <c r="B146" s="405">
        <v>9.6121416526138272</v>
      </c>
      <c r="C146" s="383">
        <v>14</v>
      </c>
      <c r="D146" s="405">
        <v>9.4847112117780288</v>
      </c>
      <c r="E146" s="383">
        <v>14</v>
      </c>
      <c r="F146" s="405">
        <v>12.239819004524886</v>
      </c>
      <c r="G146" s="383">
        <v>12</v>
      </c>
      <c r="H146" s="408">
        <v>11.871113623516111</v>
      </c>
      <c r="I146" s="409">
        <v>13</v>
      </c>
      <c r="J146" s="568">
        <v>12.176370830977953</v>
      </c>
      <c r="K146" s="359">
        <v>13</v>
      </c>
    </row>
    <row r="147" spans="1:11" ht="30" customHeight="1" x14ac:dyDescent="0.25">
      <c r="A147" s="26" t="s">
        <v>138</v>
      </c>
      <c r="B147" s="405">
        <v>22.249190938511326</v>
      </c>
      <c r="C147" s="383">
        <v>10</v>
      </c>
      <c r="D147" s="405">
        <v>26.336791699920191</v>
      </c>
      <c r="E147" s="383">
        <v>8</v>
      </c>
      <c r="F147" s="405">
        <v>25.443833464257658</v>
      </c>
      <c r="G147" s="383">
        <v>9</v>
      </c>
      <c r="H147" s="408">
        <v>32.482598607888633</v>
      </c>
      <c r="I147" s="409">
        <v>6</v>
      </c>
      <c r="J147" s="568">
        <v>31.917808219178081</v>
      </c>
      <c r="K147" s="359">
        <v>7</v>
      </c>
    </row>
    <row r="148" spans="1:11" s="20" customFormat="1" ht="30" customHeight="1" x14ac:dyDescent="0.25">
      <c r="A148" s="417" t="s">
        <v>1150</v>
      </c>
      <c r="B148" s="417"/>
      <c r="C148" s="419"/>
      <c r="D148" s="419"/>
      <c r="E148" s="222"/>
      <c r="F148" s="222"/>
      <c r="G148" s="222"/>
      <c r="H148" s="222"/>
      <c r="I148" s="222"/>
    </row>
    <row r="149" spans="1:11" ht="30" customHeight="1" x14ac:dyDescent="0.25">
      <c r="A149" s="418" t="s">
        <v>485</v>
      </c>
      <c r="B149" s="418"/>
      <c r="C149" s="420"/>
      <c r="D149" s="420"/>
    </row>
    <row r="150" spans="1:11" ht="30" customHeight="1" x14ac:dyDescent="0.25">
      <c r="A150" s="469" t="s">
        <v>332</v>
      </c>
      <c r="B150" s="38"/>
      <c r="C150" s="38"/>
      <c r="D150" s="38"/>
      <c r="E150" s="38"/>
      <c r="F150" s="38"/>
      <c r="G150" s="38"/>
      <c r="J150" s="38"/>
      <c r="K150" s="38" t="s">
        <v>214</v>
      </c>
    </row>
    <row r="151" spans="1:11" ht="30" customHeight="1" x14ac:dyDescent="0.25">
      <c r="A151" s="749" t="s">
        <v>1</v>
      </c>
      <c r="B151" s="747">
        <v>1399</v>
      </c>
      <c r="C151" s="748"/>
      <c r="D151" s="747">
        <v>1400</v>
      </c>
      <c r="E151" s="748"/>
      <c r="F151" s="747">
        <v>1401</v>
      </c>
      <c r="G151" s="748"/>
      <c r="H151" s="747">
        <v>1402</v>
      </c>
      <c r="I151" s="748"/>
      <c r="J151" s="747">
        <v>1403</v>
      </c>
      <c r="K151" s="748"/>
    </row>
    <row r="152" spans="1:11" ht="30" customHeight="1" x14ac:dyDescent="0.25">
      <c r="A152" s="750"/>
      <c r="B152" s="475" t="s">
        <v>170</v>
      </c>
      <c r="C152" s="472" t="s">
        <v>144</v>
      </c>
      <c r="D152" s="472" t="s">
        <v>170</v>
      </c>
      <c r="E152" s="472" t="s">
        <v>144</v>
      </c>
      <c r="F152" s="472" t="s">
        <v>170</v>
      </c>
      <c r="G152" s="472" t="s">
        <v>144</v>
      </c>
      <c r="H152" s="472" t="s">
        <v>170</v>
      </c>
      <c r="I152" s="472" t="s">
        <v>144</v>
      </c>
      <c r="J152" s="472" t="s">
        <v>170</v>
      </c>
      <c r="K152" s="472" t="s">
        <v>144</v>
      </c>
    </row>
    <row r="153" spans="1:11" ht="30" customHeight="1" x14ac:dyDescent="0.25">
      <c r="A153" s="25" t="s">
        <v>91</v>
      </c>
      <c r="B153" s="204">
        <v>15.096968038268402</v>
      </c>
      <c r="C153" s="25" t="s">
        <v>230</v>
      </c>
      <c r="D153" s="204">
        <v>14.97</v>
      </c>
      <c r="E153" s="25" t="s">
        <v>230</v>
      </c>
      <c r="F153" s="204">
        <v>15.965240850059033</v>
      </c>
      <c r="G153" s="25" t="s">
        <v>230</v>
      </c>
      <c r="H153" s="444">
        <v>16.620539324262559</v>
      </c>
      <c r="I153" s="55" t="s">
        <v>230</v>
      </c>
      <c r="J153" s="406">
        <v>17.433719942764743</v>
      </c>
      <c r="K153" s="407" t="s">
        <v>230</v>
      </c>
    </row>
    <row r="154" spans="1:11" ht="30" customHeight="1" x14ac:dyDescent="0.25">
      <c r="A154" s="26" t="s">
        <v>109</v>
      </c>
      <c r="B154" s="405">
        <v>2.1103431251542828</v>
      </c>
      <c r="C154" s="383">
        <v>23</v>
      </c>
      <c r="D154" s="405">
        <v>2.3193069306930694</v>
      </c>
      <c r="E154" s="383">
        <v>22</v>
      </c>
      <c r="F154" s="405">
        <v>2.3684820108427798</v>
      </c>
      <c r="G154" s="383">
        <v>23</v>
      </c>
      <c r="H154" s="446">
        <v>2.4920245398773004</v>
      </c>
      <c r="I154" s="447">
        <v>23</v>
      </c>
      <c r="J154" s="568">
        <v>2.5843108504398828</v>
      </c>
      <c r="K154" s="359">
        <v>23</v>
      </c>
    </row>
    <row r="155" spans="1:11" ht="30" customHeight="1" x14ac:dyDescent="0.25">
      <c r="A155" s="26" t="s">
        <v>7</v>
      </c>
      <c r="B155" s="405">
        <v>4.6528060482698459</v>
      </c>
      <c r="C155" s="383">
        <v>16</v>
      </c>
      <c r="D155" s="405">
        <v>4.7309143686502173</v>
      </c>
      <c r="E155" s="383">
        <v>16</v>
      </c>
      <c r="F155" s="405">
        <v>4.9116292458261368</v>
      </c>
      <c r="G155" s="383">
        <v>16</v>
      </c>
      <c r="H155" s="446">
        <v>5.1499143346659055</v>
      </c>
      <c r="I155" s="447">
        <v>18</v>
      </c>
      <c r="J155" s="568">
        <v>5.6673278549164072</v>
      </c>
      <c r="K155" s="359">
        <v>18</v>
      </c>
    </row>
    <row r="156" spans="1:11" ht="30" customHeight="1" x14ac:dyDescent="0.25">
      <c r="A156" s="26" t="s">
        <v>111</v>
      </c>
      <c r="B156" s="405">
        <v>7.5130168453292496</v>
      </c>
      <c r="C156" s="383">
        <v>14</v>
      </c>
      <c r="D156" s="405">
        <v>7.7783783783783784</v>
      </c>
      <c r="E156" s="383">
        <v>14</v>
      </c>
      <c r="F156" s="405">
        <v>8.8743253662297619</v>
      </c>
      <c r="G156" s="383">
        <v>14</v>
      </c>
      <c r="H156" s="446">
        <v>9.7288135593220346</v>
      </c>
      <c r="I156" s="447">
        <v>14</v>
      </c>
      <c r="J156" s="568">
        <v>11.682832948421863</v>
      </c>
      <c r="K156" s="359">
        <v>13</v>
      </c>
    </row>
    <row r="157" spans="1:11" ht="30" customHeight="1" x14ac:dyDescent="0.25">
      <c r="A157" s="26" t="s">
        <v>112</v>
      </c>
      <c r="B157" s="405">
        <v>1.9187722253415684</v>
      </c>
      <c r="C157" s="383">
        <v>24</v>
      </c>
      <c r="D157" s="405">
        <v>1.591317365269461</v>
      </c>
      <c r="E157" s="383">
        <v>27</v>
      </c>
      <c r="F157" s="405">
        <v>1.6548325269817641</v>
      </c>
      <c r="G157" s="383">
        <v>27</v>
      </c>
      <c r="H157" s="446">
        <v>1.8528322843391336</v>
      </c>
      <c r="I157" s="447">
        <v>26</v>
      </c>
      <c r="J157" s="568">
        <v>1.9773438939031129</v>
      </c>
      <c r="K157" s="359">
        <v>27</v>
      </c>
    </row>
    <row r="158" spans="1:11" ht="30" customHeight="1" x14ac:dyDescent="0.25">
      <c r="A158" s="26" t="s">
        <v>113</v>
      </c>
      <c r="B158" s="405">
        <v>0.94129763130792998</v>
      </c>
      <c r="C158" s="383">
        <v>29</v>
      </c>
      <c r="D158" s="405">
        <v>0.88295687885010266</v>
      </c>
      <c r="E158" s="383">
        <v>30</v>
      </c>
      <c r="F158" s="405">
        <v>1.1670612106865066</v>
      </c>
      <c r="G158" s="383">
        <v>30</v>
      </c>
      <c r="H158" s="446">
        <v>1.0337566844919786</v>
      </c>
      <c r="I158" s="447">
        <v>30</v>
      </c>
      <c r="J158" s="568">
        <v>1.2622192866578599</v>
      </c>
      <c r="K158" s="359">
        <v>30</v>
      </c>
    </row>
    <row r="159" spans="1:11" ht="30" customHeight="1" x14ac:dyDescent="0.25">
      <c r="A159" s="26" t="s">
        <v>114</v>
      </c>
      <c r="B159" s="405">
        <v>16.893687707641195</v>
      </c>
      <c r="C159" s="383">
        <v>9</v>
      </c>
      <c r="D159" s="405">
        <v>17.474747474747474</v>
      </c>
      <c r="E159" s="383">
        <v>9</v>
      </c>
      <c r="F159" s="405">
        <v>18.322689075630251</v>
      </c>
      <c r="G159" s="383">
        <v>10</v>
      </c>
      <c r="H159" s="446">
        <v>19.070469798657719</v>
      </c>
      <c r="I159" s="447">
        <v>10</v>
      </c>
      <c r="J159" s="568">
        <v>19.489112227805695</v>
      </c>
      <c r="K159" s="359">
        <v>10</v>
      </c>
    </row>
    <row r="160" spans="1:11" ht="30" customHeight="1" x14ac:dyDescent="0.25">
      <c r="A160" s="26" t="s">
        <v>115</v>
      </c>
      <c r="B160" s="405">
        <v>69.308553157474023</v>
      </c>
      <c r="C160" s="383">
        <v>3</v>
      </c>
      <c r="D160" s="405">
        <v>72.409347300564065</v>
      </c>
      <c r="E160" s="383">
        <v>3</v>
      </c>
      <c r="F160" s="405">
        <v>84.204102154828405</v>
      </c>
      <c r="G160" s="383">
        <v>3</v>
      </c>
      <c r="H160" s="446">
        <v>69.369169960474309</v>
      </c>
      <c r="I160" s="447">
        <v>3</v>
      </c>
      <c r="J160" s="568">
        <v>64.877055599060299</v>
      </c>
      <c r="K160" s="359">
        <v>3</v>
      </c>
    </row>
    <row r="161" spans="1:11" ht="30" customHeight="1" x14ac:dyDescent="0.25">
      <c r="A161" s="26" t="s">
        <v>89</v>
      </c>
      <c r="B161" s="405">
        <v>0.49702998640234736</v>
      </c>
      <c r="C161" s="383">
        <v>31</v>
      </c>
      <c r="D161" s="405">
        <v>0.44010546568802111</v>
      </c>
      <c r="E161" s="383">
        <v>31</v>
      </c>
      <c r="F161" s="405">
        <v>0.60251511299435023</v>
      </c>
      <c r="G161" s="383">
        <v>31</v>
      </c>
      <c r="H161" s="446">
        <v>0.59004689577937985</v>
      </c>
      <c r="I161" s="447">
        <v>31</v>
      </c>
      <c r="J161" s="568">
        <v>0.85005199306759094</v>
      </c>
      <c r="K161" s="359">
        <v>31</v>
      </c>
    </row>
    <row r="162" spans="1:11" ht="30" customHeight="1" x14ac:dyDescent="0.25">
      <c r="A162" s="26" t="s">
        <v>163</v>
      </c>
      <c r="B162" s="405">
        <v>23.776315789473685</v>
      </c>
      <c r="C162" s="383">
        <v>7</v>
      </c>
      <c r="D162" s="405">
        <v>22.897357723577237</v>
      </c>
      <c r="E162" s="383">
        <v>7</v>
      </c>
      <c r="F162" s="405">
        <v>25.796558704453442</v>
      </c>
      <c r="G162" s="383">
        <v>7</v>
      </c>
      <c r="H162" s="446">
        <v>33.764350453172206</v>
      </c>
      <c r="I162" s="447">
        <v>5</v>
      </c>
      <c r="J162" s="568">
        <v>36.500501504513544</v>
      </c>
      <c r="K162" s="359">
        <v>5</v>
      </c>
    </row>
    <row r="163" spans="1:11" ht="30" customHeight="1" x14ac:dyDescent="0.25">
      <c r="A163" s="26" t="s">
        <v>117</v>
      </c>
      <c r="B163" s="405">
        <v>2.332116788321168</v>
      </c>
      <c r="C163" s="383">
        <v>21</v>
      </c>
      <c r="D163" s="405">
        <v>2.4205378973105134</v>
      </c>
      <c r="E163" s="383">
        <v>21</v>
      </c>
      <c r="F163" s="405">
        <v>4.133010882708585</v>
      </c>
      <c r="G163" s="383">
        <v>18</v>
      </c>
      <c r="H163" s="446">
        <v>6.0849282296650715</v>
      </c>
      <c r="I163" s="447">
        <v>16</v>
      </c>
      <c r="J163" s="568">
        <v>8.2544378698224854</v>
      </c>
      <c r="K163" s="359">
        <v>15</v>
      </c>
    </row>
    <row r="164" spans="1:11" ht="30" customHeight="1" x14ac:dyDescent="0.25">
      <c r="A164" s="26" t="s">
        <v>16</v>
      </c>
      <c r="B164" s="405">
        <v>1.6594382185999126</v>
      </c>
      <c r="C164" s="383">
        <v>27</v>
      </c>
      <c r="D164" s="405">
        <v>1.5964581216431992</v>
      </c>
      <c r="E164" s="383">
        <v>26</v>
      </c>
      <c r="F164" s="405">
        <v>1.79104624443487</v>
      </c>
      <c r="G164" s="383">
        <v>26</v>
      </c>
      <c r="H164" s="446">
        <v>1.852615122228539</v>
      </c>
      <c r="I164" s="447">
        <v>27</v>
      </c>
      <c r="J164" s="568">
        <v>2.1190040793360527</v>
      </c>
      <c r="K164" s="359">
        <v>25</v>
      </c>
    </row>
    <row r="165" spans="1:11" ht="30" customHeight="1" x14ac:dyDescent="0.25">
      <c r="A165" s="26" t="s">
        <v>119</v>
      </c>
      <c r="B165" s="405">
        <v>2.6696329254727473</v>
      </c>
      <c r="C165" s="383">
        <v>20</v>
      </c>
      <c r="D165" s="405">
        <v>2.3135689851767389</v>
      </c>
      <c r="E165" s="383">
        <v>23</v>
      </c>
      <c r="F165" s="405">
        <v>3.2668187001140252</v>
      </c>
      <c r="G165" s="383">
        <v>21</v>
      </c>
      <c r="H165" s="446">
        <v>3.3618721461187215</v>
      </c>
      <c r="I165" s="447">
        <v>21</v>
      </c>
      <c r="J165" s="568">
        <v>3.625142857142857</v>
      </c>
      <c r="K165" s="359">
        <v>20</v>
      </c>
    </row>
    <row r="166" spans="1:11" ht="30" customHeight="1" x14ac:dyDescent="0.25">
      <c r="A166" s="26" t="s">
        <v>120</v>
      </c>
      <c r="B166" s="405">
        <v>28.555105348460291</v>
      </c>
      <c r="C166" s="383">
        <v>5</v>
      </c>
      <c r="D166" s="405">
        <v>27.255306367641168</v>
      </c>
      <c r="E166" s="383">
        <v>5</v>
      </c>
      <c r="F166" s="405">
        <v>24.834979145978153</v>
      </c>
      <c r="G166" s="383">
        <v>8</v>
      </c>
      <c r="H166" s="446">
        <v>26.242167487684728</v>
      </c>
      <c r="I166" s="447">
        <v>8</v>
      </c>
      <c r="J166" s="568">
        <v>28.154252199413488</v>
      </c>
      <c r="K166" s="359">
        <v>8</v>
      </c>
    </row>
    <row r="167" spans="1:11" ht="30" customHeight="1" x14ac:dyDescent="0.25">
      <c r="A167" s="26" t="s">
        <v>121</v>
      </c>
      <c r="B167" s="405">
        <v>16.124661246612465</v>
      </c>
      <c r="C167" s="383">
        <v>10</v>
      </c>
      <c r="D167" s="405">
        <v>14.337568058076226</v>
      </c>
      <c r="E167" s="383">
        <v>11</v>
      </c>
      <c r="F167" s="405">
        <v>14.535198555956679</v>
      </c>
      <c r="G167" s="383">
        <v>12</v>
      </c>
      <c r="H167" s="446">
        <v>16.6032315978456</v>
      </c>
      <c r="I167" s="447">
        <v>11</v>
      </c>
      <c r="J167" s="568">
        <v>17.709562109025917</v>
      </c>
      <c r="K167" s="359">
        <v>11</v>
      </c>
    </row>
    <row r="168" spans="1:11" ht="30" customHeight="1" x14ac:dyDescent="0.25">
      <c r="A168" s="26" t="s">
        <v>122</v>
      </c>
      <c r="B168" s="405">
        <v>1.7015706806282722</v>
      </c>
      <c r="C168" s="383">
        <v>26</v>
      </c>
      <c r="D168" s="405">
        <v>1.7992073976221929</v>
      </c>
      <c r="E168" s="383">
        <v>25</v>
      </c>
      <c r="F168" s="405">
        <v>1.8413820078226857</v>
      </c>
      <c r="G168" s="383">
        <v>24</v>
      </c>
      <c r="H168" s="446">
        <v>1.9073359073359073</v>
      </c>
      <c r="I168" s="447">
        <v>25</v>
      </c>
      <c r="J168" s="568">
        <v>2.1105463786531131</v>
      </c>
      <c r="K168" s="359">
        <v>26</v>
      </c>
    </row>
    <row r="169" spans="1:11" ht="30" customHeight="1" x14ac:dyDescent="0.25">
      <c r="A169" s="26" t="s">
        <v>123</v>
      </c>
      <c r="B169" s="405">
        <v>89.594088669950736</v>
      </c>
      <c r="C169" s="383">
        <v>2</v>
      </c>
      <c r="D169" s="405">
        <v>92.394489465153967</v>
      </c>
      <c r="E169" s="383">
        <v>2</v>
      </c>
      <c r="F169" s="405">
        <v>96.868241269841263</v>
      </c>
      <c r="G169" s="383">
        <v>2</v>
      </c>
      <c r="H169" s="446">
        <v>88.624144368388301</v>
      </c>
      <c r="I169" s="447">
        <v>2</v>
      </c>
      <c r="J169" s="568">
        <v>87.233536585365854</v>
      </c>
      <c r="K169" s="359">
        <v>2</v>
      </c>
    </row>
    <row r="170" spans="1:11" ht="30" customHeight="1" x14ac:dyDescent="0.25">
      <c r="A170" s="26" t="s">
        <v>124</v>
      </c>
      <c r="B170" s="405">
        <v>2.2648980399920808</v>
      </c>
      <c r="C170" s="383">
        <v>22</v>
      </c>
      <c r="D170" s="405">
        <v>2.445499505440158</v>
      </c>
      <c r="E170" s="383">
        <v>20</v>
      </c>
      <c r="F170" s="405">
        <v>2.6837730133752951</v>
      </c>
      <c r="G170" s="383">
        <v>22</v>
      </c>
      <c r="H170" s="446">
        <v>2.7779299549990215</v>
      </c>
      <c r="I170" s="447">
        <v>22</v>
      </c>
      <c r="J170" s="568">
        <v>2.9376947040498442</v>
      </c>
      <c r="K170" s="359">
        <v>22</v>
      </c>
    </row>
    <row r="171" spans="1:11" ht="30" customHeight="1" x14ac:dyDescent="0.25">
      <c r="A171" s="26" t="s">
        <v>125</v>
      </c>
      <c r="B171" s="405">
        <v>3.0853293413173652</v>
      </c>
      <c r="C171" s="383">
        <v>19</v>
      </c>
      <c r="D171" s="405">
        <v>3.3280542986425341</v>
      </c>
      <c r="E171" s="383">
        <v>18</v>
      </c>
      <c r="F171" s="405">
        <v>3.5109002250562642</v>
      </c>
      <c r="G171" s="383">
        <v>20</v>
      </c>
      <c r="H171" s="446">
        <v>4.3477611940298511</v>
      </c>
      <c r="I171" s="447">
        <v>19</v>
      </c>
      <c r="J171" s="568">
        <v>5.3254086181277858</v>
      </c>
      <c r="K171" s="359">
        <v>19</v>
      </c>
    </row>
    <row r="172" spans="1:11" ht="30" customHeight="1" x14ac:dyDescent="0.25">
      <c r="A172" s="26" t="s">
        <v>126</v>
      </c>
      <c r="B172" s="405">
        <v>1.351931330472103</v>
      </c>
      <c r="C172" s="383">
        <v>28</v>
      </c>
      <c r="D172" s="405">
        <v>1.5132237312365975</v>
      </c>
      <c r="E172" s="383">
        <v>28</v>
      </c>
      <c r="F172" s="405">
        <v>1.6244784756527877</v>
      </c>
      <c r="G172" s="383">
        <v>28</v>
      </c>
      <c r="H172" s="446">
        <v>1.7421602787456445</v>
      </c>
      <c r="I172" s="447">
        <v>28</v>
      </c>
      <c r="J172" s="568">
        <v>1.8294360385144428</v>
      </c>
      <c r="K172" s="359">
        <v>28</v>
      </c>
    </row>
    <row r="173" spans="1:11" ht="30" customHeight="1" x14ac:dyDescent="0.25">
      <c r="A173" s="26" t="s">
        <v>127</v>
      </c>
      <c r="B173" s="405">
        <v>6.5522388059701493</v>
      </c>
      <c r="C173" s="383">
        <v>15</v>
      </c>
      <c r="D173" s="405">
        <v>6.4225690276110443</v>
      </c>
      <c r="E173" s="383">
        <v>15</v>
      </c>
      <c r="F173" s="405">
        <v>6.4008363201911589</v>
      </c>
      <c r="G173" s="383">
        <v>15</v>
      </c>
      <c r="H173" s="446">
        <v>6.5398335315101068</v>
      </c>
      <c r="I173" s="447">
        <v>15</v>
      </c>
      <c r="J173" s="568">
        <v>7.0550621669627001</v>
      </c>
      <c r="K173" s="359">
        <v>16</v>
      </c>
    </row>
    <row r="174" spans="1:11" ht="30" customHeight="1" x14ac:dyDescent="0.25">
      <c r="A174" s="26" t="s">
        <v>128</v>
      </c>
      <c r="B174" s="405">
        <v>1.7219395390601617</v>
      </c>
      <c r="C174" s="383">
        <v>25</v>
      </c>
      <c r="D174" s="405">
        <v>1.8276793755628939</v>
      </c>
      <c r="E174" s="383">
        <v>24</v>
      </c>
      <c r="F174" s="405">
        <v>1.8412745681953544</v>
      </c>
      <c r="G174" s="383">
        <v>25</v>
      </c>
      <c r="H174" s="446">
        <v>1.9187592319054654</v>
      </c>
      <c r="I174" s="447">
        <v>24</v>
      </c>
      <c r="J174" s="568">
        <v>2.3029592733665396</v>
      </c>
      <c r="K174" s="359">
        <v>24</v>
      </c>
    </row>
    <row r="175" spans="1:11" ht="30" customHeight="1" x14ac:dyDescent="0.25">
      <c r="A175" s="26" t="s">
        <v>129</v>
      </c>
      <c r="B175" s="405">
        <v>11.80840420210105</v>
      </c>
      <c r="C175" s="383">
        <v>12</v>
      </c>
      <c r="D175" s="405">
        <v>10.597389558232932</v>
      </c>
      <c r="E175" s="383">
        <v>12</v>
      </c>
      <c r="F175" s="405">
        <v>10.794589178356713</v>
      </c>
      <c r="G175" s="383">
        <v>13</v>
      </c>
      <c r="H175" s="446">
        <v>10.315315315315315</v>
      </c>
      <c r="I175" s="447">
        <v>13</v>
      </c>
      <c r="J175" s="568">
        <v>11.402201100550275</v>
      </c>
      <c r="K175" s="359">
        <v>14</v>
      </c>
    </row>
    <row r="176" spans="1:11" ht="30" customHeight="1" x14ac:dyDescent="0.25">
      <c r="A176" s="26" t="s">
        <v>164</v>
      </c>
      <c r="B176" s="405">
        <v>24.435590969455511</v>
      </c>
      <c r="C176" s="383">
        <v>6</v>
      </c>
      <c r="D176" s="405">
        <v>25.92751677852349</v>
      </c>
      <c r="E176" s="383">
        <v>6</v>
      </c>
      <c r="F176" s="405">
        <v>29.2</v>
      </c>
      <c r="G176" s="383">
        <v>5</v>
      </c>
      <c r="H176" s="446">
        <v>30.993377483443709</v>
      </c>
      <c r="I176" s="447">
        <v>6</v>
      </c>
      <c r="J176" s="568">
        <v>33.017127799736492</v>
      </c>
      <c r="K176" s="359">
        <v>7</v>
      </c>
    </row>
    <row r="177" spans="1:18" ht="30" customHeight="1" x14ac:dyDescent="0.25">
      <c r="A177" s="26" t="s">
        <v>131</v>
      </c>
      <c r="B177" s="405">
        <v>11.094683544303798</v>
      </c>
      <c r="C177" s="383">
        <v>13</v>
      </c>
      <c r="D177" s="405">
        <v>9.2873796249366443</v>
      </c>
      <c r="E177" s="383">
        <v>13</v>
      </c>
      <c r="F177" s="405">
        <v>15.491468309859155</v>
      </c>
      <c r="G177" s="383">
        <v>11</v>
      </c>
      <c r="H177" s="446">
        <v>15.872627372627372</v>
      </c>
      <c r="I177" s="447">
        <v>12</v>
      </c>
      <c r="J177" s="568">
        <v>16.499503968253968</v>
      </c>
      <c r="K177" s="359">
        <v>12</v>
      </c>
    </row>
    <row r="178" spans="1:18" ht="30" customHeight="1" x14ac:dyDescent="0.25">
      <c r="A178" s="26" t="s">
        <v>132</v>
      </c>
      <c r="B178" s="405">
        <v>22.712563204978608</v>
      </c>
      <c r="C178" s="383">
        <v>8</v>
      </c>
      <c r="D178" s="405">
        <v>22.387826765509168</v>
      </c>
      <c r="E178" s="383">
        <v>8</v>
      </c>
      <c r="F178" s="405">
        <v>26.861272018706156</v>
      </c>
      <c r="G178" s="383">
        <v>6</v>
      </c>
      <c r="H178" s="446">
        <v>28.345929100116869</v>
      </c>
      <c r="I178" s="447">
        <v>7</v>
      </c>
      <c r="J178" s="568">
        <v>33.093421564811209</v>
      </c>
      <c r="K178" s="359">
        <v>6</v>
      </c>
    </row>
    <row r="179" spans="1:18" ht="30" customHeight="1" x14ac:dyDescent="0.25">
      <c r="A179" s="26" t="s">
        <v>133</v>
      </c>
      <c r="B179" s="405">
        <v>16.019988895058301</v>
      </c>
      <c r="C179" s="383">
        <v>11</v>
      </c>
      <c r="D179" s="405">
        <v>16.769402568397542</v>
      </c>
      <c r="E179" s="383">
        <v>10</v>
      </c>
      <c r="F179" s="405">
        <v>18.384171779141106</v>
      </c>
      <c r="G179" s="383">
        <v>9</v>
      </c>
      <c r="H179" s="446">
        <v>21.153374233128833</v>
      </c>
      <c r="I179" s="447">
        <v>9</v>
      </c>
      <c r="J179" s="568">
        <v>23.41796875</v>
      </c>
      <c r="K179" s="359">
        <v>9</v>
      </c>
    </row>
    <row r="180" spans="1:18" ht="30" customHeight="1" x14ac:dyDescent="0.25">
      <c r="A180" s="26" t="s">
        <v>134</v>
      </c>
      <c r="B180" s="405">
        <v>29.691241521675021</v>
      </c>
      <c r="C180" s="383">
        <v>4</v>
      </c>
      <c r="D180" s="405">
        <v>30.70941943127962</v>
      </c>
      <c r="E180" s="383">
        <v>4</v>
      </c>
      <c r="F180" s="405">
        <v>34.013307760401297</v>
      </c>
      <c r="G180" s="383">
        <v>4</v>
      </c>
      <c r="H180" s="446">
        <v>38.641281975889441</v>
      </c>
      <c r="I180" s="447">
        <v>4</v>
      </c>
      <c r="J180" s="568">
        <v>42.379502196193265</v>
      </c>
      <c r="K180" s="359">
        <v>4</v>
      </c>
    </row>
    <row r="181" spans="1:18" ht="30" customHeight="1" x14ac:dyDescent="0.25">
      <c r="A181" s="26" t="s">
        <v>135</v>
      </c>
      <c r="B181" s="405">
        <v>3.6752368064952639</v>
      </c>
      <c r="C181" s="383">
        <v>18</v>
      </c>
      <c r="D181" s="405">
        <v>3.5338345864661656</v>
      </c>
      <c r="E181" s="383">
        <v>17</v>
      </c>
      <c r="F181" s="405">
        <v>4.5856070941336968</v>
      </c>
      <c r="G181" s="383">
        <v>17</v>
      </c>
      <c r="H181" s="446">
        <v>5.4179714091218516</v>
      </c>
      <c r="I181" s="447">
        <v>17</v>
      </c>
      <c r="J181" s="568">
        <v>6.6657608695652177</v>
      </c>
      <c r="K181" s="359">
        <v>17</v>
      </c>
    </row>
    <row r="182" spans="1:18" ht="30" customHeight="1" x14ac:dyDescent="0.25">
      <c r="A182" s="26" t="s">
        <v>136</v>
      </c>
      <c r="B182" s="405">
        <v>178.24510813594233</v>
      </c>
      <c r="C182" s="383">
        <v>1</v>
      </c>
      <c r="D182" s="405">
        <v>171.62047569803516</v>
      </c>
      <c r="E182" s="383">
        <v>1</v>
      </c>
      <c r="F182" s="405">
        <v>173.88634046890928</v>
      </c>
      <c r="G182" s="383">
        <v>1</v>
      </c>
      <c r="H182" s="446">
        <v>195.39668174962293</v>
      </c>
      <c r="I182" s="447">
        <v>1</v>
      </c>
      <c r="J182" s="568">
        <v>199.70267591674926</v>
      </c>
      <c r="K182" s="359">
        <v>1</v>
      </c>
    </row>
    <row r="183" spans="1:18" ht="30" customHeight="1" x14ac:dyDescent="0.25">
      <c r="A183" s="26" t="s">
        <v>137</v>
      </c>
      <c r="B183" s="405">
        <v>3.7605396290050592</v>
      </c>
      <c r="C183" s="383">
        <v>17</v>
      </c>
      <c r="D183" s="405">
        <v>3.0192525481313703</v>
      </c>
      <c r="E183" s="383">
        <v>19</v>
      </c>
      <c r="F183" s="405">
        <v>3.6889140271493215</v>
      </c>
      <c r="G183" s="383">
        <v>19</v>
      </c>
      <c r="H183" s="446">
        <v>3.9005087620124366</v>
      </c>
      <c r="I183" s="447">
        <v>20</v>
      </c>
      <c r="J183" s="568">
        <v>3.5183719615602036</v>
      </c>
      <c r="K183" s="359">
        <v>21</v>
      </c>
    </row>
    <row r="184" spans="1:18" ht="30" customHeight="1" x14ac:dyDescent="0.25">
      <c r="A184" s="26" t="s">
        <v>138</v>
      </c>
      <c r="B184" s="405">
        <v>0.90695792880258896</v>
      </c>
      <c r="C184" s="383">
        <v>30</v>
      </c>
      <c r="D184" s="405">
        <v>1.1484437350359138</v>
      </c>
      <c r="E184" s="383">
        <v>29</v>
      </c>
      <c r="F184" s="405">
        <v>1.1877454831107619</v>
      </c>
      <c r="G184" s="383">
        <v>29</v>
      </c>
      <c r="H184" s="446">
        <v>1.3426140757927301</v>
      </c>
      <c r="I184" s="447">
        <v>29</v>
      </c>
      <c r="J184" s="568">
        <v>1.3706240487062404</v>
      </c>
      <c r="K184" s="359">
        <v>29</v>
      </c>
    </row>
    <row r="185" spans="1:18" s="20" customFormat="1" ht="30" customHeight="1" x14ac:dyDescent="0.25">
      <c r="A185" s="224" t="s">
        <v>409</v>
      </c>
      <c r="B185" s="57"/>
      <c r="C185" s="57"/>
      <c r="D185" s="57"/>
      <c r="E185" s="57"/>
      <c r="F185" s="57"/>
      <c r="G185" s="57"/>
      <c r="H185" s="57"/>
      <c r="I185" s="57"/>
    </row>
    <row r="187" spans="1:18" ht="30" customHeight="1" x14ac:dyDescent="0.25">
      <c r="A187" s="469" t="s">
        <v>718</v>
      </c>
      <c r="B187" s="81"/>
      <c r="C187" s="81"/>
      <c r="D187" s="81"/>
      <c r="E187" s="489"/>
      <c r="F187" s="489"/>
      <c r="G187" s="101"/>
      <c r="J187" s="489"/>
      <c r="K187" s="101" t="s">
        <v>374</v>
      </c>
    </row>
    <row r="188" spans="1:18" ht="30" customHeight="1" x14ac:dyDescent="0.25">
      <c r="A188" s="749" t="s">
        <v>1</v>
      </c>
      <c r="B188" s="747">
        <v>1399</v>
      </c>
      <c r="C188" s="748"/>
      <c r="D188" s="747">
        <v>1400</v>
      </c>
      <c r="E188" s="748"/>
      <c r="F188" s="747">
        <v>1401</v>
      </c>
      <c r="G188" s="748"/>
      <c r="H188" s="747">
        <v>1402</v>
      </c>
      <c r="I188" s="748"/>
      <c r="J188" s="747">
        <v>1403</v>
      </c>
      <c r="K188" s="748"/>
    </row>
    <row r="189" spans="1:18" ht="30" customHeight="1" x14ac:dyDescent="0.25">
      <c r="A189" s="750"/>
      <c r="B189" s="475" t="s">
        <v>243</v>
      </c>
      <c r="C189" s="472" t="s">
        <v>144</v>
      </c>
      <c r="D189" s="475" t="s">
        <v>243</v>
      </c>
      <c r="E189" s="472" t="s">
        <v>144</v>
      </c>
      <c r="F189" s="475" t="s">
        <v>243</v>
      </c>
      <c r="G189" s="472" t="s">
        <v>3</v>
      </c>
      <c r="H189" s="475" t="s">
        <v>243</v>
      </c>
      <c r="I189" s="472" t="s">
        <v>3</v>
      </c>
      <c r="J189" s="475" t="s">
        <v>243</v>
      </c>
      <c r="K189" s="472" t="s">
        <v>3</v>
      </c>
    </row>
    <row r="190" spans="1:18" s="546" customFormat="1" ht="30" customHeight="1" x14ac:dyDescent="0.25">
      <c r="A190" s="25" t="s">
        <v>91</v>
      </c>
      <c r="B190" s="204">
        <v>1.1491111163997239</v>
      </c>
      <c r="C190" s="25" t="s">
        <v>230</v>
      </c>
      <c r="D190" s="204">
        <v>1.0649574683243115</v>
      </c>
      <c r="E190" s="25" t="s">
        <v>230</v>
      </c>
      <c r="F190" s="444">
        <v>2.9672053118827195</v>
      </c>
      <c r="G190" s="55" t="s">
        <v>230</v>
      </c>
      <c r="H190" s="444">
        <v>1.3820740896998676</v>
      </c>
      <c r="I190" s="55" t="s">
        <v>230</v>
      </c>
      <c r="J190" s="406">
        <v>1.3711566873349543</v>
      </c>
      <c r="K190" s="407" t="s">
        <v>230</v>
      </c>
      <c r="L190" s="328"/>
      <c r="M190" s="328"/>
      <c r="N190" s="328"/>
      <c r="O190" s="328"/>
      <c r="P190" s="328"/>
      <c r="Q190" s="328"/>
      <c r="R190" s="328"/>
    </row>
    <row r="191" spans="1:18" ht="30" customHeight="1" x14ac:dyDescent="0.25">
      <c r="A191" s="26" t="s">
        <v>109</v>
      </c>
      <c r="B191" s="405">
        <v>0.39298938533695382</v>
      </c>
      <c r="C191" s="383">
        <v>23</v>
      </c>
      <c r="D191" s="405">
        <v>0.40470297029702973</v>
      </c>
      <c r="E191" s="383">
        <v>23</v>
      </c>
      <c r="F191" s="446">
        <v>0.4211305850407307</v>
      </c>
      <c r="G191" s="561">
        <v>27</v>
      </c>
      <c r="H191" s="446">
        <v>0.59607361963190186</v>
      </c>
      <c r="I191" s="561">
        <v>20</v>
      </c>
      <c r="J191" s="568">
        <v>0.68963831867057679</v>
      </c>
      <c r="K191" s="359">
        <v>22</v>
      </c>
    </row>
    <row r="192" spans="1:18" ht="30" customHeight="1" x14ac:dyDescent="0.25">
      <c r="A192" s="26" t="s">
        <v>7</v>
      </c>
      <c r="B192" s="405">
        <v>0.38644954928758363</v>
      </c>
      <c r="C192" s="383">
        <v>24</v>
      </c>
      <c r="D192" s="405">
        <v>0.40551523947750362</v>
      </c>
      <c r="E192" s="383">
        <v>22</v>
      </c>
      <c r="F192" s="446">
        <v>0.42686827566152952</v>
      </c>
      <c r="G192" s="561">
        <v>26</v>
      </c>
      <c r="H192" s="446">
        <v>0.40662478583666478</v>
      </c>
      <c r="I192" s="561">
        <v>23</v>
      </c>
      <c r="J192" s="568">
        <v>0.95437801076792295</v>
      </c>
      <c r="K192" s="359">
        <v>20</v>
      </c>
    </row>
    <row r="193" spans="1:11" ht="30" customHeight="1" x14ac:dyDescent="0.25">
      <c r="A193" s="26" t="s">
        <v>111</v>
      </c>
      <c r="B193" s="405">
        <v>0.44257274119448697</v>
      </c>
      <c r="C193" s="383">
        <v>20</v>
      </c>
      <c r="D193" s="405">
        <v>0.64787644787644783</v>
      </c>
      <c r="E193" s="383">
        <v>18</v>
      </c>
      <c r="F193" s="446">
        <v>0.6447166921898928</v>
      </c>
      <c r="G193" s="561">
        <v>21</v>
      </c>
      <c r="H193" s="446">
        <v>0.86671802773497686</v>
      </c>
      <c r="I193" s="561">
        <v>18</v>
      </c>
      <c r="J193" s="568">
        <v>1.9846035411855274</v>
      </c>
      <c r="K193" s="359">
        <v>13</v>
      </c>
    </row>
    <row r="194" spans="1:11" ht="30" customHeight="1" x14ac:dyDescent="0.25">
      <c r="A194" s="26" t="s">
        <v>112</v>
      </c>
      <c r="B194" s="405">
        <v>0.9110986337263709</v>
      </c>
      <c r="C194" s="383">
        <v>15</v>
      </c>
      <c r="D194" s="405">
        <v>0.86508233532934131</v>
      </c>
      <c r="E194" s="383">
        <v>15</v>
      </c>
      <c r="F194" s="446">
        <v>0.97248736664795055</v>
      </c>
      <c r="G194" s="561">
        <v>15</v>
      </c>
      <c r="H194" s="446">
        <v>0.90873750462791558</v>
      </c>
      <c r="I194" s="561">
        <v>17</v>
      </c>
      <c r="J194" s="568">
        <v>1.0322342972923191</v>
      </c>
      <c r="K194" s="359">
        <v>19</v>
      </c>
    </row>
    <row r="195" spans="1:11" ht="30" customHeight="1" x14ac:dyDescent="0.25">
      <c r="A195" s="26" t="s">
        <v>113</v>
      </c>
      <c r="B195" s="405">
        <v>0.40199107449364918</v>
      </c>
      <c r="C195" s="383">
        <v>22</v>
      </c>
      <c r="D195" s="405">
        <v>0.37816563997262148</v>
      </c>
      <c r="E195" s="383">
        <v>25</v>
      </c>
      <c r="F195" s="446">
        <v>0.44524545142464811</v>
      </c>
      <c r="G195" s="561">
        <v>25</v>
      </c>
      <c r="H195" s="446">
        <v>0.43516042780748665</v>
      </c>
      <c r="I195" s="561">
        <v>22</v>
      </c>
      <c r="J195" s="568">
        <v>0.41875825627476881</v>
      </c>
      <c r="K195" s="359">
        <v>27</v>
      </c>
    </row>
    <row r="196" spans="1:11" ht="30" customHeight="1" x14ac:dyDescent="0.25">
      <c r="A196" s="26" t="s">
        <v>114</v>
      </c>
      <c r="B196" s="405">
        <v>2.7225913621262459</v>
      </c>
      <c r="C196" s="383">
        <v>5</v>
      </c>
      <c r="D196" s="405">
        <v>2.7710437710437712</v>
      </c>
      <c r="E196" s="383">
        <v>6</v>
      </c>
      <c r="F196" s="446">
        <v>2.9883720930232558</v>
      </c>
      <c r="G196" s="561">
        <v>9</v>
      </c>
      <c r="H196" s="446">
        <v>2.8204697986577183</v>
      </c>
      <c r="I196" s="561">
        <v>9</v>
      </c>
      <c r="J196" s="568">
        <v>2.9095477386934672</v>
      </c>
      <c r="K196" s="359">
        <v>7</v>
      </c>
    </row>
    <row r="197" spans="1:11" ht="30" customHeight="1" x14ac:dyDescent="0.25">
      <c r="A197" s="26" t="s">
        <v>115</v>
      </c>
      <c r="B197" s="405">
        <v>9.4460431654676267</v>
      </c>
      <c r="C197" s="383">
        <v>1</v>
      </c>
      <c r="D197" s="405">
        <v>4.9935535858178888</v>
      </c>
      <c r="E197" s="383">
        <v>1</v>
      </c>
      <c r="F197" s="446">
        <v>38.4460431654676</v>
      </c>
      <c r="G197" s="561">
        <v>1</v>
      </c>
      <c r="H197" s="446">
        <v>9.0679841897233207</v>
      </c>
      <c r="I197" s="561">
        <v>1</v>
      </c>
      <c r="J197" s="568">
        <v>3.5254502740798745</v>
      </c>
      <c r="K197" s="359">
        <v>6</v>
      </c>
    </row>
    <row r="198" spans="1:11" ht="30" customHeight="1" x14ac:dyDescent="0.25">
      <c r="A198" s="26" t="s">
        <v>89</v>
      </c>
      <c r="B198" s="405">
        <v>0.22414656838187935</v>
      </c>
      <c r="C198" s="383">
        <v>30</v>
      </c>
      <c r="D198" s="405">
        <v>0.22133542364426709</v>
      </c>
      <c r="E198" s="383">
        <v>29</v>
      </c>
      <c r="F198" s="446">
        <v>0.22922779646461031</v>
      </c>
      <c r="G198" s="561">
        <v>30</v>
      </c>
      <c r="H198" s="446">
        <v>0.34261916427521522</v>
      </c>
      <c r="I198" s="561">
        <v>28</v>
      </c>
      <c r="J198" s="568">
        <v>0.35840554592720969</v>
      </c>
      <c r="K198" s="359">
        <v>28</v>
      </c>
    </row>
    <row r="199" spans="1:11" ht="30" customHeight="1" x14ac:dyDescent="0.25">
      <c r="A199" s="26" t="s">
        <v>163</v>
      </c>
      <c r="B199" s="405">
        <v>2.4595141700404857</v>
      </c>
      <c r="C199" s="383">
        <v>7</v>
      </c>
      <c r="D199" s="405">
        <v>2.2510162601626016</v>
      </c>
      <c r="E199" s="383">
        <v>9</v>
      </c>
      <c r="F199" s="446">
        <v>2.6518218623481782</v>
      </c>
      <c r="G199" s="561">
        <v>10</v>
      </c>
      <c r="H199" s="446">
        <v>3.1943605236656598</v>
      </c>
      <c r="I199" s="561">
        <v>7</v>
      </c>
      <c r="J199" s="568">
        <v>5.299899699097292</v>
      </c>
      <c r="K199" s="359">
        <v>1</v>
      </c>
    </row>
    <row r="200" spans="1:11" ht="30" customHeight="1" x14ac:dyDescent="0.25">
      <c r="A200" s="26" t="s">
        <v>117</v>
      </c>
      <c r="B200" s="405">
        <v>0.50729927007299269</v>
      </c>
      <c r="C200" s="383">
        <v>19</v>
      </c>
      <c r="D200" s="405">
        <v>0.52689486552567233</v>
      </c>
      <c r="E200" s="383">
        <v>20</v>
      </c>
      <c r="F200" s="446">
        <v>0.55596107055961075</v>
      </c>
      <c r="G200" s="561">
        <v>23</v>
      </c>
      <c r="H200" s="446">
        <v>1.7691387559808613</v>
      </c>
      <c r="I200" s="561">
        <v>12</v>
      </c>
      <c r="J200" s="568">
        <v>0.54319526627218939</v>
      </c>
      <c r="K200" s="359">
        <v>23</v>
      </c>
    </row>
    <row r="201" spans="1:11" ht="30" customHeight="1" x14ac:dyDescent="0.25">
      <c r="A201" s="26" t="s">
        <v>16</v>
      </c>
      <c r="B201" s="405">
        <v>0.1651870179013244</v>
      </c>
      <c r="C201" s="383">
        <v>31</v>
      </c>
      <c r="D201" s="405">
        <v>0.21410944984758309</v>
      </c>
      <c r="E201" s="383">
        <v>30</v>
      </c>
      <c r="F201" s="446">
        <v>0.17755785184107117</v>
      </c>
      <c r="G201" s="561">
        <v>31</v>
      </c>
      <c r="H201" s="446">
        <v>0.19712905059693006</v>
      </c>
      <c r="I201" s="561">
        <v>31</v>
      </c>
      <c r="J201" s="568">
        <v>0.19243212828808554</v>
      </c>
      <c r="K201" s="359">
        <v>31</v>
      </c>
    </row>
    <row r="202" spans="1:11" ht="30" customHeight="1" x14ac:dyDescent="0.25">
      <c r="A202" s="26" t="s">
        <v>119</v>
      </c>
      <c r="B202" s="405">
        <v>0.42269187986651835</v>
      </c>
      <c r="C202" s="383">
        <v>21</v>
      </c>
      <c r="D202" s="405">
        <v>0.39794754846066133</v>
      </c>
      <c r="E202" s="383">
        <v>24</v>
      </c>
      <c r="F202" s="446">
        <v>0.66740823136818683</v>
      </c>
      <c r="G202" s="561">
        <v>20</v>
      </c>
      <c r="H202" s="446">
        <v>0.37442922374429222</v>
      </c>
      <c r="I202" s="561">
        <v>25</v>
      </c>
      <c r="J202" s="568">
        <v>2.390857142857143</v>
      </c>
      <c r="K202" s="359">
        <v>11</v>
      </c>
    </row>
    <row r="203" spans="1:11" ht="30" customHeight="1" x14ac:dyDescent="0.25">
      <c r="A203" s="26" t="s">
        <v>120</v>
      </c>
      <c r="B203" s="405">
        <v>1.4207860615883305</v>
      </c>
      <c r="C203" s="383">
        <v>13</v>
      </c>
      <c r="D203" s="405">
        <v>1.5971165398478173</v>
      </c>
      <c r="E203" s="383">
        <v>12</v>
      </c>
      <c r="F203" s="446">
        <v>7.9523905996758506</v>
      </c>
      <c r="G203" s="561">
        <v>4</v>
      </c>
      <c r="H203" s="446">
        <v>1.7186206896551723</v>
      </c>
      <c r="I203" s="561">
        <v>13</v>
      </c>
      <c r="J203" s="568">
        <v>2.4166177908113391</v>
      </c>
      <c r="K203" s="359">
        <v>10</v>
      </c>
    </row>
    <row r="204" spans="1:11" ht="30" customHeight="1" x14ac:dyDescent="0.25">
      <c r="A204" s="26" t="s">
        <v>121</v>
      </c>
      <c r="B204" s="405">
        <v>2.3658536585365852</v>
      </c>
      <c r="C204" s="383">
        <v>8</v>
      </c>
      <c r="D204" s="405">
        <v>2.6107078039927405</v>
      </c>
      <c r="E204" s="383">
        <v>7</v>
      </c>
      <c r="F204" s="446">
        <v>2.5636856368563685</v>
      </c>
      <c r="G204" s="561">
        <v>11</v>
      </c>
      <c r="H204" s="446">
        <v>2.6157989228007184</v>
      </c>
      <c r="I204" s="561">
        <v>11</v>
      </c>
      <c r="J204" s="568">
        <v>2.7140303842716711</v>
      </c>
      <c r="K204" s="359">
        <v>9</v>
      </c>
    </row>
    <row r="205" spans="1:11" ht="30" customHeight="1" x14ac:dyDescent="0.25">
      <c r="A205" s="26" t="s">
        <v>122</v>
      </c>
      <c r="B205" s="405">
        <v>0.34031413612565448</v>
      </c>
      <c r="C205" s="383">
        <v>25</v>
      </c>
      <c r="D205" s="405">
        <v>2.7741083223249668E-2</v>
      </c>
      <c r="E205" s="383">
        <v>31</v>
      </c>
      <c r="F205" s="446">
        <v>0.7120418848167539</v>
      </c>
      <c r="G205" s="561">
        <v>19</v>
      </c>
      <c r="H205" s="446">
        <v>0.3963963963963964</v>
      </c>
      <c r="I205" s="561">
        <v>24</v>
      </c>
      <c r="J205" s="568">
        <v>0.43074968233799238</v>
      </c>
      <c r="K205" s="359">
        <v>26</v>
      </c>
    </row>
    <row r="206" spans="1:11" ht="30" customHeight="1" x14ac:dyDescent="0.25">
      <c r="A206" s="26" t="s">
        <v>123</v>
      </c>
      <c r="B206" s="405">
        <v>1.7346469622331691</v>
      </c>
      <c r="C206" s="383">
        <v>12</v>
      </c>
      <c r="D206" s="405">
        <v>1.9818476499189628</v>
      </c>
      <c r="E206" s="383">
        <v>11</v>
      </c>
      <c r="F206" s="446">
        <v>11.076190476190476</v>
      </c>
      <c r="G206" s="561">
        <v>3</v>
      </c>
      <c r="H206" s="446">
        <v>3.1885500933416302</v>
      </c>
      <c r="I206" s="561">
        <v>8</v>
      </c>
      <c r="J206" s="568">
        <v>1.4216463414634146</v>
      </c>
      <c r="K206" s="359">
        <v>16</v>
      </c>
    </row>
    <row r="207" spans="1:11" ht="30" customHeight="1" x14ac:dyDescent="0.25">
      <c r="A207" s="26" t="s">
        <v>124</v>
      </c>
      <c r="B207" s="405">
        <v>0.28924965353395365</v>
      </c>
      <c r="C207" s="383">
        <v>29</v>
      </c>
      <c r="D207" s="405">
        <v>0.27596439169139464</v>
      </c>
      <c r="E207" s="383">
        <v>28</v>
      </c>
      <c r="F207" s="446">
        <v>0.35022767768758661</v>
      </c>
      <c r="G207" s="561">
        <v>28</v>
      </c>
      <c r="H207" s="446">
        <v>0.25885345333594206</v>
      </c>
      <c r="I207" s="561">
        <v>30</v>
      </c>
      <c r="J207" s="568">
        <v>0.49065420560747663</v>
      </c>
      <c r="K207" s="359">
        <v>24</v>
      </c>
    </row>
    <row r="208" spans="1:11" ht="30" customHeight="1" x14ac:dyDescent="0.25">
      <c r="A208" s="26" t="s">
        <v>125</v>
      </c>
      <c r="B208" s="405">
        <v>1.2035928143712575</v>
      </c>
      <c r="C208" s="383">
        <v>14</v>
      </c>
      <c r="D208" s="405">
        <v>1.193815987933635</v>
      </c>
      <c r="E208" s="383">
        <v>14</v>
      </c>
      <c r="F208" s="446">
        <v>1.3151197604790419</v>
      </c>
      <c r="G208" s="561">
        <v>14</v>
      </c>
      <c r="H208" s="446">
        <v>0.54701492537313434</v>
      </c>
      <c r="I208" s="561">
        <v>21</v>
      </c>
      <c r="J208" s="568">
        <v>1.0846953937592867</v>
      </c>
      <c r="K208" s="359">
        <v>18</v>
      </c>
    </row>
    <row r="209" spans="1:11" ht="30" customHeight="1" x14ac:dyDescent="0.25">
      <c r="A209" s="26" t="s">
        <v>126</v>
      </c>
      <c r="B209" s="405">
        <v>0.30686695278969955</v>
      </c>
      <c r="C209" s="383">
        <v>27</v>
      </c>
      <c r="D209" s="405">
        <v>0.3431022158684775</v>
      </c>
      <c r="E209" s="383">
        <v>26</v>
      </c>
      <c r="F209" s="446">
        <v>0.23390557939914164</v>
      </c>
      <c r="G209" s="561">
        <v>29</v>
      </c>
      <c r="H209" s="446">
        <v>0.37073170731707317</v>
      </c>
      <c r="I209" s="561">
        <v>26</v>
      </c>
      <c r="J209" s="568">
        <v>0.48418156808803303</v>
      </c>
      <c r="K209" s="359">
        <v>25</v>
      </c>
    </row>
    <row r="210" spans="1:11" ht="30" customHeight="1" x14ac:dyDescent="0.25">
      <c r="A210" s="26" t="s">
        <v>127</v>
      </c>
      <c r="B210" s="405">
        <v>0.70208955223880598</v>
      </c>
      <c r="C210" s="383">
        <v>16</v>
      </c>
      <c r="D210" s="405">
        <v>0.75570228091236491</v>
      </c>
      <c r="E210" s="383">
        <v>17</v>
      </c>
      <c r="F210" s="446">
        <v>0.84477611940298503</v>
      </c>
      <c r="G210" s="561">
        <v>16</v>
      </c>
      <c r="H210" s="446">
        <v>0.81272294887039243</v>
      </c>
      <c r="I210" s="561">
        <v>19</v>
      </c>
      <c r="J210" s="568">
        <v>1.2611012433392539</v>
      </c>
      <c r="K210" s="359">
        <v>17</v>
      </c>
    </row>
    <row r="211" spans="1:11" ht="30" customHeight="1" x14ac:dyDescent="0.25">
      <c r="A211" s="26" t="s">
        <v>128</v>
      </c>
      <c r="B211" s="405">
        <v>0.30679437294223288</v>
      </c>
      <c r="C211" s="383">
        <v>28</v>
      </c>
      <c r="D211" s="405">
        <v>0.49444611227859503</v>
      </c>
      <c r="E211" s="383">
        <v>21</v>
      </c>
      <c r="F211" s="446">
        <v>0.45734809937144566</v>
      </c>
      <c r="G211" s="561">
        <v>24</v>
      </c>
      <c r="H211" s="446">
        <v>0.36159527326440177</v>
      </c>
      <c r="I211" s="561">
        <v>27</v>
      </c>
      <c r="J211" s="568">
        <v>0.34104893055962499</v>
      </c>
      <c r="K211" s="359">
        <v>29</v>
      </c>
    </row>
    <row r="212" spans="1:11" ht="30" customHeight="1" x14ac:dyDescent="0.25">
      <c r="A212" s="26" t="s">
        <v>129</v>
      </c>
      <c r="B212" s="405">
        <v>1.8694347173586794</v>
      </c>
      <c r="C212" s="383">
        <v>10</v>
      </c>
      <c r="D212" s="405">
        <v>1.5020080321285141</v>
      </c>
      <c r="E212" s="383">
        <v>13</v>
      </c>
      <c r="F212" s="446">
        <v>1.982991495747874</v>
      </c>
      <c r="G212" s="561">
        <v>13</v>
      </c>
      <c r="H212" s="446">
        <v>1.6651651651651651</v>
      </c>
      <c r="I212" s="561">
        <v>14</v>
      </c>
      <c r="J212" s="568">
        <v>1.674337168584292</v>
      </c>
      <c r="K212" s="359">
        <v>15</v>
      </c>
    </row>
    <row r="213" spans="1:11" ht="30" customHeight="1" x14ac:dyDescent="0.25">
      <c r="A213" s="26" t="s">
        <v>164</v>
      </c>
      <c r="B213" s="405">
        <v>3.4833997343957503</v>
      </c>
      <c r="C213" s="383">
        <v>4</v>
      </c>
      <c r="D213" s="405">
        <v>3.8134228187919463</v>
      </c>
      <c r="E213" s="383">
        <v>2</v>
      </c>
      <c r="F213" s="446">
        <v>3.8685258964143427</v>
      </c>
      <c r="G213" s="561">
        <v>7</v>
      </c>
      <c r="H213" s="446">
        <v>4.5576158940397349</v>
      </c>
      <c r="I213" s="561">
        <v>3</v>
      </c>
      <c r="J213" s="568">
        <v>4.7694334650856387</v>
      </c>
      <c r="K213" s="359">
        <v>2</v>
      </c>
    </row>
    <row r="214" spans="1:11" ht="30" customHeight="1" x14ac:dyDescent="0.25">
      <c r="A214" s="26" t="s">
        <v>131</v>
      </c>
      <c r="B214" s="405">
        <v>1.7918987341772152</v>
      </c>
      <c r="C214" s="383">
        <v>11</v>
      </c>
      <c r="D214" s="405">
        <v>2.113025848960973</v>
      </c>
      <c r="E214" s="383">
        <v>10</v>
      </c>
      <c r="F214" s="446">
        <v>2.4648101265822784</v>
      </c>
      <c r="G214" s="561">
        <v>12</v>
      </c>
      <c r="H214" s="446">
        <v>3.2667332667332669</v>
      </c>
      <c r="I214" s="561">
        <v>5</v>
      </c>
      <c r="J214" s="568">
        <v>2.3308531746031744</v>
      </c>
      <c r="K214" s="359">
        <v>12</v>
      </c>
    </row>
    <row r="215" spans="1:11" ht="30" customHeight="1" x14ac:dyDescent="0.25">
      <c r="A215" s="26" t="s">
        <v>132</v>
      </c>
      <c r="B215" s="405">
        <v>2.7063399455464801</v>
      </c>
      <c r="C215" s="383">
        <v>6</v>
      </c>
      <c r="D215" s="405">
        <v>2.8864611783066718</v>
      </c>
      <c r="E215" s="383">
        <v>5</v>
      </c>
      <c r="F215" s="446">
        <v>4.5453131077401787</v>
      </c>
      <c r="G215" s="561">
        <v>5</v>
      </c>
      <c r="H215" s="446">
        <v>2.8165173354109854</v>
      </c>
      <c r="I215" s="561">
        <v>10</v>
      </c>
      <c r="J215" s="568">
        <v>3.6998832230439862</v>
      </c>
      <c r="K215" s="359">
        <v>4</v>
      </c>
    </row>
    <row r="216" spans="1:11" ht="30" customHeight="1" x14ac:dyDescent="0.25">
      <c r="A216" s="26" t="s">
        <v>133</v>
      </c>
      <c r="B216" s="405">
        <v>3.5458078845086063</v>
      </c>
      <c r="C216" s="383">
        <v>3</v>
      </c>
      <c r="D216" s="405">
        <v>3.5214963707426019</v>
      </c>
      <c r="E216" s="383">
        <v>4</v>
      </c>
      <c r="F216" s="446">
        <v>3.776790671848973</v>
      </c>
      <c r="G216" s="561">
        <v>8</v>
      </c>
      <c r="H216" s="446">
        <v>4.2916899051868374</v>
      </c>
      <c r="I216" s="561">
        <v>4</v>
      </c>
      <c r="J216" s="568">
        <v>3.6010044642857144</v>
      </c>
      <c r="K216" s="359">
        <v>5</v>
      </c>
    </row>
    <row r="217" spans="1:11" ht="30" customHeight="1" x14ac:dyDescent="0.25">
      <c r="A217" s="26" t="s">
        <v>134</v>
      </c>
      <c r="B217" s="405">
        <v>2.1686818047773517</v>
      </c>
      <c r="C217" s="383">
        <v>9</v>
      </c>
      <c r="D217" s="405">
        <v>2.3593009478672986</v>
      </c>
      <c r="E217" s="383">
        <v>8</v>
      </c>
      <c r="F217" s="446">
        <v>3.9130050132704217</v>
      </c>
      <c r="G217" s="561">
        <v>6</v>
      </c>
      <c r="H217" s="446">
        <v>3.2216995001470154</v>
      </c>
      <c r="I217" s="561">
        <v>6</v>
      </c>
      <c r="J217" s="568">
        <v>4.599707174231332</v>
      </c>
      <c r="K217" s="359">
        <v>3</v>
      </c>
    </row>
    <row r="218" spans="1:11" ht="30" customHeight="1" x14ac:dyDescent="0.25">
      <c r="A218" s="26" t="s">
        <v>135</v>
      </c>
      <c r="B218" s="405">
        <v>0.65629228687415431</v>
      </c>
      <c r="C218" s="383">
        <v>18</v>
      </c>
      <c r="D218" s="405">
        <v>0.84142173615857829</v>
      </c>
      <c r="E218" s="383">
        <v>16</v>
      </c>
      <c r="F218" s="446">
        <v>0.74424898511502025</v>
      </c>
      <c r="G218" s="561">
        <v>17</v>
      </c>
      <c r="H218" s="446">
        <v>1.3526208304969367</v>
      </c>
      <c r="I218" s="561">
        <v>15</v>
      </c>
      <c r="J218" s="568">
        <v>1.7961956521739131</v>
      </c>
      <c r="K218" s="359">
        <v>14</v>
      </c>
    </row>
    <row r="219" spans="1:11" ht="30" customHeight="1" x14ac:dyDescent="0.25">
      <c r="A219" s="26" t="s">
        <v>136</v>
      </c>
      <c r="B219" s="405">
        <v>6.2018537590113283</v>
      </c>
      <c r="C219" s="383">
        <v>2</v>
      </c>
      <c r="D219" s="405">
        <v>3.5377456049638054</v>
      </c>
      <c r="E219" s="383">
        <v>3</v>
      </c>
      <c r="F219" s="446">
        <v>26.270854788877447</v>
      </c>
      <c r="G219" s="561">
        <v>2</v>
      </c>
      <c r="H219" s="446">
        <v>5.8924082453494222</v>
      </c>
      <c r="I219" s="561">
        <v>2</v>
      </c>
      <c r="J219" s="568">
        <v>2.7244796828543114</v>
      </c>
      <c r="K219" s="359">
        <v>8</v>
      </c>
    </row>
    <row r="220" spans="1:11" ht="30" customHeight="1" x14ac:dyDescent="0.25">
      <c r="A220" s="26" t="s">
        <v>137</v>
      </c>
      <c r="B220" s="405">
        <v>0.66160764474423839</v>
      </c>
      <c r="C220" s="383">
        <v>17</v>
      </c>
      <c r="D220" s="405">
        <v>0.55662514156285392</v>
      </c>
      <c r="E220" s="383">
        <v>19</v>
      </c>
      <c r="F220" s="446">
        <v>0.72231590781337829</v>
      </c>
      <c r="G220" s="561">
        <v>18</v>
      </c>
      <c r="H220" s="446">
        <v>0.91520633126059925</v>
      </c>
      <c r="I220" s="561">
        <v>16</v>
      </c>
      <c r="J220" s="568">
        <v>0.82984737139626907</v>
      </c>
      <c r="K220" s="359">
        <v>21</v>
      </c>
    </row>
    <row r="221" spans="1:11" ht="30" customHeight="1" x14ac:dyDescent="0.25">
      <c r="A221" s="26" t="s">
        <v>138</v>
      </c>
      <c r="B221" s="405">
        <v>0.33980582524271846</v>
      </c>
      <c r="C221" s="383">
        <v>26</v>
      </c>
      <c r="D221" s="405">
        <v>0.33280127693535516</v>
      </c>
      <c r="E221" s="383">
        <v>27</v>
      </c>
      <c r="F221" s="446">
        <v>0.63996763754045305</v>
      </c>
      <c r="G221" s="561">
        <v>22</v>
      </c>
      <c r="H221" s="446">
        <v>0.34184068058778033</v>
      </c>
      <c r="I221" s="561">
        <v>29</v>
      </c>
      <c r="J221" s="568">
        <v>0.22374429223744291</v>
      </c>
      <c r="K221" s="359">
        <v>30</v>
      </c>
    </row>
    <row r="222" spans="1:11" s="20" customFormat="1" ht="30" customHeight="1" x14ac:dyDescent="0.25">
      <c r="A222" s="224" t="s">
        <v>409</v>
      </c>
      <c r="B222" s="93"/>
      <c r="C222" s="93"/>
      <c r="D222" s="93"/>
      <c r="E222" s="93"/>
      <c r="F222" s="93"/>
      <c r="G222" s="93"/>
      <c r="H222" s="93"/>
      <c r="I222" s="93"/>
    </row>
    <row r="223" spans="1:11" ht="30" customHeight="1" x14ac:dyDescent="0.25">
      <c r="A223" s="201"/>
      <c r="B223" s="201"/>
      <c r="C223" s="201"/>
      <c r="D223" s="201"/>
      <c r="E223" s="201"/>
      <c r="F223" s="201"/>
      <c r="G223" s="201"/>
      <c r="H223" s="201"/>
      <c r="I223" s="201"/>
    </row>
    <row r="224" spans="1:11" ht="30" customHeight="1" x14ac:dyDescent="0.25">
      <c r="A224" s="469" t="s">
        <v>720</v>
      </c>
      <c r="B224" s="81"/>
      <c r="C224" s="81"/>
      <c r="D224" s="81"/>
      <c r="E224" s="81"/>
      <c r="F224" s="81"/>
      <c r="G224" s="81"/>
      <c r="J224" s="489"/>
      <c r="K224" s="101" t="s">
        <v>522</v>
      </c>
    </row>
    <row r="225" spans="1:22" ht="30" customHeight="1" x14ac:dyDescent="0.25">
      <c r="A225" s="749" t="s">
        <v>1</v>
      </c>
      <c r="B225" s="747">
        <v>1399</v>
      </c>
      <c r="C225" s="748"/>
      <c r="D225" s="747">
        <v>1400</v>
      </c>
      <c r="E225" s="748"/>
      <c r="F225" s="747">
        <v>1401</v>
      </c>
      <c r="G225" s="748"/>
      <c r="H225" s="747">
        <v>1402</v>
      </c>
      <c r="I225" s="748"/>
      <c r="J225" s="747">
        <v>1403</v>
      </c>
      <c r="K225" s="748"/>
    </row>
    <row r="226" spans="1:22" ht="30" customHeight="1" x14ac:dyDescent="0.25">
      <c r="A226" s="750"/>
      <c r="B226" s="475" t="s">
        <v>243</v>
      </c>
      <c r="C226" s="472" t="s">
        <v>144</v>
      </c>
      <c r="D226" s="475" t="s">
        <v>243</v>
      </c>
      <c r="E226" s="472" t="s">
        <v>144</v>
      </c>
      <c r="F226" s="475" t="s">
        <v>243</v>
      </c>
      <c r="G226" s="472" t="s">
        <v>144</v>
      </c>
      <c r="H226" s="475" t="s">
        <v>243</v>
      </c>
      <c r="I226" s="472" t="s">
        <v>144</v>
      </c>
      <c r="J226" s="475" t="s">
        <v>243</v>
      </c>
      <c r="K226" s="472" t="s">
        <v>144</v>
      </c>
    </row>
    <row r="227" spans="1:22" s="33" customFormat="1" ht="30" customHeight="1" x14ac:dyDescent="0.25">
      <c r="A227" s="25" t="s">
        <v>91</v>
      </c>
      <c r="B227" s="204">
        <v>9.8944207671445188</v>
      </c>
      <c r="C227" s="25" t="s">
        <v>230</v>
      </c>
      <c r="D227" s="204">
        <v>10.431636850190793</v>
      </c>
      <c r="E227" s="25" t="s">
        <v>230</v>
      </c>
      <c r="F227" s="204">
        <v>10.700922923422301</v>
      </c>
      <c r="G227" s="25" t="s">
        <v>230</v>
      </c>
      <c r="H227" s="204">
        <v>10.8481559642247</v>
      </c>
      <c r="I227" s="25" t="s">
        <v>230</v>
      </c>
      <c r="J227" s="406">
        <v>10.929432013769363</v>
      </c>
      <c r="K227" s="407" t="s">
        <v>230</v>
      </c>
      <c r="L227" s="20"/>
      <c r="M227" s="20"/>
      <c r="N227" s="20"/>
      <c r="O227" s="20"/>
      <c r="P227" s="20"/>
      <c r="Q227" s="20"/>
      <c r="R227" s="20"/>
      <c r="S227" s="20"/>
      <c r="T227" s="20"/>
      <c r="U227" s="20"/>
      <c r="V227" s="20"/>
    </row>
    <row r="228" spans="1:22" ht="30" customHeight="1" x14ac:dyDescent="0.25">
      <c r="A228" s="26" t="s">
        <v>109</v>
      </c>
      <c r="B228" s="405">
        <v>17.479300827966881</v>
      </c>
      <c r="C228" s="383">
        <v>12</v>
      </c>
      <c r="D228" s="405">
        <v>18.207282913165265</v>
      </c>
      <c r="E228" s="383">
        <v>10</v>
      </c>
      <c r="F228" s="405">
        <v>18.250235183443085</v>
      </c>
      <c r="G228" s="383">
        <v>12</v>
      </c>
      <c r="H228" s="569">
        <v>18.293838862559241</v>
      </c>
      <c r="I228" s="561">
        <v>12</v>
      </c>
      <c r="J228" s="568">
        <v>18.416030534351144</v>
      </c>
      <c r="K228" s="359">
        <v>12</v>
      </c>
    </row>
    <row r="229" spans="1:22" ht="30" customHeight="1" x14ac:dyDescent="0.25">
      <c r="A229" s="26" t="s">
        <v>7</v>
      </c>
      <c r="B229" s="405">
        <v>5.8464223385689351</v>
      </c>
      <c r="C229" s="383">
        <v>23</v>
      </c>
      <c r="D229" s="405">
        <v>6.4204045734388746</v>
      </c>
      <c r="E229" s="383">
        <v>20</v>
      </c>
      <c r="F229" s="405">
        <v>6.4204045734388746</v>
      </c>
      <c r="G229" s="383">
        <v>23</v>
      </c>
      <c r="H229" s="569">
        <v>6.5140845070422539</v>
      </c>
      <c r="I229" s="561">
        <v>23</v>
      </c>
      <c r="J229" s="568">
        <v>6.5198237885462555</v>
      </c>
      <c r="K229" s="359">
        <v>25</v>
      </c>
    </row>
    <row r="230" spans="1:22" ht="30" customHeight="1" x14ac:dyDescent="0.25">
      <c r="A230" s="26" t="s">
        <v>111</v>
      </c>
      <c r="B230" s="405">
        <v>9.5607235142118867</v>
      </c>
      <c r="C230" s="383">
        <v>18</v>
      </c>
      <c r="D230" s="405">
        <v>9.8404255319148941</v>
      </c>
      <c r="E230" s="383">
        <v>16</v>
      </c>
      <c r="F230" s="405">
        <v>10</v>
      </c>
      <c r="G230" s="383">
        <v>18</v>
      </c>
      <c r="H230" s="569">
        <v>10.136986301369863</v>
      </c>
      <c r="I230" s="561">
        <v>18</v>
      </c>
      <c r="J230" s="568">
        <v>10.30640668523677</v>
      </c>
      <c r="K230" s="359">
        <v>18</v>
      </c>
    </row>
    <row r="231" spans="1:22" ht="30" customHeight="1" x14ac:dyDescent="0.25">
      <c r="A231" s="26" t="s">
        <v>112</v>
      </c>
      <c r="B231" s="405">
        <v>25.925925925925924</v>
      </c>
      <c r="C231" s="383">
        <v>3</v>
      </c>
      <c r="D231" s="405">
        <v>27.83505154639175</v>
      </c>
      <c r="E231" s="383">
        <v>3</v>
      </c>
      <c r="F231" s="405">
        <v>28.173913043478262</v>
      </c>
      <c r="G231" s="383">
        <v>3</v>
      </c>
      <c r="H231" s="569">
        <v>29.100529100529101</v>
      </c>
      <c r="I231" s="561">
        <v>3</v>
      </c>
      <c r="J231" s="568">
        <v>29.159212880143112</v>
      </c>
      <c r="K231" s="359">
        <v>2</v>
      </c>
    </row>
    <row r="232" spans="1:22" ht="30" customHeight="1" x14ac:dyDescent="0.25">
      <c r="A232" s="26" t="s">
        <v>113</v>
      </c>
      <c r="B232" s="405">
        <v>21.782178217821784</v>
      </c>
      <c r="C232" s="383">
        <v>6</v>
      </c>
      <c r="D232" s="405">
        <v>23.115577889447238</v>
      </c>
      <c r="E232" s="383">
        <v>6</v>
      </c>
      <c r="F232" s="405">
        <v>23.737373737373737</v>
      </c>
      <c r="G232" s="383">
        <v>6</v>
      </c>
      <c r="H232" s="569">
        <v>23.857868020304569</v>
      </c>
      <c r="I232" s="570">
        <v>6</v>
      </c>
      <c r="J232" s="568">
        <v>23.857868020304569</v>
      </c>
      <c r="K232" s="359">
        <v>6</v>
      </c>
    </row>
    <row r="233" spans="1:22" ht="30" customHeight="1" x14ac:dyDescent="0.25">
      <c r="A233" s="26" t="s">
        <v>114</v>
      </c>
      <c r="B233" s="405">
        <v>56.424581005586589</v>
      </c>
      <c r="C233" s="383">
        <v>1</v>
      </c>
      <c r="D233" s="405">
        <v>58.620689655172413</v>
      </c>
      <c r="E233" s="383">
        <v>1</v>
      </c>
      <c r="F233" s="405">
        <v>72.093023255813961</v>
      </c>
      <c r="G233" s="383">
        <v>1</v>
      </c>
      <c r="H233" s="569">
        <v>68.047337278106511</v>
      </c>
      <c r="I233" s="561">
        <v>1</v>
      </c>
      <c r="J233" s="568">
        <v>70.059880239520965</v>
      </c>
      <c r="K233" s="359">
        <v>1</v>
      </c>
    </row>
    <row r="234" spans="1:22" ht="30" customHeight="1" x14ac:dyDescent="0.25">
      <c r="A234" s="26" t="s">
        <v>115</v>
      </c>
      <c r="B234" s="405">
        <v>4.1916167664670656</v>
      </c>
      <c r="C234" s="383">
        <v>27</v>
      </c>
      <c r="D234" s="405">
        <v>4.4025157232704402</v>
      </c>
      <c r="E234" s="383">
        <v>24</v>
      </c>
      <c r="F234" s="405">
        <v>5.7142857142857144</v>
      </c>
      <c r="G234" s="383">
        <v>25</v>
      </c>
      <c r="H234" s="569">
        <v>6.0702875399361025</v>
      </c>
      <c r="I234" s="561">
        <v>24</v>
      </c>
      <c r="J234" s="568">
        <v>7.3954983922829589</v>
      </c>
      <c r="K234" s="359">
        <v>23</v>
      </c>
    </row>
    <row r="235" spans="1:22" ht="30" customHeight="1" x14ac:dyDescent="0.25">
      <c r="A235" s="26" t="s">
        <v>89</v>
      </c>
      <c r="B235" s="405">
        <v>6.9095477386934672</v>
      </c>
      <c r="C235" s="383">
        <v>21</v>
      </c>
      <c r="D235" s="405">
        <v>7.1243523316062181</v>
      </c>
      <c r="E235" s="383">
        <v>19</v>
      </c>
      <c r="F235" s="405">
        <v>7.3202614379084965</v>
      </c>
      <c r="G235" s="383">
        <v>22</v>
      </c>
      <c r="H235" s="569">
        <v>7.7939233817701448</v>
      </c>
      <c r="I235" s="561">
        <v>22</v>
      </c>
      <c r="J235" s="568">
        <v>7.8666666666666663</v>
      </c>
      <c r="K235" s="359">
        <v>21</v>
      </c>
    </row>
    <row r="236" spans="1:22" ht="30" customHeight="1" x14ac:dyDescent="0.25">
      <c r="A236" s="26" t="s">
        <v>163</v>
      </c>
      <c r="B236" s="405">
        <v>17.10914454277286</v>
      </c>
      <c r="C236" s="383">
        <v>13</v>
      </c>
      <c r="D236" s="405">
        <v>17.220543806646525</v>
      </c>
      <c r="E236" s="383">
        <v>11</v>
      </c>
      <c r="F236" s="405">
        <v>17.378048780487806</v>
      </c>
      <c r="G236" s="383">
        <v>13</v>
      </c>
      <c r="H236" s="569">
        <v>17.53846153846154</v>
      </c>
      <c r="I236" s="561">
        <v>13</v>
      </c>
      <c r="J236" s="568">
        <v>14.285714285714285</v>
      </c>
      <c r="K236" s="359">
        <v>13</v>
      </c>
    </row>
    <row r="237" spans="1:22" ht="30" customHeight="1" x14ac:dyDescent="0.25">
      <c r="A237" s="26" t="s">
        <v>117</v>
      </c>
      <c r="B237" s="405">
        <v>24.074074074074073</v>
      </c>
      <c r="C237" s="383">
        <v>4</v>
      </c>
      <c r="D237" s="405">
        <v>26.366559485530548</v>
      </c>
      <c r="E237" s="383">
        <v>5</v>
      </c>
      <c r="F237" s="405">
        <v>27.741935483870968</v>
      </c>
      <c r="G237" s="383">
        <v>4</v>
      </c>
      <c r="H237" s="569">
        <v>28.155339805825243</v>
      </c>
      <c r="I237" s="561">
        <v>5</v>
      </c>
      <c r="J237" s="568">
        <v>28.896103896103895</v>
      </c>
      <c r="K237" s="359">
        <v>3</v>
      </c>
    </row>
    <row r="238" spans="1:22" ht="30" customHeight="1" x14ac:dyDescent="0.25">
      <c r="A238" s="26" t="s">
        <v>16</v>
      </c>
      <c r="B238" s="405">
        <v>10.897797854319593</v>
      </c>
      <c r="C238" s="383">
        <v>16</v>
      </c>
      <c r="D238" s="405">
        <v>11.269208878770632</v>
      </c>
      <c r="E238" s="383">
        <v>15</v>
      </c>
      <c r="F238" s="405">
        <v>11.199545196134167</v>
      </c>
      <c r="G238" s="383">
        <v>16</v>
      </c>
      <c r="H238" s="569">
        <v>11.193181818181817</v>
      </c>
      <c r="I238" s="561">
        <v>17</v>
      </c>
      <c r="J238" s="568">
        <v>11.180476730987513</v>
      </c>
      <c r="K238" s="359">
        <v>17</v>
      </c>
    </row>
    <row r="239" spans="1:22" ht="30" customHeight="1" x14ac:dyDescent="0.25">
      <c r="A239" s="26" t="s">
        <v>119</v>
      </c>
      <c r="B239" s="405">
        <v>10.427807486631016</v>
      </c>
      <c r="C239" s="383">
        <v>17</v>
      </c>
      <c r="D239" s="405">
        <v>11.299435028248588</v>
      </c>
      <c r="E239" s="383">
        <v>14</v>
      </c>
      <c r="F239" s="405">
        <v>11.174785100286533</v>
      </c>
      <c r="G239" s="383">
        <v>17</v>
      </c>
      <c r="H239" s="569">
        <v>11.370262390670554</v>
      </c>
      <c r="I239" s="561">
        <v>16</v>
      </c>
      <c r="J239" s="568">
        <v>11.834319526627219</v>
      </c>
      <c r="K239" s="359">
        <v>16</v>
      </c>
    </row>
    <row r="240" spans="1:22" ht="30" customHeight="1" x14ac:dyDescent="0.25">
      <c r="A240" s="26" t="s">
        <v>120</v>
      </c>
      <c r="B240" s="405">
        <v>3.0222222222222221</v>
      </c>
      <c r="C240" s="383">
        <v>30</v>
      </c>
      <c r="D240" s="405">
        <v>4.6339202965708992</v>
      </c>
      <c r="E240" s="383">
        <v>23</v>
      </c>
      <c r="F240" s="405">
        <v>4.8022598870056497</v>
      </c>
      <c r="G240" s="383">
        <v>28</v>
      </c>
      <c r="H240" s="569">
        <v>4.8757170172084123</v>
      </c>
      <c r="I240" s="561">
        <v>28</v>
      </c>
      <c r="J240" s="568">
        <v>5.544747081712063</v>
      </c>
      <c r="K240" s="359">
        <v>27</v>
      </c>
    </row>
    <row r="241" spans="1:16" ht="30" customHeight="1" x14ac:dyDescent="0.25">
      <c r="A241" s="26" t="s">
        <v>121</v>
      </c>
      <c r="B241" s="405">
        <v>3.735632183908046</v>
      </c>
      <c r="C241" s="383">
        <v>28</v>
      </c>
      <c r="D241" s="405">
        <v>3.7900874635568513</v>
      </c>
      <c r="E241" s="383">
        <v>25</v>
      </c>
      <c r="F241" s="405">
        <v>3.8123167155425217</v>
      </c>
      <c r="G241" s="383">
        <v>29</v>
      </c>
      <c r="H241" s="569">
        <v>4.4247787610619467</v>
      </c>
      <c r="I241" s="561">
        <v>29</v>
      </c>
      <c r="J241" s="568">
        <v>4.4510385756676554</v>
      </c>
      <c r="K241" s="359">
        <v>29</v>
      </c>
    </row>
    <row r="242" spans="1:16" ht="30" customHeight="1" x14ac:dyDescent="0.25">
      <c r="A242" s="26" t="s">
        <v>122</v>
      </c>
      <c r="B242" s="405">
        <v>29.166666666666668</v>
      </c>
      <c r="C242" s="383">
        <v>2</v>
      </c>
      <c r="D242" s="405">
        <v>28.776978417266189</v>
      </c>
      <c r="E242" s="383">
        <v>2</v>
      </c>
      <c r="F242" s="405">
        <v>28.985507246376812</v>
      </c>
      <c r="G242" s="383">
        <v>2</v>
      </c>
      <c r="H242" s="569">
        <v>29.92700729927007</v>
      </c>
      <c r="I242" s="561">
        <v>2</v>
      </c>
      <c r="J242" s="568">
        <v>27.205882352941174</v>
      </c>
      <c r="K242" s="359">
        <v>5</v>
      </c>
    </row>
    <row r="243" spans="1:16" ht="30" customHeight="1" x14ac:dyDescent="0.25">
      <c r="A243" s="26" t="s">
        <v>123</v>
      </c>
      <c r="B243" s="405">
        <v>2.0394289598912305</v>
      </c>
      <c r="C243" s="383">
        <v>31</v>
      </c>
      <c r="D243" s="405">
        <v>2.0477815699658701</v>
      </c>
      <c r="E243" s="383">
        <v>27</v>
      </c>
      <c r="F243" s="405">
        <v>2.1665538253215977</v>
      </c>
      <c r="G243" s="383">
        <v>31</v>
      </c>
      <c r="H243" s="569">
        <v>2.217741935483871</v>
      </c>
      <c r="I243" s="561">
        <v>31</v>
      </c>
      <c r="J243" s="568">
        <v>2.2014676450967312</v>
      </c>
      <c r="K243" s="359">
        <v>31</v>
      </c>
      <c r="N243" s="546"/>
    </row>
    <row r="244" spans="1:16" ht="30" customHeight="1" x14ac:dyDescent="0.25">
      <c r="A244" s="26" t="s">
        <v>124</v>
      </c>
      <c r="B244" s="405">
        <v>7.1129707112970708</v>
      </c>
      <c r="C244" s="383">
        <v>20</v>
      </c>
      <c r="D244" s="405">
        <v>7.375886524822695</v>
      </c>
      <c r="E244" s="383">
        <v>18</v>
      </c>
      <c r="F244" s="405">
        <v>7.5</v>
      </c>
      <c r="G244" s="383">
        <v>21</v>
      </c>
      <c r="H244" s="569">
        <v>7.9913606911447079</v>
      </c>
      <c r="I244" s="561">
        <v>21</v>
      </c>
      <c r="J244" s="568">
        <v>7.7705156136528686</v>
      </c>
      <c r="K244" s="359">
        <v>22</v>
      </c>
      <c r="N244" s="546"/>
    </row>
    <row r="245" spans="1:16" ht="30" customHeight="1" x14ac:dyDescent="0.25">
      <c r="A245" s="26" t="s">
        <v>125</v>
      </c>
      <c r="B245" s="405">
        <v>17.549668874172184</v>
      </c>
      <c r="C245" s="383">
        <v>11</v>
      </c>
      <c r="D245" s="405">
        <v>20.205479452054796</v>
      </c>
      <c r="E245" s="383">
        <v>8</v>
      </c>
      <c r="F245" s="405">
        <v>20.701754385964911</v>
      </c>
      <c r="G245" s="383">
        <v>9</v>
      </c>
      <c r="H245" s="569">
        <v>21.146953405017921</v>
      </c>
      <c r="I245" s="561">
        <v>9</v>
      </c>
      <c r="J245" s="568">
        <v>21.691176470588236</v>
      </c>
      <c r="K245" s="359">
        <v>9</v>
      </c>
      <c r="N245" s="546"/>
      <c r="O245" s="546"/>
      <c r="P245" s="546"/>
    </row>
    <row r="246" spans="1:16" ht="30" customHeight="1" x14ac:dyDescent="0.25">
      <c r="A246" s="26" t="s">
        <v>126</v>
      </c>
      <c r="B246" s="405">
        <v>23.4375</v>
      </c>
      <c r="C246" s="383">
        <v>5</v>
      </c>
      <c r="D246" s="405">
        <v>26.666666666666668</v>
      </c>
      <c r="E246" s="383">
        <v>4</v>
      </c>
      <c r="F246" s="405">
        <v>26.666666666666668</v>
      </c>
      <c r="G246" s="383">
        <v>5</v>
      </c>
      <c r="H246" s="569">
        <v>28.8135593220339</v>
      </c>
      <c r="I246" s="570">
        <v>4</v>
      </c>
      <c r="J246" s="568">
        <v>28.8135593220339</v>
      </c>
      <c r="K246" s="359">
        <v>4</v>
      </c>
      <c r="N246" s="546"/>
      <c r="O246" s="546"/>
      <c r="P246" s="546"/>
    </row>
    <row r="247" spans="1:16" ht="30" customHeight="1" x14ac:dyDescent="0.25">
      <c r="A247" s="26" t="s">
        <v>127</v>
      </c>
      <c r="B247" s="405">
        <v>18.736383442265797</v>
      </c>
      <c r="C247" s="383">
        <v>9</v>
      </c>
      <c r="D247" s="405">
        <v>19.634703196347033</v>
      </c>
      <c r="E247" s="383">
        <v>9</v>
      </c>
      <c r="F247" s="405">
        <v>20.185614849187935</v>
      </c>
      <c r="G247" s="383">
        <v>10</v>
      </c>
      <c r="H247" s="569">
        <v>20.283018867924529</v>
      </c>
      <c r="I247" s="561">
        <v>10</v>
      </c>
      <c r="J247" s="568">
        <v>20.913461538461537</v>
      </c>
      <c r="K247" s="359">
        <v>10</v>
      </c>
      <c r="N247" s="546"/>
      <c r="O247" s="546"/>
      <c r="P247" s="546"/>
    </row>
    <row r="248" spans="1:16" ht="30" customHeight="1" x14ac:dyDescent="0.25">
      <c r="A248" s="26" t="s">
        <v>128</v>
      </c>
      <c r="B248" s="405">
        <v>3.4775888717156107</v>
      </c>
      <c r="C248" s="383">
        <v>29</v>
      </c>
      <c r="D248" s="405">
        <v>2.6729559748427674</v>
      </c>
      <c r="E248" s="383">
        <v>26</v>
      </c>
      <c r="F248" s="405">
        <v>3.6392405063291138</v>
      </c>
      <c r="G248" s="383">
        <v>30</v>
      </c>
      <c r="H248" s="569">
        <v>3.6653386454183265</v>
      </c>
      <c r="I248" s="561">
        <v>30</v>
      </c>
      <c r="J248" s="568">
        <v>3.77207062600321</v>
      </c>
      <c r="K248" s="359">
        <v>30</v>
      </c>
      <c r="N248" s="546"/>
      <c r="O248" s="546"/>
      <c r="P248" s="546"/>
    </row>
    <row r="249" spans="1:16" ht="30" customHeight="1" x14ac:dyDescent="0.25">
      <c r="A249" s="26" t="s">
        <v>129</v>
      </c>
      <c r="B249" s="405">
        <v>20.35010940919037</v>
      </c>
      <c r="C249" s="383">
        <v>8</v>
      </c>
      <c r="D249" s="405">
        <v>21.05263157894737</v>
      </c>
      <c r="E249" s="383">
        <v>7</v>
      </c>
      <c r="F249" s="405">
        <v>21.921182266009854</v>
      </c>
      <c r="G249" s="383">
        <v>8</v>
      </c>
      <c r="H249" s="569">
        <v>22.588832487309645</v>
      </c>
      <c r="I249" s="561">
        <v>8</v>
      </c>
      <c r="J249" s="568">
        <v>22.57217847769029</v>
      </c>
      <c r="K249" s="359">
        <v>8</v>
      </c>
      <c r="N249" s="546"/>
      <c r="O249" s="546"/>
      <c r="P249" s="546"/>
    </row>
    <row r="250" spans="1:16" ht="30" customHeight="1" x14ac:dyDescent="0.25">
      <c r="A250" s="26" t="s">
        <v>164</v>
      </c>
      <c r="B250" s="405">
        <v>11.926605504587156</v>
      </c>
      <c r="C250" s="383">
        <v>15</v>
      </c>
      <c r="D250" s="405">
        <v>12.578616352201257</v>
      </c>
      <c r="E250" s="383">
        <v>12</v>
      </c>
      <c r="F250" s="405">
        <v>12.933753943217665</v>
      </c>
      <c r="G250" s="383">
        <v>14</v>
      </c>
      <c r="H250" s="569">
        <v>12.933753943217665</v>
      </c>
      <c r="I250" s="570">
        <v>14</v>
      </c>
      <c r="J250" s="568">
        <v>12.933753943217665</v>
      </c>
      <c r="K250" s="359">
        <v>14</v>
      </c>
      <c r="N250" s="546"/>
      <c r="O250" s="546"/>
      <c r="P250" s="546"/>
    </row>
    <row r="251" spans="1:16" ht="30" customHeight="1" x14ac:dyDescent="0.25">
      <c r="A251" s="26" t="s">
        <v>131</v>
      </c>
      <c r="B251" s="405">
        <v>6.5517241379310347</v>
      </c>
      <c r="C251" s="383">
        <v>22</v>
      </c>
      <c r="D251" s="405">
        <v>7.8271028037383177</v>
      </c>
      <c r="E251" s="383">
        <v>17</v>
      </c>
      <c r="F251" s="405">
        <v>7.9812206572769959</v>
      </c>
      <c r="G251" s="383">
        <v>20</v>
      </c>
      <c r="H251" s="569">
        <v>8.0283353010625724</v>
      </c>
      <c r="I251" s="570">
        <v>20</v>
      </c>
      <c r="J251" s="568">
        <v>8.9179548156955999</v>
      </c>
      <c r="K251" s="359">
        <v>19</v>
      </c>
      <c r="N251" s="546"/>
      <c r="O251" s="546"/>
      <c r="P251" s="546"/>
    </row>
    <row r="252" spans="1:16" ht="30" customHeight="1" x14ac:dyDescent="0.25">
      <c r="A252" s="26" t="s">
        <v>132</v>
      </c>
      <c r="B252" s="405">
        <v>11.995515695067265</v>
      </c>
      <c r="C252" s="383">
        <v>14</v>
      </c>
      <c r="D252" s="405">
        <v>12.31300345224396</v>
      </c>
      <c r="E252" s="383">
        <v>13</v>
      </c>
      <c r="F252" s="405">
        <v>12.485414235705951</v>
      </c>
      <c r="G252" s="383">
        <v>15</v>
      </c>
      <c r="H252" s="569">
        <v>12.662721893491126</v>
      </c>
      <c r="I252" s="570">
        <v>15</v>
      </c>
      <c r="J252" s="568">
        <v>12.5</v>
      </c>
      <c r="K252" s="359">
        <v>15</v>
      </c>
      <c r="M252" s="571"/>
      <c r="N252" s="546"/>
      <c r="O252" s="546"/>
      <c r="P252" s="546"/>
    </row>
    <row r="253" spans="1:16" ht="30" customHeight="1" x14ac:dyDescent="0.25">
      <c r="A253" s="26" t="s">
        <v>133</v>
      </c>
      <c r="B253" s="405">
        <v>5.0736497545008179</v>
      </c>
      <c r="C253" s="383">
        <v>26</v>
      </c>
      <c r="D253" s="405">
        <v>4.833333333333333</v>
      </c>
      <c r="E253" s="383">
        <v>22</v>
      </c>
      <c r="F253" s="405">
        <v>5.5555555555555554</v>
      </c>
      <c r="G253" s="383">
        <v>26</v>
      </c>
      <c r="H253" s="569">
        <v>5.9523809523809526</v>
      </c>
      <c r="I253" s="570">
        <v>26</v>
      </c>
      <c r="J253" s="568">
        <v>6.5404475043029269</v>
      </c>
      <c r="K253" s="359">
        <v>24</v>
      </c>
      <c r="N253" s="546"/>
      <c r="O253" s="546"/>
      <c r="P253" s="546"/>
    </row>
    <row r="254" spans="1:16" ht="30" customHeight="1" x14ac:dyDescent="0.25">
      <c r="A254" s="26" t="s">
        <v>134</v>
      </c>
      <c r="B254" s="405">
        <v>5.7622173595915385</v>
      </c>
      <c r="C254" s="383">
        <v>24</v>
      </c>
      <c r="D254" s="405">
        <v>5.8955223880597014</v>
      </c>
      <c r="E254" s="383">
        <v>21</v>
      </c>
      <c r="F254" s="405">
        <v>5.9398496240601499</v>
      </c>
      <c r="G254" s="383">
        <v>24</v>
      </c>
      <c r="H254" s="569">
        <v>6.0606060606060606</v>
      </c>
      <c r="I254" s="570">
        <v>25</v>
      </c>
      <c r="J254" s="568">
        <v>6.1022120518688023</v>
      </c>
      <c r="K254" s="359">
        <v>26</v>
      </c>
      <c r="P254" s="546"/>
    </row>
    <row r="255" spans="1:16" ht="30" customHeight="1" x14ac:dyDescent="0.25">
      <c r="A255" s="26" t="s">
        <v>135</v>
      </c>
      <c r="B255" s="405">
        <v>17.721518987341771</v>
      </c>
      <c r="C255" s="383">
        <v>10</v>
      </c>
      <c r="D255" s="405">
        <v>18.300653594771241</v>
      </c>
      <c r="E255" s="383">
        <v>11</v>
      </c>
      <c r="F255" s="405">
        <v>18.272425249169437</v>
      </c>
      <c r="G255" s="383">
        <v>11</v>
      </c>
      <c r="H255" s="569">
        <v>18.581081081081081</v>
      </c>
      <c r="I255" s="570">
        <v>11</v>
      </c>
      <c r="J255" s="568">
        <v>18.835616438356166</v>
      </c>
      <c r="K255" s="359">
        <v>11</v>
      </c>
      <c r="P255" s="546"/>
    </row>
    <row r="256" spans="1:16" ht="30" customHeight="1" x14ac:dyDescent="0.25">
      <c r="A256" s="26" t="s">
        <v>136</v>
      </c>
      <c r="B256" s="405">
        <v>5.4892601431980905</v>
      </c>
      <c r="C256" s="383">
        <v>25</v>
      </c>
      <c r="D256" s="405">
        <v>5.5012224938875312</v>
      </c>
      <c r="E256" s="383">
        <v>25</v>
      </c>
      <c r="F256" s="405">
        <v>5.4945054945054945</v>
      </c>
      <c r="G256" s="383">
        <v>27</v>
      </c>
      <c r="H256" s="569">
        <v>5.4878048780487809</v>
      </c>
      <c r="I256" s="570">
        <v>27</v>
      </c>
      <c r="J256" s="568">
        <v>5.4811205846528619</v>
      </c>
      <c r="K256" s="359">
        <v>28</v>
      </c>
      <c r="L256" s="560"/>
      <c r="O256" s="546"/>
      <c r="P256" s="546"/>
    </row>
    <row r="257" spans="1:16" ht="30" customHeight="1" x14ac:dyDescent="0.25">
      <c r="A257" s="26" t="s">
        <v>137</v>
      </c>
      <c r="B257" s="405">
        <v>7.7419354838709671</v>
      </c>
      <c r="C257" s="383">
        <v>19</v>
      </c>
      <c r="D257" s="405">
        <v>8.4158415841584162</v>
      </c>
      <c r="E257" s="383">
        <v>19</v>
      </c>
      <c r="F257" s="405">
        <v>8.5141903171953253</v>
      </c>
      <c r="G257" s="383">
        <v>19</v>
      </c>
      <c r="H257" s="569">
        <v>8.6294416243654819</v>
      </c>
      <c r="I257" s="570">
        <v>19</v>
      </c>
      <c r="J257" s="568">
        <v>8.7478559176672377</v>
      </c>
      <c r="K257" s="359">
        <v>20</v>
      </c>
      <c r="P257" s="546"/>
    </row>
    <row r="258" spans="1:16" ht="30" customHeight="1" x14ac:dyDescent="0.25">
      <c r="A258" s="26" t="s">
        <v>138</v>
      </c>
      <c r="B258" s="405">
        <v>21.511627906976745</v>
      </c>
      <c r="C258" s="383">
        <v>7</v>
      </c>
      <c r="D258" s="405">
        <v>21.893491124260354</v>
      </c>
      <c r="E258" s="383">
        <v>7</v>
      </c>
      <c r="F258" s="405">
        <v>22.485207100591715</v>
      </c>
      <c r="G258" s="383">
        <v>7</v>
      </c>
      <c r="H258" s="569">
        <v>23.668639053254438</v>
      </c>
      <c r="I258" s="570">
        <v>7</v>
      </c>
      <c r="J258" s="568">
        <v>23.668639053254438</v>
      </c>
      <c r="K258" s="359">
        <v>7</v>
      </c>
      <c r="M258" s="546"/>
      <c r="P258" s="546"/>
    </row>
    <row r="259" spans="1:16" s="20" customFormat="1" ht="30" customHeight="1" x14ac:dyDescent="0.25">
      <c r="A259" s="224" t="s">
        <v>409</v>
      </c>
      <c r="B259" s="474"/>
      <c r="C259" s="753"/>
      <c r="D259" s="753"/>
      <c r="E259" s="753"/>
      <c r="F259" s="753"/>
      <c r="G259" s="473"/>
      <c r="I259" s="473"/>
      <c r="P259" s="33"/>
    </row>
    <row r="260" spans="1:16" ht="30" customHeight="1" x14ac:dyDescent="0.25">
      <c r="A260" s="201"/>
      <c r="B260" s="201"/>
      <c r="C260" s="201"/>
      <c r="D260" s="201"/>
      <c r="E260" s="201"/>
      <c r="F260" s="201"/>
      <c r="G260" s="201"/>
      <c r="H260" s="201"/>
      <c r="I260" s="201"/>
      <c r="P260" s="546"/>
    </row>
    <row r="261" spans="1:16" ht="30" customHeight="1" x14ac:dyDescent="0.25">
      <c r="A261" s="469" t="s">
        <v>523</v>
      </c>
      <c r="B261" s="17"/>
      <c r="C261" s="17"/>
      <c r="D261" s="17"/>
      <c r="F261" s="115"/>
      <c r="G261" s="115"/>
      <c r="J261" s="115"/>
      <c r="K261" s="115" t="s">
        <v>526</v>
      </c>
    </row>
    <row r="262" spans="1:16" ht="30" customHeight="1" x14ac:dyDescent="0.25">
      <c r="A262" s="749" t="s">
        <v>1</v>
      </c>
      <c r="B262" s="747">
        <v>1399</v>
      </c>
      <c r="C262" s="748"/>
      <c r="D262" s="747">
        <v>1400</v>
      </c>
      <c r="E262" s="748"/>
      <c r="F262" s="747">
        <v>1401</v>
      </c>
      <c r="G262" s="748"/>
      <c r="H262" s="751">
        <v>1402</v>
      </c>
      <c r="I262" s="751"/>
      <c r="J262" s="751">
        <v>1403</v>
      </c>
      <c r="K262" s="751"/>
    </row>
    <row r="263" spans="1:16" ht="30" customHeight="1" x14ac:dyDescent="0.25">
      <c r="A263" s="750"/>
      <c r="B263" s="475" t="s">
        <v>243</v>
      </c>
      <c r="C263" s="472" t="s">
        <v>144</v>
      </c>
      <c r="D263" s="475" t="s">
        <v>243</v>
      </c>
      <c r="E263" s="472" t="s">
        <v>144</v>
      </c>
      <c r="F263" s="475" t="s">
        <v>243</v>
      </c>
      <c r="G263" s="472" t="s">
        <v>144</v>
      </c>
      <c r="H263" s="475" t="s">
        <v>243</v>
      </c>
      <c r="I263" s="472" t="s">
        <v>144</v>
      </c>
      <c r="J263" s="475" t="s">
        <v>243</v>
      </c>
      <c r="K263" s="472" t="s">
        <v>144</v>
      </c>
    </row>
    <row r="264" spans="1:16" ht="30" customHeight="1" x14ac:dyDescent="0.25">
      <c r="A264" s="55" t="s">
        <v>91</v>
      </c>
      <c r="B264" s="309">
        <v>2.3188551182486118E-2</v>
      </c>
      <c r="C264" s="55" t="s">
        <v>230</v>
      </c>
      <c r="D264" s="309">
        <v>7.1318729355447563E-3</v>
      </c>
      <c r="E264" s="55" t="s">
        <v>230</v>
      </c>
      <c r="F264" s="309">
        <v>3.2007889883538497E-3</v>
      </c>
      <c r="G264" s="55" t="s">
        <v>230</v>
      </c>
      <c r="H264" s="309">
        <v>9.9575809614127712E-3</v>
      </c>
      <c r="I264" s="55" t="s">
        <v>230</v>
      </c>
      <c r="J264" s="572">
        <v>3.326236436273243E-3</v>
      </c>
      <c r="K264" s="573" t="s">
        <v>230</v>
      </c>
    </row>
    <row r="265" spans="1:16" ht="30" customHeight="1" x14ac:dyDescent="0.25">
      <c r="A265" s="98" t="s">
        <v>109</v>
      </c>
      <c r="B265" s="423">
        <v>2.8810926862912331E-3</v>
      </c>
      <c r="C265" s="447">
        <v>28</v>
      </c>
      <c r="D265" s="423">
        <v>3.9587533094078012E-3</v>
      </c>
      <c r="E265" s="447">
        <v>18</v>
      </c>
      <c r="F265" s="423">
        <v>2.9250788341735421E-3</v>
      </c>
      <c r="G265" s="447">
        <v>14</v>
      </c>
      <c r="H265" s="423">
        <v>2.8722954567147713E-2</v>
      </c>
      <c r="I265" s="447">
        <v>5</v>
      </c>
      <c r="J265" s="574">
        <v>4.3986148194582591E-4</v>
      </c>
      <c r="K265" s="359">
        <v>20</v>
      </c>
    </row>
    <row r="266" spans="1:16" ht="30" customHeight="1" x14ac:dyDescent="0.25">
      <c r="A266" s="98" t="s">
        <v>7</v>
      </c>
      <c r="B266" s="423">
        <v>3.4627007201085691E-3</v>
      </c>
      <c r="C266" s="447">
        <v>26</v>
      </c>
      <c r="D266" s="423">
        <v>0</v>
      </c>
      <c r="E266" s="447">
        <v>26</v>
      </c>
      <c r="F266" s="423">
        <v>0</v>
      </c>
      <c r="G266" s="447">
        <v>25</v>
      </c>
      <c r="H266" s="423">
        <v>3.9954239078175799E-4</v>
      </c>
      <c r="I266" s="447">
        <v>27</v>
      </c>
      <c r="J266" s="574">
        <v>0</v>
      </c>
      <c r="K266" s="359">
        <v>24</v>
      </c>
    </row>
    <row r="267" spans="1:16" ht="30" customHeight="1" x14ac:dyDescent="0.25">
      <c r="A267" s="98" t="s">
        <v>111</v>
      </c>
      <c r="B267" s="423">
        <v>5.4264094958809631E-3</v>
      </c>
      <c r="C267" s="447">
        <v>24</v>
      </c>
      <c r="D267" s="423">
        <v>1.8460980759182658E-3</v>
      </c>
      <c r="E267" s="447">
        <v>19</v>
      </c>
      <c r="F267" s="423">
        <v>1.3985591484229286E-3</v>
      </c>
      <c r="G267" s="447">
        <v>17</v>
      </c>
      <c r="H267" s="423">
        <v>2.3999274986937456E-3</v>
      </c>
      <c r="I267" s="447">
        <v>22</v>
      </c>
      <c r="J267" s="574">
        <v>9.5102019757709337E-4</v>
      </c>
      <c r="K267" s="359">
        <v>17</v>
      </c>
    </row>
    <row r="268" spans="1:16" ht="30" customHeight="1" x14ac:dyDescent="0.25">
      <c r="A268" s="98" t="s">
        <v>112</v>
      </c>
      <c r="B268" s="423">
        <v>5.0599302999269014E-2</v>
      </c>
      <c r="C268" s="447">
        <v>5</v>
      </c>
      <c r="D268" s="423">
        <v>1.1202797712015281E-4</v>
      </c>
      <c r="E268" s="447">
        <v>25</v>
      </c>
      <c r="F268" s="423">
        <v>9.8958046456134978E-4</v>
      </c>
      <c r="G268" s="447">
        <v>19</v>
      </c>
      <c r="H268" s="423">
        <v>2.6419931270836037E-3</v>
      </c>
      <c r="I268" s="447">
        <v>21</v>
      </c>
      <c r="J268" s="574">
        <v>0</v>
      </c>
      <c r="K268" s="359">
        <v>24</v>
      </c>
    </row>
    <row r="269" spans="1:16" ht="30" customHeight="1" x14ac:dyDescent="0.25">
      <c r="A269" s="98" t="s">
        <v>113</v>
      </c>
      <c r="B269" s="423">
        <v>6.4453505672487421E-2</v>
      </c>
      <c r="C269" s="447">
        <v>4</v>
      </c>
      <c r="D269" s="423">
        <v>6.0786988882735149E-2</v>
      </c>
      <c r="E269" s="447">
        <v>2</v>
      </c>
      <c r="F269" s="423">
        <v>0</v>
      </c>
      <c r="G269" s="447">
        <v>25</v>
      </c>
      <c r="H269" s="423">
        <v>4.824364197042472E-3</v>
      </c>
      <c r="I269" s="447">
        <v>17</v>
      </c>
      <c r="J269" s="574">
        <v>0</v>
      </c>
      <c r="K269" s="359">
        <v>24</v>
      </c>
    </row>
    <row r="270" spans="1:16" ht="30" customHeight="1" x14ac:dyDescent="0.25">
      <c r="A270" s="98" t="s">
        <v>114</v>
      </c>
      <c r="B270" s="423">
        <v>0.59635659595191648</v>
      </c>
      <c r="C270" s="447">
        <v>1</v>
      </c>
      <c r="D270" s="423">
        <v>7.1414012321892706E-2</v>
      </c>
      <c r="E270" s="447">
        <v>1</v>
      </c>
      <c r="F270" s="423">
        <v>9.9186128224850977E-3</v>
      </c>
      <c r="G270" s="447">
        <v>5</v>
      </c>
      <c r="H270" s="423">
        <v>1.0910474104733609E-2</v>
      </c>
      <c r="I270" s="447">
        <v>12</v>
      </c>
      <c r="J270" s="574">
        <v>3.3723288805602013E-2</v>
      </c>
      <c r="K270" s="359">
        <v>3</v>
      </c>
    </row>
    <row r="271" spans="1:16" ht="30" customHeight="1" x14ac:dyDescent="0.25">
      <c r="A271" s="98" t="s">
        <v>115</v>
      </c>
      <c r="B271" s="423">
        <v>9.951456098802245E-3</v>
      </c>
      <c r="C271" s="447">
        <v>22</v>
      </c>
      <c r="D271" s="423">
        <v>1.3094021182634534E-3</v>
      </c>
      <c r="E271" s="447">
        <v>20</v>
      </c>
      <c r="F271" s="423">
        <v>4.8011411002993288E-3</v>
      </c>
      <c r="G271" s="447">
        <v>11</v>
      </c>
      <c r="H271" s="423">
        <v>3.2909639905688126E-2</v>
      </c>
      <c r="I271" s="447">
        <v>4</v>
      </c>
      <c r="J271" s="574">
        <v>9.6086377485796546E-3</v>
      </c>
      <c r="K271" s="359">
        <v>6</v>
      </c>
    </row>
    <row r="272" spans="1:16" ht="30" customHeight="1" x14ac:dyDescent="0.25">
      <c r="A272" s="98" t="s">
        <v>89</v>
      </c>
      <c r="B272" s="423">
        <v>1.4698897878114375E-2</v>
      </c>
      <c r="C272" s="447">
        <v>18</v>
      </c>
      <c r="D272" s="423">
        <v>9.7500227131210922E-3</v>
      </c>
      <c r="E272" s="447">
        <v>10</v>
      </c>
      <c r="F272" s="423">
        <v>9.7500227131210922E-3</v>
      </c>
      <c r="G272" s="447">
        <v>6</v>
      </c>
      <c r="H272" s="423">
        <v>9.0113846287937366E-3</v>
      </c>
      <c r="I272" s="447">
        <v>13</v>
      </c>
      <c r="J272" s="574">
        <v>7.3863805929586066E-4</v>
      </c>
      <c r="K272" s="359">
        <v>18</v>
      </c>
    </row>
    <row r="273" spans="1:11" ht="30" customHeight="1" x14ac:dyDescent="0.25">
      <c r="A273" s="98" t="s">
        <v>163</v>
      </c>
      <c r="B273" s="423">
        <v>4.9813185237651172E-2</v>
      </c>
      <c r="C273" s="447">
        <v>7</v>
      </c>
      <c r="D273" s="423">
        <v>2.6285186306214455E-2</v>
      </c>
      <c r="E273" s="447">
        <v>5</v>
      </c>
      <c r="F273" s="423">
        <v>3.6149790024863704E-3</v>
      </c>
      <c r="G273" s="447">
        <v>13</v>
      </c>
      <c r="H273" s="423">
        <v>7.6282184035517481E-2</v>
      </c>
      <c r="I273" s="447">
        <v>3</v>
      </c>
      <c r="J273" s="574">
        <v>1.6613455424748919E-2</v>
      </c>
      <c r="K273" s="359">
        <v>5</v>
      </c>
    </row>
    <row r="274" spans="1:11" ht="30" customHeight="1" x14ac:dyDescent="0.25">
      <c r="A274" s="98" t="s">
        <v>117</v>
      </c>
      <c r="B274" s="423">
        <v>3.125449034984502E-3</v>
      </c>
      <c r="C274" s="447">
        <v>27</v>
      </c>
      <c r="D274" s="423">
        <v>0</v>
      </c>
      <c r="E274" s="447">
        <v>26</v>
      </c>
      <c r="F274" s="423">
        <v>0</v>
      </c>
      <c r="G274" s="447">
        <v>25</v>
      </c>
      <c r="H274" s="423">
        <v>9.2703996800387806E-5</v>
      </c>
      <c r="I274" s="447">
        <v>28</v>
      </c>
      <c r="J274" s="574">
        <v>0</v>
      </c>
      <c r="K274" s="359">
        <v>24</v>
      </c>
    </row>
    <row r="275" spans="1:11" ht="30" customHeight="1" x14ac:dyDescent="0.25">
      <c r="A275" s="98" t="s">
        <v>16</v>
      </c>
      <c r="B275" s="423">
        <v>3.5359164280692975E-3</v>
      </c>
      <c r="C275" s="447">
        <v>25</v>
      </c>
      <c r="D275" s="423">
        <v>7.5589662357775957E-4</v>
      </c>
      <c r="E275" s="447">
        <v>23</v>
      </c>
      <c r="F275" s="423">
        <v>3.2755520355036248E-4</v>
      </c>
      <c r="G275" s="447">
        <v>22</v>
      </c>
      <c r="H275" s="423">
        <v>0</v>
      </c>
      <c r="I275" s="447">
        <v>29</v>
      </c>
      <c r="J275" s="574">
        <v>2.5196560641877115E-4</v>
      </c>
      <c r="K275" s="359">
        <v>22</v>
      </c>
    </row>
    <row r="276" spans="1:11" ht="30" customHeight="1" x14ac:dyDescent="0.25">
      <c r="A276" s="98" t="s">
        <v>119</v>
      </c>
      <c r="B276" s="423">
        <v>2.0538640828140546E-2</v>
      </c>
      <c r="C276" s="447">
        <v>15</v>
      </c>
      <c r="D276" s="423">
        <v>8.4550150922019392E-4</v>
      </c>
      <c r="E276" s="447">
        <v>21</v>
      </c>
      <c r="F276" s="423">
        <v>1.2330230342794495E-3</v>
      </c>
      <c r="G276" s="447">
        <v>18</v>
      </c>
      <c r="H276" s="423">
        <v>4.6502583007110663E-3</v>
      </c>
      <c r="I276" s="447">
        <v>18</v>
      </c>
      <c r="J276" s="574">
        <v>0</v>
      </c>
      <c r="K276" s="359">
        <v>24</v>
      </c>
    </row>
    <row r="277" spans="1:11" ht="30" customHeight="1" x14ac:dyDescent="0.25">
      <c r="A277" s="98" t="s">
        <v>120</v>
      </c>
      <c r="B277" s="423">
        <v>1.4854184526223689E-2</v>
      </c>
      <c r="C277" s="447">
        <v>17</v>
      </c>
      <c r="D277" s="423">
        <v>1.6204564937698569E-2</v>
      </c>
      <c r="E277" s="447">
        <v>7</v>
      </c>
      <c r="F277" s="423">
        <v>5.7274755383244945E-3</v>
      </c>
      <c r="G277" s="447">
        <v>9</v>
      </c>
      <c r="H277" s="423">
        <v>6.5966859181244173E-3</v>
      </c>
      <c r="I277" s="447">
        <v>16</v>
      </c>
      <c r="J277" s="574">
        <v>5.7186108674927086E-3</v>
      </c>
      <c r="K277" s="359">
        <v>8</v>
      </c>
    </row>
    <row r="278" spans="1:11" ht="30" customHeight="1" x14ac:dyDescent="0.25">
      <c r="A278" s="98" t="s">
        <v>121</v>
      </c>
      <c r="B278" s="423">
        <v>7.3620354555627545E-3</v>
      </c>
      <c r="C278" s="447">
        <v>23</v>
      </c>
      <c r="D278" s="423">
        <v>0</v>
      </c>
      <c r="E278" s="447">
        <v>26</v>
      </c>
      <c r="F278" s="423">
        <v>2.3006360798633607E-3</v>
      </c>
      <c r="G278" s="447">
        <v>15</v>
      </c>
      <c r="H278" s="423">
        <v>2.6779403969609518E-2</v>
      </c>
      <c r="I278" s="447">
        <v>7</v>
      </c>
      <c r="J278" s="574">
        <v>1.9187303348077302E-2</v>
      </c>
      <c r="K278" s="359">
        <v>4</v>
      </c>
    </row>
    <row r="279" spans="1:11" ht="30" customHeight="1" x14ac:dyDescent="0.25">
      <c r="A279" s="98" t="s">
        <v>122</v>
      </c>
      <c r="B279" s="423">
        <v>2.8541933778416999E-3</v>
      </c>
      <c r="C279" s="447">
        <v>29</v>
      </c>
      <c r="D279" s="423">
        <v>7.5702620057450107E-4</v>
      </c>
      <c r="E279" s="447">
        <v>22</v>
      </c>
      <c r="F279" s="423">
        <v>7.1610586540831183E-4</v>
      </c>
      <c r="G279" s="447">
        <v>20</v>
      </c>
      <c r="H279" s="423">
        <v>0</v>
      </c>
      <c r="I279" s="447">
        <v>29</v>
      </c>
      <c r="J279" s="574">
        <v>2.0460166423605285E-4</v>
      </c>
      <c r="K279" s="359">
        <v>23</v>
      </c>
    </row>
    <row r="280" spans="1:11" ht="30" customHeight="1" x14ac:dyDescent="0.25">
      <c r="A280" s="98" t="s">
        <v>123</v>
      </c>
      <c r="B280" s="423">
        <v>9.3246690702372464E-4</v>
      </c>
      <c r="C280" s="447">
        <v>31</v>
      </c>
      <c r="D280" s="423">
        <v>2.7425497265403667E-4</v>
      </c>
      <c r="E280" s="447">
        <v>24</v>
      </c>
      <c r="F280" s="423">
        <v>0</v>
      </c>
      <c r="G280" s="447">
        <v>25</v>
      </c>
      <c r="H280" s="423">
        <v>1.7552318249858347E-3</v>
      </c>
      <c r="I280" s="447">
        <v>23</v>
      </c>
      <c r="J280" s="574">
        <v>3.83956904877795E-4</v>
      </c>
      <c r="K280" s="359">
        <v>21</v>
      </c>
    </row>
    <row r="281" spans="1:11" ht="30" customHeight="1" x14ac:dyDescent="0.25">
      <c r="A281" s="98" t="s">
        <v>124</v>
      </c>
      <c r="B281" s="423">
        <v>1.008188256243484E-2</v>
      </c>
      <c r="C281" s="447">
        <v>21</v>
      </c>
      <c r="D281" s="423">
        <v>4.950924472624252E-3</v>
      </c>
      <c r="E281" s="447">
        <v>17</v>
      </c>
      <c r="F281" s="423">
        <v>4.9754745113314795E-3</v>
      </c>
      <c r="G281" s="447">
        <v>1.5196473959773945E-2</v>
      </c>
      <c r="H281" s="423">
        <v>1.5196473959773945E-2</v>
      </c>
      <c r="I281" s="447">
        <f>'[1]14چدول دیگر '!CV272</f>
        <v>0</v>
      </c>
      <c r="J281" s="574">
        <v>2.1440373523820212E-3</v>
      </c>
      <c r="K281" s="359">
        <v>13</v>
      </c>
    </row>
    <row r="282" spans="1:11" ht="30" customHeight="1" x14ac:dyDescent="0.25">
      <c r="A282" s="98" t="s">
        <v>125</v>
      </c>
      <c r="B282" s="423">
        <v>2.1096613512605385E-2</v>
      </c>
      <c r="C282" s="447">
        <v>14</v>
      </c>
      <c r="D282" s="423">
        <v>5.7711100794361238E-3</v>
      </c>
      <c r="E282" s="447">
        <v>13</v>
      </c>
      <c r="F282" s="423">
        <v>0</v>
      </c>
      <c r="G282" s="447">
        <v>0</v>
      </c>
      <c r="H282" s="423">
        <v>0</v>
      </c>
      <c r="I282" s="447">
        <f>'[1]14چدول دیگر '!CV273</f>
        <v>0</v>
      </c>
      <c r="J282" s="574">
        <v>0</v>
      </c>
      <c r="K282" s="359">
        <v>24</v>
      </c>
    </row>
    <row r="283" spans="1:11" ht="30" customHeight="1" x14ac:dyDescent="0.25">
      <c r="A283" s="98" t="s">
        <v>126</v>
      </c>
      <c r="B283" s="423">
        <v>4.1991313647176932E-2</v>
      </c>
      <c r="C283" s="447">
        <v>9</v>
      </c>
      <c r="D283" s="423">
        <v>0</v>
      </c>
      <c r="E283" s="447">
        <v>26</v>
      </c>
      <c r="F283" s="423">
        <v>0</v>
      </c>
      <c r="G283" s="447">
        <v>25</v>
      </c>
      <c r="H283" s="423">
        <v>9.0093629280429514E-3</v>
      </c>
      <c r="I283" s="447">
        <v>14</v>
      </c>
      <c r="J283" s="574">
        <v>1.7460002252845932E-3</v>
      </c>
      <c r="K283" s="359">
        <v>15</v>
      </c>
    </row>
    <row r="284" spans="1:11" ht="30" customHeight="1" x14ac:dyDescent="0.25">
      <c r="A284" s="98" t="s">
        <v>127</v>
      </c>
      <c r="B284" s="423">
        <v>5.0477170210113789E-2</v>
      </c>
      <c r="C284" s="447">
        <v>6</v>
      </c>
      <c r="D284" s="423">
        <v>5.3764692828954311E-3</v>
      </c>
      <c r="E284" s="447">
        <v>15</v>
      </c>
      <c r="F284" s="423">
        <v>3.4245027279588734E-4</v>
      </c>
      <c r="G284" s="447">
        <v>21</v>
      </c>
      <c r="H284" s="423">
        <v>1.1232368947705103E-2</v>
      </c>
      <c r="I284" s="447">
        <v>11</v>
      </c>
      <c r="J284" s="574">
        <v>0</v>
      </c>
      <c r="K284" s="359">
        <v>24</v>
      </c>
    </row>
    <row r="285" spans="1:11" ht="30" customHeight="1" x14ac:dyDescent="0.25">
      <c r="A285" s="98" t="s">
        <v>128</v>
      </c>
      <c r="B285" s="423">
        <v>1.6516489164090105E-2</v>
      </c>
      <c r="C285" s="447">
        <v>16</v>
      </c>
      <c r="D285" s="423">
        <v>9.3843688432330152E-3</v>
      </c>
      <c r="E285" s="447">
        <v>11</v>
      </c>
      <c r="F285" s="423">
        <v>1.6560650899822968E-3</v>
      </c>
      <c r="G285" s="447">
        <v>16</v>
      </c>
      <c r="H285" s="423">
        <v>1.4352564113179905E-3</v>
      </c>
      <c r="I285" s="447">
        <v>24</v>
      </c>
      <c r="J285" s="574">
        <v>2.7601088008151553E-3</v>
      </c>
      <c r="K285" s="359">
        <v>12</v>
      </c>
    </row>
    <row r="286" spans="1:11" ht="30" customHeight="1" x14ac:dyDescent="0.25">
      <c r="A286" s="98" t="s">
        <v>129</v>
      </c>
      <c r="B286" s="423">
        <v>1.0799281847757124E-2</v>
      </c>
      <c r="C286" s="447">
        <v>19</v>
      </c>
      <c r="D286" s="423">
        <v>6.511331702324148E-3</v>
      </c>
      <c r="E286" s="447">
        <v>12</v>
      </c>
      <c r="F286" s="423">
        <v>7.9406484174684728E-3</v>
      </c>
      <c r="G286" s="447">
        <v>7</v>
      </c>
      <c r="H286" s="423">
        <v>2.7792269461139659E-3</v>
      </c>
      <c r="I286" s="447">
        <v>19</v>
      </c>
      <c r="J286" s="574">
        <v>0</v>
      </c>
      <c r="K286" s="359">
        <v>24</v>
      </c>
    </row>
    <row r="287" spans="1:11" ht="30" customHeight="1" x14ac:dyDescent="0.25">
      <c r="A287" s="98" t="s">
        <v>164</v>
      </c>
      <c r="B287" s="423">
        <v>0.10215769433179581</v>
      </c>
      <c r="C287" s="447">
        <v>2</v>
      </c>
      <c r="D287" s="423">
        <v>0</v>
      </c>
      <c r="E287" s="447">
        <v>26</v>
      </c>
      <c r="F287" s="423">
        <v>1.2253763840303789E-2</v>
      </c>
      <c r="G287" s="447">
        <v>4</v>
      </c>
      <c r="H287" s="423">
        <v>1.2576231309785468E-2</v>
      </c>
      <c r="I287" s="447">
        <v>10</v>
      </c>
      <c r="J287" s="574">
        <v>5.1697464247432486E-3</v>
      </c>
      <c r="K287" s="359">
        <v>9</v>
      </c>
    </row>
    <row r="288" spans="1:11" ht="30" customHeight="1" x14ac:dyDescent="0.25">
      <c r="A288" s="98" t="s">
        <v>131</v>
      </c>
      <c r="B288" s="423">
        <v>2.5867289049318336E-2</v>
      </c>
      <c r="C288" s="447">
        <v>13</v>
      </c>
      <c r="D288" s="423">
        <v>5.6829650184108465E-3</v>
      </c>
      <c r="E288" s="447">
        <v>14</v>
      </c>
      <c r="F288" s="423">
        <v>4.0172683750835294E-3</v>
      </c>
      <c r="G288" s="447">
        <v>12</v>
      </c>
      <c r="H288" s="423">
        <v>7.6915992059526112E-3</v>
      </c>
      <c r="I288" s="447">
        <v>15</v>
      </c>
      <c r="J288" s="574">
        <v>9.132092734219702E-3</v>
      </c>
      <c r="K288" s="359">
        <v>7</v>
      </c>
    </row>
    <row r="289" spans="1:21" ht="30" customHeight="1" x14ac:dyDescent="0.25">
      <c r="A289" s="98" t="s">
        <v>132</v>
      </c>
      <c r="B289" s="423">
        <v>4.7468784270103107E-2</v>
      </c>
      <c r="C289" s="447">
        <v>8</v>
      </c>
      <c r="D289" s="423">
        <v>2.3734392135051553E-2</v>
      </c>
      <c r="E289" s="447">
        <v>6</v>
      </c>
      <c r="F289" s="423">
        <v>7.4348698254378355E-3</v>
      </c>
      <c r="G289" s="447">
        <v>8</v>
      </c>
      <c r="H289" s="423">
        <v>2.7523316180707372E-3</v>
      </c>
      <c r="I289" s="447">
        <v>20</v>
      </c>
      <c r="J289" s="574">
        <v>3.5744562418480438E-2</v>
      </c>
      <c r="K289" s="359">
        <v>2</v>
      </c>
    </row>
    <row r="290" spans="1:21" ht="30" customHeight="1" x14ac:dyDescent="0.25">
      <c r="A290" s="98" t="s">
        <v>133</v>
      </c>
      <c r="B290" s="423">
        <v>8.7680139433849016E-2</v>
      </c>
      <c r="C290" s="447">
        <v>3</v>
      </c>
      <c r="D290" s="423">
        <v>1.192563812843663E-2</v>
      </c>
      <c r="E290" s="447">
        <v>9</v>
      </c>
      <c r="F290" s="423">
        <v>1.4453161433269468E-2</v>
      </c>
      <c r="G290" s="447">
        <v>2</v>
      </c>
      <c r="H290" s="423">
        <v>2.3851276256873302E-2</v>
      </c>
      <c r="I290" s="447">
        <v>8</v>
      </c>
      <c r="J290" s="574">
        <v>3.5598915614862745E-3</v>
      </c>
      <c r="K290" s="359">
        <v>11</v>
      </c>
    </row>
    <row r="291" spans="1:21" ht="30" customHeight="1" x14ac:dyDescent="0.25">
      <c r="A291" s="98" t="s">
        <v>134</v>
      </c>
      <c r="B291" s="423">
        <v>3.6094157794571237E-2</v>
      </c>
      <c r="C291" s="447">
        <v>10</v>
      </c>
      <c r="D291" s="423">
        <v>4.8882763819687383E-2</v>
      </c>
      <c r="E291" s="447">
        <v>3</v>
      </c>
      <c r="F291" s="423">
        <v>4.5727680096385705E-2</v>
      </c>
      <c r="G291" s="447">
        <v>1</v>
      </c>
      <c r="H291" s="423">
        <v>9.787911065341362E-2</v>
      </c>
      <c r="I291" s="447">
        <v>2</v>
      </c>
      <c r="J291" s="574">
        <v>5.0634021151565428E-2</v>
      </c>
      <c r="K291" s="359">
        <v>1</v>
      </c>
    </row>
    <row r="292" spans="1:21" ht="30" customHeight="1" x14ac:dyDescent="0.25">
      <c r="A292" s="99" t="s">
        <v>135</v>
      </c>
      <c r="B292" s="423">
        <v>3.4079789177971512E-2</v>
      </c>
      <c r="C292" s="447">
        <v>11</v>
      </c>
      <c r="D292" s="423">
        <v>1.2330375983989693E-2</v>
      </c>
      <c r="E292" s="447">
        <v>8</v>
      </c>
      <c r="F292" s="423">
        <v>0</v>
      </c>
      <c r="G292" s="447">
        <v>25</v>
      </c>
      <c r="H292" s="423">
        <v>1.3700417759988548E-3</v>
      </c>
      <c r="I292" s="447">
        <v>25</v>
      </c>
      <c r="J292" s="574">
        <v>6.8502096731972166E-4</v>
      </c>
      <c r="K292" s="359">
        <v>19</v>
      </c>
    </row>
    <row r="293" spans="1:21" ht="30" customHeight="1" x14ac:dyDescent="0.25">
      <c r="A293" s="99" t="s">
        <v>136</v>
      </c>
      <c r="B293" s="423">
        <v>1.0114166289554092E-2</v>
      </c>
      <c r="C293" s="447">
        <v>20</v>
      </c>
      <c r="D293" s="423">
        <v>3.7361927211482154E-2</v>
      </c>
      <c r="E293" s="447">
        <v>4</v>
      </c>
      <c r="F293" s="423">
        <v>1.2660291600276331E-2</v>
      </c>
      <c r="G293" s="447">
        <v>3</v>
      </c>
      <c r="H293" s="423">
        <v>1.0128233280221066E-3</v>
      </c>
      <c r="I293" s="447">
        <v>26</v>
      </c>
      <c r="J293" s="574">
        <v>3.8186892302704621E-3</v>
      </c>
      <c r="K293" s="359">
        <v>10</v>
      </c>
    </row>
    <row r="294" spans="1:21" ht="30" customHeight="1" x14ac:dyDescent="0.25">
      <c r="A294" s="99" t="s">
        <v>137</v>
      </c>
      <c r="B294" s="423">
        <v>3.3037032448560308E-2</v>
      </c>
      <c r="C294" s="447">
        <v>12</v>
      </c>
      <c r="D294" s="423">
        <v>5.265277046489299E-3</v>
      </c>
      <c r="E294" s="447">
        <v>16</v>
      </c>
      <c r="F294" s="423">
        <v>2.0648145280350192E-4</v>
      </c>
      <c r="G294" s="447">
        <v>23</v>
      </c>
      <c r="H294" s="423">
        <v>0.13256109269984823</v>
      </c>
      <c r="I294" s="447">
        <v>1</v>
      </c>
      <c r="J294" s="574">
        <v>1.5486111212728321E-3</v>
      </c>
      <c r="K294" s="359">
        <v>16</v>
      </c>
    </row>
    <row r="295" spans="1:21" ht="30" customHeight="1" x14ac:dyDescent="0.25">
      <c r="A295" s="99" t="s">
        <v>138</v>
      </c>
      <c r="B295" s="423">
        <v>2.2756879452068527E-3</v>
      </c>
      <c r="C295" s="447">
        <v>30</v>
      </c>
      <c r="D295" s="423">
        <v>0</v>
      </c>
      <c r="E295" s="447">
        <v>26</v>
      </c>
      <c r="F295" s="423">
        <v>1.3545761578612218E-5</v>
      </c>
      <c r="G295" s="447">
        <v>24</v>
      </c>
      <c r="H295" s="423">
        <v>2.8012634944570066E-2</v>
      </c>
      <c r="I295" s="447">
        <v>6</v>
      </c>
      <c r="J295" s="574">
        <v>1.7609490374407553E-3</v>
      </c>
      <c r="K295" s="359">
        <v>14</v>
      </c>
    </row>
    <row r="296" spans="1:21" s="20" customFormat="1" ht="30" customHeight="1" x14ac:dyDescent="0.25">
      <c r="A296" s="226" t="s">
        <v>409</v>
      </c>
      <c r="B296" s="473"/>
      <c r="C296" s="756"/>
      <c r="D296" s="756"/>
      <c r="E296" s="756"/>
      <c r="F296" s="756"/>
      <c r="G296" s="473"/>
      <c r="I296" s="473"/>
    </row>
    <row r="298" spans="1:21" ht="30" customHeight="1" x14ac:dyDescent="0.25">
      <c r="A298" s="469" t="s">
        <v>524</v>
      </c>
      <c r="B298" s="225"/>
      <c r="C298" s="225"/>
      <c r="D298" s="225"/>
      <c r="E298" s="225"/>
      <c r="F298" s="225"/>
      <c r="G298" s="227"/>
      <c r="J298" s="225"/>
      <c r="K298" s="227" t="s">
        <v>525</v>
      </c>
    </row>
    <row r="299" spans="1:21" ht="30" customHeight="1" x14ac:dyDescent="0.25">
      <c r="A299" s="752" t="s">
        <v>1</v>
      </c>
      <c r="B299" s="747">
        <v>1399</v>
      </c>
      <c r="C299" s="748"/>
      <c r="D299" s="747">
        <v>1400</v>
      </c>
      <c r="E299" s="748"/>
      <c r="F299" s="747">
        <v>1401</v>
      </c>
      <c r="G299" s="748"/>
      <c r="H299" s="747">
        <v>1402</v>
      </c>
      <c r="I299" s="748"/>
      <c r="J299" s="747">
        <v>1403</v>
      </c>
      <c r="K299" s="748"/>
    </row>
    <row r="300" spans="1:21" ht="30" customHeight="1" x14ac:dyDescent="0.25">
      <c r="A300" s="752"/>
      <c r="B300" s="475" t="s">
        <v>243</v>
      </c>
      <c r="C300" s="472" t="s">
        <v>3</v>
      </c>
      <c r="D300" s="475" t="s">
        <v>243</v>
      </c>
      <c r="E300" s="472" t="s">
        <v>3</v>
      </c>
      <c r="F300" s="475" t="s">
        <v>243</v>
      </c>
      <c r="G300" s="472" t="s">
        <v>3</v>
      </c>
      <c r="H300" s="475" t="s">
        <v>243</v>
      </c>
      <c r="I300" s="472" t="s">
        <v>3</v>
      </c>
      <c r="J300" s="475" t="s">
        <v>243</v>
      </c>
      <c r="K300" s="472" t="s">
        <v>3</v>
      </c>
    </row>
    <row r="301" spans="1:21" s="546" customFormat="1" ht="30" customHeight="1" x14ac:dyDescent="0.25">
      <c r="A301" s="25" t="s">
        <v>91</v>
      </c>
      <c r="B301" s="424">
        <v>148.57564435136487</v>
      </c>
      <c r="C301" s="25" t="s">
        <v>230</v>
      </c>
      <c r="D301" s="424">
        <v>311.68877520670992</v>
      </c>
      <c r="E301" s="25" t="s">
        <v>230</v>
      </c>
      <c r="F301" s="425">
        <v>405.91453505868191</v>
      </c>
      <c r="G301" s="55" t="s">
        <v>230</v>
      </c>
      <c r="H301" s="425">
        <v>2779.6411536523337</v>
      </c>
      <c r="I301" s="55" t="s">
        <v>230</v>
      </c>
      <c r="J301" s="426">
        <v>540.87318667767943</v>
      </c>
      <c r="K301" s="407" t="s">
        <v>230</v>
      </c>
      <c r="L301" s="328"/>
      <c r="M301" s="328"/>
      <c r="N301" s="328"/>
      <c r="O301" s="328"/>
      <c r="P301" s="328"/>
      <c r="Q301" s="328"/>
      <c r="R301" s="328"/>
      <c r="S301" s="328"/>
      <c r="T301" s="328"/>
      <c r="U301" s="328"/>
    </row>
    <row r="302" spans="1:21" ht="30" customHeight="1" x14ac:dyDescent="0.2">
      <c r="A302" s="26" t="s">
        <v>109</v>
      </c>
      <c r="B302" s="383">
        <v>19.99506294742039</v>
      </c>
      <c r="C302" s="383">
        <v>23</v>
      </c>
      <c r="D302" s="383">
        <v>200.990099009901</v>
      </c>
      <c r="E302" s="383">
        <v>14</v>
      </c>
      <c r="F302" s="447">
        <v>2986.5604778496763</v>
      </c>
      <c r="G302" s="447">
        <v>3</v>
      </c>
      <c r="H302" s="447">
        <v>4166.8711656441719</v>
      </c>
      <c r="I302" s="447">
        <v>8</v>
      </c>
      <c r="J302" s="575">
        <v>380.49853372434018</v>
      </c>
      <c r="K302" s="359">
        <v>19</v>
      </c>
    </row>
    <row r="303" spans="1:21" ht="30" customHeight="1" x14ac:dyDescent="0.2">
      <c r="A303" s="26" t="s">
        <v>7</v>
      </c>
      <c r="B303" s="383">
        <v>0</v>
      </c>
      <c r="C303" s="383">
        <v>26</v>
      </c>
      <c r="D303" s="383">
        <v>0</v>
      </c>
      <c r="E303" s="383">
        <v>29</v>
      </c>
      <c r="F303" s="447">
        <v>0.29429075927015891</v>
      </c>
      <c r="G303" s="447">
        <v>26</v>
      </c>
      <c r="H303" s="447">
        <v>5985.7224443175328</v>
      </c>
      <c r="I303" s="447">
        <v>3</v>
      </c>
      <c r="J303" s="575">
        <v>348.25729668461321</v>
      </c>
      <c r="K303" s="359">
        <v>20</v>
      </c>
    </row>
    <row r="304" spans="1:21" ht="30" customHeight="1" x14ac:dyDescent="0.2">
      <c r="A304" s="26" t="s">
        <v>111</v>
      </c>
      <c r="B304" s="383">
        <v>68.912710566615615</v>
      </c>
      <c r="C304" s="383">
        <v>18</v>
      </c>
      <c r="D304" s="383">
        <v>138.22393822393823</v>
      </c>
      <c r="E304" s="383">
        <v>18</v>
      </c>
      <c r="F304" s="447">
        <v>65.535851966075555</v>
      </c>
      <c r="G304" s="447">
        <v>16</v>
      </c>
      <c r="H304" s="447">
        <v>1516.949152542373</v>
      </c>
      <c r="I304" s="447">
        <v>25</v>
      </c>
      <c r="J304" s="575">
        <v>809.08391070053892</v>
      </c>
      <c r="K304" s="359">
        <v>8</v>
      </c>
    </row>
    <row r="305" spans="1:11" ht="30" customHeight="1" x14ac:dyDescent="0.2">
      <c r="A305" s="26" t="s">
        <v>112</v>
      </c>
      <c r="B305" s="383">
        <v>16.095826314804416</v>
      </c>
      <c r="C305" s="383">
        <v>24</v>
      </c>
      <c r="D305" s="383">
        <v>56.137724550898206</v>
      </c>
      <c r="E305" s="383">
        <v>24</v>
      </c>
      <c r="F305" s="447">
        <v>56.689342403628117</v>
      </c>
      <c r="G305" s="447">
        <v>17</v>
      </c>
      <c r="H305" s="447">
        <v>809.70011106997413</v>
      </c>
      <c r="I305" s="447">
        <v>29</v>
      </c>
      <c r="J305" s="575">
        <v>217.94068889298214</v>
      </c>
      <c r="K305" s="359">
        <v>25</v>
      </c>
    </row>
    <row r="306" spans="1:11" ht="30" customHeight="1" x14ac:dyDescent="0.2">
      <c r="A306" s="26" t="s">
        <v>113</v>
      </c>
      <c r="B306" s="383">
        <v>0</v>
      </c>
      <c r="C306" s="383">
        <v>26</v>
      </c>
      <c r="D306" s="383">
        <v>145.7905544147844</v>
      </c>
      <c r="E306" s="383">
        <v>16</v>
      </c>
      <c r="F306" s="447">
        <v>178.01047120418849</v>
      </c>
      <c r="G306" s="447">
        <v>13</v>
      </c>
      <c r="H306" s="447">
        <v>3107.9545454545455</v>
      </c>
      <c r="I306" s="447">
        <v>11</v>
      </c>
      <c r="J306" s="575">
        <v>88.837516512549541</v>
      </c>
      <c r="K306" s="359">
        <v>30</v>
      </c>
    </row>
    <row r="307" spans="1:11" ht="30" customHeight="1" x14ac:dyDescent="0.2">
      <c r="A307" s="26" t="s">
        <v>114</v>
      </c>
      <c r="B307" s="383">
        <v>3438.5382059800663</v>
      </c>
      <c r="C307" s="383">
        <v>1</v>
      </c>
      <c r="D307" s="383">
        <v>10101.010101010101</v>
      </c>
      <c r="E307" s="383">
        <v>1</v>
      </c>
      <c r="F307" s="447">
        <v>6348.4087102177555</v>
      </c>
      <c r="G307" s="447">
        <v>1</v>
      </c>
      <c r="H307" s="447">
        <v>9494.9664429530203</v>
      </c>
      <c r="I307" s="447">
        <v>1</v>
      </c>
      <c r="J307" s="575">
        <v>2512.5628140703516</v>
      </c>
      <c r="K307" s="359">
        <v>2</v>
      </c>
    </row>
    <row r="308" spans="1:11" ht="30" customHeight="1" x14ac:dyDescent="0.2">
      <c r="A308" s="26" t="s">
        <v>115</v>
      </c>
      <c r="B308" s="383">
        <v>117.50599520383693</v>
      </c>
      <c r="C308" s="383">
        <v>14</v>
      </c>
      <c r="D308" s="383">
        <v>241.74053182917004</v>
      </c>
      <c r="E308" s="383">
        <v>13</v>
      </c>
      <c r="F308" s="447">
        <v>751.21951219512198</v>
      </c>
      <c r="G308" s="447">
        <v>6</v>
      </c>
      <c r="H308" s="447">
        <v>3003.9525691699605</v>
      </c>
      <c r="I308" s="447">
        <v>13</v>
      </c>
      <c r="J308" s="575">
        <v>446.35865309318717</v>
      </c>
      <c r="K308" s="359">
        <v>17</v>
      </c>
    </row>
    <row r="309" spans="1:11" ht="30" customHeight="1" x14ac:dyDescent="0.2">
      <c r="A309" s="26" t="s">
        <v>89</v>
      </c>
      <c r="B309" s="383">
        <v>0</v>
      </c>
      <c r="C309" s="383">
        <v>26</v>
      </c>
      <c r="D309" s="383">
        <v>9.6201810019240366</v>
      </c>
      <c r="E309" s="383">
        <v>27</v>
      </c>
      <c r="F309" s="447">
        <v>5.7941623814007386</v>
      </c>
      <c r="G309" s="447">
        <v>24</v>
      </c>
      <c r="H309" s="447">
        <v>597.11625953664168</v>
      </c>
      <c r="I309" s="447">
        <v>30</v>
      </c>
      <c r="J309" s="575">
        <v>31.95840554592721</v>
      </c>
      <c r="K309" s="359">
        <v>31</v>
      </c>
    </row>
    <row r="310" spans="1:11" ht="30" customHeight="1" x14ac:dyDescent="0.2">
      <c r="A310" s="26" t="s">
        <v>163</v>
      </c>
      <c r="B310" s="383">
        <v>80.97165991902834</v>
      </c>
      <c r="C310" s="383">
        <v>17</v>
      </c>
      <c r="D310" s="383">
        <v>457.3170731707317</v>
      </c>
      <c r="E310" s="383">
        <v>8</v>
      </c>
      <c r="F310" s="447">
        <v>0</v>
      </c>
      <c r="G310" s="447">
        <v>27</v>
      </c>
      <c r="H310" s="447">
        <v>1984.8942598187311</v>
      </c>
      <c r="I310" s="447">
        <v>21</v>
      </c>
      <c r="J310" s="575">
        <v>728.18455366098294</v>
      </c>
      <c r="K310" s="359">
        <v>11</v>
      </c>
    </row>
    <row r="311" spans="1:11" ht="30" customHeight="1" x14ac:dyDescent="0.2">
      <c r="A311" s="26" t="s">
        <v>117</v>
      </c>
      <c r="B311" s="383">
        <v>243.30900243309003</v>
      </c>
      <c r="C311" s="383">
        <v>11</v>
      </c>
      <c r="D311" s="383">
        <v>288.5085574572127</v>
      </c>
      <c r="E311" s="383">
        <v>11</v>
      </c>
      <c r="F311" s="447">
        <v>656.36588380716933</v>
      </c>
      <c r="G311" s="447">
        <v>7</v>
      </c>
      <c r="H311" s="447">
        <v>2522.7272727272725</v>
      </c>
      <c r="I311" s="447">
        <v>18</v>
      </c>
      <c r="J311" s="575">
        <v>3936.0946745562128</v>
      </c>
      <c r="K311" s="359">
        <v>1</v>
      </c>
    </row>
    <row r="312" spans="1:11" ht="30" customHeight="1" x14ac:dyDescent="0.2">
      <c r="A312" s="26" t="s">
        <v>16</v>
      </c>
      <c r="B312" s="383">
        <v>0</v>
      </c>
      <c r="C312" s="383">
        <v>26</v>
      </c>
      <c r="D312" s="383">
        <v>7.1127885034112355</v>
      </c>
      <c r="E312" s="383">
        <v>28</v>
      </c>
      <c r="F312" s="447">
        <v>41.962174940898343</v>
      </c>
      <c r="G312" s="447">
        <v>19</v>
      </c>
      <c r="H312" s="447">
        <v>3943.7180216031838</v>
      </c>
      <c r="I312" s="447">
        <v>9</v>
      </c>
      <c r="J312" s="575">
        <v>322.97088198058799</v>
      </c>
      <c r="K312" s="359">
        <v>22</v>
      </c>
    </row>
    <row r="313" spans="1:11" ht="30" customHeight="1" x14ac:dyDescent="0.2">
      <c r="A313" s="26" t="s">
        <v>119</v>
      </c>
      <c r="B313" s="383">
        <v>270.3003337041157</v>
      </c>
      <c r="C313" s="383">
        <v>10</v>
      </c>
      <c r="D313" s="383">
        <v>144.81185860889397</v>
      </c>
      <c r="E313" s="383">
        <v>17</v>
      </c>
      <c r="F313" s="447">
        <v>33.632286995515692</v>
      </c>
      <c r="G313" s="447">
        <v>20</v>
      </c>
      <c r="H313" s="447">
        <v>2087.8995433789955</v>
      </c>
      <c r="I313" s="447">
        <v>20</v>
      </c>
      <c r="J313" s="575">
        <v>421.94285714285712</v>
      </c>
      <c r="K313" s="359">
        <v>18</v>
      </c>
    </row>
    <row r="314" spans="1:11" ht="30" customHeight="1" x14ac:dyDescent="0.2">
      <c r="A314" s="26" t="s">
        <v>120</v>
      </c>
      <c r="B314" s="383">
        <v>28.160453808752028</v>
      </c>
      <c r="C314" s="383">
        <v>22</v>
      </c>
      <c r="D314" s="383">
        <v>876.0512615138166</v>
      </c>
      <c r="E314" s="383">
        <v>5</v>
      </c>
      <c r="F314" s="447">
        <v>32.92732855680655</v>
      </c>
      <c r="G314" s="447">
        <v>21</v>
      </c>
      <c r="H314" s="447">
        <v>6679.8029556650245</v>
      </c>
      <c r="I314" s="447">
        <v>2</v>
      </c>
      <c r="J314" s="575">
        <v>293.05962854349951</v>
      </c>
      <c r="K314" s="359">
        <v>23</v>
      </c>
    </row>
    <row r="315" spans="1:11" ht="30" customHeight="1" x14ac:dyDescent="0.2">
      <c r="A315" s="26" t="s">
        <v>121</v>
      </c>
      <c r="B315" s="383">
        <v>361.33694670280039</v>
      </c>
      <c r="C315" s="383">
        <v>8</v>
      </c>
      <c r="D315" s="383">
        <v>72.595281306715066</v>
      </c>
      <c r="E315" s="383">
        <v>21</v>
      </c>
      <c r="F315" s="447">
        <v>365.29680365296804</v>
      </c>
      <c r="G315" s="447">
        <v>11</v>
      </c>
      <c r="H315" s="447">
        <v>4930.8797127468579</v>
      </c>
      <c r="I315" s="447">
        <v>6</v>
      </c>
      <c r="J315" s="575">
        <v>2268.9901697944592</v>
      </c>
      <c r="K315" s="359">
        <v>3</v>
      </c>
    </row>
    <row r="316" spans="1:11" ht="30" customHeight="1" x14ac:dyDescent="0.2">
      <c r="A316" s="26" t="s">
        <v>122</v>
      </c>
      <c r="B316" s="383">
        <v>1350.7853403141362</v>
      </c>
      <c r="C316" s="383">
        <v>2</v>
      </c>
      <c r="D316" s="383">
        <v>1360.6340819022457</v>
      </c>
      <c r="E316" s="383">
        <v>3</v>
      </c>
      <c r="F316" s="447">
        <v>3373.3333333333335</v>
      </c>
      <c r="G316" s="447">
        <v>2</v>
      </c>
      <c r="H316" s="447">
        <v>3478.7644787644786</v>
      </c>
      <c r="I316" s="447">
        <v>10</v>
      </c>
      <c r="J316" s="575">
        <v>1330.3684879288437</v>
      </c>
      <c r="K316" s="359">
        <v>6</v>
      </c>
    </row>
    <row r="317" spans="1:11" ht="30" customHeight="1" x14ac:dyDescent="0.2">
      <c r="A317" s="26" t="s">
        <v>123</v>
      </c>
      <c r="B317" s="383">
        <v>54.187192118226598</v>
      </c>
      <c r="C317" s="383">
        <v>19</v>
      </c>
      <c r="D317" s="383">
        <v>56.726094003241492</v>
      </c>
      <c r="E317" s="383">
        <v>23</v>
      </c>
      <c r="F317" s="447">
        <v>11.752854264607119</v>
      </c>
      <c r="G317" s="447">
        <v>23</v>
      </c>
      <c r="H317" s="447">
        <v>811.76104542626013</v>
      </c>
      <c r="I317" s="447">
        <v>28</v>
      </c>
      <c r="J317" s="575">
        <v>152.4390243902439</v>
      </c>
      <c r="K317" s="359">
        <v>27</v>
      </c>
    </row>
    <row r="318" spans="1:11" ht="30" customHeight="1" x14ac:dyDescent="0.2">
      <c r="A318" s="26" t="s">
        <v>124</v>
      </c>
      <c r="B318" s="383">
        <v>30.884973272619284</v>
      </c>
      <c r="C318" s="383">
        <v>21</v>
      </c>
      <c r="D318" s="383">
        <v>30.267062314540059</v>
      </c>
      <c r="E318" s="383">
        <v>26</v>
      </c>
      <c r="F318" s="447">
        <v>0</v>
      </c>
      <c r="G318" s="447">
        <v>27</v>
      </c>
      <c r="H318" s="447">
        <v>1898.8456270788495</v>
      </c>
      <c r="I318" s="447">
        <v>22</v>
      </c>
      <c r="J318" s="575">
        <v>1015.9657320872274</v>
      </c>
      <c r="K318" s="359">
        <v>7</v>
      </c>
    </row>
    <row r="319" spans="1:11" ht="30" customHeight="1" x14ac:dyDescent="0.2">
      <c r="A319" s="26" t="s">
        <v>125</v>
      </c>
      <c r="B319" s="383">
        <v>32.934131736526943</v>
      </c>
      <c r="C319" s="383">
        <v>20</v>
      </c>
      <c r="D319" s="383">
        <v>66.365007541478136</v>
      </c>
      <c r="E319" s="383">
        <v>22</v>
      </c>
      <c r="F319" s="447">
        <v>378.21482602118004</v>
      </c>
      <c r="G319" s="447">
        <v>9</v>
      </c>
      <c r="H319" s="447">
        <v>1865.6716417910447</v>
      </c>
      <c r="I319" s="447">
        <v>23</v>
      </c>
      <c r="J319" s="575">
        <v>693.90787518573552</v>
      </c>
      <c r="K319" s="359">
        <v>12</v>
      </c>
    </row>
    <row r="320" spans="1:11" ht="30" customHeight="1" x14ac:dyDescent="0.2">
      <c r="A320" s="26" t="s">
        <v>126</v>
      </c>
      <c r="B320" s="383">
        <v>0</v>
      </c>
      <c r="C320" s="383">
        <v>26</v>
      </c>
      <c r="D320" s="383">
        <v>0</v>
      </c>
      <c r="E320" s="383">
        <v>29</v>
      </c>
      <c r="F320" s="447">
        <v>0</v>
      </c>
      <c r="G320" s="447">
        <v>27</v>
      </c>
      <c r="H320" s="447">
        <v>523.34494773519168</v>
      </c>
      <c r="I320" s="447">
        <v>31</v>
      </c>
      <c r="J320" s="575">
        <v>176.75378266850069</v>
      </c>
      <c r="K320" s="359">
        <v>26</v>
      </c>
    </row>
    <row r="321" spans="1:11" ht="30" customHeight="1" x14ac:dyDescent="0.2">
      <c r="A321" s="26" t="s">
        <v>127</v>
      </c>
      <c r="B321" s="383">
        <v>597.01492537313436</v>
      </c>
      <c r="C321" s="383">
        <v>5</v>
      </c>
      <c r="D321" s="383">
        <v>360.14405762304921</v>
      </c>
      <c r="E321" s="383">
        <v>9</v>
      </c>
      <c r="F321" s="447">
        <v>1809.4089264173704</v>
      </c>
      <c r="G321" s="447">
        <v>4</v>
      </c>
      <c r="H321" s="447">
        <v>2208.6801426872771</v>
      </c>
      <c r="I321" s="447">
        <v>19</v>
      </c>
      <c r="J321" s="575">
        <v>2072.2320899940792</v>
      </c>
      <c r="K321" s="359">
        <v>5</v>
      </c>
    </row>
    <row r="322" spans="1:11" ht="30" customHeight="1" x14ac:dyDescent="0.2">
      <c r="A322" s="26" t="s">
        <v>128</v>
      </c>
      <c r="B322" s="383">
        <v>1.4965579167913798</v>
      </c>
      <c r="C322" s="383">
        <v>25</v>
      </c>
      <c r="D322" s="383">
        <v>108.07565295706995</v>
      </c>
      <c r="E322" s="383">
        <v>20</v>
      </c>
      <c r="F322" s="447">
        <v>1696.7262806911185</v>
      </c>
      <c r="G322" s="447">
        <v>5</v>
      </c>
      <c r="H322" s="447">
        <v>2643.4268833087149</v>
      </c>
      <c r="I322" s="447">
        <v>17</v>
      </c>
      <c r="J322" s="575">
        <v>241.72282449457956</v>
      </c>
      <c r="K322" s="359">
        <v>24</v>
      </c>
    </row>
    <row r="323" spans="1:11" ht="30" customHeight="1" x14ac:dyDescent="0.2">
      <c r="A323" s="26" t="s">
        <v>129</v>
      </c>
      <c r="B323" s="383">
        <v>175.08754377188595</v>
      </c>
      <c r="C323" s="383">
        <v>12</v>
      </c>
      <c r="D323" s="383">
        <v>159.63855421686748</v>
      </c>
      <c r="E323" s="383">
        <v>15</v>
      </c>
      <c r="F323" s="447">
        <v>132.22724987430871</v>
      </c>
      <c r="G323" s="447">
        <v>14</v>
      </c>
      <c r="H323" s="447">
        <v>1466.966966966967</v>
      </c>
      <c r="I323" s="447">
        <v>26</v>
      </c>
      <c r="J323" s="575">
        <v>761.38069034517264</v>
      </c>
      <c r="K323" s="359">
        <v>10</v>
      </c>
    </row>
    <row r="324" spans="1:11" ht="30" customHeight="1" x14ac:dyDescent="0.2">
      <c r="A324" s="26" t="s">
        <v>164</v>
      </c>
      <c r="B324" s="383">
        <v>0</v>
      </c>
      <c r="C324" s="383">
        <v>26</v>
      </c>
      <c r="D324" s="383">
        <v>0</v>
      </c>
      <c r="E324" s="383">
        <v>29</v>
      </c>
      <c r="F324" s="447">
        <v>0</v>
      </c>
      <c r="G324" s="447">
        <v>27</v>
      </c>
      <c r="H324" s="447">
        <v>2712.5827814569539</v>
      </c>
      <c r="I324" s="447">
        <v>15</v>
      </c>
      <c r="J324" s="575">
        <v>505.92885375494069</v>
      </c>
      <c r="K324" s="359">
        <v>16</v>
      </c>
    </row>
    <row r="325" spans="1:11" ht="30" customHeight="1" x14ac:dyDescent="0.2">
      <c r="A325" s="26" t="s">
        <v>131</v>
      </c>
      <c r="B325" s="383">
        <v>466.32911392405066</v>
      </c>
      <c r="C325" s="383">
        <v>6</v>
      </c>
      <c r="D325" s="383">
        <v>274.7085656360872</v>
      </c>
      <c r="E325" s="383">
        <v>12</v>
      </c>
      <c r="F325" s="447">
        <v>86.109687339825726</v>
      </c>
      <c r="G325" s="447">
        <v>15</v>
      </c>
      <c r="H325" s="447">
        <v>5311.6883116883118</v>
      </c>
      <c r="I325" s="447">
        <v>5</v>
      </c>
      <c r="J325" s="575">
        <v>636.90476190476193</v>
      </c>
      <c r="K325" s="359">
        <v>14</v>
      </c>
    </row>
    <row r="326" spans="1:11" ht="30" customHeight="1" x14ac:dyDescent="0.2">
      <c r="A326" s="26" t="s">
        <v>132</v>
      </c>
      <c r="B326" s="383">
        <v>272.26760015558148</v>
      </c>
      <c r="C326" s="383">
        <v>9</v>
      </c>
      <c r="D326" s="383">
        <v>323.83925087787748</v>
      </c>
      <c r="E326" s="383">
        <v>10</v>
      </c>
      <c r="F326" s="447">
        <v>0.39032006245120998</v>
      </c>
      <c r="G326" s="447">
        <v>25</v>
      </c>
      <c r="H326" s="447">
        <v>4930.6583560576546</v>
      </c>
      <c r="I326" s="447">
        <v>7</v>
      </c>
      <c r="J326" s="575">
        <v>780.45932269365517</v>
      </c>
      <c r="K326" s="359">
        <v>9</v>
      </c>
    </row>
    <row r="327" spans="1:11" ht="30" customHeight="1" x14ac:dyDescent="0.2">
      <c r="A327" s="26" t="s">
        <v>133</v>
      </c>
      <c r="B327" s="383">
        <v>138.811771238201</v>
      </c>
      <c r="C327" s="383">
        <v>13</v>
      </c>
      <c r="D327" s="383">
        <v>1479.6203238414294</v>
      </c>
      <c r="E327" s="383">
        <v>2</v>
      </c>
      <c r="F327" s="447">
        <v>55.772448410485218</v>
      </c>
      <c r="G327" s="447">
        <v>18</v>
      </c>
      <c r="H327" s="447">
        <v>5467.3731176798665</v>
      </c>
      <c r="I327" s="447">
        <v>4</v>
      </c>
      <c r="J327" s="575">
        <v>139.50892857142858</v>
      </c>
      <c r="K327" s="359">
        <v>28</v>
      </c>
    </row>
    <row r="328" spans="1:11" ht="30" customHeight="1" x14ac:dyDescent="0.2">
      <c r="A328" s="26" t="s">
        <v>134</v>
      </c>
      <c r="B328" s="383">
        <v>656.1486287230905</v>
      </c>
      <c r="C328" s="383">
        <v>4</v>
      </c>
      <c r="D328" s="383">
        <v>836.49289099526061</v>
      </c>
      <c r="E328" s="383">
        <v>6</v>
      </c>
      <c r="F328" s="447">
        <v>374.44279346210993</v>
      </c>
      <c r="G328" s="447">
        <v>10</v>
      </c>
      <c r="H328" s="447">
        <v>3018.5239635401354</v>
      </c>
      <c r="I328" s="447">
        <v>12</v>
      </c>
      <c r="J328" s="575">
        <v>2164.2752562225478</v>
      </c>
      <c r="K328" s="359">
        <v>4</v>
      </c>
    </row>
    <row r="329" spans="1:11" ht="30" customHeight="1" x14ac:dyDescent="0.2">
      <c r="A329" s="26" t="s">
        <v>135</v>
      </c>
      <c r="B329" s="383">
        <v>676.58998646820032</v>
      </c>
      <c r="C329" s="383">
        <v>3</v>
      </c>
      <c r="D329" s="383">
        <v>683.52699931647305</v>
      </c>
      <c r="E329" s="383">
        <v>7</v>
      </c>
      <c r="F329" s="447">
        <v>0</v>
      </c>
      <c r="G329" s="447">
        <v>27</v>
      </c>
      <c r="H329" s="447">
        <v>2703.1994554118446</v>
      </c>
      <c r="I329" s="447">
        <v>16</v>
      </c>
      <c r="J329" s="575">
        <v>662.36413043478262</v>
      </c>
      <c r="K329" s="359">
        <v>13</v>
      </c>
    </row>
    <row r="330" spans="1:11" ht="30" customHeight="1" x14ac:dyDescent="0.2">
      <c r="A330" s="26" t="s">
        <v>136</v>
      </c>
      <c r="B330" s="383">
        <v>102.98661174047373</v>
      </c>
      <c r="C330" s="383">
        <v>15</v>
      </c>
      <c r="D330" s="383">
        <v>982.41985522233711</v>
      </c>
      <c r="E330" s="383">
        <v>4</v>
      </c>
      <c r="F330" s="447">
        <v>420.60988433228181</v>
      </c>
      <c r="G330" s="447">
        <v>8</v>
      </c>
      <c r="H330" s="447">
        <v>2765.2086475615888</v>
      </c>
      <c r="I330" s="447">
        <v>14</v>
      </c>
      <c r="J330" s="575">
        <v>346.01090188305255</v>
      </c>
      <c r="K330" s="359">
        <v>21</v>
      </c>
    </row>
    <row r="331" spans="1:11" ht="30" customHeight="1" x14ac:dyDescent="0.2">
      <c r="A331" s="26" t="s">
        <v>137</v>
      </c>
      <c r="B331" s="383">
        <v>449.69083754918495</v>
      </c>
      <c r="C331" s="383">
        <v>7</v>
      </c>
      <c r="D331" s="383">
        <v>113.25028312570781</v>
      </c>
      <c r="E331" s="383">
        <v>19</v>
      </c>
      <c r="F331" s="447">
        <v>201.01637492941842</v>
      </c>
      <c r="G331" s="447">
        <v>12</v>
      </c>
      <c r="H331" s="447">
        <v>876.76653476540423</v>
      </c>
      <c r="I331" s="447">
        <v>27</v>
      </c>
      <c r="J331" s="575">
        <v>561.89937817976261</v>
      </c>
      <c r="K331" s="359">
        <v>15</v>
      </c>
    </row>
    <row r="332" spans="1:11" ht="30" customHeight="1" x14ac:dyDescent="0.2">
      <c r="A332" s="26" t="s">
        <v>138</v>
      </c>
      <c r="B332" s="383">
        <v>82.524271844660191</v>
      </c>
      <c r="C332" s="383">
        <v>16</v>
      </c>
      <c r="D332" s="383">
        <v>47.885075818036711</v>
      </c>
      <c r="E332" s="383">
        <v>25</v>
      </c>
      <c r="F332" s="447">
        <v>12.366034624896949</v>
      </c>
      <c r="G332" s="447">
        <v>22</v>
      </c>
      <c r="H332" s="447">
        <v>1747.8731631863882</v>
      </c>
      <c r="I332" s="447">
        <v>24</v>
      </c>
      <c r="J332" s="575">
        <v>102.73972602739725</v>
      </c>
      <c r="K332" s="359">
        <v>29</v>
      </c>
    </row>
    <row r="333" spans="1:11" s="20" customFormat="1" ht="30" customHeight="1" x14ac:dyDescent="0.25">
      <c r="A333" s="224" t="s">
        <v>409</v>
      </c>
      <c r="B333" s="224"/>
      <c r="C333" s="93"/>
      <c r="D333" s="93"/>
      <c r="E333" s="93"/>
      <c r="F333" s="93"/>
      <c r="G333" s="328"/>
      <c r="H333" s="93"/>
      <c r="I333" s="328"/>
    </row>
    <row r="334" spans="1:11" ht="30" customHeight="1" x14ac:dyDescent="0.25">
      <c r="A334" s="201"/>
      <c r="B334" s="201"/>
      <c r="C334" s="201"/>
      <c r="D334" s="201"/>
      <c r="E334" s="201"/>
      <c r="F334" s="201"/>
      <c r="H334" s="201"/>
    </row>
    <row r="335" spans="1:11" ht="30" customHeight="1" x14ac:dyDescent="0.25">
      <c r="A335" s="469" t="s">
        <v>527</v>
      </c>
      <c r="C335" s="473"/>
      <c r="D335" s="473"/>
      <c r="E335" s="473"/>
      <c r="F335" s="473"/>
      <c r="G335" s="23"/>
      <c r="H335" s="473"/>
      <c r="K335" s="23" t="s">
        <v>0</v>
      </c>
    </row>
    <row r="336" spans="1:11" ht="30" customHeight="1" x14ac:dyDescent="0.25">
      <c r="A336" s="749" t="s">
        <v>1</v>
      </c>
      <c r="B336" s="747">
        <v>1399</v>
      </c>
      <c r="C336" s="748"/>
      <c r="D336" s="747">
        <v>1400</v>
      </c>
      <c r="E336" s="748"/>
      <c r="F336" s="747">
        <v>1401</v>
      </c>
      <c r="G336" s="748"/>
      <c r="H336" s="747">
        <v>1402</v>
      </c>
      <c r="I336" s="748"/>
      <c r="J336" s="747">
        <v>1403</v>
      </c>
      <c r="K336" s="748"/>
    </row>
    <row r="337" spans="1:11" ht="30" customHeight="1" x14ac:dyDescent="0.25">
      <c r="A337" s="750"/>
      <c r="B337" s="476" t="s">
        <v>972</v>
      </c>
      <c r="C337" s="472" t="s">
        <v>3</v>
      </c>
      <c r="D337" s="476" t="s">
        <v>972</v>
      </c>
      <c r="E337" s="470" t="s">
        <v>3</v>
      </c>
      <c r="F337" s="476" t="s">
        <v>972</v>
      </c>
      <c r="G337" s="472" t="s">
        <v>3</v>
      </c>
      <c r="H337" s="476" t="s">
        <v>972</v>
      </c>
      <c r="I337" s="472" t="s">
        <v>3</v>
      </c>
      <c r="J337" s="476" t="s">
        <v>972</v>
      </c>
      <c r="K337" s="472" t="s">
        <v>3</v>
      </c>
    </row>
    <row r="338" spans="1:11" ht="30" customHeight="1" x14ac:dyDescent="0.25">
      <c r="A338" s="25" t="s">
        <v>91</v>
      </c>
      <c r="B338" s="204">
        <v>100</v>
      </c>
      <c r="C338" s="25" t="s">
        <v>230</v>
      </c>
      <c r="D338" s="204">
        <v>100</v>
      </c>
      <c r="E338" s="25" t="s">
        <v>230</v>
      </c>
      <c r="F338" s="204">
        <v>100</v>
      </c>
      <c r="G338" s="25" t="s">
        <v>230</v>
      </c>
      <c r="H338" s="444">
        <v>100</v>
      </c>
      <c r="I338" s="55" t="s">
        <v>230</v>
      </c>
      <c r="J338" s="406">
        <v>100</v>
      </c>
      <c r="K338" s="407" t="s">
        <v>230</v>
      </c>
    </row>
    <row r="339" spans="1:11" ht="30" customHeight="1" x14ac:dyDescent="0.25">
      <c r="A339" s="26" t="s">
        <v>109</v>
      </c>
      <c r="B339" s="405">
        <v>2.6327769347496206</v>
      </c>
      <c r="C339" s="383">
        <v>13</v>
      </c>
      <c r="D339" s="405">
        <v>6.5494534943818072</v>
      </c>
      <c r="E339" s="383">
        <v>5</v>
      </c>
      <c r="F339" s="405">
        <v>8.2139308842364827</v>
      </c>
      <c r="G339" s="383">
        <v>3</v>
      </c>
      <c r="H339" s="446">
        <v>4.2949018741891853</v>
      </c>
      <c r="I339" s="447">
        <v>8</v>
      </c>
      <c r="J339" s="408">
        <v>4.9128317889115749</v>
      </c>
      <c r="K339" s="409">
        <v>9</v>
      </c>
    </row>
    <row r="340" spans="1:11" ht="30" customHeight="1" x14ac:dyDescent="0.25">
      <c r="A340" s="26" t="s">
        <v>7</v>
      </c>
      <c r="B340" s="405">
        <v>3.5375569044006072</v>
      </c>
      <c r="C340" s="383">
        <v>10</v>
      </c>
      <c r="D340" s="405">
        <v>1.182021783656515</v>
      </c>
      <c r="E340" s="383">
        <v>25</v>
      </c>
      <c r="F340" s="405">
        <v>1.3969188781556361</v>
      </c>
      <c r="G340" s="383">
        <v>24</v>
      </c>
      <c r="H340" s="446">
        <v>1.7334179800712137</v>
      </c>
      <c r="I340" s="447">
        <v>22</v>
      </c>
      <c r="J340" s="408">
        <v>1.7936233705041622</v>
      </c>
      <c r="K340" s="409">
        <v>23</v>
      </c>
    </row>
    <row r="341" spans="1:11" ht="30" customHeight="1" x14ac:dyDescent="0.25">
      <c r="A341" s="26" t="s">
        <v>111</v>
      </c>
      <c r="B341" s="405">
        <v>2.9457511380880121</v>
      </c>
      <c r="C341" s="383">
        <v>11</v>
      </c>
      <c r="D341" s="405">
        <v>5.1922819241591851</v>
      </c>
      <c r="E341" s="383">
        <v>6</v>
      </c>
      <c r="F341" s="405">
        <v>4.6312589028141868</v>
      </c>
      <c r="G341" s="383">
        <v>8</v>
      </c>
      <c r="H341" s="446">
        <v>4.6758121946506943</v>
      </c>
      <c r="I341" s="447">
        <v>6</v>
      </c>
      <c r="J341" s="408">
        <v>7.4069420449191137</v>
      </c>
      <c r="K341" s="409">
        <v>3</v>
      </c>
    </row>
    <row r="342" spans="1:11" ht="30" customHeight="1" x14ac:dyDescent="0.25">
      <c r="A342" s="26" t="s">
        <v>112</v>
      </c>
      <c r="B342" s="405">
        <v>4.8909332321699539</v>
      </c>
      <c r="C342" s="383">
        <v>5</v>
      </c>
      <c r="D342" s="405">
        <v>8.3995329339024902</v>
      </c>
      <c r="E342" s="383">
        <v>3</v>
      </c>
      <c r="F342" s="405">
        <v>4.8826324798601881</v>
      </c>
      <c r="G342" s="383">
        <v>6</v>
      </c>
      <c r="H342" s="446">
        <v>4.7862209831902618</v>
      </c>
      <c r="I342" s="447">
        <v>4</v>
      </c>
      <c r="J342" s="408">
        <v>9.2162713994031726</v>
      </c>
      <c r="K342" s="409">
        <v>1</v>
      </c>
    </row>
    <row r="343" spans="1:11" ht="30" customHeight="1" x14ac:dyDescent="0.25">
      <c r="A343" s="26" t="s">
        <v>113</v>
      </c>
      <c r="B343" s="405">
        <v>1.011001517450683</v>
      </c>
      <c r="C343" s="383">
        <v>28</v>
      </c>
      <c r="D343" s="405">
        <v>1.6653586263662641</v>
      </c>
      <c r="E343" s="383">
        <v>18</v>
      </c>
      <c r="F343" s="405">
        <v>2.3210160280580792</v>
      </c>
      <c r="G343" s="383">
        <v>15</v>
      </c>
      <c r="H343" s="446">
        <v>1.0157608545640233</v>
      </c>
      <c r="I343" s="447">
        <v>28</v>
      </c>
      <c r="J343" s="408">
        <v>1.1622428145123291</v>
      </c>
      <c r="K343" s="409">
        <v>27</v>
      </c>
    </row>
    <row r="344" spans="1:11" ht="30" customHeight="1" x14ac:dyDescent="0.25">
      <c r="A344" s="26" t="s">
        <v>114</v>
      </c>
      <c r="B344" s="405">
        <v>0.95694233687405161</v>
      </c>
      <c r="C344" s="383">
        <v>29</v>
      </c>
      <c r="D344" s="405">
        <v>0.27564556574338162</v>
      </c>
      <c r="E344" s="383">
        <v>31</v>
      </c>
      <c r="F344" s="405">
        <v>0.52549047772949808</v>
      </c>
      <c r="G344" s="383">
        <v>30</v>
      </c>
      <c r="H344" s="446">
        <v>1.0626845896933397</v>
      </c>
      <c r="I344" s="447">
        <v>27</v>
      </c>
      <c r="J344" s="408">
        <v>1.7276582377885974</v>
      </c>
      <c r="K344" s="409">
        <v>24</v>
      </c>
    </row>
    <row r="345" spans="1:11" ht="30" customHeight="1" x14ac:dyDescent="0.25">
      <c r="A345" s="26" t="s">
        <v>115</v>
      </c>
      <c r="B345" s="405">
        <v>1.9982928679817906</v>
      </c>
      <c r="C345" s="383">
        <v>20</v>
      </c>
      <c r="D345" s="405">
        <v>2.1372102371700388</v>
      </c>
      <c r="E345" s="383">
        <v>16</v>
      </c>
      <c r="F345" s="405">
        <v>2.6729390359224814</v>
      </c>
      <c r="G345" s="383">
        <v>13</v>
      </c>
      <c r="H345" s="446">
        <v>0.31466504733776807</v>
      </c>
      <c r="I345" s="447">
        <v>31</v>
      </c>
      <c r="J345" s="408">
        <v>0</v>
      </c>
      <c r="K345" s="409">
        <v>31</v>
      </c>
    </row>
    <row r="346" spans="1:11" ht="30" customHeight="1" x14ac:dyDescent="0.25">
      <c r="A346" s="26" t="s">
        <v>89</v>
      </c>
      <c r="B346" s="405">
        <v>1.1001517450682852</v>
      </c>
      <c r="C346" s="383">
        <v>27</v>
      </c>
      <c r="D346" s="405">
        <v>3.0962271013188873</v>
      </c>
      <c r="E346" s="383">
        <v>12</v>
      </c>
      <c r="F346" s="405">
        <v>3.8651680013406589</v>
      </c>
      <c r="G346" s="383">
        <v>9</v>
      </c>
      <c r="H346" s="446">
        <v>0.32294570647823567</v>
      </c>
      <c r="I346" s="447">
        <v>30</v>
      </c>
      <c r="J346" s="408">
        <v>0.77901680540285845</v>
      </c>
      <c r="K346" s="409">
        <v>29</v>
      </c>
    </row>
    <row r="347" spans="1:11" ht="30" customHeight="1" x14ac:dyDescent="0.25">
      <c r="A347" s="26" t="s">
        <v>163</v>
      </c>
      <c r="B347" s="405">
        <v>1.7099772382397571</v>
      </c>
      <c r="C347" s="383">
        <v>22</v>
      </c>
      <c r="D347" s="405">
        <v>0.85564977699508038</v>
      </c>
      <c r="E347" s="383">
        <v>29</v>
      </c>
      <c r="F347" s="405">
        <v>1.137166181874768</v>
      </c>
      <c r="G347" s="383">
        <v>27</v>
      </c>
      <c r="H347" s="446">
        <v>4.3528664881724586</v>
      </c>
      <c r="I347" s="447">
        <v>7</v>
      </c>
      <c r="J347" s="408">
        <v>1.3915501806188157</v>
      </c>
      <c r="K347" s="409">
        <v>25</v>
      </c>
    </row>
    <row r="348" spans="1:11" ht="30" customHeight="1" x14ac:dyDescent="0.25">
      <c r="A348" s="26" t="s">
        <v>117</v>
      </c>
      <c r="B348" s="405">
        <v>4.5210546282245829</v>
      </c>
      <c r="C348" s="383">
        <v>6</v>
      </c>
      <c r="D348" s="405">
        <v>11.67473823242281</v>
      </c>
      <c r="E348" s="383">
        <v>1</v>
      </c>
      <c r="F348" s="405">
        <v>11.061634407057612</v>
      </c>
      <c r="G348" s="383">
        <v>2</v>
      </c>
      <c r="H348" s="446">
        <v>5.3769080018769495</v>
      </c>
      <c r="I348" s="447">
        <v>3</v>
      </c>
      <c r="J348" s="408">
        <v>5.1641275325899167</v>
      </c>
      <c r="K348" s="409">
        <v>7</v>
      </c>
    </row>
    <row r="349" spans="1:11" ht="30" customHeight="1" x14ac:dyDescent="0.25">
      <c r="A349" s="26" t="s">
        <v>16</v>
      </c>
      <c r="B349" s="405">
        <v>12.267640364188164</v>
      </c>
      <c r="C349" s="383">
        <v>1</v>
      </c>
      <c r="D349" s="405">
        <v>8.2961658467487229</v>
      </c>
      <c r="E349" s="383">
        <v>4</v>
      </c>
      <c r="F349" s="405">
        <v>6.0473300535066619</v>
      </c>
      <c r="G349" s="383">
        <v>4</v>
      </c>
      <c r="H349" s="446">
        <v>17.709569681746668</v>
      </c>
      <c r="I349" s="447">
        <v>1</v>
      </c>
      <c r="J349" s="408">
        <v>5.2395162556934194</v>
      </c>
      <c r="K349" s="409">
        <v>6</v>
      </c>
    </row>
    <row r="350" spans="1:11" ht="30" customHeight="1" x14ac:dyDescent="0.25">
      <c r="A350" s="26" t="s">
        <v>119</v>
      </c>
      <c r="B350" s="405">
        <v>1.1342943854324734</v>
      </c>
      <c r="C350" s="383">
        <v>26</v>
      </c>
      <c r="D350" s="405">
        <v>2.9871173982121322</v>
      </c>
      <c r="E350" s="383">
        <v>13</v>
      </c>
      <c r="F350" s="405">
        <v>3.1661100537460651</v>
      </c>
      <c r="G350" s="383">
        <v>11</v>
      </c>
      <c r="H350" s="446">
        <v>3.513759695271744</v>
      </c>
      <c r="I350" s="447">
        <v>12</v>
      </c>
      <c r="J350" s="408">
        <v>5.0039264959949739</v>
      </c>
      <c r="K350" s="409">
        <v>8</v>
      </c>
    </row>
    <row r="351" spans="1:11" ht="30" customHeight="1" x14ac:dyDescent="0.25">
      <c r="A351" s="26" t="s">
        <v>120</v>
      </c>
      <c r="B351" s="405">
        <v>2.5151745068285281</v>
      </c>
      <c r="C351" s="383">
        <v>16</v>
      </c>
      <c r="D351" s="405">
        <v>1.891234853850424</v>
      </c>
      <c r="E351" s="383">
        <v>17</v>
      </c>
      <c r="F351" s="405">
        <v>1.99542739493183</v>
      </c>
      <c r="G351" s="383">
        <v>17</v>
      </c>
      <c r="H351" s="446">
        <v>2.9810372905683296</v>
      </c>
      <c r="I351" s="447">
        <v>13</v>
      </c>
      <c r="J351" s="408">
        <v>2.8333595099732998</v>
      </c>
      <c r="K351" s="409">
        <v>12</v>
      </c>
    </row>
    <row r="352" spans="1:11" ht="30" customHeight="1" x14ac:dyDescent="0.25">
      <c r="A352" s="26" t="s">
        <v>121</v>
      </c>
      <c r="B352" s="405">
        <v>2.0248482549317144</v>
      </c>
      <c r="C352" s="383">
        <v>19</v>
      </c>
      <c r="D352" s="405">
        <v>3.4666258302865565</v>
      </c>
      <c r="E352" s="383">
        <v>10</v>
      </c>
      <c r="F352" s="405">
        <v>4.8646772243569023</v>
      </c>
      <c r="G352" s="383">
        <v>7</v>
      </c>
      <c r="H352" s="446">
        <v>4.7034143917855857</v>
      </c>
      <c r="I352" s="447">
        <v>5</v>
      </c>
      <c r="J352" s="408">
        <v>3.2197267158787497</v>
      </c>
      <c r="K352" s="409">
        <v>11</v>
      </c>
    </row>
    <row r="353" spans="1:21" ht="30" customHeight="1" x14ac:dyDescent="0.25">
      <c r="A353" s="26" t="s">
        <v>122</v>
      </c>
      <c r="B353" s="405">
        <v>2.5303490136570561</v>
      </c>
      <c r="C353" s="383">
        <v>15</v>
      </c>
      <c r="D353" s="405">
        <v>0.39528339809727986</v>
      </c>
      <c r="E353" s="383">
        <v>30</v>
      </c>
      <c r="F353" s="405">
        <v>1.4854981386385129</v>
      </c>
      <c r="G353" s="383">
        <v>21</v>
      </c>
      <c r="H353" s="446">
        <v>2.0591239062629385</v>
      </c>
      <c r="I353" s="447">
        <v>19</v>
      </c>
      <c r="J353" s="408">
        <v>2.591487356682896</v>
      </c>
      <c r="K353" s="409">
        <v>16</v>
      </c>
    </row>
    <row r="354" spans="1:21" ht="30" customHeight="1" x14ac:dyDescent="0.25">
      <c r="A354" s="26" t="s">
        <v>123</v>
      </c>
      <c r="B354" s="405">
        <v>3.8012139605462818</v>
      </c>
      <c r="C354" s="383">
        <v>9</v>
      </c>
      <c r="D354" s="405">
        <v>4.0341877069734497</v>
      </c>
      <c r="E354" s="383">
        <v>9</v>
      </c>
      <c r="F354" s="405">
        <v>1.872134640475934</v>
      </c>
      <c r="G354" s="383">
        <v>18</v>
      </c>
      <c r="H354" s="446">
        <v>1.6726931463744514</v>
      </c>
      <c r="I354" s="447">
        <v>23</v>
      </c>
      <c r="J354" s="408">
        <v>2.8082299356054654</v>
      </c>
      <c r="K354" s="409">
        <v>13</v>
      </c>
    </row>
    <row r="355" spans="1:21" ht="30" customHeight="1" x14ac:dyDescent="0.25">
      <c r="A355" s="26" t="s">
        <v>124</v>
      </c>
      <c r="B355" s="405">
        <v>7.9353186646433995</v>
      </c>
      <c r="C355" s="383">
        <v>3</v>
      </c>
      <c r="D355" s="405">
        <v>1.5122222009532742</v>
      </c>
      <c r="E355" s="383">
        <v>19</v>
      </c>
      <c r="F355" s="405">
        <v>1.8158748398989719</v>
      </c>
      <c r="G355" s="383">
        <v>20</v>
      </c>
      <c r="H355" s="446">
        <v>3.8725882580253392</v>
      </c>
      <c r="I355" s="447">
        <v>9</v>
      </c>
      <c r="J355" s="408">
        <v>3.4427516883932778</v>
      </c>
      <c r="K355" s="409">
        <v>10</v>
      </c>
    </row>
    <row r="356" spans="1:21" ht="30" customHeight="1" x14ac:dyDescent="0.25">
      <c r="A356" s="26" t="s">
        <v>125</v>
      </c>
      <c r="B356" s="405">
        <v>3.8059559939301968</v>
      </c>
      <c r="C356" s="383">
        <v>8</v>
      </c>
      <c r="D356" s="405">
        <v>3.1976799831549934</v>
      </c>
      <c r="E356" s="383">
        <v>11</v>
      </c>
      <c r="F356" s="405">
        <v>3.3935432901210185</v>
      </c>
      <c r="G356" s="383">
        <v>10</v>
      </c>
      <c r="H356" s="446">
        <v>2.5559634546909935</v>
      </c>
      <c r="I356" s="447">
        <v>16</v>
      </c>
      <c r="J356" s="408">
        <v>2.5349458143552694</v>
      </c>
      <c r="K356" s="409">
        <v>18</v>
      </c>
    </row>
    <row r="357" spans="1:21" ht="30" customHeight="1" x14ac:dyDescent="0.25">
      <c r="A357" s="26" t="s">
        <v>126</v>
      </c>
      <c r="B357" s="405">
        <v>0.95694233687405161</v>
      </c>
      <c r="C357" s="383">
        <v>29</v>
      </c>
      <c r="D357" s="405">
        <v>1.2260485059627495</v>
      </c>
      <c r="E357" s="383">
        <v>21</v>
      </c>
      <c r="F357" s="405">
        <v>1.2568678852300068</v>
      </c>
      <c r="G357" s="383">
        <v>26</v>
      </c>
      <c r="H357" s="446">
        <v>1.8548676474647381</v>
      </c>
      <c r="I357" s="447">
        <v>21</v>
      </c>
      <c r="J357" s="408">
        <v>0.31097848280194756</v>
      </c>
      <c r="K357" s="409">
        <v>30</v>
      </c>
    </row>
    <row r="358" spans="1:21" ht="30" customHeight="1" x14ac:dyDescent="0.25">
      <c r="A358" s="26" t="s">
        <v>127</v>
      </c>
      <c r="B358" s="405">
        <v>1.9679438543247343</v>
      </c>
      <c r="C358" s="383">
        <v>21</v>
      </c>
      <c r="D358" s="405">
        <v>0.88723416473650962</v>
      </c>
      <c r="E358" s="383">
        <v>28</v>
      </c>
      <c r="F358" s="405">
        <v>1.0019032570833484</v>
      </c>
      <c r="G358" s="383">
        <v>29</v>
      </c>
      <c r="H358" s="446">
        <v>2.6387700460956691</v>
      </c>
      <c r="I358" s="447">
        <v>15</v>
      </c>
      <c r="J358" s="408">
        <v>2.4815454688236218</v>
      </c>
      <c r="K358" s="409">
        <v>19</v>
      </c>
      <c r="O358" s="546"/>
      <c r="P358" s="546"/>
      <c r="Q358" s="546"/>
      <c r="R358" s="546"/>
      <c r="S358" s="546"/>
      <c r="T358" s="546"/>
      <c r="U358" s="546"/>
    </row>
    <row r="359" spans="1:21" s="559" customFormat="1" ht="30" customHeight="1" x14ac:dyDescent="0.25">
      <c r="A359" s="26" t="s">
        <v>128</v>
      </c>
      <c r="B359" s="405">
        <v>12.023899848254931</v>
      </c>
      <c r="C359" s="383">
        <v>2</v>
      </c>
      <c r="D359" s="405">
        <v>4.0696005053502038</v>
      </c>
      <c r="E359" s="383">
        <v>8</v>
      </c>
      <c r="F359" s="405">
        <v>2.2946816533199268</v>
      </c>
      <c r="G359" s="383">
        <v>16</v>
      </c>
      <c r="H359" s="446">
        <v>3.7980623257611303</v>
      </c>
      <c r="I359" s="447">
        <v>11</v>
      </c>
      <c r="J359" s="408">
        <v>2.6951468509502119</v>
      </c>
      <c r="K359" s="409">
        <v>15</v>
      </c>
      <c r="L359" s="328"/>
      <c r="M359" s="328"/>
      <c r="N359" s="328"/>
      <c r="O359" s="546"/>
      <c r="P359" s="546"/>
      <c r="Q359" s="546"/>
      <c r="R359" s="546"/>
      <c r="S359" s="546"/>
      <c r="T359" s="546"/>
      <c r="U359" s="546"/>
    </row>
    <row r="360" spans="1:21" ht="30" customHeight="1" x14ac:dyDescent="0.25">
      <c r="A360" s="26" t="s">
        <v>129</v>
      </c>
      <c r="B360" s="405">
        <v>2.1111532625189682</v>
      </c>
      <c r="C360" s="383">
        <v>17</v>
      </c>
      <c r="D360" s="405">
        <v>1.2164774793744377</v>
      </c>
      <c r="E360" s="383">
        <v>22</v>
      </c>
      <c r="F360" s="405">
        <v>1.4807100705043033</v>
      </c>
      <c r="G360" s="383">
        <v>22</v>
      </c>
      <c r="H360" s="446">
        <v>3.8587871594578931</v>
      </c>
      <c r="I360" s="447">
        <v>10</v>
      </c>
      <c r="J360" s="408">
        <v>1.2219255536359352</v>
      </c>
      <c r="K360" s="409">
        <v>26</v>
      </c>
    </row>
    <row r="361" spans="1:21" ht="30" customHeight="1" x14ac:dyDescent="0.25">
      <c r="A361" s="26" t="s">
        <v>164</v>
      </c>
      <c r="B361" s="405">
        <v>0.55292109256449162</v>
      </c>
      <c r="C361" s="383">
        <v>31</v>
      </c>
      <c r="D361" s="405">
        <v>2.4138129055722519</v>
      </c>
      <c r="E361" s="383">
        <v>14</v>
      </c>
      <c r="F361" s="405">
        <v>3.0140888904849117</v>
      </c>
      <c r="G361" s="383">
        <v>12</v>
      </c>
      <c r="H361" s="446">
        <v>1.3442270004692374</v>
      </c>
      <c r="I361" s="447">
        <v>26</v>
      </c>
      <c r="J361" s="408">
        <v>7.7461912988848747</v>
      </c>
      <c r="K361" s="409">
        <v>2</v>
      </c>
    </row>
    <row r="362" spans="1:21" ht="30" customHeight="1" x14ac:dyDescent="0.25">
      <c r="A362" s="26" t="s">
        <v>131</v>
      </c>
      <c r="B362" s="405">
        <v>4.9639605462822454</v>
      </c>
      <c r="C362" s="383">
        <v>4</v>
      </c>
      <c r="D362" s="405">
        <v>10.841101816580846</v>
      </c>
      <c r="E362" s="383">
        <v>2</v>
      </c>
      <c r="F362" s="405">
        <v>11.127470343902994</v>
      </c>
      <c r="G362" s="383">
        <v>1</v>
      </c>
      <c r="H362" s="446">
        <v>1.6726931463744514</v>
      </c>
      <c r="I362" s="447">
        <v>23</v>
      </c>
      <c r="J362" s="408">
        <v>2.7642531804617558</v>
      </c>
      <c r="K362" s="409">
        <v>14</v>
      </c>
    </row>
    <row r="363" spans="1:21" ht="30" customHeight="1" x14ac:dyDescent="0.25">
      <c r="A363" s="26" t="s">
        <v>132</v>
      </c>
      <c r="B363" s="405">
        <v>1.6938543247344462</v>
      </c>
      <c r="C363" s="383">
        <v>23</v>
      </c>
      <c r="D363" s="405">
        <v>0.89680519132482139</v>
      </c>
      <c r="E363" s="383">
        <v>27</v>
      </c>
      <c r="F363" s="405">
        <v>1.4687399001687795</v>
      </c>
      <c r="G363" s="383">
        <v>23</v>
      </c>
      <c r="H363" s="446">
        <v>1.9487151177233708</v>
      </c>
      <c r="I363" s="447">
        <v>20</v>
      </c>
      <c r="J363" s="408">
        <v>5.9996858803204018</v>
      </c>
      <c r="K363" s="409">
        <v>5</v>
      </c>
    </row>
    <row r="364" spans="1:21" ht="30" customHeight="1" x14ac:dyDescent="0.25">
      <c r="A364" s="26" t="s">
        <v>133</v>
      </c>
      <c r="B364" s="405">
        <v>2.5455235204855842</v>
      </c>
      <c r="C364" s="383">
        <v>14</v>
      </c>
      <c r="D364" s="405">
        <v>4.557722861354109</v>
      </c>
      <c r="E364" s="383">
        <v>7</v>
      </c>
      <c r="F364" s="405">
        <v>5.7911684083264507</v>
      </c>
      <c r="G364" s="383">
        <v>5</v>
      </c>
      <c r="H364" s="446">
        <v>5.9427530431422344</v>
      </c>
      <c r="I364" s="447">
        <v>2</v>
      </c>
      <c r="J364" s="408">
        <v>6.2038636720590548</v>
      </c>
      <c r="K364" s="409">
        <v>4</v>
      </c>
    </row>
    <row r="365" spans="1:21" ht="30" customHeight="1" x14ac:dyDescent="0.25">
      <c r="A365" s="26" t="s">
        <v>134</v>
      </c>
      <c r="B365" s="405">
        <v>1.1826631259484066</v>
      </c>
      <c r="C365" s="383">
        <v>25</v>
      </c>
      <c r="D365" s="405">
        <v>1.0087862024080703</v>
      </c>
      <c r="E365" s="383">
        <v>26</v>
      </c>
      <c r="F365" s="405">
        <v>1.0988616368010917</v>
      </c>
      <c r="G365" s="383">
        <v>28</v>
      </c>
      <c r="H365" s="446">
        <v>2.3075436804769658</v>
      </c>
      <c r="I365" s="447">
        <v>18</v>
      </c>
      <c r="J365" s="408">
        <v>1.8595885032197268</v>
      </c>
      <c r="K365" s="409">
        <v>22</v>
      </c>
    </row>
    <row r="366" spans="1:21" ht="30" customHeight="1" x14ac:dyDescent="0.25">
      <c r="A366" s="26" t="s">
        <v>135</v>
      </c>
      <c r="B366" s="405">
        <v>2.0883915022761759</v>
      </c>
      <c r="C366" s="383">
        <v>18</v>
      </c>
      <c r="D366" s="405">
        <v>1.2164774793744377</v>
      </c>
      <c r="E366" s="383">
        <v>22</v>
      </c>
      <c r="F366" s="405">
        <v>0.41656192767623079</v>
      </c>
      <c r="G366" s="383">
        <v>31</v>
      </c>
      <c r="H366" s="446">
        <v>2.4096718098760661</v>
      </c>
      <c r="I366" s="447">
        <v>17</v>
      </c>
      <c r="J366" s="408">
        <v>1.9035652583634364</v>
      </c>
      <c r="K366" s="409">
        <v>21</v>
      </c>
    </row>
    <row r="367" spans="1:21" ht="30" customHeight="1" x14ac:dyDescent="0.25">
      <c r="A367" s="26" t="s">
        <v>136</v>
      </c>
      <c r="B367" s="405">
        <v>1.4264036418816388</v>
      </c>
      <c r="C367" s="383">
        <v>24</v>
      </c>
      <c r="D367" s="405">
        <v>2.3822285178308222</v>
      </c>
      <c r="E367" s="383">
        <v>15</v>
      </c>
      <c r="F367" s="405">
        <v>1.8410121976035718</v>
      </c>
      <c r="G367" s="383">
        <v>19</v>
      </c>
      <c r="H367" s="446">
        <v>0.77010130006348498</v>
      </c>
      <c r="I367" s="447">
        <v>29</v>
      </c>
      <c r="J367" s="408">
        <v>0.91408826762996698</v>
      </c>
      <c r="K367" s="409">
        <v>28</v>
      </c>
    </row>
    <row r="368" spans="1:21" ht="30" customHeight="1" x14ac:dyDescent="0.25">
      <c r="A368" s="26" t="s">
        <v>137</v>
      </c>
      <c r="B368" s="405">
        <v>4.3778452200303493</v>
      </c>
      <c r="C368" s="383">
        <v>7</v>
      </c>
      <c r="D368" s="405">
        <v>1.2145632740567753</v>
      </c>
      <c r="E368" s="383">
        <v>24</v>
      </c>
      <c r="F368" s="405">
        <v>2.5029626171580421</v>
      </c>
      <c r="G368" s="383">
        <v>14</v>
      </c>
      <c r="H368" s="446">
        <v>2.7878219106240856</v>
      </c>
      <c r="I368" s="447">
        <v>14</v>
      </c>
      <c r="J368" s="408">
        <v>2.591487356682896</v>
      </c>
      <c r="K368" s="409">
        <v>16</v>
      </c>
    </row>
    <row r="369" spans="1:11" ht="30" customHeight="1" x14ac:dyDescent="0.25">
      <c r="A369" s="26" t="s">
        <v>138</v>
      </c>
      <c r="B369" s="405">
        <v>2.7892640364188166</v>
      </c>
      <c r="C369" s="383">
        <v>12</v>
      </c>
      <c r="D369" s="405">
        <v>1.2605042016806722</v>
      </c>
      <c r="E369" s="383">
        <v>20</v>
      </c>
      <c r="F369" s="405">
        <v>1.3562202990148551</v>
      </c>
      <c r="G369" s="383">
        <v>25</v>
      </c>
      <c r="H369" s="446">
        <v>1.6616522675204946</v>
      </c>
      <c r="I369" s="447">
        <v>25</v>
      </c>
      <c r="J369" s="408">
        <v>2.0794722789382756</v>
      </c>
      <c r="K369" s="409">
        <v>20</v>
      </c>
    </row>
    <row r="370" spans="1:11" s="20" customFormat="1" ht="30" customHeight="1" x14ac:dyDescent="0.25">
      <c r="A370" s="224" t="s">
        <v>485</v>
      </c>
      <c r="B370" s="224"/>
      <c r="C370" s="224"/>
      <c r="D370" s="224"/>
      <c r="E370" s="473"/>
      <c r="F370" s="473"/>
      <c r="G370" s="473"/>
      <c r="H370" s="473"/>
      <c r="I370" s="473"/>
    </row>
    <row r="372" spans="1:11" ht="30" customHeight="1" x14ac:dyDescent="0.25">
      <c r="A372" s="469" t="s">
        <v>528</v>
      </c>
      <c r="C372" s="473"/>
      <c r="D372" s="473"/>
      <c r="E372" s="473"/>
      <c r="F372" s="473"/>
      <c r="G372" s="23"/>
      <c r="H372" s="473"/>
      <c r="K372" s="23" t="s">
        <v>0</v>
      </c>
    </row>
    <row r="373" spans="1:11" ht="30" customHeight="1" x14ac:dyDescent="0.25">
      <c r="A373" s="749" t="s">
        <v>1</v>
      </c>
      <c r="B373" s="747">
        <v>1399</v>
      </c>
      <c r="C373" s="748"/>
      <c r="D373" s="747">
        <v>1400</v>
      </c>
      <c r="E373" s="748"/>
      <c r="F373" s="747">
        <v>1401</v>
      </c>
      <c r="G373" s="748"/>
      <c r="H373" s="754" t="s">
        <v>1149</v>
      </c>
      <c r="I373" s="755"/>
      <c r="J373" s="747">
        <v>1403</v>
      </c>
      <c r="K373" s="748"/>
    </row>
    <row r="374" spans="1:11" ht="30" customHeight="1" x14ac:dyDescent="0.25">
      <c r="A374" s="750"/>
      <c r="B374" s="472" t="s">
        <v>972</v>
      </c>
      <c r="C374" s="472" t="s">
        <v>144</v>
      </c>
      <c r="D374" s="472" t="s">
        <v>972</v>
      </c>
      <c r="E374" s="470" t="s">
        <v>144</v>
      </c>
      <c r="F374" s="472" t="s">
        <v>972</v>
      </c>
      <c r="G374" s="472" t="s">
        <v>144</v>
      </c>
      <c r="H374" s="478" t="s">
        <v>972</v>
      </c>
      <c r="I374" s="478" t="s">
        <v>144</v>
      </c>
      <c r="J374" s="478" t="s">
        <v>972</v>
      </c>
      <c r="K374" s="478" t="s">
        <v>144</v>
      </c>
    </row>
    <row r="375" spans="1:11" ht="30" customHeight="1" x14ac:dyDescent="0.25">
      <c r="A375" s="25" t="s">
        <v>91</v>
      </c>
      <c r="B375" s="204">
        <v>100</v>
      </c>
      <c r="C375" s="25" t="s">
        <v>230</v>
      </c>
      <c r="D375" s="204">
        <v>100</v>
      </c>
      <c r="E375" s="25" t="s">
        <v>230</v>
      </c>
      <c r="F375" s="204">
        <v>100</v>
      </c>
      <c r="G375" s="25" t="s">
        <v>230</v>
      </c>
      <c r="H375" s="406">
        <v>100</v>
      </c>
      <c r="I375" s="407" t="s">
        <v>230</v>
      </c>
      <c r="J375" s="406">
        <v>100</v>
      </c>
      <c r="K375" s="407" t="s">
        <v>230</v>
      </c>
    </row>
    <row r="376" spans="1:11" ht="30" customHeight="1" x14ac:dyDescent="0.25">
      <c r="A376" s="26" t="s">
        <v>109</v>
      </c>
      <c r="B376" s="405">
        <v>4.1858895015190729</v>
      </c>
      <c r="C376" s="383">
        <v>9</v>
      </c>
      <c r="D376" s="405">
        <v>6.4930090021068771</v>
      </c>
      <c r="E376" s="383">
        <v>5</v>
      </c>
      <c r="F376" s="405">
        <v>3.7744034707158347</v>
      </c>
      <c r="G376" s="383">
        <v>9</v>
      </c>
      <c r="H376" s="408">
        <v>4.3705640642510275</v>
      </c>
      <c r="I376" s="409">
        <v>10</v>
      </c>
      <c r="J376" s="408">
        <v>3.4103410341034106</v>
      </c>
      <c r="K376" s="409">
        <v>6</v>
      </c>
    </row>
    <row r="377" spans="1:11" ht="30" customHeight="1" x14ac:dyDescent="0.25">
      <c r="A377" s="26" t="s">
        <v>7</v>
      </c>
      <c r="B377" s="405">
        <v>36.997862045684712</v>
      </c>
      <c r="C377" s="383">
        <v>1</v>
      </c>
      <c r="D377" s="405">
        <v>12.066653897720743</v>
      </c>
      <c r="E377" s="383">
        <v>3</v>
      </c>
      <c r="F377" s="405">
        <v>0</v>
      </c>
      <c r="G377" s="383">
        <v>22</v>
      </c>
      <c r="H377" s="408">
        <v>0</v>
      </c>
      <c r="I377" s="409">
        <v>19</v>
      </c>
      <c r="J377" s="408">
        <v>0</v>
      </c>
      <c r="K377" s="409">
        <v>19</v>
      </c>
    </row>
    <row r="378" spans="1:11" ht="30" customHeight="1" x14ac:dyDescent="0.25">
      <c r="A378" s="26" t="s">
        <v>111</v>
      </c>
      <c r="B378" s="405">
        <v>4.9397997074378308</v>
      </c>
      <c r="C378" s="383">
        <v>6</v>
      </c>
      <c r="D378" s="405">
        <v>4.4819000191534188</v>
      </c>
      <c r="E378" s="383">
        <v>7</v>
      </c>
      <c r="F378" s="405">
        <v>11.323210412147505</v>
      </c>
      <c r="G378" s="383">
        <v>3</v>
      </c>
      <c r="H378" s="408">
        <v>5.491221516623086</v>
      </c>
      <c r="I378" s="409">
        <v>7</v>
      </c>
      <c r="J378" s="408">
        <v>1.078107810781078</v>
      </c>
      <c r="K378" s="409">
        <v>15</v>
      </c>
    </row>
    <row r="379" spans="1:11" ht="30" customHeight="1" x14ac:dyDescent="0.25">
      <c r="A379" s="26" t="s">
        <v>112</v>
      </c>
      <c r="B379" s="405">
        <v>1.5753347586362103</v>
      </c>
      <c r="C379" s="383">
        <v>13</v>
      </c>
      <c r="D379" s="405">
        <v>1.7621145374449341</v>
      </c>
      <c r="E379" s="383">
        <v>10</v>
      </c>
      <c r="F379" s="405">
        <v>3.5140997830802601</v>
      </c>
      <c r="G379" s="383">
        <v>11</v>
      </c>
      <c r="H379" s="408">
        <v>1.2327231976092641</v>
      </c>
      <c r="I379" s="409">
        <v>16</v>
      </c>
      <c r="J379" s="408">
        <v>2.0902090209020905</v>
      </c>
      <c r="K379" s="409">
        <v>12</v>
      </c>
    </row>
    <row r="380" spans="1:11" ht="30" customHeight="1" x14ac:dyDescent="0.25">
      <c r="A380" s="26" t="s">
        <v>113</v>
      </c>
      <c r="B380" s="405">
        <v>0</v>
      </c>
      <c r="C380" s="383">
        <v>22</v>
      </c>
      <c r="D380" s="405">
        <v>0</v>
      </c>
      <c r="E380" s="383">
        <v>21</v>
      </c>
      <c r="F380" s="405">
        <v>0</v>
      </c>
      <c r="G380" s="383">
        <v>22</v>
      </c>
      <c r="H380" s="408">
        <v>0</v>
      </c>
      <c r="I380" s="409">
        <v>19</v>
      </c>
      <c r="J380" s="408">
        <v>0</v>
      </c>
      <c r="K380" s="409">
        <v>19</v>
      </c>
    </row>
    <row r="381" spans="1:11" ht="30" customHeight="1" x14ac:dyDescent="0.25">
      <c r="A381" s="26" t="s">
        <v>114</v>
      </c>
      <c r="B381" s="405">
        <v>7.0214920670642513</v>
      </c>
      <c r="C381" s="383">
        <v>4</v>
      </c>
      <c r="D381" s="405">
        <v>0.95767094426355104</v>
      </c>
      <c r="E381" s="383">
        <v>15</v>
      </c>
      <c r="F381" s="405">
        <v>1.7787418655097613</v>
      </c>
      <c r="G381" s="383">
        <v>16</v>
      </c>
      <c r="H381" s="408">
        <v>2.5401568920433317</v>
      </c>
      <c r="I381" s="409">
        <v>14</v>
      </c>
      <c r="J381" s="408">
        <v>0.94609460946094603</v>
      </c>
      <c r="K381" s="409">
        <v>16</v>
      </c>
    </row>
    <row r="382" spans="1:11" ht="30" customHeight="1" x14ac:dyDescent="0.25">
      <c r="A382" s="26" t="s">
        <v>115</v>
      </c>
      <c r="B382" s="405">
        <v>9.4520085518172614</v>
      </c>
      <c r="C382" s="383">
        <v>3</v>
      </c>
      <c r="D382" s="405">
        <v>27.159547979314308</v>
      </c>
      <c r="E382" s="383">
        <v>1</v>
      </c>
      <c r="F382" s="405">
        <v>14.013015184381777</v>
      </c>
      <c r="G382" s="383">
        <v>2</v>
      </c>
      <c r="H382" s="408">
        <v>17.706387747478523</v>
      </c>
      <c r="I382" s="409">
        <v>1</v>
      </c>
      <c r="J382" s="408">
        <v>51.287128712871286</v>
      </c>
      <c r="K382" s="409">
        <v>1</v>
      </c>
    </row>
    <row r="383" spans="1:11" ht="30" customHeight="1" x14ac:dyDescent="0.25">
      <c r="A383" s="26" t="s">
        <v>89</v>
      </c>
      <c r="B383" s="405">
        <v>0</v>
      </c>
      <c r="C383" s="383">
        <v>22</v>
      </c>
      <c r="D383" s="405">
        <v>0</v>
      </c>
      <c r="E383" s="383">
        <v>21</v>
      </c>
      <c r="F383" s="405">
        <v>0</v>
      </c>
      <c r="G383" s="383">
        <v>22</v>
      </c>
      <c r="H383" s="408">
        <v>0</v>
      </c>
      <c r="I383" s="409">
        <v>19</v>
      </c>
      <c r="J383" s="408">
        <v>0</v>
      </c>
      <c r="K383" s="409">
        <v>19</v>
      </c>
    </row>
    <row r="384" spans="1:11" ht="30" customHeight="1" x14ac:dyDescent="0.25">
      <c r="A384" s="26" t="s">
        <v>163</v>
      </c>
      <c r="B384" s="405">
        <v>1.9916732305614944</v>
      </c>
      <c r="C384" s="383">
        <v>12</v>
      </c>
      <c r="D384" s="405">
        <v>1.3981995786247845</v>
      </c>
      <c r="E384" s="383">
        <v>11</v>
      </c>
      <c r="F384" s="405">
        <v>2.4295010845986984</v>
      </c>
      <c r="G384" s="383">
        <v>15</v>
      </c>
      <c r="H384" s="408">
        <v>6.6492342174075461</v>
      </c>
      <c r="I384" s="409">
        <v>5</v>
      </c>
      <c r="J384" s="408">
        <v>3.564356435643564</v>
      </c>
      <c r="K384" s="409">
        <v>5</v>
      </c>
    </row>
    <row r="385" spans="1:11" ht="30" customHeight="1" x14ac:dyDescent="0.25">
      <c r="A385" s="26" t="s">
        <v>117</v>
      </c>
      <c r="B385" s="405">
        <v>0.42759086305839994</v>
      </c>
      <c r="C385" s="383">
        <v>17</v>
      </c>
      <c r="D385" s="405">
        <v>0.28730128327906529</v>
      </c>
      <c r="E385" s="383">
        <v>18</v>
      </c>
      <c r="F385" s="405">
        <v>0.95444685466377444</v>
      </c>
      <c r="G385" s="383">
        <v>18</v>
      </c>
      <c r="H385" s="408">
        <v>0.33619723571161747</v>
      </c>
      <c r="I385" s="409">
        <v>18</v>
      </c>
      <c r="J385" s="408">
        <v>0.41804180418041809</v>
      </c>
      <c r="K385" s="409">
        <v>17</v>
      </c>
    </row>
    <row r="386" spans="1:11" ht="30" customHeight="1" x14ac:dyDescent="0.25">
      <c r="A386" s="26" t="s">
        <v>16</v>
      </c>
      <c r="B386" s="405">
        <v>0</v>
      </c>
      <c r="C386" s="383">
        <v>22</v>
      </c>
      <c r="D386" s="405">
        <v>0</v>
      </c>
      <c r="E386" s="383">
        <v>21</v>
      </c>
      <c r="F386" s="405">
        <v>0</v>
      </c>
      <c r="G386" s="383">
        <v>22</v>
      </c>
      <c r="H386" s="408">
        <v>0</v>
      </c>
      <c r="I386" s="409">
        <v>19</v>
      </c>
      <c r="J386" s="408">
        <v>0</v>
      </c>
      <c r="K386" s="409">
        <v>19</v>
      </c>
    </row>
    <row r="387" spans="1:11" ht="30" customHeight="1" x14ac:dyDescent="0.25">
      <c r="A387" s="26" t="s">
        <v>119</v>
      </c>
      <c r="B387" s="405">
        <v>0.16878586699673681</v>
      </c>
      <c r="C387" s="383">
        <v>20</v>
      </c>
      <c r="D387" s="405">
        <v>0</v>
      </c>
      <c r="E387" s="383">
        <v>21</v>
      </c>
      <c r="F387" s="405">
        <v>0</v>
      </c>
      <c r="G387" s="383">
        <v>22</v>
      </c>
      <c r="H387" s="408">
        <v>0</v>
      </c>
      <c r="I387" s="409">
        <v>19</v>
      </c>
      <c r="J387" s="408">
        <v>0</v>
      </c>
      <c r="K387" s="409">
        <v>19</v>
      </c>
    </row>
    <row r="388" spans="1:11" ht="30" customHeight="1" x14ac:dyDescent="0.25">
      <c r="A388" s="26" t="s">
        <v>120</v>
      </c>
      <c r="B388" s="405">
        <v>0</v>
      </c>
      <c r="C388" s="383">
        <v>22</v>
      </c>
      <c r="D388" s="405">
        <v>1.9153418885271022E-2</v>
      </c>
      <c r="E388" s="383">
        <v>20</v>
      </c>
      <c r="F388" s="405">
        <v>4.3383947939262472E-2</v>
      </c>
      <c r="G388" s="383">
        <v>21</v>
      </c>
      <c r="H388" s="408">
        <v>0</v>
      </c>
      <c r="I388" s="409">
        <v>19</v>
      </c>
      <c r="J388" s="408">
        <v>0</v>
      </c>
      <c r="K388" s="409">
        <v>19</v>
      </c>
    </row>
    <row r="389" spans="1:11" ht="30" customHeight="1" x14ac:dyDescent="0.25">
      <c r="A389" s="26" t="s">
        <v>121</v>
      </c>
      <c r="B389" s="405">
        <v>0</v>
      </c>
      <c r="C389" s="383">
        <v>22</v>
      </c>
      <c r="D389" s="405">
        <v>0</v>
      </c>
      <c r="E389" s="383">
        <v>21</v>
      </c>
      <c r="F389" s="405">
        <v>1.0412147505422993</v>
      </c>
      <c r="G389" s="383">
        <v>17</v>
      </c>
      <c r="H389" s="408">
        <v>0</v>
      </c>
      <c r="I389" s="409">
        <v>19</v>
      </c>
      <c r="J389" s="408">
        <v>0</v>
      </c>
      <c r="K389" s="409">
        <v>19</v>
      </c>
    </row>
    <row r="390" spans="1:11" ht="30" customHeight="1" x14ac:dyDescent="0.25">
      <c r="A390" s="26" t="s">
        <v>122</v>
      </c>
      <c r="B390" s="405">
        <v>0.75391020591875768</v>
      </c>
      <c r="C390" s="383">
        <v>15</v>
      </c>
      <c r="D390" s="405">
        <v>1.1492051331162612</v>
      </c>
      <c r="E390" s="383">
        <v>14</v>
      </c>
      <c r="F390" s="405">
        <v>3.0802603036876359</v>
      </c>
      <c r="G390" s="383">
        <v>13</v>
      </c>
      <c r="H390" s="408">
        <v>2.2786701531565186</v>
      </c>
      <c r="I390" s="409">
        <v>15</v>
      </c>
      <c r="J390" s="408">
        <v>2.4642464246424645</v>
      </c>
      <c r="K390" s="409">
        <v>10</v>
      </c>
    </row>
    <row r="391" spans="1:11" ht="30" customHeight="1" x14ac:dyDescent="0.25">
      <c r="A391" s="26" t="s">
        <v>123</v>
      </c>
      <c r="B391" s="405">
        <v>0</v>
      </c>
      <c r="C391" s="383">
        <v>22</v>
      </c>
      <c r="D391" s="405">
        <v>0</v>
      </c>
      <c r="E391" s="383">
        <v>21</v>
      </c>
      <c r="F391" s="405">
        <v>0</v>
      </c>
      <c r="G391" s="383">
        <v>22</v>
      </c>
      <c r="H391" s="408">
        <v>0</v>
      </c>
      <c r="I391" s="409">
        <v>19</v>
      </c>
      <c r="J391" s="408">
        <v>0</v>
      </c>
      <c r="K391" s="409">
        <v>19</v>
      </c>
    </row>
    <row r="392" spans="1:11" ht="30" customHeight="1" x14ac:dyDescent="0.25">
      <c r="A392" s="26" t="s">
        <v>124</v>
      </c>
      <c r="B392" s="405">
        <v>5.0635760099021043</v>
      </c>
      <c r="C392" s="383">
        <v>5</v>
      </c>
      <c r="D392" s="405">
        <v>21.01130051714231</v>
      </c>
      <c r="E392" s="383">
        <v>2</v>
      </c>
      <c r="F392" s="405">
        <v>18.741865509761389</v>
      </c>
      <c r="G392" s="383">
        <v>1</v>
      </c>
      <c r="H392" s="408">
        <v>15.875980575270827</v>
      </c>
      <c r="I392" s="409">
        <v>2</v>
      </c>
      <c r="J392" s="408">
        <v>8.1628162816281638</v>
      </c>
      <c r="K392" s="409">
        <v>3</v>
      </c>
    </row>
    <row r="393" spans="1:11" ht="30" customHeight="1" x14ac:dyDescent="0.25">
      <c r="A393" s="26" t="s">
        <v>125</v>
      </c>
      <c r="B393" s="405">
        <v>0</v>
      </c>
      <c r="C393" s="383">
        <v>22</v>
      </c>
      <c r="D393" s="405">
        <v>0</v>
      </c>
      <c r="E393" s="383">
        <v>21</v>
      </c>
      <c r="F393" s="405">
        <v>0</v>
      </c>
      <c r="G393" s="383">
        <v>22</v>
      </c>
      <c r="H393" s="408">
        <v>0</v>
      </c>
      <c r="I393" s="409">
        <v>19</v>
      </c>
      <c r="J393" s="408">
        <v>0</v>
      </c>
      <c r="K393" s="409">
        <v>19</v>
      </c>
    </row>
    <row r="394" spans="1:11" ht="30" customHeight="1" x14ac:dyDescent="0.25">
      <c r="A394" s="26" t="s">
        <v>126</v>
      </c>
      <c r="B394" s="405">
        <v>0</v>
      </c>
      <c r="C394" s="383">
        <v>22</v>
      </c>
      <c r="D394" s="405">
        <v>0</v>
      </c>
      <c r="E394" s="383">
        <v>21</v>
      </c>
      <c r="F394" s="405">
        <v>0</v>
      </c>
      <c r="G394" s="383">
        <v>22</v>
      </c>
      <c r="H394" s="408">
        <v>0</v>
      </c>
      <c r="I394" s="409">
        <v>19</v>
      </c>
      <c r="J394" s="408">
        <v>0</v>
      </c>
      <c r="K394" s="409">
        <v>19</v>
      </c>
    </row>
    <row r="395" spans="1:11" ht="30" customHeight="1" x14ac:dyDescent="0.25">
      <c r="A395" s="26" t="s">
        <v>127</v>
      </c>
      <c r="B395" s="405">
        <v>10.115899628671093</v>
      </c>
      <c r="C395" s="383">
        <v>2</v>
      </c>
      <c r="D395" s="405">
        <v>0.90021068760773804</v>
      </c>
      <c r="E395" s="383">
        <v>16</v>
      </c>
      <c r="F395" s="405">
        <v>4.1648590021691971</v>
      </c>
      <c r="G395" s="383">
        <v>8</v>
      </c>
      <c r="H395" s="408">
        <v>0</v>
      </c>
      <c r="I395" s="409">
        <v>19</v>
      </c>
      <c r="J395" s="408">
        <v>0</v>
      </c>
      <c r="K395" s="409">
        <v>19</v>
      </c>
    </row>
    <row r="396" spans="1:11" ht="30" customHeight="1" x14ac:dyDescent="0.25">
      <c r="A396" s="26" t="s">
        <v>128</v>
      </c>
      <c r="B396" s="405">
        <v>1.0239675931135368</v>
      </c>
      <c r="C396" s="383">
        <v>14</v>
      </c>
      <c r="D396" s="405">
        <v>1.3981995786247845</v>
      </c>
      <c r="E396" s="383">
        <v>11</v>
      </c>
      <c r="F396" s="405">
        <v>8.1561822125813457</v>
      </c>
      <c r="G396" s="383">
        <v>4</v>
      </c>
      <c r="H396" s="408">
        <v>8.1060889054912213</v>
      </c>
      <c r="I396" s="409">
        <v>3</v>
      </c>
      <c r="J396" s="408">
        <v>3.3003300330032999</v>
      </c>
      <c r="K396" s="409">
        <v>7</v>
      </c>
    </row>
    <row r="397" spans="1:11" ht="30" customHeight="1" x14ac:dyDescent="0.25">
      <c r="A397" s="26" t="s">
        <v>129</v>
      </c>
      <c r="B397" s="405">
        <v>0</v>
      </c>
      <c r="C397" s="383">
        <v>22</v>
      </c>
      <c r="D397" s="405">
        <v>0</v>
      </c>
      <c r="E397" s="383">
        <v>21</v>
      </c>
      <c r="F397" s="405">
        <v>0</v>
      </c>
      <c r="G397" s="383">
        <v>22</v>
      </c>
      <c r="H397" s="408">
        <v>0</v>
      </c>
      <c r="I397" s="409">
        <v>19</v>
      </c>
      <c r="J397" s="408">
        <v>0</v>
      </c>
      <c r="K397" s="409">
        <v>19</v>
      </c>
    </row>
    <row r="398" spans="1:11" ht="30" customHeight="1" x14ac:dyDescent="0.25">
      <c r="A398" s="26" t="s">
        <v>164</v>
      </c>
      <c r="B398" s="405">
        <v>0.23630021379543154</v>
      </c>
      <c r="C398" s="383">
        <v>19</v>
      </c>
      <c r="D398" s="405">
        <v>0.21068760773798123</v>
      </c>
      <c r="E398" s="383">
        <v>19</v>
      </c>
      <c r="F398" s="405">
        <v>0.824295010845987</v>
      </c>
      <c r="G398" s="383">
        <v>19</v>
      </c>
      <c r="H398" s="408">
        <v>4.333208815838625</v>
      </c>
      <c r="I398" s="409">
        <v>11</v>
      </c>
      <c r="J398" s="408">
        <v>1.4521452145214522</v>
      </c>
      <c r="K398" s="409">
        <v>14</v>
      </c>
    </row>
    <row r="399" spans="1:11" ht="30" customHeight="1" x14ac:dyDescent="0.25">
      <c r="A399" s="26" t="s">
        <v>131</v>
      </c>
      <c r="B399" s="405">
        <v>4.2984134128502305</v>
      </c>
      <c r="C399" s="383">
        <v>8</v>
      </c>
      <c r="D399" s="405">
        <v>2.1451829151503543</v>
      </c>
      <c r="E399" s="383">
        <v>9</v>
      </c>
      <c r="F399" s="405">
        <v>3.0368763557483729</v>
      </c>
      <c r="G399" s="383">
        <v>14</v>
      </c>
      <c r="H399" s="408">
        <v>7.3589839372431829</v>
      </c>
      <c r="I399" s="409">
        <v>4</v>
      </c>
      <c r="J399" s="408">
        <v>2.2882288228822882</v>
      </c>
      <c r="K399" s="409">
        <v>11</v>
      </c>
    </row>
    <row r="400" spans="1:11" ht="30" customHeight="1" x14ac:dyDescent="0.25">
      <c r="A400" s="26" t="s">
        <v>132</v>
      </c>
      <c r="B400" s="405">
        <v>3.9945988522561047</v>
      </c>
      <c r="C400" s="383">
        <v>10</v>
      </c>
      <c r="D400" s="405">
        <v>4.8075081402030264</v>
      </c>
      <c r="E400" s="383">
        <v>6</v>
      </c>
      <c r="F400" s="405">
        <v>5.9436008676789589</v>
      </c>
      <c r="G400" s="383">
        <v>5</v>
      </c>
      <c r="H400" s="408">
        <v>3.1378408666417634</v>
      </c>
      <c r="I400" s="409">
        <v>13</v>
      </c>
      <c r="J400" s="408">
        <v>1.8481848184818481</v>
      </c>
      <c r="K400" s="409">
        <v>13</v>
      </c>
    </row>
    <row r="401" spans="1:11" ht="30" customHeight="1" x14ac:dyDescent="0.25">
      <c r="A401" s="26" t="s">
        <v>133</v>
      </c>
      <c r="B401" s="405">
        <v>4.7935186227073254</v>
      </c>
      <c r="C401" s="383">
        <v>7</v>
      </c>
      <c r="D401" s="405">
        <v>7.4123731085998843</v>
      </c>
      <c r="E401" s="383">
        <v>4</v>
      </c>
      <c r="F401" s="405">
        <v>5.0759219088937098</v>
      </c>
      <c r="G401" s="383">
        <v>6</v>
      </c>
      <c r="H401" s="408">
        <v>6.35039223010833</v>
      </c>
      <c r="I401" s="409">
        <v>6</v>
      </c>
      <c r="J401" s="408">
        <v>2.6842684268426842</v>
      </c>
      <c r="K401" s="409">
        <v>8</v>
      </c>
    </row>
    <row r="402" spans="1:11" ht="30" customHeight="1" x14ac:dyDescent="0.25">
      <c r="A402" s="26" t="s">
        <v>134</v>
      </c>
      <c r="B402" s="405">
        <v>2.070439968493305</v>
      </c>
      <c r="C402" s="383">
        <v>11</v>
      </c>
      <c r="D402" s="405">
        <v>4.1562918981038113</v>
      </c>
      <c r="E402" s="383">
        <v>8</v>
      </c>
      <c r="F402" s="405">
        <v>3.3839479392624732</v>
      </c>
      <c r="G402" s="383">
        <v>12</v>
      </c>
      <c r="H402" s="408">
        <v>4.5573403063130371</v>
      </c>
      <c r="I402" s="409">
        <v>9</v>
      </c>
      <c r="J402" s="408">
        <v>3.8503850385038509</v>
      </c>
      <c r="K402" s="409">
        <v>4</v>
      </c>
    </row>
    <row r="403" spans="1:11" ht="30" customHeight="1" x14ac:dyDescent="0.25">
      <c r="A403" s="26" t="s">
        <v>135</v>
      </c>
      <c r="B403" s="405">
        <v>0.43884325419151571</v>
      </c>
      <c r="C403" s="383">
        <v>16</v>
      </c>
      <c r="D403" s="405">
        <v>0.90021068760773804</v>
      </c>
      <c r="E403" s="383">
        <v>16</v>
      </c>
      <c r="F403" s="405">
        <v>4.7288503253796099</v>
      </c>
      <c r="G403" s="383">
        <v>7</v>
      </c>
      <c r="H403" s="408">
        <v>5.2670900261486739</v>
      </c>
      <c r="I403" s="409">
        <v>8</v>
      </c>
      <c r="J403" s="408">
        <v>2.5522552255225524</v>
      </c>
      <c r="K403" s="409">
        <v>9</v>
      </c>
    </row>
    <row r="404" spans="1:11" ht="30" customHeight="1" x14ac:dyDescent="0.25">
      <c r="A404" s="26" t="s">
        <v>136</v>
      </c>
      <c r="B404" s="405">
        <v>0.12377630246427367</v>
      </c>
      <c r="C404" s="383">
        <v>21</v>
      </c>
      <c r="D404" s="405">
        <v>0</v>
      </c>
      <c r="E404" s="383">
        <v>21</v>
      </c>
      <c r="F404" s="405">
        <v>0.34707158351409978</v>
      </c>
      <c r="G404" s="383">
        <v>20</v>
      </c>
      <c r="H404" s="408">
        <v>0.67239447142323494</v>
      </c>
      <c r="I404" s="409">
        <v>17</v>
      </c>
      <c r="J404" s="408">
        <v>4.4004400440044E-2</v>
      </c>
      <c r="K404" s="409">
        <v>18</v>
      </c>
    </row>
    <row r="405" spans="1:11" ht="30" customHeight="1" x14ac:dyDescent="0.25">
      <c r="A405" s="26" t="s">
        <v>137</v>
      </c>
      <c r="B405" s="405">
        <v>0.3263193428603578</v>
      </c>
      <c r="C405" s="383">
        <v>18</v>
      </c>
      <c r="D405" s="405">
        <v>1.2832790653131583</v>
      </c>
      <c r="E405" s="383">
        <v>13</v>
      </c>
      <c r="F405" s="405">
        <v>3.6442516268980478</v>
      </c>
      <c r="G405" s="383">
        <v>10</v>
      </c>
      <c r="H405" s="408">
        <v>3.7355248412401938</v>
      </c>
      <c r="I405" s="409">
        <v>12</v>
      </c>
      <c r="J405" s="408">
        <v>8.5588558855885601</v>
      </c>
      <c r="K405" s="409">
        <v>2</v>
      </c>
    </row>
    <row r="406" spans="1:11" ht="30" customHeight="1" x14ac:dyDescent="0.25">
      <c r="A406" s="26" t="s">
        <v>138</v>
      </c>
      <c r="B406" s="405">
        <v>0</v>
      </c>
      <c r="C406" s="383">
        <v>22</v>
      </c>
      <c r="D406" s="405">
        <v>0</v>
      </c>
      <c r="E406" s="383">
        <v>21</v>
      </c>
      <c r="F406" s="405">
        <v>0</v>
      </c>
      <c r="G406" s="383">
        <v>22</v>
      </c>
      <c r="H406" s="408">
        <v>0</v>
      </c>
      <c r="I406" s="409">
        <v>19</v>
      </c>
      <c r="J406" s="408">
        <v>0</v>
      </c>
      <c r="K406" s="409">
        <v>19</v>
      </c>
    </row>
    <row r="407" spans="1:11" s="20" customFormat="1" ht="30" customHeight="1" x14ac:dyDescent="0.25">
      <c r="A407" s="419" t="s">
        <v>1150</v>
      </c>
      <c r="B407" s="419"/>
      <c r="C407" s="419"/>
      <c r="D407" s="419"/>
      <c r="E407" s="474"/>
      <c r="F407" s="474"/>
      <c r="G407" s="474"/>
      <c r="H407" s="474"/>
      <c r="I407" s="474"/>
    </row>
    <row r="408" spans="1:11" ht="30" customHeight="1" x14ac:dyDescent="0.25">
      <c r="A408" s="418" t="s">
        <v>485</v>
      </c>
      <c r="B408" s="418"/>
      <c r="C408" s="420"/>
      <c r="D408" s="420"/>
      <c r="E408" s="473"/>
      <c r="F408" s="473"/>
      <c r="G408" s="473"/>
      <c r="H408" s="473"/>
      <c r="I408" s="473"/>
    </row>
    <row r="409" spans="1:11" ht="30" customHeight="1" x14ac:dyDescent="0.25">
      <c r="A409" s="469" t="s">
        <v>529</v>
      </c>
      <c r="C409" s="473"/>
      <c r="D409" s="17"/>
      <c r="E409" s="17"/>
      <c r="F409" s="17" t="s">
        <v>203</v>
      </c>
      <c r="G409" s="23"/>
      <c r="H409" s="17" t="s">
        <v>203</v>
      </c>
      <c r="K409" s="23" t="s">
        <v>0</v>
      </c>
    </row>
    <row r="410" spans="1:11" ht="30" customHeight="1" x14ac:dyDescent="0.25">
      <c r="A410" s="749" t="s">
        <v>1</v>
      </c>
      <c r="B410" s="747">
        <v>1399</v>
      </c>
      <c r="C410" s="748"/>
      <c r="D410" s="747">
        <v>1400</v>
      </c>
      <c r="E410" s="748"/>
      <c r="F410" s="747">
        <v>1401</v>
      </c>
      <c r="G410" s="748"/>
      <c r="H410" s="747">
        <v>1402</v>
      </c>
      <c r="I410" s="748"/>
      <c r="J410" s="747">
        <v>1403</v>
      </c>
      <c r="K410" s="748"/>
    </row>
    <row r="411" spans="1:11" ht="30" customHeight="1" x14ac:dyDescent="0.25">
      <c r="A411" s="750"/>
      <c r="B411" s="472" t="s">
        <v>972</v>
      </c>
      <c r="C411" s="472" t="s">
        <v>144</v>
      </c>
      <c r="D411" s="472" t="s">
        <v>972</v>
      </c>
      <c r="E411" s="470" t="s">
        <v>144</v>
      </c>
      <c r="F411" s="476" t="s">
        <v>972</v>
      </c>
      <c r="G411" s="472" t="s">
        <v>144</v>
      </c>
      <c r="H411" s="472" t="s">
        <v>972</v>
      </c>
      <c r="I411" s="472" t="s">
        <v>144</v>
      </c>
      <c r="J411" s="472" t="s">
        <v>972</v>
      </c>
      <c r="K411" s="472" t="s">
        <v>144</v>
      </c>
    </row>
    <row r="412" spans="1:11" ht="30" customHeight="1" x14ac:dyDescent="0.25">
      <c r="A412" s="25" t="s">
        <v>91</v>
      </c>
      <c r="B412" s="204">
        <v>100</v>
      </c>
      <c r="C412" s="25" t="s">
        <v>230</v>
      </c>
      <c r="D412" s="204">
        <v>100</v>
      </c>
      <c r="E412" s="25" t="s">
        <v>230</v>
      </c>
      <c r="F412" s="204">
        <v>100</v>
      </c>
      <c r="G412" s="25" t="s">
        <v>230</v>
      </c>
      <c r="H412" s="444">
        <v>100</v>
      </c>
      <c r="I412" s="55" t="s">
        <v>230</v>
      </c>
      <c r="J412" s="406">
        <v>100</v>
      </c>
      <c r="K412" s="407" t="s">
        <v>230</v>
      </c>
    </row>
    <row r="413" spans="1:11" ht="30" customHeight="1" x14ac:dyDescent="0.25">
      <c r="A413" s="26" t="s">
        <v>109</v>
      </c>
      <c r="B413" s="405">
        <v>0</v>
      </c>
      <c r="C413" s="383">
        <v>23</v>
      </c>
      <c r="D413" s="405">
        <v>0</v>
      </c>
      <c r="E413" s="383">
        <v>22</v>
      </c>
      <c r="F413" s="405">
        <v>0.51988562516246428</v>
      </c>
      <c r="G413" s="383">
        <v>17</v>
      </c>
      <c r="H413" s="446">
        <v>0</v>
      </c>
      <c r="I413" s="447">
        <v>6</v>
      </c>
      <c r="J413" s="408">
        <v>0</v>
      </c>
      <c r="K413" s="409">
        <v>20</v>
      </c>
    </row>
    <row r="414" spans="1:11" ht="30" customHeight="1" x14ac:dyDescent="0.25">
      <c r="A414" s="26" t="s">
        <v>7</v>
      </c>
      <c r="B414" s="405">
        <v>0</v>
      </c>
      <c r="C414" s="383">
        <v>23</v>
      </c>
      <c r="D414" s="405">
        <v>0</v>
      </c>
      <c r="E414" s="383">
        <v>22</v>
      </c>
      <c r="F414" s="405">
        <v>0</v>
      </c>
      <c r="G414" s="383">
        <v>23</v>
      </c>
      <c r="H414" s="446">
        <v>0</v>
      </c>
      <c r="I414" s="447">
        <v>6</v>
      </c>
      <c r="J414" s="408">
        <v>0</v>
      </c>
      <c r="K414" s="409">
        <v>20</v>
      </c>
    </row>
    <row r="415" spans="1:11" ht="30" customHeight="1" x14ac:dyDescent="0.25">
      <c r="A415" s="26" t="s">
        <v>111</v>
      </c>
      <c r="B415" s="405">
        <v>0</v>
      </c>
      <c r="C415" s="383">
        <v>23</v>
      </c>
      <c r="D415" s="405">
        <v>0</v>
      </c>
      <c r="E415" s="383">
        <v>22</v>
      </c>
      <c r="F415" s="405">
        <v>0</v>
      </c>
      <c r="G415" s="383">
        <v>23</v>
      </c>
      <c r="H415" s="446">
        <v>0</v>
      </c>
      <c r="I415" s="447">
        <v>6</v>
      </c>
      <c r="J415" s="408">
        <v>0</v>
      </c>
      <c r="K415" s="409">
        <v>20</v>
      </c>
    </row>
    <row r="416" spans="1:11" ht="30" customHeight="1" x14ac:dyDescent="0.25">
      <c r="A416" s="26" t="s">
        <v>112</v>
      </c>
      <c r="B416" s="405">
        <v>5.2076002814919073</v>
      </c>
      <c r="C416" s="383">
        <v>6</v>
      </c>
      <c r="D416" s="405">
        <v>9.9607118095678295</v>
      </c>
      <c r="E416" s="383">
        <v>3</v>
      </c>
      <c r="F416" s="405">
        <v>4.5230049389134397</v>
      </c>
      <c r="G416" s="383">
        <v>7</v>
      </c>
      <c r="H416" s="446">
        <v>0</v>
      </c>
      <c r="I416" s="447">
        <v>6</v>
      </c>
      <c r="J416" s="408">
        <v>1.9508057675996608</v>
      </c>
      <c r="K416" s="409">
        <v>13</v>
      </c>
    </row>
    <row r="417" spans="1:11" ht="30" customHeight="1" x14ac:dyDescent="0.25">
      <c r="A417" s="26" t="s">
        <v>113</v>
      </c>
      <c r="B417" s="405">
        <v>1.178747361013371</v>
      </c>
      <c r="C417" s="383">
        <v>15</v>
      </c>
      <c r="D417" s="405">
        <v>1.7564132193205455</v>
      </c>
      <c r="E417" s="383">
        <v>11</v>
      </c>
      <c r="F417" s="405">
        <v>0.45126072264101891</v>
      </c>
      <c r="G417" s="383">
        <v>20</v>
      </c>
      <c r="H417" s="446">
        <v>0</v>
      </c>
      <c r="I417" s="447">
        <v>6</v>
      </c>
      <c r="J417" s="408">
        <v>0.42408821034775229</v>
      </c>
      <c r="K417" s="409">
        <v>16</v>
      </c>
    </row>
    <row r="418" spans="1:11" ht="30" customHeight="1" x14ac:dyDescent="0.25">
      <c r="A418" s="26" t="s">
        <v>114</v>
      </c>
      <c r="B418" s="405">
        <v>1.3194933145672061</v>
      </c>
      <c r="C418" s="383">
        <v>13</v>
      </c>
      <c r="D418" s="405">
        <v>0.46221400508435406</v>
      </c>
      <c r="E418" s="383">
        <v>21</v>
      </c>
      <c r="F418" s="405">
        <v>0.90979984403431247</v>
      </c>
      <c r="G418" s="383">
        <v>15</v>
      </c>
      <c r="H418" s="446">
        <v>0</v>
      </c>
      <c r="I418" s="447">
        <v>6</v>
      </c>
      <c r="J418" s="408">
        <v>0</v>
      </c>
      <c r="K418" s="409">
        <v>20</v>
      </c>
    </row>
    <row r="419" spans="1:11" ht="30" customHeight="1" x14ac:dyDescent="0.25">
      <c r="A419" s="26" t="s">
        <v>115</v>
      </c>
      <c r="B419" s="405">
        <v>0.70372976776917662</v>
      </c>
      <c r="C419" s="383">
        <v>19</v>
      </c>
      <c r="D419" s="405">
        <v>0</v>
      </c>
      <c r="E419" s="383">
        <v>22</v>
      </c>
      <c r="F419" s="405">
        <v>0</v>
      </c>
      <c r="G419" s="383">
        <v>23</v>
      </c>
      <c r="H419" s="446">
        <v>0</v>
      </c>
      <c r="I419" s="447">
        <v>6</v>
      </c>
      <c r="J419" s="408">
        <v>0</v>
      </c>
      <c r="K419" s="409">
        <v>20</v>
      </c>
    </row>
    <row r="420" spans="1:11" ht="30" customHeight="1" x14ac:dyDescent="0.25">
      <c r="A420" s="26" t="s">
        <v>89</v>
      </c>
      <c r="B420" s="405">
        <v>1.354679802955665</v>
      </c>
      <c r="C420" s="383">
        <v>12</v>
      </c>
      <c r="D420" s="405">
        <v>1.7333025190663278</v>
      </c>
      <c r="E420" s="383">
        <v>12</v>
      </c>
      <c r="F420" s="405">
        <v>0.51988562516246428</v>
      </c>
      <c r="G420" s="383">
        <v>17</v>
      </c>
      <c r="H420" s="446">
        <v>0</v>
      </c>
      <c r="I420" s="447">
        <v>6</v>
      </c>
      <c r="J420" s="408">
        <v>0</v>
      </c>
      <c r="K420" s="409">
        <v>20</v>
      </c>
    </row>
    <row r="421" spans="1:11" ht="30" customHeight="1" x14ac:dyDescent="0.25">
      <c r="A421" s="26" t="s">
        <v>163</v>
      </c>
      <c r="B421" s="405">
        <v>0.43983110485573534</v>
      </c>
      <c r="C421" s="383">
        <v>22</v>
      </c>
      <c r="D421" s="405">
        <v>0.57776750635544261</v>
      </c>
      <c r="E421" s="383">
        <v>18</v>
      </c>
      <c r="F421" s="405">
        <v>0.64985703145308027</v>
      </c>
      <c r="G421" s="383">
        <v>16</v>
      </c>
      <c r="H421" s="446">
        <v>0</v>
      </c>
      <c r="I421" s="447">
        <v>6</v>
      </c>
      <c r="J421" s="408">
        <v>0.42408821034775229</v>
      </c>
      <c r="K421" s="409">
        <v>16</v>
      </c>
    </row>
    <row r="422" spans="1:11" ht="30" customHeight="1" x14ac:dyDescent="0.25">
      <c r="A422" s="26" t="s">
        <v>117</v>
      </c>
      <c r="B422" s="405">
        <v>1.0555946516537649</v>
      </c>
      <c r="C422" s="383">
        <v>16</v>
      </c>
      <c r="D422" s="405">
        <v>1.317309914490409</v>
      </c>
      <c r="E422" s="383">
        <v>15</v>
      </c>
      <c r="F422" s="405">
        <v>0.51988562516246428</v>
      </c>
      <c r="G422" s="383">
        <v>17</v>
      </c>
      <c r="H422" s="446">
        <v>0</v>
      </c>
      <c r="I422" s="447">
        <v>6</v>
      </c>
      <c r="J422" s="408">
        <v>0.84817642069550458</v>
      </c>
      <c r="K422" s="409">
        <v>14</v>
      </c>
    </row>
    <row r="423" spans="1:11" ht="30" customHeight="1" x14ac:dyDescent="0.25">
      <c r="A423" s="26" t="s">
        <v>16</v>
      </c>
      <c r="B423" s="405">
        <v>0</v>
      </c>
      <c r="C423" s="383">
        <v>23</v>
      </c>
      <c r="D423" s="405">
        <v>0</v>
      </c>
      <c r="E423" s="383">
        <v>22</v>
      </c>
      <c r="F423" s="405">
        <v>0</v>
      </c>
      <c r="G423" s="383">
        <v>23</v>
      </c>
      <c r="H423" s="446">
        <v>0</v>
      </c>
      <c r="I423" s="447">
        <v>6</v>
      </c>
      <c r="J423" s="408">
        <v>0</v>
      </c>
      <c r="K423" s="409">
        <v>20</v>
      </c>
    </row>
    <row r="424" spans="1:11" ht="30" customHeight="1" x14ac:dyDescent="0.25">
      <c r="A424" s="26" t="s">
        <v>119</v>
      </c>
      <c r="B424" s="405">
        <v>1.2315270935960592</v>
      </c>
      <c r="C424" s="383">
        <v>14</v>
      </c>
      <c r="D424" s="405">
        <v>1.2941992142361913</v>
      </c>
      <c r="E424" s="383">
        <v>16</v>
      </c>
      <c r="F424" s="405">
        <v>6.4985703145308031</v>
      </c>
      <c r="G424" s="383">
        <v>5</v>
      </c>
      <c r="H424" s="446">
        <v>1.2386457473162675</v>
      </c>
      <c r="I424" s="447">
        <v>5</v>
      </c>
      <c r="J424" s="408">
        <v>0</v>
      </c>
      <c r="K424" s="409">
        <v>20</v>
      </c>
    </row>
    <row r="425" spans="1:11" ht="30" customHeight="1" x14ac:dyDescent="0.25">
      <c r="A425" s="26" t="s">
        <v>120</v>
      </c>
      <c r="B425" s="405">
        <v>0.68613652357494725</v>
      </c>
      <c r="C425" s="383">
        <v>21</v>
      </c>
      <c r="D425" s="405">
        <v>0</v>
      </c>
      <c r="E425" s="383">
        <v>22</v>
      </c>
      <c r="F425" s="405">
        <v>0</v>
      </c>
      <c r="G425" s="383">
        <v>23</v>
      </c>
      <c r="H425" s="446">
        <v>0</v>
      </c>
      <c r="I425" s="447">
        <v>6</v>
      </c>
      <c r="J425" s="408">
        <v>21.79813401187447</v>
      </c>
      <c r="K425" s="409">
        <v>2</v>
      </c>
    </row>
    <row r="426" spans="1:11" ht="30" customHeight="1" x14ac:dyDescent="0.25">
      <c r="A426" s="26" t="s">
        <v>121</v>
      </c>
      <c r="B426" s="405">
        <v>0</v>
      </c>
      <c r="C426" s="383">
        <v>23</v>
      </c>
      <c r="D426" s="405">
        <v>0</v>
      </c>
      <c r="E426" s="383">
        <v>22</v>
      </c>
      <c r="F426" s="405">
        <v>0</v>
      </c>
      <c r="G426" s="383">
        <v>23</v>
      </c>
      <c r="H426" s="446">
        <v>0</v>
      </c>
      <c r="I426" s="447">
        <v>6</v>
      </c>
      <c r="J426" s="408">
        <v>0</v>
      </c>
      <c r="K426" s="409">
        <v>20</v>
      </c>
    </row>
    <row r="427" spans="1:11" ht="30" customHeight="1" x14ac:dyDescent="0.25">
      <c r="A427" s="26" t="s">
        <v>122</v>
      </c>
      <c r="B427" s="405">
        <v>3.0084447572132298</v>
      </c>
      <c r="C427" s="383">
        <v>8</v>
      </c>
      <c r="D427" s="405">
        <v>6.3323318696556514</v>
      </c>
      <c r="E427" s="383">
        <v>5</v>
      </c>
      <c r="F427" s="405">
        <v>1.4556797504548999</v>
      </c>
      <c r="G427" s="383">
        <v>13</v>
      </c>
      <c r="H427" s="446">
        <v>0</v>
      </c>
      <c r="I427" s="447">
        <v>6</v>
      </c>
      <c r="J427" s="408">
        <v>0.70681368391292054</v>
      </c>
      <c r="K427" s="409">
        <v>15</v>
      </c>
    </row>
    <row r="428" spans="1:11" ht="30" customHeight="1" x14ac:dyDescent="0.25">
      <c r="A428" s="26" t="s">
        <v>123</v>
      </c>
      <c r="B428" s="405">
        <v>1.8472906403940887</v>
      </c>
      <c r="C428" s="383">
        <v>11</v>
      </c>
      <c r="D428" s="405">
        <v>5.8932285648255149</v>
      </c>
      <c r="E428" s="383">
        <v>6</v>
      </c>
      <c r="F428" s="405">
        <v>2.7293995321029376</v>
      </c>
      <c r="G428" s="383">
        <v>9</v>
      </c>
      <c r="H428" s="446">
        <v>0</v>
      </c>
      <c r="I428" s="447">
        <v>6</v>
      </c>
      <c r="J428" s="408">
        <v>2.8272547356516822</v>
      </c>
      <c r="K428" s="409">
        <v>11</v>
      </c>
    </row>
    <row r="429" spans="1:11" ht="30" customHeight="1" x14ac:dyDescent="0.25">
      <c r="A429" s="26" t="s">
        <v>124</v>
      </c>
      <c r="B429" s="405">
        <v>3.729767769176636</v>
      </c>
      <c r="C429" s="383">
        <v>7</v>
      </c>
      <c r="D429" s="405">
        <v>3.9288190432170094</v>
      </c>
      <c r="E429" s="383">
        <v>8</v>
      </c>
      <c r="F429" s="405">
        <v>3.6911879386534965</v>
      </c>
      <c r="G429" s="383">
        <v>8</v>
      </c>
      <c r="H429" s="446">
        <v>5.5326176713459949</v>
      </c>
      <c r="I429" s="447">
        <v>4</v>
      </c>
      <c r="J429" s="408">
        <v>6.502685891998869</v>
      </c>
      <c r="K429" s="409">
        <v>3</v>
      </c>
    </row>
    <row r="430" spans="1:11" ht="30" customHeight="1" x14ac:dyDescent="0.25">
      <c r="A430" s="26" t="s">
        <v>125</v>
      </c>
      <c r="B430" s="405">
        <v>0</v>
      </c>
      <c r="C430" s="383">
        <v>23</v>
      </c>
      <c r="D430" s="405">
        <v>0</v>
      </c>
      <c r="E430" s="383">
        <v>22</v>
      </c>
      <c r="F430" s="405">
        <v>0</v>
      </c>
      <c r="G430" s="383">
        <v>23</v>
      </c>
      <c r="H430" s="446">
        <v>0</v>
      </c>
      <c r="I430" s="447">
        <v>6</v>
      </c>
      <c r="J430" s="408">
        <v>0</v>
      </c>
      <c r="K430" s="409">
        <v>20</v>
      </c>
    </row>
    <row r="431" spans="1:11" ht="30" customHeight="1" x14ac:dyDescent="0.25">
      <c r="A431" s="26" t="s">
        <v>126</v>
      </c>
      <c r="B431" s="405">
        <v>0</v>
      </c>
      <c r="C431" s="383">
        <v>23</v>
      </c>
      <c r="D431" s="405">
        <v>8.0887450889761965</v>
      </c>
      <c r="E431" s="383">
        <v>4</v>
      </c>
      <c r="F431" s="405">
        <v>0.38991421887184818</v>
      </c>
      <c r="G431" s="383">
        <v>21</v>
      </c>
      <c r="H431" s="446">
        <v>0</v>
      </c>
      <c r="I431" s="447">
        <v>6</v>
      </c>
      <c r="J431" s="408">
        <v>5.0890585241730273</v>
      </c>
      <c r="K431" s="409">
        <v>5</v>
      </c>
    </row>
    <row r="432" spans="1:11" ht="30" customHeight="1" x14ac:dyDescent="0.25">
      <c r="A432" s="26" t="s">
        <v>127</v>
      </c>
      <c r="B432" s="405">
        <v>0</v>
      </c>
      <c r="C432" s="383">
        <v>23</v>
      </c>
      <c r="D432" s="405">
        <v>0</v>
      </c>
      <c r="E432" s="383">
        <v>22</v>
      </c>
      <c r="F432" s="405">
        <v>0</v>
      </c>
      <c r="G432" s="383">
        <v>23</v>
      </c>
      <c r="H432" s="446">
        <v>0</v>
      </c>
      <c r="I432" s="447">
        <v>6</v>
      </c>
      <c r="J432" s="408">
        <v>0</v>
      </c>
      <c r="K432" s="409">
        <v>20</v>
      </c>
    </row>
    <row r="433" spans="1:11" ht="30" customHeight="1" x14ac:dyDescent="0.25">
      <c r="A433" s="26" t="s">
        <v>128</v>
      </c>
      <c r="B433" s="405">
        <v>12.350457424349051</v>
      </c>
      <c r="C433" s="383">
        <v>4</v>
      </c>
      <c r="D433" s="405">
        <v>12.133117633464293</v>
      </c>
      <c r="E433" s="383">
        <v>1</v>
      </c>
      <c r="F433" s="405">
        <v>7.1484273459838832</v>
      </c>
      <c r="G433" s="383">
        <v>4</v>
      </c>
      <c r="H433" s="446">
        <v>25.928984310487202</v>
      </c>
      <c r="I433" s="447">
        <v>2</v>
      </c>
      <c r="J433" s="408">
        <v>29.686174724342663</v>
      </c>
      <c r="K433" s="409">
        <v>1</v>
      </c>
    </row>
    <row r="434" spans="1:11" ht="30" customHeight="1" x14ac:dyDescent="0.25">
      <c r="A434" s="26" t="s">
        <v>129</v>
      </c>
      <c r="B434" s="405">
        <v>2.5510204081632653</v>
      </c>
      <c r="C434" s="383">
        <v>9</v>
      </c>
      <c r="D434" s="405">
        <v>2.7732840305061242</v>
      </c>
      <c r="E434" s="383">
        <v>9</v>
      </c>
      <c r="F434" s="405">
        <v>1.5596568754873927</v>
      </c>
      <c r="G434" s="383">
        <v>11</v>
      </c>
      <c r="H434" s="446">
        <v>0</v>
      </c>
      <c r="I434" s="447">
        <v>6</v>
      </c>
      <c r="J434" s="408">
        <v>3.2513429459994345</v>
      </c>
      <c r="K434" s="409">
        <v>10</v>
      </c>
    </row>
    <row r="435" spans="1:11" ht="30" customHeight="1" x14ac:dyDescent="0.25">
      <c r="A435" s="26" t="s">
        <v>164</v>
      </c>
      <c r="B435" s="405">
        <v>0</v>
      </c>
      <c r="C435" s="383">
        <v>23</v>
      </c>
      <c r="D435" s="405">
        <v>0</v>
      </c>
      <c r="E435" s="383">
        <v>22</v>
      </c>
      <c r="F435" s="405">
        <v>0</v>
      </c>
      <c r="G435" s="383">
        <v>23</v>
      </c>
      <c r="H435" s="446">
        <v>0</v>
      </c>
      <c r="I435" s="447">
        <v>6</v>
      </c>
      <c r="J435" s="408">
        <v>0</v>
      </c>
      <c r="K435" s="409">
        <v>20</v>
      </c>
    </row>
    <row r="436" spans="1:11" ht="30" customHeight="1" x14ac:dyDescent="0.25">
      <c r="A436" s="26" t="s">
        <v>131</v>
      </c>
      <c r="B436" s="405">
        <v>5.8761435608726247</v>
      </c>
      <c r="C436" s="383">
        <v>5</v>
      </c>
      <c r="D436" s="405">
        <v>2.4497342269470765</v>
      </c>
      <c r="E436" s="383">
        <v>10</v>
      </c>
      <c r="F436" s="405">
        <v>5.4847933454639977</v>
      </c>
      <c r="G436" s="383">
        <v>6</v>
      </c>
      <c r="H436" s="446">
        <v>0</v>
      </c>
      <c r="I436" s="447">
        <v>6</v>
      </c>
      <c r="J436" s="408">
        <v>4.6649703138252754</v>
      </c>
      <c r="K436" s="409">
        <v>7</v>
      </c>
    </row>
    <row r="437" spans="1:11" ht="30" customHeight="1" x14ac:dyDescent="0.25">
      <c r="A437" s="26" t="s">
        <v>132</v>
      </c>
      <c r="B437" s="405">
        <v>15.95707248416608</v>
      </c>
      <c r="C437" s="383">
        <v>2</v>
      </c>
      <c r="D437" s="405">
        <v>10.885139819736537</v>
      </c>
      <c r="E437" s="383">
        <v>2</v>
      </c>
      <c r="F437" s="405">
        <v>13.82895762932155</v>
      </c>
      <c r="G437" s="383">
        <v>2</v>
      </c>
      <c r="H437" s="446">
        <v>47.233691164326999</v>
      </c>
      <c r="I437" s="447">
        <v>1</v>
      </c>
      <c r="J437" s="408">
        <v>5.9372349448685329</v>
      </c>
      <c r="K437" s="409">
        <v>4</v>
      </c>
    </row>
    <row r="438" spans="1:11" ht="30" customHeight="1" x14ac:dyDescent="0.25">
      <c r="A438" s="26" t="s">
        <v>133</v>
      </c>
      <c r="B438" s="405">
        <v>0.70372976776917662</v>
      </c>
      <c r="C438" s="383">
        <v>19</v>
      </c>
      <c r="D438" s="405">
        <v>1.571527617286804</v>
      </c>
      <c r="E438" s="383">
        <v>14</v>
      </c>
      <c r="F438" s="405">
        <v>1.5596568754873927</v>
      </c>
      <c r="G438" s="383">
        <v>11</v>
      </c>
      <c r="H438" s="446">
        <v>0</v>
      </c>
      <c r="I438" s="447">
        <v>6</v>
      </c>
      <c r="J438" s="408">
        <v>0.28272547356516825</v>
      </c>
      <c r="K438" s="409">
        <v>19</v>
      </c>
    </row>
    <row r="439" spans="1:11" ht="30" customHeight="1" x14ac:dyDescent="0.25">
      <c r="A439" s="26" t="s">
        <v>134</v>
      </c>
      <c r="B439" s="405">
        <v>15.657987332864179</v>
      </c>
      <c r="C439" s="383">
        <v>3</v>
      </c>
      <c r="D439" s="405">
        <v>4.5528079500808873</v>
      </c>
      <c r="E439" s="383">
        <v>7</v>
      </c>
      <c r="F439" s="405">
        <v>13.1011177540941</v>
      </c>
      <c r="G439" s="383">
        <v>3</v>
      </c>
      <c r="H439" s="446">
        <v>20.066061106523534</v>
      </c>
      <c r="I439" s="447">
        <v>3</v>
      </c>
      <c r="J439" s="408">
        <v>4.0995193666949392</v>
      </c>
      <c r="K439" s="409">
        <v>9</v>
      </c>
    </row>
    <row r="440" spans="1:11" ht="30" customHeight="1" x14ac:dyDescent="0.25">
      <c r="A440" s="26" t="s">
        <v>135</v>
      </c>
      <c r="B440" s="405">
        <v>0.87966220971147069</v>
      </c>
      <c r="C440" s="383">
        <v>18</v>
      </c>
      <c r="D440" s="405">
        <v>0.57776750635544261</v>
      </c>
      <c r="E440" s="383">
        <v>18</v>
      </c>
      <c r="F440" s="405">
        <v>2.5994281258123211</v>
      </c>
      <c r="G440" s="383">
        <v>10</v>
      </c>
      <c r="H440" s="446">
        <v>0</v>
      </c>
      <c r="I440" s="447">
        <v>6</v>
      </c>
      <c r="J440" s="408">
        <v>4.2408821034775235</v>
      </c>
      <c r="K440" s="409">
        <v>8</v>
      </c>
    </row>
    <row r="441" spans="1:11" ht="30" customHeight="1" x14ac:dyDescent="0.25">
      <c r="A441" s="26" t="s">
        <v>136</v>
      </c>
      <c r="B441" s="405">
        <v>21.111893033075297</v>
      </c>
      <c r="C441" s="383">
        <v>1</v>
      </c>
      <c r="D441" s="405">
        <v>0.57776750635544261</v>
      </c>
      <c r="E441" s="383">
        <v>18</v>
      </c>
      <c r="F441" s="405">
        <v>30.413309072004157</v>
      </c>
      <c r="G441" s="383">
        <v>1</v>
      </c>
      <c r="H441" s="446">
        <v>0</v>
      </c>
      <c r="I441" s="447">
        <v>6</v>
      </c>
      <c r="J441" s="408">
        <v>4.8063330506078596</v>
      </c>
      <c r="K441" s="409">
        <v>6</v>
      </c>
    </row>
    <row r="442" spans="1:11" ht="30" customHeight="1" x14ac:dyDescent="0.25">
      <c r="A442" s="26" t="s">
        <v>137</v>
      </c>
      <c r="B442" s="405">
        <v>1.0380014074595356</v>
      </c>
      <c r="C442" s="383">
        <v>17</v>
      </c>
      <c r="D442" s="405">
        <v>1.7333025190663278</v>
      </c>
      <c r="E442" s="383">
        <v>12</v>
      </c>
      <c r="F442" s="405">
        <v>1.0657655315830517</v>
      </c>
      <c r="G442" s="383">
        <v>14</v>
      </c>
      <c r="H442" s="446">
        <v>0</v>
      </c>
      <c r="I442" s="447">
        <v>6</v>
      </c>
      <c r="J442" s="408">
        <v>2.1204410517387617</v>
      </c>
      <c r="K442" s="409">
        <v>12</v>
      </c>
    </row>
    <row r="443" spans="1:11" ht="30" customHeight="1" x14ac:dyDescent="0.25">
      <c r="A443" s="26" t="s">
        <v>138</v>
      </c>
      <c r="B443" s="405">
        <v>2.1111893033075297</v>
      </c>
      <c r="C443" s="383">
        <v>10</v>
      </c>
      <c r="D443" s="405">
        <v>0.87820660966027275</v>
      </c>
      <c r="E443" s="383">
        <v>17</v>
      </c>
      <c r="F443" s="405">
        <v>0.38991421887184818</v>
      </c>
      <c r="G443" s="383">
        <v>21</v>
      </c>
      <c r="H443" s="446">
        <v>0</v>
      </c>
      <c r="I443" s="447">
        <v>6</v>
      </c>
      <c r="J443" s="408">
        <v>0.33927056827820185</v>
      </c>
      <c r="K443" s="409">
        <v>18</v>
      </c>
    </row>
    <row r="444" spans="1:11" s="20" customFormat="1" ht="30" customHeight="1" x14ac:dyDescent="0.25">
      <c r="A444" s="224" t="s">
        <v>485</v>
      </c>
      <c r="B444" s="224"/>
      <c r="C444" s="222"/>
      <c r="D444" s="222"/>
      <c r="E444" s="222"/>
      <c r="F444" s="222"/>
      <c r="G444" s="222"/>
      <c r="H444" s="222"/>
      <c r="I444" s="222"/>
    </row>
    <row r="445" spans="1:11" ht="30" customHeight="1" x14ac:dyDescent="0.25">
      <c r="C445" s="202"/>
      <c r="D445" s="202"/>
      <c r="E445" s="202"/>
      <c r="F445" s="202"/>
      <c r="G445" s="202"/>
      <c r="H445" s="202"/>
      <c r="I445" s="202"/>
    </row>
    <row r="446" spans="1:11" ht="30" customHeight="1" x14ac:dyDescent="0.25">
      <c r="A446" s="469" t="s">
        <v>530</v>
      </c>
      <c r="B446" s="469"/>
      <c r="C446" s="469"/>
      <c r="D446" s="469"/>
      <c r="E446" s="469"/>
      <c r="F446" s="38" t="s">
        <v>210</v>
      </c>
      <c r="G446" s="97"/>
      <c r="H446" s="38" t="s">
        <v>210</v>
      </c>
      <c r="K446" s="97" t="s">
        <v>215</v>
      </c>
    </row>
    <row r="447" spans="1:11" ht="30" customHeight="1" x14ac:dyDescent="0.25">
      <c r="A447" s="749" t="s">
        <v>1</v>
      </c>
      <c r="B447" s="747">
        <v>1399</v>
      </c>
      <c r="C447" s="748"/>
      <c r="D447" s="747">
        <v>1400</v>
      </c>
      <c r="E447" s="748"/>
      <c r="F447" s="747">
        <v>1401</v>
      </c>
      <c r="G447" s="748"/>
      <c r="H447" s="754" t="s">
        <v>1149</v>
      </c>
      <c r="I447" s="755"/>
      <c r="J447" s="747">
        <v>1403</v>
      </c>
      <c r="K447" s="748"/>
    </row>
    <row r="448" spans="1:11" ht="30" customHeight="1" x14ac:dyDescent="0.25">
      <c r="A448" s="750"/>
      <c r="B448" s="476" t="s">
        <v>75</v>
      </c>
      <c r="C448" s="472" t="s">
        <v>144</v>
      </c>
      <c r="D448" s="476" t="s">
        <v>75</v>
      </c>
      <c r="E448" s="476" t="s">
        <v>144</v>
      </c>
      <c r="F448" s="476" t="s">
        <v>75</v>
      </c>
      <c r="G448" s="472" t="s">
        <v>144</v>
      </c>
      <c r="H448" s="427" t="s">
        <v>75</v>
      </c>
      <c r="I448" s="478" t="s">
        <v>144</v>
      </c>
      <c r="J448" s="427" t="s">
        <v>75</v>
      </c>
      <c r="K448" s="478" t="s">
        <v>144</v>
      </c>
    </row>
    <row r="449" spans="1:11" ht="30" customHeight="1" x14ac:dyDescent="0.25">
      <c r="A449" s="55" t="s">
        <v>91</v>
      </c>
      <c r="B449" s="204">
        <v>0.96608786326336327</v>
      </c>
      <c r="C449" s="25" t="s">
        <v>230</v>
      </c>
      <c r="D449" s="204">
        <v>1.397492575211408</v>
      </c>
      <c r="E449" s="25" t="s">
        <v>230</v>
      </c>
      <c r="F449" s="204">
        <v>2.5062912330816838</v>
      </c>
      <c r="G449" s="25" t="s">
        <v>230</v>
      </c>
      <c r="H449" s="406">
        <v>1.0807998367680065</v>
      </c>
      <c r="I449" s="407" t="s">
        <v>230</v>
      </c>
      <c r="J449" s="406">
        <v>1.2053095740098392</v>
      </c>
      <c r="K449" s="407" t="s">
        <v>230</v>
      </c>
    </row>
    <row r="450" spans="1:11" ht="30" customHeight="1" x14ac:dyDescent="0.25">
      <c r="A450" s="98" t="s">
        <v>109</v>
      </c>
      <c r="B450" s="405">
        <v>1.1164465786314526</v>
      </c>
      <c r="C450" s="383">
        <v>17</v>
      </c>
      <c r="D450" s="405">
        <v>1.8667466986794718</v>
      </c>
      <c r="E450" s="383">
        <v>14</v>
      </c>
      <c r="F450" s="405">
        <v>2.0408163265306123</v>
      </c>
      <c r="G450" s="383">
        <v>16</v>
      </c>
      <c r="H450" s="408">
        <v>2.8091236494597838</v>
      </c>
      <c r="I450" s="409">
        <v>11</v>
      </c>
      <c r="J450" s="408">
        <v>0.87635054021608649</v>
      </c>
      <c r="K450" s="409">
        <v>24</v>
      </c>
    </row>
    <row r="451" spans="1:11" ht="30" customHeight="1" x14ac:dyDescent="0.25">
      <c r="A451" s="98" t="s">
        <v>7</v>
      </c>
      <c r="B451" s="405">
        <v>0.23486682808716705</v>
      </c>
      <c r="C451" s="383">
        <v>30</v>
      </c>
      <c r="D451" s="405">
        <v>0.48426150121065376</v>
      </c>
      <c r="E451" s="383">
        <v>25</v>
      </c>
      <c r="F451" s="405">
        <v>7.2639225181598057</v>
      </c>
      <c r="G451" s="383">
        <v>7</v>
      </c>
      <c r="H451" s="408">
        <v>1.6464891041162228</v>
      </c>
      <c r="I451" s="409">
        <v>15</v>
      </c>
      <c r="J451" s="408">
        <v>0.36319612590799033</v>
      </c>
      <c r="K451" s="409">
        <v>30</v>
      </c>
    </row>
    <row r="452" spans="1:11" ht="30" customHeight="1" x14ac:dyDescent="0.25">
      <c r="A452" s="98" t="s">
        <v>111</v>
      </c>
      <c r="B452" s="405">
        <v>1.4893617021276595</v>
      </c>
      <c r="C452" s="383">
        <v>13</v>
      </c>
      <c r="D452" s="405">
        <v>1.5957446808510638</v>
      </c>
      <c r="E452" s="383">
        <v>17</v>
      </c>
      <c r="F452" s="405">
        <v>2.5</v>
      </c>
      <c r="G452" s="383">
        <v>15</v>
      </c>
      <c r="H452" s="408">
        <v>3.5106382978723398</v>
      </c>
      <c r="I452" s="409">
        <v>8</v>
      </c>
      <c r="J452" s="408">
        <v>1.5425531914893618</v>
      </c>
      <c r="K452" s="409">
        <v>16</v>
      </c>
    </row>
    <row r="453" spans="1:11" ht="30" customHeight="1" x14ac:dyDescent="0.25">
      <c r="A453" s="98" t="s">
        <v>112</v>
      </c>
      <c r="B453" s="405">
        <v>1.7352364959417856</v>
      </c>
      <c r="C453" s="383">
        <v>12</v>
      </c>
      <c r="D453" s="405">
        <v>1.7716204869857262</v>
      </c>
      <c r="E453" s="383">
        <v>15</v>
      </c>
      <c r="F453" s="405">
        <v>2.0151133501259446</v>
      </c>
      <c r="G453" s="383">
        <v>17</v>
      </c>
      <c r="H453" s="408">
        <v>0.4757906521130702</v>
      </c>
      <c r="I453" s="409">
        <v>27</v>
      </c>
      <c r="J453" s="408">
        <v>0.86761824797089282</v>
      </c>
      <c r="K453" s="409">
        <v>26</v>
      </c>
    </row>
    <row r="454" spans="1:11" ht="30" customHeight="1" x14ac:dyDescent="0.25">
      <c r="A454" s="98" t="s">
        <v>113</v>
      </c>
      <c r="B454" s="405">
        <v>0.97222222222222221</v>
      </c>
      <c r="C454" s="383">
        <v>22</v>
      </c>
      <c r="D454" s="405">
        <v>4.8611111111111116</v>
      </c>
      <c r="E454" s="383">
        <v>7</v>
      </c>
      <c r="F454" s="405">
        <v>3.8194444444444446</v>
      </c>
      <c r="G454" s="383">
        <v>12</v>
      </c>
      <c r="H454" s="408">
        <v>3.6249999999999996</v>
      </c>
      <c r="I454" s="409">
        <v>7</v>
      </c>
      <c r="J454" s="408">
        <v>2.8055555555555554</v>
      </c>
      <c r="K454" s="409">
        <v>8</v>
      </c>
    </row>
    <row r="455" spans="1:11" ht="30" customHeight="1" x14ac:dyDescent="0.25">
      <c r="A455" s="98" t="s">
        <v>114</v>
      </c>
      <c r="B455" s="405">
        <v>63.333333333333329</v>
      </c>
      <c r="C455" s="383">
        <v>1</v>
      </c>
      <c r="D455" s="405">
        <v>73.333333333333343</v>
      </c>
      <c r="E455" s="383">
        <v>1</v>
      </c>
      <c r="F455" s="405">
        <v>66.666666666666657</v>
      </c>
      <c r="G455" s="383">
        <v>1</v>
      </c>
      <c r="H455" s="408">
        <v>26.666666666666668</v>
      </c>
      <c r="I455" s="409">
        <v>2</v>
      </c>
      <c r="J455" s="408">
        <v>15</v>
      </c>
      <c r="K455" s="409">
        <v>2</v>
      </c>
    </row>
    <row r="456" spans="1:11" ht="30" customHeight="1" x14ac:dyDescent="0.25">
      <c r="A456" s="98" t="s">
        <v>115</v>
      </c>
      <c r="B456" s="405">
        <v>2.6829268292682928</v>
      </c>
      <c r="C456" s="383">
        <v>5</v>
      </c>
      <c r="D456" s="405">
        <v>4.8780487804878048</v>
      </c>
      <c r="E456" s="383">
        <v>6</v>
      </c>
      <c r="F456" s="405">
        <v>4.1463414634146343</v>
      </c>
      <c r="G456" s="383">
        <v>11</v>
      </c>
      <c r="H456" s="408">
        <v>4.1463414634146343</v>
      </c>
      <c r="I456" s="409">
        <v>4</v>
      </c>
      <c r="J456" s="408">
        <v>8.536585365853659</v>
      </c>
      <c r="K456" s="409">
        <v>3</v>
      </c>
    </row>
    <row r="457" spans="1:11" ht="30" customHeight="1" x14ac:dyDescent="0.25">
      <c r="A457" s="98" t="s">
        <v>89</v>
      </c>
      <c r="B457" s="405">
        <v>1.9027484143763214</v>
      </c>
      <c r="C457" s="383">
        <v>9</v>
      </c>
      <c r="D457" s="405">
        <v>0.63424947145877375</v>
      </c>
      <c r="E457" s="383">
        <v>24</v>
      </c>
      <c r="F457" s="405">
        <v>4.1649048625792808</v>
      </c>
      <c r="G457" s="383">
        <v>10</v>
      </c>
      <c r="H457" s="408">
        <v>1.0993657505285412</v>
      </c>
      <c r="I457" s="409">
        <v>20</v>
      </c>
      <c r="J457" s="408">
        <v>1.1205073995771668</v>
      </c>
      <c r="K457" s="409">
        <v>21</v>
      </c>
    </row>
    <row r="458" spans="1:11" ht="30" customHeight="1" x14ac:dyDescent="0.25">
      <c r="A458" s="98" t="s">
        <v>163</v>
      </c>
      <c r="B458" s="405">
        <v>0.60419091967403959</v>
      </c>
      <c r="C458" s="383">
        <v>25</v>
      </c>
      <c r="D458" s="405">
        <v>0.67520372526193251</v>
      </c>
      <c r="E458" s="383">
        <v>23</v>
      </c>
      <c r="F458" s="405">
        <v>1.5133876600698486</v>
      </c>
      <c r="G458" s="383">
        <v>20</v>
      </c>
      <c r="H458" s="408">
        <v>1.0477299185098952</v>
      </c>
      <c r="I458" s="409">
        <v>21</v>
      </c>
      <c r="J458" s="408">
        <v>1.3387660069848661</v>
      </c>
      <c r="K458" s="409">
        <v>18</v>
      </c>
    </row>
    <row r="459" spans="1:11" ht="30" customHeight="1" x14ac:dyDescent="0.25">
      <c r="A459" s="98" t="s">
        <v>117</v>
      </c>
      <c r="B459" s="405">
        <v>0.69640504423113114</v>
      </c>
      <c r="C459" s="383">
        <v>24</v>
      </c>
      <c r="D459" s="405">
        <v>1.1255411255411254</v>
      </c>
      <c r="E459" s="383">
        <v>19</v>
      </c>
      <c r="F459" s="405">
        <v>0.48936570675701108</v>
      </c>
      <c r="G459" s="383">
        <v>26</v>
      </c>
      <c r="H459" s="408">
        <v>0.87332956898174297</v>
      </c>
      <c r="I459" s="409">
        <v>23</v>
      </c>
      <c r="J459" s="408">
        <v>1.678147939017504</v>
      </c>
      <c r="K459" s="409">
        <v>14</v>
      </c>
    </row>
    <row r="460" spans="1:11" ht="30" customHeight="1" x14ac:dyDescent="0.25">
      <c r="A460" s="98" t="s">
        <v>16</v>
      </c>
      <c r="B460" s="405">
        <v>1.0586601874349184</v>
      </c>
      <c r="C460" s="383">
        <v>19</v>
      </c>
      <c r="D460" s="405">
        <v>1.6313779937521693</v>
      </c>
      <c r="E460" s="383">
        <v>16</v>
      </c>
      <c r="F460" s="405">
        <v>1.423116973273169</v>
      </c>
      <c r="G460" s="383">
        <v>21</v>
      </c>
      <c r="H460" s="408">
        <v>1.2322110378340854</v>
      </c>
      <c r="I460" s="409">
        <v>19</v>
      </c>
      <c r="J460" s="408">
        <v>0.65949323151683437</v>
      </c>
      <c r="K460" s="409">
        <v>27</v>
      </c>
    </row>
    <row r="461" spans="1:11" ht="30" customHeight="1" x14ac:dyDescent="0.25">
      <c r="A461" s="98" t="s">
        <v>119</v>
      </c>
      <c r="B461" s="405">
        <v>1.8518518518518516</v>
      </c>
      <c r="C461" s="383">
        <v>10</v>
      </c>
      <c r="D461" s="405">
        <v>3.3333333333333335</v>
      </c>
      <c r="E461" s="383">
        <v>9</v>
      </c>
      <c r="F461" s="405">
        <v>36.296296296296298</v>
      </c>
      <c r="G461" s="383">
        <v>5</v>
      </c>
      <c r="H461" s="408">
        <v>1.6296296296296298</v>
      </c>
      <c r="I461" s="409">
        <v>16</v>
      </c>
      <c r="J461" s="408">
        <v>4.2592592592592595</v>
      </c>
      <c r="K461" s="409">
        <v>4</v>
      </c>
    </row>
    <row r="462" spans="1:11" ht="30" customHeight="1" x14ac:dyDescent="0.25">
      <c r="A462" s="98" t="s">
        <v>120</v>
      </c>
      <c r="B462" s="405">
        <v>0</v>
      </c>
      <c r="C462" s="383">
        <v>31</v>
      </c>
      <c r="D462" s="405">
        <v>0</v>
      </c>
      <c r="E462" s="383">
        <v>30</v>
      </c>
      <c r="F462" s="405" t="s">
        <v>715</v>
      </c>
      <c r="G462" s="383" t="s">
        <v>230</v>
      </c>
      <c r="H462" s="408">
        <v>86.666666666666671</v>
      </c>
      <c r="I462" s="409">
        <v>1</v>
      </c>
      <c r="J462" s="408">
        <v>210</v>
      </c>
      <c r="K462" s="409">
        <v>1</v>
      </c>
    </row>
    <row r="463" spans="1:11" ht="30" customHeight="1" x14ac:dyDescent="0.25">
      <c r="A463" s="98" t="s">
        <v>121</v>
      </c>
      <c r="B463" s="405">
        <v>0.39375928677563149</v>
      </c>
      <c r="C463" s="383">
        <v>27</v>
      </c>
      <c r="D463" s="405">
        <v>0.38632986627043092</v>
      </c>
      <c r="E463" s="383">
        <v>26</v>
      </c>
      <c r="F463" s="405">
        <v>0</v>
      </c>
      <c r="G463" s="383">
        <v>28</v>
      </c>
      <c r="H463" s="408">
        <v>0.40118870728083217</v>
      </c>
      <c r="I463" s="409">
        <v>28</v>
      </c>
      <c r="J463" s="408">
        <v>0.96582466567607728</v>
      </c>
      <c r="K463" s="409">
        <v>23</v>
      </c>
    </row>
    <row r="464" spans="1:11" ht="30" customHeight="1" x14ac:dyDescent="0.25">
      <c r="A464" s="98" t="s">
        <v>122</v>
      </c>
      <c r="B464" s="405">
        <v>1.1164274322169059</v>
      </c>
      <c r="C464" s="383">
        <v>18</v>
      </c>
      <c r="D464" s="405">
        <v>3.6363636363636362</v>
      </c>
      <c r="E464" s="383">
        <v>8</v>
      </c>
      <c r="F464" s="405">
        <v>0.90909090909090906</v>
      </c>
      <c r="G464" s="383">
        <v>25</v>
      </c>
      <c r="H464" s="408">
        <v>1.2759170653907497</v>
      </c>
      <c r="I464" s="409">
        <v>18</v>
      </c>
      <c r="J464" s="408">
        <v>2.3923444976076556</v>
      </c>
      <c r="K464" s="409">
        <v>10</v>
      </c>
    </row>
    <row r="465" spans="1:18" ht="30" customHeight="1" x14ac:dyDescent="0.25">
      <c r="A465" s="98" t="s">
        <v>123</v>
      </c>
      <c r="B465" s="405">
        <v>1.3302752293577982</v>
      </c>
      <c r="C465" s="383">
        <v>14</v>
      </c>
      <c r="D465" s="405">
        <v>6.0642201834862384</v>
      </c>
      <c r="E465" s="383">
        <v>4</v>
      </c>
      <c r="F465" s="405">
        <v>1.8715596330275233</v>
      </c>
      <c r="G465" s="383">
        <v>19</v>
      </c>
      <c r="H465" s="408">
        <v>6.6055045871559637</v>
      </c>
      <c r="I465" s="409">
        <v>3</v>
      </c>
      <c r="J465" s="408">
        <v>1.2568807339449541</v>
      </c>
      <c r="K465" s="409">
        <v>19</v>
      </c>
    </row>
    <row r="466" spans="1:18" ht="30" customHeight="1" x14ac:dyDescent="0.25">
      <c r="A466" s="98" t="s">
        <v>124</v>
      </c>
      <c r="B466" s="405">
        <v>1.0401087695445277</v>
      </c>
      <c r="C466" s="383">
        <v>20</v>
      </c>
      <c r="D466" s="405">
        <v>1.0197144799456153</v>
      </c>
      <c r="E466" s="383">
        <v>20</v>
      </c>
      <c r="F466" s="405">
        <v>1.9714479945615229</v>
      </c>
      <c r="G466" s="383">
        <v>18</v>
      </c>
      <c r="H466" s="408">
        <v>0.63222297756628143</v>
      </c>
      <c r="I466" s="409">
        <v>26</v>
      </c>
      <c r="J466" s="408">
        <v>1.4955812372535691</v>
      </c>
      <c r="K466" s="409">
        <v>17</v>
      </c>
    </row>
    <row r="467" spans="1:18" ht="30" customHeight="1" x14ac:dyDescent="0.25">
      <c r="A467" s="98" t="s">
        <v>125</v>
      </c>
      <c r="B467" s="405">
        <v>2.3345864661654137</v>
      </c>
      <c r="C467" s="383">
        <v>8</v>
      </c>
      <c r="D467" s="405">
        <v>0.68796992481203001</v>
      </c>
      <c r="E467" s="383">
        <v>22</v>
      </c>
      <c r="F467" s="405">
        <v>9.7744360902255636</v>
      </c>
      <c r="G467" s="383">
        <v>6</v>
      </c>
      <c r="H467" s="408">
        <v>3.4210526315789469</v>
      </c>
      <c r="I467" s="409">
        <v>9</v>
      </c>
      <c r="J467" s="408">
        <v>2.6691729323308273</v>
      </c>
      <c r="K467" s="409">
        <v>9</v>
      </c>
    </row>
    <row r="468" spans="1:18" ht="30" customHeight="1" x14ac:dyDescent="0.25">
      <c r="A468" s="98" t="s">
        <v>126</v>
      </c>
      <c r="B468" s="405">
        <v>1.015625</v>
      </c>
      <c r="C468" s="383">
        <v>21</v>
      </c>
      <c r="D468" s="405">
        <v>1.5625</v>
      </c>
      <c r="E468" s="383">
        <v>18</v>
      </c>
      <c r="F468" s="405">
        <v>3.5937499999999996</v>
      </c>
      <c r="G468" s="383">
        <v>13</v>
      </c>
      <c r="H468" s="408">
        <v>0.234375</v>
      </c>
      <c r="I468" s="409">
        <v>30</v>
      </c>
      <c r="J468" s="408">
        <v>1.171875</v>
      </c>
      <c r="K468" s="409">
        <v>20</v>
      </c>
    </row>
    <row r="469" spans="1:18" ht="30" customHeight="1" x14ac:dyDescent="0.25">
      <c r="A469" s="98" t="s">
        <v>127</v>
      </c>
      <c r="B469" s="405">
        <v>0.3401360544217687</v>
      </c>
      <c r="C469" s="383">
        <v>28</v>
      </c>
      <c r="D469" s="405">
        <v>0.22675736961451248</v>
      </c>
      <c r="E469" s="383">
        <v>29</v>
      </c>
      <c r="F469" s="405">
        <v>1.3605442176870748</v>
      </c>
      <c r="G469" s="383">
        <v>22</v>
      </c>
      <c r="H469" s="408">
        <v>0.85034013605442182</v>
      </c>
      <c r="I469" s="409">
        <v>24</v>
      </c>
      <c r="J469" s="408">
        <v>1.0430839002267573</v>
      </c>
      <c r="K469" s="409">
        <v>22</v>
      </c>
    </row>
    <row r="470" spans="1:18" ht="30" customHeight="1" x14ac:dyDescent="0.25">
      <c r="A470" s="98" t="s">
        <v>128</v>
      </c>
      <c r="B470" s="405">
        <v>1.7372473532242541</v>
      </c>
      <c r="C470" s="383">
        <v>11</v>
      </c>
      <c r="D470" s="405">
        <v>3.1280076997112611</v>
      </c>
      <c r="E470" s="383">
        <v>10</v>
      </c>
      <c r="F470" s="405">
        <v>7.1366698748796917</v>
      </c>
      <c r="G470" s="383">
        <v>8</v>
      </c>
      <c r="H470" s="408">
        <v>1.9634263715110682</v>
      </c>
      <c r="I470" s="409">
        <v>13</v>
      </c>
      <c r="J470" s="408">
        <v>3.7921077959576515</v>
      </c>
      <c r="K470" s="409">
        <v>6</v>
      </c>
    </row>
    <row r="471" spans="1:18" ht="30" customHeight="1" x14ac:dyDescent="0.25">
      <c r="A471" s="98" t="s">
        <v>129</v>
      </c>
      <c r="B471" s="405">
        <v>0.43352601156069359</v>
      </c>
      <c r="C471" s="383">
        <v>26</v>
      </c>
      <c r="D471" s="405">
        <v>0.81502890173410403</v>
      </c>
      <c r="E471" s="383">
        <v>21</v>
      </c>
      <c r="F471" s="405">
        <v>43.063583815028899</v>
      </c>
      <c r="G471" s="383">
        <v>4</v>
      </c>
      <c r="H471" s="408">
        <v>1.9075144508670518</v>
      </c>
      <c r="I471" s="409">
        <v>14</v>
      </c>
      <c r="J471" s="408">
        <v>0.52023121387283233</v>
      </c>
      <c r="K471" s="409">
        <v>29</v>
      </c>
    </row>
    <row r="472" spans="1:18" ht="30" customHeight="1" x14ac:dyDescent="0.25">
      <c r="A472" s="98" t="s">
        <v>164</v>
      </c>
      <c r="B472" s="405">
        <v>5.7692307692307692</v>
      </c>
      <c r="C472" s="383">
        <v>3</v>
      </c>
      <c r="D472" s="405">
        <v>6.7307692307692308</v>
      </c>
      <c r="E472" s="383">
        <v>3</v>
      </c>
      <c r="F472" s="405">
        <v>4.2307692307692308</v>
      </c>
      <c r="G472" s="383">
        <v>9</v>
      </c>
      <c r="H472" s="408">
        <v>2.9038461538461537</v>
      </c>
      <c r="I472" s="409">
        <v>10</v>
      </c>
      <c r="J472" s="408">
        <v>3.0769230769230771</v>
      </c>
      <c r="K472" s="409">
        <v>7</v>
      </c>
    </row>
    <row r="473" spans="1:18" ht="30" customHeight="1" x14ac:dyDescent="0.25">
      <c r="A473" s="98" t="s">
        <v>131</v>
      </c>
      <c r="B473" s="405">
        <v>2.5979020979020979</v>
      </c>
      <c r="C473" s="383">
        <v>6</v>
      </c>
      <c r="D473" s="405">
        <v>5.9790209790209801</v>
      </c>
      <c r="E473" s="383">
        <v>5</v>
      </c>
      <c r="F473" s="405">
        <v>3.5027972027972032</v>
      </c>
      <c r="G473" s="383">
        <v>14</v>
      </c>
      <c r="H473" s="408">
        <v>2.4475524475524475</v>
      </c>
      <c r="I473" s="409">
        <v>12</v>
      </c>
      <c r="J473" s="408">
        <v>1.8181818181818181</v>
      </c>
      <c r="K473" s="409">
        <v>13</v>
      </c>
    </row>
    <row r="474" spans="1:18" ht="30" customHeight="1" x14ac:dyDescent="0.25">
      <c r="A474" s="98" t="s">
        <v>356</v>
      </c>
      <c r="B474" s="405">
        <v>40</v>
      </c>
      <c r="C474" s="383">
        <v>2</v>
      </c>
      <c r="D474" s="405" t="s">
        <v>715</v>
      </c>
      <c r="E474" s="383" t="s">
        <v>230</v>
      </c>
      <c r="F474" s="405" t="s">
        <v>715</v>
      </c>
      <c r="G474" s="383" t="s">
        <v>230</v>
      </c>
      <c r="H474" s="408" t="s">
        <v>230</v>
      </c>
      <c r="I474" s="409" t="s">
        <v>230</v>
      </c>
      <c r="J474" s="408" t="s">
        <v>230</v>
      </c>
      <c r="K474" s="409" t="s">
        <v>230</v>
      </c>
    </row>
    <row r="475" spans="1:18" ht="30" customHeight="1" x14ac:dyDescent="0.25">
      <c r="A475" s="98" t="s">
        <v>133</v>
      </c>
      <c r="B475" s="405">
        <v>0.90831191088260499</v>
      </c>
      <c r="C475" s="383">
        <v>23</v>
      </c>
      <c r="D475" s="405">
        <v>1.9965724078834619</v>
      </c>
      <c r="E475" s="383">
        <v>12</v>
      </c>
      <c r="F475" s="405">
        <v>0</v>
      </c>
      <c r="G475" s="383">
        <v>28</v>
      </c>
      <c r="H475" s="408">
        <v>0.37275064267352181</v>
      </c>
      <c r="I475" s="409">
        <v>29</v>
      </c>
      <c r="J475" s="408">
        <v>0.65124250214224499</v>
      </c>
      <c r="K475" s="409">
        <v>28</v>
      </c>
    </row>
    <row r="476" spans="1:18" ht="30" customHeight="1" x14ac:dyDescent="0.25">
      <c r="A476" s="98" t="s">
        <v>134</v>
      </c>
      <c r="B476" s="405">
        <v>1.2647058823529411</v>
      </c>
      <c r="C476" s="383">
        <v>15</v>
      </c>
      <c r="D476" s="405">
        <v>2.2058823529411766</v>
      </c>
      <c r="E476" s="383">
        <v>11</v>
      </c>
      <c r="F476" s="405">
        <v>61.764705882352942</v>
      </c>
      <c r="G476" s="383">
        <v>2</v>
      </c>
      <c r="H476" s="408">
        <v>3.8235294117647061</v>
      </c>
      <c r="I476" s="409">
        <v>6</v>
      </c>
      <c r="J476" s="408">
        <v>3.8235294117647061</v>
      </c>
      <c r="K476" s="409">
        <v>5</v>
      </c>
    </row>
    <row r="477" spans="1:18" ht="30" customHeight="1" x14ac:dyDescent="0.25">
      <c r="A477" s="98" t="s">
        <v>135</v>
      </c>
      <c r="B477" s="405">
        <v>0.33120416370948663</v>
      </c>
      <c r="C477" s="383">
        <v>29</v>
      </c>
      <c r="D477" s="405">
        <v>0.23657440264963334</v>
      </c>
      <c r="E477" s="383">
        <v>27</v>
      </c>
      <c r="F477" s="405">
        <v>1.8925952211970666E-2</v>
      </c>
      <c r="G477" s="383">
        <v>27</v>
      </c>
      <c r="H477" s="408">
        <v>0.70972320794889987</v>
      </c>
      <c r="I477" s="409">
        <v>25</v>
      </c>
      <c r="J477" s="408">
        <v>1.656020818547433</v>
      </c>
      <c r="K477" s="409">
        <v>15</v>
      </c>
      <c r="L477" s="50"/>
      <c r="M477" s="50"/>
      <c r="N477" s="50"/>
      <c r="O477" s="50"/>
      <c r="P477" s="50"/>
      <c r="Q477" s="50"/>
      <c r="R477" s="50"/>
    </row>
    <row r="478" spans="1:18" ht="30" customHeight="1" x14ac:dyDescent="0.25">
      <c r="A478" s="98" t="s">
        <v>136</v>
      </c>
      <c r="B478" s="405">
        <v>3.2544378698224854</v>
      </c>
      <c r="C478" s="383">
        <v>4</v>
      </c>
      <c r="D478" s="405">
        <v>16.22485207100592</v>
      </c>
      <c r="E478" s="383">
        <v>2</v>
      </c>
      <c r="F478" s="405">
        <v>49.136094674556219</v>
      </c>
      <c r="G478" s="383">
        <v>3</v>
      </c>
      <c r="H478" s="408">
        <v>3.9644970414201182</v>
      </c>
      <c r="I478" s="409">
        <v>5</v>
      </c>
      <c r="J478" s="408">
        <v>2.3076923076923075</v>
      </c>
      <c r="K478" s="409">
        <v>12</v>
      </c>
    </row>
    <row r="479" spans="1:18" ht="30" customHeight="1" x14ac:dyDescent="0.25">
      <c r="A479" s="98" t="s">
        <v>137</v>
      </c>
      <c r="B479" s="405">
        <v>1.1746280344557558</v>
      </c>
      <c r="C479" s="383">
        <v>16</v>
      </c>
      <c r="D479" s="405">
        <v>0.23492560689115116</v>
      </c>
      <c r="E479" s="383">
        <v>28</v>
      </c>
      <c r="F479" s="405">
        <v>1.0994518402505873</v>
      </c>
      <c r="G479" s="383">
        <v>24</v>
      </c>
      <c r="H479" s="408">
        <v>1.5661707126076743</v>
      </c>
      <c r="I479" s="409">
        <v>17</v>
      </c>
      <c r="J479" s="408">
        <v>2.3335943617854347</v>
      </c>
      <c r="K479" s="409">
        <v>11</v>
      </c>
    </row>
    <row r="480" spans="1:18" ht="30" customHeight="1" x14ac:dyDescent="0.25">
      <c r="A480" s="98" t="s">
        <v>138</v>
      </c>
      <c r="B480" s="405">
        <v>2.5095057034220534</v>
      </c>
      <c r="C480" s="383">
        <v>7</v>
      </c>
      <c r="D480" s="405">
        <v>1.977186311787072</v>
      </c>
      <c r="E480" s="383">
        <v>13</v>
      </c>
      <c r="F480" s="405">
        <v>1.1406844106463878</v>
      </c>
      <c r="G480" s="383">
        <v>23</v>
      </c>
      <c r="H480" s="408">
        <v>0.87452471482889738</v>
      </c>
      <c r="I480" s="409">
        <v>22</v>
      </c>
      <c r="J480" s="408">
        <v>0.87452471482889738</v>
      </c>
      <c r="K480" s="409">
        <v>25</v>
      </c>
    </row>
    <row r="481" spans="1:11" ht="30" customHeight="1" x14ac:dyDescent="0.25">
      <c r="A481" s="419" t="s">
        <v>1150</v>
      </c>
      <c r="B481" s="419"/>
      <c r="C481" s="419"/>
      <c r="D481" s="419"/>
      <c r="E481" s="222"/>
      <c r="F481" s="222"/>
      <c r="G481" s="222"/>
      <c r="H481" s="222"/>
      <c r="I481" s="222"/>
    </row>
    <row r="482" spans="1:11" ht="30" customHeight="1" x14ac:dyDescent="0.25">
      <c r="A482" s="418" t="s">
        <v>485</v>
      </c>
      <c r="B482" s="418"/>
      <c r="C482" s="420"/>
      <c r="D482" s="420"/>
      <c r="E482" s="201"/>
      <c r="F482" s="201"/>
      <c r="G482" s="201"/>
      <c r="H482" s="201"/>
      <c r="I482" s="201"/>
    </row>
    <row r="483" spans="1:11" ht="30" customHeight="1" x14ac:dyDescent="0.25">
      <c r="A483" s="469" t="s">
        <v>531</v>
      </c>
      <c r="B483" s="489"/>
      <c r="C483" s="489"/>
      <c r="D483" s="489"/>
      <c r="E483" s="489"/>
      <c r="F483" s="489" t="s">
        <v>203</v>
      </c>
      <c r="G483" s="101"/>
      <c r="H483" s="489" t="s">
        <v>203</v>
      </c>
      <c r="K483" s="101" t="s">
        <v>0</v>
      </c>
    </row>
    <row r="484" spans="1:11" ht="30" customHeight="1" x14ac:dyDescent="0.25">
      <c r="A484" s="749" t="s">
        <v>71</v>
      </c>
      <c r="B484" s="747">
        <v>1399</v>
      </c>
      <c r="C484" s="748"/>
      <c r="D484" s="747">
        <v>1400</v>
      </c>
      <c r="E484" s="748"/>
      <c r="F484" s="747">
        <v>1401</v>
      </c>
      <c r="G484" s="748"/>
      <c r="H484" s="747">
        <v>1402</v>
      </c>
      <c r="I484" s="748"/>
      <c r="J484" s="747">
        <v>1403</v>
      </c>
      <c r="K484" s="748"/>
    </row>
    <row r="485" spans="1:11" ht="30" customHeight="1" x14ac:dyDescent="0.25">
      <c r="A485" s="750"/>
      <c r="B485" s="476" t="s">
        <v>972</v>
      </c>
      <c r="C485" s="472" t="s">
        <v>144</v>
      </c>
      <c r="D485" s="476" t="s">
        <v>972</v>
      </c>
      <c r="E485" s="472" t="s">
        <v>144</v>
      </c>
      <c r="F485" s="476" t="s">
        <v>972</v>
      </c>
      <c r="G485" s="472" t="s">
        <v>144</v>
      </c>
      <c r="H485" s="476" t="s">
        <v>972</v>
      </c>
      <c r="I485" s="472" t="s">
        <v>144</v>
      </c>
      <c r="J485" s="307" t="s">
        <v>972</v>
      </c>
      <c r="K485" s="472" t="s">
        <v>144</v>
      </c>
    </row>
    <row r="486" spans="1:11" ht="30" customHeight="1" x14ac:dyDescent="0.25">
      <c r="A486" s="55" t="s">
        <v>91</v>
      </c>
      <c r="B486" s="204">
        <v>100</v>
      </c>
      <c r="C486" s="25" t="s">
        <v>230</v>
      </c>
      <c r="D486" s="204">
        <v>100</v>
      </c>
      <c r="E486" s="25" t="s">
        <v>230</v>
      </c>
      <c r="F486" s="204">
        <v>100</v>
      </c>
      <c r="G486" s="25" t="s">
        <v>230</v>
      </c>
      <c r="H486" s="444">
        <v>100</v>
      </c>
      <c r="I486" s="55" t="s">
        <v>230</v>
      </c>
      <c r="J486" s="406">
        <v>100</v>
      </c>
      <c r="K486" s="407" t="s">
        <v>230</v>
      </c>
    </row>
    <row r="487" spans="1:11" ht="30" customHeight="1" x14ac:dyDescent="0.2">
      <c r="A487" s="98" t="s">
        <v>109</v>
      </c>
      <c r="B487" s="405">
        <v>5.1041352870656063</v>
      </c>
      <c r="C487" s="383">
        <v>7</v>
      </c>
      <c r="D487" s="405">
        <v>5.4327732635272161</v>
      </c>
      <c r="E487" s="383">
        <v>7</v>
      </c>
      <c r="F487" s="405">
        <v>6.1437850339208113</v>
      </c>
      <c r="G487" s="383">
        <v>8</v>
      </c>
      <c r="H487" s="446">
        <v>6.2204048006836148</v>
      </c>
      <c r="I487" s="447">
        <v>6</v>
      </c>
      <c r="J487" s="576">
        <v>5.8395685833758604</v>
      </c>
      <c r="K487" s="577">
        <v>7</v>
      </c>
    </row>
    <row r="488" spans="1:11" ht="30" customHeight="1" x14ac:dyDescent="0.2">
      <c r="A488" s="98" t="s">
        <v>7</v>
      </c>
      <c r="B488" s="405">
        <v>4.4988922500783017</v>
      </c>
      <c r="C488" s="383">
        <v>9</v>
      </c>
      <c r="D488" s="405">
        <v>5.8712536044332237</v>
      </c>
      <c r="E488" s="383">
        <v>5</v>
      </c>
      <c r="F488" s="405">
        <v>6.8929795562738274</v>
      </c>
      <c r="G488" s="383">
        <v>4</v>
      </c>
      <c r="H488" s="446">
        <v>7.0751701440978847</v>
      </c>
      <c r="I488" s="447">
        <v>5</v>
      </c>
      <c r="J488" s="576">
        <v>7.0713146369778546</v>
      </c>
      <c r="K488" s="577">
        <v>5</v>
      </c>
    </row>
    <row r="489" spans="1:11" ht="30" customHeight="1" x14ac:dyDescent="0.2">
      <c r="A489" s="98" t="s">
        <v>111</v>
      </c>
      <c r="B489" s="405">
        <v>3.2177736866799194</v>
      </c>
      <c r="C489" s="383">
        <v>11</v>
      </c>
      <c r="D489" s="405">
        <v>4.3016255334458045</v>
      </c>
      <c r="E489" s="383">
        <v>10</v>
      </c>
      <c r="F489" s="405">
        <v>4.3667845476870095</v>
      </c>
      <c r="G489" s="383">
        <v>9</v>
      </c>
      <c r="H489" s="446">
        <v>3.673888678999726</v>
      </c>
      <c r="I489" s="447">
        <v>9</v>
      </c>
      <c r="J489" s="576">
        <v>3.7157253084958897</v>
      </c>
      <c r="K489" s="577">
        <v>10</v>
      </c>
    </row>
    <row r="490" spans="1:11" ht="30" customHeight="1" x14ac:dyDescent="0.2">
      <c r="A490" s="98" t="s">
        <v>112</v>
      </c>
      <c r="B490" s="405">
        <v>2.2532162929449266</v>
      </c>
      <c r="C490" s="383">
        <v>16</v>
      </c>
      <c r="D490" s="405">
        <v>3.6368024976782953</v>
      </c>
      <c r="E490" s="383">
        <v>11</v>
      </c>
      <c r="F490" s="405">
        <v>2.42282798065875</v>
      </c>
      <c r="G490" s="383">
        <v>14</v>
      </c>
      <c r="H490" s="446">
        <v>2.5748797389247566</v>
      </c>
      <c r="I490" s="447">
        <v>13</v>
      </c>
      <c r="J490" s="576">
        <v>2.8332020233922459</v>
      </c>
      <c r="K490" s="577">
        <v>14</v>
      </c>
    </row>
    <row r="491" spans="1:11" ht="30" customHeight="1" x14ac:dyDescent="0.2">
      <c r="A491" s="98" t="s">
        <v>113</v>
      </c>
      <c r="B491" s="405">
        <v>0.41505080568968189</v>
      </c>
      <c r="C491" s="383">
        <v>28</v>
      </c>
      <c r="D491" s="405">
        <v>0.40683252984852569</v>
      </c>
      <c r="E491" s="383">
        <v>28</v>
      </c>
      <c r="F491" s="405">
        <v>0.32496136439960066</v>
      </c>
      <c r="G491" s="383">
        <v>30</v>
      </c>
      <c r="H491" s="446">
        <v>0.29081432161706555</v>
      </c>
      <c r="I491" s="447">
        <v>30</v>
      </c>
      <c r="J491" s="576">
        <v>0.24653423510489161</v>
      </c>
      <c r="K491" s="577">
        <v>30</v>
      </c>
    </row>
    <row r="492" spans="1:11" ht="30" customHeight="1" x14ac:dyDescent="0.2">
      <c r="A492" s="98" t="s">
        <v>114</v>
      </c>
      <c r="B492" s="405">
        <v>2.4357130982722883</v>
      </c>
      <c r="C492" s="383">
        <v>15</v>
      </c>
      <c r="D492" s="405">
        <v>2.2349210930666041</v>
      </c>
      <c r="E492" s="383">
        <v>15</v>
      </c>
      <c r="F492" s="405">
        <v>1.7950526406997191</v>
      </c>
      <c r="G492" s="383">
        <v>18</v>
      </c>
      <c r="H492" s="446">
        <v>2.3863405055258213</v>
      </c>
      <c r="I492" s="447">
        <v>14</v>
      </c>
      <c r="J492" s="576">
        <v>2.4065917303566495</v>
      </c>
      <c r="K492" s="577">
        <v>15</v>
      </c>
    </row>
    <row r="493" spans="1:11" ht="30" customHeight="1" x14ac:dyDescent="0.2">
      <c r="A493" s="98" t="s">
        <v>115</v>
      </c>
      <c r="B493" s="405">
        <v>1.0423978829159402</v>
      </c>
      <c r="C493" s="383">
        <v>23</v>
      </c>
      <c r="D493" s="405">
        <v>0.9336793700975401</v>
      </c>
      <c r="E493" s="383">
        <v>25</v>
      </c>
      <c r="F493" s="405">
        <v>0.8688521517257235</v>
      </c>
      <c r="G493" s="383">
        <v>25</v>
      </c>
      <c r="H493" s="446">
        <v>1.6625267458260686</v>
      </c>
      <c r="I493" s="447">
        <v>19</v>
      </c>
      <c r="J493" s="576">
        <v>0.63266506541687717</v>
      </c>
      <c r="K493" s="577">
        <v>26</v>
      </c>
    </row>
    <row r="494" spans="1:11" ht="30" customHeight="1" x14ac:dyDescent="0.2">
      <c r="A494" s="98" t="s">
        <v>89</v>
      </c>
      <c r="B494" s="405">
        <v>1.9548302128331789</v>
      </c>
      <c r="C494" s="383">
        <v>17</v>
      </c>
      <c r="D494" s="405">
        <v>2.0059040934488159</v>
      </c>
      <c r="E494" s="383">
        <v>18</v>
      </c>
      <c r="F494" s="405">
        <v>1.8673741786288538</v>
      </c>
      <c r="G494" s="383">
        <v>17</v>
      </c>
      <c r="H494" s="446">
        <v>1.3368385324974912</v>
      </c>
      <c r="I494" s="447">
        <v>21</v>
      </c>
      <c r="J494" s="576">
        <v>0.98936410991653256</v>
      </c>
      <c r="K494" s="577">
        <v>23</v>
      </c>
    </row>
    <row r="495" spans="1:11" ht="30" customHeight="1" x14ac:dyDescent="0.2">
      <c r="A495" s="98" t="s">
        <v>163</v>
      </c>
      <c r="B495" s="405">
        <v>0.90210037124891373</v>
      </c>
      <c r="C495" s="383">
        <v>25</v>
      </c>
      <c r="D495" s="405">
        <v>0.91620166430291494</v>
      </c>
      <c r="E495" s="383">
        <v>26</v>
      </c>
      <c r="F495" s="405">
        <v>1.0406186273090554</v>
      </c>
      <c r="G495" s="383">
        <v>23</v>
      </c>
      <c r="H495" s="446">
        <v>1.0722578492279398</v>
      </c>
      <c r="I495" s="447">
        <v>24</v>
      </c>
      <c r="J495" s="576">
        <v>1.0955756366775129</v>
      </c>
      <c r="K495" s="577">
        <v>22</v>
      </c>
    </row>
    <row r="496" spans="1:11" ht="30" customHeight="1" x14ac:dyDescent="0.2">
      <c r="A496" s="98" t="s">
        <v>117</v>
      </c>
      <c r="B496" s="405">
        <v>0.49732982750798693</v>
      </c>
      <c r="C496" s="383">
        <v>27</v>
      </c>
      <c r="D496" s="405">
        <v>0.36541166245215517</v>
      </c>
      <c r="E496" s="383">
        <v>30</v>
      </c>
      <c r="F496" s="405">
        <v>0.42120690019891249</v>
      </c>
      <c r="G496" s="383">
        <v>27</v>
      </c>
      <c r="H496" s="446">
        <v>0.30835957148434801</v>
      </c>
      <c r="I496" s="447">
        <v>29</v>
      </c>
      <c r="J496" s="576">
        <v>0.29642089691215817</v>
      </c>
      <c r="K496" s="577">
        <v>28</v>
      </c>
    </row>
    <row r="497" spans="1:11" ht="30" customHeight="1" x14ac:dyDescent="0.2">
      <c r="A497" s="98" t="s">
        <v>118</v>
      </c>
      <c r="B497" s="405">
        <v>4.8394628533590796</v>
      </c>
      <c r="C497" s="383">
        <v>8</v>
      </c>
      <c r="D497" s="405">
        <v>4.6286927985326045</v>
      </c>
      <c r="E497" s="383">
        <v>9</v>
      </c>
      <c r="F497" s="405">
        <v>6.2204953983944122</v>
      </c>
      <c r="G497" s="383">
        <v>7</v>
      </c>
      <c r="H497" s="446">
        <v>4.5822945925672283</v>
      </c>
      <c r="I497" s="447">
        <v>7</v>
      </c>
      <c r="J497" s="576">
        <v>4.745547366672719</v>
      </c>
      <c r="K497" s="577">
        <v>9</v>
      </c>
    </row>
    <row r="498" spans="1:11" ht="30" customHeight="1" x14ac:dyDescent="0.2">
      <c r="A498" s="98" t="s">
        <v>17</v>
      </c>
      <c r="B498" s="405">
        <v>1.9515511637633174</v>
      </c>
      <c r="C498" s="383">
        <v>18</v>
      </c>
      <c r="D498" s="405">
        <v>2.4733299139493603</v>
      </c>
      <c r="E498" s="383">
        <v>13</v>
      </c>
      <c r="F498" s="405">
        <v>2.3229238347383228</v>
      </c>
      <c r="G498" s="383">
        <v>15</v>
      </c>
      <c r="H498" s="446">
        <v>1.5418098912007985</v>
      </c>
      <c r="I498" s="447">
        <v>20</v>
      </c>
      <c r="J498" s="576">
        <v>2.1886824886898468</v>
      </c>
      <c r="K498" s="577">
        <v>16</v>
      </c>
    </row>
    <row r="499" spans="1:11" ht="30" customHeight="1" x14ac:dyDescent="0.2">
      <c r="A499" s="98" t="s">
        <v>120</v>
      </c>
      <c r="B499" s="405">
        <v>11.175036156316406</v>
      </c>
      <c r="C499" s="383">
        <v>1</v>
      </c>
      <c r="D499" s="405">
        <v>13.233344032977747</v>
      </c>
      <c r="E499" s="383">
        <v>1</v>
      </c>
      <c r="F499" s="405">
        <v>12.57915978889368</v>
      </c>
      <c r="G499" s="383">
        <v>1</v>
      </c>
      <c r="H499" s="446">
        <v>13.441291975400791</v>
      </c>
      <c r="I499" s="447">
        <v>1</v>
      </c>
      <c r="J499" s="576">
        <v>10.874173521891827</v>
      </c>
      <c r="K499" s="577">
        <v>1</v>
      </c>
    </row>
    <row r="500" spans="1:11" ht="30" customHeight="1" x14ac:dyDescent="0.2">
      <c r="A500" s="98" t="s">
        <v>121</v>
      </c>
      <c r="B500" s="405">
        <v>3.2747877831198542</v>
      </c>
      <c r="C500" s="383">
        <v>10</v>
      </c>
      <c r="D500" s="405">
        <v>2.175072845699952</v>
      </c>
      <c r="E500" s="383">
        <v>17</v>
      </c>
      <c r="F500" s="405">
        <v>3.19558515667245</v>
      </c>
      <c r="G500" s="383">
        <v>11</v>
      </c>
      <c r="H500" s="446">
        <v>3.3589646810389699</v>
      </c>
      <c r="I500" s="447">
        <v>12</v>
      </c>
      <c r="J500" s="576">
        <v>3.2513463751141343</v>
      </c>
      <c r="K500" s="577">
        <v>13</v>
      </c>
    </row>
    <row r="501" spans="1:11" ht="30" customHeight="1" x14ac:dyDescent="0.2">
      <c r="A501" s="98" t="s">
        <v>122</v>
      </c>
      <c r="B501" s="405">
        <v>0.86205756931920818</v>
      </c>
      <c r="C501" s="383">
        <v>26</v>
      </c>
      <c r="D501" s="405">
        <v>1.1120481582972397</v>
      </c>
      <c r="E501" s="383">
        <v>24</v>
      </c>
      <c r="F501" s="405">
        <v>1.0100624575938104</v>
      </c>
      <c r="G501" s="383">
        <v>24</v>
      </c>
      <c r="H501" s="446">
        <v>0.75166594133063391</v>
      </c>
      <c r="I501" s="447">
        <v>26</v>
      </c>
      <c r="J501" s="576">
        <v>0.74745548442395882</v>
      </c>
      <c r="K501" s="577">
        <v>25</v>
      </c>
    </row>
    <row r="502" spans="1:11" ht="30" customHeight="1" x14ac:dyDescent="0.2">
      <c r="A502" s="98" t="s">
        <v>123</v>
      </c>
      <c r="B502" s="405">
        <v>1.0994415203384864</v>
      </c>
      <c r="C502" s="383">
        <v>22</v>
      </c>
      <c r="D502" s="405">
        <v>1.65174479440372</v>
      </c>
      <c r="E502" s="383">
        <v>20</v>
      </c>
      <c r="F502" s="405">
        <v>0.83907136646001534</v>
      </c>
      <c r="G502" s="383">
        <v>26</v>
      </c>
      <c r="H502" s="446">
        <v>1.3118383565034724</v>
      </c>
      <c r="I502" s="447">
        <v>22</v>
      </c>
      <c r="J502" s="576">
        <v>1.4203633534680025</v>
      </c>
      <c r="K502" s="577">
        <v>21</v>
      </c>
    </row>
    <row r="503" spans="1:11" ht="30" customHeight="1" x14ac:dyDescent="0.2">
      <c r="A503" s="98" t="s">
        <v>124</v>
      </c>
      <c r="B503" s="405">
        <v>10.936965377451411</v>
      </c>
      <c r="C503" s="383">
        <v>2</v>
      </c>
      <c r="D503" s="405">
        <v>8.7801947150235087</v>
      </c>
      <c r="E503" s="383">
        <v>2</v>
      </c>
      <c r="F503" s="405">
        <v>7.4464685491646057</v>
      </c>
      <c r="G503" s="383">
        <v>3</v>
      </c>
      <c r="H503" s="446">
        <v>8.9853881642849096</v>
      </c>
      <c r="I503" s="447">
        <v>2</v>
      </c>
      <c r="J503" s="576">
        <v>6.1182992128288163</v>
      </c>
      <c r="K503" s="577">
        <v>6</v>
      </c>
    </row>
    <row r="504" spans="1:11" ht="30" customHeight="1" x14ac:dyDescent="0.2">
      <c r="A504" s="98" t="s">
        <v>125</v>
      </c>
      <c r="B504" s="405">
        <v>2.5181841364775672</v>
      </c>
      <c r="C504" s="383">
        <v>14</v>
      </c>
      <c r="D504" s="405">
        <v>2.2339436616718524</v>
      </c>
      <c r="E504" s="383">
        <v>16</v>
      </c>
      <c r="F504" s="405">
        <v>2.0945317103257044</v>
      </c>
      <c r="G504" s="383">
        <v>16</v>
      </c>
      <c r="H504" s="446">
        <v>1.7985024322975076</v>
      </c>
      <c r="I504" s="447">
        <v>18</v>
      </c>
      <c r="J504" s="576">
        <v>2.1727994361489453</v>
      </c>
      <c r="K504" s="577">
        <v>17</v>
      </c>
    </row>
    <row r="505" spans="1:11" ht="30" customHeight="1" x14ac:dyDescent="0.2">
      <c r="A505" s="98" t="s">
        <v>126</v>
      </c>
      <c r="B505" s="405">
        <v>0.19829384577878928</v>
      </c>
      <c r="C505" s="383">
        <v>31</v>
      </c>
      <c r="D505" s="405">
        <v>0.23968583261952592</v>
      </c>
      <c r="E505" s="383">
        <v>31</v>
      </c>
      <c r="F505" s="405">
        <v>0.20697495199579816</v>
      </c>
      <c r="G505" s="383">
        <v>31</v>
      </c>
      <c r="H505" s="446">
        <v>0.16106611580839647</v>
      </c>
      <c r="I505" s="447">
        <v>31</v>
      </c>
      <c r="J505" s="576">
        <v>0.15019784700462732</v>
      </c>
      <c r="K505" s="577">
        <v>31</v>
      </c>
    </row>
    <row r="506" spans="1:11" ht="30" customHeight="1" x14ac:dyDescent="0.2">
      <c r="A506" s="98" t="s">
        <v>127</v>
      </c>
      <c r="B506" s="405">
        <v>8.2713421967605214</v>
      </c>
      <c r="C506" s="383">
        <v>4</v>
      </c>
      <c r="D506" s="405">
        <v>5.5437306358756429</v>
      </c>
      <c r="E506" s="383">
        <v>6</v>
      </c>
      <c r="F506" s="405">
        <v>6.6401063616680647</v>
      </c>
      <c r="G506" s="383">
        <v>6</v>
      </c>
      <c r="H506" s="446">
        <v>8.3343847847785693</v>
      </c>
      <c r="I506" s="447">
        <v>4</v>
      </c>
      <c r="J506" s="576">
        <v>8.3751933074528697</v>
      </c>
      <c r="K506" s="577">
        <v>2</v>
      </c>
    </row>
    <row r="507" spans="1:11" ht="30" customHeight="1" x14ac:dyDescent="0.2">
      <c r="A507" s="98" t="s">
        <v>128</v>
      </c>
      <c r="B507" s="405">
        <v>1.1980714760321822</v>
      </c>
      <c r="C507" s="383">
        <v>20</v>
      </c>
      <c r="D507" s="405">
        <v>1.2076505783929392</v>
      </c>
      <c r="E507" s="383">
        <v>23</v>
      </c>
      <c r="F507" s="405">
        <v>1.4054181908052503</v>
      </c>
      <c r="G507" s="383">
        <v>22</v>
      </c>
      <c r="H507" s="446">
        <v>1.0201275183465492</v>
      </c>
      <c r="I507" s="447">
        <v>25</v>
      </c>
      <c r="J507" s="576">
        <v>0.89821808609055531</v>
      </c>
      <c r="K507" s="577">
        <v>24</v>
      </c>
    </row>
    <row r="508" spans="1:11" ht="30" customHeight="1" x14ac:dyDescent="0.2">
      <c r="A508" s="98" t="s">
        <v>129</v>
      </c>
      <c r="B508" s="405">
        <v>6.4251858737089025</v>
      </c>
      <c r="C508" s="383">
        <v>5</v>
      </c>
      <c r="D508" s="405">
        <v>6.8747563040801412</v>
      </c>
      <c r="E508" s="383">
        <v>4</v>
      </c>
      <c r="F508" s="405">
        <v>6.7459726870451249</v>
      </c>
      <c r="G508" s="383">
        <v>5</v>
      </c>
      <c r="H508" s="446">
        <v>8.36390966169858</v>
      </c>
      <c r="I508" s="447">
        <v>3</v>
      </c>
      <c r="J508" s="576">
        <v>7.3882388174274034</v>
      </c>
      <c r="K508" s="577">
        <v>4</v>
      </c>
    </row>
    <row r="509" spans="1:11" ht="30" customHeight="1" x14ac:dyDescent="0.2">
      <c r="A509" s="98" t="s">
        <v>164</v>
      </c>
      <c r="B509" s="405">
        <v>1.0094153758303508</v>
      </c>
      <c r="C509" s="383">
        <v>24</v>
      </c>
      <c r="D509" s="405">
        <v>1.4418461408703969</v>
      </c>
      <c r="E509" s="383">
        <v>21</v>
      </c>
      <c r="F509" s="405">
        <v>1.5757167055375172</v>
      </c>
      <c r="G509" s="383">
        <v>21</v>
      </c>
      <c r="H509" s="446">
        <v>2.0077638332351677</v>
      </c>
      <c r="I509" s="447">
        <v>16</v>
      </c>
      <c r="J509" s="576">
        <v>1.4742194337565371</v>
      </c>
      <c r="K509" s="577">
        <v>20</v>
      </c>
    </row>
    <row r="510" spans="1:11" ht="30" customHeight="1" x14ac:dyDescent="0.2">
      <c r="A510" s="98" t="s">
        <v>131</v>
      </c>
      <c r="B510" s="405">
        <v>9.5232225726193054</v>
      </c>
      <c r="C510" s="383">
        <v>3</v>
      </c>
      <c r="D510" s="405">
        <v>7.6923891190116569</v>
      </c>
      <c r="E510" s="383">
        <v>3</v>
      </c>
      <c r="F510" s="405">
        <v>8.1115602067581456</v>
      </c>
      <c r="G510" s="383">
        <v>2</v>
      </c>
      <c r="H510" s="446">
        <v>4.2664861118456727</v>
      </c>
      <c r="I510" s="447">
        <v>8</v>
      </c>
      <c r="J510" s="576">
        <v>8.1892545582693419</v>
      </c>
      <c r="K510" s="577">
        <v>3</v>
      </c>
    </row>
    <row r="511" spans="1:11" ht="30" customHeight="1" x14ac:dyDescent="0.2">
      <c r="A511" s="98" t="s">
        <v>132</v>
      </c>
      <c r="B511" s="405">
        <v>0.17517802688539599</v>
      </c>
      <c r="C511" s="383">
        <v>32</v>
      </c>
      <c r="D511" s="405">
        <v>8.8546876352532833E-2</v>
      </c>
      <c r="E511" s="383">
        <v>32</v>
      </c>
      <c r="F511" s="405">
        <v>0.15629642661441628</v>
      </c>
      <c r="G511" s="383">
        <v>32</v>
      </c>
      <c r="H511" s="446">
        <v>9.8141485111537793E-2</v>
      </c>
      <c r="I511" s="447">
        <v>32</v>
      </c>
      <c r="J511" s="576">
        <v>6.6393633784247799E-2</v>
      </c>
      <c r="K511" s="577">
        <v>32</v>
      </c>
    </row>
    <row r="512" spans="1:11" ht="30" customHeight="1" x14ac:dyDescent="0.2">
      <c r="A512" s="98" t="s">
        <v>133</v>
      </c>
      <c r="B512" s="405">
        <v>2.8307351177514644</v>
      </c>
      <c r="C512" s="383">
        <v>13</v>
      </c>
      <c r="D512" s="405">
        <v>2.9198898513418654</v>
      </c>
      <c r="E512" s="383">
        <v>12</v>
      </c>
      <c r="F512" s="405">
        <v>2.6491800158886059</v>
      </c>
      <c r="G512" s="383">
        <v>13</v>
      </c>
      <c r="H512" s="446">
        <v>3.5725582424376872</v>
      </c>
      <c r="I512" s="447">
        <v>11</v>
      </c>
      <c r="J512" s="576">
        <v>3.6137252379284495</v>
      </c>
      <c r="K512" s="577">
        <v>11</v>
      </c>
    </row>
    <row r="513" spans="1:30" ht="30" customHeight="1" x14ac:dyDescent="0.2">
      <c r="A513" s="98" t="s">
        <v>134</v>
      </c>
      <c r="B513" s="405">
        <v>1.162193952650679</v>
      </c>
      <c r="C513" s="383">
        <v>21</v>
      </c>
      <c r="D513" s="405">
        <v>1.7886147434718551</v>
      </c>
      <c r="E513" s="383">
        <v>19</v>
      </c>
      <c r="F513" s="405">
        <v>1.6258682706133885</v>
      </c>
      <c r="G513" s="383">
        <v>20</v>
      </c>
      <c r="H513" s="446">
        <v>1.2179688629576995</v>
      </c>
      <c r="I513" s="447">
        <v>23</v>
      </c>
      <c r="J513" s="576">
        <v>1.521486709655433</v>
      </c>
      <c r="K513" s="577">
        <v>19</v>
      </c>
    </row>
    <row r="514" spans="1:30" ht="30" customHeight="1" x14ac:dyDescent="0.2">
      <c r="A514" s="98" t="s">
        <v>135</v>
      </c>
      <c r="B514" s="405">
        <v>3.1343721075223825</v>
      </c>
      <c r="C514" s="383">
        <v>12</v>
      </c>
      <c r="D514" s="405">
        <v>2.3520118227140738</v>
      </c>
      <c r="E514" s="383">
        <v>14</v>
      </c>
      <c r="F514" s="405">
        <v>2.6712220126676742</v>
      </c>
      <c r="G514" s="383">
        <v>12</v>
      </c>
      <c r="H514" s="446">
        <v>1.9601642201692995</v>
      </c>
      <c r="I514" s="447">
        <v>17</v>
      </c>
      <c r="J514" s="576">
        <v>3.3776954395361827</v>
      </c>
      <c r="K514" s="577">
        <v>12</v>
      </c>
    </row>
    <row r="515" spans="1:30" ht="30" customHeight="1" x14ac:dyDescent="0.2">
      <c r="A515" s="98" t="s">
        <v>136</v>
      </c>
      <c r="B515" s="405">
        <v>0.38763677382633493</v>
      </c>
      <c r="C515" s="383">
        <v>29</v>
      </c>
      <c r="D515" s="405">
        <v>0.4815412197879031</v>
      </c>
      <c r="E515" s="383">
        <v>27</v>
      </c>
      <c r="F515" s="405">
        <v>0.39034208230472567</v>
      </c>
      <c r="G515" s="383">
        <v>28</v>
      </c>
      <c r="H515" s="446">
        <v>0.40047815017711019</v>
      </c>
      <c r="I515" s="447">
        <v>27</v>
      </c>
      <c r="J515" s="576">
        <v>0.34046638192991618</v>
      </c>
      <c r="K515" s="577">
        <v>27</v>
      </c>
    </row>
    <row r="516" spans="1:30" ht="30" customHeight="1" x14ac:dyDescent="0.2">
      <c r="A516" s="98" t="s">
        <v>137</v>
      </c>
      <c r="B516" s="405">
        <v>5.2441447741521721</v>
      </c>
      <c r="C516" s="383">
        <v>6</v>
      </c>
      <c r="D516" s="405">
        <v>5.1851140125214226</v>
      </c>
      <c r="E516" s="383">
        <v>8</v>
      </c>
      <c r="F516" s="405">
        <v>3.9845802381002389</v>
      </c>
      <c r="G516" s="383">
        <v>10</v>
      </c>
      <c r="H516" s="446">
        <v>3.5819385732137823</v>
      </c>
      <c r="I516" s="447">
        <v>10</v>
      </c>
      <c r="J516" s="576">
        <v>5.6155062052015081</v>
      </c>
      <c r="K516" s="577">
        <v>8</v>
      </c>
    </row>
    <row r="517" spans="1:30" ht="30" customHeight="1" x14ac:dyDescent="0.2">
      <c r="A517" s="98" t="s">
        <v>138</v>
      </c>
      <c r="B517" s="405">
        <v>0.25874208144729544</v>
      </c>
      <c r="C517" s="383">
        <v>30</v>
      </c>
      <c r="D517" s="405">
        <v>0.37505662236893866</v>
      </c>
      <c r="E517" s="383">
        <v>29</v>
      </c>
      <c r="F517" s="405">
        <v>0.32714448566528703</v>
      </c>
      <c r="G517" s="383">
        <v>29</v>
      </c>
      <c r="H517" s="446">
        <v>0.35164507475774648</v>
      </c>
      <c r="I517" s="447">
        <v>28</v>
      </c>
      <c r="J517" s="576">
        <v>0.28232354482624489</v>
      </c>
      <c r="K517" s="577">
        <v>29</v>
      </c>
    </row>
    <row r="518" spans="1:30" ht="30" customHeight="1" x14ac:dyDescent="0.2">
      <c r="A518" s="98" t="s">
        <v>357</v>
      </c>
      <c r="B518" s="405">
        <v>1.2025395496521512</v>
      </c>
      <c r="C518" s="383">
        <v>19</v>
      </c>
      <c r="D518" s="405">
        <v>1.4153902772215967</v>
      </c>
      <c r="E518" s="383">
        <v>22</v>
      </c>
      <c r="F518" s="405">
        <v>1.6568836485948641</v>
      </c>
      <c r="G518" s="383">
        <v>19</v>
      </c>
      <c r="H518" s="446">
        <v>2.2901484926217592</v>
      </c>
      <c r="I518" s="447">
        <v>15</v>
      </c>
      <c r="J518" s="576">
        <v>2.0614674671194457</v>
      </c>
      <c r="K518" s="577">
        <v>18</v>
      </c>
    </row>
    <row r="519" spans="1:30" ht="30" customHeight="1" x14ac:dyDescent="0.25">
      <c r="A519" s="224" t="s">
        <v>485</v>
      </c>
      <c r="B519" s="224"/>
      <c r="C519" s="222"/>
      <c r="D519" s="222"/>
      <c r="E519" s="222"/>
      <c r="F519" s="222"/>
      <c r="G519" s="222"/>
      <c r="H519" s="222"/>
      <c r="I519" s="222"/>
    </row>
    <row r="520" spans="1:30" ht="30" customHeight="1" x14ac:dyDescent="0.25">
      <c r="A520" s="201"/>
      <c r="B520" s="201"/>
      <c r="C520" s="201"/>
      <c r="D520" s="201"/>
      <c r="E520" s="201"/>
      <c r="F520" s="201"/>
      <c r="G520" s="201"/>
      <c r="H520" s="201"/>
      <c r="I520" s="201"/>
    </row>
    <row r="521" spans="1:30" ht="30" customHeight="1" x14ac:dyDescent="0.25">
      <c r="A521" s="469" t="s">
        <v>532</v>
      </c>
      <c r="B521" s="38"/>
      <c r="C521" s="38"/>
      <c r="D521" s="38"/>
      <c r="E521" s="38"/>
      <c r="F521" s="96"/>
      <c r="G521" s="97"/>
      <c r="H521" s="96"/>
      <c r="K521" s="97" t="s">
        <v>0</v>
      </c>
    </row>
    <row r="522" spans="1:30" ht="30" customHeight="1" x14ac:dyDescent="0.25">
      <c r="A522" s="749" t="s">
        <v>71</v>
      </c>
      <c r="B522" s="747">
        <v>1399</v>
      </c>
      <c r="C522" s="748"/>
      <c r="D522" s="747">
        <v>1400</v>
      </c>
      <c r="E522" s="748"/>
      <c r="F522" s="747">
        <v>1401</v>
      </c>
      <c r="G522" s="748"/>
      <c r="H522" s="747">
        <v>1402</v>
      </c>
      <c r="I522" s="748"/>
      <c r="J522" s="747">
        <v>1403</v>
      </c>
      <c r="K522" s="748"/>
    </row>
    <row r="523" spans="1:30" ht="30" customHeight="1" x14ac:dyDescent="0.25">
      <c r="A523" s="750"/>
      <c r="B523" s="475" t="s">
        <v>972</v>
      </c>
      <c r="C523" s="472" t="s">
        <v>144</v>
      </c>
      <c r="D523" s="475" t="s">
        <v>972</v>
      </c>
      <c r="E523" s="472" t="s">
        <v>144</v>
      </c>
      <c r="F523" s="475" t="s">
        <v>972</v>
      </c>
      <c r="G523" s="472" t="s">
        <v>144</v>
      </c>
      <c r="H523" s="475" t="s">
        <v>972</v>
      </c>
      <c r="I523" s="472" t="s">
        <v>144</v>
      </c>
      <c r="J523" s="475" t="s">
        <v>972</v>
      </c>
      <c r="K523" s="472" t="s">
        <v>144</v>
      </c>
    </row>
    <row r="524" spans="1:30" ht="30" customHeight="1" x14ac:dyDescent="0.25">
      <c r="A524" s="55" t="s">
        <v>91</v>
      </c>
      <c r="B524" s="204">
        <v>100</v>
      </c>
      <c r="C524" s="25" t="s">
        <v>230</v>
      </c>
      <c r="D524" s="204">
        <v>100</v>
      </c>
      <c r="E524" s="25" t="s">
        <v>230</v>
      </c>
      <c r="F524" s="204">
        <v>100</v>
      </c>
      <c r="G524" s="25" t="s">
        <v>230</v>
      </c>
      <c r="H524" s="444">
        <v>100</v>
      </c>
      <c r="I524" s="55" t="s">
        <v>230</v>
      </c>
      <c r="J524" s="406">
        <v>100</v>
      </c>
      <c r="K524" s="407" t="s">
        <v>230</v>
      </c>
    </row>
    <row r="525" spans="1:30" ht="30" customHeight="1" x14ac:dyDescent="0.2">
      <c r="A525" s="98" t="s">
        <v>109</v>
      </c>
      <c r="B525" s="405">
        <v>0.62266852866439382</v>
      </c>
      <c r="C525" s="383">
        <v>9</v>
      </c>
      <c r="D525" s="405">
        <v>0.62206213577236225</v>
      </c>
      <c r="E525" s="383">
        <v>7</v>
      </c>
      <c r="F525" s="405">
        <v>0.92512838825689003</v>
      </c>
      <c r="G525" s="383">
        <v>6</v>
      </c>
      <c r="H525" s="446">
        <v>0.78603171324387977</v>
      </c>
      <c r="I525" s="447">
        <v>8</v>
      </c>
      <c r="J525" s="576">
        <v>0.88639439789977414</v>
      </c>
      <c r="K525" s="577">
        <v>8</v>
      </c>
      <c r="Y525" s="546"/>
      <c r="Z525" s="546"/>
      <c r="AA525" s="546"/>
      <c r="AB525" s="546"/>
      <c r="AC525" s="546"/>
      <c r="AD525" s="546"/>
    </row>
    <row r="526" spans="1:30" ht="30" customHeight="1" x14ac:dyDescent="0.2">
      <c r="A526" s="98" t="s">
        <v>7</v>
      </c>
      <c r="B526" s="405">
        <v>2.1926492311585104E-3</v>
      </c>
      <c r="C526" s="383">
        <v>19</v>
      </c>
      <c r="D526" s="405">
        <v>1.2859049727039962E-3</v>
      </c>
      <c r="E526" s="383">
        <v>20</v>
      </c>
      <c r="F526" s="405">
        <v>8.2662253604487564E-5</v>
      </c>
      <c r="G526" s="383">
        <v>20</v>
      </c>
      <c r="H526" s="446">
        <v>1.520537294763327E-3</v>
      </c>
      <c r="I526" s="447">
        <v>18</v>
      </c>
      <c r="J526" s="576">
        <v>1.8256483368764955E-3</v>
      </c>
      <c r="K526" s="577">
        <v>18</v>
      </c>
      <c r="X526" s="546"/>
      <c r="Y526" s="546"/>
      <c r="Z526" s="546"/>
      <c r="AA526" s="546"/>
      <c r="AB526" s="546"/>
      <c r="AC526" s="546"/>
      <c r="AD526" s="546"/>
    </row>
    <row r="527" spans="1:30" ht="30" customHeight="1" x14ac:dyDescent="0.2">
      <c r="A527" s="98" t="s">
        <v>111</v>
      </c>
      <c r="B527" s="405">
        <v>0.24099407699663186</v>
      </c>
      <c r="C527" s="383">
        <v>16</v>
      </c>
      <c r="D527" s="405">
        <v>7.5004529023257716E-2</v>
      </c>
      <c r="E527" s="383">
        <v>15</v>
      </c>
      <c r="F527" s="405">
        <v>0.26771548534040041</v>
      </c>
      <c r="G527" s="383">
        <v>10</v>
      </c>
      <c r="H527" s="446">
        <v>0.10339653604390622</v>
      </c>
      <c r="I527" s="447">
        <v>15</v>
      </c>
      <c r="J527" s="576">
        <v>0.22430196335839528</v>
      </c>
      <c r="K527" s="577">
        <v>15</v>
      </c>
      <c r="X527" s="546"/>
      <c r="Y527" s="546"/>
      <c r="Z527" s="546"/>
      <c r="AA527" s="546"/>
      <c r="AB527" s="546"/>
      <c r="AC527" s="546"/>
      <c r="AD527" s="546"/>
    </row>
    <row r="528" spans="1:30" ht="30" customHeight="1" x14ac:dyDescent="0.2">
      <c r="A528" s="98" t="s">
        <v>112</v>
      </c>
      <c r="B528" s="405">
        <v>0.90714283991489897</v>
      </c>
      <c r="C528" s="383">
        <v>7</v>
      </c>
      <c r="D528" s="405">
        <v>0.38799544797552926</v>
      </c>
      <c r="E528" s="383">
        <v>9</v>
      </c>
      <c r="F528" s="405">
        <v>4.5905104835025426E-2</v>
      </c>
      <c r="G528" s="383">
        <v>16</v>
      </c>
      <c r="H528" s="446">
        <v>0.46958781963558749</v>
      </c>
      <c r="I528" s="447">
        <v>10</v>
      </c>
      <c r="J528" s="576">
        <v>0.3006421507373232</v>
      </c>
      <c r="K528" s="577">
        <v>14</v>
      </c>
      <c r="V528" s="546"/>
      <c r="W528" s="546"/>
      <c r="X528" s="546"/>
      <c r="Y528" s="546"/>
      <c r="Z528" s="546"/>
      <c r="AA528" s="546"/>
      <c r="AB528" s="546"/>
      <c r="AC528" s="546"/>
      <c r="AD528" s="546"/>
    </row>
    <row r="529" spans="1:11" ht="30" customHeight="1" x14ac:dyDescent="0.2">
      <c r="A529" s="98" t="s">
        <v>113</v>
      </c>
      <c r="B529" s="405">
        <v>0</v>
      </c>
      <c r="C529" s="383">
        <v>20</v>
      </c>
      <c r="D529" s="405">
        <v>0</v>
      </c>
      <c r="E529" s="383">
        <v>23</v>
      </c>
      <c r="F529" s="405">
        <v>0</v>
      </c>
      <c r="G529" s="383">
        <v>22</v>
      </c>
      <c r="H529" s="446">
        <v>0</v>
      </c>
      <c r="I529" s="447">
        <v>22</v>
      </c>
      <c r="J529" s="576">
        <v>0</v>
      </c>
      <c r="K529" s="577">
        <v>21</v>
      </c>
    </row>
    <row r="530" spans="1:11" ht="30" customHeight="1" x14ac:dyDescent="0.2">
      <c r="A530" s="98" t="s">
        <v>114</v>
      </c>
      <c r="B530" s="405">
        <v>0.44034974509356362</v>
      </c>
      <c r="C530" s="383">
        <v>10</v>
      </c>
      <c r="D530" s="405">
        <v>0.57861041758702303</v>
      </c>
      <c r="E530" s="383">
        <v>8</v>
      </c>
      <c r="F530" s="405">
        <v>0.34828362852024092</v>
      </c>
      <c r="G530" s="383">
        <v>9</v>
      </c>
      <c r="H530" s="446">
        <v>0.43424249987807018</v>
      </c>
      <c r="I530" s="447">
        <v>11</v>
      </c>
      <c r="J530" s="576">
        <v>0.40579949494140932</v>
      </c>
      <c r="K530" s="577">
        <v>11</v>
      </c>
    </row>
    <row r="531" spans="1:11" ht="30" customHeight="1" x14ac:dyDescent="0.2">
      <c r="A531" s="98" t="s">
        <v>115</v>
      </c>
      <c r="B531" s="405">
        <v>0</v>
      </c>
      <c r="C531" s="383">
        <v>20</v>
      </c>
      <c r="D531" s="405">
        <v>0</v>
      </c>
      <c r="E531" s="383">
        <v>23</v>
      </c>
      <c r="F531" s="405">
        <v>0</v>
      </c>
      <c r="G531" s="383">
        <v>22</v>
      </c>
      <c r="H531" s="446">
        <v>0</v>
      </c>
      <c r="I531" s="447">
        <v>22</v>
      </c>
      <c r="J531" s="576">
        <v>0</v>
      </c>
      <c r="K531" s="577">
        <v>21</v>
      </c>
    </row>
    <row r="532" spans="1:11" ht="30" customHeight="1" x14ac:dyDescent="0.2">
      <c r="A532" s="98" t="s">
        <v>89</v>
      </c>
      <c r="B532" s="405">
        <v>0</v>
      </c>
      <c r="C532" s="383">
        <v>20</v>
      </c>
      <c r="D532" s="405">
        <v>0</v>
      </c>
      <c r="E532" s="383">
        <v>23</v>
      </c>
      <c r="F532" s="405">
        <v>0</v>
      </c>
      <c r="G532" s="383">
        <v>22</v>
      </c>
      <c r="H532" s="446">
        <v>0</v>
      </c>
      <c r="I532" s="447">
        <v>22</v>
      </c>
      <c r="J532" s="576">
        <v>0</v>
      </c>
      <c r="K532" s="577">
        <v>21</v>
      </c>
    </row>
    <row r="533" spans="1:11" ht="30" customHeight="1" x14ac:dyDescent="0.2">
      <c r="A533" s="98" t="s">
        <v>163</v>
      </c>
      <c r="B533" s="405">
        <v>0.25215466158322869</v>
      </c>
      <c r="C533" s="383">
        <v>15</v>
      </c>
      <c r="D533" s="405">
        <v>0.2779117610161303</v>
      </c>
      <c r="E533" s="383">
        <v>11</v>
      </c>
      <c r="F533" s="405">
        <v>0.24575487996614157</v>
      </c>
      <c r="G533" s="383">
        <v>11</v>
      </c>
      <c r="H533" s="446">
        <v>0.20713734468285322</v>
      </c>
      <c r="I533" s="447">
        <v>14</v>
      </c>
      <c r="J533" s="576">
        <v>0.3867846653404034</v>
      </c>
      <c r="K533" s="577">
        <v>13</v>
      </c>
    </row>
    <row r="534" spans="1:11" ht="30" customHeight="1" x14ac:dyDescent="0.2">
      <c r="A534" s="98" t="s">
        <v>117</v>
      </c>
      <c r="B534" s="405">
        <v>0</v>
      </c>
      <c r="C534" s="383">
        <v>20</v>
      </c>
      <c r="D534" s="405">
        <v>5.8030583383564965E-4</v>
      </c>
      <c r="E534" s="383">
        <v>21</v>
      </c>
      <c r="F534" s="405">
        <v>1.322596057671801E-3</v>
      </c>
      <c r="G534" s="383">
        <v>19</v>
      </c>
      <c r="H534" s="446">
        <v>1.3770903801630129E-3</v>
      </c>
      <c r="I534" s="447">
        <v>19</v>
      </c>
      <c r="J534" s="576">
        <v>1.1515627971067125E-3</v>
      </c>
      <c r="K534" s="577">
        <v>20</v>
      </c>
    </row>
    <row r="535" spans="1:11" ht="30" customHeight="1" x14ac:dyDescent="0.2">
      <c r="A535" s="98" t="s">
        <v>16</v>
      </c>
      <c r="B535" s="405">
        <v>0.17859127987786066</v>
      </c>
      <c r="C535" s="383">
        <v>17</v>
      </c>
      <c r="D535" s="405">
        <v>0.16685540234660906</v>
      </c>
      <c r="E535" s="383">
        <v>14</v>
      </c>
      <c r="F535" s="405">
        <v>0.11280642208559069</v>
      </c>
      <c r="G535" s="383">
        <v>15</v>
      </c>
      <c r="H535" s="446">
        <v>6.5612618738183554E-2</v>
      </c>
      <c r="I535" s="447">
        <v>16</v>
      </c>
      <c r="J535" s="576">
        <v>9.5270756287462663E-2</v>
      </c>
      <c r="K535" s="577">
        <v>16</v>
      </c>
    </row>
    <row r="536" spans="1:11" ht="30" customHeight="1" x14ac:dyDescent="0.2">
      <c r="A536" s="98" t="s">
        <v>119</v>
      </c>
      <c r="B536" s="405">
        <v>7.0822570166419879E-2</v>
      </c>
      <c r="C536" s="383">
        <v>18</v>
      </c>
      <c r="D536" s="405">
        <v>3.8543188101071546E-2</v>
      </c>
      <c r="E536" s="383">
        <v>17</v>
      </c>
      <c r="F536" s="405">
        <v>3.2155616652145662E-2</v>
      </c>
      <c r="G536" s="383">
        <v>17</v>
      </c>
      <c r="H536" s="446">
        <v>0</v>
      </c>
      <c r="I536" s="447">
        <v>22</v>
      </c>
      <c r="J536" s="576">
        <v>1.7694745418956803E-3</v>
      </c>
      <c r="K536" s="577">
        <v>19</v>
      </c>
    </row>
    <row r="537" spans="1:11" ht="30" customHeight="1" x14ac:dyDescent="0.2">
      <c r="A537" s="98" t="s">
        <v>120</v>
      </c>
      <c r="B537" s="405">
        <v>19.841962614015017</v>
      </c>
      <c r="C537" s="383">
        <v>3</v>
      </c>
      <c r="D537" s="405">
        <v>10.945348141823791</v>
      </c>
      <c r="E537" s="383">
        <v>4</v>
      </c>
      <c r="F537" s="405">
        <v>9.2896391682413828</v>
      </c>
      <c r="G537" s="383">
        <v>4</v>
      </c>
      <c r="H537" s="446">
        <v>12.761267037907281</v>
      </c>
      <c r="I537" s="447">
        <v>3</v>
      </c>
      <c r="J537" s="576">
        <v>12.028607066831929</v>
      </c>
      <c r="K537" s="577">
        <v>3</v>
      </c>
    </row>
    <row r="538" spans="1:11" ht="30" customHeight="1" x14ac:dyDescent="0.2">
      <c r="A538" s="98" t="s">
        <v>121</v>
      </c>
      <c r="B538" s="405">
        <v>0.25664959250710367</v>
      </c>
      <c r="C538" s="383">
        <v>13</v>
      </c>
      <c r="D538" s="405">
        <v>0.25689281993922403</v>
      </c>
      <c r="E538" s="383">
        <v>12</v>
      </c>
      <c r="F538" s="405">
        <v>0.20781290556168172</v>
      </c>
      <c r="G538" s="383">
        <v>12</v>
      </c>
      <c r="H538" s="446">
        <v>0.25955284727780792</v>
      </c>
      <c r="I538" s="447">
        <v>12</v>
      </c>
      <c r="J538" s="576">
        <v>0.53283653229052297</v>
      </c>
      <c r="K538" s="577">
        <v>9</v>
      </c>
    </row>
    <row r="539" spans="1:11" ht="30" customHeight="1" x14ac:dyDescent="0.2">
      <c r="A539" s="98" t="s">
        <v>122</v>
      </c>
      <c r="B539" s="405">
        <v>0</v>
      </c>
      <c r="C539" s="383">
        <v>20</v>
      </c>
      <c r="D539" s="405">
        <v>0</v>
      </c>
      <c r="E539" s="383">
        <v>23</v>
      </c>
      <c r="F539" s="405">
        <v>0</v>
      </c>
      <c r="G539" s="383">
        <v>22</v>
      </c>
      <c r="H539" s="446">
        <v>0</v>
      </c>
      <c r="I539" s="447">
        <v>22</v>
      </c>
      <c r="J539" s="576">
        <v>0</v>
      </c>
      <c r="K539" s="577">
        <v>21</v>
      </c>
    </row>
    <row r="540" spans="1:11" ht="30" customHeight="1" x14ac:dyDescent="0.2">
      <c r="A540" s="98" t="s">
        <v>123</v>
      </c>
      <c r="B540" s="405">
        <v>0.25653996004554569</v>
      </c>
      <c r="C540" s="383">
        <v>14</v>
      </c>
      <c r="D540" s="405">
        <v>0.17017897212221325</v>
      </c>
      <c r="E540" s="383">
        <v>13</v>
      </c>
      <c r="F540" s="405">
        <v>0.17618081651569784</v>
      </c>
      <c r="G540" s="383">
        <v>13</v>
      </c>
      <c r="H540" s="446">
        <v>0.21465396300790968</v>
      </c>
      <c r="I540" s="447">
        <v>13</v>
      </c>
      <c r="J540" s="576">
        <v>0.39627803669216111</v>
      </c>
      <c r="K540" s="577">
        <v>12</v>
      </c>
    </row>
    <row r="541" spans="1:11" ht="30" customHeight="1" x14ac:dyDescent="0.2">
      <c r="A541" s="98" t="s">
        <v>124</v>
      </c>
      <c r="B541" s="405">
        <v>3.5866259798675331</v>
      </c>
      <c r="C541" s="383">
        <v>5</v>
      </c>
      <c r="D541" s="405">
        <v>7.7164710895326438</v>
      </c>
      <c r="E541" s="383">
        <v>5</v>
      </c>
      <c r="F541" s="405">
        <v>5.0611342473574252</v>
      </c>
      <c r="G541" s="383">
        <v>5</v>
      </c>
      <c r="H541" s="446">
        <v>4.3617042641029835</v>
      </c>
      <c r="I541" s="447">
        <v>5</v>
      </c>
      <c r="J541" s="576">
        <v>4.1198984714829514</v>
      </c>
      <c r="K541" s="577">
        <v>5</v>
      </c>
    </row>
    <row r="542" spans="1:11" ht="30" customHeight="1" x14ac:dyDescent="0.2">
      <c r="A542" s="98" t="s">
        <v>125</v>
      </c>
      <c r="B542" s="405">
        <v>0.35630550006325795</v>
      </c>
      <c r="C542" s="383">
        <v>11</v>
      </c>
      <c r="D542" s="405">
        <v>7.3978442798884672E-2</v>
      </c>
      <c r="E542" s="383">
        <v>16</v>
      </c>
      <c r="F542" s="405">
        <v>0.49633172472587822</v>
      </c>
      <c r="G542" s="383">
        <v>8</v>
      </c>
      <c r="H542" s="446">
        <v>0.51233500018648104</v>
      </c>
      <c r="I542" s="447">
        <v>9</v>
      </c>
      <c r="J542" s="576">
        <v>0.45512008693456513</v>
      </c>
      <c r="K542" s="577">
        <v>10</v>
      </c>
    </row>
    <row r="543" spans="1:11" ht="30" customHeight="1" x14ac:dyDescent="0.2">
      <c r="A543" s="98" t="s">
        <v>126</v>
      </c>
      <c r="B543" s="405">
        <v>0</v>
      </c>
      <c r="C543" s="383">
        <v>20</v>
      </c>
      <c r="D543" s="405">
        <v>0</v>
      </c>
      <c r="E543" s="383">
        <v>23</v>
      </c>
      <c r="F543" s="405">
        <v>0</v>
      </c>
      <c r="G543" s="383">
        <v>22</v>
      </c>
      <c r="H543" s="446">
        <v>0</v>
      </c>
      <c r="I543" s="447">
        <v>22</v>
      </c>
      <c r="J543" s="576">
        <v>0</v>
      </c>
      <c r="K543" s="577">
        <v>21</v>
      </c>
    </row>
    <row r="544" spans="1:11" ht="30" customHeight="1" x14ac:dyDescent="0.2">
      <c r="A544" s="98" t="s">
        <v>127</v>
      </c>
      <c r="B544" s="405">
        <v>0</v>
      </c>
      <c r="C544" s="383">
        <v>20</v>
      </c>
      <c r="D544" s="405">
        <v>3.0960635112026991E-3</v>
      </c>
      <c r="E544" s="383">
        <v>19</v>
      </c>
      <c r="F544" s="405">
        <v>0</v>
      </c>
      <c r="G544" s="383">
        <v>22</v>
      </c>
      <c r="H544" s="446">
        <v>1.0901965509623854E-3</v>
      </c>
      <c r="I544" s="447">
        <v>20</v>
      </c>
      <c r="J544" s="576">
        <v>0</v>
      </c>
      <c r="K544" s="577">
        <v>21</v>
      </c>
    </row>
    <row r="545" spans="1:11" ht="30" customHeight="1" x14ac:dyDescent="0.2">
      <c r="A545" s="98" t="s">
        <v>128</v>
      </c>
      <c r="B545" s="405">
        <v>0</v>
      </c>
      <c r="C545" s="383">
        <v>20</v>
      </c>
      <c r="D545" s="405">
        <v>1.7475118859823537E-4</v>
      </c>
      <c r="E545" s="383">
        <v>22</v>
      </c>
      <c r="F545" s="405">
        <v>0</v>
      </c>
      <c r="G545" s="383">
        <v>22</v>
      </c>
      <c r="H545" s="446">
        <v>0</v>
      </c>
      <c r="I545" s="447">
        <v>22</v>
      </c>
      <c r="J545" s="576">
        <v>0</v>
      </c>
      <c r="K545" s="577">
        <v>21</v>
      </c>
    </row>
    <row r="546" spans="1:11" ht="30" customHeight="1" x14ac:dyDescent="0.2">
      <c r="A546" s="98" t="s">
        <v>129</v>
      </c>
      <c r="B546" s="405">
        <v>0.28666696048166362</v>
      </c>
      <c r="C546" s="383">
        <v>12</v>
      </c>
      <c r="D546" s="405">
        <v>1.4233978890161928E-2</v>
      </c>
      <c r="E546" s="383">
        <v>18</v>
      </c>
      <c r="F546" s="405">
        <v>1.6587558889967172E-2</v>
      </c>
      <c r="G546" s="383">
        <v>18</v>
      </c>
      <c r="H546" s="446">
        <v>7.3444820275360692E-3</v>
      </c>
      <c r="I546" s="447">
        <v>17</v>
      </c>
      <c r="J546" s="576">
        <v>9.1282416843824765E-3</v>
      </c>
      <c r="K546" s="577">
        <v>17</v>
      </c>
    </row>
    <row r="547" spans="1:11" ht="30" customHeight="1" x14ac:dyDescent="0.2">
      <c r="A547" s="98" t="s">
        <v>164</v>
      </c>
      <c r="B547" s="405">
        <v>0.71763216686586884</v>
      </c>
      <c r="C547" s="383">
        <v>8</v>
      </c>
      <c r="D547" s="405">
        <v>0.32901098687759694</v>
      </c>
      <c r="E547" s="383">
        <v>10</v>
      </c>
      <c r="F547" s="405">
        <v>0.12476489477370657</v>
      </c>
      <c r="G547" s="383">
        <v>14</v>
      </c>
      <c r="H547" s="446">
        <v>1.3097277090667057</v>
      </c>
      <c r="I547" s="447">
        <v>6</v>
      </c>
      <c r="J547" s="576">
        <v>1.2400926979964775</v>
      </c>
      <c r="K547" s="577">
        <v>6</v>
      </c>
    </row>
    <row r="548" spans="1:11" ht="30" customHeight="1" x14ac:dyDescent="0.2">
      <c r="A548" s="98" t="s">
        <v>131</v>
      </c>
      <c r="B548" s="405">
        <v>13.218583228469885</v>
      </c>
      <c r="C548" s="383">
        <v>4</v>
      </c>
      <c r="D548" s="405">
        <v>12.752145522555377</v>
      </c>
      <c r="E548" s="383">
        <v>3</v>
      </c>
      <c r="F548" s="405">
        <v>10.699691890226731</v>
      </c>
      <c r="G548" s="383">
        <v>3</v>
      </c>
      <c r="H548" s="446">
        <v>7.8908713252486651</v>
      </c>
      <c r="I548" s="447">
        <v>4</v>
      </c>
      <c r="J548" s="576">
        <v>7.3305398105089372</v>
      </c>
      <c r="K548" s="577">
        <v>4</v>
      </c>
    </row>
    <row r="549" spans="1:11" ht="30" customHeight="1" x14ac:dyDescent="0.2">
      <c r="A549" s="98" t="s">
        <v>132</v>
      </c>
      <c r="B549" s="405">
        <v>24.01920059078741</v>
      </c>
      <c r="C549" s="383">
        <v>2</v>
      </c>
      <c r="D549" s="405">
        <v>22.292374419971132</v>
      </c>
      <c r="E549" s="383">
        <v>2</v>
      </c>
      <c r="F549" s="405">
        <v>26.838229418614329</v>
      </c>
      <c r="G549" s="383">
        <v>2</v>
      </c>
      <c r="H549" s="446">
        <v>27.345744360384554</v>
      </c>
      <c r="I549" s="447">
        <v>2</v>
      </c>
      <c r="J549" s="576">
        <v>25.572895469836215</v>
      </c>
      <c r="K549" s="577">
        <v>2</v>
      </c>
    </row>
    <row r="550" spans="1:11" ht="30" customHeight="1" x14ac:dyDescent="0.2">
      <c r="A550" s="98" t="s">
        <v>133</v>
      </c>
      <c r="B550" s="405">
        <v>0.98373207755926562</v>
      </c>
      <c r="C550" s="383">
        <v>6</v>
      </c>
      <c r="D550" s="405">
        <v>1.0648753830150393</v>
      </c>
      <c r="E550" s="383">
        <v>6</v>
      </c>
      <c r="F550" s="405">
        <v>0.64316744121198299</v>
      </c>
      <c r="G550" s="383">
        <v>7</v>
      </c>
      <c r="H550" s="446">
        <v>1.0119606037393742</v>
      </c>
      <c r="I550" s="447">
        <v>7</v>
      </c>
      <c r="J550" s="576">
        <v>0.94422531983252345</v>
      </c>
      <c r="K550" s="577">
        <v>7</v>
      </c>
    </row>
    <row r="551" spans="1:11" ht="30" customHeight="1" x14ac:dyDescent="0.2">
      <c r="A551" s="98" t="s">
        <v>134</v>
      </c>
      <c r="B551" s="405">
        <v>33.761184977809293</v>
      </c>
      <c r="C551" s="383">
        <v>1</v>
      </c>
      <c r="D551" s="405">
        <v>42.23237033514561</v>
      </c>
      <c r="E551" s="383">
        <v>1</v>
      </c>
      <c r="F551" s="405">
        <v>44.467305149913507</v>
      </c>
      <c r="G551" s="383">
        <v>1</v>
      </c>
      <c r="H551" s="446">
        <v>42.254669914304813</v>
      </c>
      <c r="I551" s="447">
        <v>1</v>
      </c>
      <c r="J551" s="576">
        <v>45.066466238566179</v>
      </c>
      <c r="K551" s="577">
        <v>1</v>
      </c>
    </row>
    <row r="552" spans="1:11" ht="30" customHeight="1" x14ac:dyDescent="0.2">
      <c r="A552" s="98" t="s">
        <v>135</v>
      </c>
      <c r="B552" s="405">
        <v>0</v>
      </c>
      <c r="C552" s="383">
        <v>20</v>
      </c>
      <c r="D552" s="405">
        <v>0</v>
      </c>
      <c r="E552" s="383">
        <v>23</v>
      </c>
      <c r="F552" s="405">
        <v>0</v>
      </c>
      <c r="G552" s="383">
        <v>22</v>
      </c>
      <c r="H552" s="446">
        <v>0</v>
      </c>
      <c r="I552" s="447">
        <v>22</v>
      </c>
      <c r="J552" s="576">
        <v>0</v>
      </c>
      <c r="K552" s="577">
        <v>21</v>
      </c>
    </row>
    <row r="553" spans="1:11" ht="30" customHeight="1" x14ac:dyDescent="0.2">
      <c r="A553" s="98" t="s">
        <v>136</v>
      </c>
      <c r="B553" s="405">
        <v>0</v>
      </c>
      <c r="C553" s="383">
        <v>20</v>
      </c>
      <c r="D553" s="405">
        <v>0</v>
      </c>
      <c r="E553" s="383">
        <v>23</v>
      </c>
      <c r="F553" s="405">
        <v>0</v>
      </c>
      <c r="G553" s="383">
        <v>22</v>
      </c>
      <c r="H553" s="446">
        <v>0</v>
      </c>
      <c r="I553" s="447">
        <v>22</v>
      </c>
      <c r="J553" s="576">
        <v>0</v>
      </c>
      <c r="K553" s="577">
        <v>21</v>
      </c>
    </row>
    <row r="554" spans="1:11" ht="30" customHeight="1" x14ac:dyDescent="0.2">
      <c r="A554" s="98" t="s">
        <v>137</v>
      </c>
      <c r="B554" s="405">
        <v>0</v>
      </c>
      <c r="C554" s="383">
        <v>20</v>
      </c>
      <c r="D554" s="405">
        <v>0</v>
      </c>
      <c r="E554" s="383">
        <v>23</v>
      </c>
      <c r="F554" s="405">
        <v>0</v>
      </c>
      <c r="G554" s="383">
        <v>22</v>
      </c>
      <c r="H554" s="446">
        <v>0</v>
      </c>
      <c r="I554" s="447">
        <v>22</v>
      </c>
      <c r="J554" s="576">
        <v>0</v>
      </c>
      <c r="K554" s="577">
        <v>21</v>
      </c>
    </row>
    <row r="555" spans="1:11" ht="30" customHeight="1" x14ac:dyDescent="0.2">
      <c r="A555" s="98" t="s">
        <v>138</v>
      </c>
      <c r="B555" s="405">
        <v>0</v>
      </c>
      <c r="C555" s="383">
        <v>20</v>
      </c>
      <c r="D555" s="405">
        <v>0</v>
      </c>
      <c r="E555" s="383">
        <v>23</v>
      </c>
      <c r="F555" s="405">
        <v>0</v>
      </c>
      <c r="G555" s="383">
        <v>22</v>
      </c>
      <c r="H555" s="446">
        <v>0</v>
      </c>
      <c r="I555" s="447">
        <v>22</v>
      </c>
      <c r="J555" s="576">
        <v>0</v>
      </c>
      <c r="K555" s="577">
        <v>21</v>
      </c>
    </row>
    <row r="556" spans="1:11" ht="30" customHeight="1" x14ac:dyDescent="0.2">
      <c r="A556" s="98" t="s">
        <v>358</v>
      </c>
      <c r="B556" s="405">
        <v>0</v>
      </c>
      <c r="C556" s="383">
        <v>20</v>
      </c>
      <c r="D556" s="405">
        <v>0</v>
      </c>
      <c r="E556" s="383">
        <v>23</v>
      </c>
      <c r="F556" s="405">
        <v>1.1021633813931675E-5</v>
      </c>
      <c r="G556" s="383">
        <v>21</v>
      </c>
      <c r="H556" s="446">
        <v>1.4344691460031387E-4</v>
      </c>
      <c r="I556" s="447">
        <v>21</v>
      </c>
      <c r="J556" s="576">
        <v>0</v>
      </c>
      <c r="K556" s="577">
        <v>21</v>
      </c>
    </row>
    <row r="557" spans="1:11" ht="30" customHeight="1" x14ac:dyDescent="0.25">
      <c r="A557" s="224" t="s">
        <v>485</v>
      </c>
      <c r="B557" s="224"/>
      <c r="C557" s="222"/>
      <c r="D557" s="222"/>
      <c r="E557" s="222"/>
      <c r="F557" s="222"/>
      <c r="G557" s="222"/>
      <c r="H557" s="222"/>
      <c r="I557" s="222"/>
    </row>
    <row r="558" spans="1:11" ht="30" customHeight="1" x14ac:dyDescent="0.25">
      <c r="A558" s="201"/>
      <c r="B558" s="201"/>
      <c r="C558" s="201"/>
      <c r="D558" s="201"/>
      <c r="E558" s="201"/>
      <c r="F558" s="201"/>
      <c r="G558" s="201"/>
      <c r="H558" s="201"/>
      <c r="I558" s="201"/>
    </row>
    <row r="559" spans="1:11" ht="30" customHeight="1" x14ac:dyDescent="0.25">
      <c r="A559" s="469" t="s">
        <v>533</v>
      </c>
      <c r="B559" s="489"/>
      <c r="C559" s="489"/>
      <c r="D559" s="489"/>
      <c r="E559" s="489"/>
      <c r="F559" s="95" t="s">
        <v>203</v>
      </c>
      <c r="G559" s="102"/>
      <c r="H559" s="95" t="s">
        <v>203</v>
      </c>
      <c r="K559" s="102" t="s">
        <v>0</v>
      </c>
    </row>
    <row r="560" spans="1:11" ht="30" customHeight="1" x14ac:dyDescent="0.25">
      <c r="A560" s="749" t="s">
        <v>71</v>
      </c>
      <c r="B560" s="747">
        <v>1399</v>
      </c>
      <c r="C560" s="748"/>
      <c r="D560" s="747">
        <v>1400</v>
      </c>
      <c r="E560" s="748"/>
      <c r="F560" s="747">
        <v>1401</v>
      </c>
      <c r="G560" s="748"/>
      <c r="H560" s="747">
        <v>1402</v>
      </c>
      <c r="I560" s="748"/>
      <c r="J560" s="747">
        <v>1403</v>
      </c>
      <c r="K560" s="748"/>
    </row>
    <row r="561" spans="1:11" ht="30" customHeight="1" x14ac:dyDescent="0.25">
      <c r="A561" s="750"/>
      <c r="B561" s="476" t="s">
        <v>972</v>
      </c>
      <c r="C561" s="472" t="s">
        <v>144</v>
      </c>
      <c r="D561" s="475" t="s">
        <v>972</v>
      </c>
      <c r="E561" s="472" t="s">
        <v>144</v>
      </c>
      <c r="F561" s="476" t="s">
        <v>972</v>
      </c>
      <c r="G561" s="472" t="s">
        <v>144</v>
      </c>
      <c r="H561" s="475" t="s">
        <v>972</v>
      </c>
      <c r="I561" s="472" t="s">
        <v>144</v>
      </c>
      <c r="J561" s="476" t="s">
        <v>972</v>
      </c>
      <c r="K561" s="472" t="s">
        <v>144</v>
      </c>
    </row>
    <row r="562" spans="1:11" ht="30" customHeight="1" x14ac:dyDescent="0.25">
      <c r="A562" s="55" t="s">
        <v>91</v>
      </c>
      <c r="B562" s="204">
        <v>100</v>
      </c>
      <c r="C562" s="25" t="s">
        <v>230</v>
      </c>
      <c r="D562" s="204">
        <v>100</v>
      </c>
      <c r="E562" s="25" t="s">
        <v>230</v>
      </c>
      <c r="F562" s="204">
        <v>100</v>
      </c>
      <c r="G562" s="25" t="s">
        <v>230</v>
      </c>
      <c r="H562" s="444">
        <v>100</v>
      </c>
      <c r="I562" s="55" t="s">
        <v>230</v>
      </c>
      <c r="J562" s="406">
        <v>100</v>
      </c>
      <c r="K562" s="407" t="s">
        <v>230</v>
      </c>
    </row>
    <row r="563" spans="1:11" ht="30" customHeight="1" x14ac:dyDescent="0.2">
      <c r="A563" s="98" t="s">
        <v>109</v>
      </c>
      <c r="B563" s="405">
        <v>5.0534302443995465</v>
      </c>
      <c r="C563" s="383">
        <v>8</v>
      </c>
      <c r="D563" s="405">
        <v>3.8878562701766448</v>
      </c>
      <c r="E563" s="383">
        <v>10</v>
      </c>
      <c r="F563" s="405">
        <v>4.2012829928135158</v>
      </c>
      <c r="G563" s="383">
        <v>8</v>
      </c>
      <c r="H563" s="446">
        <v>4.2550494533154186</v>
      </c>
      <c r="I563" s="447">
        <v>10</v>
      </c>
      <c r="J563" s="576">
        <v>5.7570736014349873</v>
      </c>
      <c r="K563" s="577">
        <v>8</v>
      </c>
    </row>
    <row r="564" spans="1:11" ht="30" customHeight="1" x14ac:dyDescent="0.2">
      <c r="A564" s="98" t="s">
        <v>7</v>
      </c>
      <c r="B564" s="405">
        <v>0.886470843295175</v>
      </c>
      <c r="C564" s="383">
        <v>17</v>
      </c>
      <c r="D564" s="405">
        <v>0.70334708483966235</v>
      </c>
      <c r="E564" s="383">
        <v>15</v>
      </c>
      <c r="F564" s="405">
        <v>0.837214045925049</v>
      </c>
      <c r="G564" s="383">
        <v>17</v>
      </c>
      <c r="H564" s="446">
        <v>1.2218606737255353</v>
      </c>
      <c r="I564" s="447">
        <v>15</v>
      </c>
      <c r="J564" s="576">
        <v>1.1718548588328235</v>
      </c>
      <c r="K564" s="577">
        <v>16</v>
      </c>
    </row>
    <row r="565" spans="1:11" ht="30" customHeight="1" x14ac:dyDescent="0.2">
      <c r="A565" s="98" t="s">
        <v>111</v>
      </c>
      <c r="B565" s="405">
        <v>14.767600791128125</v>
      </c>
      <c r="C565" s="383">
        <v>2</v>
      </c>
      <c r="D565" s="405">
        <v>5.6313673700926481</v>
      </c>
      <c r="E565" s="383">
        <v>7</v>
      </c>
      <c r="F565" s="405">
        <v>12.756253981882089</v>
      </c>
      <c r="G565" s="383">
        <v>2</v>
      </c>
      <c r="H565" s="446">
        <v>13.750021205578603</v>
      </c>
      <c r="I565" s="447">
        <v>2</v>
      </c>
      <c r="J565" s="576">
        <v>12.024774306019472</v>
      </c>
      <c r="K565" s="577">
        <v>2</v>
      </c>
    </row>
    <row r="566" spans="1:11" ht="30" customHeight="1" x14ac:dyDescent="0.2">
      <c r="A566" s="98" t="s">
        <v>112</v>
      </c>
      <c r="B566" s="405">
        <v>9.9906715292517987</v>
      </c>
      <c r="C566" s="383">
        <v>3</v>
      </c>
      <c r="D566" s="405">
        <v>11.551722340753454</v>
      </c>
      <c r="E566" s="383">
        <v>3</v>
      </c>
      <c r="F566" s="405">
        <v>7.5757427050213213</v>
      </c>
      <c r="G566" s="383">
        <v>5</v>
      </c>
      <c r="H566" s="446">
        <v>9.6314308418891095</v>
      </c>
      <c r="I566" s="447">
        <v>5</v>
      </c>
      <c r="J566" s="576">
        <v>8.2832240696086252</v>
      </c>
      <c r="K566" s="577">
        <v>5</v>
      </c>
    </row>
    <row r="567" spans="1:11" ht="30" customHeight="1" x14ac:dyDescent="0.2">
      <c r="A567" s="98" t="s">
        <v>113</v>
      </c>
      <c r="B567" s="405">
        <v>1.5914108522510746E-2</v>
      </c>
      <c r="C567" s="383">
        <v>29</v>
      </c>
      <c r="D567" s="405">
        <v>6.9192658981457374E-3</v>
      </c>
      <c r="E567" s="383">
        <v>27</v>
      </c>
      <c r="F567" s="405">
        <v>2.2232397254106914E-2</v>
      </c>
      <c r="G567" s="383">
        <v>27</v>
      </c>
      <c r="H567" s="446">
        <v>4.7462373679083066E-3</v>
      </c>
      <c r="I567" s="447">
        <v>27</v>
      </c>
      <c r="J567" s="576">
        <v>4.9303224995455447E-3</v>
      </c>
      <c r="K567" s="577">
        <v>27</v>
      </c>
    </row>
    <row r="568" spans="1:11" ht="30" customHeight="1" x14ac:dyDescent="0.2">
      <c r="A568" s="98" t="s">
        <v>114</v>
      </c>
      <c r="B568" s="405">
        <v>0.12488228527308043</v>
      </c>
      <c r="C568" s="383">
        <v>25</v>
      </c>
      <c r="D568" s="405">
        <v>0.17897561809684687</v>
      </c>
      <c r="E568" s="383">
        <v>23</v>
      </c>
      <c r="F568" s="405">
        <v>0.2157310639503599</v>
      </c>
      <c r="G568" s="383">
        <v>23</v>
      </c>
      <c r="H568" s="446">
        <v>0.30225335720049007</v>
      </c>
      <c r="I568" s="447">
        <v>19</v>
      </c>
      <c r="J568" s="576">
        <v>0.29420099983929404</v>
      </c>
      <c r="K568" s="577">
        <v>18</v>
      </c>
    </row>
    <row r="569" spans="1:11" ht="30" customHeight="1" x14ac:dyDescent="0.2">
      <c r="A569" s="98" t="s">
        <v>115</v>
      </c>
      <c r="B569" s="405">
        <v>0</v>
      </c>
      <c r="C569" s="383">
        <v>31</v>
      </c>
      <c r="D569" s="405">
        <v>0</v>
      </c>
      <c r="E569" s="383">
        <v>29</v>
      </c>
      <c r="F569" s="405">
        <v>0</v>
      </c>
      <c r="G569" s="383">
        <v>30</v>
      </c>
      <c r="H569" s="446">
        <v>2.5732612235647443E-3</v>
      </c>
      <c r="I569" s="447">
        <v>28</v>
      </c>
      <c r="J569" s="576">
        <v>0</v>
      </c>
      <c r="K569" s="577">
        <v>31</v>
      </c>
    </row>
    <row r="570" spans="1:11" ht="30" customHeight="1" x14ac:dyDescent="0.2">
      <c r="A570" s="98" t="s">
        <v>89</v>
      </c>
      <c r="B570" s="405">
        <v>0.42247788879213866</v>
      </c>
      <c r="C570" s="383">
        <v>18</v>
      </c>
      <c r="D570" s="405">
        <v>0.26760970168905285</v>
      </c>
      <c r="E570" s="383">
        <v>21</v>
      </c>
      <c r="F570" s="405">
        <v>0.39405964000585464</v>
      </c>
      <c r="G570" s="383">
        <v>18</v>
      </c>
      <c r="H570" s="446">
        <v>0.2415434535186107</v>
      </c>
      <c r="I570" s="447">
        <v>21</v>
      </c>
      <c r="J570" s="576">
        <v>0.20084477876965495</v>
      </c>
      <c r="K570" s="577">
        <v>23</v>
      </c>
    </row>
    <row r="571" spans="1:11" ht="30" customHeight="1" x14ac:dyDescent="0.2">
      <c r="A571" s="98" t="s">
        <v>163</v>
      </c>
      <c r="B571" s="405">
        <v>2.9333764806153027</v>
      </c>
      <c r="C571" s="383">
        <v>12</v>
      </c>
      <c r="D571" s="405">
        <v>4.414821375303962</v>
      </c>
      <c r="E571" s="383">
        <v>9</v>
      </c>
      <c r="F571" s="405">
        <v>4.8848545314191565</v>
      </c>
      <c r="G571" s="383">
        <v>7</v>
      </c>
      <c r="H571" s="446">
        <v>6.1450812302323499</v>
      </c>
      <c r="I571" s="447">
        <v>7</v>
      </c>
      <c r="J571" s="576">
        <v>6.3981472525495606</v>
      </c>
      <c r="K571" s="577">
        <v>7</v>
      </c>
    </row>
    <row r="572" spans="1:11" ht="30" customHeight="1" x14ac:dyDescent="0.2">
      <c r="A572" s="98" t="s">
        <v>117</v>
      </c>
      <c r="B572" s="405">
        <v>4.5506898952330059E-2</v>
      </c>
      <c r="C572" s="383">
        <v>27</v>
      </c>
      <c r="D572" s="405">
        <v>7.9022515229887028E-2</v>
      </c>
      <c r="E572" s="383">
        <v>26</v>
      </c>
      <c r="F572" s="405">
        <v>5.4428834352424883E-2</v>
      </c>
      <c r="G572" s="383">
        <v>26</v>
      </c>
      <c r="H572" s="446">
        <v>6.2654145495239372E-2</v>
      </c>
      <c r="I572" s="447">
        <v>26</v>
      </c>
      <c r="J572" s="576">
        <v>7.0548775003039105E-2</v>
      </c>
      <c r="K572" s="577">
        <v>25</v>
      </c>
    </row>
    <row r="573" spans="1:11" ht="30" customHeight="1" x14ac:dyDescent="0.2">
      <c r="A573" s="98" t="s">
        <v>118</v>
      </c>
      <c r="B573" s="405">
        <v>2.5986124742482399</v>
      </c>
      <c r="C573" s="383">
        <v>13</v>
      </c>
      <c r="D573" s="405">
        <v>2.7757326565788589</v>
      </c>
      <c r="E573" s="383">
        <v>13</v>
      </c>
      <c r="F573" s="405">
        <v>1.6684966077458354</v>
      </c>
      <c r="G573" s="383">
        <v>14</v>
      </c>
      <c r="H573" s="446">
        <v>1.7518953021971266</v>
      </c>
      <c r="I573" s="447">
        <v>14</v>
      </c>
      <c r="J573" s="576">
        <v>2.3732351985884979</v>
      </c>
      <c r="K573" s="577">
        <v>13</v>
      </c>
    </row>
    <row r="574" spans="1:11" ht="30" customHeight="1" x14ac:dyDescent="0.2">
      <c r="A574" s="98" t="s">
        <v>17</v>
      </c>
      <c r="B574" s="405">
        <v>0.32195465703233278</v>
      </c>
      <c r="C574" s="383">
        <v>21</v>
      </c>
      <c r="D574" s="405">
        <v>0.26116841980381933</v>
      </c>
      <c r="E574" s="383">
        <v>22</v>
      </c>
      <c r="F574" s="405">
        <v>0.32219906999449954</v>
      </c>
      <c r="G574" s="383">
        <v>20</v>
      </c>
      <c r="H574" s="446">
        <v>8.127693227614867E-2</v>
      </c>
      <c r="I574" s="447">
        <v>25</v>
      </c>
      <c r="J574" s="576">
        <v>0.12182789260327426</v>
      </c>
      <c r="K574" s="577">
        <v>24</v>
      </c>
    </row>
    <row r="575" spans="1:11" ht="30" customHeight="1" x14ac:dyDescent="0.2">
      <c r="A575" s="98" t="s">
        <v>120</v>
      </c>
      <c r="B575" s="405">
        <v>2.2747062542978735</v>
      </c>
      <c r="C575" s="383">
        <v>14</v>
      </c>
      <c r="D575" s="405">
        <v>2.5272062749005069</v>
      </c>
      <c r="E575" s="383">
        <v>14</v>
      </c>
      <c r="F575" s="405">
        <v>1.1581542757679244</v>
      </c>
      <c r="G575" s="383">
        <v>15</v>
      </c>
      <c r="H575" s="446">
        <v>0.79763473452807621</v>
      </c>
      <c r="I575" s="447">
        <v>16</v>
      </c>
      <c r="J575" s="576">
        <v>0.94285831495125938</v>
      </c>
      <c r="K575" s="577">
        <v>17</v>
      </c>
    </row>
    <row r="576" spans="1:11" ht="30" customHeight="1" x14ac:dyDescent="0.2">
      <c r="A576" s="98" t="s">
        <v>121</v>
      </c>
      <c r="B576" s="405">
        <v>4.820076543845941</v>
      </c>
      <c r="C576" s="383">
        <v>9</v>
      </c>
      <c r="D576" s="405">
        <v>5.1765982994289903</v>
      </c>
      <c r="E576" s="383">
        <v>8</v>
      </c>
      <c r="F576" s="405">
        <v>4.0282031401020806</v>
      </c>
      <c r="G576" s="383">
        <v>11</v>
      </c>
      <c r="H576" s="446">
        <v>4.6646745177184288</v>
      </c>
      <c r="I576" s="447">
        <v>8</v>
      </c>
      <c r="J576" s="576">
        <v>7.5929224655978276</v>
      </c>
      <c r="K576" s="577">
        <v>6</v>
      </c>
    </row>
    <row r="577" spans="1:11" ht="30" customHeight="1" x14ac:dyDescent="0.2">
      <c r="A577" s="98" t="s">
        <v>122</v>
      </c>
      <c r="B577" s="405">
        <v>0.33405434712414139</v>
      </c>
      <c r="C577" s="383">
        <v>20</v>
      </c>
      <c r="D577" s="405">
        <v>0.28666516059953551</v>
      </c>
      <c r="E577" s="383">
        <v>20</v>
      </c>
      <c r="F577" s="405">
        <v>0.22776472234893597</v>
      </c>
      <c r="G577" s="383">
        <v>22</v>
      </c>
      <c r="H577" s="446">
        <v>0.19371891714880368</v>
      </c>
      <c r="I577" s="447">
        <v>22</v>
      </c>
      <c r="J577" s="576">
        <v>0.26885312042369158</v>
      </c>
      <c r="K577" s="577">
        <v>19</v>
      </c>
    </row>
    <row r="578" spans="1:11" ht="30" customHeight="1" x14ac:dyDescent="0.2">
      <c r="A578" s="98" t="s">
        <v>123</v>
      </c>
      <c r="B578" s="405">
        <v>0.21107040032587554</v>
      </c>
      <c r="C578" s="383">
        <v>24</v>
      </c>
      <c r="D578" s="405">
        <v>9.2401722282219573E-2</v>
      </c>
      <c r="E578" s="383">
        <v>24</v>
      </c>
      <c r="F578" s="405">
        <v>0.12042192908078637</v>
      </c>
      <c r="G578" s="383">
        <v>24</v>
      </c>
      <c r="H578" s="446">
        <v>9.7421763804736369E-2</v>
      </c>
      <c r="I578" s="447">
        <v>24</v>
      </c>
      <c r="J578" s="576">
        <v>5.0281762285441588E-2</v>
      </c>
      <c r="K578" s="577">
        <v>26</v>
      </c>
    </row>
    <row r="579" spans="1:11" ht="30" customHeight="1" x14ac:dyDescent="0.2">
      <c r="A579" s="98" t="s">
        <v>124</v>
      </c>
      <c r="B579" s="405">
        <v>6.7912970229085099</v>
      </c>
      <c r="C579" s="383">
        <v>5</v>
      </c>
      <c r="D579" s="405">
        <v>8.9573053790833175</v>
      </c>
      <c r="E579" s="383">
        <v>4</v>
      </c>
      <c r="F579" s="405">
        <v>10.114332556550726</v>
      </c>
      <c r="G579" s="383">
        <v>4</v>
      </c>
      <c r="H579" s="446">
        <v>9.9588640366920362</v>
      </c>
      <c r="I579" s="447">
        <v>4</v>
      </c>
      <c r="J579" s="576">
        <v>8.7107131391589174</v>
      </c>
      <c r="K579" s="577">
        <v>4</v>
      </c>
    </row>
    <row r="580" spans="1:11" ht="30" customHeight="1" x14ac:dyDescent="0.2">
      <c r="A580" s="98" t="s">
        <v>125</v>
      </c>
      <c r="B580" s="405">
        <v>0.2821250320233733</v>
      </c>
      <c r="C580" s="383">
        <v>23</v>
      </c>
      <c r="D580" s="405">
        <v>0.33737491906030875</v>
      </c>
      <c r="E580" s="383">
        <v>19</v>
      </c>
      <c r="F580" s="405">
        <v>0.34342866238205844</v>
      </c>
      <c r="G580" s="383">
        <v>19</v>
      </c>
      <c r="H580" s="446">
        <v>0.34113819346769059</v>
      </c>
      <c r="I580" s="447">
        <v>18</v>
      </c>
      <c r="J580" s="576">
        <v>0.25893602135017824</v>
      </c>
      <c r="K580" s="577">
        <v>20</v>
      </c>
    </row>
    <row r="581" spans="1:11" ht="30" customHeight="1" x14ac:dyDescent="0.2">
      <c r="A581" s="98" t="s">
        <v>126</v>
      </c>
      <c r="B581" s="405">
        <v>0</v>
      </c>
      <c r="C581" s="383">
        <v>31</v>
      </c>
      <c r="D581" s="405">
        <v>0</v>
      </c>
      <c r="E581" s="383">
        <v>29</v>
      </c>
      <c r="F581" s="405">
        <v>0</v>
      </c>
      <c r="G581" s="383">
        <v>30</v>
      </c>
      <c r="H581" s="446">
        <v>0</v>
      </c>
      <c r="I581" s="447">
        <v>31</v>
      </c>
      <c r="J581" s="576">
        <v>0</v>
      </c>
      <c r="K581" s="577">
        <v>31</v>
      </c>
    </row>
    <row r="582" spans="1:11" ht="30" customHeight="1" x14ac:dyDescent="0.2">
      <c r="A582" s="98" t="s">
        <v>127</v>
      </c>
      <c r="B582" s="405">
        <v>6.2534285412173638</v>
      </c>
      <c r="C582" s="383">
        <v>6</v>
      </c>
      <c r="D582" s="405">
        <v>6.1829200239654538</v>
      </c>
      <c r="E582" s="383">
        <v>5</v>
      </c>
      <c r="F582" s="405">
        <v>6.0344529614107882</v>
      </c>
      <c r="G582" s="383">
        <v>6</v>
      </c>
      <c r="H582" s="446">
        <v>6.8079151990341309</v>
      </c>
      <c r="I582" s="447">
        <v>6</v>
      </c>
      <c r="J582" s="576">
        <v>4.5967541918091159</v>
      </c>
      <c r="K582" s="577">
        <v>9</v>
      </c>
    </row>
    <row r="583" spans="1:11" ht="30" customHeight="1" x14ac:dyDescent="0.2">
      <c r="A583" s="98" t="s">
        <v>128</v>
      </c>
      <c r="B583" s="405">
        <v>2.1236730259231424</v>
      </c>
      <c r="C583" s="383">
        <v>15</v>
      </c>
      <c r="D583" s="405">
        <v>0.39685453392911235</v>
      </c>
      <c r="E583" s="383">
        <v>17</v>
      </c>
      <c r="F583" s="405">
        <v>2.743887477612915</v>
      </c>
      <c r="G583" s="383">
        <v>13</v>
      </c>
      <c r="H583" s="446">
        <v>2.3631496793621207</v>
      </c>
      <c r="I583" s="447">
        <v>13</v>
      </c>
      <c r="J583" s="576">
        <v>1.7720181240160524</v>
      </c>
      <c r="K583" s="577">
        <v>15</v>
      </c>
    </row>
    <row r="584" spans="1:11" ht="30" customHeight="1" x14ac:dyDescent="0.2">
      <c r="A584" s="98" t="s">
        <v>129</v>
      </c>
      <c r="B584" s="405">
        <v>5.5160748463410325</v>
      </c>
      <c r="C584" s="383">
        <v>7</v>
      </c>
      <c r="D584" s="405">
        <v>3.5229798891370518</v>
      </c>
      <c r="E584" s="383">
        <v>12</v>
      </c>
      <c r="F584" s="405">
        <v>4.1038402305683084</v>
      </c>
      <c r="G584" s="383">
        <v>9</v>
      </c>
      <c r="H584" s="446">
        <v>2.4039406350541843</v>
      </c>
      <c r="I584" s="447">
        <v>12</v>
      </c>
      <c r="J584" s="576">
        <v>3.4399349347974257</v>
      </c>
      <c r="K584" s="577">
        <v>11</v>
      </c>
    </row>
    <row r="585" spans="1:11" ht="30" customHeight="1" x14ac:dyDescent="0.2">
      <c r="A585" s="98" t="s">
        <v>164</v>
      </c>
      <c r="B585" s="405">
        <v>2.0934947666179132E-2</v>
      </c>
      <c r="C585" s="383">
        <v>28</v>
      </c>
      <c r="D585" s="405">
        <v>0</v>
      </c>
      <c r="E585" s="383">
        <v>29</v>
      </c>
      <c r="F585" s="405">
        <v>0</v>
      </c>
      <c r="G585" s="383">
        <v>30</v>
      </c>
      <c r="H585" s="446">
        <v>0</v>
      </c>
      <c r="I585" s="447">
        <v>31</v>
      </c>
      <c r="J585" s="576">
        <v>5.0808666980049506E-4</v>
      </c>
      <c r="K585" s="577">
        <v>29</v>
      </c>
    </row>
    <row r="586" spans="1:11" ht="30" customHeight="1" x14ac:dyDescent="0.2">
      <c r="A586" s="98" t="s">
        <v>131</v>
      </c>
      <c r="B586" s="405">
        <v>3.085243558600467</v>
      </c>
      <c r="C586" s="383">
        <v>11</v>
      </c>
      <c r="D586" s="405">
        <v>3.5402287218425816</v>
      </c>
      <c r="E586" s="383">
        <v>11</v>
      </c>
      <c r="F586" s="405">
        <v>3.1851856277153074</v>
      </c>
      <c r="G586" s="383">
        <v>12</v>
      </c>
      <c r="H586" s="446">
        <v>2.6159582986816705</v>
      </c>
      <c r="I586" s="447">
        <v>11</v>
      </c>
      <c r="J586" s="576">
        <v>2.5206179688802557</v>
      </c>
      <c r="K586" s="577">
        <v>12</v>
      </c>
    </row>
    <row r="587" spans="1:11" ht="30" customHeight="1" x14ac:dyDescent="0.2">
      <c r="A587" s="98" t="s">
        <v>132</v>
      </c>
      <c r="B587" s="405">
        <v>0.11556800770973802</v>
      </c>
      <c r="C587" s="383">
        <v>26</v>
      </c>
      <c r="D587" s="405">
        <v>0</v>
      </c>
      <c r="E587" s="383">
        <v>29</v>
      </c>
      <c r="F587" s="405">
        <v>9.3879604527898671E-4</v>
      </c>
      <c r="G587" s="383">
        <v>28</v>
      </c>
      <c r="H587" s="446">
        <v>9.3399851818275919E-4</v>
      </c>
      <c r="I587" s="447">
        <v>29</v>
      </c>
      <c r="J587" s="576">
        <v>1.9947106295871288E-3</v>
      </c>
      <c r="K587" s="577">
        <v>28</v>
      </c>
    </row>
    <row r="588" spans="1:11" ht="30" customHeight="1" x14ac:dyDescent="0.2">
      <c r="A588" s="98" t="s">
        <v>133</v>
      </c>
      <c r="B588" s="405">
        <v>4.6423956108995146</v>
      </c>
      <c r="C588" s="383">
        <v>10</v>
      </c>
      <c r="D588" s="405">
        <v>5.7532520153531328</v>
      </c>
      <c r="E588" s="383">
        <v>6</v>
      </c>
      <c r="F588" s="405">
        <v>4.0624478594810078</v>
      </c>
      <c r="G588" s="383">
        <v>10</v>
      </c>
      <c r="H588" s="446">
        <v>4.3953779653738163</v>
      </c>
      <c r="I588" s="447">
        <v>9</v>
      </c>
      <c r="J588" s="576">
        <v>4.0653331712474126</v>
      </c>
      <c r="K588" s="577">
        <v>10</v>
      </c>
    </row>
    <row r="589" spans="1:11" ht="30" customHeight="1" x14ac:dyDescent="0.2">
      <c r="A589" s="98" t="s">
        <v>134</v>
      </c>
      <c r="B589" s="405">
        <v>0.35482962146066321</v>
      </c>
      <c r="C589" s="383">
        <v>19</v>
      </c>
      <c r="D589" s="405">
        <v>8.021108510156702E-2</v>
      </c>
      <c r="E589" s="383">
        <v>25</v>
      </c>
      <c r="F589" s="405">
        <v>0.10572123646266771</v>
      </c>
      <c r="G589" s="383">
        <v>25</v>
      </c>
      <c r="H589" s="446">
        <v>0.14019508369865699</v>
      </c>
      <c r="I589" s="447">
        <v>23</v>
      </c>
      <c r="J589" s="576">
        <v>0.2040438429869173</v>
      </c>
      <c r="K589" s="577">
        <v>21</v>
      </c>
    </row>
    <row r="590" spans="1:11" ht="30" customHeight="1" x14ac:dyDescent="0.2">
      <c r="A590" s="98" t="s">
        <v>135</v>
      </c>
      <c r="B590" s="405">
        <v>1.5923866337100916</v>
      </c>
      <c r="C590" s="383">
        <v>16</v>
      </c>
      <c r="D590" s="405">
        <v>0.35512039504770321</v>
      </c>
      <c r="E590" s="383">
        <v>18</v>
      </c>
      <c r="F590" s="405">
        <v>1.1288382356267124</v>
      </c>
      <c r="G590" s="383">
        <v>16</v>
      </c>
      <c r="H590" s="446">
        <v>0.68115177647471215</v>
      </c>
      <c r="I590" s="447">
        <v>17</v>
      </c>
      <c r="J590" s="576">
        <v>1.9180648145464836</v>
      </c>
      <c r="K590" s="577">
        <v>14</v>
      </c>
    </row>
    <row r="591" spans="1:11" ht="30" customHeight="1" x14ac:dyDescent="0.2">
      <c r="A591" s="98" t="s">
        <v>136</v>
      </c>
      <c r="B591" s="405">
        <v>0.29495212283917632</v>
      </c>
      <c r="C591" s="383">
        <v>22</v>
      </c>
      <c r="D591" s="405">
        <v>0.64689385003122257</v>
      </c>
      <c r="E591" s="383">
        <v>16</v>
      </c>
      <c r="F591" s="405">
        <v>0.27901445191166613</v>
      </c>
      <c r="G591" s="383">
        <v>21</v>
      </c>
      <c r="H591" s="446">
        <v>0.27389030015853194</v>
      </c>
      <c r="I591" s="447">
        <v>20</v>
      </c>
      <c r="J591" s="576">
        <v>0.2037803906396134</v>
      </c>
      <c r="K591" s="577">
        <v>22</v>
      </c>
    </row>
    <row r="592" spans="1:11" ht="30" customHeight="1" x14ac:dyDescent="0.2">
      <c r="A592" s="98" t="s">
        <v>137</v>
      </c>
      <c r="B592" s="405">
        <v>16.20430592842235</v>
      </c>
      <c r="C592" s="383">
        <v>1</v>
      </c>
      <c r="D592" s="405">
        <v>18.563250400073898</v>
      </c>
      <c r="E592" s="383">
        <v>1</v>
      </c>
      <c r="F592" s="405">
        <v>18.377572674548855</v>
      </c>
      <c r="G592" s="383">
        <v>1</v>
      </c>
      <c r="H592" s="446">
        <v>16.422648434761442</v>
      </c>
      <c r="I592" s="447">
        <v>1</v>
      </c>
      <c r="J592" s="576">
        <v>14.922674854263807</v>
      </c>
      <c r="K592" s="577">
        <v>1</v>
      </c>
    </row>
    <row r="593" spans="1:11" ht="30" customHeight="1" x14ac:dyDescent="0.2">
      <c r="A593" s="98" t="s">
        <v>138</v>
      </c>
      <c r="B593" s="405">
        <v>1.7918895883763492E-3</v>
      </c>
      <c r="C593" s="383">
        <v>30</v>
      </c>
      <c r="D593" s="405">
        <v>2.658306809778931E-4</v>
      </c>
      <c r="E593" s="383">
        <v>28</v>
      </c>
      <c r="F593" s="405">
        <v>1.0668136878170303E-4</v>
      </c>
      <c r="G593" s="383">
        <v>29</v>
      </c>
      <c r="H593" s="446">
        <v>2.4779552523216059E-4</v>
      </c>
      <c r="I593" s="447">
        <v>30</v>
      </c>
      <c r="J593" s="576">
        <v>1.1290814884455445E-4</v>
      </c>
      <c r="K593" s="577">
        <v>30</v>
      </c>
    </row>
    <row r="594" spans="1:11" ht="30" customHeight="1" x14ac:dyDescent="0.2">
      <c r="A594" s="98" t="s">
        <v>357</v>
      </c>
      <c r="B594" s="405">
        <v>7.9201874635856093</v>
      </c>
      <c r="C594" s="383">
        <v>4</v>
      </c>
      <c r="D594" s="405">
        <v>13.821909710537634</v>
      </c>
      <c r="E594" s="383">
        <v>2</v>
      </c>
      <c r="F594" s="405">
        <v>11.053192610650983</v>
      </c>
      <c r="G594" s="383">
        <v>3</v>
      </c>
      <c r="H594" s="446">
        <v>10.390733514783195</v>
      </c>
      <c r="I594" s="447">
        <v>3</v>
      </c>
      <c r="J594" s="576">
        <v>11.828935121848593</v>
      </c>
      <c r="K594" s="577">
        <v>3</v>
      </c>
    </row>
    <row r="595" spans="1:11" ht="30" customHeight="1" x14ac:dyDescent="0.25">
      <c r="A595" s="224" t="s">
        <v>485</v>
      </c>
      <c r="B595" s="224"/>
      <c r="C595" s="222"/>
      <c r="D595" s="222"/>
      <c r="E595" s="222"/>
      <c r="F595" s="222"/>
      <c r="G595" s="222"/>
      <c r="H595" s="222"/>
      <c r="I595" s="222"/>
    </row>
    <row r="596" spans="1:11" ht="30" customHeight="1" x14ac:dyDescent="0.25">
      <c r="A596" s="201"/>
      <c r="B596" s="201"/>
      <c r="C596" s="201"/>
      <c r="D596" s="201"/>
      <c r="E596" s="201"/>
      <c r="F596" s="201"/>
      <c r="G596" s="201"/>
      <c r="H596" s="201"/>
      <c r="I596" s="201"/>
    </row>
    <row r="597" spans="1:11" ht="30" customHeight="1" x14ac:dyDescent="0.25">
      <c r="A597" s="469" t="s">
        <v>534</v>
      </c>
      <c r="B597" s="469"/>
      <c r="C597" s="469"/>
      <c r="D597" s="469"/>
      <c r="E597" s="469"/>
      <c r="F597" s="95"/>
      <c r="G597" s="102"/>
      <c r="H597" s="95"/>
      <c r="K597" s="102" t="s">
        <v>0</v>
      </c>
    </row>
    <row r="598" spans="1:11" ht="30" customHeight="1" x14ac:dyDescent="0.25">
      <c r="A598" s="749" t="s">
        <v>71</v>
      </c>
      <c r="B598" s="747">
        <v>1399</v>
      </c>
      <c r="C598" s="748"/>
      <c r="D598" s="747">
        <v>1400</v>
      </c>
      <c r="E598" s="748"/>
      <c r="F598" s="747">
        <v>1401</v>
      </c>
      <c r="G598" s="748"/>
      <c r="H598" s="747">
        <v>1402</v>
      </c>
      <c r="I598" s="748"/>
      <c r="J598" s="747">
        <v>1403</v>
      </c>
      <c r="K598" s="748"/>
    </row>
    <row r="599" spans="1:11" ht="30" customHeight="1" x14ac:dyDescent="0.25">
      <c r="A599" s="750"/>
      <c r="B599" s="476" t="s">
        <v>972</v>
      </c>
      <c r="C599" s="472" t="s">
        <v>144</v>
      </c>
      <c r="D599" s="475" t="s">
        <v>972</v>
      </c>
      <c r="E599" s="472" t="s">
        <v>144</v>
      </c>
      <c r="F599" s="475" t="s">
        <v>972</v>
      </c>
      <c r="G599" s="472" t="s">
        <v>144</v>
      </c>
      <c r="H599" s="475" t="s">
        <v>972</v>
      </c>
      <c r="I599" s="472" t="s">
        <v>144</v>
      </c>
      <c r="J599" s="475" t="s">
        <v>972</v>
      </c>
      <c r="K599" s="472" t="s">
        <v>144</v>
      </c>
    </row>
    <row r="600" spans="1:11" ht="30" customHeight="1" x14ac:dyDescent="0.25">
      <c r="A600" s="55" t="s">
        <v>91</v>
      </c>
      <c r="B600" s="204">
        <v>100</v>
      </c>
      <c r="C600" s="25" t="s">
        <v>230</v>
      </c>
      <c r="D600" s="204">
        <v>100</v>
      </c>
      <c r="E600" s="25" t="s">
        <v>230</v>
      </c>
      <c r="F600" s="204">
        <v>100</v>
      </c>
      <c r="G600" s="25" t="s">
        <v>230</v>
      </c>
      <c r="H600" s="444">
        <v>100</v>
      </c>
      <c r="I600" s="55" t="s">
        <v>230</v>
      </c>
      <c r="J600" s="406">
        <v>100</v>
      </c>
      <c r="K600" s="407" t="s">
        <v>230</v>
      </c>
    </row>
    <row r="601" spans="1:11" ht="30" customHeight="1" x14ac:dyDescent="0.2">
      <c r="A601" s="98" t="s">
        <v>109</v>
      </c>
      <c r="B601" s="405">
        <v>2.448684401083387</v>
      </c>
      <c r="C601" s="383">
        <v>12</v>
      </c>
      <c r="D601" s="405">
        <v>2.1266514531537659</v>
      </c>
      <c r="E601" s="383">
        <v>11</v>
      </c>
      <c r="F601" s="405">
        <v>1.1300093196644923</v>
      </c>
      <c r="G601" s="383">
        <v>15</v>
      </c>
      <c r="H601" s="446">
        <v>0.99680637256014826</v>
      </c>
      <c r="I601" s="447">
        <v>15</v>
      </c>
      <c r="J601" s="576">
        <v>2.0065489608244746</v>
      </c>
      <c r="K601" s="577">
        <v>13</v>
      </c>
    </row>
    <row r="602" spans="1:11" ht="30" customHeight="1" x14ac:dyDescent="0.2">
      <c r="A602" s="98" t="s">
        <v>7</v>
      </c>
      <c r="B602" s="405">
        <v>4.7160547354394788</v>
      </c>
      <c r="C602" s="383">
        <v>10</v>
      </c>
      <c r="D602" s="405">
        <v>3.7162276532714298</v>
      </c>
      <c r="E602" s="383">
        <v>8</v>
      </c>
      <c r="F602" s="405">
        <v>3.4081062379413205</v>
      </c>
      <c r="G602" s="383">
        <v>8</v>
      </c>
      <c r="H602" s="446">
        <v>3.8125810841657253</v>
      </c>
      <c r="I602" s="447">
        <v>7</v>
      </c>
      <c r="J602" s="576">
        <v>6.5517578956870439</v>
      </c>
      <c r="K602" s="577">
        <v>5</v>
      </c>
    </row>
    <row r="603" spans="1:11" ht="30" customHeight="1" x14ac:dyDescent="0.2">
      <c r="A603" s="98" t="s">
        <v>111</v>
      </c>
      <c r="B603" s="405">
        <v>0.16779122166461724</v>
      </c>
      <c r="C603" s="383">
        <v>29</v>
      </c>
      <c r="D603" s="405">
        <v>0</v>
      </c>
      <c r="E603" s="383">
        <v>31</v>
      </c>
      <c r="F603" s="405">
        <v>6.3507747165918085E-3</v>
      </c>
      <c r="G603" s="383">
        <v>30</v>
      </c>
      <c r="H603" s="446">
        <v>5.4320973385612453E-2</v>
      </c>
      <c r="I603" s="447">
        <v>29</v>
      </c>
      <c r="J603" s="576">
        <v>0.11092930148232059</v>
      </c>
      <c r="K603" s="577">
        <v>28</v>
      </c>
    </row>
    <row r="604" spans="1:11" ht="30" customHeight="1" x14ac:dyDescent="0.2">
      <c r="A604" s="98" t="s">
        <v>112</v>
      </c>
      <c r="B604" s="405">
        <v>12.637023750733487</v>
      </c>
      <c r="C604" s="383">
        <v>2</v>
      </c>
      <c r="D604" s="405">
        <v>13.036439451667855</v>
      </c>
      <c r="E604" s="383">
        <v>3</v>
      </c>
      <c r="F604" s="405">
        <v>6.8023810340152178</v>
      </c>
      <c r="G604" s="383">
        <v>4</v>
      </c>
      <c r="H604" s="446">
        <v>11.703280351121526</v>
      </c>
      <c r="I604" s="447">
        <v>3</v>
      </c>
      <c r="J604" s="576">
        <v>11.106756579792178</v>
      </c>
      <c r="K604" s="577">
        <v>3</v>
      </c>
    </row>
    <row r="605" spans="1:11" ht="30" customHeight="1" x14ac:dyDescent="0.2">
      <c r="A605" s="98" t="s">
        <v>113</v>
      </c>
      <c r="B605" s="405">
        <v>0.47138059252849318</v>
      </c>
      <c r="C605" s="383">
        <v>20</v>
      </c>
      <c r="D605" s="405">
        <v>0.2381867371869241</v>
      </c>
      <c r="E605" s="383">
        <v>17</v>
      </c>
      <c r="F605" s="405">
        <v>0.28149906335813385</v>
      </c>
      <c r="G605" s="383">
        <v>22</v>
      </c>
      <c r="H605" s="446">
        <v>0.47894092263925631</v>
      </c>
      <c r="I605" s="447">
        <v>17</v>
      </c>
      <c r="J605" s="576">
        <v>0.12949168316302984</v>
      </c>
      <c r="K605" s="577">
        <v>25</v>
      </c>
    </row>
    <row r="606" spans="1:11" ht="30" customHeight="1" x14ac:dyDescent="0.2">
      <c r="A606" s="98" t="s">
        <v>114</v>
      </c>
      <c r="B606" s="405">
        <v>0.30733738778812131</v>
      </c>
      <c r="C606" s="383">
        <v>26</v>
      </c>
      <c r="D606" s="405">
        <v>0.13744522083212726</v>
      </c>
      <c r="E606" s="383">
        <v>23</v>
      </c>
      <c r="F606" s="405">
        <v>0.20306894369862888</v>
      </c>
      <c r="G606" s="383">
        <v>24</v>
      </c>
      <c r="H606" s="446">
        <v>0.10707340802604765</v>
      </c>
      <c r="I606" s="447">
        <v>26</v>
      </c>
      <c r="J606" s="576">
        <v>0.1228168541340077</v>
      </c>
      <c r="K606" s="577">
        <v>27</v>
      </c>
    </row>
    <row r="607" spans="1:11" ht="30" customHeight="1" x14ac:dyDescent="0.2">
      <c r="A607" s="98" t="s">
        <v>115</v>
      </c>
      <c r="B607" s="405">
        <v>0.65206499241251448</v>
      </c>
      <c r="C607" s="383">
        <v>15</v>
      </c>
      <c r="D607" s="405">
        <v>0.14280114020575774</v>
      </c>
      <c r="E607" s="383">
        <v>22</v>
      </c>
      <c r="F607" s="405">
        <v>0.24795294660362124</v>
      </c>
      <c r="G607" s="383">
        <v>23</v>
      </c>
      <c r="H607" s="446">
        <v>0.17163116059071168</v>
      </c>
      <c r="I607" s="447">
        <v>23</v>
      </c>
      <c r="J607" s="576">
        <v>0.13435477288417455</v>
      </c>
      <c r="K607" s="577">
        <v>24</v>
      </c>
    </row>
    <row r="608" spans="1:11" ht="30" customHeight="1" x14ac:dyDescent="0.2">
      <c r="A608" s="98" t="s">
        <v>89</v>
      </c>
      <c r="B608" s="405">
        <v>0.55029883688540393</v>
      </c>
      <c r="C608" s="383">
        <v>18</v>
      </c>
      <c r="D608" s="405">
        <v>0.15875310348026425</v>
      </c>
      <c r="E608" s="383">
        <v>21</v>
      </c>
      <c r="F608" s="405">
        <v>9.3274568536937358E-2</v>
      </c>
      <c r="G608" s="383">
        <v>27</v>
      </c>
      <c r="H608" s="446">
        <v>0.11714507786350163</v>
      </c>
      <c r="I608" s="447">
        <v>25</v>
      </c>
      <c r="J608" s="576">
        <v>9.6562526619853872E-2</v>
      </c>
      <c r="K608" s="577">
        <v>30</v>
      </c>
    </row>
    <row r="609" spans="1:11" ht="30" customHeight="1" x14ac:dyDescent="0.2">
      <c r="A609" s="98" t="s">
        <v>163</v>
      </c>
      <c r="B609" s="405">
        <v>1.2233527240736926</v>
      </c>
      <c r="C609" s="383">
        <v>14</v>
      </c>
      <c r="D609" s="405">
        <v>1.1648798454980351</v>
      </c>
      <c r="E609" s="383">
        <v>14</v>
      </c>
      <c r="F609" s="405">
        <v>1.3034672892244108</v>
      </c>
      <c r="G609" s="383">
        <v>14</v>
      </c>
      <c r="H609" s="446">
        <v>1.23947582737323</v>
      </c>
      <c r="I609" s="447">
        <v>12</v>
      </c>
      <c r="J609" s="576">
        <v>1.4539684719218551</v>
      </c>
      <c r="K609" s="577">
        <v>15</v>
      </c>
    </row>
    <row r="610" spans="1:11" ht="30" customHeight="1" x14ac:dyDescent="0.2">
      <c r="A610" s="98" t="s">
        <v>117</v>
      </c>
      <c r="B610" s="405">
        <v>0.12524373354058366</v>
      </c>
      <c r="C610" s="383">
        <v>30</v>
      </c>
      <c r="D610" s="405">
        <v>0.18813930757707206</v>
      </c>
      <c r="E610" s="383">
        <v>20</v>
      </c>
      <c r="F610" s="405">
        <v>0.1689773616310348</v>
      </c>
      <c r="G610" s="383">
        <v>25</v>
      </c>
      <c r="H610" s="446">
        <v>0.20192872477387244</v>
      </c>
      <c r="I610" s="447">
        <v>21</v>
      </c>
      <c r="J610" s="576">
        <v>0.19074118572934268</v>
      </c>
      <c r="K610" s="577">
        <v>21</v>
      </c>
    </row>
    <row r="611" spans="1:11" ht="30" customHeight="1" x14ac:dyDescent="0.2">
      <c r="A611" s="98" t="s">
        <v>118</v>
      </c>
      <c r="B611" s="405">
        <v>2.903783608092958</v>
      </c>
      <c r="C611" s="383">
        <v>11</v>
      </c>
      <c r="D611" s="405">
        <v>1.3738426544644233</v>
      </c>
      <c r="E611" s="383">
        <v>12</v>
      </c>
      <c r="F611" s="405">
        <v>2.4012941554170939</v>
      </c>
      <c r="G611" s="383">
        <v>11</v>
      </c>
      <c r="H611" s="446">
        <v>3.3501923730216285</v>
      </c>
      <c r="I611" s="447">
        <v>9</v>
      </c>
      <c r="J611" s="576">
        <v>2.0600111628569282</v>
      </c>
      <c r="K611" s="577">
        <v>12</v>
      </c>
    </row>
    <row r="612" spans="1:11" ht="30" customHeight="1" x14ac:dyDescent="0.2">
      <c r="A612" s="98" t="s">
        <v>17</v>
      </c>
      <c r="B612" s="405">
        <v>5.0559249101300505</v>
      </c>
      <c r="C612" s="383">
        <v>8</v>
      </c>
      <c r="D612" s="405">
        <v>4.1959648863870918</v>
      </c>
      <c r="E612" s="383">
        <v>6</v>
      </c>
      <c r="F612" s="405">
        <v>2.1893808812849294</v>
      </c>
      <c r="G612" s="383">
        <v>12</v>
      </c>
      <c r="H612" s="446">
        <v>1.0016358208018783</v>
      </c>
      <c r="I612" s="447">
        <v>14</v>
      </c>
      <c r="J612" s="576">
        <v>2.1266958833468737</v>
      </c>
      <c r="K612" s="577">
        <v>11</v>
      </c>
    </row>
    <row r="613" spans="1:11" ht="30" customHeight="1" x14ac:dyDescent="0.2">
      <c r="A613" s="98" t="s">
        <v>120</v>
      </c>
      <c r="B613" s="405">
        <v>5.5101245930778022</v>
      </c>
      <c r="C613" s="383">
        <v>6</v>
      </c>
      <c r="D613" s="405">
        <v>5.1815629145998283</v>
      </c>
      <c r="E613" s="383">
        <v>5</v>
      </c>
      <c r="F613" s="405">
        <v>4.2624218036511889</v>
      </c>
      <c r="G613" s="383">
        <v>7</v>
      </c>
      <c r="H613" s="446">
        <v>2.6420384069094958</v>
      </c>
      <c r="I613" s="447">
        <v>10</v>
      </c>
      <c r="J613" s="576">
        <v>2.9710299706180385</v>
      </c>
      <c r="K613" s="577">
        <v>9</v>
      </c>
    </row>
    <row r="614" spans="1:11" ht="30" customHeight="1" x14ac:dyDescent="0.2">
      <c r="A614" s="98" t="s">
        <v>121</v>
      </c>
      <c r="B614" s="405">
        <v>5.3984936570060782</v>
      </c>
      <c r="C614" s="383">
        <v>7</v>
      </c>
      <c r="D614" s="405">
        <v>2.7070959534443069</v>
      </c>
      <c r="E614" s="383">
        <v>10</v>
      </c>
      <c r="F614" s="405">
        <v>3.0363326652681972</v>
      </c>
      <c r="G614" s="383">
        <v>10</v>
      </c>
      <c r="H614" s="446">
        <v>7.2148654544613988</v>
      </c>
      <c r="I614" s="447">
        <v>5</v>
      </c>
      <c r="J614" s="576">
        <v>4.342294132380295</v>
      </c>
      <c r="K614" s="577">
        <v>6</v>
      </c>
    </row>
    <row r="615" spans="1:11" ht="30" customHeight="1" x14ac:dyDescent="0.2">
      <c r="A615" s="98" t="s">
        <v>122</v>
      </c>
      <c r="B615" s="405">
        <v>0.60597937631199339</v>
      </c>
      <c r="C615" s="383">
        <v>17</v>
      </c>
      <c r="D615" s="405">
        <v>0.88384086058207934</v>
      </c>
      <c r="E615" s="383">
        <v>15</v>
      </c>
      <c r="F615" s="405">
        <v>1.3837675756716237</v>
      </c>
      <c r="G615" s="383">
        <v>13</v>
      </c>
      <c r="H615" s="446">
        <v>1.1460652173643844</v>
      </c>
      <c r="I615" s="447">
        <v>13</v>
      </c>
      <c r="J615" s="576">
        <v>1.492142136987834</v>
      </c>
      <c r="K615" s="577">
        <v>14</v>
      </c>
    </row>
    <row r="616" spans="1:11" ht="30" customHeight="1" x14ac:dyDescent="0.2">
      <c r="A616" s="98" t="s">
        <v>123</v>
      </c>
      <c r="B616" s="405">
        <v>4.8672947143666292</v>
      </c>
      <c r="C616" s="383">
        <v>9</v>
      </c>
      <c r="D616" s="405">
        <v>3.4381528533315935</v>
      </c>
      <c r="E616" s="383">
        <v>9</v>
      </c>
      <c r="F616" s="405">
        <v>4.4315939743226096</v>
      </c>
      <c r="G616" s="383">
        <v>6</v>
      </c>
      <c r="H616" s="446">
        <v>3.6464810865185333</v>
      </c>
      <c r="I616" s="447">
        <v>8</v>
      </c>
      <c r="J616" s="576">
        <v>4.0768902162263183</v>
      </c>
      <c r="K616" s="577">
        <v>7</v>
      </c>
    </row>
    <row r="617" spans="1:11" ht="30" customHeight="1" x14ac:dyDescent="0.2">
      <c r="A617" s="98" t="s">
        <v>124</v>
      </c>
      <c r="B617" s="405">
        <v>11.465903390516077</v>
      </c>
      <c r="C617" s="383">
        <v>3</v>
      </c>
      <c r="D617" s="405">
        <v>12.161490738285799</v>
      </c>
      <c r="E617" s="383">
        <v>4</v>
      </c>
      <c r="F617" s="405">
        <v>16.718394960523895</v>
      </c>
      <c r="G617" s="383">
        <v>2</v>
      </c>
      <c r="H617" s="446">
        <v>17.709008819728254</v>
      </c>
      <c r="I617" s="447">
        <v>2</v>
      </c>
      <c r="J617" s="576">
        <v>16.038088481533606</v>
      </c>
      <c r="K617" s="577">
        <v>2</v>
      </c>
    </row>
    <row r="618" spans="1:11" ht="30" customHeight="1" x14ac:dyDescent="0.2">
      <c r="A618" s="98" t="s">
        <v>125</v>
      </c>
      <c r="B618" s="405">
        <v>0.3982792704380112</v>
      </c>
      <c r="C618" s="383">
        <v>21</v>
      </c>
      <c r="D618" s="405">
        <v>1.6716861625978104E-3</v>
      </c>
      <c r="E618" s="383">
        <v>29</v>
      </c>
      <c r="F618" s="405">
        <v>0.40559242208417623</v>
      </c>
      <c r="G618" s="383">
        <v>17</v>
      </c>
      <c r="H618" s="446">
        <v>0.36352949286252956</v>
      </c>
      <c r="I618" s="447">
        <v>19</v>
      </c>
      <c r="J618" s="576">
        <v>0.15263109046363998</v>
      </c>
      <c r="K618" s="577">
        <v>23</v>
      </c>
    </row>
    <row r="619" spans="1:11" ht="30" customHeight="1" x14ac:dyDescent="0.2">
      <c r="A619" s="98" t="s">
        <v>126</v>
      </c>
      <c r="B619" s="405">
        <v>0</v>
      </c>
      <c r="C619" s="383">
        <v>32</v>
      </c>
      <c r="D619" s="405">
        <v>0</v>
      </c>
      <c r="E619" s="383">
        <v>31</v>
      </c>
      <c r="F619" s="405">
        <v>0</v>
      </c>
      <c r="G619" s="383">
        <v>32</v>
      </c>
      <c r="H619" s="446">
        <v>0</v>
      </c>
      <c r="I619" s="447">
        <v>32</v>
      </c>
      <c r="J619" s="576">
        <v>0</v>
      </c>
      <c r="K619" s="577">
        <v>32</v>
      </c>
    </row>
    <row r="620" spans="1:11" ht="30" customHeight="1" x14ac:dyDescent="0.2">
      <c r="A620" s="98" t="s">
        <v>127</v>
      </c>
      <c r="B620" s="405">
        <v>0.31915113713334275</v>
      </c>
      <c r="C620" s="383">
        <v>25</v>
      </c>
      <c r="D620" s="405">
        <v>0.33692630742992696</v>
      </c>
      <c r="E620" s="383">
        <v>16</v>
      </c>
      <c r="F620" s="405">
        <v>0.34637047380675567</v>
      </c>
      <c r="G620" s="383">
        <v>20</v>
      </c>
      <c r="H620" s="446">
        <v>0.40451788691413526</v>
      </c>
      <c r="I620" s="447">
        <v>18</v>
      </c>
      <c r="J620" s="576">
        <v>0.34028914087957718</v>
      </c>
      <c r="K620" s="577">
        <v>17</v>
      </c>
    </row>
    <row r="621" spans="1:11" ht="30" customHeight="1" x14ac:dyDescent="0.2">
      <c r="A621" s="98" t="s">
        <v>128</v>
      </c>
      <c r="B621" s="405">
        <v>0.36940454805362483</v>
      </c>
      <c r="C621" s="383">
        <v>23</v>
      </c>
      <c r="D621" s="405">
        <v>9.9893441423527674E-3</v>
      </c>
      <c r="E621" s="383">
        <v>28</v>
      </c>
      <c r="F621" s="405">
        <v>0.36647476677461688</v>
      </c>
      <c r="G621" s="383">
        <v>18</v>
      </c>
      <c r="H621" s="446">
        <v>0.24147241208649911</v>
      </c>
      <c r="I621" s="447">
        <v>20</v>
      </c>
      <c r="J621" s="576">
        <v>0.23307867271342608</v>
      </c>
      <c r="K621" s="577">
        <v>18</v>
      </c>
    </row>
    <row r="622" spans="1:11" ht="30" customHeight="1" x14ac:dyDescent="0.2">
      <c r="A622" s="98" t="s">
        <v>129</v>
      </c>
      <c r="B622" s="405">
        <v>6.0804828165417675</v>
      </c>
      <c r="C622" s="383">
        <v>5</v>
      </c>
      <c r="D622" s="405">
        <v>3.9560249173711011</v>
      </c>
      <c r="E622" s="383">
        <v>7</v>
      </c>
      <c r="F622" s="405">
        <v>4.4447630654527206</v>
      </c>
      <c r="G622" s="383">
        <v>5</v>
      </c>
      <c r="H622" s="446">
        <v>2.0444251449969602</v>
      </c>
      <c r="I622" s="447">
        <v>11</v>
      </c>
      <c r="J622" s="576">
        <v>3.3975833304726919</v>
      </c>
      <c r="K622" s="577">
        <v>8</v>
      </c>
    </row>
    <row r="623" spans="1:11" ht="30" customHeight="1" x14ac:dyDescent="0.2">
      <c r="A623" s="98" t="s">
        <v>164</v>
      </c>
      <c r="B623" s="405">
        <v>0.12038630360676167</v>
      </c>
      <c r="C623" s="383">
        <v>31</v>
      </c>
      <c r="D623" s="405">
        <v>4.802632026643807E-2</v>
      </c>
      <c r="E623" s="383">
        <v>26</v>
      </c>
      <c r="F623" s="405">
        <v>1.3208052938187871E-2</v>
      </c>
      <c r="G623" s="383">
        <v>29</v>
      </c>
      <c r="H623" s="446">
        <v>2.8894134779581096E-2</v>
      </c>
      <c r="I623" s="447">
        <v>30</v>
      </c>
      <c r="J623" s="576">
        <v>0.21674123404239087</v>
      </c>
      <c r="K623" s="577">
        <v>19</v>
      </c>
    </row>
    <row r="624" spans="1:11" ht="30" customHeight="1" x14ac:dyDescent="0.2">
      <c r="A624" s="98" t="s">
        <v>131</v>
      </c>
      <c r="B624" s="405">
        <v>0.28484928624264905</v>
      </c>
      <c r="C624" s="383">
        <v>27</v>
      </c>
      <c r="D624" s="405">
        <v>7.9568184056332356E-2</v>
      </c>
      <c r="E624" s="383">
        <v>24</v>
      </c>
      <c r="F624" s="405">
        <v>0.10944371888899625</v>
      </c>
      <c r="G624" s="383">
        <v>26</v>
      </c>
      <c r="H624" s="446">
        <v>0.12816612641514186</v>
      </c>
      <c r="I624" s="447">
        <v>24</v>
      </c>
      <c r="J624" s="576">
        <v>0.1794257612801432</v>
      </c>
      <c r="K624" s="577">
        <v>22</v>
      </c>
    </row>
    <row r="625" spans="1:24" ht="30" customHeight="1" x14ac:dyDescent="0.2">
      <c r="A625" s="98" t="s">
        <v>132</v>
      </c>
      <c r="B625" s="405">
        <v>0.18470227402681241</v>
      </c>
      <c r="C625" s="383">
        <v>28</v>
      </c>
      <c r="D625" s="405">
        <v>5.7897423192411959E-5</v>
      </c>
      <c r="E625" s="383">
        <v>30</v>
      </c>
      <c r="F625" s="405">
        <v>3.7013717673387838E-3</v>
      </c>
      <c r="G625" s="383">
        <v>31</v>
      </c>
      <c r="H625" s="446">
        <v>2.9306908133575108E-3</v>
      </c>
      <c r="I625" s="447">
        <v>31</v>
      </c>
      <c r="J625" s="576">
        <v>1.2618605354865697E-2</v>
      </c>
      <c r="K625" s="577">
        <v>31</v>
      </c>
    </row>
    <row r="626" spans="1:24" ht="30" customHeight="1" x14ac:dyDescent="0.2">
      <c r="A626" s="98" t="s">
        <v>133</v>
      </c>
      <c r="B626" s="405">
        <v>2.1374490756940503</v>
      </c>
      <c r="C626" s="383">
        <v>13</v>
      </c>
      <c r="D626" s="405">
        <v>1.3228370632735698</v>
      </c>
      <c r="E626" s="383">
        <v>13</v>
      </c>
      <c r="F626" s="405">
        <v>3.0551512185695096</v>
      </c>
      <c r="G626" s="383">
        <v>9</v>
      </c>
      <c r="H626" s="446">
        <v>4.7657160358733064</v>
      </c>
      <c r="I626" s="447">
        <v>6</v>
      </c>
      <c r="J626" s="576">
        <v>2.6773057084409255</v>
      </c>
      <c r="K626" s="577">
        <v>10</v>
      </c>
    </row>
    <row r="627" spans="1:24" ht="30" customHeight="1" x14ac:dyDescent="0.2">
      <c r="A627" s="98" t="s">
        <v>134</v>
      </c>
      <c r="B627" s="405">
        <v>0.33897065062875231</v>
      </c>
      <c r="C627" s="383">
        <v>24</v>
      </c>
      <c r="D627" s="405">
        <v>3.9857483127987543E-2</v>
      </c>
      <c r="E627" s="383">
        <v>27</v>
      </c>
      <c r="F627" s="405">
        <v>7.2546886639840158E-2</v>
      </c>
      <c r="G627" s="383">
        <v>28</v>
      </c>
      <c r="H627" s="446">
        <v>7.764266788627433E-2</v>
      </c>
      <c r="I627" s="447">
        <v>27</v>
      </c>
      <c r="J627" s="576">
        <v>0.12354790683718629</v>
      </c>
      <c r="K627" s="577">
        <v>26</v>
      </c>
    </row>
    <row r="628" spans="1:24" ht="30" customHeight="1" x14ac:dyDescent="0.2">
      <c r="A628" s="98" t="s">
        <v>135</v>
      </c>
      <c r="B628" s="405">
        <v>0.52397276600950438</v>
      </c>
      <c r="C628" s="383">
        <v>19</v>
      </c>
      <c r="D628" s="405">
        <v>7.9330070710245254E-2</v>
      </c>
      <c r="E628" s="383">
        <v>25</v>
      </c>
      <c r="F628" s="405">
        <v>0.34968222749332195</v>
      </c>
      <c r="G628" s="383">
        <v>19</v>
      </c>
      <c r="H628" s="446">
        <v>0.48249077348360486</v>
      </c>
      <c r="I628" s="447">
        <v>16</v>
      </c>
      <c r="J628" s="576">
        <v>0.70155631585036682</v>
      </c>
      <c r="K628" s="577">
        <v>16</v>
      </c>
    </row>
    <row r="629" spans="1:24" ht="30" customHeight="1" x14ac:dyDescent="0.2">
      <c r="A629" s="98" t="s">
        <v>136</v>
      </c>
      <c r="B629" s="405">
        <v>10.497445801426466</v>
      </c>
      <c r="C629" s="383">
        <v>4</v>
      </c>
      <c r="D629" s="405">
        <v>14.153809976424862</v>
      </c>
      <c r="E629" s="383">
        <v>2</v>
      </c>
      <c r="F629" s="405">
        <v>13.727998266978778</v>
      </c>
      <c r="G629" s="383">
        <v>3</v>
      </c>
      <c r="H629" s="446">
        <v>11.271643254849984</v>
      </c>
      <c r="I629" s="447">
        <v>4</v>
      </c>
      <c r="J629" s="576">
        <v>10.964455581873453</v>
      </c>
      <c r="K629" s="577">
        <v>4</v>
      </c>
    </row>
    <row r="630" spans="1:24" ht="30" customHeight="1" x14ac:dyDescent="0.2">
      <c r="A630" s="98" t="s">
        <v>137</v>
      </c>
      <c r="B630" s="405">
        <v>0.3966301429913433</v>
      </c>
      <c r="C630" s="383">
        <v>22</v>
      </c>
      <c r="D630" s="405">
        <v>0.20117723646033794</v>
      </c>
      <c r="E630" s="383">
        <v>19</v>
      </c>
      <c r="F630" s="405">
        <v>0.4442425356968086</v>
      </c>
      <c r="G630" s="383">
        <v>16</v>
      </c>
      <c r="H630" s="446">
        <v>0.19842015126492329</v>
      </c>
      <c r="I630" s="447">
        <v>22</v>
      </c>
      <c r="J630" s="576">
        <v>0.10825936987071173</v>
      </c>
      <c r="K630" s="577">
        <v>29</v>
      </c>
    </row>
    <row r="631" spans="1:24" ht="30" customHeight="1" x14ac:dyDescent="0.2">
      <c r="A631" s="98" t="s">
        <v>138</v>
      </c>
      <c r="B631" s="405">
        <v>0.60639915420750878</v>
      </c>
      <c r="C631" s="383">
        <v>16</v>
      </c>
      <c r="D631" s="405">
        <v>0.20470612517674869</v>
      </c>
      <c r="E631" s="383">
        <v>18</v>
      </c>
      <c r="F631" s="405">
        <v>0.29829160263942872</v>
      </c>
      <c r="G631" s="383">
        <v>21</v>
      </c>
      <c r="H631" s="446">
        <v>6.0141077676928077E-2</v>
      </c>
      <c r="I631" s="447">
        <v>28</v>
      </c>
      <c r="J631" s="576">
        <v>0.19712995065712105</v>
      </c>
      <c r="K631" s="577">
        <v>20</v>
      </c>
    </row>
    <row r="632" spans="1:24" ht="30" customHeight="1" x14ac:dyDescent="0.2">
      <c r="A632" s="98" t="s">
        <v>357</v>
      </c>
      <c r="B632" s="405">
        <v>18.635140147348039</v>
      </c>
      <c r="C632" s="383">
        <v>1</v>
      </c>
      <c r="D632" s="405">
        <v>28.714543021734279</v>
      </c>
      <c r="E632" s="383">
        <v>1</v>
      </c>
      <c r="F632" s="405">
        <v>28.294259834739595</v>
      </c>
      <c r="G632" s="383">
        <v>1</v>
      </c>
      <c r="H632" s="446">
        <v>24.336621623462367</v>
      </c>
      <c r="I632" s="447">
        <v>1</v>
      </c>
      <c r="J632" s="576">
        <v>25.684265330175187</v>
      </c>
      <c r="K632" s="577">
        <v>1</v>
      </c>
      <c r="T632" s="546"/>
      <c r="U632" s="546"/>
      <c r="V632" s="546"/>
      <c r="W632" s="546"/>
      <c r="X632" s="546"/>
    </row>
    <row r="633" spans="1:24" ht="30" customHeight="1" x14ac:dyDescent="0.25">
      <c r="A633" s="224" t="s">
        <v>485</v>
      </c>
      <c r="B633" s="224"/>
      <c r="C633" s="222"/>
      <c r="D633" s="222"/>
      <c r="E633" s="222"/>
      <c r="F633" s="222"/>
      <c r="G633" s="222"/>
      <c r="H633" s="222"/>
      <c r="I633" s="222"/>
    </row>
    <row r="634" spans="1:24" ht="30" customHeight="1" x14ac:dyDescent="0.25">
      <c r="A634" s="201"/>
      <c r="B634" s="201"/>
      <c r="C634" s="201"/>
      <c r="D634" s="201"/>
      <c r="E634" s="201"/>
      <c r="F634" s="201"/>
      <c r="G634" s="201"/>
      <c r="H634" s="201"/>
      <c r="I634" s="201"/>
    </row>
    <row r="635" spans="1:24" ht="30" customHeight="1" x14ac:dyDescent="0.25">
      <c r="A635" s="469" t="s">
        <v>722</v>
      </c>
      <c r="B635" s="81"/>
      <c r="C635" s="81"/>
      <c r="D635" s="103"/>
      <c r="E635" s="103"/>
      <c r="F635" s="103"/>
      <c r="G635" s="203"/>
      <c r="H635" s="103"/>
      <c r="K635" s="203" t="s">
        <v>0</v>
      </c>
    </row>
    <row r="636" spans="1:24" ht="30" customHeight="1" x14ac:dyDescent="0.25">
      <c r="A636" s="749" t="s">
        <v>1</v>
      </c>
      <c r="B636" s="747">
        <v>1399</v>
      </c>
      <c r="C636" s="748"/>
      <c r="D636" s="747">
        <v>1400</v>
      </c>
      <c r="E636" s="748"/>
      <c r="F636" s="747">
        <v>1401</v>
      </c>
      <c r="G636" s="748"/>
      <c r="H636" s="747">
        <v>1402</v>
      </c>
      <c r="I636" s="748"/>
      <c r="J636" s="747">
        <v>1403</v>
      </c>
      <c r="K636" s="748"/>
    </row>
    <row r="637" spans="1:24" ht="30" customHeight="1" x14ac:dyDescent="0.25">
      <c r="A637" s="750"/>
      <c r="B637" s="476" t="s">
        <v>972</v>
      </c>
      <c r="C637" s="472" t="s">
        <v>144</v>
      </c>
      <c r="D637" s="476" t="s">
        <v>972</v>
      </c>
      <c r="E637" s="476" t="s">
        <v>144</v>
      </c>
      <c r="F637" s="476" t="s">
        <v>972</v>
      </c>
      <c r="G637" s="472" t="s">
        <v>144</v>
      </c>
      <c r="H637" s="476" t="s">
        <v>972</v>
      </c>
      <c r="I637" s="472" t="s">
        <v>144</v>
      </c>
      <c r="J637" s="476" t="s">
        <v>972</v>
      </c>
      <c r="K637" s="472" t="s">
        <v>144</v>
      </c>
    </row>
    <row r="638" spans="1:24" ht="30" customHeight="1" x14ac:dyDescent="0.25">
      <c r="A638" s="55" t="s">
        <v>91</v>
      </c>
      <c r="B638" s="204">
        <v>100</v>
      </c>
      <c r="C638" s="25" t="s">
        <v>230</v>
      </c>
      <c r="D638" s="204">
        <v>100</v>
      </c>
      <c r="E638" s="25" t="s">
        <v>230</v>
      </c>
      <c r="F638" s="204">
        <v>100</v>
      </c>
      <c r="G638" s="25" t="s">
        <v>230</v>
      </c>
      <c r="H638" s="444">
        <v>100</v>
      </c>
      <c r="I638" s="55" t="s">
        <v>230</v>
      </c>
      <c r="J638" s="406">
        <v>100</v>
      </c>
      <c r="K638" s="407" t="s">
        <v>230</v>
      </c>
    </row>
    <row r="639" spans="1:24" ht="30" customHeight="1" x14ac:dyDescent="0.25">
      <c r="A639" s="98" t="s">
        <v>6</v>
      </c>
      <c r="B639" s="405">
        <v>9.2193166634853974</v>
      </c>
      <c r="C639" s="383">
        <v>3</v>
      </c>
      <c r="D639" s="405">
        <v>1.742729550157935</v>
      </c>
      <c r="E639" s="383">
        <v>15</v>
      </c>
      <c r="F639" s="405">
        <v>2.4542693693057416</v>
      </c>
      <c r="G639" s="383">
        <v>15</v>
      </c>
      <c r="H639" s="446">
        <v>1.6718549899855883</v>
      </c>
      <c r="I639" s="447">
        <v>11</v>
      </c>
      <c r="J639" s="408">
        <v>6.4270411806712682</v>
      </c>
      <c r="K639" s="409">
        <v>7</v>
      </c>
    </row>
    <row r="640" spans="1:24" ht="30" customHeight="1" x14ac:dyDescent="0.25">
      <c r="A640" s="98" t="s">
        <v>7</v>
      </c>
      <c r="B640" s="405">
        <v>15.174651651078449</v>
      </c>
      <c r="C640" s="383">
        <v>2</v>
      </c>
      <c r="D640" s="405">
        <v>6.9709182006317398</v>
      </c>
      <c r="E640" s="383">
        <v>7</v>
      </c>
      <c r="F640" s="405">
        <v>3.1428773218447628</v>
      </c>
      <c r="G640" s="383">
        <v>10</v>
      </c>
      <c r="H640" s="446">
        <v>0.71650928142239512</v>
      </c>
      <c r="I640" s="447">
        <v>21</v>
      </c>
      <c r="J640" s="408">
        <v>0.476077124494168</v>
      </c>
      <c r="K640" s="409">
        <v>22</v>
      </c>
    </row>
    <row r="641" spans="1:11" ht="30" customHeight="1" x14ac:dyDescent="0.25">
      <c r="A641" s="98" t="s">
        <v>111</v>
      </c>
      <c r="B641" s="405">
        <v>0.95438060698606608</v>
      </c>
      <c r="C641" s="383">
        <v>16</v>
      </c>
      <c r="D641" s="405">
        <v>3.8122208909704822</v>
      </c>
      <c r="E641" s="383">
        <v>10</v>
      </c>
      <c r="F641" s="405">
        <v>4.8131930221060815</v>
      </c>
      <c r="G641" s="383">
        <v>8</v>
      </c>
      <c r="H641" s="446">
        <v>0.39087969665863059</v>
      </c>
      <c r="I641" s="447">
        <v>23</v>
      </c>
      <c r="J641" s="408">
        <v>0.77362532730302302</v>
      </c>
      <c r="K641" s="409">
        <v>20</v>
      </c>
    </row>
    <row r="642" spans="1:11" ht="30" customHeight="1" x14ac:dyDescent="0.25">
      <c r="A642" s="98" t="s">
        <v>112</v>
      </c>
      <c r="B642" s="405">
        <v>0</v>
      </c>
      <c r="C642" s="383">
        <v>22</v>
      </c>
      <c r="D642" s="405">
        <v>0</v>
      </c>
      <c r="E642" s="383">
        <v>21</v>
      </c>
      <c r="F642" s="405">
        <v>0</v>
      </c>
      <c r="G642" s="383">
        <v>26</v>
      </c>
      <c r="H642" s="446">
        <v>0</v>
      </c>
      <c r="I642" s="447">
        <v>27</v>
      </c>
      <c r="J642" s="408">
        <v>0.82123303975243989</v>
      </c>
      <c r="K642" s="409">
        <v>19</v>
      </c>
    </row>
    <row r="643" spans="1:11" ht="30" customHeight="1" x14ac:dyDescent="0.25">
      <c r="A643" s="98" t="s">
        <v>113</v>
      </c>
      <c r="B643" s="405">
        <v>9.5438060698606608E-2</v>
      </c>
      <c r="C643" s="383">
        <v>20</v>
      </c>
      <c r="D643" s="405">
        <v>0</v>
      </c>
      <c r="E643" s="383">
        <v>21</v>
      </c>
      <c r="F643" s="405">
        <v>1.7656614167667208E-2</v>
      </c>
      <c r="G643" s="383">
        <v>25</v>
      </c>
      <c r="H643" s="446">
        <v>0.1624087704557429</v>
      </c>
      <c r="I643" s="447">
        <v>26</v>
      </c>
      <c r="J643" s="408">
        <v>9.5215424898833612E-2</v>
      </c>
      <c r="K643" s="409">
        <v>23</v>
      </c>
    </row>
    <row r="644" spans="1:11" ht="30" customHeight="1" x14ac:dyDescent="0.25">
      <c r="A644" s="98" t="s">
        <v>114</v>
      </c>
      <c r="B644" s="405">
        <v>0.91620538270662344</v>
      </c>
      <c r="C644" s="383">
        <v>17</v>
      </c>
      <c r="D644" s="405">
        <v>0.40300620847402246</v>
      </c>
      <c r="E644" s="383">
        <v>19</v>
      </c>
      <c r="F644" s="405">
        <v>6.709513383713539E-2</v>
      </c>
      <c r="G644" s="383">
        <v>24</v>
      </c>
      <c r="H644" s="446">
        <v>0.85981113770687412</v>
      </c>
      <c r="I644" s="447">
        <v>17</v>
      </c>
      <c r="J644" s="408">
        <v>2.1423470602237562</v>
      </c>
      <c r="K644" s="409">
        <v>11</v>
      </c>
    </row>
    <row r="645" spans="1:11" ht="30" customHeight="1" x14ac:dyDescent="0.25">
      <c r="A645" s="98" t="s">
        <v>115</v>
      </c>
      <c r="B645" s="405">
        <v>0</v>
      </c>
      <c r="C645" s="383">
        <v>22</v>
      </c>
      <c r="D645" s="405">
        <v>0</v>
      </c>
      <c r="E645" s="383">
        <v>21</v>
      </c>
      <c r="F645" s="405">
        <v>0</v>
      </c>
      <c r="G645" s="383">
        <v>26</v>
      </c>
      <c r="H645" s="446">
        <v>0</v>
      </c>
      <c r="I645" s="447">
        <v>27</v>
      </c>
      <c r="J645" s="408">
        <v>0</v>
      </c>
      <c r="K645" s="409">
        <v>24</v>
      </c>
    </row>
    <row r="646" spans="1:11" ht="30" customHeight="1" x14ac:dyDescent="0.25">
      <c r="A646" s="98" t="s">
        <v>89</v>
      </c>
      <c r="B646" s="405">
        <v>0</v>
      </c>
      <c r="C646" s="383">
        <v>22</v>
      </c>
      <c r="D646" s="405">
        <v>8.9314889445594172</v>
      </c>
      <c r="E646" s="383">
        <v>5</v>
      </c>
      <c r="F646" s="405">
        <v>5.9361536831697155</v>
      </c>
      <c r="G646" s="383">
        <v>7</v>
      </c>
      <c r="H646" s="446">
        <v>1.7196222754137482</v>
      </c>
      <c r="I646" s="447">
        <v>9</v>
      </c>
      <c r="J646" s="408">
        <v>1.606760295167817</v>
      </c>
      <c r="K646" s="409">
        <v>14</v>
      </c>
    </row>
    <row r="647" spans="1:11" ht="30" customHeight="1" x14ac:dyDescent="0.25">
      <c r="A647" s="98" t="s">
        <v>163</v>
      </c>
      <c r="B647" s="405">
        <v>1.9087612139721322</v>
      </c>
      <c r="C647" s="383">
        <v>10</v>
      </c>
      <c r="D647" s="405">
        <v>7.417492647859711</v>
      </c>
      <c r="E647" s="383">
        <v>6</v>
      </c>
      <c r="F647" s="405">
        <v>3.3865385973585704</v>
      </c>
      <c r="G647" s="383">
        <v>9</v>
      </c>
      <c r="H647" s="446">
        <v>0.19106914171263867</v>
      </c>
      <c r="I647" s="447">
        <v>25</v>
      </c>
      <c r="J647" s="408">
        <v>7.141156867412521</v>
      </c>
      <c r="K647" s="409">
        <v>5</v>
      </c>
    </row>
    <row r="648" spans="1:11" ht="30" customHeight="1" x14ac:dyDescent="0.25">
      <c r="A648" s="98" t="s">
        <v>117</v>
      </c>
      <c r="B648" s="405">
        <v>0</v>
      </c>
      <c r="C648" s="383">
        <v>22</v>
      </c>
      <c r="D648" s="405">
        <v>0</v>
      </c>
      <c r="E648" s="383">
        <v>21</v>
      </c>
      <c r="F648" s="405">
        <v>3.1252207076770961</v>
      </c>
      <c r="G648" s="383">
        <v>11</v>
      </c>
      <c r="H648" s="446">
        <v>0</v>
      </c>
      <c r="I648" s="447">
        <v>27</v>
      </c>
      <c r="J648" s="408">
        <v>0</v>
      </c>
      <c r="K648" s="409">
        <v>24</v>
      </c>
    </row>
    <row r="649" spans="1:11" ht="30" customHeight="1" x14ac:dyDescent="0.25">
      <c r="A649" s="98" t="s">
        <v>16</v>
      </c>
      <c r="B649" s="405">
        <v>9.1620538270662344</v>
      </c>
      <c r="C649" s="383">
        <v>4</v>
      </c>
      <c r="D649" s="405">
        <v>22.219801764513669</v>
      </c>
      <c r="E649" s="383">
        <v>2</v>
      </c>
      <c r="F649" s="405">
        <v>28.038703298255523</v>
      </c>
      <c r="G649" s="383">
        <v>2</v>
      </c>
      <c r="H649" s="446">
        <v>22.928297005516644</v>
      </c>
      <c r="I649" s="447">
        <v>1</v>
      </c>
      <c r="J649" s="408">
        <v>5.7129254939300171</v>
      </c>
      <c r="K649" s="409">
        <v>8</v>
      </c>
    </row>
    <row r="650" spans="1:11" ht="30" customHeight="1" x14ac:dyDescent="0.25">
      <c r="A650" s="98" t="s">
        <v>17</v>
      </c>
      <c r="B650" s="405">
        <v>0</v>
      </c>
      <c r="C650" s="383">
        <v>22</v>
      </c>
      <c r="D650" s="405">
        <v>4.9014268598191917</v>
      </c>
      <c r="E650" s="383">
        <v>8</v>
      </c>
      <c r="F650" s="405">
        <v>2.7720884243237518</v>
      </c>
      <c r="G650" s="383">
        <v>13</v>
      </c>
      <c r="H650" s="446">
        <v>1.7196222754137482</v>
      </c>
      <c r="I650" s="447">
        <v>9</v>
      </c>
      <c r="J650" s="408">
        <v>0</v>
      </c>
      <c r="K650" s="409">
        <v>24</v>
      </c>
    </row>
    <row r="651" spans="1:11" ht="30" customHeight="1" x14ac:dyDescent="0.25">
      <c r="A651" s="98" t="s">
        <v>120</v>
      </c>
      <c r="B651" s="405">
        <v>0</v>
      </c>
      <c r="C651" s="383">
        <v>22</v>
      </c>
      <c r="D651" s="405">
        <v>0</v>
      </c>
      <c r="E651" s="383">
        <v>21</v>
      </c>
      <c r="F651" s="405">
        <v>0</v>
      </c>
      <c r="G651" s="383">
        <v>26</v>
      </c>
      <c r="H651" s="446">
        <v>11.354283746273554</v>
      </c>
      <c r="I651" s="447">
        <v>4</v>
      </c>
      <c r="J651" s="408">
        <v>1.4996429421566295</v>
      </c>
      <c r="K651" s="409">
        <v>16</v>
      </c>
    </row>
    <row r="652" spans="1:11" ht="30" customHeight="1" x14ac:dyDescent="0.25">
      <c r="A652" s="98" t="s">
        <v>121</v>
      </c>
      <c r="B652" s="405">
        <v>1.431570910479099</v>
      </c>
      <c r="C652" s="383">
        <v>13</v>
      </c>
      <c r="D652" s="405">
        <v>0.41389826816250952</v>
      </c>
      <c r="E652" s="383">
        <v>18</v>
      </c>
      <c r="F652" s="405">
        <v>0.31428773218447631</v>
      </c>
      <c r="G652" s="383">
        <v>22</v>
      </c>
      <c r="H652" s="446">
        <v>0.85981113770687412</v>
      </c>
      <c r="I652" s="447">
        <v>17</v>
      </c>
      <c r="J652" s="408">
        <v>1.9638181385384434</v>
      </c>
      <c r="K652" s="409">
        <v>12</v>
      </c>
    </row>
    <row r="653" spans="1:11" ht="30" customHeight="1" x14ac:dyDescent="0.25">
      <c r="A653" s="98" t="s">
        <v>122</v>
      </c>
      <c r="B653" s="405">
        <v>1.5270089711777057</v>
      </c>
      <c r="C653" s="383">
        <v>12</v>
      </c>
      <c r="D653" s="405">
        <v>12.25356714954798</v>
      </c>
      <c r="E653" s="383">
        <v>4</v>
      </c>
      <c r="F653" s="405">
        <v>6.610636344374603</v>
      </c>
      <c r="G653" s="383">
        <v>5</v>
      </c>
      <c r="H653" s="446">
        <v>0.35825464071119756</v>
      </c>
      <c r="I653" s="447">
        <v>24</v>
      </c>
      <c r="J653" s="408">
        <v>1.4877410140442753</v>
      </c>
      <c r="K653" s="409">
        <v>17</v>
      </c>
    </row>
    <row r="654" spans="1:11" ht="30" customHeight="1" x14ac:dyDescent="0.25">
      <c r="A654" s="98" t="s">
        <v>123</v>
      </c>
      <c r="B654" s="405">
        <v>6.4897881275052489</v>
      </c>
      <c r="C654" s="383">
        <v>7</v>
      </c>
      <c r="D654" s="405">
        <v>0</v>
      </c>
      <c r="E654" s="383">
        <v>21</v>
      </c>
      <c r="F654" s="405">
        <v>0</v>
      </c>
      <c r="G654" s="383">
        <v>26</v>
      </c>
      <c r="H654" s="446">
        <v>0.81204385227871445</v>
      </c>
      <c r="I654" s="447">
        <v>20</v>
      </c>
      <c r="J654" s="408">
        <v>0</v>
      </c>
      <c r="K654" s="409">
        <v>24</v>
      </c>
    </row>
    <row r="655" spans="1:11" ht="30" customHeight="1" x14ac:dyDescent="0.25">
      <c r="A655" s="98" t="s">
        <v>124</v>
      </c>
      <c r="B655" s="405">
        <v>6.4897881275052489</v>
      </c>
      <c r="C655" s="383">
        <v>7</v>
      </c>
      <c r="D655" s="405">
        <v>4.0845223831826605</v>
      </c>
      <c r="E655" s="383">
        <v>9</v>
      </c>
      <c r="F655" s="405">
        <v>1.3242460625750405</v>
      </c>
      <c r="G655" s="383">
        <v>17</v>
      </c>
      <c r="H655" s="446">
        <v>0</v>
      </c>
      <c r="I655" s="447">
        <v>27</v>
      </c>
      <c r="J655" s="408">
        <v>0</v>
      </c>
      <c r="K655" s="409">
        <v>24</v>
      </c>
    </row>
    <row r="656" spans="1:11" ht="30" customHeight="1" x14ac:dyDescent="0.25">
      <c r="A656" s="98" t="s">
        <v>125</v>
      </c>
      <c r="B656" s="405">
        <v>0</v>
      </c>
      <c r="C656" s="383">
        <v>22</v>
      </c>
      <c r="D656" s="405">
        <v>0</v>
      </c>
      <c r="E656" s="383">
        <v>21</v>
      </c>
      <c r="F656" s="405">
        <v>0.43788403135814674</v>
      </c>
      <c r="G656" s="383">
        <v>21</v>
      </c>
      <c r="H656" s="446">
        <v>1.0795406506764087</v>
      </c>
      <c r="I656" s="447">
        <v>14</v>
      </c>
      <c r="J656" s="408">
        <v>1.880504641751964</v>
      </c>
      <c r="K656" s="409">
        <v>13</v>
      </c>
    </row>
    <row r="657" spans="1:15" ht="30" customHeight="1" x14ac:dyDescent="0.25">
      <c r="A657" s="98" t="s">
        <v>126</v>
      </c>
      <c r="B657" s="405">
        <v>2.2905134567665586</v>
      </c>
      <c r="C657" s="383">
        <v>9</v>
      </c>
      <c r="D657" s="405">
        <v>0</v>
      </c>
      <c r="E657" s="383">
        <v>21</v>
      </c>
      <c r="F657" s="405">
        <v>0</v>
      </c>
      <c r="G657" s="383">
        <v>26</v>
      </c>
      <c r="H657" s="446">
        <v>6.7638476166274097</v>
      </c>
      <c r="I657" s="447">
        <v>6</v>
      </c>
      <c r="J657" s="408">
        <v>2.5827184003808616</v>
      </c>
      <c r="K657" s="409">
        <v>10</v>
      </c>
    </row>
    <row r="658" spans="1:15" ht="30" customHeight="1" x14ac:dyDescent="0.25">
      <c r="A658" s="98" t="s">
        <v>359</v>
      </c>
      <c r="B658" s="405">
        <v>1.1643443405230005</v>
      </c>
      <c r="C658" s="383">
        <v>15</v>
      </c>
      <c r="D658" s="405">
        <v>0.54460298442435462</v>
      </c>
      <c r="E658" s="383">
        <v>17</v>
      </c>
      <c r="F658" s="405">
        <v>0.58266826753301781</v>
      </c>
      <c r="G658" s="383">
        <v>20</v>
      </c>
      <c r="H658" s="446">
        <v>0.85981113770687412</v>
      </c>
      <c r="I658" s="447">
        <v>17</v>
      </c>
      <c r="J658" s="408">
        <v>0.952154248988336</v>
      </c>
      <c r="K658" s="409">
        <v>18</v>
      </c>
    </row>
    <row r="659" spans="1:15" ht="30" customHeight="1" x14ac:dyDescent="0.25">
      <c r="A659" s="98" t="s">
        <v>128</v>
      </c>
      <c r="B659" s="405">
        <v>8.4367245657568244</v>
      </c>
      <c r="C659" s="383">
        <v>6</v>
      </c>
      <c r="D659" s="405">
        <v>16.120248338960895</v>
      </c>
      <c r="E659" s="383">
        <v>3</v>
      </c>
      <c r="F659" s="405">
        <v>13.24599194858394</v>
      </c>
      <c r="G659" s="383">
        <v>3</v>
      </c>
      <c r="H659" s="446">
        <v>14.029251730250495</v>
      </c>
      <c r="I659" s="447">
        <v>2</v>
      </c>
      <c r="J659" s="408">
        <v>7.831468697929064</v>
      </c>
      <c r="K659" s="409">
        <v>4</v>
      </c>
    </row>
    <row r="660" spans="1:15" ht="30" customHeight="1" x14ac:dyDescent="0.25">
      <c r="A660" s="98" t="s">
        <v>129</v>
      </c>
      <c r="B660" s="405">
        <v>0.64897881275052494</v>
      </c>
      <c r="C660" s="383">
        <v>18</v>
      </c>
      <c r="D660" s="405">
        <v>1.7971898486003703</v>
      </c>
      <c r="E660" s="383">
        <v>14</v>
      </c>
      <c r="F660" s="405">
        <v>0.26838053534854156</v>
      </c>
      <c r="G660" s="383">
        <v>23</v>
      </c>
      <c r="H660" s="446">
        <v>0.65918853890860352</v>
      </c>
      <c r="I660" s="447">
        <v>22</v>
      </c>
      <c r="J660" s="408">
        <v>3.3206379433468221</v>
      </c>
      <c r="K660" s="409">
        <v>9</v>
      </c>
    </row>
    <row r="661" spans="1:15" ht="30" customHeight="1" x14ac:dyDescent="0.25">
      <c r="A661" s="98" t="s">
        <v>360</v>
      </c>
      <c r="B661" s="405">
        <v>9.1620538270662344</v>
      </c>
      <c r="C661" s="383">
        <v>4</v>
      </c>
      <c r="D661" s="405">
        <v>2.5160657880405184</v>
      </c>
      <c r="E661" s="383">
        <v>12</v>
      </c>
      <c r="F661" s="405">
        <v>0.6709513383713539</v>
      </c>
      <c r="G661" s="383">
        <v>19</v>
      </c>
      <c r="H661" s="446">
        <v>4.5378921156751684</v>
      </c>
      <c r="I661" s="447">
        <v>7</v>
      </c>
      <c r="J661" s="408">
        <v>8.2123303975243989</v>
      </c>
      <c r="K661" s="409">
        <v>3</v>
      </c>
    </row>
    <row r="662" spans="1:15" ht="30" customHeight="1" x14ac:dyDescent="0.25">
      <c r="A662" s="98" t="s">
        <v>131</v>
      </c>
      <c r="B662" s="405">
        <v>0</v>
      </c>
      <c r="C662" s="383">
        <v>22</v>
      </c>
      <c r="D662" s="405">
        <v>0</v>
      </c>
      <c r="E662" s="383">
        <v>21</v>
      </c>
      <c r="F662" s="405">
        <v>2.4719259834734091</v>
      </c>
      <c r="G662" s="383">
        <v>14</v>
      </c>
      <c r="H662" s="446">
        <v>1.3374839919884707</v>
      </c>
      <c r="I662" s="447">
        <v>13</v>
      </c>
      <c r="J662" s="408">
        <v>0</v>
      </c>
      <c r="K662" s="409">
        <v>24</v>
      </c>
    </row>
    <row r="663" spans="1:15" ht="30" customHeight="1" x14ac:dyDescent="0.25">
      <c r="A663" s="98" t="s">
        <v>132</v>
      </c>
      <c r="B663" s="405">
        <v>1.431570910479099</v>
      </c>
      <c r="C663" s="383">
        <v>13</v>
      </c>
      <c r="D663" s="405">
        <v>0.16338089532730637</v>
      </c>
      <c r="E663" s="383">
        <v>20</v>
      </c>
      <c r="F663" s="405">
        <v>8.2986086588035892</v>
      </c>
      <c r="G663" s="383">
        <v>4</v>
      </c>
      <c r="H663" s="446">
        <v>0</v>
      </c>
      <c r="I663" s="447">
        <v>27</v>
      </c>
      <c r="J663" s="408">
        <v>0</v>
      </c>
      <c r="K663" s="409">
        <v>24</v>
      </c>
    </row>
    <row r="664" spans="1:15" ht="30" customHeight="1" x14ac:dyDescent="0.25">
      <c r="A664" s="98" t="s">
        <v>133</v>
      </c>
      <c r="B664" s="405">
        <v>1.9087612139721318E-2</v>
      </c>
      <c r="C664" s="383">
        <v>21</v>
      </c>
      <c r="D664" s="405">
        <v>0.87136477507896748</v>
      </c>
      <c r="E664" s="383">
        <v>16</v>
      </c>
      <c r="F664" s="405">
        <v>6.540009887703933</v>
      </c>
      <c r="G664" s="383">
        <v>6</v>
      </c>
      <c r="H664" s="446">
        <v>8.6315484768684527</v>
      </c>
      <c r="I664" s="447">
        <v>5</v>
      </c>
      <c r="J664" s="408">
        <v>24.636991192573195</v>
      </c>
      <c r="K664" s="409">
        <v>1</v>
      </c>
    </row>
    <row r="665" spans="1:15" ht="30" customHeight="1" x14ac:dyDescent="0.25">
      <c r="A665" s="98" t="s">
        <v>134</v>
      </c>
      <c r="B665" s="405">
        <v>0.57262836419163965</v>
      </c>
      <c r="C665" s="383">
        <v>19</v>
      </c>
      <c r="D665" s="405">
        <v>2.5487419671059799</v>
      </c>
      <c r="E665" s="383">
        <v>11</v>
      </c>
      <c r="F665" s="405">
        <v>1.5608446924217811</v>
      </c>
      <c r="G665" s="383">
        <v>16</v>
      </c>
      <c r="H665" s="446">
        <v>12.792079037661161</v>
      </c>
      <c r="I665" s="447">
        <v>3</v>
      </c>
      <c r="J665" s="408">
        <v>10.973577719590574</v>
      </c>
      <c r="K665" s="409">
        <v>2</v>
      </c>
    </row>
    <row r="666" spans="1:15" ht="30" customHeight="1" x14ac:dyDescent="0.25">
      <c r="A666" s="98" t="s">
        <v>135</v>
      </c>
      <c r="B666" s="405">
        <v>1.9087612139721322</v>
      </c>
      <c r="C666" s="383">
        <v>10</v>
      </c>
      <c r="D666" s="405">
        <v>0</v>
      </c>
      <c r="E666" s="383">
        <v>21</v>
      </c>
      <c r="F666" s="405">
        <v>2.825058266826753</v>
      </c>
      <c r="G666" s="383">
        <v>12</v>
      </c>
      <c r="H666" s="446">
        <v>1.4330185628447902</v>
      </c>
      <c r="I666" s="447">
        <v>12</v>
      </c>
      <c r="J666" s="408">
        <v>7.141156867412521</v>
      </c>
      <c r="K666" s="409">
        <v>5</v>
      </c>
    </row>
    <row r="667" spans="1:15" ht="30" customHeight="1" x14ac:dyDescent="0.25">
      <c r="A667" s="98" t="s">
        <v>136</v>
      </c>
      <c r="B667" s="405">
        <v>20.996373353693453</v>
      </c>
      <c r="C667" s="383">
        <v>1</v>
      </c>
      <c r="D667" s="405">
        <v>2.2873325345822892</v>
      </c>
      <c r="E667" s="383">
        <v>13</v>
      </c>
      <c r="F667" s="405">
        <v>1.0947100783953669</v>
      </c>
      <c r="G667" s="383">
        <v>18</v>
      </c>
      <c r="H667" s="446">
        <v>2.1017605588390254</v>
      </c>
      <c r="I667" s="447">
        <v>8</v>
      </c>
      <c r="J667" s="408">
        <v>0</v>
      </c>
      <c r="K667" s="409">
        <v>24</v>
      </c>
    </row>
    <row r="668" spans="1:15" ht="30" customHeight="1" x14ac:dyDescent="0.25">
      <c r="A668" s="98" t="s">
        <v>137</v>
      </c>
      <c r="B668" s="405">
        <v>0</v>
      </c>
      <c r="C668" s="383">
        <v>22</v>
      </c>
      <c r="D668" s="405">
        <v>0</v>
      </c>
      <c r="E668" s="383">
        <v>21</v>
      </c>
      <c r="F668" s="405">
        <v>0</v>
      </c>
      <c r="G668" s="383">
        <v>26</v>
      </c>
      <c r="H668" s="446">
        <v>1.003112993991353</v>
      </c>
      <c r="I668" s="447">
        <v>16</v>
      </c>
      <c r="J668" s="408">
        <v>0.71411568674125214</v>
      </c>
      <c r="K668" s="409">
        <v>21</v>
      </c>
    </row>
    <row r="669" spans="1:15" ht="30" customHeight="1" x14ac:dyDescent="0.25">
      <c r="A669" s="98" t="s">
        <v>138</v>
      </c>
      <c r="B669" s="405">
        <v>0</v>
      </c>
      <c r="C669" s="383">
        <v>22</v>
      </c>
      <c r="D669" s="405">
        <v>0</v>
      </c>
      <c r="E669" s="383">
        <v>21</v>
      </c>
      <c r="F669" s="405">
        <v>0</v>
      </c>
      <c r="G669" s="383">
        <v>26</v>
      </c>
      <c r="H669" s="446">
        <v>1.0269966367054331</v>
      </c>
      <c r="I669" s="447">
        <v>15</v>
      </c>
      <c r="J669" s="408">
        <v>1.606760295167817</v>
      </c>
      <c r="K669" s="409">
        <v>14</v>
      </c>
    </row>
    <row r="670" spans="1:15" ht="30" customHeight="1" x14ac:dyDescent="0.25">
      <c r="A670" s="224" t="s">
        <v>485</v>
      </c>
      <c r="B670" s="224"/>
      <c r="C670" s="222"/>
      <c r="D670" s="222"/>
      <c r="E670" s="222"/>
      <c r="F670" s="222"/>
      <c r="G670" s="222"/>
      <c r="H670" s="222"/>
      <c r="I670" s="222"/>
    </row>
    <row r="671" spans="1:15" ht="30" customHeight="1" x14ac:dyDescent="0.25">
      <c r="M671" s="578" t="s">
        <v>1155</v>
      </c>
      <c r="N671" s="579"/>
      <c r="O671" s="579"/>
    </row>
    <row r="672" spans="1:15" ht="30" customHeight="1" x14ac:dyDescent="0.25">
      <c r="A672" s="469" t="s">
        <v>1151</v>
      </c>
      <c r="K672" s="95" t="s">
        <v>0</v>
      </c>
    </row>
    <row r="673" spans="1:11" ht="30" customHeight="1" x14ac:dyDescent="0.25">
      <c r="A673" s="749" t="s">
        <v>71</v>
      </c>
      <c r="B673" s="747">
        <v>1399</v>
      </c>
      <c r="C673" s="748"/>
      <c r="D673" s="747">
        <v>1400</v>
      </c>
      <c r="E673" s="748"/>
      <c r="F673" s="747">
        <v>1401</v>
      </c>
      <c r="G673" s="748"/>
      <c r="H673" s="747">
        <v>1402</v>
      </c>
      <c r="I673" s="748"/>
      <c r="J673" s="747">
        <v>1403</v>
      </c>
      <c r="K673" s="748"/>
    </row>
    <row r="674" spans="1:11" ht="30" customHeight="1" x14ac:dyDescent="0.25">
      <c r="A674" s="750"/>
      <c r="B674" s="472" t="s">
        <v>972</v>
      </c>
      <c r="C674" s="472" t="s">
        <v>3</v>
      </c>
      <c r="D674" s="472" t="s">
        <v>972</v>
      </c>
      <c r="E674" s="472" t="s">
        <v>3</v>
      </c>
      <c r="F674" s="472" t="s">
        <v>972</v>
      </c>
      <c r="G674" s="472" t="s">
        <v>3</v>
      </c>
      <c r="H674" s="472" t="s">
        <v>972</v>
      </c>
      <c r="I674" s="472" t="s">
        <v>3</v>
      </c>
      <c r="J674" s="472" t="s">
        <v>972</v>
      </c>
      <c r="K674" s="472" t="s">
        <v>3</v>
      </c>
    </row>
    <row r="675" spans="1:11" ht="30" customHeight="1" x14ac:dyDescent="0.25">
      <c r="A675" s="55" t="s">
        <v>91</v>
      </c>
      <c r="B675" s="451">
        <v>100</v>
      </c>
      <c r="C675" s="451" t="s">
        <v>230</v>
      </c>
      <c r="D675" s="451">
        <v>100</v>
      </c>
      <c r="E675" s="451" t="s">
        <v>230</v>
      </c>
      <c r="F675" s="451">
        <v>100</v>
      </c>
      <c r="G675" s="451" t="s">
        <v>230</v>
      </c>
      <c r="H675" s="451">
        <v>100</v>
      </c>
      <c r="I675" s="451" t="s">
        <v>230</v>
      </c>
      <c r="J675" s="451">
        <v>100</v>
      </c>
      <c r="K675" s="451" t="s">
        <v>230</v>
      </c>
    </row>
    <row r="676" spans="1:11" ht="30" customHeight="1" x14ac:dyDescent="0.2">
      <c r="A676" s="98" t="s">
        <v>109</v>
      </c>
      <c r="B676" s="580">
        <v>3.7870751139745686</v>
      </c>
      <c r="C676" s="581">
        <v>10</v>
      </c>
      <c r="D676" s="580">
        <v>4.1482925642166908</v>
      </c>
      <c r="E676" s="581">
        <v>9</v>
      </c>
      <c r="F676" s="452">
        <v>4.6665034525431413</v>
      </c>
      <c r="G676" s="453">
        <v>9</v>
      </c>
      <c r="H676" s="580">
        <v>4.7980200429705286</v>
      </c>
      <c r="I676" s="581">
        <v>7</v>
      </c>
      <c r="J676" s="580">
        <v>4.8039461396786773</v>
      </c>
      <c r="K676" s="581">
        <v>9</v>
      </c>
    </row>
    <row r="677" spans="1:11" ht="30" customHeight="1" x14ac:dyDescent="0.2">
      <c r="A677" s="98" t="s">
        <v>7</v>
      </c>
      <c r="B677" s="580">
        <v>3.0507140880404555</v>
      </c>
      <c r="C677" s="581">
        <v>11</v>
      </c>
      <c r="D677" s="580">
        <v>4.1822792543407932</v>
      </c>
      <c r="E677" s="581">
        <v>8</v>
      </c>
      <c r="F677" s="452">
        <v>4.7832039026519473</v>
      </c>
      <c r="G677" s="453">
        <v>7</v>
      </c>
      <c r="H677" s="580">
        <v>5.1798051528985551</v>
      </c>
      <c r="I677" s="581">
        <v>6</v>
      </c>
      <c r="J677" s="580">
        <v>5.2860558267955797</v>
      </c>
      <c r="K677" s="581">
        <v>7</v>
      </c>
    </row>
    <row r="678" spans="1:11" ht="30" customHeight="1" x14ac:dyDescent="0.2">
      <c r="A678" s="98" t="s">
        <v>111</v>
      </c>
      <c r="B678" s="580">
        <v>2.6617258035094387</v>
      </c>
      <c r="C678" s="581">
        <v>13</v>
      </c>
      <c r="D678" s="580">
        <v>3.4189409648075557</v>
      </c>
      <c r="E678" s="581">
        <v>13</v>
      </c>
      <c r="F678" s="452">
        <v>3.5120904272094404</v>
      </c>
      <c r="G678" s="453">
        <v>12</v>
      </c>
      <c r="H678" s="580">
        <v>3.0889074122404128</v>
      </c>
      <c r="I678" s="581">
        <v>13</v>
      </c>
      <c r="J678" s="580">
        <v>3.3134000598704345</v>
      </c>
      <c r="K678" s="581">
        <v>13</v>
      </c>
    </row>
    <row r="679" spans="1:11" ht="30" customHeight="1" x14ac:dyDescent="0.2">
      <c r="A679" s="98" t="s">
        <v>112</v>
      </c>
      <c r="B679" s="580">
        <v>2.4313057431530294</v>
      </c>
      <c r="C679" s="581">
        <v>15</v>
      </c>
      <c r="D679" s="580">
        <v>3.4827295029463885</v>
      </c>
      <c r="E679" s="581">
        <v>12</v>
      </c>
      <c r="F679" s="452">
        <v>2.622056060523748</v>
      </c>
      <c r="G679" s="453">
        <v>13</v>
      </c>
      <c r="H679" s="580">
        <v>2.9212959158758345</v>
      </c>
      <c r="I679" s="581">
        <v>14</v>
      </c>
      <c r="J679" s="580">
        <v>2.8460269141892964</v>
      </c>
      <c r="K679" s="581">
        <v>15</v>
      </c>
    </row>
    <row r="680" spans="1:11" ht="30" customHeight="1" x14ac:dyDescent="0.2">
      <c r="A680" s="98" t="s">
        <v>113</v>
      </c>
      <c r="B680" s="580">
        <v>0.3882686824310968</v>
      </c>
      <c r="C680" s="581">
        <v>30</v>
      </c>
      <c r="D680" s="580">
        <v>0.42179167925245908</v>
      </c>
      <c r="E680" s="581">
        <v>31</v>
      </c>
      <c r="F680" s="452">
        <v>0.3425332948580731</v>
      </c>
      <c r="G680" s="453">
        <v>31</v>
      </c>
      <c r="H680" s="580">
        <v>0.32714333367702536</v>
      </c>
      <c r="I680" s="581">
        <v>31</v>
      </c>
      <c r="J680" s="580">
        <v>0.27166847410507583</v>
      </c>
      <c r="K680" s="581">
        <v>31</v>
      </c>
    </row>
    <row r="681" spans="1:11" ht="30" customHeight="1" x14ac:dyDescent="0.2">
      <c r="A681" s="98" t="s">
        <v>114</v>
      </c>
      <c r="B681" s="580">
        <v>1.9440614273160264</v>
      </c>
      <c r="C681" s="581">
        <v>18</v>
      </c>
      <c r="D681" s="580">
        <v>1.860424952533789</v>
      </c>
      <c r="E681" s="581">
        <v>19</v>
      </c>
      <c r="F681" s="452">
        <v>1.4811328941603445</v>
      </c>
      <c r="G681" s="453">
        <v>22</v>
      </c>
      <c r="H681" s="580">
        <v>2.2012079231747701</v>
      </c>
      <c r="I681" s="581">
        <v>16</v>
      </c>
      <c r="J681" s="580">
        <v>2.1624673007569499</v>
      </c>
      <c r="K681" s="581">
        <v>18</v>
      </c>
    </row>
    <row r="682" spans="1:11" ht="30" customHeight="1" x14ac:dyDescent="0.2">
      <c r="A682" s="98" t="s">
        <v>115</v>
      </c>
      <c r="B682" s="580">
        <v>0.67122403103409778</v>
      </c>
      <c r="C682" s="581">
        <v>27</v>
      </c>
      <c r="D682" s="580">
        <v>0.61427132749945179</v>
      </c>
      <c r="E682" s="581">
        <v>28</v>
      </c>
      <c r="F682" s="452">
        <v>0.55372390426057061</v>
      </c>
      <c r="G682" s="453">
        <v>29</v>
      </c>
      <c r="H682" s="580">
        <v>1.1395714417882796</v>
      </c>
      <c r="I682" s="581">
        <v>24</v>
      </c>
      <c r="J682" s="580">
        <v>0.44189660101634809</v>
      </c>
      <c r="K682" s="581">
        <v>27</v>
      </c>
    </row>
    <row r="683" spans="1:11" ht="30" customHeight="1" x14ac:dyDescent="0.2">
      <c r="A683" s="98" t="s">
        <v>89</v>
      </c>
      <c r="B683" s="580">
        <v>1.7195932566173915</v>
      </c>
      <c r="C683" s="581">
        <v>19</v>
      </c>
      <c r="D683" s="580">
        <v>1.9375299468744396</v>
      </c>
      <c r="E683" s="581">
        <v>18</v>
      </c>
      <c r="F683" s="452">
        <v>1.6940073841456058</v>
      </c>
      <c r="G683" s="453">
        <v>20</v>
      </c>
      <c r="H683" s="580">
        <v>1.323677729844575</v>
      </c>
      <c r="I683" s="581">
        <v>21</v>
      </c>
      <c r="J683" s="580">
        <v>1.0567645586843943</v>
      </c>
      <c r="K683" s="581">
        <v>24</v>
      </c>
    </row>
    <row r="684" spans="1:11" ht="30" customHeight="1" x14ac:dyDescent="0.2">
      <c r="A684" s="98" t="s">
        <v>163</v>
      </c>
      <c r="B684" s="580">
        <v>0.79395086868978315</v>
      </c>
      <c r="C684" s="581">
        <v>25</v>
      </c>
      <c r="D684" s="580">
        <v>0.92154841005149435</v>
      </c>
      <c r="E684" s="581">
        <v>26</v>
      </c>
      <c r="F684" s="452">
        <v>1.000215659007597</v>
      </c>
      <c r="G684" s="453">
        <v>25</v>
      </c>
      <c r="H684" s="580">
        <v>1.0857946215338556</v>
      </c>
      <c r="I684" s="581">
        <v>26</v>
      </c>
      <c r="J684" s="580">
        <v>1.0361126970536418</v>
      </c>
      <c r="K684" s="581">
        <v>25</v>
      </c>
    </row>
    <row r="685" spans="1:11" ht="30" customHeight="1" x14ac:dyDescent="0.2">
      <c r="A685" s="98" t="s">
        <v>117</v>
      </c>
      <c r="B685" s="580">
        <v>0.57998195272613018</v>
      </c>
      <c r="C685" s="581">
        <v>28</v>
      </c>
      <c r="D685" s="580">
        <v>0.47197515138882784</v>
      </c>
      <c r="E685" s="581">
        <v>30</v>
      </c>
      <c r="F685" s="452">
        <v>0.58575526394945721</v>
      </c>
      <c r="G685" s="453">
        <v>28</v>
      </c>
      <c r="H685" s="580">
        <v>0.492681360760091</v>
      </c>
      <c r="I685" s="581">
        <v>29</v>
      </c>
      <c r="J685" s="580">
        <v>0.43110114166049468</v>
      </c>
      <c r="K685" s="581">
        <v>29</v>
      </c>
    </row>
    <row r="686" spans="1:11" ht="30" customHeight="1" x14ac:dyDescent="0.2">
      <c r="A686" s="98" t="s">
        <v>118</v>
      </c>
      <c r="B686" s="580">
        <v>4.9128362449185694</v>
      </c>
      <c r="C686" s="581">
        <v>7</v>
      </c>
      <c r="D686" s="580">
        <v>4.5548341016030021</v>
      </c>
      <c r="E686" s="581">
        <v>7</v>
      </c>
      <c r="F686" s="452">
        <v>5.8655487204741767</v>
      </c>
      <c r="G686" s="453">
        <v>6</v>
      </c>
      <c r="H686" s="580">
        <v>4.3696000625355103</v>
      </c>
      <c r="I686" s="581">
        <v>8</v>
      </c>
      <c r="J686" s="580">
        <v>4.6359362578405259</v>
      </c>
      <c r="K686" s="581">
        <v>10</v>
      </c>
    </row>
    <row r="687" spans="1:11" ht="30" customHeight="1" x14ac:dyDescent="0.2">
      <c r="A687" s="98" t="s">
        <v>17</v>
      </c>
      <c r="B687" s="580">
        <v>1.6042575128193213</v>
      </c>
      <c r="C687" s="581">
        <v>20</v>
      </c>
      <c r="D687" s="580">
        <v>1.953080242933259</v>
      </c>
      <c r="E687" s="581">
        <v>17</v>
      </c>
      <c r="F687" s="452">
        <v>1.9260630613278245</v>
      </c>
      <c r="G687" s="453">
        <v>19</v>
      </c>
      <c r="H687" s="580">
        <v>1.2922200077821788</v>
      </c>
      <c r="I687" s="581">
        <v>22</v>
      </c>
      <c r="J687" s="580">
        <v>1.8600502528633014</v>
      </c>
      <c r="K687" s="581">
        <v>20</v>
      </c>
    </row>
    <row r="688" spans="1:11" ht="30" customHeight="1" x14ac:dyDescent="0.2">
      <c r="A688" s="98" t="s">
        <v>120</v>
      </c>
      <c r="B688" s="580">
        <v>12.590240704301452</v>
      </c>
      <c r="C688" s="581">
        <v>1</v>
      </c>
      <c r="D688" s="580">
        <v>11.535641376694148</v>
      </c>
      <c r="E688" s="581">
        <v>1</v>
      </c>
      <c r="F688" s="452">
        <v>11.094792834476655</v>
      </c>
      <c r="G688" s="453">
        <v>1</v>
      </c>
      <c r="H688" s="580">
        <v>12.225587152541822</v>
      </c>
      <c r="I688" s="581">
        <v>1</v>
      </c>
      <c r="J688" s="580">
        <v>10.474638268003119</v>
      </c>
      <c r="K688" s="581">
        <v>1</v>
      </c>
    </row>
    <row r="689" spans="1:11" ht="30" customHeight="1" x14ac:dyDescent="0.2">
      <c r="A689" s="98" t="s">
        <v>121</v>
      </c>
      <c r="B689" s="580">
        <v>2.3003121512530789</v>
      </c>
      <c r="C689" s="581">
        <v>16</v>
      </c>
      <c r="D689" s="580">
        <v>1.7279126486650729</v>
      </c>
      <c r="E689" s="581">
        <v>20</v>
      </c>
      <c r="F689" s="452">
        <v>2.3050161532594733</v>
      </c>
      <c r="G689" s="453">
        <v>16</v>
      </c>
      <c r="H689" s="580">
        <v>2.6313012296966232</v>
      </c>
      <c r="I689" s="581">
        <v>15</v>
      </c>
      <c r="J689" s="580">
        <v>2.6913745647664524</v>
      </c>
      <c r="K689" s="581">
        <v>16</v>
      </c>
    </row>
    <row r="690" spans="1:11" ht="30" customHeight="1" x14ac:dyDescent="0.2">
      <c r="A690" s="98" t="s">
        <v>122</v>
      </c>
      <c r="B690" s="580">
        <v>0.78473909482032145</v>
      </c>
      <c r="C690" s="581">
        <v>26</v>
      </c>
      <c r="D690" s="580">
        <v>1.1215896350754186</v>
      </c>
      <c r="E690" s="581">
        <v>25</v>
      </c>
      <c r="F690" s="452">
        <v>1.0306195810382817</v>
      </c>
      <c r="G690" s="453">
        <v>24</v>
      </c>
      <c r="H690" s="580">
        <v>0.82409693036413079</v>
      </c>
      <c r="I690" s="581">
        <v>27</v>
      </c>
      <c r="J690" s="580">
        <v>0.78359507207984036</v>
      </c>
      <c r="K690" s="581">
        <v>26</v>
      </c>
    </row>
    <row r="691" spans="1:11" ht="30" customHeight="1" x14ac:dyDescent="0.2">
      <c r="A691" s="98" t="s">
        <v>123</v>
      </c>
      <c r="B691" s="580">
        <v>0.89463013839248873</v>
      </c>
      <c r="C691" s="581">
        <v>24</v>
      </c>
      <c r="D691" s="580">
        <v>1.3298620116137738</v>
      </c>
      <c r="E691" s="581">
        <v>23</v>
      </c>
      <c r="F691" s="452">
        <v>0.77269423009851879</v>
      </c>
      <c r="G691" s="453">
        <v>26</v>
      </c>
      <c r="H691" s="580">
        <v>1.1936352334247451</v>
      </c>
      <c r="I691" s="581">
        <v>23</v>
      </c>
      <c r="J691" s="580">
        <v>1.4107779869788275</v>
      </c>
      <c r="K691" s="581">
        <v>22</v>
      </c>
    </row>
    <row r="692" spans="1:11" ht="30" customHeight="1" x14ac:dyDescent="0.2">
      <c r="A692" s="98" t="s">
        <v>124</v>
      </c>
      <c r="B692" s="580">
        <v>9.6239368095721289</v>
      </c>
      <c r="C692" s="581">
        <v>2</v>
      </c>
      <c r="D692" s="580">
        <v>8.8705665277626178</v>
      </c>
      <c r="E692" s="581">
        <v>2</v>
      </c>
      <c r="F692" s="452">
        <v>7.4651694240211199</v>
      </c>
      <c r="G692" s="453">
        <v>3</v>
      </c>
      <c r="H692" s="580">
        <v>9.108107899461233</v>
      </c>
      <c r="I692" s="581">
        <v>2</v>
      </c>
      <c r="J692" s="580">
        <v>6.6831768182742284</v>
      </c>
      <c r="K692" s="581">
        <v>4</v>
      </c>
    </row>
    <row r="693" spans="1:11" ht="30" customHeight="1" x14ac:dyDescent="0.2">
      <c r="A693" s="98" t="s">
        <v>125</v>
      </c>
      <c r="B693" s="580">
        <v>2.0792599230528608</v>
      </c>
      <c r="C693" s="581">
        <v>17</v>
      </c>
      <c r="D693" s="580">
        <v>1.9931565998509964</v>
      </c>
      <c r="E693" s="581">
        <v>16</v>
      </c>
      <c r="F693" s="452">
        <v>1.9709728149709214</v>
      </c>
      <c r="G693" s="453">
        <v>18</v>
      </c>
      <c r="H693" s="580">
        <v>1.8147423504241498</v>
      </c>
      <c r="I693" s="581">
        <v>20</v>
      </c>
      <c r="J693" s="580">
        <v>2.0235423089025311</v>
      </c>
      <c r="K693" s="581">
        <v>19</v>
      </c>
    </row>
    <row r="694" spans="1:11" ht="30" customHeight="1" x14ac:dyDescent="0.2">
      <c r="A694" s="98" t="s">
        <v>126</v>
      </c>
      <c r="B694" s="580">
        <v>0.51742425450956431</v>
      </c>
      <c r="C694" s="581">
        <v>29</v>
      </c>
      <c r="D694" s="580">
        <v>0.66345620972558461</v>
      </c>
      <c r="E694" s="581">
        <v>27</v>
      </c>
      <c r="F694" s="452">
        <v>0.63163395446420023</v>
      </c>
      <c r="G694" s="453">
        <v>27</v>
      </c>
      <c r="H694" s="580">
        <v>0.50267685692613306</v>
      </c>
      <c r="I694" s="581">
        <v>28</v>
      </c>
      <c r="J694" s="580">
        <v>0.4372198009871856</v>
      </c>
      <c r="K694" s="581">
        <v>28</v>
      </c>
    </row>
    <row r="695" spans="1:11" ht="30" customHeight="1" x14ac:dyDescent="0.2">
      <c r="A695" s="98" t="s">
        <v>127</v>
      </c>
      <c r="B695" s="580">
        <v>5.0928408087564652</v>
      </c>
      <c r="C695" s="581">
        <v>6</v>
      </c>
      <c r="D695" s="580">
        <v>3.7610359337095609</v>
      </c>
      <c r="E695" s="581">
        <v>11</v>
      </c>
      <c r="F695" s="452">
        <v>4.4232203369501493</v>
      </c>
      <c r="G695" s="453">
        <v>10</v>
      </c>
      <c r="H695" s="580">
        <v>5.9312336539989285</v>
      </c>
      <c r="I695" s="581">
        <v>5</v>
      </c>
      <c r="J695" s="580">
        <v>6.0329093663142999</v>
      </c>
      <c r="K695" s="581">
        <v>6</v>
      </c>
    </row>
    <row r="696" spans="1:11" ht="30" customHeight="1" x14ac:dyDescent="0.2">
      <c r="A696" s="98" t="s">
        <v>128</v>
      </c>
      <c r="B696" s="580">
        <v>1.553261132677981</v>
      </c>
      <c r="C696" s="581">
        <v>21</v>
      </c>
      <c r="D696" s="580">
        <v>1.3541975900042651</v>
      </c>
      <c r="E696" s="581">
        <v>22</v>
      </c>
      <c r="F696" s="452">
        <v>1.5395230996196452</v>
      </c>
      <c r="G696" s="453">
        <v>21</v>
      </c>
      <c r="H696" s="580">
        <v>1.114823191475026</v>
      </c>
      <c r="I696" s="581">
        <v>25</v>
      </c>
      <c r="J696" s="580">
        <v>1.1349281209109194</v>
      </c>
      <c r="K696" s="581">
        <v>23</v>
      </c>
    </row>
    <row r="697" spans="1:11" ht="30" customHeight="1" x14ac:dyDescent="0.2">
      <c r="A697" s="98" t="s">
        <v>129</v>
      </c>
      <c r="B697" s="580">
        <v>6.2740503159660106</v>
      </c>
      <c r="C697" s="581">
        <v>5</v>
      </c>
      <c r="D697" s="580">
        <v>6.3036132388547976</v>
      </c>
      <c r="E697" s="581">
        <v>5</v>
      </c>
      <c r="F697" s="452">
        <v>6.1813609941292302</v>
      </c>
      <c r="G697" s="453">
        <v>5</v>
      </c>
      <c r="H697" s="580">
        <v>7.3216463766447655</v>
      </c>
      <c r="I697" s="581">
        <v>3</v>
      </c>
      <c r="J697" s="580">
        <v>6.5920365223699484</v>
      </c>
      <c r="K697" s="581">
        <v>5</v>
      </c>
    </row>
    <row r="698" spans="1:11" ht="30" customHeight="1" x14ac:dyDescent="0.2">
      <c r="A698" s="98" t="s">
        <v>164</v>
      </c>
      <c r="B698" s="580">
        <v>1.1084083164501386</v>
      </c>
      <c r="C698" s="581">
        <v>22</v>
      </c>
      <c r="D698" s="580">
        <v>1.150993201565258</v>
      </c>
      <c r="E698" s="581">
        <v>24</v>
      </c>
      <c r="F698" s="452">
        <v>1.2944244032865775</v>
      </c>
      <c r="G698" s="453">
        <v>23</v>
      </c>
      <c r="H698" s="580">
        <v>1.8890679383729361</v>
      </c>
      <c r="I698" s="581">
        <v>19</v>
      </c>
      <c r="J698" s="580">
        <v>1.4421772459888491</v>
      </c>
      <c r="K698" s="581">
        <v>21</v>
      </c>
    </row>
    <row r="699" spans="1:11" ht="30" customHeight="1" x14ac:dyDescent="0.2">
      <c r="A699" s="98" t="s">
        <v>131</v>
      </c>
      <c r="B699" s="580">
        <v>8.7734624964193291</v>
      </c>
      <c r="C699" s="581">
        <v>3</v>
      </c>
      <c r="D699" s="580">
        <v>7.4971475250353121</v>
      </c>
      <c r="E699" s="581">
        <v>4</v>
      </c>
      <c r="F699" s="452">
        <v>7.3796019503852586</v>
      </c>
      <c r="G699" s="453">
        <v>4</v>
      </c>
      <c r="H699" s="580">
        <v>4.1871266820615363</v>
      </c>
      <c r="I699" s="581">
        <v>9</v>
      </c>
      <c r="J699" s="580">
        <v>7.157341490954237</v>
      </c>
      <c r="K699" s="581">
        <v>3</v>
      </c>
    </row>
    <row r="700" spans="1:11" ht="30" customHeight="1" x14ac:dyDescent="0.2">
      <c r="A700" s="98" t="s">
        <v>132</v>
      </c>
      <c r="B700" s="580">
        <v>4.9008544364596549</v>
      </c>
      <c r="C700" s="581">
        <v>8</v>
      </c>
      <c r="D700" s="580">
        <v>3.9800215060479052</v>
      </c>
      <c r="E700" s="581">
        <v>10</v>
      </c>
      <c r="F700" s="452">
        <v>4.7155617611415392</v>
      </c>
      <c r="G700" s="453">
        <v>8</v>
      </c>
      <c r="H700" s="580">
        <v>3.9387913484837784</v>
      </c>
      <c r="I700" s="581">
        <v>10</v>
      </c>
      <c r="J700" s="580">
        <v>3.4263013399420275</v>
      </c>
      <c r="K700" s="581">
        <v>11</v>
      </c>
    </row>
    <row r="701" spans="1:11" ht="30" customHeight="1" x14ac:dyDescent="0.2">
      <c r="A701" s="98" t="s">
        <v>133</v>
      </c>
      <c r="B701" s="580">
        <v>2.4602718951510263</v>
      </c>
      <c r="C701" s="581">
        <v>14</v>
      </c>
      <c r="D701" s="580">
        <v>2.6878750231825821</v>
      </c>
      <c r="E701" s="581">
        <v>14</v>
      </c>
      <c r="F701" s="452">
        <v>2.3340231129072504</v>
      </c>
      <c r="G701" s="453">
        <v>15</v>
      </c>
      <c r="H701" s="580">
        <v>3.6270030046712067</v>
      </c>
      <c r="I701" s="581">
        <v>12</v>
      </c>
      <c r="J701" s="580">
        <v>3.3146053063601633</v>
      </c>
      <c r="K701" s="581">
        <v>12</v>
      </c>
    </row>
    <row r="702" spans="1:11" ht="30" customHeight="1" x14ac:dyDescent="0.2">
      <c r="A702" s="98" t="s">
        <v>134</v>
      </c>
      <c r="B702" s="580">
        <v>7.6263083753361327</v>
      </c>
      <c r="C702" s="581">
        <v>4</v>
      </c>
      <c r="D702" s="580">
        <v>8.8098083925305701</v>
      </c>
      <c r="E702" s="581">
        <v>3</v>
      </c>
      <c r="F702" s="452">
        <v>8.9045251468515545</v>
      </c>
      <c r="G702" s="453">
        <v>2</v>
      </c>
      <c r="H702" s="580">
        <v>6.9790065883374917</v>
      </c>
      <c r="I702" s="581">
        <v>4</v>
      </c>
      <c r="J702" s="580">
        <v>7.2028672740049151</v>
      </c>
      <c r="K702" s="581">
        <v>2</v>
      </c>
    </row>
    <row r="703" spans="1:11" ht="30" customHeight="1" x14ac:dyDescent="0.2">
      <c r="A703" s="98" t="s">
        <v>135</v>
      </c>
      <c r="B703" s="580">
        <v>2.7588070627125427</v>
      </c>
      <c r="C703" s="581">
        <v>12</v>
      </c>
      <c r="D703" s="580">
        <v>2.3133576292759779</v>
      </c>
      <c r="E703" s="581">
        <v>15</v>
      </c>
      <c r="F703" s="452">
        <v>2.5188830980016146</v>
      </c>
      <c r="G703" s="453">
        <v>14</v>
      </c>
      <c r="H703" s="580">
        <v>2.0515826613184363</v>
      </c>
      <c r="I703" s="581">
        <v>17</v>
      </c>
      <c r="J703" s="580">
        <v>2.9368381704077309</v>
      </c>
      <c r="K703" s="581">
        <v>14</v>
      </c>
    </row>
    <row r="704" spans="1:11" ht="30" customHeight="1" x14ac:dyDescent="0.2">
      <c r="A704" s="98" t="s">
        <v>136</v>
      </c>
      <c r="B704" s="580">
        <v>0.35857859338077042</v>
      </c>
      <c r="C704" s="581">
        <v>31</v>
      </c>
      <c r="D704" s="580">
        <v>0.49285895656359008</v>
      </c>
      <c r="E704" s="581">
        <v>29</v>
      </c>
      <c r="F704" s="452">
        <v>0.43240924506882861</v>
      </c>
      <c r="G704" s="453">
        <v>30</v>
      </c>
      <c r="H704" s="580">
        <v>0.49085040250565631</v>
      </c>
      <c r="I704" s="581">
        <v>30</v>
      </c>
      <c r="J704" s="580">
        <v>0.37523094241883137</v>
      </c>
      <c r="K704" s="581">
        <v>30</v>
      </c>
    </row>
    <row r="705" spans="1:11" ht="30" customHeight="1" x14ac:dyDescent="0.2">
      <c r="A705" s="98" t="s">
        <v>137</v>
      </c>
      <c r="B705" s="580">
        <v>4.485925796712233</v>
      </c>
      <c r="C705" s="581">
        <v>9</v>
      </c>
      <c r="D705" s="580">
        <v>4.6141030102637153</v>
      </c>
      <c r="E705" s="581">
        <v>6</v>
      </c>
      <c r="F705" s="452">
        <v>3.6966870119891824</v>
      </c>
      <c r="G705" s="453">
        <v>11</v>
      </c>
      <c r="H705" s="580">
        <v>3.6651459473800383</v>
      </c>
      <c r="I705" s="581">
        <v>11</v>
      </c>
      <c r="J705" s="580">
        <v>5.2771421786767565</v>
      </c>
      <c r="K705" s="581">
        <v>8</v>
      </c>
    </row>
    <row r="706" spans="1:11" ht="30" customHeight="1" x14ac:dyDescent="0.2">
      <c r="A706" s="98" t="s">
        <v>138</v>
      </c>
      <c r="B706" s="580">
        <v>0.20140622388191173</v>
      </c>
      <c r="C706" s="581">
        <v>32</v>
      </c>
      <c r="D706" s="580">
        <v>0.36375802053851242</v>
      </c>
      <c r="E706" s="581">
        <v>32</v>
      </c>
      <c r="F706" s="452">
        <v>0.30087371295433324</v>
      </c>
      <c r="G706" s="453">
        <v>32</v>
      </c>
      <c r="H706" s="580">
        <v>0.32336016165461717</v>
      </c>
      <c r="I706" s="581">
        <v>32</v>
      </c>
      <c r="J706" s="580">
        <v>0.263146715949171</v>
      </c>
      <c r="K706" s="581">
        <v>32</v>
      </c>
    </row>
    <row r="707" spans="1:11" ht="30" customHeight="1" x14ac:dyDescent="0.2">
      <c r="A707" s="98" t="s">
        <v>357</v>
      </c>
      <c r="B707" s="580">
        <v>1.0702910799164083</v>
      </c>
      <c r="C707" s="581">
        <v>23</v>
      </c>
      <c r="D707" s="580">
        <v>1.4613526367882024</v>
      </c>
      <c r="E707" s="581">
        <v>21</v>
      </c>
      <c r="F707" s="452">
        <v>1.9751731092737372</v>
      </c>
      <c r="G707" s="453">
        <v>17</v>
      </c>
      <c r="H707" s="580">
        <v>1.9602893851751311</v>
      </c>
      <c r="I707" s="581">
        <v>18</v>
      </c>
      <c r="J707" s="580">
        <v>2.1947353724206109</v>
      </c>
      <c r="K707" s="581">
        <v>17</v>
      </c>
    </row>
    <row r="708" spans="1:11" ht="30" customHeight="1" x14ac:dyDescent="0.25">
      <c r="A708" s="224" t="s">
        <v>485</v>
      </c>
      <c r="B708" s="428"/>
      <c r="C708" s="428"/>
      <c r="D708" s="428"/>
      <c r="E708" s="96"/>
      <c r="F708" s="96"/>
      <c r="G708" s="96"/>
      <c r="H708" s="96"/>
      <c r="I708" s="96"/>
      <c r="J708" s="582"/>
      <c r="K708" s="582"/>
    </row>
    <row r="710" spans="1:11" ht="30" customHeight="1" x14ac:dyDescent="0.25">
      <c r="A710" s="469" t="s">
        <v>1152</v>
      </c>
      <c r="B710" s="212"/>
      <c r="C710" s="96"/>
      <c r="D710" s="96"/>
      <c r="E710" s="96"/>
      <c r="F710" s="96"/>
      <c r="G710" s="96"/>
      <c r="H710" s="96"/>
      <c r="I710" s="96"/>
      <c r="J710" s="582"/>
      <c r="K710" s="96" t="s">
        <v>0</v>
      </c>
    </row>
    <row r="711" spans="1:11" ht="30" customHeight="1" x14ac:dyDescent="0.25">
      <c r="A711" s="749" t="s">
        <v>71</v>
      </c>
      <c r="B711" s="747">
        <v>1399</v>
      </c>
      <c r="C711" s="748"/>
      <c r="D711" s="747">
        <v>1400</v>
      </c>
      <c r="E711" s="748"/>
      <c r="F711" s="747">
        <v>1401</v>
      </c>
      <c r="G711" s="748"/>
      <c r="H711" s="747">
        <v>1402</v>
      </c>
      <c r="I711" s="748"/>
      <c r="J711" s="747">
        <v>1403</v>
      </c>
      <c r="K711" s="748"/>
    </row>
    <row r="712" spans="1:11" ht="30" customHeight="1" x14ac:dyDescent="0.25">
      <c r="A712" s="750"/>
      <c r="B712" s="472" t="s">
        <v>972</v>
      </c>
      <c r="C712" s="472" t="s">
        <v>3</v>
      </c>
      <c r="D712" s="472" t="s">
        <v>972</v>
      </c>
      <c r="E712" s="472" t="s">
        <v>3</v>
      </c>
      <c r="F712" s="472" t="s">
        <v>972</v>
      </c>
      <c r="G712" s="472" t="s">
        <v>3</v>
      </c>
      <c r="H712" s="472" t="s">
        <v>972</v>
      </c>
      <c r="I712" s="472" t="s">
        <v>3</v>
      </c>
      <c r="J712" s="472" t="s">
        <v>972</v>
      </c>
      <c r="K712" s="472" t="s">
        <v>3</v>
      </c>
    </row>
    <row r="713" spans="1:11" ht="30" customHeight="1" x14ac:dyDescent="0.25">
      <c r="A713" s="55" t="s">
        <v>91</v>
      </c>
      <c r="B713" s="451">
        <v>100</v>
      </c>
      <c r="C713" s="451" t="s">
        <v>230</v>
      </c>
      <c r="D713" s="451">
        <v>100</v>
      </c>
      <c r="E713" s="451" t="s">
        <v>230</v>
      </c>
      <c r="F713" s="451">
        <v>100</v>
      </c>
      <c r="G713" s="451" t="s">
        <v>230</v>
      </c>
      <c r="H713" s="451">
        <v>100</v>
      </c>
      <c r="I713" s="451" t="s">
        <v>230</v>
      </c>
      <c r="J713" s="451">
        <v>100</v>
      </c>
      <c r="K713" s="451" t="s">
        <v>230</v>
      </c>
    </row>
    <row r="714" spans="1:11" ht="30" customHeight="1" x14ac:dyDescent="0.2">
      <c r="A714" s="98" t="s">
        <v>109</v>
      </c>
      <c r="B714" s="580">
        <v>4.414846917803005</v>
      </c>
      <c r="C714" s="581">
        <v>9</v>
      </c>
      <c r="D714" s="580">
        <v>3.5918943609334772</v>
      </c>
      <c r="E714" s="581">
        <v>9</v>
      </c>
      <c r="F714" s="452">
        <v>4.294922541988762</v>
      </c>
      <c r="G714" s="581">
        <v>8</v>
      </c>
      <c r="H714" s="580">
        <v>3.4147507035522753</v>
      </c>
      <c r="I714" s="581">
        <v>11</v>
      </c>
      <c r="J714" s="580">
        <v>6.1946472019464718</v>
      </c>
      <c r="K714" s="581">
        <v>5</v>
      </c>
    </row>
    <row r="715" spans="1:11" ht="30" customHeight="1" x14ac:dyDescent="0.2">
      <c r="A715" s="98" t="s">
        <v>7</v>
      </c>
      <c r="B715" s="580">
        <v>5.92587705720854</v>
      </c>
      <c r="C715" s="581">
        <v>5</v>
      </c>
      <c r="D715" s="580">
        <v>4.2812058799103063</v>
      </c>
      <c r="E715" s="581">
        <v>8</v>
      </c>
      <c r="F715" s="452">
        <v>4.1398900996553971</v>
      </c>
      <c r="G715" s="581">
        <v>9</v>
      </c>
      <c r="H715" s="580">
        <v>4.5149471672064987</v>
      </c>
      <c r="I715" s="581">
        <v>9</v>
      </c>
      <c r="J715" s="580">
        <v>3.989726953230603</v>
      </c>
      <c r="K715" s="581">
        <v>9</v>
      </c>
    </row>
    <row r="716" spans="1:11" ht="30" customHeight="1" x14ac:dyDescent="0.2">
      <c r="A716" s="98" t="s">
        <v>111</v>
      </c>
      <c r="B716" s="580">
        <v>2.9812079106424227</v>
      </c>
      <c r="C716" s="581">
        <v>11</v>
      </c>
      <c r="D716" s="580">
        <v>2.8916552655619614</v>
      </c>
      <c r="E716" s="581">
        <v>11</v>
      </c>
      <c r="F716" s="452">
        <v>2.8421967650802524</v>
      </c>
      <c r="G716" s="581">
        <v>12</v>
      </c>
      <c r="H716" s="580">
        <v>1.6752508893962725</v>
      </c>
      <c r="I716" s="581">
        <v>14</v>
      </c>
      <c r="J716" s="580">
        <v>2.1876182752095161</v>
      </c>
      <c r="K716" s="581">
        <v>13</v>
      </c>
    </row>
    <row r="717" spans="1:11" ht="30" customHeight="1" x14ac:dyDescent="0.2">
      <c r="A717" s="98" t="s">
        <v>112</v>
      </c>
      <c r="B717" s="580">
        <v>1.9349051768323935</v>
      </c>
      <c r="C717" s="581">
        <v>13</v>
      </c>
      <c r="D717" s="580">
        <v>2.2423386761896853</v>
      </c>
      <c r="E717" s="581">
        <v>12</v>
      </c>
      <c r="F717" s="452">
        <v>3.9664245133649993</v>
      </c>
      <c r="G717" s="581">
        <v>10</v>
      </c>
      <c r="H717" s="580">
        <v>3.6482061629409368</v>
      </c>
      <c r="I717" s="581">
        <v>10</v>
      </c>
      <c r="J717" s="580">
        <v>1.6258448229251148</v>
      </c>
      <c r="K717" s="581">
        <v>14</v>
      </c>
    </row>
    <row r="718" spans="1:11" ht="30" customHeight="1" x14ac:dyDescent="0.2">
      <c r="A718" s="98" t="s">
        <v>113</v>
      </c>
      <c r="B718" s="580">
        <v>2.512040030245977E-2</v>
      </c>
      <c r="C718" s="581">
        <v>30</v>
      </c>
      <c r="D718" s="580">
        <v>0.12850829840151412</v>
      </c>
      <c r="E718" s="581">
        <v>26</v>
      </c>
      <c r="F718" s="452">
        <v>0.14203222501629878</v>
      </c>
      <c r="G718" s="581">
        <v>26</v>
      </c>
      <c r="H718" s="580">
        <v>1.5752491194534417E-2</v>
      </c>
      <c r="I718" s="581">
        <v>29</v>
      </c>
      <c r="J718" s="580">
        <v>1.3697395692529511E-2</v>
      </c>
      <c r="K718" s="581">
        <v>29</v>
      </c>
    </row>
    <row r="719" spans="1:11" ht="30" customHeight="1" x14ac:dyDescent="0.2">
      <c r="A719" s="98" t="s">
        <v>114</v>
      </c>
      <c r="B719" s="580">
        <v>0.23394958665523138</v>
      </c>
      <c r="C719" s="581">
        <v>24</v>
      </c>
      <c r="D719" s="580">
        <v>0.5782873428068136</v>
      </c>
      <c r="E719" s="581">
        <v>20</v>
      </c>
      <c r="F719" s="452">
        <v>0.36788674676352801</v>
      </c>
      <c r="G719" s="581">
        <v>22</v>
      </c>
      <c r="H719" s="580">
        <v>1.0412573673870333</v>
      </c>
      <c r="I719" s="581">
        <v>16</v>
      </c>
      <c r="J719" s="580">
        <v>0.96368387852572779</v>
      </c>
      <c r="K719" s="581">
        <v>16</v>
      </c>
    </row>
    <row r="720" spans="1:11" ht="30" customHeight="1" x14ac:dyDescent="0.2">
      <c r="A720" s="98" t="s">
        <v>115</v>
      </c>
      <c r="B720" s="580">
        <v>3.5143186281724019E-2</v>
      </c>
      <c r="C720" s="581">
        <v>28</v>
      </c>
      <c r="D720" s="580">
        <v>2.622618334724778E-3</v>
      </c>
      <c r="E720" s="581">
        <v>32</v>
      </c>
      <c r="F720" s="452">
        <v>8.3434230542361303E-3</v>
      </c>
      <c r="G720" s="581">
        <v>32</v>
      </c>
      <c r="H720" s="580">
        <v>0</v>
      </c>
      <c r="I720" s="581">
        <v>32</v>
      </c>
      <c r="J720" s="580">
        <v>1.982517797602956E-3</v>
      </c>
      <c r="K720" s="581">
        <v>32</v>
      </c>
    </row>
    <row r="721" spans="1:11" ht="30" customHeight="1" x14ac:dyDescent="0.2">
      <c r="A721" s="98" t="s">
        <v>89</v>
      </c>
      <c r="B721" s="580">
        <v>2.9687745811997908E-2</v>
      </c>
      <c r="C721" s="581">
        <v>29</v>
      </c>
      <c r="D721" s="580">
        <v>3.9776378076659132E-2</v>
      </c>
      <c r="E721" s="581">
        <v>29</v>
      </c>
      <c r="F721" s="452">
        <v>0.13136040483064793</v>
      </c>
      <c r="G721" s="581">
        <v>27</v>
      </c>
      <c r="H721" s="580">
        <v>6.9027770403015986E-3</v>
      </c>
      <c r="I721" s="581">
        <v>30</v>
      </c>
      <c r="J721" s="580">
        <v>3.4243489231323776E-3</v>
      </c>
      <c r="K721" s="581">
        <v>31</v>
      </c>
    </row>
    <row r="722" spans="1:11" ht="30" customHeight="1" x14ac:dyDescent="0.2">
      <c r="A722" s="98" t="s">
        <v>163</v>
      </c>
      <c r="B722" s="580">
        <v>2.7605797483900107</v>
      </c>
      <c r="C722" s="581">
        <v>12</v>
      </c>
      <c r="D722" s="580">
        <v>3.5219578720074836</v>
      </c>
      <c r="E722" s="581">
        <v>10</v>
      </c>
      <c r="F722" s="452">
        <v>3.752600043463413</v>
      </c>
      <c r="G722" s="581">
        <v>11</v>
      </c>
      <c r="H722" s="580">
        <v>5.0464609993097227</v>
      </c>
      <c r="I722" s="581">
        <v>8</v>
      </c>
      <c r="J722" s="580">
        <v>4.6098945660989461</v>
      </c>
      <c r="K722" s="581">
        <v>8</v>
      </c>
    </row>
    <row r="723" spans="1:11" ht="30" customHeight="1" x14ac:dyDescent="0.2">
      <c r="A723" s="98" t="s">
        <v>117</v>
      </c>
      <c r="B723" s="580">
        <v>5.1509507690902359E-2</v>
      </c>
      <c r="C723" s="581">
        <v>27</v>
      </c>
      <c r="D723" s="580">
        <v>8.1301168376468114E-2</v>
      </c>
      <c r="E723" s="581">
        <v>28</v>
      </c>
      <c r="F723" s="452">
        <v>8.8867157182329015E-2</v>
      </c>
      <c r="G723" s="581">
        <v>28</v>
      </c>
      <c r="H723" s="580">
        <v>6.2124993362714383E-2</v>
      </c>
      <c r="I723" s="581">
        <v>26</v>
      </c>
      <c r="J723" s="580">
        <v>7.4975218527529974E-2</v>
      </c>
      <c r="K723" s="581">
        <v>26</v>
      </c>
    </row>
    <row r="724" spans="1:11" ht="30" customHeight="1" x14ac:dyDescent="0.2">
      <c r="A724" s="98" t="s">
        <v>16</v>
      </c>
      <c r="B724" s="580">
        <v>0.74054432608817011</v>
      </c>
      <c r="C724" s="581">
        <v>22</v>
      </c>
      <c r="D724" s="580">
        <v>0.51315898749448163</v>
      </c>
      <c r="E724" s="581">
        <v>21</v>
      </c>
      <c r="F724" s="452">
        <v>0.31355748036385084</v>
      </c>
      <c r="G724" s="581">
        <v>23</v>
      </c>
      <c r="H724" s="580">
        <v>0.29451848705286821</v>
      </c>
      <c r="I724" s="581">
        <v>21</v>
      </c>
      <c r="J724" s="580">
        <v>0.26872127602054613</v>
      </c>
      <c r="K724" s="581">
        <v>21</v>
      </c>
    </row>
    <row r="725" spans="1:11" ht="30" customHeight="1" x14ac:dyDescent="0.2">
      <c r="A725" s="98" t="s">
        <v>119</v>
      </c>
      <c r="B725" s="580">
        <v>1.4566026054168717</v>
      </c>
      <c r="C725" s="581">
        <v>17</v>
      </c>
      <c r="D725" s="580">
        <v>0.87180204476809497</v>
      </c>
      <c r="E725" s="581">
        <v>16</v>
      </c>
      <c r="F725" s="452">
        <v>0.77943093974108224</v>
      </c>
      <c r="G725" s="581">
        <v>19</v>
      </c>
      <c r="H725" s="580">
        <v>0.48089346714101133</v>
      </c>
      <c r="I725" s="581">
        <v>18</v>
      </c>
      <c r="J725" s="580">
        <v>0.75660088312156437</v>
      </c>
      <c r="K725" s="581">
        <v>18</v>
      </c>
    </row>
    <row r="726" spans="1:11" ht="30" customHeight="1" x14ac:dyDescent="0.2">
      <c r="A726" s="98" t="s">
        <v>120</v>
      </c>
      <c r="B726" s="580">
        <v>4.4138319521342195</v>
      </c>
      <c r="C726" s="581">
        <v>10</v>
      </c>
      <c r="D726" s="580">
        <v>6.3130794347383281</v>
      </c>
      <c r="E726" s="581">
        <v>6</v>
      </c>
      <c r="F726" s="452">
        <v>5.1236378876781226</v>
      </c>
      <c r="G726" s="581">
        <v>7</v>
      </c>
      <c r="H726" s="580">
        <v>5.3728384573178287</v>
      </c>
      <c r="I726" s="581">
        <v>7</v>
      </c>
      <c r="J726" s="580">
        <v>5.6146706317022623</v>
      </c>
      <c r="K726" s="581">
        <v>6</v>
      </c>
    </row>
    <row r="727" spans="1:11" ht="30" customHeight="1" x14ac:dyDescent="0.2">
      <c r="A727" s="98" t="s">
        <v>121</v>
      </c>
      <c r="B727" s="580">
        <v>6.7047363372933901</v>
      </c>
      <c r="C727" s="581">
        <v>4</v>
      </c>
      <c r="D727" s="580">
        <v>8.1357991773720499</v>
      </c>
      <c r="E727" s="581">
        <v>5</v>
      </c>
      <c r="F727" s="452">
        <v>7.5973658067119931</v>
      </c>
      <c r="G727" s="581">
        <v>4</v>
      </c>
      <c r="H727" s="580">
        <v>8.509885130710277</v>
      </c>
      <c r="I727" s="581">
        <v>4</v>
      </c>
      <c r="J727" s="580">
        <v>11.16608092277192</v>
      </c>
      <c r="K727" s="581">
        <v>3</v>
      </c>
    </row>
    <row r="728" spans="1:11" ht="30" customHeight="1" x14ac:dyDescent="0.2">
      <c r="A728" s="98" t="s">
        <v>122</v>
      </c>
      <c r="B728" s="580">
        <v>0.49060903014955515</v>
      </c>
      <c r="C728" s="581">
        <v>23</v>
      </c>
      <c r="D728" s="580">
        <v>0.68253642161212347</v>
      </c>
      <c r="E728" s="581">
        <v>18</v>
      </c>
      <c r="F728" s="452">
        <v>0.4148427555803918</v>
      </c>
      <c r="G728" s="581">
        <v>20</v>
      </c>
      <c r="H728" s="580">
        <v>0.27469512734738671</v>
      </c>
      <c r="I728" s="581">
        <v>22</v>
      </c>
      <c r="J728" s="580">
        <v>0.25916914481391368</v>
      </c>
      <c r="K728" s="581">
        <v>22</v>
      </c>
    </row>
    <row r="729" spans="1:11" ht="30" customHeight="1" x14ac:dyDescent="0.2">
      <c r="A729" s="98" t="s">
        <v>123</v>
      </c>
      <c r="B729" s="580">
        <v>1.3893611298597826</v>
      </c>
      <c r="C729" s="581">
        <v>18</v>
      </c>
      <c r="D729" s="580">
        <v>1.2096827068918039</v>
      </c>
      <c r="E729" s="581">
        <v>15</v>
      </c>
      <c r="F729" s="452">
        <v>1.6422961100245257</v>
      </c>
      <c r="G729" s="581">
        <v>14</v>
      </c>
      <c r="H729" s="580">
        <v>2.0972052602700932</v>
      </c>
      <c r="I729" s="581">
        <v>13</v>
      </c>
      <c r="J729" s="580">
        <v>2.3087320897539878</v>
      </c>
      <c r="K729" s="581">
        <v>12</v>
      </c>
    </row>
    <row r="730" spans="1:11" ht="30" customHeight="1" x14ac:dyDescent="0.2">
      <c r="A730" s="98" t="s">
        <v>124</v>
      </c>
      <c r="B730" s="580">
        <v>7.9669730171376951</v>
      </c>
      <c r="C730" s="581">
        <v>3</v>
      </c>
      <c r="D730" s="580">
        <v>13.912116059603372</v>
      </c>
      <c r="E730" s="581">
        <v>3</v>
      </c>
      <c r="F730" s="452">
        <v>12.880110831703456</v>
      </c>
      <c r="G730" s="581">
        <v>3</v>
      </c>
      <c r="H730" s="580">
        <v>12.963061293120232</v>
      </c>
      <c r="I730" s="581">
        <v>3</v>
      </c>
      <c r="J730" s="580">
        <v>9.9387221771649994</v>
      </c>
      <c r="K730" s="581">
        <v>4</v>
      </c>
    </row>
    <row r="731" spans="1:11" ht="30" customHeight="1" x14ac:dyDescent="0.2">
      <c r="A731" s="98" t="s">
        <v>125</v>
      </c>
      <c r="B731" s="580">
        <v>1.2533557302424245</v>
      </c>
      <c r="C731" s="581">
        <v>19</v>
      </c>
      <c r="D731" s="580">
        <v>0.60910310823982972</v>
      </c>
      <c r="E731" s="581">
        <v>19</v>
      </c>
      <c r="F731" s="452">
        <v>1.0378830213281178</v>
      </c>
      <c r="G731" s="581">
        <v>17</v>
      </c>
      <c r="H731" s="580">
        <v>0.35646648613249793</v>
      </c>
      <c r="I731" s="581">
        <v>19</v>
      </c>
      <c r="J731" s="580">
        <v>0.39001531945570872</v>
      </c>
      <c r="K731" s="581">
        <v>20</v>
      </c>
    </row>
    <row r="732" spans="1:11" ht="30" customHeight="1" x14ac:dyDescent="0.2">
      <c r="A732" s="98" t="s">
        <v>126</v>
      </c>
      <c r="B732" s="580">
        <v>2.131427904451132E-2</v>
      </c>
      <c r="C732" s="581">
        <v>31</v>
      </c>
      <c r="D732" s="580">
        <v>1.6828467647817324E-2</v>
      </c>
      <c r="E732" s="581">
        <v>31</v>
      </c>
      <c r="F732" s="452">
        <v>1.0089720902797181E-2</v>
      </c>
      <c r="G732" s="581">
        <v>31</v>
      </c>
      <c r="H732" s="580">
        <v>2.6549142462698452E-3</v>
      </c>
      <c r="I732" s="581">
        <v>31</v>
      </c>
      <c r="J732" s="580">
        <v>6.1277822835000455E-3</v>
      </c>
      <c r="K732" s="581">
        <v>30</v>
      </c>
    </row>
    <row r="733" spans="1:11" ht="30" customHeight="1" x14ac:dyDescent="0.2">
      <c r="A733" s="98" t="s">
        <v>127</v>
      </c>
      <c r="B733" s="580">
        <v>5.4705380840493065</v>
      </c>
      <c r="C733" s="581">
        <v>6</v>
      </c>
      <c r="D733" s="580">
        <v>6.0890641186472534</v>
      </c>
      <c r="E733" s="581">
        <v>7</v>
      </c>
      <c r="F733" s="452">
        <v>7.0020722734469594</v>
      </c>
      <c r="G733" s="581">
        <v>6</v>
      </c>
      <c r="H733" s="580">
        <v>7.3238464397599952</v>
      </c>
      <c r="I733" s="581">
        <v>5</v>
      </c>
      <c r="J733" s="580">
        <v>5.4681445435703342</v>
      </c>
      <c r="K733" s="581">
        <v>7</v>
      </c>
    </row>
    <row r="734" spans="1:11" ht="30" customHeight="1" x14ac:dyDescent="0.2">
      <c r="A734" s="98" t="s">
        <v>128</v>
      </c>
      <c r="B734" s="580">
        <v>9.8578540580864848E-2</v>
      </c>
      <c r="C734" s="581">
        <v>25</v>
      </c>
      <c r="D734" s="580">
        <v>0.1409657354914568</v>
      </c>
      <c r="E734" s="581">
        <v>25</v>
      </c>
      <c r="F734" s="452">
        <v>0.17579398342181243</v>
      </c>
      <c r="G734" s="581">
        <v>25</v>
      </c>
      <c r="H734" s="580">
        <v>9.7346855696560999E-2</v>
      </c>
      <c r="I734" s="581">
        <v>24</v>
      </c>
      <c r="J734" s="580">
        <v>9.3538794268721276E-2</v>
      </c>
      <c r="K734" s="581">
        <v>25</v>
      </c>
    </row>
    <row r="735" spans="1:11" ht="30" customHeight="1" x14ac:dyDescent="0.2">
      <c r="A735" s="98" t="s">
        <v>129</v>
      </c>
      <c r="B735" s="580">
        <v>19.688050301698546</v>
      </c>
      <c r="C735" s="581">
        <v>1</v>
      </c>
      <c r="D735" s="580">
        <v>14.807084566328202</v>
      </c>
      <c r="E735" s="581">
        <v>2</v>
      </c>
      <c r="F735" s="452">
        <v>14.743022569929526</v>
      </c>
      <c r="G735" s="581">
        <v>2</v>
      </c>
      <c r="H735" s="580">
        <v>16.316925963291386</v>
      </c>
      <c r="I735" s="581">
        <v>1</v>
      </c>
      <c r="J735" s="580">
        <v>16.963143191853653</v>
      </c>
      <c r="K735" s="581">
        <v>1</v>
      </c>
    </row>
    <row r="736" spans="1:11" ht="30" customHeight="1" x14ac:dyDescent="0.2">
      <c r="A736" s="98" t="s">
        <v>164</v>
      </c>
      <c r="B736" s="580">
        <v>0.88631877026759576</v>
      </c>
      <c r="C736" s="581">
        <v>21</v>
      </c>
      <c r="D736" s="580">
        <v>0.35077520226943903</v>
      </c>
      <c r="E736" s="581">
        <v>22</v>
      </c>
      <c r="F736" s="452">
        <v>1.2474387631554438</v>
      </c>
      <c r="G736" s="581">
        <v>15</v>
      </c>
      <c r="H736" s="580">
        <v>1.1196658347935362</v>
      </c>
      <c r="I736" s="581">
        <v>15</v>
      </c>
      <c r="J736" s="580">
        <v>0.62827791294944579</v>
      </c>
      <c r="K736" s="581">
        <v>19</v>
      </c>
    </row>
    <row r="737" spans="1:11" ht="30" customHeight="1" x14ac:dyDescent="0.2">
      <c r="A737" s="98" t="s">
        <v>131</v>
      </c>
      <c r="B737" s="580">
        <v>1.5243515638083542</v>
      </c>
      <c r="C737" s="581">
        <v>15</v>
      </c>
      <c r="D737" s="580">
        <v>1.3974184693525193</v>
      </c>
      <c r="E737" s="581">
        <v>14</v>
      </c>
      <c r="F737" s="452">
        <v>1.070092514979355</v>
      </c>
      <c r="G737" s="581">
        <v>16</v>
      </c>
      <c r="H737" s="580">
        <v>0.35611249756632862</v>
      </c>
      <c r="I737" s="581">
        <v>20</v>
      </c>
      <c r="J737" s="580">
        <v>1.1269712534919347</v>
      </c>
      <c r="K737" s="581">
        <v>15</v>
      </c>
    </row>
    <row r="738" spans="1:11" ht="30" customHeight="1" x14ac:dyDescent="0.2">
      <c r="A738" s="98" t="s">
        <v>132</v>
      </c>
      <c r="B738" s="580">
        <v>4.5626512933200036</v>
      </c>
      <c r="C738" s="581">
        <v>8</v>
      </c>
      <c r="D738" s="580">
        <v>0.14948924507931236</v>
      </c>
      <c r="E738" s="581">
        <v>24</v>
      </c>
      <c r="F738" s="452">
        <v>0.27242246437552387</v>
      </c>
      <c r="G738" s="581">
        <v>24</v>
      </c>
      <c r="H738" s="580">
        <v>8.3718295899042464E-2</v>
      </c>
      <c r="I738" s="581">
        <v>25</v>
      </c>
      <c r="J738" s="580">
        <v>0.18076957736325133</v>
      </c>
      <c r="K738" s="581">
        <v>24</v>
      </c>
    </row>
    <row r="739" spans="1:11" ht="30" customHeight="1" x14ac:dyDescent="0.2">
      <c r="A739" s="98" t="s">
        <v>133</v>
      </c>
      <c r="B739" s="580">
        <v>15.417709120988981</v>
      </c>
      <c r="C739" s="581">
        <v>2</v>
      </c>
      <c r="D739" s="580">
        <v>15.399140655392321</v>
      </c>
      <c r="E739" s="581">
        <v>1</v>
      </c>
      <c r="F739" s="452">
        <v>14.958205271491106</v>
      </c>
      <c r="G739" s="581">
        <v>1</v>
      </c>
      <c r="H739" s="580">
        <v>15.61956848793784</v>
      </c>
      <c r="I739" s="581">
        <v>2</v>
      </c>
      <c r="J739" s="580">
        <v>16.885464539965756</v>
      </c>
      <c r="K739" s="581">
        <v>2</v>
      </c>
    </row>
    <row r="740" spans="1:11" ht="30" customHeight="1" x14ac:dyDescent="0.2">
      <c r="A740" s="98" t="s">
        <v>134</v>
      </c>
      <c r="B740" s="580">
        <v>1.4727151854088536</v>
      </c>
      <c r="C740" s="581">
        <v>16</v>
      </c>
      <c r="D740" s="580">
        <v>0.85934460767815235</v>
      </c>
      <c r="E740" s="581">
        <v>17</v>
      </c>
      <c r="F740" s="452">
        <v>1.0175095464282387</v>
      </c>
      <c r="G740" s="581">
        <v>18</v>
      </c>
      <c r="H740" s="580">
        <v>0.680897007026673</v>
      </c>
      <c r="I740" s="581">
        <v>17</v>
      </c>
      <c r="J740" s="580">
        <v>0.94403892944038925</v>
      </c>
      <c r="K740" s="581">
        <v>17</v>
      </c>
    </row>
    <row r="741" spans="1:11" ht="30" customHeight="1" x14ac:dyDescent="0.2">
      <c r="A741" s="98" t="s">
        <v>135</v>
      </c>
      <c r="B741" s="580">
        <v>5.4133193944714826</v>
      </c>
      <c r="C741" s="581">
        <v>7</v>
      </c>
      <c r="D741" s="580">
        <v>8.9282670175147203</v>
      </c>
      <c r="E741" s="581">
        <v>4</v>
      </c>
      <c r="F741" s="452">
        <v>7.1105367731520293</v>
      </c>
      <c r="G741" s="581">
        <v>5</v>
      </c>
      <c r="H741" s="580">
        <v>5.6438167047204377</v>
      </c>
      <c r="I741" s="581">
        <v>6</v>
      </c>
      <c r="J741" s="580">
        <v>3.9152924213751468</v>
      </c>
      <c r="K741" s="581">
        <v>10</v>
      </c>
    </row>
    <row r="742" spans="1:11" ht="30" customHeight="1" x14ac:dyDescent="0.2">
      <c r="A742" s="98" t="s">
        <v>136</v>
      </c>
      <c r="B742" s="580">
        <v>1.1925846608238477E-2</v>
      </c>
      <c r="C742" s="581">
        <v>32</v>
      </c>
      <c r="D742" s="580">
        <v>8.5453647406449021E-2</v>
      </c>
      <c r="E742" s="581">
        <v>27</v>
      </c>
      <c r="F742" s="452">
        <v>5.2777001645400647E-2</v>
      </c>
      <c r="G742" s="581">
        <v>30</v>
      </c>
      <c r="H742" s="580">
        <v>3.6460822315439206E-2</v>
      </c>
      <c r="I742" s="581">
        <v>27</v>
      </c>
      <c r="J742" s="580">
        <v>5.3347751644588624E-2</v>
      </c>
      <c r="K742" s="581">
        <v>27</v>
      </c>
    </row>
    <row r="743" spans="1:11" ht="30" customHeight="1" x14ac:dyDescent="0.2">
      <c r="A743" s="98" t="s">
        <v>137</v>
      </c>
      <c r="B743" s="580">
        <v>1.5374192467939771</v>
      </c>
      <c r="C743" s="581">
        <v>14</v>
      </c>
      <c r="D743" s="580">
        <v>1.9031467048986137</v>
      </c>
      <c r="E743" s="581">
        <v>13</v>
      </c>
      <c r="F743" s="452">
        <v>2.3885473906429482</v>
      </c>
      <c r="G743" s="581">
        <v>13</v>
      </c>
      <c r="H743" s="580">
        <v>2.8046514097594648</v>
      </c>
      <c r="I743" s="581">
        <v>12</v>
      </c>
      <c r="J743" s="580">
        <v>3.1114715688924934</v>
      </c>
      <c r="K743" s="581">
        <v>11</v>
      </c>
    </row>
    <row r="744" spans="1:11" ht="30" customHeight="1" x14ac:dyDescent="0.2">
      <c r="A744" s="98" t="s">
        <v>138</v>
      </c>
      <c r="B744" s="580">
        <v>7.3458140278405082E-2</v>
      </c>
      <c r="C744" s="581">
        <v>26</v>
      </c>
      <c r="D744" s="580">
        <v>3.0378662377228683E-2</v>
      </c>
      <c r="E744" s="581">
        <v>30</v>
      </c>
      <c r="F744" s="452">
        <v>5.4717332588246251E-2</v>
      </c>
      <c r="G744" s="581">
        <v>29</v>
      </c>
      <c r="H744" s="580">
        <v>1.7522434025380978E-2</v>
      </c>
      <c r="I744" s="581">
        <v>28</v>
      </c>
      <c r="J744" s="580">
        <v>1.8203117959808959E-2</v>
      </c>
      <c r="K744" s="581">
        <v>28</v>
      </c>
    </row>
    <row r="745" spans="1:11" ht="30" customHeight="1" x14ac:dyDescent="0.2">
      <c r="A745" s="98" t="s">
        <v>358</v>
      </c>
      <c r="B745" s="580">
        <v>1.0131894788658775</v>
      </c>
      <c r="C745" s="581">
        <v>20</v>
      </c>
      <c r="D745" s="580">
        <v>0.23625420165312377</v>
      </c>
      <c r="E745" s="581">
        <v>23</v>
      </c>
      <c r="F745" s="452">
        <v>0.37312564030921114</v>
      </c>
      <c r="G745" s="581">
        <v>21</v>
      </c>
      <c r="H745" s="580">
        <v>0.12194906104532822</v>
      </c>
      <c r="I745" s="581">
        <v>23</v>
      </c>
      <c r="J745" s="580">
        <v>0.23700099125889881</v>
      </c>
      <c r="K745" s="581">
        <v>23</v>
      </c>
    </row>
    <row r="746" spans="1:11" ht="30" customHeight="1" x14ac:dyDescent="0.25">
      <c r="A746" s="224" t="s">
        <v>485</v>
      </c>
      <c r="B746" s="428"/>
      <c r="C746" s="428"/>
      <c r="D746" s="428"/>
      <c r="E746" s="96"/>
      <c r="F746" s="96"/>
      <c r="G746" s="96"/>
      <c r="H746" s="96"/>
      <c r="I746" s="96"/>
      <c r="J746" s="582"/>
      <c r="K746" s="582"/>
    </row>
    <row r="748" spans="1:11" ht="30" customHeight="1" x14ac:dyDescent="0.25">
      <c r="A748" s="757" t="s">
        <v>1153</v>
      </c>
      <c r="B748" s="757"/>
      <c r="C748" s="757"/>
      <c r="D748" s="212"/>
      <c r="E748" s="212"/>
      <c r="F748" s="212"/>
      <c r="G748" s="95" t="s">
        <v>203</v>
      </c>
      <c r="H748" s="95"/>
      <c r="I748" s="95" t="s">
        <v>203</v>
      </c>
      <c r="J748" s="582"/>
      <c r="K748" s="95" t="s">
        <v>0</v>
      </c>
    </row>
    <row r="749" spans="1:11" ht="30" customHeight="1" x14ac:dyDescent="0.25">
      <c r="A749" s="749" t="s">
        <v>71</v>
      </c>
      <c r="B749" s="758">
        <v>1399</v>
      </c>
      <c r="C749" s="759"/>
      <c r="D749" s="747">
        <v>1400</v>
      </c>
      <c r="E749" s="748"/>
      <c r="F749" s="747">
        <v>1401</v>
      </c>
      <c r="G749" s="748"/>
      <c r="H749" s="747">
        <v>1402</v>
      </c>
      <c r="I749" s="748"/>
      <c r="J749" s="747">
        <v>1403</v>
      </c>
      <c r="K749" s="748"/>
    </row>
    <row r="750" spans="1:11" ht="30" customHeight="1" x14ac:dyDescent="0.25">
      <c r="A750" s="750"/>
      <c r="B750" s="472" t="s">
        <v>972</v>
      </c>
      <c r="C750" s="472" t="s">
        <v>3</v>
      </c>
      <c r="D750" s="472" t="s">
        <v>972</v>
      </c>
      <c r="E750" s="472" t="s">
        <v>3</v>
      </c>
      <c r="F750" s="472" t="s">
        <v>972</v>
      </c>
      <c r="G750" s="472" t="s">
        <v>3</v>
      </c>
      <c r="H750" s="472" t="s">
        <v>972</v>
      </c>
      <c r="I750" s="472" t="s">
        <v>3</v>
      </c>
      <c r="J750" s="472" t="s">
        <v>972</v>
      </c>
      <c r="K750" s="472" t="s">
        <v>3</v>
      </c>
    </row>
    <row r="751" spans="1:11" ht="30" customHeight="1" x14ac:dyDescent="0.25">
      <c r="A751" s="55" t="s">
        <v>91</v>
      </c>
      <c r="B751" s="451">
        <v>100</v>
      </c>
      <c r="C751" s="451" t="s">
        <v>230</v>
      </c>
      <c r="D751" s="451">
        <v>100</v>
      </c>
      <c r="E751" s="451" t="s">
        <v>230</v>
      </c>
      <c r="F751" s="451">
        <v>100</v>
      </c>
      <c r="G751" s="451" t="s">
        <v>230</v>
      </c>
      <c r="H751" s="451">
        <v>100</v>
      </c>
      <c r="I751" s="451" t="s">
        <v>230</v>
      </c>
      <c r="J751" s="451">
        <v>100</v>
      </c>
      <c r="K751" s="451" t="s">
        <v>230</v>
      </c>
    </row>
    <row r="752" spans="1:11" ht="30" customHeight="1" x14ac:dyDescent="0.2">
      <c r="A752" s="98" t="s">
        <v>109</v>
      </c>
      <c r="B752" s="580">
        <v>0.17377451275676831</v>
      </c>
      <c r="C752" s="581">
        <v>20</v>
      </c>
      <c r="D752" s="580">
        <v>0.12059677864910043</v>
      </c>
      <c r="E752" s="581">
        <v>20</v>
      </c>
      <c r="F752" s="580">
        <v>0.1463249644637884</v>
      </c>
      <c r="G752" s="581">
        <v>20</v>
      </c>
      <c r="H752" s="580">
        <v>0.10256530916815682</v>
      </c>
      <c r="I752" s="581">
        <v>20</v>
      </c>
      <c r="J752" s="580">
        <v>0.13182054517522213</v>
      </c>
      <c r="K752" s="581">
        <v>20</v>
      </c>
    </row>
    <row r="753" spans="1:11" ht="30" customHeight="1" x14ac:dyDescent="0.2">
      <c r="A753" s="98" t="s">
        <v>7</v>
      </c>
      <c r="B753" s="580">
        <v>11.832455583579764</v>
      </c>
      <c r="C753" s="581">
        <v>2</v>
      </c>
      <c r="D753" s="580">
        <v>11.095632592445002</v>
      </c>
      <c r="E753" s="581">
        <v>2</v>
      </c>
      <c r="F753" s="580">
        <v>12.476895647101376</v>
      </c>
      <c r="G753" s="581">
        <v>2</v>
      </c>
      <c r="H753" s="580">
        <v>10.993580004571307</v>
      </c>
      <c r="I753" s="581">
        <v>2</v>
      </c>
      <c r="J753" s="580">
        <v>11.020090482017634</v>
      </c>
      <c r="K753" s="581">
        <v>2</v>
      </c>
    </row>
    <row r="754" spans="1:11" ht="30" customHeight="1" x14ac:dyDescent="0.2">
      <c r="A754" s="98" t="s">
        <v>111</v>
      </c>
      <c r="B754" s="580">
        <v>1.4516530278509148</v>
      </c>
      <c r="C754" s="581">
        <v>9</v>
      </c>
      <c r="D754" s="580">
        <v>2.3499438779252615</v>
      </c>
      <c r="E754" s="581">
        <v>9</v>
      </c>
      <c r="F754" s="580">
        <v>1.2831782118357475</v>
      </c>
      <c r="G754" s="581">
        <v>10</v>
      </c>
      <c r="H754" s="580">
        <v>0.53528644607876097</v>
      </c>
      <c r="I754" s="581">
        <v>14</v>
      </c>
      <c r="J754" s="580">
        <v>0.94202673411510063</v>
      </c>
      <c r="K754" s="581">
        <v>9</v>
      </c>
    </row>
    <row r="755" spans="1:11" ht="30" customHeight="1" x14ac:dyDescent="0.2">
      <c r="A755" s="98" t="s">
        <v>112</v>
      </c>
      <c r="B755" s="580">
        <v>0.63845312572545487</v>
      </c>
      <c r="C755" s="581">
        <v>13</v>
      </c>
      <c r="D755" s="580">
        <v>0.72576754207788807</v>
      </c>
      <c r="E755" s="581">
        <v>12</v>
      </c>
      <c r="F755" s="580">
        <v>0.68078292084293679</v>
      </c>
      <c r="G755" s="581">
        <v>13</v>
      </c>
      <c r="H755" s="580">
        <v>0.74771770843136987</v>
      </c>
      <c r="I755" s="581">
        <v>11</v>
      </c>
      <c r="J755" s="580">
        <v>0.73708762388553917</v>
      </c>
      <c r="K755" s="581">
        <v>12</v>
      </c>
    </row>
    <row r="756" spans="1:11" ht="30" customHeight="1" x14ac:dyDescent="0.2">
      <c r="A756" s="98" t="s">
        <v>113</v>
      </c>
      <c r="B756" s="580">
        <v>9.2294592220298587E-3</v>
      </c>
      <c r="C756" s="581">
        <v>32</v>
      </c>
      <c r="D756" s="580">
        <v>1.5103072203315752E-2</v>
      </c>
      <c r="E756" s="581">
        <v>30</v>
      </c>
      <c r="F756" s="580">
        <v>1.4547088717868206E-2</v>
      </c>
      <c r="G756" s="581">
        <v>30</v>
      </c>
      <c r="H756" s="580">
        <v>2.2298560038721649E-2</v>
      </c>
      <c r="I756" s="581">
        <v>28</v>
      </c>
      <c r="J756" s="580">
        <v>1.5758209980325188E-2</v>
      </c>
      <c r="K756" s="581">
        <v>30</v>
      </c>
    </row>
    <row r="757" spans="1:11" ht="30" customHeight="1" x14ac:dyDescent="0.2">
      <c r="A757" s="98" t="s">
        <v>114</v>
      </c>
      <c r="B757" s="580">
        <v>0.22561448295195588</v>
      </c>
      <c r="C757" s="581">
        <v>17</v>
      </c>
      <c r="D757" s="580">
        <v>0.43173221531620093</v>
      </c>
      <c r="E757" s="581">
        <v>14</v>
      </c>
      <c r="F757" s="580">
        <v>0.36664218543239951</v>
      </c>
      <c r="G757" s="581">
        <v>15</v>
      </c>
      <c r="H757" s="580">
        <v>0.25735106282856257</v>
      </c>
      <c r="I757" s="581">
        <v>16</v>
      </c>
      <c r="J757" s="580">
        <v>0.35301214829711297</v>
      </c>
      <c r="K757" s="581">
        <v>17</v>
      </c>
    </row>
    <row r="758" spans="1:11" ht="30" customHeight="1" x14ac:dyDescent="0.2">
      <c r="A758" s="98" t="s">
        <v>115</v>
      </c>
      <c r="B758" s="580">
        <v>9.3252765086097117E-2</v>
      </c>
      <c r="C758" s="581">
        <v>22</v>
      </c>
      <c r="D758" s="580">
        <v>1.3675531944782134E-2</v>
      </c>
      <c r="E758" s="581">
        <v>31</v>
      </c>
      <c r="F758" s="580">
        <v>4.2689976819786986E-2</v>
      </c>
      <c r="G758" s="581">
        <v>25</v>
      </c>
      <c r="H758" s="580">
        <v>4.7124783199107248E-2</v>
      </c>
      <c r="I758" s="581">
        <v>23</v>
      </c>
      <c r="J758" s="580">
        <v>3.2493217143896816E-2</v>
      </c>
      <c r="K758" s="581">
        <v>26</v>
      </c>
    </row>
    <row r="759" spans="1:11" ht="30" customHeight="1" x14ac:dyDescent="0.2">
      <c r="A759" s="98" t="s">
        <v>89</v>
      </c>
      <c r="B759" s="580">
        <v>3.0605168595799776E-2</v>
      </c>
      <c r="C759" s="581">
        <v>27</v>
      </c>
      <c r="D759" s="580">
        <v>1.8155578500818479E-2</v>
      </c>
      <c r="E759" s="581">
        <v>29</v>
      </c>
      <c r="F759" s="580">
        <v>1.5790014197819714E-2</v>
      </c>
      <c r="G759" s="581">
        <v>29</v>
      </c>
      <c r="H759" s="580">
        <v>1.0971133549349933E-2</v>
      </c>
      <c r="I759" s="581">
        <v>31</v>
      </c>
      <c r="J759" s="580">
        <v>9.2266143574122068E-3</v>
      </c>
      <c r="K759" s="581">
        <v>32</v>
      </c>
    </row>
    <row r="760" spans="1:11" ht="30" customHeight="1" x14ac:dyDescent="0.2">
      <c r="A760" s="98" t="s">
        <v>163</v>
      </c>
      <c r="B760" s="580">
        <v>0.43787795428120446</v>
      </c>
      <c r="C760" s="581">
        <v>14</v>
      </c>
      <c r="D760" s="580">
        <v>0.36263319216377593</v>
      </c>
      <c r="E760" s="581">
        <v>15</v>
      </c>
      <c r="F760" s="580">
        <v>0.37659253298977668</v>
      </c>
      <c r="G760" s="581">
        <v>14</v>
      </c>
      <c r="H760" s="580">
        <v>0.61461204404587444</v>
      </c>
      <c r="I760" s="581">
        <v>13</v>
      </c>
      <c r="J760" s="580">
        <v>0.8473539035051485</v>
      </c>
      <c r="K760" s="581">
        <v>11</v>
      </c>
    </row>
    <row r="761" spans="1:11" ht="30" customHeight="1" x14ac:dyDescent="0.2">
      <c r="A761" s="98" t="s">
        <v>117</v>
      </c>
      <c r="B761" s="580">
        <v>0.28163941404629284</v>
      </c>
      <c r="C761" s="581">
        <v>16</v>
      </c>
      <c r="D761" s="580">
        <v>0.2627585271611555</v>
      </c>
      <c r="E761" s="581">
        <v>17</v>
      </c>
      <c r="F761" s="580">
        <v>0.26189620294598337</v>
      </c>
      <c r="G761" s="581">
        <v>17</v>
      </c>
      <c r="H761" s="580">
        <v>0.25130752786479693</v>
      </c>
      <c r="I761" s="581">
        <v>17</v>
      </c>
      <c r="J761" s="580">
        <v>0.18871603893913708</v>
      </c>
      <c r="K761" s="581">
        <v>19</v>
      </c>
    </row>
    <row r="762" spans="1:11" ht="30" customHeight="1" x14ac:dyDescent="0.2">
      <c r="A762" s="98" t="s">
        <v>118</v>
      </c>
      <c r="B762" s="580">
        <v>6.3898434803487554</v>
      </c>
      <c r="C762" s="581">
        <v>3</v>
      </c>
      <c r="D762" s="580">
        <v>7.0525652215048922</v>
      </c>
      <c r="E762" s="581">
        <v>3</v>
      </c>
      <c r="F762" s="580">
        <v>8.4748630820371798</v>
      </c>
      <c r="G762" s="581">
        <v>3</v>
      </c>
      <c r="H762" s="580">
        <v>7.1121986635653496</v>
      </c>
      <c r="I762" s="581">
        <v>3</v>
      </c>
      <c r="J762" s="580">
        <v>6.6585792567350168</v>
      </c>
      <c r="K762" s="581">
        <v>3</v>
      </c>
    </row>
    <row r="763" spans="1:11" ht="30" customHeight="1" x14ac:dyDescent="0.2">
      <c r="A763" s="98" t="s">
        <v>17</v>
      </c>
      <c r="B763" s="580">
        <v>0.73620789420306121</v>
      </c>
      <c r="C763" s="581">
        <v>10</v>
      </c>
      <c r="D763" s="580">
        <v>1.0116324788492446</v>
      </c>
      <c r="E763" s="581">
        <v>11</v>
      </c>
      <c r="F763" s="580">
        <v>1.407984594945515</v>
      </c>
      <c r="G763" s="581">
        <v>9</v>
      </c>
      <c r="H763" s="580">
        <v>0.79425763340817723</v>
      </c>
      <c r="I763" s="581">
        <v>10</v>
      </c>
      <c r="J763" s="580">
        <v>0.8996772803330243</v>
      </c>
      <c r="K763" s="581">
        <v>10</v>
      </c>
    </row>
    <row r="764" spans="1:11" ht="30" customHeight="1" x14ac:dyDescent="0.2">
      <c r="A764" s="98" t="s">
        <v>120</v>
      </c>
      <c r="B764" s="580">
        <v>60.570024083252264</v>
      </c>
      <c r="C764" s="581">
        <v>1</v>
      </c>
      <c r="D764" s="580">
        <v>54.551066683898398</v>
      </c>
      <c r="E764" s="581">
        <v>1</v>
      </c>
      <c r="F764" s="580">
        <v>51.626291609621134</v>
      </c>
      <c r="G764" s="581">
        <v>1</v>
      </c>
      <c r="H764" s="580">
        <v>59.577772698549282</v>
      </c>
      <c r="I764" s="581">
        <v>1</v>
      </c>
      <c r="J764" s="580">
        <v>56.456599959657098</v>
      </c>
      <c r="K764" s="581">
        <v>1</v>
      </c>
    </row>
    <row r="765" spans="1:11" ht="30" customHeight="1" x14ac:dyDescent="0.2">
      <c r="A765" s="98" t="s">
        <v>121</v>
      </c>
      <c r="B765" s="580">
        <v>2.5553624884200227E-2</v>
      </c>
      <c r="C765" s="581">
        <v>28</v>
      </c>
      <c r="D765" s="580">
        <v>0.11224414947682929</v>
      </c>
      <c r="E765" s="581">
        <v>21</v>
      </c>
      <c r="F765" s="580">
        <v>2.8906697056078921E-2</v>
      </c>
      <c r="G765" s="581">
        <v>28</v>
      </c>
      <c r="H765" s="580">
        <v>1.400298479368622E-2</v>
      </c>
      <c r="I765" s="581">
        <v>30</v>
      </c>
      <c r="J765" s="580">
        <v>4.0025147231580252E-2</v>
      </c>
      <c r="K765" s="581">
        <v>25</v>
      </c>
    </row>
    <row r="766" spans="1:11" ht="30" customHeight="1" x14ac:dyDescent="0.2">
      <c r="A766" s="98" t="s">
        <v>122</v>
      </c>
      <c r="B766" s="580">
        <v>0.71868601245864272</v>
      </c>
      <c r="C766" s="581">
        <v>11</v>
      </c>
      <c r="D766" s="580">
        <v>1.2122018851732177</v>
      </c>
      <c r="E766" s="581">
        <v>10</v>
      </c>
      <c r="F766" s="580">
        <v>0.94012383565136615</v>
      </c>
      <c r="G766" s="581">
        <v>11</v>
      </c>
      <c r="H766" s="580">
        <v>0.90025142181050599</v>
      </c>
      <c r="I766" s="581">
        <v>9</v>
      </c>
      <c r="J766" s="580">
        <v>0.49432998656727339</v>
      </c>
      <c r="K766" s="581">
        <v>14</v>
      </c>
    </row>
    <row r="767" spans="1:11" ht="30" customHeight="1" x14ac:dyDescent="0.2">
      <c r="A767" s="98" t="s">
        <v>123</v>
      </c>
      <c r="B767" s="580">
        <v>2.2545243901141643E-2</v>
      </c>
      <c r="C767" s="581">
        <v>29</v>
      </c>
      <c r="D767" s="580">
        <v>5.5522204097860621E-2</v>
      </c>
      <c r="E767" s="581">
        <v>25</v>
      </c>
      <c r="F767" s="580">
        <v>3.3531213087630345E-2</v>
      </c>
      <c r="G767" s="581">
        <v>26</v>
      </c>
      <c r="H767" s="580">
        <v>2.4443040187154631E-2</v>
      </c>
      <c r="I767" s="581">
        <v>26</v>
      </c>
      <c r="J767" s="580">
        <v>2.9350990060441385E-2</v>
      </c>
      <c r="K767" s="581">
        <v>28</v>
      </c>
    </row>
    <row r="768" spans="1:11" ht="30" customHeight="1" x14ac:dyDescent="0.2">
      <c r="A768" s="98" t="s">
        <v>124</v>
      </c>
      <c r="B768" s="580">
        <v>2.7209573048739082</v>
      </c>
      <c r="C768" s="581">
        <v>6</v>
      </c>
      <c r="D768" s="580">
        <v>3.176147989150087</v>
      </c>
      <c r="E768" s="581">
        <v>7</v>
      </c>
      <c r="F768" s="580">
        <v>2.7225206362084191</v>
      </c>
      <c r="G768" s="581">
        <v>7</v>
      </c>
      <c r="H768" s="580">
        <v>3.8659195719106711</v>
      </c>
      <c r="I768" s="581">
        <v>5</v>
      </c>
      <c r="J768" s="580">
        <v>4.8093668494807318</v>
      </c>
      <c r="K768" s="581">
        <v>5</v>
      </c>
    </row>
    <row r="769" spans="1:11" ht="30" customHeight="1" x14ac:dyDescent="0.2">
      <c r="A769" s="98" t="s">
        <v>125</v>
      </c>
      <c r="B769" s="580">
        <v>0.33247893904336728</v>
      </c>
      <c r="C769" s="581">
        <v>15</v>
      </c>
      <c r="D769" s="580">
        <v>0.26679056906158816</v>
      </c>
      <c r="E769" s="581">
        <v>16</v>
      </c>
      <c r="F769" s="580">
        <v>0.23662107028104765</v>
      </c>
      <c r="G769" s="581">
        <v>18</v>
      </c>
      <c r="H769" s="580">
        <v>0.2250225204028127</v>
      </c>
      <c r="I769" s="581">
        <v>19</v>
      </c>
      <c r="J769" s="580">
        <v>0.44079443974091104</v>
      </c>
      <c r="K769" s="581">
        <v>15</v>
      </c>
    </row>
    <row r="770" spans="1:11" ht="30" customHeight="1" x14ac:dyDescent="0.2">
      <c r="A770" s="98" t="s">
        <v>126</v>
      </c>
      <c r="B770" s="580">
        <v>3.4156044510229584E-2</v>
      </c>
      <c r="C770" s="581">
        <v>26</v>
      </c>
      <c r="D770" s="580">
        <v>3.3228277507144154E-2</v>
      </c>
      <c r="E770" s="581">
        <v>28</v>
      </c>
      <c r="F770" s="580">
        <v>3.1246729942915E-2</v>
      </c>
      <c r="G770" s="581">
        <v>27</v>
      </c>
      <c r="H770" s="580">
        <v>2.3858181964854727E-2</v>
      </c>
      <c r="I770" s="581">
        <v>27</v>
      </c>
      <c r="J770" s="580">
        <v>2.717379151947039E-2</v>
      </c>
      <c r="K770" s="581">
        <v>29</v>
      </c>
    </row>
    <row r="771" spans="1:11" ht="30" customHeight="1" x14ac:dyDescent="0.2">
      <c r="A771" s="98" t="s">
        <v>127</v>
      </c>
      <c r="B771" s="580">
        <v>0.68965901093592286</v>
      </c>
      <c r="C771" s="581">
        <v>12</v>
      </c>
      <c r="D771" s="580">
        <v>0.62779120188714743</v>
      </c>
      <c r="E771" s="581">
        <v>13</v>
      </c>
      <c r="F771" s="580">
        <v>0.71132833529157746</v>
      </c>
      <c r="G771" s="581">
        <v>12</v>
      </c>
      <c r="H771" s="580">
        <v>0.6268604541726609</v>
      </c>
      <c r="I771" s="581">
        <v>12</v>
      </c>
      <c r="J771" s="580">
        <v>0.51981497813739608</v>
      </c>
      <c r="K771" s="581">
        <v>13</v>
      </c>
    </row>
    <row r="772" spans="1:11" ht="30" customHeight="1" x14ac:dyDescent="0.2">
      <c r="A772" s="98" t="s">
        <v>128</v>
      </c>
      <c r="B772" s="580">
        <v>4.2230059982325936E-2</v>
      </c>
      <c r="C772" s="581">
        <v>25</v>
      </c>
      <c r="D772" s="580">
        <v>3.3615535768767642E-2</v>
      </c>
      <c r="E772" s="581">
        <v>27</v>
      </c>
      <c r="F772" s="580">
        <v>4.8967097679430353E-2</v>
      </c>
      <c r="G772" s="581">
        <v>24</v>
      </c>
      <c r="H772" s="580">
        <v>4.653320246850505E-2</v>
      </c>
      <c r="I772" s="581">
        <v>24</v>
      </c>
      <c r="J772" s="580">
        <v>5.5118429008852138E-2</v>
      </c>
      <c r="K772" s="581">
        <v>22</v>
      </c>
    </row>
    <row r="773" spans="1:11" ht="30" customHeight="1" x14ac:dyDescent="0.2">
      <c r="A773" s="98" t="s">
        <v>129</v>
      </c>
      <c r="B773" s="580">
        <v>4.2059984298646702</v>
      </c>
      <c r="C773" s="581">
        <v>4</v>
      </c>
      <c r="D773" s="580">
        <v>4.7923133942913276</v>
      </c>
      <c r="E773" s="581">
        <v>4</v>
      </c>
      <c r="F773" s="580">
        <v>7.442123938835012</v>
      </c>
      <c r="G773" s="581">
        <v>4</v>
      </c>
      <c r="H773" s="580">
        <v>5.6174892775992582</v>
      </c>
      <c r="I773" s="581">
        <v>4</v>
      </c>
      <c r="J773" s="580">
        <v>6.0687702876655942</v>
      </c>
      <c r="K773" s="581">
        <v>4</v>
      </c>
    </row>
    <row r="774" spans="1:11" ht="30" customHeight="1" x14ac:dyDescent="0.2">
      <c r="A774" s="98" t="s">
        <v>164</v>
      </c>
      <c r="B774" s="580">
        <v>2.0502081172600682E-2</v>
      </c>
      <c r="C774" s="581">
        <v>31</v>
      </c>
      <c r="D774" s="580">
        <v>5.0351167310300017E-2</v>
      </c>
      <c r="E774" s="581">
        <v>26</v>
      </c>
      <c r="F774" s="580">
        <v>1.3068076833903564E-2</v>
      </c>
      <c r="G774" s="581">
        <v>31</v>
      </c>
      <c r="H774" s="580">
        <v>1.4251717600871237E-2</v>
      </c>
      <c r="I774" s="581">
        <v>29</v>
      </c>
      <c r="J774" s="580">
        <v>3.1192782339695229E-2</v>
      </c>
      <c r="K774" s="581">
        <v>27</v>
      </c>
    </row>
    <row r="775" spans="1:11" ht="30" customHeight="1" x14ac:dyDescent="0.2">
      <c r="A775" s="98" t="s">
        <v>131</v>
      </c>
      <c r="B775" s="580">
        <v>2.2072216502540813</v>
      </c>
      <c r="C775" s="581">
        <v>8</v>
      </c>
      <c r="D775" s="580">
        <v>2.6864333407798289</v>
      </c>
      <c r="E775" s="581">
        <v>8</v>
      </c>
      <c r="F775" s="580">
        <v>2.6753033554057919</v>
      </c>
      <c r="G775" s="581">
        <v>8</v>
      </c>
      <c r="H775" s="580">
        <v>1.2732901300133106</v>
      </c>
      <c r="I775" s="581">
        <v>8</v>
      </c>
      <c r="J775" s="580">
        <v>2.4321072998760291</v>
      </c>
      <c r="K775" s="581">
        <v>8</v>
      </c>
    </row>
    <row r="776" spans="1:11" ht="30" customHeight="1" x14ac:dyDescent="0.2">
      <c r="A776" s="98" t="s">
        <v>132</v>
      </c>
      <c r="B776" s="580">
        <v>8.3952851976876186E-2</v>
      </c>
      <c r="C776" s="581">
        <v>23</v>
      </c>
      <c r="D776" s="580">
        <v>6.442155081595316E-2</v>
      </c>
      <c r="E776" s="581">
        <v>23</v>
      </c>
      <c r="F776" s="580">
        <v>8.7414462944746002E-2</v>
      </c>
      <c r="G776" s="581">
        <v>21</v>
      </c>
      <c r="H776" s="580">
        <v>7.5487045726501473E-2</v>
      </c>
      <c r="I776" s="581">
        <v>21</v>
      </c>
      <c r="J776" s="580">
        <v>4.1154936744732772E-2</v>
      </c>
      <c r="K776" s="581">
        <v>24</v>
      </c>
    </row>
    <row r="777" spans="1:11" ht="30" customHeight="1" x14ac:dyDescent="0.2">
      <c r="A777" s="98" t="s">
        <v>133</v>
      </c>
      <c r="B777" s="580">
        <v>2.5286816013407658</v>
      </c>
      <c r="C777" s="581">
        <v>7</v>
      </c>
      <c r="D777" s="580">
        <v>4.4378885586141195</v>
      </c>
      <c r="E777" s="581">
        <v>5</v>
      </c>
      <c r="F777" s="580">
        <v>3.6972658486365351</v>
      </c>
      <c r="G777" s="581">
        <v>5</v>
      </c>
      <c r="H777" s="580">
        <v>2.4697621576562647</v>
      </c>
      <c r="I777" s="581">
        <v>7</v>
      </c>
      <c r="J777" s="580">
        <v>3.4264868324209106</v>
      </c>
      <c r="K777" s="581">
        <v>6</v>
      </c>
    </row>
    <row r="778" spans="1:11" ht="30" customHeight="1" x14ac:dyDescent="0.2">
      <c r="A778" s="98" t="s">
        <v>134</v>
      </c>
      <c r="B778" s="580">
        <v>0.19578430711525785</v>
      </c>
      <c r="C778" s="581">
        <v>19</v>
      </c>
      <c r="D778" s="580">
        <v>0.16628566022142366</v>
      </c>
      <c r="E778" s="581">
        <v>19</v>
      </c>
      <c r="F778" s="580">
        <v>0.19609058968620435</v>
      </c>
      <c r="G778" s="581">
        <v>19</v>
      </c>
      <c r="H778" s="580">
        <v>0.23349960337201014</v>
      </c>
      <c r="I778" s="581">
        <v>18</v>
      </c>
      <c r="J778" s="580">
        <v>0.28105279435783115</v>
      </c>
      <c r="K778" s="581">
        <v>18</v>
      </c>
    </row>
    <row r="779" spans="1:11" ht="30" customHeight="1" x14ac:dyDescent="0.2">
      <c r="A779" s="98" t="s">
        <v>135</v>
      </c>
      <c r="B779" s="580">
        <v>0.19772178901301218</v>
      </c>
      <c r="C779" s="581">
        <v>18</v>
      </c>
      <c r="D779" s="580">
        <v>0.22702446090233</v>
      </c>
      <c r="E779" s="581">
        <v>18</v>
      </c>
      <c r="F779" s="580">
        <v>0.34464448755258736</v>
      </c>
      <c r="G779" s="581">
        <v>16</v>
      </c>
      <c r="H779" s="580">
        <v>0.39182811890772684</v>
      </c>
      <c r="I779" s="581">
        <v>15</v>
      </c>
      <c r="J779" s="580">
        <v>0.43977645231499757</v>
      </c>
      <c r="K779" s="581">
        <v>16</v>
      </c>
    </row>
    <row r="780" spans="1:11" ht="30" customHeight="1" x14ac:dyDescent="0.2">
      <c r="A780" s="98" t="s">
        <v>136</v>
      </c>
      <c r="B780" s="580">
        <v>6.4472352168545979E-2</v>
      </c>
      <c r="C780" s="581">
        <v>24</v>
      </c>
      <c r="D780" s="580">
        <v>6.1877795568034216E-2</v>
      </c>
      <c r="E780" s="581">
        <v>24</v>
      </c>
      <c r="F780" s="580">
        <v>5.5980252622173501E-2</v>
      </c>
      <c r="G780" s="581">
        <v>23</v>
      </c>
      <c r="H780" s="580">
        <v>3.3094908372211844E-2</v>
      </c>
      <c r="I780" s="581">
        <v>25</v>
      </c>
      <c r="J780" s="580">
        <v>4.249067747122038E-2</v>
      </c>
      <c r="K780" s="581">
        <v>23</v>
      </c>
    </row>
    <row r="781" spans="1:11" ht="30" customHeight="1" x14ac:dyDescent="0.2">
      <c r="A781" s="98" t="s">
        <v>137</v>
      </c>
      <c r="B781" s="580">
        <v>2.8957674897723851</v>
      </c>
      <c r="C781" s="581">
        <v>5</v>
      </c>
      <c r="D781" s="580">
        <v>3.8838662589166213</v>
      </c>
      <c r="E781" s="581">
        <v>6</v>
      </c>
      <c r="F781" s="580">
        <v>3.4858574175605375</v>
      </c>
      <c r="G781" s="581">
        <v>6</v>
      </c>
      <c r="H781" s="580">
        <v>3.0186280705056672</v>
      </c>
      <c r="I781" s="581">
        <v>6</v>
      </c>
      <c r="J781" s="580">
        <v>2.4471476227698719</v>
      </c>
      <c r="K781" s="581">
        <v>7</v>
      </c>
    </row>
    <row r="782" spans="1:11" ht="30" customHeight="1" x14ac:dyDescent="0.2">
      <c r="A782" s="98" t="s">
        <v>138</v>
      </c>
      <c r="B782" s="580">
        <v>2.1904113527702926E-2</v>
      </c>
      <c r="C782" s="581">
        <v>30</v>
      </c>
      <c r="D782" s="580">
        <v>1.1427915367516443E-2</v>
      </c>
      <c r="E782" s="581">
        <v>32</v>
      </c>
      <c r="F782" s="580">
        <v>1.2005688015844453E-2</v>
      </c>
      <c r="G782" s="581">
        <v>32</v>
      </c>
      <c r="H782" s="580">
        <v>9.9291447624937808E-3</v>
      </c>
      <c r="I782" s="581">
        <v>32</v>
      </c>
      <c r="J782" s="580">
        <v>1.0103378094181608E-2</v>
      </c>
      <c r="K782" s="581">
        <v>31</v>
      </c>
    </row>
    <row r="783" spans="1:11" ht="30" customHeight="1" x14ac:dyDescent="0.2">
      <c r="A783" s="98" t="s">
        <v>357</v>
      </c>
      <c r="B783" s="580">
        <v>0.12111023208144527</v>
      </c>
      <c r="C783" s="581">
        <v>21</v>
      </c>
      <c r="D783" s="580">
        <v>8.9304792450073681E-2</v>
      </c>
      <c r="E783" s="581">
        <v>22</v>
      </c>
      <c r="F783" s="580">
        <v>6.2528178474655458E-2</v>
      </c>
      <c r="G783" s="581">
        <v>22</v>
      </c>
      <c r="H783" s="580">
        <v>6.8804872474017495E-2</v>
      </c>
      <c r="I783" s="581">
        <v>22</v>
      </c>
      <c r="J783" s="580">
        <v>7.1288541415847506E-2</v>
      </c>
      <c r="K783" s="581">
        <v>21</v>
      </c>
    </row>
    <row r="784" spans="1:11" ht="30" customHeight="1" x14ac:dyDescent="0.25">
      <c r="A784" s="224" t="s">
        <v>485</v>
      </c>
      <c r="B784" s="428"/>
      <c r="C784" s="428"/>
      <c r="D784" s="428"/>
      <c r="E784" s="96"/>
      <c r="F784" s="96"/>
      <c r="G784" s="96"/>
      <c r="H784" s="96"/>
      <c r="I784" s="96"/>
      <c r="J784" s="582"/>
      <c r="K784" s="582"/>
    </row>
  </sheetData>
  <mergeCells count="131">
    <mergeCell ref="A748:C748"/>
    <mergeCell ref="A749:A750"/>
    <mergeCell ref="B749:C749"/>
    <mergeCell ref="D749:E749"/>
    <mergeCell ref="F749:G749"/>
    <mergeCell ref="H749:I749"/>
    <mergeCell ref="J749:K749"/>
    <mergeCell ref="A673:A674"/>
    <mergeCell ref="B673:C673"/>
    <mergeCell ref="D673:E673"/>
    <mergeCell ref="F673:G673"/>
    <mergeCell ref="H673:I673"/>
    <mergeCell ref="J673:K673"/>
    <mergeCell ref="A711:A712"/>
    <mergeCell ref="B711:C711"/>
    <mergeCell ref="D711:E711"/>
    <mergeCell ref="F711:G711"/>
    <mergeCell ref="H711:I711"/>
    <mergeCell ref="J711:K711"/>
    <mergeCell ref="J2:K2"/>
    <mergeCell ref="J39:K39"/>
    <mergeCell ref="J77:K77"/>
    <mergeCell ref="J114:K114"/>
    <mergeCell ref="F560:G560"/>
    <mergeCell ref="F336:G336"/>
    <mergeCell ref="F447:G447"/>
    <mergeCell ref="F373:G373"/>
    <mergeCell ref="F410:G410"/>
    <mergeCell ref="H522:I522"/>
    <mergeCell ref="H560:I560"/>
    <mergeCell ref="J151:K151"/>
    <mergeCell ref="F151:G151"/>
    <mergeCell ref="J299:K299"/>
    <mergeCell ref="J336:K336"/>
    <mergeCell ref="J373:K373"/>
    <mergeCell ref="B447:C447"/>
    <mergeCell ref="D447:E447"/>
    <mergeCell ref="A447:A448"/>
    <mergeCell ref="B336:C336"/>
    <mergeCell ref="D336:E336"/>
    <mergeCell ref="A336:A337"/>
    <mergeCell ref="A410:A411"/>
    <mergeCell ref="A373:A374"/>
    <mergeCell ref="B410:C410"/>
    <mergeCell ref="D410:E410"/>
    <mergeCell ref="B373:C373"/>
    <mergeCell ref="A299:A300"/>
    <mergeCell ref="B299:C299"/>
    <mergeCell ref="D299:E299"/>
    <mergeCell ref="F299:G299"/>
    <mergeCell ref="A262:A263"/>
    <mergeCell ref="B262:C262"/>
    <mergeCell ref="D262:E262"/>
    <mergeCell ref="F262:G262"/>
    <mergeCell ref="A225:A226"/>
    <mergeCell ref="B225:C225"/>
    <mergeCell ref="C296:D296"/>
    <mergeCell ref="E296:F296"/>
    <mergeCell ref="H636:I636"/>
    <mergeCell ref="H2:I2"/>
    <mergeCell ref="H39:I39"/>
    <mergeCell ref="H77:I77"/>
    <mergeCell ref="H114:I114"/>
    <mergeCell ref="H151:I151"/>
    <mergeCell ref="H188:I188"/>
    <mergeCell ref="H225:I225"/>
    <mergeCell ref="H262:I262"/>
    <mergeCell ref="H299:I299"/>
    <mergeCell ref="H598:I598"/>
    <mergeCell ref="H336:I336"/>
    <mergeCell ref="H373:I373"/>
    <mergeCell ref="H410:I410"/>
    <mergeCell ref="H447:I447"/>
    <mergeCell ref="H484:I484"/>
    <mergeCell ref="A598:A599"/>
    <mergeCell ref="B522:C522"/>
    <mergeCell ref="D522:E522"/>
    <mergeCell ref="F522:G522"/>
    <mergeCell ref="B636:C636"/>
    <mergeCell ref="D636:E636"/>
    <mergeCell ref="F636:G636"/>
    <mergeCell ref="B598:C598"/>
    <mergeCell ref="D598:E598"/>
    <mergeCell ref="A39:A40"/>
    <mergeCell ref="B39:C39"/>
    <mergeCell ref="A2:A3"/>
    <mergeCell ref="B2:C2"/>
    <mergeCell ref="D39:E39"/>
    <mergeCell ref="F598:G598"/>
    <mergeCell ref="B560:C560"/>
    <mergeCell ref="D560:E560"/>
    <mergeCell ref="F77:G77"/>
    <mergeCell ref="D2:E2"/>
    <mergeCell ref="F2:G2"/>
    <mergeCell ref="F39:G39"/>
    <mergeCell ref="D188:E188"/>
    <mergeCell ref="F188:G188"/>
    <mergeCell ref="D225:E225"/>
    <mergeCell ref="F225:G225"/>
    <mergeCell ref="C259:D259"/>
    <mergeCell ref="E259:F259"/>
    <mergeCell ref="D373:E373"/>
    <mergeCell ref="D77:E77"/>
    <mergeCell ref="D151:E151"/>
    <mergeCell ref="A484:A485"/>
    <mergeCell ref="B484:C484"/>
    <mergeCell ref="D484:E484"/>
    <mergeCell ref="J598:K598"/>
    <mergeCell ref="J636:K636"/>
    <mergeCell ref="J410:K410"/>
    <mergeCell ref="J447:K447"/>
    <mergeCell ref="J484:K484"/>
    <mergeCell ref="J522:K522"/>
    <mergeCell ref="J560:K560"/>
    <mergeCell ref="A77:A78"/>
    <mergeCell ref="B77:C77"/>
    <mergeCell ref="J188:K188"/>
    <mergeCell ref="J225:K225"/>
    <mergeCell ref="J262:K262"/>
    <mergeCell ref="A114:A115"/>
    <mergeCell ref="B114:C114"/>
    <mergeCell ref="D114:E114"/>
    <mergeCell ref="F114:G114"/>
    <mergeCell ref="A188:A189"/>
    <mergeCell ref="B188:C188"/>
    <mergeCell ref="A151:A152"/>
    <mergeCell ref="B151:C151"/>
    <mergeCell ref="A636:A637"/>
    <mergeCell ref="F484:G484"/>
    <mergeCell ref="A522:A523"/>
    <mergeCell ref="A560:A561"/>
  </mergeCells>
  <hyperlinks>
    <hyperlink ref="A446" location="فهرست!A65" display="13- نسبت طول قنوات احیاء و مرمت شده به کل طول قنوات" xr:uid="{00000000-0004-0000-0800-000000000000}"/>
    <hyperlink ref="A1" location="فهرست!A53" display="1- سرانه تولید گوشت قرمز  عرضه شده از کشتار گاه های رسمی کشور                                                                                  " xr:uid="{00000000-0004-0000-0800-000001000000}"/>
    <hyperlink ref="A113" location="فهرست!A56" display="4- سرانه تولید تخم مرغ" xr:uid="{00000000-0004-0000-0800-000003000000}"/>
    <hyperlink ref="A150" location="فهرست!A57" display="5- سرانه تولید آبزیان " xr:uid="{00000000-0004-0000-0800-000004000000}"/>
    <hyperlink ref="A187" location="فهرست!A58" display="6- نسبت شاغلان زیر بخش شیلات (آبزی پروری ) به کل جمعيت" xr:uid="{00000000-0004-0000-0800-000005000000}"/>
    <hyperlink ref="A224" location="فهرست!A59" display="7- نسبت شركت هاي تعاوني  فعال كشاورزي تحت پوشش سازمان مركزي تعاوني روستايي به کل جمعيت روستایی                  " xr:uid="{00000000-0004-0000-0800-000006000000}"/>
    <hyperlink ref="A261" location="فهرست!A60" display="8-  نسبت مساحت جنگل كاري به مساحت استان" xr:uid="{00000000-0004-0000-0800-000007000000}"/>
    <hyperlink ref="A298" location="فهرست!A61" display="9-  نسبت تعداد توليد نهال به کل جمعيت" xr:uid="{00000000-0004-0000-0800-000008000000}"/>
    <hyperlink ref="A335" location="فهرست!A62" display="10-توزیع  اراضی تحت پوشش سیستم های آبیاری تحت فشار" xr:uid="{00000000-0004-0000-0800-000009000000}"/>
    <hyperlink ref="A372" location="فهرست!A63" display="11- توزیع اراضی تحت پوشش شبکه های آبیاری و زهکشی" xr:uid="{00000000-0004-0000-0800-00000A000000}"/>
    <hyperlink ref="A409" location="فهرست!A64" display="12-توزیع اراضی تحت پوشش طرح تجهیز و نوسازی اراضی کشاورزی" xr:uid="{00000000-0004-0000-0800-00000B000000}"/>
    <hyperlink ref="A483" location="فهرست!A65" display="14-سهم استان در تولید گندم کشور                                                                                                                      (درصد)                                            " xr:uid="{00000000-0004-0000-0800-00000C000000}"/>
    <hyperlink ref="A521" location="فهرست!A66" display="15-سهم استان  در تولید برنج کشور                                                                                                                                (درصد)                                        " xr:uid="{00000000-0004-0000-0800-00000D000000}"/>
    <hyperlink ref="A559" location="فهرست!A67" display=" 16-سهم استان  در تولید سیب زمینی کشور                                                                                                 (درصد)                                                           " xr:uid="{00000000-0004-0000-0800-00000E000000}"/>
    <hyperlink ref="A597" location="فهرست!A68" display=" 17-سهم استان  در تولید پیازکشور                                                                                                                                 (درصد)                                     " xr:uid="{00000000-0004-0000-0800-00000F000000}"/>
    <hyperlink ref="A635" location="فهرست!A70" display="18-توزیع  مساحت اراضی تحت پوشش کانال های آبیاری عمومی" xr:uid="{00000000-0004-0000-0800-000010000000}"/>
    <hyperlink ref="A38" location="فهرست!A53" display=" 2- برآورد سرانه توليد شير(1)" xr:uid="{00000000-0004-0000-0800-000011000000}"/>
    <hyperlink ref="A38" location="فهرست!A54" display=" 2- برآورد سرانه توليد شير(1)" xr:uid="{00000000-0004-0000-0800-000012000000}"/>
    <hyperlink ref="A483" location="فهرست!A66" display="14-توزیع مقدار تولید گندم" xr:uid="{00000000-0004-0000-0800-000013000000}"/>
    <hyperlink ref="A521" location="فهرست!A67" display="15-توزیع مقدار تولید برنج" xr:uid="{00000000-0004-0000-0800-000014000000}"/>
    <hyperlink ref="A559" location="فهرست!A68" display=" 16-توزیع مقدار تولید سیب زمینی" xr:uid="{00000000-0004-0000-0800-000015000000}"/>
    <hyperlink ref="A597" location="فهرست!A69" display=" 17-توزیع مقدار تولید پیاز" xr:uid="{00000000-0004-0000-0800-000016000000}"/>
    <hyperlink ref="A76" location="فهرست!A55" display="3- سرانه تولید گوشت مرغ در مرغداری های صنعتی" xr:uid="{00000000-0004-0000-0800-000002000000}"/>
    <hyperlink ref="A672" location="فهرست!A66" display="14-توزیع مقدار تولید گندم" xr:uid="{E71B269B-6353-46BF-B55C-4294C65851D4}"/>
    <hyperlink ref="A710" location="فهرست!A67" display="15-توزیع مقدار تولید برنج" xr:uid="{9F5D1023-6914-43B9-BC85-52CABF9CEE24}"/>
    <hyperlink ref="A748" location="فهرست!A67" display=" 16-سهم استان  در تولید سیب زمینی کشور                                                                                                 (درصد)                                                           " xr:uid="{24BFB727-D351-450A-A4CE-D0E74229CB80}"/>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414"/>
  <sheetViews>
    <sheetView rightToLeft="1" zoomScaleNormal="100" workbookViewId="0">
      <selection sqref="A1:XFD1048576"/>
    </sheetView>
  </sheetViews>
  <sheetFormatPr defaultRowHeight="27.75" customHeight="1" x14ac:dyDescent="0.25"/>
  <cols>
    <col min="1" max="1" width="23.42578125" style="328" customWidth="1"/>
    <col min="2" max="4" width="11.5703125" style="328" customWidth="1"/>
    <col min="5" max="5" width="9.140625" style="328" customWidth="1"/>
    <col min="6" max="9" width="11.5703125" style="328" customWidth="1"/>
    <col min="10" max="10" width="11.85546875" style="328" customWidth="1"/>
    <col min="11" max="11" width="12.85546875" style="328" customWidth="1"/>
    <col min="12" max="12" width="8.42578125" style="328" customWidth="1"/>
    <col min="13" max="13" width="14.42578125" style="328" customWidth="1"/>
    <col min="14" max="14" width="12.140625" style="328" customWidth="1"/>
    <col min="15" max="15" width="11.42578125" style="328" customWidth="1"/>
    <col min="16" max="16" width="9.140625" style="328"/>
    <col min="17" max="17" width="10.42578125" style="328" customWidth="1"/>
    <col min="18" max="18" width="12.42578125" style="328" customWidth="1"/>
    <col min="19" max="19" width="8.85546875" style="328" customWidth="1"/>
    <col min="20" max="20" width="12.42578125" style="328" customWidth="1"/>
    <col min="21" max="21" width="13.42578125" style="328" customWidth="1"/>
    <col min="22" max="22" width="14.42578125" style="328" customWidth="1"/>
    <col min="23" max="23" width="13" style="328" customWidth="1"/>
    <col min="24" max="24" width="9.140625" style="328"/>
    <col min="25" max="26" width="13.42578125" style="328" customWidth="1"/>
    <col min="27" max="27" width="11.42578125" style="328" customWidth="1"/>
    <col min="28" max="28" width="13" style="328" customWidth="1"/>
    <col min="29" max="29" width="14.42578125" style="328" customWidth="1"/>
    <col min="30" max="30" width="11.42578125" style="328" customWidth="1"/>
    <col min="31" max="31" width="18.42578125" style="328" customWidth="1"/>
    <col min="32" max="32" width="16.85546875" style="328" customWidth="1"/>
    <col min="33" max="33" width="16.42578125" style="328" customWidth="1"/>
    <col min="34" max="34" width="12.85546875" style="328" customWidth="1"/>
    <col min="35" max="35" width="10.140625" style="328" customWidth="1"/>
    <col min="36" max="36" width="10.42578125" style="328" customWidth="1"/>
    <col min="37" max="37" width="15.42578125" style="328" customWidth="1"/>
    <col min="38" max="38" width="10.42578125" style="328" customWidth="1"/>
    <col min="39" max="39" width="12.140625" style="328" customWidth="1"/>
    <col min="40" max="40" width="14.42578125" style="328" customWidth="1"/>
    <col min="41" max="41" width="13.42578125" style="328" customWidth="1"/>
    <col min="42" max="42" width="9.140625" style="328"/>
    <col min="43" max="43" width="11.42578125" style="328" customWidth="1"/>
    <col min="44" max="44" width="18.42578125" style="328" customWidth="1"/>
    <col min="45" max="45" width="7.140625" style="328" customWidth="1"/>
    <col min="46" max="52" width="9.140625" style="328"/>
    <col min="53" max="53" width="14.42578125" style="328" customWidth="1"/>
    <col min="54" max="251" width="9.140625" style="328"/>
    <col min="252" max="252" width="12" style="328" customWidth="1"/>
    <col min="253" max="253" width="29.42578125" style="328" customWidth="1"/>
    <col min="254" max="254" width="14.140625" style="328" customWidth="1"/>
    <col min="255" max="255" width="11.140625" style="328" customWidth="1"/>
    <col min="256" max="256" width="13.42578125" style="328" customWidth="1"/>
    <col min="257" max="257" width="10.42578125" style="328" customWidth="1"/>
    <col min="258" max="258" width="10.85546875" style="328" customWidth="1"/>
    <col min="259" max="259" width="11.42578125" style="328" customWidth="1"/>
    <col min="260" max="260" width="9.42578125" style="328" customWidth="1"/>
    <col min="261" max="261" width="10.42578125" style="328" customWidth="1"/>
    <col min="262" max="262" width="12.42578125" style="328" customWidth="1"/>
    <col min="263" max="263" width="38.42578125" style="328" customWidth="1"/>
    <col min="264" max="264" width="6" style="328" customWidth="1"/>
    <col min="265" max="265" width="11.42578125" style="328" customWidth="1"/>
    <col min="266" max="266" width="6.42578125" style="328" customWidth="1"/>
    <col min="267" max="268" width="8.42578125" style="328" customWidth="1"/>
    <col min="269" max="269" width="14.42578125" style="328" customWidth="1"/>
    <col min="270" max="270" width="12.140625" style="328" customWidth="1"/>
    <col min="271" max="271" width="11.42578125" style="328" customWidth="1"/>
    <col min="272" max="272" width="9.140625" style="328"/>
    <col min="273" max="273" width="10.42578125" style="328" customWidth="1"/>
    <col min="274" max="274" width="12.42578125" style="328" customWidth="1"/>
    <col min="275" max="275" width="8.85546875" style="328" customWidth="1"/>
    <col min="276" max="276" width="12.42578125" style="328" customWidth="1"/>
    <col min="277" max="277" width="13.42578125" style="328" customWidth="1"/>
    <col min="278" max="278" width="14.42578125" style="328" customWidth="1"/>
    <col min="279" max="279" width="13" style="328" customWidth="1"/>
    <col min="280" max="280" width="9.140625" style="328"/>
    <col min="281" max="282" width="13.42578125" style="328" customWidth="1"/>
    <col min="283" max="283" width="11.42578125" style="328" customWidth="1"/>
    <col min="284" max="284" width="13" style="328" customWidth="1"/>
    <col min="285" max="285" width="14.42578125" style="328" customWidth="1"/>
    <col min="286" max="286" width="11.42578125" style="328" customWidth="1"/>
    <col min="287" max="287" width="18.42578125" style="328" customWidth="1"/>
    <col min="288" max="288" width="16.85546875" style="328" customWidth="1"/>
    <col min="289" max="289" width="16.42578125" style="328" customWidth="1"/>
    <col min="290" max="290" width="12.85546875" style="328" customWidth="1"/>
    <col min="291" max="291" width="10.140625" style="328" customWidth="1"/>
    <col min="292" max="292" width="10.42578125" style="328" customWidth="1"/>
    <col min="293" max="293" width="15.42578125" style="328" customWidth="1"/>
    <col min="294" max="294" width="10.42578125" style="328" customWidth="1"/>
    <col min="295" max="295" width="12.140625" style="328" customWidth="1"/>
    <col min="296" max="296" width="14.42578125" style="328" customWidth="1"/>
    <col min="297" max="297" width="13.42578125" style="328" customWidth="1"/>
    <col min="298" max="298" width="9.140625" style="328"/>
    <col min="299" max="299" width="11.42578125" style="328" customWidth="1"/>
    <col min="300" max="300" width="18.42578125" style="328" customWidth="1"/>
    <col min="301" max="301" width="7.140625" style="328" customWidth="1"/>
    <col min="302" max="308" width="9.140625" style="328"/>
    <col min="309" max="309" width="14.42578125" style="328" customWidth="1"/>
    <col min="310" max="507" width="9.140625" style="328"/>
    <col min="508" max="508" width="12" style="328" customWidth="1"/>
    <col min="509" max="509" width="29.42578125" style="328" customWidth="1"/>
    <col min="510" max="510" width="14.140625" style="328" customWidth="1"/>
    <col min="511" max="511" width="11.140625" style="328" customWidth="1"/>
    <col min="512" max="512" width="13.42578125" style="328" customWidth="1"/>
    <col min="513" max="513" width="10.42578125" style="328" customWidth="1"/>
    <col min="514" max="514" width="10.85546875" style="328" customWidth="1"/>
    <col min="515" max="515" width="11.42578125" style="328" customWidth="1"/>
    <col min="516" max="516" width="9.42578125" style="328" customWidth="1"/>
    <col min="517" max="517" width="10.42578125" style="328" customWidth="1"/>
    <col min="518" max="518" width="12.42578125" style="328" customWidth="1"/>
    <col min="519" max="519" width="38.42578125" style="328" customWidth="1"/>
    <col min="520" max="520" width="6" style="328" customWidth="1"/>
    <col min="521" max="521" width="11.42578125" style="328" customWidth="1"/>
    <col min="522" max="522" width="6.42578125" style="328" customWidth="1"/>
    <col min="523" max="524" width="8.42578125" style="328" customWidth="1"/>
    <col min="525" max="525" width="14.42578125" style="328" customWidth="1"/>
    <col min="526" max="526" width="12.140625" style="328" customWidth="1"/>
    <col min="527" max="527" width="11.42578125" style="328" customWidth="1"/>
    <col min="528" max="528" width="9.140625" style="328"/>
    <col min="529" max="529" width="10.42578125" style="328" customWidth="1"/>
    <col min="530" max="530" width="12.42578125" style="328" customWidth="1"/>
    <col min="531" max="531" width="8.85546875" style="328" customWidth="1"/>
    <col min="532" max="532" width="12.42578125" style="328" customWidth="1"/>
    <col min="533" max="533" width="13.42578125" style="328" customWidth="1"/>
    <col min="534" max="534" width="14.42578125" style="328" customWidth="1"/>
    <col min="535" max="535" width="13" style="328" customWidth="1"/>
    <col min="536" max="536" width="9.140625" style="328"/>
    <col min="537" max="538" width="13.42578125" style="328" customWidth="1"/>
    <col min="539" max="539" width="11.42578125" style="328" customWidth="1"/>
    <col min="540" max="540" width="13" style="328" customWidth="1"/>
    <col min="541" max="541" width="14.42578125" style="328" customWidth="1"/>
    <col min="542" max="542" width="11.42578125" style="328" customWidth="1"/>
    <col min="543" max="543" width="18.42578125" style="328" customWidth="1"/>
    <col min="544" max="544" width="16.85546875" style="328" customWidth="1"/>
    <col min="545" max="545" width="16.42578125" style="328" customWidth="1"/>
    <col min="546" max="546" width="12.85546875" style="328" customWidth="1"/>
    <col min="547" max="547" width="10.140625" style="328" customWidth="1"/>
    <col min="548" max="548" width="10.42578125" style="328" customWidth="1"/>
    <col min="549" max="549" width="15.42578125" style="328" customWidth="1"/>
    <col min="550" max="550" width="10.42578125" style="328" customWidth="1"/>
    <col min="551" max="551" width="12.140625" style="328" customWidth="1"/>
    <col min="552" max="552" width="14.42578125" style="328" customWidth="1"/>
    <col min="553" max="553" width="13.42578125" style="328" customWidth="1"/>
    <col min="554" max="554" width="9.140625" style="328"/>
    <col min="555" max="555" width="11.42578125" style="328" customWidth="1"/>
    <col min="556" max="556" width="18.42578125" style="328" customWidth="1"/>
    <col min="557" max="557" width="7.140625" style="328" customWidth="1"/>
    <col min="558" max="564" width="9.140625" style="328"/>
    <col min="565" max="565" width="14.42578125" style="328" customWidth="1"/>
    <col min="566" max="763" width="9.140625" style="328"/>
    <col min="764" max="764" width="12" style="328" customWidth="1"/>
    <col min="765" max="765" width="29.42578125" style="328" customWidth="1"/>
    <col min="766" max="766" width="14.140625" style="328" customWidth="1"/>
    <col min="767" max="767" width="11.140625" style="328" customWidth="1"/>
    <col min="768" max="768" width="13.42578125" style="328" customWidth="1"/>
    <col min="769" max="769" width="10.42578125" style="328" customWidth="1"/>
    <col min="770" max="770" width="10.85546875" style="328" customWidth="1"/>
    <col min="771" max="771" width="11.42578125" style="328" customWidth="1"/>
    <col min="772" max="772" width="9.42578125" style="328" customWidth="1"/>
    <col min="773" max="773" width="10.42578125" style="328" customWidth="1"/>
    <col min="774" max="774" width="12.42578125" style="328" customWidth="1"/>
    <col min="775" max="775" width="38.42578125" style="328" customWidth="1"/>
    <col min="776" max="776" width="6" style="328" customWidth="1"/>
    <col min="777" max="777" width="11.42578125" style="328" customWidth="1"/>
    <col min="778" max="778" width="6.42578125" style="328" customWidth="1"/>
    <col min="779" max="780" width="8.42578125" style="328" customWidth="1"/>
    <col min="781" max="781" width="14.42578125" style="328" customWidth="1"/>
    <col min="782" max="782" width="12.140625" style="328" customWidth="1"/>
    <col min="783" max="783" width="11.42578125" style="328" customWidth="1"/>
    <col min="784" max="784" width="9.140625" style="328"/>
    <col min="785" max="785" width="10.42578125" style="328" customWidth="1"/>
    <col min="786" max="786" width="12.42578125" style="328" customWidth="1"/>
    <col min="787" max="787" width="8.85546875" style="328" customWidth="1"/>
    <col min="788" max="788" width="12.42578125" style="328" customWidth="1"/>
    <col min="789" max="789" width="13.42578125" style="328" customWidth="1"/>
    <col min="790" max="790" width="14.42578125" style="328" customWidth="1"/>
    <col min="791" max="791" width="13" style="328" customWidth="1"/>
    <col min="792" max="792" width="9.140625" style="328"/>
    <col min="793" max="794" width="13.42578125" style="328" customWidth="1"/>
    <col min="795" max="795" width="11.42578125" style="328" customWidth="1"/>
    <col min="796" max="796" width="13" style="328" customWidth="1"/>
    <col min="797" max="797" width="14.42578125" style="328" customWidth="1"/>
    <col min="798" max="798" width="11.42578125" style="328" customWidth="1"/>
    <col min="799" max="799" width="18.42578125" style="328" customWidth="1"/>
    <col min="800" max="800" width="16.85546875" style="328" customWidth="1"/>
    <col min="801" max="801" width="16.42578125" style="328" customWidth="1"/>
    <col min="802" max="802" width="12.85546875" style="328" customWidth="1"/>
    <col min="803" max="803" width="10.140625" style="328" customWidth="1"/>
    <col min="804" max="804" width="10.42578125" style="328" customWidth="1"/>
    <col min="805" max="805" width="15.42578125" style="328" customWidth="1"/>
    <col min="806" max="806" width="10.42578125" style="328" customWidth="1"/>
    <col min="807" max="807" width="12.140625" style="328" customWidth="1"/>
    <col min="808" max="808" width="14.42578125" style="328" customWidth="1"/>
    <col min="809" max="809" width="13.42578125" style="328" customWidth="1"/>
    <col min="810" max="810" width="9.140625" style="328"/>
    <col min="811" max="811" width="11.42578125" style="328" customWidth="1"/>
    <col min="812" max="812" width="18.42578125" style="328" customWidth="1"/>
    <col min="813" max="813" width="7.140625" style="328" customWidth="1"/>
    <col min="814" max="820" width="9.140625" style="328"/>
    <col min="821" max="821" width="14.42578125" style="328" customWidth="1"/>
    <col min="822" max="1019" width="9.140625" style="328"/>
    <col min="1020" max="1020" width="12" style="328" customWidth="1"/>
    <col min="1021" max="1021" width="29.42578125" style="328" customWidth="1"/>
    <col min="1022" max="1022" width="14.140625" style="328" customWidth="1"/>
    <col min="1023" max="1023" width="11.140625" style="328" customWidth="1"/>
    <col min="1024" max="1024" width="13.42578125" style="328" customWidth="1"/>
    <col min="1025" max="1025" width="10.42578125" style="328" customWidth="1"/>
    <col min="1026" max="1026" width="10.85546875" style="328" customWidth="1"/>
    <col min="1027" max="1027" width="11.42578125" style="328" customWidth="1"/>
    <col min="1028" max="1028" width="9.42578125" style="328" customWidth="1"/>
    <col min="1029" max="1029" width="10.42578125" style="328" customWidth="1"/>
    <col min="1030" max="1030" width="12.42578125" style="328" customWidth="1"/>
    <col min="1031" max="1031" width="38.42578125" style="328" customWidth="1"/>
    <col min="1032" max="1032" width="6" style="328" customWidth="1"/>
    <col min="1033" max="1033" width="11.42578125" style="328" customWidth="1"/>
    <col min="1034" max="1034" width="6.42578125" style="328" customWidth="1"/>
    <col min="1035" max="1036" width="8.42578125" style="328" customWidth="1"/>
    <col min="1037" max="1037" width="14.42578125" style="328" customWidth="1"/>
    <col min="1038" max="1038" width="12.140625" style="328" customWidth="1"/>
    <col min="1039" max="1039" width="11.42578125" style="328" customWidth="1"/>
    <col min="1040" max="1040" width="9.140625" style="328"/>
    <col min="1041" max="1041" width="10.42578125" style="328" customWidth="1"/>
    <col min="1042" max="1042" width="12.42578125" style="328" customWidth="1"/>
    <col min="1043" max="1043" width="8.85546875" style="328" customWidth="1"/>
    <col min="1044" max="1044" width="12.42578125" style="328" customWidth="1"/>
    <col min="1045" max="1045" width="13.42578125" style="328" customWidth="1"/>
    <col min="1046" max="1046" width="14.42578125" style="328" customWidth="1"/>
    <col min="1047" max="1047" width="13" style="328" customWidth="1"/>
    <col min="1048" max="1048" width="9.140625" style="328"/>
    <col min="1049" max="1050" width="13.42578125" style="328" customWidth="1"/>
    <col min="1051" max="1051" width="11.42578125" style="328" customWidth="1"/>
    <col min="1052" max="1052" width="13" style="328" customWidth="1"/>
    <col min="1053" max="1053" width="14.42578125" style="328" customWidth="1"/>
    <col min="1054" max="1054" width="11.42578125" style="328" customWidth="1"/>
    <col min="1055" max="1055" width="18.42578125" style="328" customWidth="1"/>
    <col min="1056" max="1056" width="16.85546875" style="328" customWidth="1"/>
    <col min="1057" max="1057" width="16.42578125" style="328" customWidth="1"/>
    <col min="1058" max="1058" width="12.85546875" style="328" customWidth="1"/>
    <col min="1059" max="1059" width="10.140625" style="328" customWidth="1"/>
    <col min="1060" max="1060" width="10.42578125" style="328" customWidth="1"/>
    <col min="1061" max="1061" width="15.42578125" style="328" customWidth="1"/>
    <col min="1062" max="1062" width="10.42578125" style="328" customWidth="1"/>
    <col min="1063" max="1063" width="12.140625" style="328" customWidth="1"/>
    <col min="1064" max="1064" width="14.42578125" style="328" customWidth="1"/>
    <col min="1065" max="1065" width="13.42578125" style="328" customWidth="1"/>
    <col min="1066" max="1066" width="9.140625" style="328"/>
    <col min="1067" max="1067" width="11.42578125" style="328" customWidth="1"/>
    <col min="1068" max="1068" width="18.42578125" style="328" customWidth="1"/>
    <col min="1069" max="1069" width="7.140625" style="328" customWidth="1"/>
    <col min="1070" max="1076" width="9.140625" style="328"/>
    <col min="1077" max="1077" width="14.42578125" style="328" customWidth="1"/>
    <col min="1078" max="1275" width="9.140625" style="328"/>
    <col min="1276" max="1276" width="12" style="328" customWidth="1"/>
    <col min="1277" max="1277" width="29.42578125" style="328" customWidth="1"/>
    <col min="1278" max="1278" width="14.140625" style="328" customWidth="1"/>
    <col min="1279" max="1279" width="11.140625" style="328" customWidth="1"/>
    <col min="1280" max="1280" width="13.42578125" style="328" customWidth="1"/>
    <col min="1281" max="1281" width="10.42578125" style="328" customWidth="1"/>
    <col min="1282" max="1282" width="10.85546875" style="328" customWidth="1"/>
    <col min="1283" max="1283" width="11.42578125" style="328" customWidth="1"/>
    <col min="1284" max="1284" width="9.42578125" style="328" customWidth="1"/>
    <col min="1285" max="1285" width="10.42578125" style="328" customWidth="1"/>
    <col min="1286" max="1286" width="12.42578125" style="328" customWidth="1"/>
    <col min="1287" max="1287" width="38.42578125" style="328" customWidth="1"/>
    <col min="1288" max="1288" width="6" style="328" customWidth="1"/>
    <col min="1289" max="1289" width="11.42578125" style="328" customWidth="1"/>
    <col min="1290" max="1290" width="6.42578125" style="328" customWidth="1"/>
    <col min="1291" max="1292" width="8.42578125" style="328" customWidth="1"/>
    <col min="1293" max="1293" width="14.42578125" style="328" customWidth="1"/>
    <col min="1294" max="1294" width="12.140625" style="328" customWidth="1"/>
    <col min="1295" max="1295" width="11.42578125" style="328" customWidth="1"/>
    <col min="1296" max="1296" width="9.140625" style="328"/>
    <col min="1297" max="1297" width="10.42578125" style="328" customWidth="1"/>
    <col min="1298" max="1298" width="12.42578125" style="328" customWidth="1"/>
    <col min="1299" max="1299" width="8.85546875" style="328" customWidth="1"/>
    <col min="1300" max="1300" width="12.42578125" style="328" customWidth="1"/>
    <col min="1301" max="1301" width="13.42578125" style="328" customWidth="1"/>
    <col min="1302" max="1302" width="14.42578125" style="328" customWidth="1"/>
    <col min="1303" max="1303" width="13" style="328" customWidth="1"/>
    <col min="1304" max="1304" width="9.140625" style="328"/>
    <col min="1305" max="1306" width="13.42578125" style="328" customWidth="1"/>
    <col min="1307" max="1307" width="11.42578125" style="328" customWidth="1"/>
    <col min="1308" max="1308" width="13" style="328" customWidth="1"/>
    <col min="1309" max="1309" width="14.42578125" style="328" customWidth="1"/>
    <col min="1310" max="1310" width="11.42578125" style="328" customWidth="1"/>
    <col min="1311" max="1311" width="18.42578125" style="328" customWidth="1"/>
    <col min="1312" max="1312" width="16.85546875" style="328" customWidth="1"/>
    <col min="1313" max="1313" width="16.42578125" style="328" customWidth="1"/>
    <col min="1314" max="1314" width="12.85546875" style="328" customWidth="1"/>
    <col min="1315" max="1315" width="10.140625" style="328" customWidth="1"/>
    <col min="1316" max="1316" width="10.42578125" style="328" customWidth="1"/>
    <col min="1317" max="1317" width="15.42578125" style="328" customWidth="1"/>
    <col min="1318" max="1318" width="10.42578125" style="328" customWidth="1"/>
    <col min="1319" max="1319" width="12.140625" style="328" customWidth="1"/>
    <col min="1320" max="1320" width="14.42578125" style="328" customWidth="1"/>
    <col min="1321" max="1321" width="13.42578125" style="328" customWidth="1"/>
    <col min="1322" max="1322" width="9.140625" style="328"/>
    <col min="1323" max="1323" width="11.42578125" style="328" customWidth="1"/>
    <col min="1324" max="1324" width="18.42578125" style="328" customWidth="1"/>
    <col min="1325" max="1325" width="7.140625" style="328" customWidth="1"/>
    <col min="1326" max="1332" width="9.140625" style="328"/>
    <col min="1333" max="1333" width="14.42578125" style="328" customWidth="1"/>
    <col min="1334" max="1531" width="9.140625" style="328"/>
    <col min="1532" max="1532" width="12" style="328" customWidth="1"/>
    <col min="1533" max="1533" width="29.42578125" style="328" customWidth="1"/>
    <col min="1534" max="1534" width="14.140625" style="328" customWidth="1"/>
    <col min="1535" max="1535" width="11.140625" style="328" customWidth="1"/>
    <col min="1536" max="1536" width="13.42578125" style="328" customWidth="1"/>
    <col min="1537" max="1537" width="10.42578125" style="328" customWidth="1"/>
    <col min="1538" max="1538" width="10.85546875" style="328" customWidth="1"/>
    <col min="1539" max="1539" width="11.42578125" style="328" customWidth="1"/>
    <col min="1540" max="1540" width="9.42578125" style="328" customWidth="1"/>
    <col min="1541" max="1541" width="10.42578125" style="328" customWidth="1"/>
    <col min="1542" max="1542" width="12.42578125" style="328" customWidth="1"/>
    <col min="1543" max="1543" width="38.42578125" style="328" customWidth="1"/>
    <col min="1544" max="1544" width="6" style="328" customWidth="1"/>
    <col min="1545" max="1545" width="11.42578125" style="328" customWidth="1"/>
    <col min="1546" max="1546" width="6.42578125" style="328" customWidth="1"/>
    <col min="1547" max="1548" width="8.42578125" style="328" customWidth="1"/>
    <col min="1549" max="1549" width="14.42578125" style="328" customWidth="1"/>
    <col min="1550" max="1550" width="12.140625" style="328" customWidth="1"/>
    <col min="1551" max="1551" width="11.42578125" style="328" customWidth="1"/>
    <col min="1552" max="1552" width="9.140625" style="328"/>
    <col min="1553" max="1553" width="10.42578125" style="328" customWidth="1"/>
    <col min="1554" max="1554" width="12.42578125" style="328" customWidth="1"/>
    <col min="1555" max="1555" width="8.85546875" style="328" customWidth="1"/>
    <col min="1556" max="1556" width="12.42578125" style="328" customWidth="1"/>
    <col min="1557" max="1557" width="13.42578125" style="328" customWidth="1"/>
    <col min="1558" max="1558" width="14.42578125" style="328" customWidth="1"/>
    <col min="1559" max="1559" width="13" style="328" customWidth="1"/>
    <col min="1560" max="1560" width="9.140625" style="328"/>
    <col min="1561" max="1562" width="13.42578125" style="328" customWidth="1"/>
    <col min="1563" max="1563" width="11.42578125" style="328" customWidth="1"/>
    <col min="1564" max="1564" width="13" style="328" customWidth="1"/>
    <col min="1565" max="1565" width="14.42578125" style="328" customWidth="1"/>
    <col min="1566" max="1566" width="11.42578125" style="328" customWidth="1"/>
    <col min="1567" max="1567" width="18.42578125" style="328" customWidth="1"/>
    <col min="1568" max="1568" width="16.85546875" style="328" customWidth="1"/>
    <col min="1569" max="1569" width="16.42578125" style="328" customWidth="1"/>
    <col min="1570" max="1570" width="12.85546875" style="328" customWidth="1"/>
    <col min="1571" max="1571" width="10.140625" style="328" customWidth="1"/>
    <col min="1572" max="1572" width="10.42578125" style="328" customWidth="1"/>
    <col min="1573" max="1573" width="15.42578125" style="328" customWidth="1"/>
    <col min="1574" max="1574" width="10.42578125" style="328" customWidth="1"/>
    <col min="1575" max="1575" width="12.140625" style="328" customWidth="1"/>
    <col min="1576" max="1576" width="14.42578125" style="328" customWidth="1"/>
    <col min="1577" max="1577" width="13.42578125" style="328" customWidth="1"/>
    <col min="1578" max="1578" width="9.140625" style="328"/>
    <col min="1579" max="1579" width="11.42578125" style="328" customWidth="1"/>
    <col min="1580" max="1580" width="18.42578125" style="328" customWidth="1"/>
    <col min="1581" max="1581" width="7.140625" style="328" customWidth="1"/>
    <col min="1582" max="1588" width="9.140625" style="328"/>
    <col min="1589" max="1589" width="14.42578125" style="328" customWidth="1"/>
    <col min="1590" max="1787" width="9.140625" style="328"/>
    <col min="1788" max="1788" width="12" style="328" customWidth="1"/>
    <col min="1789" max="1789" width="29.42578125" style="328" customWidth="1"/>
    <col min="1790" max="1790" width="14.140625" style="328" customWidth="1"/>
    <col min="1791" max="1791" width="11.140625" style="328" customWidth="1"/>
    <col min="1792" max="1792" width="13.42578125" style="328" customWidth="1"/>
    <col min="1793" max="1793" width="10.42578125" style="328" customWidth="1"/>
    <col min="1794" max="1794" width="10.85546875" style="328" customWidth="1"/>
    <col min="1795" max="1795" width="11.42578125" style="328" customWidth="1"/>
    <col min="1796" max="1796" width="9.42578125" style="328" customWidth="1"/>
    <col min="1797" max="1797" width="10.42578125" style="328" customWidth="1"/>
    <col min="1798" max="1798" width="12.42578125" style="328" customWidth="1"/>
    <col min="1799" max="1799" width="38.42578125" style="328" customWidth="1"/>
    <col min="1800" max="1800" width="6" style="328" customWidth="1"/>
    <col min="1801" max="1801" width="11.42578125" style="328" customWidth="1"/>
    <col min="1802" max="1802" width="6.42578125" style="328" customWidth="1"/>
    <col min="1803" max="1804" width="8.42578125" style="328" customWidth="1"/>
    <col min="1805" max="1805" width="14.42578125" style="328" customWidth="1"/>
    <col min="1806" max="1806" width="12.140625" style="328" customWidth="1"/>
    <col min="1807" max="1807" width="11.42578125" style="328" customWidth="1"/>
    <col min="1808" max="1808" width="9.140625" style="328"/>
    <col min="1809" max="1809" width="10.42578125" style="328" customWidth="1"/>
    <col min="1810" max="1810" width="12.42578125" style="328" customWidth="1"/>
    <col min="1811" max="1811" width="8.85546875" style="328" customWidth="1"/>
    <col min="1812" max="1812" width="12.42578125" style="328" customWidth="1"/>
    <col min="1813" max="1813" width="13.42578125" style="328" customWidth="1"/>
    <col min="1814" max="1814" width="14.42578125" style="328" customWidth="1"/>
    <col min="1815" max="1815" width="13" style="328" customWidth="1"/>
    <col min="1816" max="1816" width="9.140625" style="328"/>
    <col min="1817" max="1818" width="13.42578125" style="328" customWidth="1"/>
    <col min="1819" max="1819" width="11.42578125" style="328" customWidth="1"/>
    <col min="1820" max="1820" width="13" style="328" customWidth="1"/>
    <col min="1821" max="1821" width="14.42578125" style="328" customWidth="1"/>
    <col min="1822" max="1822" width="11.42578125" style="328" customWidth="1"/>
    <col min="1823" max="1823" width="18.42578125" style="328" customWidth="1"/>
    <col min="1824" max="1824" width="16.85546875" style="328" customWidth="1"/>
    <col min="1825" max="1825" width="16.42578125" style="328" customWidth="1"/>
    <col min="1826" max="1826" width="12.85546875" style="328" customWidth="1"/>
    <col min="1827" max="1827" width="10.140625" style="328" customWidth="1"/>
    <col min="1828" max="1828" width="10.42578125" style="328" customWidth="1"/>
    <col min="1829" max="1829" width="15.42578125" style="328" customWidth="1"/>
    <col min="1830" max="1830" width="10.42578125" style="328" customWidth="1"/>
    <col min="1831" max="1831" width="12.140625" style="328" customWidth="1"/>
    <col min="1832" max="1832" width="14.42578125" style="328" customWidth="1"/>
    <col min="1833" max="1833" width="13.42578125" style="328" customWidth="1"/>
    <col min="1834" max="1834" width="9.140625" style="328"/>
    <col min="1835" max="1835" width="11.42578125" style="328" customWidth="1"/>
    <col min="1836" max="1836" width="18.42578125" style="328" customWidth="1"/>
    <col min="1837" max="1837" width="7.140625" style="328" customWidth="1"/>
    <col min="1838" max="1844" width="9.140625" style="328"/>
    <col min="1845" max="1845" width="14.42578125" style="328" customWidth="1"/>
    <col min="1846" max="2043" width="9.140625" style="328"/>
    <col min="2044" max="2044" width="12" style="328" customWidth="1"/>
    <col min="2045" max="2045" width="29.42578125" style="328" customWidth="1"/>
    <col min="2046" max="2046" width="14.140625" style="328" customWidth="1"/>
    <col min="2047" max="2047" width="11.140625" style="328" customWidth="1"/>
    <col min="2048" max="2048" width="13.42578125" style="328" customWidth="1"/>
    <col min="2049" max="2049" width="10.42578125" style="328" customWidth="1"/>
    <col min="2050" max="2050" width="10.85546875" style="328" customWidth="1"/>
    <col min="2051" max="2051" width="11.42578125" style="328" customWidth="1"/>
    <col min="2052" max="2052" width="9.42578125" style="328" customWidth="1"/>
    <col min="2053" max="2053" width="10.42578125" style="328" customWidth="1"/>
    <col min="2054" max="2054" width="12.42578125" style="328" customWidth="1"/>
    <col min="2055" max="2055" width="38.42578125" style="328" customWidth="1"/>
    <col min="2056" max="2056" width="6" style="328" customWidth="1"/>
    <col min="2057" max="2057" width="11.42578125" style="328" customWidth="1"/>
    <col min="2058" max="2058" width="6.42578125" style="328" customWidth="1"/>
    <col min="2059" max="2060" width="8.42578125" style="328" customWidth="1"/>
    <col min="2061" max="2061" width="14.42578125" style="328" customWidth="1"/>
    <col min="2062" max="2062" width="12.140625" style="328" customWidth="1"/>
    <col min="2063" max="2063" width="11.42578125" style="328" customWidth="1"/>
    <col min="2064" max="2064" width="9.140625" style="328"/>
    <col min="2065" max="2065" width="10.42578125" style="328" customWidth="1"/>
    <col min="2066" max="2066" width="12.42578125" style="328" customWidth="1"/>
    <col min="2067" max="2067" width="8.85546875" style="328" customWidth="1"/>
    <col min="2068" max="2068" width="12.42578125" style="328" customWidth="1"/>
    <col min="2069" max="2069" width="13.42578125" style="328" customWidth="1"/>
    <col min="2070" max="2070" width="14.42578125" style="328" customWidth="1"/>
    <col min="2071" max="2071" width="13" style="328" customWidth="1"/>
    <col min="2072" max="2072" width="9.140625" style="328"/>
    <col min="2073" max="2074" width="13.42578125" style="328" customWidth="1"/>
    <col min="2075" max="2075" width="11.42578125" style="328" customWidth="1"/>
    <col min="2076" max="2076" width="13" style="328" customWidth="1"/>
    <col min="2077" max="2077" width="14.42578125" style="328" customWidth="1"/>
    <col min="2078" max="2078" width="11.42578125" style="328" customWidth="1"/>
    <col min="2079" max="2079" width="18.42578125" style="328" customWidth="1"/>
    <col min="2080" max="2080" width="16.85546875" style="328" customWidth="1"/>
    <col min="2081" max="2081" width="16.42578125" style="328" customWidth="1"/>
    <col min="2082" max="2082" width="12.85546875" style="328" customWidth="1"/>
    <col min="2083" max="2083" width="10.140625" style="328" customWidth="1"/>
    <col min="2084" max="2084" width="10.42578125" style="328" customWidth="1"/>
    <col min="2085" max="2085" width="15.42578125" style="328" customWidth="1"/>
    <col min="2086" max="2086" width="10.42578125" style="328" customWidth="1"/>
    <col min="2087" max="2087" width="12.140625" style="328" customWidth="1"/>
    <col min="2088" max="2088" width="14.42578125" style="328" customWidth="1"/>
    <col min="2089" max="2089" width="13.42578125" style="328" customWidth="1"/>
    <col min="2090" max="2090" width="9.140625" style="328"/>
    <col min="2091" max="2091" width="11.42578125" style="328" customWidth="1"/>
    <col min="2092" max="2092" width="18.42578125" style="328" customWidth="1"/>
    <col min="2093" max="2093" width="7.140625" style="328" customWidth="1"/>
    <col min="2094" max="2100" width="9.140625" style="328"/>
    <col min="2101" max="2101" width="14.42578125" style="328" customWidth="1"/>
    <col min="2102" max="2299" width="9.140625" style="328"/>
    <col min="2300" max="2300" width="12" style="328" customWidth="1"/>
    <col min="2301" max="2301" width="29.42578125" style="328" customWidth="1"/>
    <col min="2302" max="2302" width="14.140625" style="328" customWidth="1"/>
    <col min="2303" max="2303" width="11.140625" style="328" customWidth="1"/>
    <col min="2304" max="2304" width="13.42578125" style="328" customWidth="1"/>
    <col min="2305" max="2305" width="10.42578125" style="328" customWidth="1"/>
    <col min="2306" max="2306" width="10.85546875" style="328" customWidth="1"/>
    <col min="2307" max="2307" width="11.42578125" style="328" customWidth="1"/>
    <col min="2308" max="2308" width="9.42578125" style="328" customWidth="1"/>
    <col min="2309" max="2309" width="10.42578125" style="328" customWidth="1"/>
    <col min="2310" max="2310" width="12.42578125" style="328" customWidth="1"/>
    <col min="2311" max="2311" width="38.42578125" style="328" customWidth="1"/>
    <col min="2312" max="2312" width="6" style="328" customWidth="1"/>
    <col min="2313" max="2313" width="11.42578125" style="328" customWidth="1"/>
    <col min="2314" max="2314" width="6.42578125" style="328" customWidth="1"/>
    <col min="2315" max="2316" width="8.42578125" style="328" customWidth="1"/>
    <col min="2317" max="2317" width="14.42578125" style="328" customWidth="1"/>
    <col min="2318" max="2318" width="12.140625" style="328" customWidth="1"/>
    <col min="2319" max="2319" width="11.42578125" style="328" customWidth="1"/>
    <col min="2320" max="2320" width="9.140625" style="328"/>
    <col min="2321" max="2321" width="10.42578125" style="328" customWidth="1"/>
    <col min="2322" max="2322" width="12.42578125" style="328" customWidth="1"/>
    <col min="2323" max="2323" width="8.85546875" style="328" customWidth="1"/>
    <col min="2324" max="2324" width="12.42578125" style="328" customWidth="1"/>
    <col min="2325" max="2325" width="13.42578125" style="328" customWidth="1"/>
    <col min="2326" max="2326" width="14.42578125" style="328" customWidth="1"/>
    <col min="2327" max="2327" width="13" style="328" customWidth="1"/>
    <col min="2328" max="2328" width="9.140625" style="328"/>
    <col min="2329" max="2330" width="13.42578125" style="328" customWidth="1"/>
    <col min="2331" max="2331" width="11.42578125" style="328" customWidth="1"/>
    <col min="2332" max="2332" width="13" style="328" customWidth="1"/>
    <col min="2333" max="2333" width="14.42578125" style="328" customWidth="1"/>
    <col min="2334" max="2334" width="11.42578125" style="328" customWidth="1"/>
    <col min="2335" max="2335" width="18.42578125" style="328" customWidth="1"/>
    <col min="2336" max="2336" width="16.85546875" style="328" customWidth="1"/>
    <col min="2337" max="2337" width="16.42578125" style="328" customWidth="1"/>
    <col min="2338" max="2338" width="12.85546875" style="328" customWidth="1"/>
    <col min="2339" max="2339" width="10.140625" style="328" customWidth="1"/>
    <col min="2340" max="2340" width="10.42578125" style="328" customWidth="1"/>
    <col min="2341" max="2341" width="15.42578125" style="328" customWidth="1"/>
    <col min="2342" max="2342" width="10.42578125" style="328" customWidth="1"/>
    <col min="2343" max="2343" width="12.140625" style="328" customWidth="1"/>
    <col min="2344" max="2344" width="14.42578125" style="328" customWidth="1"/>
    <col min="2345" max="2345" width="13.42578125" style="328" customWidth="1"/>
    <col min="2346" max="2346" width="9.140625" style="328"/>
    <col min="2347" max="2347" width="11.42578125" style="328" customWidth="1"/>
    <col min="2348" max="2348" width="18.42578125" style="328" customWidth="1"/>
    <col min="2349" max="2349" width="7.140625" style="328" customWidth="1"/>
    <col min="2350" max="2356" width="9.140625" style="328"/>
    <col min="2357" max="2357" width="14.42578125" style="328" customWidth="1"/>
    <col min="2358" max="2555" width="9.140625" style="328"/>
    <col min="2556" max="2556" width="12" style="328" customWidth="1"/>
    <col min="2557" max="2557" width="29.42578125" style="328" customWidth="1"/>
    <col min="2558" max="2558" width="14.140625" style="328" customWidth="1"/>
    <col min="2559" max="2559" width="11.140625" style="328" customWidth="1"/>
    <col min="2560" max="2560" width="13.42578125" style="328" customWidth="1"/>
    <col min="2561" max="2561" width="10.42578125" style="328" customWidth="1"/>
    <col min="2562" max="2562" width="10.85546875" style="328" customWidth="1"/>
    <col min="2563" max="2563" width="11.42578125" style="328" customWidth="1"/>
    <col min="2564" max="2564" width="9.42578125" style="328" customWidth="1"/>
    <col min="2565" max="2565" width="10.42578125" style="328" customWidth="1"/>
    <col min="2566" max="2566" width="12.42578125" style="328" customWidth="1"/>
    <col min="2567" max="2567" width="38.42578125" style="328" customWidth="1"/>
    <col min="2568" max="2568" width="6" style="328" customWidth="1"/>
    <col min="2569" max="2569" width="11.42578125" style="328" customWidth="1"/>
    <col min="2570" max="2570" width="6.42578125" style="328" customWidth="1"/>
    <col min="2571" max="2572" width="8.42578125" style="328" customWidth="1"/>
    <col min="2573" max="2573" width="14.42578125" style="328" customWidth="1"/>
    <col min="2574" max="2574" width="12.140625" style="328" customWidth="1"/>
    <col min="2575" max="2575" width="11.42578125" style="328" customWidth="1"/>
    <col min="2576" max="2576" width="9.140625" style="328"/>
    <col min="2577" max="2577" width="10.42578125" style="328" customWidth="1"/>
    <col min="2578" max="2578" width="12.42578125" style="328" customWidth="1"/>
    <col min="2579" max="2579" width="8.85546875" style="328" customWidth="1"/>
    <col min="2580" max="2580" width="12.42578125" style="328" customWidth="1"/>
    <col min="2581" max="2581" width="13.42578125" style="328" customWidth="1"/>
    <col min="2582" max="2582" width="14.42578125" style="328" customWidth="1"/>
    <col min="2583" max="2583" width="13" style="328" customWidth="1"/>
    <col min="2584" max="2584" width="9.140625" style="328"/>
    <col min="2585" max="2586" width="13.42578125" style="328" customWidth="1"/>
    <col min="2587" max="2587" width="11.42578125" style="328" customWidth="1"/>
    <col min="2588" max="2588" width="13" style="328" customWidth="1"/>
    <col min="2589" max="2589" width="14.42578125" style="328" customWidth="1"/>
    <col min="2590" max="2590" width="11.42578125" style="328" customWidth="1"/>
    <col min="2591" max="2591" width="18.42578125" style="328" customWidth="1"/>
    <col min="2592" max="2592" width="16.85546875" style="328" customWidth="1"/>
    <col min="2593" max="2593" width="16.42578125" style="328" customWidth="1"/>
    <col min="2594" max="2594" width="12.85546875" style="328" customWidth="1"/>
    <col min="2595" max="2595" width="10.140625" style="328" customWidth="1"/>
    <col min="2596" max="2596" width="10.42578125" style="328" customWidth="1"/>
    <col min="2597" max="2597" width="15.42578125" style="328" customWidth="1"/>
    <col min="2598" max="2598" width="10.42578125" style="328" customWidth="1"/>
    <col min="2599" max="2599" width="12.140625" style="328" customWidth="1"/>
    <col min="2600" max="2600" width="14.42578125" style="328" customWidth="1"/>
    <col min="2601" max="2601" width="13.42578125" style="328" customWidth="1"/>
    <col min="2602" max="2602" width="9.140625" style="328"/>
    <col min="2603" max="2603" width="11.42578125" style="328" customWidth="1"/>
    <col min="2604" max="2604" width="18.42578125" style="328" customWidth="1"/>
    <col min="2605" max="2605" width="7.140625" style="328" customWidth="1"/>
    <col min="2606" max="2612" width="9.140625" style="328"/>
    <col min="2613" max="2613" width="14.42578125" style="328" customWidth="1"/>
    <col min="2614" max="2811" width="9.140625" style="328"/>
    <col min="2812" max="2812" width="12" style="328" customWidth="1"/>
    <col min="2813" max="2813" width="29.42578125" style="328" customWidth="1"/>
    <col min="2814" max="2814" width="14.140625" style="328" customWidth="1"/>
    <col min="2815" max="2815" width="11.140625" style="328" customWidth="1"/>
    <col min="2816" max="2816" width="13.42578125" style="328" customWidth="1"/>
    <col min="2817" max="2817" width="10.42578125" style="328" customWidth="1"/>
    <col min="2818" max="2818" width="10.85546875" style="328" customWidth="1"/>
    <col min="2819" max="2819" width="11.42578125" style="328" customWidth="1"/>
    <col min="2820" max="2820" width="9.42578125" style="328" customWidth="1"/>
    <col min="2821" max="2821" width="10.42578125" style="328" customWidth="1"/>
    <col min="2822" max="2822" width="12.42578125" style="328" customWidth="1"/>
    <col min="2823" max="2823" width="38.42578125" style="328" customWidth="1"/>
    <col min="2824" max="2824" width="6" style="328" customWidth="1"/>
    <col min="2825" max="2825" width="11.42578125" style="328" customWidth="1"/>
    <col min="2826" max="2826" width="6.42578125" style="328" customWidth="1"/>
    <col min="2827" max="2828" width="8.42578125" style="328" customWidth="1"/>
    <col min="2829" max="2829" width="14.42578125" style="328" customWidth="1"/>
    <col min="2830" max="2830" width="12.140625" style="328" customWidth="1"/>
    <col min="2831" max="2831" width="11.42578125" style="328" customWidth="1"/>
    <col min="2832" max="2832" width="9.140625" style="328"/>
    <col min="2833" max="2833" width="10.42578125" style="328" customWidth="1"/>
    <col min="2834" max="2834" width="12.42578125" style="328" customWidth="1"/>
    <col min="2835" max="2835" width="8.85546875" style="328" customWidth="1"/>
    <col min="2836" max="2836" width="12.42578125" style="328" customWidth="1"/>
    <col min="2837" max="2837" width="13.42578125" style="328" customWidth="1"/>
    <col min="2838" max="2838" width="14.42578125" style="328" customWidth="1"/>
    <col min="2839" max="2839" width="13" style="328" customWidth="1"/>
    <col min="2840" max="2840" width="9.140625" style="328"/>
    <col min="2841" max="2842" width="13.42578125" style="328" customWidth="1"/>
    <col min="2843" max="2843" width="11.42578125" style="328" customWidth="1"/>
    <col min="2844" max="2844" width="13" style="328" customWidth="1"/>
    <col min="2845" max="2845" width="14.42578125" style="328" customWidth="1"/>
    <col min="2846" max="2846" width="11.42578125" style="328" customWidth="1"/>
    <col min="2847" max="2847" width="18.42578125" style="328" customWidth="1"/>
    <col min="2848" max="2848" width="16.85546875" style="328" customWidth="1"/>
    <col min="2849" max="2849" width="16.42578125" style="328" customWidth="1"/>
    <col min="2850" max="2850" width="12.85546875" style="328" customWidth="1"/>
    <col min="2851" max="2851" width="10.140625" style="328" customWidth="1"/>
    <col min="2852" max="2852" width="10.42578125" style="328" customWidth="1"/>
    <col min="2853" max="2853" width="15.42578125" style="328" customWidth="1"/>
    <col min="2854" max="2854" width="10.42578125" style="328" customWidth="1"/>
    <col min="2855" max="2855" width="12.140625" style="328" customWidth="1"/>
    <col min="2856" max="2856" width="14.42578125" style="328" customWidth="1"/>
    <col min="2857" max="2857" width="13.42578125" style="328" customWidth="1"/>
    <col min="2858" max="2858" width="9.140625" style="328"/>
    <col min="2859" max="2859" width="11.42578125" style="328" customWidth="1"/>
    <col min="2860" max="2860" width="18.42578125" style="328" customWidth="1"/>
    <col min="2861" max="2861" width="7.140625" style="328" customWidth="1"/>
    <col min="2862" max="2868" width="9.140625" style="328"/>
    <col min="2869" max="2869" width="14.42578125" style="328" customWidth="1"/>
    <col min="2870" max="3067" width="9.140625" style="328"/>
    <col min="3068" max="3068" width="12" style="328" customWidth="1"/>
    <col min="3069" max="3069" width="29.42578125" style="328" customWidth="1"/>
    <col min="3070" max="3070" width="14.140625" style="328" customWidth="1"/>
    <col min="3071" max="3071" width="11.140625" style="328" customWidth="1"/>
    <col min="3072" max="3072" width="13.42578125" style="328" customWidth="1"/>
    <col min="3073" max="3073" width="10.42578125" style="328" customWidth="1"/>
    <col min="3074" max="3074" width="10.85546875" style="328" customWidth="1"/>
    <col min="3075" max="3075" width="11.42578125" style="328" customWidth="1"/>
    <col min="3076" max="3076" width="9.42578125" style="328" customWidth="1"/>
    <col min="3077" max="3077" width="10.42578125" style="328" customWidth="1"/>
    <col min="3078" max="3078" width="12.42578125" style="328" customWidth="1"/>
    <col min="3079" max="3079" width="38.42578125" style="328" customWidth="1"/>
    <col min="3080" max="3080" width="6" style="328" customWidth="1"/>
    <col min="3081" max="3081" width="11.42578125" style="328" customWidth="1"/>
    <col min="3082" max="3082" width="6.42578125" style="328" customWidth="1"/>
    <col min="3083" max="3084" width="8.42578125" style="328" customWidth="1"/>
    <col min="3085" max="3085" width="14.42578125" style="328" customWidth="1"/>
    <col min="3086" max="3086" width="12.140625" style="328" customWidth="1"/>
    <col min="3087" max="3087" width="11.42578125" style="328" customWidth="1"/>
    <col min="3088" max="3088" width="9.140625" style="328"/>
    <col min="3089" max="3089" width="10.42578125" style="328" customWidth="1"/>
    <col min="3090" max="3090" width="12.42578125" style="328" customWidth="1"/>
    <col min="3091" max="3091" width="8.85546875" style="328" customWidth="1"/>
    <col min="3092" max="3092" width="12.42578125" style="328" customWidth="1"/>
    <col min="3093" max="3093" width="13.42578125" style="328" customWidth="1"/>
    <col min="3094" max="3094" width="14.42578125" style="328" customWidth="1"/>
    <col min="3095" max="3095" width="13" style="328" customWidth="1"/>
    <col min="3096" max="3096" width="9.140625" style="328"/>
    <col min="3097" max="3098" width="13.42578125" style="328" customWidth="1"/>
    <col min="3099" max="3099" width="11.42578125" style="328" customWidth="1"/>
    <col min="3100" max="3100" width="13" style="328" customWidth="1"/>
    <col min="3101" max="3101" width="14.42578125" style="328" customWidth="1"/>
    <col min="3102" max="3102" width="11.42578125" style="328" customWidth="1"/>
    <col min="3103" max="3103" width="18.42578125" style="328" customWidth="1"/>
    <col min="3104" max="3104" width="16.85546875" style="328" customWidth="1"/>
    <col min="3105" max="3105" width="16.42578125" style="328" customWidth="1"/>
    <col min="3106" max="3106" width="12.85546875" style="328" customWidth="1"/>
    <col min="3107" max="3107" width="10.140625" style="328" customWidth="1"/>
    <col min="3108" max="3108" width="10.42578125" style="328" customWidth="1"/>
    <col min="3109" max="3109" width="15.42578125" style="328" customWidth="1"/>
    <col min="3110" max="3110" width="10.42578125" style="328" customWidth="1"/>
    <col min="3111" max="3111" width="12.140625" style="328" customWidth="1"/>
    <col min="3112" max="3112" width="14.42578125" style="328" customWidth="1"/>
    <col min="3113" max="3113" width="13.42578125" style="328" customWidth="1"/>
    <col min="3114" max="3114" width="9.140625" style="328"/>
    <col min="3115" max="3115" width="11.42578125" style="328" customWidth="1"/>
    <col min="3116" max="3116" width="18.42578125" style="328" customWidth="1"/>
    <col min="3117" max="3117" width="7.140625" style="328" customWidth="1"/>
    <col min="3118" max="3124" width="9.140625" style="328"/>
    <col min="3125" max="3125" width="14.42578125" style="328" customWidth="1"/>
    <col min="3126" max="3323" width="9.140625" style="328"/>
    <col min="3324" max="3324" width="12" style="328" customWidth="1"/>
    <col min="3325" max="3325" width="29.42578125" style="328" customWidth="1"/>
    <col min="3326" max="3326" width="14.140625" style="328" customWidth="1"/>
    <col min="3327" max="3327" width="11.140625" style="328" customWidth="1"/>
    <col min="3328" max="3328" width="13.42578125" style="328" customWidth="1"/>
    <col min="3329" max="3329" width="10.42578125" style="328" customWidth="1"/>
    <col min="3330" max="3330" width="10.85546875" style="328" customWidth="1"/>
    <col min="3331" max="3331" width="11.42578125" style="328" customWidth="1"/>
    <col min="3332" max="3332" width="9.42578125" style="328" customWidth="1"/>
    <col min="3333" max="3333" width="10.42578125" style="328" customWidth="1"/>
    <col min="3334" max="3334" width="12.42578125" style="328" customWidth="1"/>
    <col min="3335" max="3335" width="38.42578125" style="328" customWidth="1"/>
    <col min="3336" max="3336" width="6" style="328" customWidth="1"/>
    <col min="3337" max="3337" width="11.42578125" style="328" customWidth="1"/>
    <col min="3338" max="3338" width="6.42578125" style="328" customWidth="1"/>
    <col min="3339" max="3340" width="8.42578125" style="328" customWidth="1"/>
    <col min="3341" max="3341" width="14.42578125" style="328" customWidth="1"/>
    <col min="3342" max="3342" width="12.140625" style="328" customWidth="1"/>
    <col min="3343" max="3343" width="11.42578125" style="328" customWidth="1"/>
    <col min="3344" max="3344" width="9.140625" style="328"/>
    <col min="3345" max="3345" width="10.42578125" style="328" customWidth="1"/>
    <col min="3346" max="3346" width="12.42578125" style="328" customWidth="1"/>
    <col min="3347" max="3347" width="8.85546875" style="328" customWidth="1"/>
    <col min="3348" max="3348" width="12.42578125" style="328" customWidth="1"/>
    <col min="3349" max="3349" width="13.42578125" style="328" customWidth="1"/>
    <col min="3350" max="3350" width="14.42578125" style="328" customWidth="1"/>
    <col min="3351" max="3351" width="13" style="328" customWidth="1"/>
    <col min="3352" max="3352" width="9.140625" style="328"/>
    <col min="3353" max="3354" width="13.42578125" style="328" customWidth="1"/>
    <col min="3355" max="3355" width="11.42578125" style="328" customWidth="1"/>
    <col min="3356" max="3356" width="13" style="328" customWidth="1"/>
    <col min="3357" max="3357" width="14.42578125" style="328" customWidth="1"/>
    <col min="3358" max="3358" width="11.42578125" style="328" customWidth="1"/>
    <col min="3359" max="3359" width="18.42578125" style="328" customWidth="1"/>
    <col min="3360" max="3360" width="16.85546875" style="328" customWidth="1"/>
    <col min="3361" max="3361" width="16.42578125" style="328" customWidth="1"/>
    <col min="3362" max="3362" width="12.85546875" style="328" customWidth="1"/>
    <col min="3363" max="3363" width="10.140625" style="328" customWidth="1"/>
    <col min="3364" max="3364" width="10.42578125" style="328" customWidth="1"/>
    <col min="3365" max="3365" width="15.42578125" style="328" customWidth="1"/>
    <col min="3366" max="3366" width="10.42578125" style="328" customWidth="1"/>
    <col min="3367" max="3367" width="12.140625" style="328" customWidth="1"/>
    <col min="3368" max="3368" width="14.42578125" style="328" customWidth="1"/>
    <col min="3369" max="3369" width="13.42578125" style="328" customWidth="1"/>
    <col min="3370" max="3370" width="9.140625" style="328"/>
    <col min="3371" max="3371" width="11.42578125" style="328" customWidth="1"/>
    <col min="3372" max="3372" width="18.42578125" style="328" customWidth="1"/>
    <col min="3373" max="3373" width="7.140625" style="328" customWidth="1"/>
    <col min="3374" max="3380" width="9.140625" style="328"/>
    <col min="3381" max="3381" width="14.42578125" style="328" customWidth="1"/>
    <col min="3382" max="3579" width="9.140625" style="328"/>
    <col min="3580" max="3580" width="12" style="328" customWidth="1"/>
    <col min="3581" max="3581" width="29.42578125" style="328" customWidth="1"/>
    <col min="3582" max="3582" width="14.140625" style="328" customWidth="1"/>
    <col min="3583" max="3583" width="11.140625" style="328" customWidth="1"/>
    <col min="3584" max="3584" width="13.42578125" style="328" customWidth="1"/>
    <col min="3585" max="3585" width="10.42578125" style="328" customWidth="1"/>
    <col min="3586" max="3586" width="10.85546875" style="328" customWidth="1"/>
    <col min="3587" max="3587" width="11.42578125" style="328" customWidth="1"/>
    <col min="3588" max="3588" width="9.42578125" style="328" customWidth="1"/>
    <col min="3589" max="3589" width="10.42578125" style="328" customWidth="1"/>
    <col min="3590" max="3590" width="12.42578125" style="328" customWidth="1"/>
    <col min="3591" max="3591" width="38.42578125" style="328" customWidth="1"/>
    <col min="3592" max="3592" width="6" style="328" customWidth="1"/>
    <col min="3593" max="3593" width="11.42578125" style="328" customWidth="1"/>
    <col min="3594" max="3594" width="6.42578125" style="328" customWidth="1"/>
    <col min="3595" max="3596" width="8.42578125" style="328" customWidth="1"/>
    <col min="3597" max="3597" width="14.42578125" style="328" customWidth="1"/>
    <col min="3598" max="3598" width="12.140625" style="328" customWidth="1"/>
    <col min="3599" max="3599" width="11.42578125" style="328" customWidth="1"/>
    <col min="3600" max="3600" width="9.140625" style="328"/>
    <col min="3601" max="3601" width="10.42578125" style="328" customWidth="1"/>
    <col min="3602" max="3602" width="12.42578125" style="328" customWidth="1"/>
    <col min="3603" max="3603" width="8.85546875" style="328" customWidth="1"/>
    <col min="3604" max="3604" width="12.42578125" style="328" customWidth="1"/>
    <col min="3605" max="3605" width="13.42578125" style="328" customWidth="1"/>
    <col min="3606" max="3606" width="14.42578125" style="328" customWidth="1"/>
    <col min="3607" max="3607" width="13" style="328" customWidth="1"/>
    <col min="3608" max="3608" width="9.140625" style="328"/>
    <col min="3609" max="3610" width="13.42578125" style="328" customWidth="1"/>
    <col min="3611" max="3611" width="11.42578125" style="328" customWidth="1"/>
    <col min="3612" max="3612" width="13" style="328" customWidth="1"/>
    <col min="3613" max="3613" width="14.42578125" style="328" customWidth="1"/>
    <col min="3614" max="3614" width="11.42578125" style="328" customWidth="1"/>
    <col min="3615" max="3615" width="18.42578125" style="328" customWidth="1"/>
    <col min="3616" max="3616" width="16.85546875" style="328" customWidth="1"/>
    <col min="3617" max="3617" width="16.42578125" style="328" customWidth="1"/>
    <col min="3618" max="3618" width="12.85546875" style="328" customWidth="1"/>
    <col min="3619" max="3619" width="10.140625" style="328" customWidth="1"/>
    <col min="3620" max="3620" width="10.42578125" style="328" customWidth="1"/>
    <col min="3621" max="3621" width="15.42578125" style="328" customWidth="1"/>
    <col min="3622" max="3622" width="10.42578125" style="328" customWidth="1"/>
    <col min="3623" max="3623" width="12.140625" style="328" customWidth="1"/>
    <col min="3624" max="3624" width="14.42578125" style="328" customWidth="1"/>
    <col min="3625" max="3625" width="13.42578125" style="328" customWidth="1"/>
    <col min="3626" max="3626" width="9.140625" style="328"/>
    <col min="3627" max="3627" width="11.42578125" style="328" customWidth="1"/>
    <col min="3628" max="3628" width="18.42578125" style="328" customWidth="1"/>
    <col min="3629" max="3629" width="7.140625" style="328" customWidth="1"/>
    <col min="3630" max="3636" width="9.140625" style="328"/>
    <col min="3637" max="3637" width="14.42578125" style="328" customWidth="1"/>
    <col min="3638" max="3835" width="9.140625" style="328"/>
    <col min="3836" max="3836" width="12" style="328" customWidth="1"/>
    <col min="3837" max="3837" width="29.42578125" style="328" customWidth="1"/>
    <col min="3838" max="3838" width="14.140625" style="328" customWidth="1"/>
    <col min="3839" max="3839" width="11.140625" style="328" customWidth="1"/>
    <col min="3840" max="3840" width="13.42578125" style="328" customWidth="1"/>
    <col min="3841" max="3841" width="10.42578125" style="328" customWidth="1"/>
    <col min="3842" max="3842" width="10.85546875" style="328" customWidth="1"/>
    <col min="3843" max="3843" width="11.42578125" style="328" customWidth="1"/>
    <col min="3844" max="3844" width="9.42578125" style="328" customWidth="1"/>
    <col min="3845" max="3845" width="10.42578125" style="328" customWidth="1"/>
    <col min="3846" max="3846" width="12.42578125" style="328" customWidth="1"/>
    <col min="3847" max="3847" width="38.42578125" style="328" customWidth="1"/>
    <col min="3848" max="3848" width="6" style="328" customWidth="1"/>
    <col min="3849" max="3849" width="11.42578125" style="328" customWidth="1"/>
    <col min="3850" max="3850" width="6.42578125" style="328" customWidth="1"/>
    <col min="3851" max="3852" width="8.42578125" style="328" customWidth="1"/>
    <col min="3853" max="3853" width="14.42578125" style="328" customWidth="1"/>
    <col min="3854" max="3854" width="12.140625" style="328" customWidth="1"/>
    <col min="3855" max="3855" width="11.42578125" style="328" customWidth="1"/>
    <col min="3856" max="3856" width="9.140625" style="328"/>
    <col min="3857" max="3857" width="10.42578125" style="328" customWidth="1"/>
    <col min="3858" max="3858" width="12.42578125" style="328" customWidth="1"/>
    <col min="3859" max="3859" width="8.85546875" style="328" customWidth="1"/>
    <col min="3860" max="3860" width="12.42578125" style="328" customWidth="1"/>
    <col min="3861" max="3861" width="13.42578125" style="328" customWidth="1"/>
    <col min="3862" max="3862" width="14.42578125" style="328" customWidth="1"/>
    <col min="3863" max="3863" width="13" style="328" customWidth="1"/>
    <col min="3864" max="3864" width="9.140625" style="328"/>
    <col min="3865" max="3866" width="13.42578125" style="328" customWidth="1"/>
    <col min="3867" max="3867" width="11.42578125" style="328" customWidth="1"/>
    <col min="3868" max="3868" width="13" style="328" customWidth="1"/>
    <col min="3869" max="3869" width="14.42578125" style="328" customWidth="1"/>
    <col min="3870" max="3870" width="11.42578125" style="328" customWidth="1"/>
    <col min="3871" max="3871" width="18.42578125" style="328" customWidth="1"/>
    <col min="3872" max="3872" width="16.85546875" style="328" customWidth="1"/>
    <col min="3873" max="3873" width="16.42578125" style="328" customWidth="1"/>
    <col min="3874" max="3874" width="12.85546875" style="328" customWidth="1"/>
    <col min="3875" max="3875" width="10.140625" style="328" customWidth="1"/>
    <col min="3876" max="3876" width="10.42578125" style="328" customWidth="1"/>
    <col min="3877" max="3877" width="15.42578125" style="328" customWidth="1"/>
    <col min="3878" max="3878" width="10.42578125" style="328" customWidth="1"/>
    <col min="3879" max="3879" width="12.140625" style="328" customWidth="1"/>
    <col min="3880" max="3880" width="14.42578125" style="328" customWidth="1"/>
    <col min="3881" max="3881" width="13.42578125" style="328" customWidth="1"/>
    <col min="3882" max="3882" width="9.140625" style="328"/>
    <col min="3883" max="3883" width="11.42578125" style="328" customWidth="1"/>
    <col min="3884" max="3884" width="18.42578125" style="328" customWidth="1"/>
    <col min="3885" max="3885" width="7.140625" style="328" customWidth="1"/>
    <col min="3886" max="3892" width="9.140625" style="328"/>
    <col min="3893" max="3893" width="14.42578125" style="328" customWidth="1"/>
    <col min="3894" max="4091" width="9.140625" style="328"/>
    <col min="4092" max="4092" width="12" style="328" customWidth="1"/>
    <col min="4093" max="4093" width="29.42578125" style="328" customWidth="1"/>
    <col min="4094" max="4094" width="14.140625" style="328" customWidth="1"/>
    <col min="4095" max="4095" width="11.140625" style="328" customWidth="1"/>
    <col min="4096" max="4096" width="13.42578125" style="328" customWidth="1"/>
    <col min="4097" max="4097" width="10.42578125" style="328" customWidth="1"/>
    <col min="4098" max="4098" width="10.85546875" style="328" customWidth="1"/>
    <col min="4099" max="4099" width="11.42578125" style="328" customWidth="1"/>
    <col min="4100" max="4100" width="9.42578125" style="328" customWidth="1"/>
    <col min="4101" max="4101" width="10.42578125" style="328" customWidth="1"/>
    <col min="4102" max="4102" width="12.42578125" style="328" customWidth="1"/>
    <col min="4103" max="4103" width="38.42578125" style="328" customWidth="1"/>
    <col min="4104" max="4104" width="6" style="328" customWidth="1"/>
    <col min="4105" max="4105" width="11.42578125" style="328" customWidth="1"/>
    <col min="4106" max="4106" width="6.42578125" style="328" customWidth="1"/>
    <col min="4107" max="4108" width="8.42578125" style="328" customWidth="1"/>
    <col min="4109" max="4109" width="14.42578125" style="328" customWidth="1"/>
    <col min="4110" max="4110" width="12.140625" style="328" customWidth="1"/>
    <col min="4111" max="4111" width="11.42578125" style="328" customWidth="1"/>
    <col min="4112" max="4112" width="9.140625" style="328"/>
    <col min="4113" max="4113" width="10.42578125" style="328" customWidth="1"/>
    <col min="4114" max="4114" width="12.42578125" style="328" customWidth="1"/>
    <col min="4115" max="4115" width="8.85546875" style="328" customWidth="1"/>
    <col min="4116" max="4116" width="12.42578125" style="328" customWidth="1"/>
    <col min="4117" max="4117" width="13.42578125" style="328" customWidth="1"/>
    <col min="4118" max="4118" width="14.42578125" style="328" customWidth="1"/>
    <col min="4119" max="4119" width="13" style="328" customWidth="1"/>
    <col min="4120" max="4120" width="9.140625" style="328"/>
    <col min="4121" max="4122" width="13.42578125" style="328" customWidth="1"/>
    <col min="4123" max="4123" width="11.42578125" style="328" customWidth="1"/>
    <col min="4124" max="4124" width="13" style="328" customWidth="1"/>
    <col min="4125" max="4125" width="14.42578125" style="328" customWidth="1"/>
    <col min="4126" max="4126" width="11.42578125" style="328" customWidth="1"/>
    <col min="4127" max="4127" width="18.42578125" style="328" customWidth="1"/>
    <col min="4128" max="4128" width="16.85546875" style="328" customWidth="1"/>
    <col min="4129" max="4129" width="16.42578125" style="328" customWidth="1"/>
    <col min="4130" max="4130" width="12.85546875" style="328" customWidth="1"/>
    <col min="4131" max="4131" width="10.140625" style="328" customWidth="1"/>
    <col min="4132" max="4132" width="10.42578125" style="328" customWidth="1"/>
    <col min="4133" max="4133" width="15.42578125" style="328" customWidth="1"/>
    <col min="4134" max="4134" width="10.42578125" style="328" customWidth="1"/>
    <col min="4135" max="4135" width="12.140625" style="328" customWidth="1"/>
    <col min="4136" max="4136" width="14.42578125" style="328" customWidth="1"/>
    <col min="4137" max="4137" width="13.42578125" style="328" customWidth="1"/>
    <col min="4138" max="4138" width="9.140625" style="328"/>
    <col min="4139" max="4139" width="11.42578125" style="328" customWidth="1"/>
    <col min="4140" max="4140" width="18.42578125" style="328" customWidth="1"/>
    <col min="4141" max="4141" width="7.140625" style="328" customWidth="1"/>
    <col min="4142" max="4148" width="9.140625" style="328"/>
    <col min="4149" max="4149" width="14.42578125" style="328" customWidth="1"/>
    <col min="4150" max="4347" width="9.140625" style="328"/>
    <col min="4348" max="4348" width="12" style="328" customWidth="1"/>
    <col min="4349" max="4349" width="29.42578125" style="328" customWidth="1"/>
    <col min="4350" max="4350" width="14.140625" style="328" customWidth="1"/>
    <col min="4351" max="4351" width="11.140625" style="328" customWidth="1"/>
    <col min="4352" max="4352" width="13.42578125" style="328" customWidth="1"/>
    <col min="4353" max="4353" width="10.42578125" style="328" customWidth="1"/>
    <col min="4354" max="4354" width="10.85546875" style="328" customWidth="1"/>
    <col min="4355" max="4355" width="11.42578125" style="328" customWidth="1"/>
    <col min="4356" max="4356" width="9.42578125" style="328" customWidth="1"/>
    <col min="4357" max="4357" width="10.42578125" style="328" customWidth="1"/>
    <col min="4358" max="4358" width="12.42578125" style="328" customWidth="1"/>
    <col min="4359" max="4359" width="38.42578125" style="328" customWidth="1"/>
    <col min="4360" max="4360" width="6" style="328" customWidth="1"/>
    <col min="4361" max="4361" width="11.42578125" style="328" customWidth="1"/>
    <col min="4362" max="4362" width="6.42578125" style="328" customWidth="1"/>
    <col min="4363" max="4364" width="8.42578125" style="328" customWidth="1"/>
    <col min="4365" max="4365" width="14.42578125" style="328" customWidth="1"/>
    <col min="4366" max="4366" width="12.140625" style="328" customWidth="1"/>
    <col min="4367" max="4367" width="11.42578125" style="328" customWidth="1"/>
    <col min="4368" max="4368" width="9.140625" style="328"/>
    <col min="4369" max="4369" width="10.42578125" style="328" customWidth="1"/>
    <col min="4370" max="4370" width="12.42578125" style="328" customWidth="1"/>
    <col min="4371" max="4371" width="8.85546875" style="328" customWidth="1"/>
    <col min="4372" max="4372" width="12.42578125" style="328" customWidth="1"/>
    <col min="4373" max="4373" width="13.42578125" style="328" customWidth="1"/>
    <col min="4374" max="4374" width="14.42578125" style="328" customWidth="1"/>
    <col min="4375" max="4375" width="13" style="328" customWidth="1"/>
    <col min="4376" max="4376" width="9.140625" style="328"/>
    <col min="4377" max="4378" width="13.42578125" style="328" customWidth="1"/>
    <col min="4379" max="4379" width="11.42578125" style="328" customWidth="1"/>
    <col min="4380" max="4380" width="13" style="328" customWidth="1"/>
    <col min="4381" max="4381" width="14.42578125" style="328" customWidth="1"/>
    <col min="4382" max="4382" width="11.42578125" style="328" customWidth="1"/>
    <col min="4383" max="4383" width="18.42578125" style="328" customWidth="1"/>
    <col min="4384" max="4384" width="16.85546875" style="328" customWidth="1"/>
    <col min="4385" max="4385" width="16.42578125" style="328" customWidth="1"/>
    <col min="4386" max="4386" width="12.85546875" style="328" customWidth="1"/>
    <col min="4387" max="4387" width="10.140625" style="328" customWidth="1"/>
    <col min="4388" max="4388" width="10.42578125" style="328" customWidth="1"/>
    <col min="4389" max="4389" width="15.42578125" style="328" customWidth="1"/>
    <col min="4390" max="4390" width="10.42578125" style="328" customWidth="1"/>
    <col min="4391" max="4391" width="12.140625" style="328" customWidth="1"/>
    <col min="4392" max="4392" width="14.42578125" style="328" customWidth="1"/>
    <col min="4393" max="4393" width="13.42578125" style="328" customWidth="1"/>
    <col min="4394" max="4394" width="9.140625" style="328"/>
    <col min="4395" max="4395" width="11.42578125" style="328" customWidth="1"/>
    <col min="4396" max="4396" width="18.42578125" style="328" customWidth="1"/>
    <col min="4397" max="4397" width="7.140625" style="328" customWidth="1"/>
    <col min="4398" max="4404" width="9.140625" style="328"/>
    <col min="4405" max="4405" width="14.42578125" style="328" customWidth="1"/>
    <col min="4406" max="4603" width="9.140625" style="328"/>
    <col min="4604" max="4604" width="12" style="328" customWidth="1"/>
    <col min="4605" max="4605" width="29.42578125" style="328" customWidth="1"/>
    <col min="4606" max="4606" width="14.140625" style="328" customWidth="1"/>
    <col min="4607" max="4607" width="11.140625" style="328" customWidth="1"/>
    <col min="4608" max="4608" width="13.42578125" style="328" customWidth="1"/>
    <col min="4609" max="4609" width="10.42578125" style="328" customWidth="1"/>
    <col min="4610" max="4610" width="10.85546875" style="328" customWidth="1"/>
    <col min="4611" max="4611" width="11.42578125" style="328" customWidth="1"/>
    <col min="4612" max="4612" width="9.42578125" style="328" customWidth="1"/>
    <col min="4613" max="4613" width="10.42578125" style="328" customWidth="1"/>
    <col min="4614" max="4614" width="12.42578125" style="328" customWidth="1"/>
    <col min="4615" max="4615" width="38.42578125" style="328" customWidth="1"/>
    <col min="4616" max="4616" width="6" style="328" customWidth="1"/>
    <col min="4617" max="4617" width="11.42578125" style="328" customWidth="1"/>
    <col min="4618" max="4618" width="6.42578125" style="328" customWidth="1"/>
    <col min="4619" max="4620" width="8.42578125" style="328" customWidth="1"/>
    <col min="4621" max="4621" width="14.42578125" style="328" customWidth="1"/>
    <col min="4622" max="4622" width="12.140625" style="328" customWidth="1"/>
    <col min="4623" max="4623" width="11.42578125" style="328" customWidth="1"/>
    <col min="4624" max="4624" width="9.140625" style="328"/>
    <col min="4625" max="4625" width="10.42578125" style="328" customWidth="1"/>
    <col min="4626" max="4626" width="12.42578125" style="328" customWidth="1"/>
    <col min="4627" max="4627" width="8.85546875" style="328" customWidth="1"/>
    <col min="4628" max="4628" width="12.42578125" style="328" customWidth="1"/>
    <col min="4629" max="4629" width="13.42578125" style="328" customWidth="1"/>
    <col min="4630" max="4630" width="14.42578125" style="328" customWidth="1"/>
    <col min="4631" max="4631" width="13" style="328" customWidth="1"/>
    <col min="4632" max="4632" width="9.140625" style="328"/>
    <col min="4633" max="4634" width="13.42578125" style="328" customWidth="1"/>
    <col min="4635" max="4635" width="11.42578125" style="328" customWidth="1"/>
    <col min="4636" max="4636" width="13" style="328" customWidth="1"/>
    <col min="4637" max="4637" width="14.42578125" style="328" customWidth="1"/>
    <col min="4638" max="4638" width="11.42578125" style="328" customWidth="1"/>
    <col min="4639" max="4639" width="18.42578125" style="328" customWidth="1"/>
    <col min="4640" max="4640" width="16.85546875" style="328" customWidth="1"/>
    <col min="4641" max="4641" width="16.42578125" style="328" customWidth="1"/>
    <col min="4642" max="4642" width="12.85546875" style="328" customWidth="1"/>
    <col min="4643" max="4643" width="10.140625" style="328" customWidth="1"/>
    <col min="4644" max="4644" width="10.42578125" style="328" customWidth="1"/>
    <col min="4645" max="4645" width="15.42578125" style="328" customWidth="1"/>
    <col min="4646" max="4646" width="10.42578125" style="328" customWidth="1"/>
    <col min="4647" max="4647" width="12.140625" style="328" customWidth="1"/>
    <col min="4648" max="4648" width="14.42578125" style="328" customWidth="1"/>
    <col min="4649" max="4649" width="13.42578125" style="328" customWidth="1"/>
    <col min="4650" max="4650" width="9.140625" style="328"/>
    <col min="4651" max="4651" width="11.42578125" style="328" customWidth="1"/>
    <col min="4652" max="4652" width="18.42578125" style="328" customWidth="1"/>
    <col min="4653" max="4653" width="7.140625" style="328" customWidth="1"/>
    <col min="4654" max="4660" width="9.140625" style="328"/>
    <col min="4661" max="4661" width="14.42578125" style="328" customWidth="1"/>
    <col min="4662" max="4859" width="9.140625" style="328"/>
    <col min="4860" max="4860" width="12" style="328" customWidth="1"/>
    <col min="4861" max="4861" width="29.42578125" style="328" customWidth="1"/>
    <col min="4862" max="4862" width="14.140625" style="328" customWidth="1"/>
    <col min="4863" max="4863" width="11.140625" style="328" customWidth="1"/>
    <col min="4864" max="4864" width="13.42578125" style="328" customWidth="1"/>
    <col min="4865" max="4865" width="10.42578125" style="328" customWidth="1"/>
    <col min="4866" max="4866" width="10.85546875" style="328" customWidth="1"/>
    <col min="4867" max="4867" width="11.42578125" style="328" customWidth="1"/>
    <col min="4868" max="4868" width="9.42578125" style="328" customWidth="1"/>
    <col min="4869" max="4869" width="10.42578125" style="328" customWidth="1"/>
    <col min="4870" max="4870" width="12.42578125" style="328" customWidth="1"/>
    <col min="4871" max="4871" width="38.42578125" style="328" customWidth="1"/>
    <col min="4872" max="4872" width="6" style="328" customWidth="1"/>
    <col min="4873" max="4873" width="11.42578125" style="328" customWidth="1"/>
    <col min="4874" max="4874" width="6.42578125" style="328" customWidth="1"/>
    <col min="4875" max="4876" width="8.42578125" style="328" customWidth="1"/>
    <col min="4877" max="4877" width="14.42578125" style="328" customWidth="1"/>
    <col min="4878" max="4878" width="12.140625" style="328" customWidth="1"/>
    <col min="4879" max="4879" width="11.42578125" style="328" customWidth="1"/>
    <col min="4880" max="4880" width="9.140625" style="328"/>
    <col min="4881" max="4881" width="10.42578125" style="328" customWidth="1"/>
    <col min="4882" max="4882" width="12.42578125" style="328" customWidth="1"/>
    <col min="4883" max="4883" width="8.85546875" style="328" customWidth="1"/>
    <col min="4884" max="4884" width="12.42578125" style="328" customWidth="1"/>
    <col min="4885" max="4885" width="13.42578125" style="328" customWidth="1"/>
    <col min="4886" max="4886" width="14.42578125" style="328" customWidth="1"/>
    <col min="4887" max="4887" width="13" style="328" customWidth="1"/>
    <col min="4888" max="4888" width="9.140625" style="328"/>
    <col min="4889" max="4890" width="13.42578125" style="328" customWidth="1"/>
    <col min="4891" max="4891" width="11.42578125" style="328" customWidth="1"/>
    <col min="4892" max="4892" width="13" style="328" customWidth="1"/>
    <col min="4893" max="4893" width="14.42578125" style="328" customWidth="1"/>
    <col min="4894" max="4894" width="11.42578125" style="328" customWidth="1"/>
    <col min="4895" max="4895" width="18.42578125" style="328" customWidth="1"/>
    <col min="4896" max="4896" width="16.85546875" style="328" customWidth="1"/>
    <col min="4897" max="4897" width="16.42578125" style="328" customWidth="1"/>
    <col min="4898" max="4898" width="12.85546875" style="328" customWidth="1"/>
    <col min="4899" max="4899" width="10.140625" style="328" customWidth="1"/>
    <col min="4900" max="4900" width="10.42578125" style="328" customWidth="1"/>
    <col min="4901" max="4901" width="15.42578125" style="328" customWidth="1"/>
    <col min="4902" max="4902" width="10.42578125" style="328" customWidth="1"/>
    <col min="4903" max="4903" width="12.140625" style="328" customWidth="1"/>
    <col min="4904" max="4904" width="14.42578125" style="328" customWidth="1"/>
    <col min="4905" max="4905" width="13.42578125" style="328" customWidth="1"/>
    <col min="4906" max="4906" width="9.140625" style="328"/>
    <col min="4907" max="4907" width="11.42578125" style="328" customWidth="1"/>
    <col min="4908" max="4908" width="18.42578125" style="328" customWidth="1"/>
    <col min="4909" max="4909" width="7.140625" style="328" customWidth="1"/>
    <col min="4910" max="4916" width="9.140625" style="328"/>
    <col min="4917" max="4917" width="14.42578125" style="328" customWidth="1"/>
    <col min="4918" max="5115" width="9.140625" style="328"/>
    <col min="5116" max="5116" width="12" style="328" customWidth="1"/>
    <col min="5117" max="5117" width="29.42578125" style="328" customWidth="1"/>
    <col min="5118" max="5118" width="14.140625" style="328" customWidth="1"/>
    <col min="5119" max="5119" width="11.140625" style="328" customWidth="1"/>
    <col min="5120" max="5120" width="13.42578125" style="328" customWidth="1"/>
    <col min="5121" max="5121" width="10.42578125" style="328" customWidth="1"/>
    <col min="5122" max="5122" width="10.85546875" style="328" customWidth="1"/>
    <col min="5123" max="5123" width="11.42578125" style="328" customWidth="1"/>
    <col min="5124" max="5124" width="9.42578125" style="328" customWidth="1"/>
    <col min="5125" max="5125" width="10.42578125" style="328" customWidth="1"/>
    <col min="5126" max="5126" width="12.42578125" style="328" customWidth="1"/>
    <col min="5127" max="5127" width="38.42578125" style="328" customWidth="1"/>
    <col min="5128" max="5128" width="6" style="328" customWidth="1"/>
    <col min="5129" max="5129" width="11.42578125" style="328" customWidth="1"/>
    <col min="5130" max="5130" width="6.42578125" style="328" customWidth="1"/>
    <col min="5131" max="5132" width="8.42578125" style="328" customWidth="1"/>
    <col min="5133" max="5133" width="14.42578125" style="328" customWidth="1"/>
    <col min="5134" max="5134" width="12.140625" style="328" customWidth="1"/>
    <col min="5135" max="5135" width="11.42578125" style="328" customWidth="1"/>
    <col min="5136" max="5136" width="9.140625" style="328"/>
    <col min="5137" max="5137" width="10.42578125" style="328" customWidth="1"/>
    <col min="5138" max="5138" width="12.42578125" style="328" customWidth="1"/>
    <col min="5139" max="5139" width="8.85546875" style="328" customWidth="1"/>
    <col min="5140" max="5140" width="12.42578125" style="328" customWidth="1"/>
    <col min="5141" max="5141" width="13.42578125" style="328" customWidth="1"/>
    <col min="5142" max="5142" width="14.42578125" style="328" customWidth="1"/>
    <col min="5143" max="5143" width="13" style="328" customWidth="1"/>
    <col min="5144" max="5144" width="9.140625" style="328"/>
    <col min="5145" max="5146" width="13.42578125" style="328" customWidth="1"/>
    <col min="5147" max="5147" width="11.42578125" style="328" customWidth="1"/>
    <col min="5148" max="5148" width="13" style="328" customWidth="1"/>
    <col min="5149" max="5149" width="14.42578125" style="328" customWidth="1"/>
    <col min="5150" max="5150" width="11.42578125" style="328" customWidth="1"/>
    <col min="5151" max="5151" width="18.42578125" style="328" customWidth="1"/>
    <col min="5152" max="5152" width="16.85546875" style="328" customWidth="1"/>
    <col min="5153" max="5153" width="16.42578125" style="328" customWidth="1"/>
    <col min="5154" max="5154" width="12.85546875" style="328" customWidth="1"/>
    <col min="5155" max="5155" width="10.140625" style="328" customWidth="1"/>
    <col min="5156" max="5156" width="10.42578125" style="328" customWidth="1"/>
    <col min="5157" max="5157" width="15.42578125" style="328" customWidth="1"/>
    <col min="5158" max="5158" width="10.42578125" style="328" customWidth="1"/>
    <col min="5159" max="5159" width="12.140625" style="328" customWidth="1"/>
    <col min="5160" max="5160" width="14.42578125" style="328" customWidth="1"/>
    <col min="5161" max="5161" width="13.42578125" style="328" customWidth="1"/>
    <col min="5162" max="5162" width="9.140625" style="328"/>
    <col min="5163" max="5163" width="11.42578125" style="328" customWidth="1"/>
    <col min="5164" max="5164" width="18.42578125" style="328" customWidth="1"/>
    <col min="5165" max="5165" width="7.140625" style="328" customWidth="1"/>
    <col min="5166" max="5172" width="9.140625" style="328"/>
    <col min="5173" max="5173" width="14.42578125" style="328" customWidth="1"/>
    <col min="5174" max="5371" width="9.140625" style="328"/>
    <col min="5372" max="5372" width="12" style="328" customWidth="1"/>
    <col min="5373" max="5373" width="29.42578125" style="328" customWidth="1"/>
    <col min="5374" max="5374" width="14.140625" style="328" customWidth="1"/>
    <col min="5375" max="5375" width="11.140625" style="328" customWidth="1"/>
    <col min="5376" max="5376" width="13.42578125" style="328" customWidth="1"/>
    <col min="5377" max="5377" width="10.42578125" style="328" customWidth="1"/>
    <col min="5378" max="5378" width="10.85546875" style="328" customWidth="1"/>
    <col min="5379" max="5379" width="11.42578125" style="328" customWidth="1"/>
    <col min="5380" max="5380" width="9.42578125" style="328" customWidth="1"/>
    <col min="5381" max="5381" width="10.42578125" style="328" customWidth="1"/>
    <col min="5382" max="5382" width="12.42578125" style="328" customWidth="1"/>
    <col min="5383" max="5383" width="38.42578125" style="328" customWidth="1"/>
    <col min="5384" max="5384" width="6" style="328" customWidth="1"/>
    <col min="5385" max="5385" width="11.42578125" style="328" customWidth="1"/>
    <col min="5386" max="5386" width="6.42578125" style="328" customWidth="1"/>
    <col min="5387" max="5388" width="8.42578125" style="328" customWidth="1"/>
    <col min="5389" max="5389" width="14.42578125" style="328" customWidth="1"/>
    <col min="5390" max="5390" width="12.140625" style="328" customWidth="1"/>
    <col min="5391" max="5391" width="11.42578125" style="328" customWidth="1"/>
    <col min="5392" max="5392" width="9.140625" style="328"/>
    <col min="5393" max="5393" width="10.42578125" style="328" customWidth="1"/>
    <col min="5394" max="5394" width="12.42578125" style="328" customWidth="1"/>
    <col min="5395" max="5395" width="8.85546875" style="328" customWidth="1"/>
    <col min="5396" max="5396" width="12.42578125" style="328" customWidth="1"/>
    <col min="5397" max="5397" width="13.42578125" style="328" customWidth="1"/>
    <col min="5398" max="5398" width="14.42578125" style="328" customWidth="1"/>
    <col min="5399" max="5399" width="13" style="328" customWidth="1"/>
    <col min="5400" max="5400" width="9.140625" style="328"/>
    <col min="5401" max="5402" width="13.42578125" style="328" customWidth="1"/>
    <col min="5403" max="5403" width="11.42578125" style="328" customWidth="1"/>
    <col min="5404" max="5404" width="13" style="328" customWidth="1"/>
    <col min="5405" max="5405" width="14.42578125" style="328" customWidth="1"/>
    <col min="5406" max="5406" width="11.42578125" style="328" customWidth="1"/>
    <col min="5407" max="5407" width="18.42578125" style="328" customWidth="1"/>
    <col min="5408" max="5408" width="16.85546875" style="328" customWidth="1"/>
    <col min="5409" max="5409" width="16.42578125" style="328" customWidth="1"/>
    <col min="5410" max="5410" width="12.85546875" style="328" customWidth="1"/>
    <col min="5411" max="5411" width="10.140625" style="328" customWidth="1"/>
    <col min="5412" max="5412" width="10.42578125" style="328" customWidth="1"/>
    <col min="5413" max="5413" width="15.42578125" style="328" customWidth="1"/>
    <col min="5414" max="5414" width="10.42578125" style="328" customWidth="1"/>
    <col min="5415" max="5415" width="12.140625" style="328" customWidth="1"/>
    <col min="5416" max="5416" width="14.42578125" style="328" customWidth="1"/>
    <col min="5417" max="5417" width="13.42578125" style="328" customWidth="1"/>
    <col min="5418" max="5418" width="9.140625" style="328"/>
    <col min="5419" max="5419" width="11.42578125" style="328" customWidth="1"/>
    <col min="5420" max="5420" width="18.42578125" style="328" customWidth="1"/>
    <col min="5421" max="5421" width="7.140625" style="328" customWidth="1"/>
    <col min="5422" max="5428" width="9.140625" style="328"/>
    <col min="5429" max="5429" width="14.42578125" style="328" customWidth="1"/>
    <col min="5430" max="5627" width="9.140625" style="328"/>
    <col min="5628" max="5628" width="12" style="328" customWidth="1"/>
    <col min="5629" max="5629" width="29.42578125" style="328" customWidth="1"/>
    <col min="5630" max="5630" width="14.140625" style="328" customWidth="1"/>
    <col min="5631" max="5631" width="11.140625" style="328" customWidth="1"/>
    <col min="5632" max="5632" width="13.42578125" style="328" customWidth="1"/>
    <col min="5633" max="5633" width="10.42578125" style="328" customWidth="1"/>
    <col min="5634" max="5634" width="10.85546875" style="328" customWidth="1"/>
    <col min="5635" max="5635" width="11.42578125" style="328" customWidth="1"/>
    <col min="5636" max="5636" width="9.42578125" style="328" customWidth="1"/>
    <col min="5637" max="5637" width="10.42578125" style="328" customWidth="1"/>
    <col min="5638" max="5638" width="12.42578125" style="328" customWidth="1"/>
    <col min="5639" max="5639" width="38.42578125" style="328" customWidth="1"/>
    <col min="5640" max="5640" width="6" style="328" customWidth="1"/>
    <col min="5641" max="5641" width="11.42578125" style="328" customWidth="1"/>
    <col min="5642" max="5642" width="6.42578125" style="328" customWidth="1"/>
    <col min="5643" max="5644" width="8.42578125" style="328" customWidth="1"/>
    <col min="5645" max="5645" width="14.42578125" style="328" customWidth="1"/>
    <col min="5646" max="5646" width="12.140625" style="328" customWidth="1"/>
    <col min="5647" max="5647" width="11.42578125" style="328" customWidth="1"/>
    <col min="5648" max="5648" width="9.140625" style="328"/>
    <col min="5649" max="5649" width="10.42578125" style="328" customWidth="1"/>
    <col min="5650" max="5650" width="12.42578125" style="328" customWidth="1"/>
    <col min="5651" max="5651" width="8.85546875" style="328" customWidth="1"/>
    <col min="5652" max="5652" width="12.42578125" style="328" customWidth="1"/>
    <col min="5653" max="5653" width="13.42578125" style="328" customWidth="1"/>
    <col min="5654" max="5654" width="14.42578125" style="328" customWidth="1"/>
    <col min="5655" max="5655" width="13" style="328" customWidth="1"/>
    <col min="5656" max="5656" width="9.140625" style="328"/>
    <col min="5657" max="5658" width="13.42578125" style="328" customWidth="1"/>
    <col min="5659" max="5659" width="11.42578125" style="328" customWidth="1"/>
    <col min="5660" max="5660" width="13" style="328" customWidth="1"/>
    <col min="5661" max="5661" width="14.42578125" style="328" customWidth="1"/>
    <col min="5662" max="5662" width="11.42578125" style="328" customWidth="1"/>
    <col min="5663" max="5663" width="18.42578125" style="328" customWidth="1"/>
    <col min="5664" max="5664" width="16.85546875" style="328" customWidth="1"/>
    <col min="5665" max="5665" width="16.42578125" style="328" customWidth="1"/>
    <col min="5666" max="5666" width="12.85546875" style="328" customWidth="1"/>
    <col min="5667" max="5667" width="10.140625" style="328" customWidth="1"/>
    <col min="5668" max="5668" width="10.42578125" style="328" customWidth="1"/>
    <col min="5669" max="5669" width="15.42578125" style="328" customWidth="1"/>
    <col min="5670" max="5670" width="10.42578125" style="328" customWidth="1"/>
    <col min="5671" max="5671" width="12.140625" style="328" customWidth="1"/>
    <col min="5672" max="5672" width="14.42578125" style="328" customWidth="1"/>
    <col min="5673" max="5673" width="13.42578125" style="328" customWidth="1"/>
    <col min="5674" max="5674" width="9.140625" style="328"/>
    <col min="5675" max="5675" width="11.42578125" style="328" customWidth="1"/>
    <col min="5676" max="5676" width="18.42578125" style="328" customWidth="1"/>
    <col min="5677" max="5677" width="7.140625" style="328" customWidth="1"/>
    <col min="5678" max="5684" width="9.140625" style="328"/>
    <col min="5685" max="5685" width="14.42578125" style="328" customWidth="1"/>
    <col min="5686" max="5883" width="9.140625" style="328"/>
    <col min="5884" max="5884" width="12" style="328" customWidth="1"/>
    <col min="5885" max="5885" width="29.42578125" style="328" customWidth="1"/>
    <col min="5886" max="5886" width="14.140625" style="328" customWidth="1"/>
    <col min="5887" max="5887" width="11.140625" style="328" customWidth="1"/>
    <col min="5888" max="5888" width="13.42578125" style="328" customWidth="1"/>
    <col min="5889" max="5889" width="10.42578125" style="328" customWidth="1"/>
    <col min="5890" max="5890" width="10.85546875" style="328" customWidth="1"/>
    <col min="5891" max="5891" width="11.42578125" style="328" customWidth="1"/>
    <col min="5892" max="5892" width="9.42578125" style="328" customWidth="1"/>
    <col min="5893" max="5893" width="10.42578125" style="328" customWidth="1"/>
    <col min="5894" max="5894" width="12.42578125" style="328" customWidth="1"/>
    <col min="5895" max="5895" width="38.42578125" style="328" customWidth="1"/>
    <col min="5896" max="5896" width="6" style="328" customWidth="1"/>
    <col min="5897" max="5897" width="11.42578125" style="328" customWidth="1"/>
    <col min="5898" max="5898" width="6.42578125" style="328" customWidth="1"/>
    <col min="5899" max="5900" width="8.42578125" style="328" customWidth="1"/>
    <col min="5901" max="5901" width="14.42578125" style="328" customWidth="1"/>
    <col min="5902" max="5902" width="12.140625" style="328" customWidth="1"/>
    <col min="5903" max="5903" width="11.42578125" style="328" customWidth="1"/>
    <col min="5904" max="5904" width="9.140625" style="328"/>
    <col min="5905" max="5905" width="10.42578125" style="328" customWidth="1"/>
    <col min="5906" max="5906" width="12.42578125" style="328" customWidth="1"/>
    <col min="5907" max="5907" width="8.85546875" style="328" customWidth="1"/>
    <col min="5908" max="5908" width="12.42578125" style="328" customWidth="1"/>
    <col min="5909" max="5909" width="13.42578125" style="328" customWidth="1"/>
    <col min="5910" max="5910" width="14.42578125" style="328" customWidth="1"/>
    <col min="5911" max="5911" width="13" style="328" customWidth="1"/>
    <col min="5912" max="5912" width="9.140625" style="328"/>
    <col min="5913" max="5914" width="13.42578125" style="328" customWidth="1"/>
    <col min="5915" max="5915" width="11.42578125" style="328" customWidth="1"/>
    <col min="5916" max="5916" width="13" style="328" customWidth="1"/>
    <col min="5917" max="5917" width="14.42578125" style="328" customWidth="1"/>
    <col min="5918" max="5918" width="11.42578125" style="328" customWidth="1"/>
    <col min="5919" max="5919" width="18.42578125" style="328" customWidth="1"/>
    <col min="5920" max="5920" width="16.85546875" style="328" customWidth="1"/>
    <col min="5921" max="5921" width="16.42578125" style="328" customWidth="1"/>
    <col min="5922" max="5922" width="12.85546875" style="328" customWidth="1"/>
    <col min="5923" max="5923" width="10.140625" style="328" customWidth="1"/>
    <col min="5924" max="5924" width="10.42578125" style="328" customWidth="1"/>
    <col min="5925" max="5925" width="15.42578125" style="328" customWidth="1"/>
    <col min="5926" max="5926" width="10.42578125" style="328" customWidth="1"/>
    <col min="5927" max="5927" width="12.140625" style="328" customWidth="1"/>
    <col min="5928" max="5928" width="14.42578125" style="328" customWidth="1"/>
    <col min="5929" max="5929" width="13.42578125" style="328" customWidth="1"/>
    <col min="5930" max="5930" width="9.140625" style="328"/>
    <col min="5931" max="5931" width="11.42578125" style="328" customWidth="1"/>
    <col min="5932" max="5932" width="18.42578125" style="328" customWidth="1"/>
    <col min="5933" max="5933" width="7.140625" style="328" customWidth="1"/>
    <col min="5934" max="5940" width="9.140625" style="328"/>
    <col min="5941" max="5941" width="14.42578125" style="328" customWidth="1"/>
    <col min="5942" max="6139" width="9.140625" style="328"/>
    <col min="6140" max="6140" width="12" style="328" customWidth="1"/>
    <col min="6141" max="6141" width="29.42578125" style="328" customWidth="1"/>
    <col min="6142" max="6142" width="14.140625" style="328" customWidth="1"/>
    <col min="6143" max="6143" width="11.140625" style="328" customWidth="1"/>
    <col min="6144" max="6144" width="13.42578125" style="328" customWidth="1"/>
    <col min="6145" max="6145" width="10.42578125" style="328" customWidth="1"/>
    <col min="6146" max="6146" width="10.85546875" style="328" customWidth="1"/>
    <col min="6147" max="6147" width="11.42578125" style="328" customWidth="1"/>
    <col min="6148" max="6148" width="9.42578125" style="328" customWidth="1"/>
    <col min="6149" max="6149" width="10.42578125" style="328" customWidth="1"/>
    <col min="6150" max="6150" width="12.42578125" style="328" customWidth="1"/>
    <col min="6151" max="6151" width="38.42578125" style="328" customWidth="1"/>
    <col min="6152" max="6152" width="6" style="328" customWidth="1"/>
    <col min="6153" max="6153" width="11.42578125" style="328" customWidth="1"/>
    <col min="6154" max="6154" width="6.42578125" style="328" customWidth="1"/>
    <col min="6155" max="6156" width="8.42578125" style="328" customWidth="1"/>
    <col min="6157" max="6157" width="14.42578125" style="328" customWidth="1"/>
    <col min="6158" max="6158" width="12.140625" style="328" customWidth="1"/>
    <col min="6159" max="6159" width="11.42578125" style="328" customWidth="1"/>
    <col min="6160" max="6160" width="9.140625" style="328"/>
    <col min="6161" max="6161" width="10.42578125" style="328" customWidth="1"/>
    <col min="6162" max="6162" width="12.42578125" style="328" customWidth="1"/>
    <col min="6163" max="6163" width="8.85546875" style="328" customWidth="1"/>
    <col min="6164" max="6164" width="12.42578125" style="328" customWidth="1"/>
    <col min="6165" max="6165" width="13.42578125" style="328" customWidth="1"/>
    <col min="6166" max="6166" width="14.42578125" style="328" customWidth="1"/>
    <col min="6167" max="6167" width="13" style="328" customWidth="1"/>
    <col min="6168" max="6168" width="9.140625" style="328"/>
    <col min="6169" max="6170" width="13.42578125" style="328" customWidth="1"/>
    <col min="6171" max="6171" width="11.42578125" style="328" customWidth="1"/>
    <col min="6172" max="6172" width="13" style="328" customWidth="1"/>
    <col min="6173" max="6173" width="14.42578125" style="328" customWidth="1"/>
    <col min="6174" max="6174" width="11.42578125" style="328" customWidth="1"/>
    <col min="6175" max="6175" width="18.42578125" style="328" customWidth="1"/>
    <col min="6176" max="6176" width="16.85546875" style="328" customWidth="1"/>
    <col min="6177" max="6177" width="16.42578125" style="328" customWidth="1"/>
    <col min="6178" max="6178" width="12.85546875" style="328" customWidth="1"/>
    <col min="6179" max="6179" width="10.140625" style="328" customWidth="1"/>
    <col min="6180" max="6180" width="10.42578125" style="328" customWidth="1"/>
    <col min="6181" max="6181" width="15.42578125" style="328" customWidth="1"/>
    <col min="6182" max="6182" width="10.42578125" style="328" customWidth="1"/>
    <col min="6183" max="6183" width="12.140625" style="328" customWidth="1"/>
    <col min="6184" max="6184" width="14.42578125" style="328" customWidth="1"/>
    <col min="6185" max="6185" width="13.42578125" style="328" customWidth="1"/>
    <col min="6186" max="6186" width="9.140625" style="328"/>
    <col min="6187" max="6187" width="11.42578125" style="328" customWidth="1"/>
    <col min="6188" max="6188" width="18.42578125" style="328" customWidth="1"/>
    <col min="6189" max="6189" width="7.140625" style="328" customWidth="1"/>
    <col min="6190" max="6196" width="9.140625" style="328"/>
    <col min="6197" max="6197" width="14.42578125" style="328" customWidth="1"/>
    <col min="6198" max="6395" width="9.140625" style="328"/>
    <col min="6396" max="6396" width="12" style="328" customWidth="1"/>
    <col min="6397" max="6397" width="29.42578125" style="328" customWidth="1"/>
    <col min="6398" max="6398" width="14.140625" style="328" customWidth="1"/>
    <col min="6399" max="6399" width="11.140625" style="328" customWidth="1"/>
    <col min="6400" max="6400" width="13.42578125" style="328" customWidth="1"/>
    <col min="6401" max="6401" width="10.42578125" style="328" customWidth="1"/>
    <col min="6402" max="6402" width="10.85546875" style="328" customWidth="1"/>
    <col min="6403" max="6403" width="11.42578125" style="328" customWidth="1"/>
    <col min="6404" max="6404" width="9.42578125" style="328" customWidth="1"/>
    <col min="6405" max="6405" width="10.42578125" style="328" customWidth="1"/>
    <col min="6406" max="6406" width="12.42578125" style="328" customWidth="1"/>
    <col min="6407" max="6407" width="38.42578125" style="328" customWidth="1"/>
    <col min="6408" max="6408" width="6" style="328" customWidth="1"/>
    <col min="6409" max="6409" width="11.42578125" style="328" customWidth="1"/>
    <col min="6410" max="6410" width="6.42578125" style="328" customWidth="1"/>
    <col min="6411" max="6412" width="8.42578125" style="328" customWidth="1"/>
    <col min="6413" max="6413" width="14.42578125" style="328" customWidth="1"/>
    <col min="6414" max="6414" width="12.140625" style="328" customWidth="1"/>
    <col min="6415" max="6415" width="11.42578125" style="328" customWidth="1"/>
    <col min="6416" max="6416" width="9.140625" style="328"/>
    <col min="6417" max="6417" width="10.42578125" style="328" customWidth="1"/>
    <col min="6418" max="6418" width="12.42578125" style="328" customWidth="1"/>
    <col min="6419" max="6419" width="8.85546875" style="328" customWidth="1"/>
    <col min="6420" max="6420" width="12.42578125" style="328" customWidth="1"/>
    <col min="6421" max="6421" width="13.42578125" style="328" customWidth="1"/>
    <col min="6422" max="6422" width="14.42578125" style="328" customWidth="1"/>
    <col min="6423" max="6423" width="13" style="328" customWidth="1"/>
    <col min="6424" max="6424" width="9.140625" style="328"/>
    <col min="6425" max="6426" width="13.42578125" style="328" customWidth="1"/>
    <col min="6427" max="6427" width="11.42578125" style="328" customWidth="1"/>
    <col min="6428" max="6428" width="13" style="328" customWidth="1"/>
    <col min="6429" max="6429" width="14.42578125" style="328" customWidth="1"/>
    <col min="6430" max="6430" width="11.42578125" style="328" customWidth="1"/>
    <col min="6431" max="6431" width="18.42578125" style="328" customWidth="1"/>
    <col min="6432" max="6432" width="16.85546875" style="328" customWidth="1"/>
    <col min="6433" max="6433" width="16.42578125" style="328" customWidth="1"/>
    <col min="6434" max="6434" width="12.85546875" style="328" customWidth="1"/>
    <col min="6435" max="6435" width="10.140625" style="328" customWidth="1"/>
    <col min="6436" max="6436" width="10.42578125" style="328" customWidth="1"/>
    <col min="6437" max="6437" width="15.42578125" style="328" customWidth="1"/>
    <col min="6438" max="6438" width="10.42578125" style="328" customWidth="1"/>
    <col min="6439" max="6439" width="12.140625" style="328" customWidth="1"/>
    <col min="6440" max="6440" width="14.42578125" style="328" customWidth="1"/>
    <col min="6441" max="6441" width="13.42578125" style="328" customWidth="1"/>
    <col min="6442" max="6442" width="9.140625" style="328"/>
    <col min="6443" max="6443" width="11.42578125" style="328" customWidth="1"/>
    <col min="6444" max="6444" width="18.42578125" style="328" customWidth="1"/>
    <col min="6445" max="6445" width="7.140625" style="328" customWidth="1"/>
    <col min="6446" max="6452" width="9.140625" style="328"/>
    <col min="6453" max="6453" width="14.42578125" style="328" customWidth="1"/>
    <col min="6454" max="6651" width="9.140625" style="328"/>
    <col min="6652" max="6652" width="12" style="328" customWidth="1"/>
    <col min="6653" max="6653" width="29.42578125" style="328" customWidth="1"/>
    <col min="6654" max="6654" width="14.140625" style="328" customWidth="1"/>
    <col min="6655" max="6655" width="11.140625" style="328" customWidth="1"/>
    <col min="6656" max="6656" width="13.42578125" style="328" customWidth="1"/>
    <col min="6657" max="6657" width="10.42578125" style="328" customWidth="1"/>
    <col min="6658" max="6658" width="10.85546875" style="328" customWidth="1"/>
    <col min="6659" max="6659" width="11.42578125" style="328" customWidth="1"/>
    <col min="6660" max="6660" width="9.42578125" style="328" customWidth="1"/>
    <col min="6661" max="6661" width="10.42578125" style="328" customWidth="1"/>
    <col min="6662" max="6662" width="12.42578125" style="328" customWidth="1"/>
    <col min="6663" max="6663" width="38.42578125" style="328" customWidth="1"/>
    <col min="6664" max="6664" width="6" style="328" customWidth="1"/>
    <col min="6665" max="6665" width="11.42578125" style="328" customWidth="1"/>
    <col min="6666" max="6666" width="6.42578125" style="328" customWidth="1"/>
    <col min="6667" max="6668" width="8.42578125" style="328" customWidth="1"/>
    <col min="6669" max="6669" width="14.42578125" style="328" customWidth="1"/>
    <col min="6670" max="6670" width="12.140625" style="328" customWidth="1"/>
    <col min="6671" max="6671" width="11.42578125" style="328" customWidth="1"/>
    <col min="6672" max="6672" width="9.140625" style="328"/>
    <col min="6673" max="6673" width="10.42578125" style="328" customWidth="1"/>
    <col min="6674" max="6674" width="12.42578125" style="328" customWidth="1"/>
    <col min="6675" max="6675" width="8.85546875" style="328" customWidth="1"/>
    <col min="6676" max="6676" width="12.42578125" style="328" customWidth="1"/>
    <col min="6677" max="6677" width="13.42578125" style="328" customWidth="1"/>
    <col min="6678" max="6678" width="14.42578125" style="328" customWidth="1"/>
    <col min="6679" max="6679" width="13" style="328" customWidth="1"/>
    <col min="6680" max="6680" width="9.140625" style="328"/>
    <col min="6681" max="6682" width="13.42578125" style="328" customWidth="1"/>
    <col min="6683" max="6683" width="11.42578125" style="328" customWidth="1"/>
    <col min="6684" max="6684" width="13" style="328" customWidth="1"/>
    <col min="6685" max="6685" width="14.42578125" style="328" customWidth="1"/>
    <col min="6686" max="6686" width="11.42578125" style="328" customWidth="1"/>
    <col min="6687" max="6687" width="18.42578125" style="328" customWidth="1"/>
    <col min="6688" max="6688" width="16.85546875" style="328" customWidth="1"/>
    <col min="6689" max="6689" width="16.42578125" style="328" customWidth="1"/>
    <col min="6690" max="6690" width="12.85546875" style="328" customWidth="1"/>
    <col min="6691" max="6691" width="10.140625" style="328" customWidth="1"/>
    <col min="6692" max="6692" width="10.42578125" style="328" customWidth="1"/>
    <col min="6693" max="6693" width="15.42578125" style="328" customWidth="1"/>
    <col min="6694" max="6694" width="10.42578125" style="328" customWidth="1"/>
    <col min="6695" max="6695" width="12.140625" style="328" customWidth="1"/>
    <col min="6696" max="6696" width="14.42578125" style="328" customWidth="1"/>
    <col min="6697" max="6697" width="13.42578125" style="328" customWidth="1"/>
    <col min="6698" max="6698" width="9.140625" style="328"/>
    <col min="6699" max="6699" width="11.42578125" style="328" customWidth="1"/>
    <col min="6700" max="6700" width="18.42578125" style="328" customWidth="1"/>
    <col min="6701" max="6701" width="7.140625" style="328" customWidth="1"/>
    <col min="6702" max="6708" width="9.140625" style="328"/>
    <col min="6709" max="6709" width="14.42578125" style="328" customWidth="1"/>
    <col min="6710" max="6907" width="9.140625" style="328"/>
    <col min="6908" max="6908" width="12" style="328" customWidth="1"/>
    <col min="6909" max="6909" width="29.42578125" style="328" customWidth="1"/>
    <col min="6910" max="6910" width="14.140625" style="328" customWidth="1"/>
    <col min="6911" max="6911" width="11.140625" style="328" customWidth="1"/>
    <col min="6912" max="6912" width="13.42578125" style="328" customWidth="1"/>
    <col min="6913" max="6913" width="10.42578125" style="328" customWidth="1"/>
    <col min="6914" max="6914" width="10.85546875" style="328" customWidth="1"/>
    <col min="6915" max="6915" width="11.42578125" style="328" customWidth="1"/>
    <col min="6916" max="6916" width="9.42578125" style="328" customWidth="1"/>
    <col min="6917" max="6917" width="10.42578125" style="328" customWidth="1"/>
    <col min="6918" max="6918" width="12.42578125" style="328" customWidth="1"/>
    <col min="6919" max="6919" width="38.42578125" style="328" customWidth="1"/>
    <col min="6920" max="6920" width="6" style="328" customWidth="1"/>
    <col min="6921" max="6921" width="11.42578125" style="328" customWidth="1"/>
    <col min="6922" max="6922" width="6.42578125" style="328" customWidth="1"/>
    <col min="6923" max="6924" width="8.42578125" style="328" customWidth="1"/>
    <col min="6925" max="6925" width="14.42578125" style="328" customWidth="1"/>
    <col min="6926" max="6926" width="12.140625" style="328" customWidth="1"/>
    <col min="6927" max="6927" width="11.42578125" style="328" customWidth="1"/>
    <col min="6928" max="6928" width="9.140625" style="328"/>
    <col min="6929" max="6929" width="10.42578125" style="328" customWidth="1"/>
    <col min="6930" max="6930" width="12.42578125" style="328" customWidth="1"/>
    <col min="6931" max="6931" width="8.85546875" style="328" customWidth="1"/>
    <col min="6932" max="6932" width="12.42578125" style="328" customWidth="1"/>
    <col min="6933" max="6933" width="13.42578125" style="328" customWidth="1"/>
    <col min="6934" max="6934" width="14.42578125" style="328" customWidth="1"/>
    <col min="6935" max="6935" width="13" style="328" customWidth="1"/>
    <col min="6936" max="6936" width="9.140625" style="328"/>
    <col min="6937" max="6938" width="13.42578125" style="328" customWidth="1"/>
    <col min="6939" max="6939" width="11.42578125" style="328" customWidth="1"/>
    <col min="6940" max="6940" width="13" style="328" customWidth="1"/>
    <col min="6941" max="6941" width="14.42578125" style="328" customWidth="1"/>
    <col min="6942" max="6942" width="11.42578125" style="328" customWidth="1"/>
    <col min="6943" max="6943" width="18.42578125" style="328" customWidth="1"/>
    <col min="6944" max="6944" width="16.85546875" style="328" customWidth="1"/>
    <col min="6945" max="6945" width="16.42578125" style="328" customWidth="1"/>
    <col min="6946" max="6946" width="12.85546875" style="328" customWidth="1"/>
    <col min="6947" max="6947" width="10.140625" style="328" customWidth="1"/>
    <col min="6948" max="6948" width="10.42578125" style="328" customWidth="1"/>
    <col min="6949" max="6949" width="15.42578125" style="328" customWidth="1"/>
    <col min="6950" max="6950" width="10.42578125" style="328" customWidth="1"/>
    <col min="6951" max="6951" width="12.140625" style="328" customWidth="1"/>
    <col min="6952" max="6952" width="14.42578125" style="328" customWidth="1"/>
    <col min="6953" max="6953" width="13.42578125" style="328" customWidth="1"/>
    <col min="6954" max="6954" width="9.140625" style="328"/>
    <col min="6955" max="6955" width="11.42578125" style="328" customWidth="1"/>
    <col min="6956" max="6956" width="18.42578125" style="328" customWidth="1"/>
    <col min="6957" max="6957" width="7.140625" style="328" customWidth="1"/>
    <col min="6958" max="6964" width="9.140625" style="328"/>
    <col min="6965" max="6965" width="14.42578125" style="328" customWidth="1"/>
    <col min="6966" max="7163" width="9.140625" style="328"/>
    <col min="7164" max="7164" width="12" style="328" customWidth="1"/>
    <col min="7165" max="7165" width="29.42578125" style="328" customWidth="1"/>
    <col min="7166" max="7166" width="14.140625" style="328" customWidth="1"/>
    <col min="7167" max="7167" width="11.140625" style="328" customWidth="1"/>
    <col min="7168" max="7168" width="13.42578125" style="328" customWidth="1"/>
    <col min="7169" max="7169" width="10.42578125" style="328" customWidth="1"/>
    <col min="7170" max="7170" width="10.85546875" style="328" customWidth="1"/>
    <col min="7171" max="7171" width="11.42578125" style="328" customWidth="1"/>
    <col min="7172" max="7172" width="9.42578125" style="328" customWidth="1"/>
    <col min="7173" max="7173" width="10.42578125" style="328" customWidth="1"/>
    <col min="7174" max="7174" width="12.42578125" style="328" customWidth="1"/>
    <col min="7175" max="7175" width="38.42578125" style="328" customWidth="1"/>
    <col min="7176" max="7176" width="6" style="328" customWidth="1"/>
    <col min="7177" max="7177" width="11.42578125" style="328" customWidth="1"/>
    <col min="7178" max="7178" width="6.42578125" style="328" customWidth="1"/>
    <col min="7179" max="7180" width="8.42578125" style="328" customWidth="1"/>
    <col min="7181" max="7181" width="14.42578125" style="328" customWidth="1"/>
    <col min="7182" max="7182" width="12.140625" style="328" customWidth="1"/>
    <col min="7183" max="7183" width="11.42578125" style="328" customWidth="1"/>
    <col min="7184" max="7184" width="9.140625" style="328"/>
    <col min="7185" max="7185" width="10.42578125" style="328" customWidth="1"/>
    <col min="7186" max="7186" width="12.42578125" style="328" customWidth="1"/>
    <col min="7187" max="7187" width="8.85546875" style="328" customWidth="1"/>
    <col min="7188" max="7188" width="12.42578125" style="328" customWidth="1"/>
    <col min="7189" max="7189" width="13.42578125" style="328" customWidth="1"/>
    <col min="7190" max="7190" width="14.42578125" style="328" customWidth="1"/>
    <col min="7191" max="7191" width="13" style="328" customWidth="1"/>
    <col min="7192" max="7192" width="9.140625" style="328"/>
    <col min="7193" max="7194" width="13.42578125" style="328" customWidth="1"/>
    <col min="7195" max="7195" width="11.42578125" style="328" customWidth="1"/>
    <col min="7196" max="7196" width="13" style="328" customWidth="1"/>
    <col min="7197" max="7197" width="14.42578125" style="328" customWidth="1"/>
    <col min="7198" max="7198" width="11.42578125" style="328" customWidth="1"/>
    <col min="7199" max="7199" width="18.42578125" style="328" customWidth="1"/>
    <col min="7200" max="7200" width="16.85546875" style="328" customWidth="1"/>
    <col min="7201" max="7201" width="16.42578125" style="328" customWidth="1"/>
    <col min="7202" max="7202" width="12.85546875" style="328" customWidth="1"/>
    <col min="7203" max="7203" width="10.140625" style="328" customWidth="1"/>
    <col min="7204" max="7204" width="10.42578125" style="328" customWidth="1"/>
    <col min="7205" max="7205" width="15.42578125" style="328" customWidth="1"/>
    <col min="7206" max="7206" width="10.42578125" style="328" customWidth="1"/>
    <col min="7207" max="7207" width="12.140625" style="328" customWidth="1"/>
    <col min="7208" max="7208" width="14.42578125" style="328" customWidth="1"/>
    <col min="7209" max="7209" width="13.42578125" style="328" customWidth="1"/>
    <col min="7210" max="7210" width="9.140625" style="328"/>
    <col min="7211" max="7211" width="11.42578125" style="328" customWidth="1"/>
    <col min="7212" max="7212" width="18.42578125" style="328" customWidth="1"/>
    <col min="7213" max="7213" width="7.140625" style="328" customWidth="1"/>
    <col min="7214" max="7220" width="9.140625" style="328"/>
    <col min="7221" max="7221" width="14.42578125" style="328" customWidth="1"/>
    <col min="7222" max="7419" width="9.140625" style="328"/>
    <col min="7420" max="7420" width="12" style="328" customWidth="1"/>
    <col min="7421" max="7421" width="29.42578125" style="328" customWidth="1"/>
    <col min="7422" max="7422" width="14.140625" style="328" customWidth="1"/>
    <col min="7423" max="7423" width="11.140625" style="328" customWidth="1"/>
    <col min="7424" max="7424" width="13.42578125" style="328" customWidth="1"/>
    <col min="7425" max="7425" width="10.42578125" style="328" customWidth="1"/>
    <col min="7426" max="7426" width="10.85546875" style="328" customWidth="1"/>
    <col min="7427" max="7427" width="11.42578125" style="328" customWidth="1"/>
    <col min="7428" max="7428" width="9.42578125" style="328" customWidth="1"/>
    <col min="7429" max="7429" width="10.42578125" style="328" customWidth="1"/>
    <col min="7430" max="7430" width="12.42578125" style="328" customWidth="1"/>
    <col min="7431" max="7431" width="38.42578125" style="328" customWidth="1"/>
    <col min="7432" max="7432" width="6" style="328" customWidth="1"/>
    <col min="7433" max="7433" width="11.42578125" style="328" customWidth="1"/>
    <col min="7434" max="7434" width="6.42578125" style="328" customWidth="1"/>
    <col min="7435" max="7436" width="8.42578125" style="328" customWidth="1"/>
    <col min="7437" max="7437" width="14.42578125" style="328" customWidth="1"/>
    <col min="7438" max="7438" width="12.140625" style="328" customWidth="1"/>
    <col min="7439" max="7439" width="11.42578125" style="328" customWidth="1"/>
    <col min="7440" max="7440" width="9.140625" style="328"/>
    <col min="7441" max="7441" width="10.42578125" style="328" customWidth="1"/>
    <col min="7442" max="7442" width="12.42578125" style="328" customWidth="1"/>
    <col min="7443" max="7443" width="8.85546875" style="328" customWidth="1"/>
    <col min="7444" max="7444" width="12.42578125" style="328" customWidth="1"/>
    <col min="7445" max="7445" width="13.42578125" style="328" customWidth="1"/>
    <col min="7446" max="7446" width="14.42578125" style="328" customWidth="1"/>
    <col min="7447" max="7447" width="13" style="328" customWidth="1"/>
    <col min="7448" max="7448" width="9.140625" style="328"/>
    <col min="7449" max="7450" width="13.42578125" style="328" customWidth="1"/>
    <col min="7451" max="7451" width="11.42578125" style="328" customWidth="1"/>
    <col min="7452" max="7452" width="13" style="328" customWidth="1"/>
    <col min="7453" max="7453" width="14.42578125" style="328" customWidth="1"/>
    <col min="7454" max="7454" width="11.42578125" style="328" customWidth="1"/>
    <col min="7455" max="7455" width="18.42578125" style="328" customWidth="1"/>
    <col min="7456" max="7456" width="16.85546875" style="328" customWidth="1"/>
    <col min="7457" max="7457" width="16.42578125" style="328" customWidth="1"/>
    <col min="7458" max="7458" width="12.85546875" style="328" customWidth="1"/>
    <col min="7459" max="7459" width="10.140625" style="328" customWidth="1"/>
    <col min="7460" max="7460" width="10.42578125" style="328" customWidth="1"/>
    <col min="7461" max="7461" width="15.42578125" style="328" customWidth="1"/>
    <col min="7462" max="7462" width="10.42578125" style="328" customWidth="1"/>
    <col min="7463" max="7463" width="12.140625" style="328" customWidth="1"/>
    <col min="7464" max="7464" width="14.42578125" style="328" customWidth="1"/>
    <col min="7465" max="7465" width="13.42578125" style="328" customWidth="1"/>
    <col min="7466" max="7466" width="9.140625" style="328"/>
    <col min="7467" max="7467" width="11.42578125" style="328" customWidth="1"/>
    <col min="7468" max="7468" width="18.42578125" style="328" customWidth="1"/>
    <col min="7469" max="7469" width="7.140625" style="328" customWidth="1"/>
    <col min="7470" max="7476" width="9.140625" style="328"/>
    <col min="7477" max="7477" width="14.42578125" style="328" customWidth="1"/>
    <col min="7478" max="7675" width="9.140625" style="328"/>
    <col min="7676" max="7676" width="12" style="328" customWidth="1"/>
    <col min="7677" max="7677" width="29.42578125" style="328" customWidth="1"/>
    <col min="7678" max="7678" width="14.140625" style="328" customWidth="1"/>
    <col min="7679" max="7679" width="11.140625" style="328" customWidth="1"/>
    <col min="7680" max="7680" width="13.42578125" style="328" customWidth="1"/>
    <col min="7681" max="7681" width="10.42578125" style="328" customWidth="1"/>
    <col min="7682" max="7682" width="10.85546875" style="328" customWidth="1"/>
    <col min="7683" max="7683" width="11.42578125" style="328" customWidth="1"/>
    <col min="7684" max="7684" width="9.42578125" style="328" customWidth="1"/>
    <col min="7685" max="7685" width="10.42578125" style="328" customWidth="1"/>
    <col min="7686" max="7686" width="12.42578125" style="328" customWidth="1"/>
    <col min="7687" max="7687" width="38.42578125" style="328" customWidth="1"/>
    <col min="7688" max="7688" width="6" style="328" customWidth="1"/>
    <col min="7689" max="7689" width="11.42578125" style="328" customWidth="1"/>
    <col min="7690" max="7690" width="6.42578125" style="328" customWidth="1"/>
    <col min="7691" max="7692" width="8.42578125" style="328" customWidth="1"/>
    <col min="7693" max="7693" width="14.42578125" style="328" customWidth="1"/>
    <col min="7694" max="7694" width="12.140625" style="328" customWidth="1"/>
    <col min="7695" max="7695" width="11.42578125" style="328" customWidth="1"/>
    <col min="7696" max="7696" width="9.140625" style="328"/>
    <col min="7697" max="7697" width="10.42578125" style="328" customWidth="1"/>
    <col min="7698" max="7698" width="12.42578125" style="328" customWidth="1"/>
    <col min="7699" max="7699" width="8.85546875" style="328" customWidth="1"/>
    <col min="7700" max="7700" width="12.42578125" style="328" customWidth="1"/>
    <col min="7701" max="7701" width="13.42578125" style="328" customWidth="1"/>
    <col min="7702" max="7702" width="14.42578125" style="328" customWidth="1"/>
    <col min="7703" max="7703" width="13" style="328" customWidth="1"/>
    <col min="7704" max="7704" width="9.140625" style="328"/>
    <col min="7705" max="7706" width="13.42578125" style="328" customWidth="1"/>
    <col min="7707" max="7707" width="11.42578125" style="328" customWidth="1"/>
    <col min="7708" max="7708" width="13" style="328" customWidth="1"/>
    <col min="7709" max="7709" width="14.42578125" style="328" customWidth="1"/>
    <col min="7710" max="7710" width="11.42578125" style="328" customWidth="1"/>
    <col min="7711" max="7711" width="18.42578125" style="328" customWidth="1"/>
    <col min="7712" max="7712" width="16.85546875" style="328" customWidth="1"/>
    <col min="7713" max="7713" width="16.42578125" style="328" customWidth="1"/>
    <col min="7714" max="7714" width="12.85546875" style="328" customWidth="1"/>
    <col min="7715" max="7715" width="10.140625" style="328" customWidth="1"/>
    <col min="7716" max="7716" width="10.42578125" style="328" customWidth="1"/>
    <col min="7717" max="7717" width="15.42578125" style="328" customWidth="1"/>
    <col min="7718" max="7718" width="10.42578125" style="328" customWidth="1"/>
    <col min="7719" max="7719" width="12.140625" style="328" customWidth="1"/>
    <col min="7720" max="7720" width="14.42578125" style="328" customWidth="1"/>
    <col min="7721" max="7721" width="13.42578125" style="328" customWidth="1"/>
    <col min="7722" max="7722" width="9.140625" style="328"/>
    <col min="7723" max="7723" width="11.42578125" style="328" customWidth="1"/>
    <col min="7724" max="7724" width="18.42578125" style="328" customWidth="1"/>
    <col min="7725" max="7725" width="7.140625" style="328" customWidth="1"/>
    <col min="7726" max="7732" width="9.140625" style="328"/>
    <col min="7733" max="7733" width="14.42578125" style="328" customWidth="1"/>
    <col min="7734" max="7931" width="9.140625" style="328"/>
    <col min="7932" max="7932" width="12" style="328" customWidth="1"/>
    <col min="7933" max="7933" width="29.42578125" style="328" customWidth="1"/>
    <col min="7934" max="7934" width="14.140625" style="328" customWidth="1"/>
    <col min="7935" max="7935" width="11.140625" style="328" customWidth="1"/>
    <col min="7936" max="7936" width="13.42578125" style="328" customWidth="1"/>
    <col min="7937" max="7937" width="10.42578125" style="328" customWidth="1"/>
    <col min="7938" max="7938" width="10.85546875" style="328" customWidth="1"/>
    <col min="7939" max="7939" width="11.42578125" style="328" customWidth="1"/>
    <col min="7940" max="7940" width="9.42578125" style="328" customWidth="1"/>
    <col min="7941" max="7941" width="10.42578125" style="328" customWidth="1"/>
    <col min="7942" max="7942" width="12.42578125" style="328" customWidth="1"/>
    <col min="7943" max="7943" width="38.42578125" style="328" customWidth="1"/>
    <col min="7944" max="7944" width="6" style="328" customWidth="1"/>
    <col min="7945" max="7945" width="11.42578125" style="328" customWidth="1"/>
    <col min="7946" max="7946" width="6.42578125" style="328" customWidth="1"/>
    <col min="7947" max="7948" width="8.42578125" style="328" customWidth="1"/>
    <col min="7949" max="7949" width="14.42578125" style="328" customWidth="1"/>
    <col min="7950" max="7950" width="12.140625" style="328" customWidth="1"/>
    <col min="7951" max="7951" width="11.42578125" style="328" customWidth="1"/>
    <col min="7952" max="7952" width="9.140625" style="328"/>
    <col min="7953" max="7953" width="10.42578125" style="328" customWidth="1"/>
    <col min="7954" max="7954" width="12.42578125" style="328" customWidth="1"/>
    <col min="7955" max="7955" width="8.85546875" style="328" customWidth="1"/>
    <col min="7956" max="7956" width="12.42578125" style="328" customWidth="1"/>
    <col min="7957" max="7957" width="13.42578125" style="328" customWidth="1"/>
    <col min="7958" max="7958" width="14.42578125" style="328" customWidth="1"/>
    <col min="7959" max="7959" width="13" style="328" customWidth="1"/>
    <col min="7960" max="7960" width="9.140625" style="328"/>
    <col min="7961" max="7962" width="13.42578125" style="328" customWidth="1"/>
    <col min="7963" max="7963" width="11.42578125" style="328" customWidth="1"/>
    <col min="7964" max="7964" width="13" style="328" customWidth="1"/>
    <col min="7965" max="7965" width="14.42578125" style="328" customWidth="1"/>
    <col min="7966" max="7966" width="11.42578125" style="328" customWidth="1"/>
    <col min="7967" max="7967" width="18.42578125" style="328" customWidth="1"/>
    <col min="7968" max="7968" width="16.85546875" style="328" customWidth="1"/>
    <col min="7969" max="7969" width="16.42578125" style="328" customWidth="1"/>
    <col min="7970" max="7970" width="12.85546875" style="328" customWidth="1"/>
    <col min="7971" max="7971" width="10.140625" style="328" customWidth="1"/>
    <col min="7972" max="7972" width="10.42578125" style="328" customWidth="1"/>
    <col min="7973" max="7973" width="15.42578125" style="328" customWidth="1"/>
    <col min="7974" max="7974" width="10.42578125" style="328" customWidth="1"/>
    <col min="7975" max="7975" width="12.140625" style="328" customWidth="1"/>
    <col min="7976" max="7976" width="14.42578125" style="328" customWidth="1"/>
    <col min="7977" max="7977" width="13.42578125" style="328" customWidth="1"/>
    <col min="7978" max="7978" width="9.140625" style="328"/>
    <col min="7979" max="7979" width="11.42578125" style="328" customWidth="1"/>
    <col min="7980" max="7980" width="18.42578125" style="328" customWidth="1"/>
    <col min="7981" max="7981" width="7.140625" style="328" customWidth="1"/>
    <col min="7982" max="7988" width="9.140625" style="328"/>
    <col min="7989" max="7989" width="14.42578125" style="328" customWidth="1"/>
    <col min="7990" max="8187" width="9.140625" style="328"/>
    <col min="8188" max="8188" width="12" style="328" customWidth="1"/>
    <col min="8189" max="8189" width="29.42578125" style="328" customWidth="1"/>
    <col min="8190" max="8190" width="14.140625" style="328" customWidth="1"/>
    <col min="8191" max="8191" width="11.140625" style="328" customWidth="1"/>
    <col min="8192" max="8192" width="13.42578125" style="328" customWidth="1"/>
    <col min="8193" max="8193" width="10.42578125" style="328" customWidth="1"/>
    <col min="8194" max="8194" width="10.85546875" style="328" customWidth="1"/>
    <col min="8195" max="8195" width="11.42578125" style="328" customWidth="1"/>
    <col min="8196" max="8196" width="9.42578125" style="328" customWidth="1"/>
    <col min="8197" max="8197" width="10.42578125" style="328" customWidth="1"/>
    <col min="8198" max="8198" width="12.42578125" style="328" customWidth="1"/>
    <col min="8199" max="8199" width="38.42578125" style="328" customWidth="1"/>
    <col min="8200" max="8200" width="6" style="328" customWidth="1"/>
    <col min="8201" max="8201" width="11.42578125" style="328" customWidth="1"/>
    <col min="8202" max="8202" width="6.42578125" style="328" customWidth="1"/>
    <col min="8203" max="8204" width="8.42578125" style="328" customWidth="1"/>
    <col min="8205" max="8205" width="14.42578125" style="328" customWidth="1"/>
    <col min="8206" max="8206" width="12.140625" style="328" customWidth="1"/>
    <col min="8207" max="8207" width="11.42578125" style="328" customWidth="1"/>
    <col min="8208" max="8208" width="9.140625" style="328"/>
    <col min="8209" max="8209" width="10.42578125" style="328" customWidth="1"/>
    <col min="8210" max="8210" width="12.42578125" style="328" customWidth="1"/>
    <col min="8211" max="8211" width="8.85546875" style="328" customWidth="1"/>
    <col min="8212" max="8212" width="12.42578125" style="328" customWidth="1"/>
    <col min="8213" max="8213" width="13.42578125" style="328" customWidth="1"/>
    <col min="8214" max="8214" width="14.42578125" style="328" customWidth="1"/>
    <col min="8215" max="8215" width="13" style="328" customWidth="1"/>
    <col min="8216" max="8216" width="9.140625" style="328"/>
    <col min="8217" max="8218" width="13.42578125" style="328" customWidth="1"/>
    <col min="8219" max="8219" width="11.42578125" style="328" customWidth="1"/>
    <col min="8220" max="8220" width="13" style="328" customWidth="1"/>
    <col min="8221" max="8221" width="14.42578125" style="328" customWidth="1"/>
    <col min="8222" max="8222" width="11.42578125" style="328" customWidth="1"/>
    <col min="8223" max="8223" width="18.42578125" style="328" customWidth="1"/>
    <col min="8224" max="8224" width="16.85546875" style="328" customWidth="1"/>
    <col min="8225" max="8225" width="16.42578125" style="328" customWidth="1"/>
    <col min="8226" max="8226" width="12.85546875" style="328" customWidth="1"/>
    <col min="8227" max="8227" width="10.140625" style="328" customWidth="1"/>
    <col min="8228" max="8228" width="10.42578125" style="328" customWidth="1"/>
    <col min="8229" max="8229" width="15.42578125" style="328" customWidth="1"/>
    <col min="8230" max="8230" width="10.42578125" style="328" customWidth="1"/>
    <col min="8231" max="8231" width="12.140625" style="328" customWidth="1"/>
    <col min="8232" max="8232" width="14.42578125" style="328" customWidth="1"/>
    <col min="8233" max="8233" width="13.42578125" style="328" customWidth="1"/>
    <col min="8234" max="8234" width="9.140625" style="328"/>
    <col min="8235" max="8235" width="11.42578125" style="328" customWidth="1"/>
    <col min="8236" max="8236" width="18.42578125" style="328" customWidth="1"/>
    <col min="8237" max="8237" width="7.140625" style="328" customWidth="1"/>
    <col min="8238" max="8244" width="9.140625" style="328"/>
    <col min="8245" max="8245" width="14.42578125" style="328" customWidth="1"/>
    <col min="8246" max="8443" width="9.140625" style="328"/>
    <col min="8444" max="8444" width="12" style="328" customWidth="1"/>
    <col min="8445" max="8445" width="29.42578125" style="328" customWidth="1"/>
    <col min="8446" max="8446" width="14.140625" style="328" customWidth="1"/>
    <col min="8447" max="8447" width="11.140625" style="328" customWidth="1"/>
    <col min="8448" max="8448" width="13.42578125" style="328" customWidth="1"/>
    <col min="8449" max="8449" width="10.42578125" style="328" customWidth="1"/>
    <col min="8450" max="8450" width="10.85546875" style="328" customWidth="1"/>
    <col min="8451" max="8451" width="11.42578125" style="328" customWidth="1"/>
    <col min="8452" max="8452" width="9.42578125" style="328" customWidth="1"/>
    <col min="8453" max="8453" width="10.42578125" style="328" customWidth="1"/>
    <col min="8454" max="8454" width="12.42578125" style="328" customWidth="1"/>
    <col min="8455" max="8455" width="38.42578125" style="328" customWidth="1"/>
    <col min="8456" max="8456" width="6" style="328" customWidth="1"/>
    <col min="8457" max="8457" width="11.42578125" style="328" customWidth="1"/>
    <col min="8458" max="8458" width="6.42578125" style="328" customWidth="1"/>
    <col min="8459" max="8460" width="8.42578125" style="328" customWidth="1"/>
    <col min="8461" max="8461" width="14.42578125" style="328" customWidth="1"/>
    <col min="8462" max="8462" width="12.140625" style="328" customWidth="1"/>
    <col min="8463" max="8463" width="11.42578125" style="328" customWidth="1"/>
    <col min="8464" max="8464" width="9.140625" style="328"/>
    <col min="8465" max="8465" width="10.42578125" style="328" customWidth="1"/>
    <col min="8466" max="8466" width="12.42578125" style="328" customWidth="1"/>
    <col min="8467" max="8467" width="8.85546875" style="328" customWidth="1"/>
    <col min="8468" max="8468" width="12.42578125" style="328" customWidth="1"/>
    <col min="8469" max="8469" width="13.42578125" style="328" customWidth="1"/>
    <col min="8470" max="8470" width="14.42578125" style="328" customWidth="1"/>
    <col min="8471" max="8471" width="13" style="328" customWidth="1"/>
    <col min="8472" max="8472" width="9.140625" style="328"/>
    <col min="8473" max="8474" width="13.42578125" style="328" customWidth="1"/>
    <col min="8475" max="8475" width="11.42578125" style="328" customWidth="1"/>
    <col min="8476" max="8476" width="13" style="328" customWidth="1"/>
    <col min="8477" max="8477" width="14.42578125" style="328" customWidth="1"/>
    <col min="8478" max="8478" width="11.42578125" style="328" customWidth="1"/>
    <col min="8479" max="8479" width="18.42578125" style="328" customWidth="1"/>
    <col min="8480" max="8480" width="16.85546875" style="328" customWidth="1"/>
    <col min="8481" max="8481" width="16.42578125" style="328" customWidth="1"/>
    <col min="8482" max="8482" width="12.85546875" style="328" customWidth="1"/>
    <col min="8483" max="8483" width="10.140625" style="328" customWidth="1"/>
    <col min="8484" max="8484" width="10.42578125" style="328" customWidth="1"/>
    <col min="8485" max="8485" width="15.42578125" style="328" customWidth="1"/>
    <col min="8486" max="8486" width="10.42578125" style="328" customWidth="1"/>
    <col min="8487" max="8487" width="12.140625" style="328" customWidth="1"/>
    <col min="8488" max="8488" width="14.42578125" style="328" customWidth="1"/>
    <col min="8489" max="8489" width="13.42578125" style="328" customWidth="1"/>
    <col min="8490" max="8490" width="9.140625" style="328"/>
    <col min="8491" max="8491" width="11.42578125" style="328" customWidth="1"/>
    <col min="8492" max="8492" width="18.42578125" style="328" customWidth="1"/>
    <col min="8493" max="8493" width="7.140625" style="328" customWidth="1"/>
    <col min="8494" max="8500" width="9.140625" style="328"/>
    <col min="8501" max="8501" width="14.42578125" style="328" customWidth="1"/>
    <col min="8502" max="8699" width="9.140625" style="328"/>
    <col min="8700" max="8700" width="12" style="328" customWidth="1"/>
    <col min="8701" max="8701" width="29.42578125" style="328" customWidth="1"/>
    <col min="8702" max="8702" width="14.140625" style="328" customWidth="1"/>
    <col min="8703" max="8703" width="11.140625" style="328" customWidth="1"/>
    <col min="8704" max="8704" width="13.42578125" style="328" customWidth="1"/>
    <col min="8705" max="8705" width="10.42578125" style="328" customWidth="1"/>
    <col min="8706" max="8706" width="10.85546875" style="328" customWidth="1"/>
    <col min="8707" max="8707" width="11.42578125" style="328" customWidth="1"/>
    <col min="8708" max="8708" width="9.42578125" style="328" customWidth="1"/>
    <col min="8709" max="8709" width="10.42578125" style="328" customWidth="1"/>
    <col min="8710" max="8710" width="12.42578125" style="328" customWidth="1"/>
    <col min="8711" max="8711" width="38.42578125" style="328" customWidth="1"/>
    <col min="8712" max="8712" width="6" style="328" customWidth="1"/>
    <col min="8713" max="8713" width="11.42578125" style="328" customWidth="1"/>
    <col min="8714" max="8714" width="6.42578125" style="328" customWidth="1"/>
    <col min="8715" max="8716" width="8.42578125" style="328" customWidth="1"/>
    <col min="8717" max="8717" width="14.42578125" style="328" customWidth="1"/>
    <col min="8718" max="8718" width="12.140625" style="328" customWidth="1"/>
    <col min="8719" max="8719" width="11.42578125" style="328" customWidth="1"/>
    <col min="8720" max="8720" width="9.140625" style="328"/>
    <col min="8721" max="8721" width="10.42578125" style="328" customWidth="1"/>
    <col min="8722" max="8722" width="12.42578125" style="328" customWidth="1"/>
    <col min="8723" max="8723" width="8.85546875" style="328" customWidth="1"/>
    <col min="8724" max="8724" width="12.42578125" style="328" customWidth="1"/>
    <col min="8725" max="8725" width="13.42578125" style="328" customWidth="1"/>
    <col min="8726" max="8726" width="14.42578125" style="328" customWidth="1"/>
    <col min="8727" max="8727" width="13" style="328" customWidth="1"/>
    <col min="8728" max="8728" width="9.140625" style="328"/>
    <col min="8729" max="8730" width="13.42578125" style="328" customWidth="1"/>
    <col min="8731" max="8731" width="11.42578125" style="328" customWidth="1"/>
    <col min="8732" max="8732" width="13" style="328" customWidth="1"/>
    <col min="8733" max="8733" width="14.42578125" style="328" customWidth="1"/>
    <col min="8734" max="8734" width="11.42578125" style="328" customWidth="1"/>
    <col min="8735" max="8735" width="18.42578125" style="328" customWidth="1"/>
    <col min="8736" max="8736" width="16.85546875" style="328" customWidth="1"/>
    <col min="8737" max="8737" width="16.42578125" style="328" customWidth="1"/>
    <col min="8738" max="8738" width="12.85546875" style="328" customWidth="1"/>
    <col min="8739" max="8739" width="10.140625" style="328" customWidth="1"/>
    <col min="8740" max="8740" width="10.42578125" style="328" customWidth="1"/>
    <col min="8741" max="8741" width="15.42578125" style="328" customWidth="1"/>
    <col min="8742" max="8742" width="10.42578125" style="328" customWidth="1"/>
    <col min="8743" max="8743" width="12.140625" style="328" customWidth="1"/>
    <col min="8744" max="8744" width="14.42578125" style="328" customWidth="1"/>
    <col min="8745" max="8745" width="13.42578125" style="328" customWidth="1"/>
    <col min="8746" max="8746" width="9.140625" style="328"/>
    <col min="8747" max="8747" width="11.42578125" style="328" customWidth="1"/>
    <col min="8748" max="8748" width="18.42578125" style="328" customWidth="1"/>
    <col min="8749" max="8749" width="7.140625" style="328" customWidth="1"/>
    <col min="8750" max="8756" width="9.140625" style="328"/>
    <col min="8757" max="8757" width="14.42578125" style="328" customWidth="1"/>
    <col min="8758" max="8955" width="9.140625" style="328"/>
    <col min="8956" max="8956" width="12" style="328" customWidth="1"/>
    <col min="8957" max="8957" width="29.42578125" style="328" customWidth="1"/>
    <col min="8958" max="8958" width="14.140625" style="328" customWidth="1"/>
    <col min="8959" max="8959" width="11.140625" style="328" customWidth="1"/>
    <col min="8960" max="8960" width="13.42578125" style="328" customWidth="1"/>
    <col min="8961" max="8961" width="10.42578125" style="328" customWidth="1"/>
    <col min="8962" max="8962" width="10.85546875" style="328" customWidth="1"/>
    <col min="8963" max="8963" width="11.42578125" style="328" customWidth="1"/>
    <col min="8964" max="8964" width="9.42578125" style="328" customWidth="1"/>
    <col min="8965" max="8965" width="10.42578125" style="328" customWidth="1"/>
    <col min="8966" max="8966" width="12.42578125" style="328" customWidth="1"/>
    <col min="8967" max="8967" width="38.42578125" style="328" customWidth="1"/>
    <col min="8968" max="8968" width="6" style="328" customWidth="1"/>
    <col min="8969" max="8969" width="11.42578125" style="328" customWidth="1"/>
    <col min="8970" max="8970" width="6.42578125" style="328" customWidth="1"/>
    <col min="8971" max="8972" width="8.42578125" style="328" customWidth="1"/>
    <col min="8973" max="8973" width="14.42578125" style="328" customWidth="1"/>
    <col min="8974" max="8974" width="12.140625" style="328" customWidth="1"/>
    <col min="8975" max="8975" width="11.42578125" style="328" customWidth="1"/>
    <col min="8976" max="8976" width="9.140625" style="328"/>
    <col min="8977" max="8977" width="10.42578125" style="328" customWidth="1"/>
    <col min="8978" max="8978" width="12.42578125" style="328" customWidth="1"/>
    <col min="8979" max="8979" width="8.85546875" style="328" customWidth="1"/>
    <col min="8980" max="8980" width="12.42578125" style="328" customWidth="1"/>
    <col min="8981" max="8981" width="13.42578125" style="328" customWidth="1"/>
    <col min="8982" max="8982" width="14.42578125" style="328" customWidth="1"/>
    <col min="8983" max="8983" width="13" style="328" customWidth="1"/>
    <col min="8984" max="8984" width="9.140625" style="328"/>
    <col min="8985" max="8986" width="13.42578125" style="328" customWidth="1"/>
    <col min="8987" max="8987" width="11.42578125" style="328" customWidth="1"/>
    <col min="8988" max="8988" width="13" style="328" customWidth="1"/>
    <col min="8989" max="8989" width="14.42578125" style="328" customWidth="1"/>
    <col min="8990" max="8990" width="11.42578125" style="328" customWidth="1"/>
    <col min="8991" max="8991" width="18.42578125" style="328" customWidth="1"/>
    <col min="8992" max="8992" width="16.85546875" style="328" customWidth="1"/>
    <col min="8993" max="8993" width="16.42578125" style="328" customWidth="1"/>
    <col min="8994" max="8994" width="12.85546875" style="328" customWidth="1"/>
    <col min="8995" max="8995" width="10.140625" style="328" customWidth="1"/>
    <col min="8996" max="8996" width="10.42578125" style="328" customWidth="1"/>
    <col min="8997" max="8997" width="15.42578125" style="328" customWidth="1"/>
    <col min="8998" max="8998" width="10.42578125" style="328" customWidth="1"/>
    <col min="8999" max="8999" width="12.140625" style="328" customWidth="1"/>
    <col min="9000" max="9000" width="14.42578125" style="328" customWidth="1"/>
    <col min="9001" max="9001" width="13.42578125" style="328" customWidth="1"/>
    <col min="9002" max="9002" width="9.140625" style="328"/>
    <col min="9003" max="9003" width="11.42578125" style="328" customWidth="1"/>
    <col min="9004" max="9004" width="18.42578125" style="328" customWidth="1"/>
    <col min="9005" max="9005" width="7.140625" style="328" customWidth="1"/>
    <col min="9006" max="9012" width="9.140625" style="328"/>
    <col min="9013" max="9013" width="14.42578125" style="328" customWidth="1"/>
    <col min="9014" max="9211" width="9.140625" style="328"/>
    <col min="9212" max="9212" width="12" style="328" customWidth="1"/>
    <col min="9213" max="9213" width="29.42578125" style="328" customWidth="1"/>
    <col min="9214" max="9214" width="14.140625" style="328" customWidth="1"/>
    <col min="9215" max="9215" width="11.140625" style="328" customWidth="1"/>
    <col min="9216" max="9216" width="13.42578125" style="328" customWidth="1"/>
    <col min="9217" max="9217" width="10.42578125" style="328" customWidth="1"/>
    <col min="9218" max="9218" width="10.85546875" style="328" customWidth="1"/>
    <col min="9219" max="9219" width="11.42578125" style="328" customWidth="1"/>
    <col min="9220" max="9220" width="9.42578125" style="328" customWidth="1"/>
    <col min="9221" max="9221" width="10.42578125" style="328" customWidth="1"/>
    <col min="9222" max="9222" width="12.42578125" style="328" customWidth="1"/>
    <col min="9223" max="9223" width="38.42578125" style="328" customWidth="1"/>
    <col min="9224" max="9224" width="6" style="328" customWidth="1"/>
    <col min="9225" max="9225" width="11.42578125" style="328" customWidth="1"/>
    <col min="9226" max="9226" width="6.42578125" style="328" customWidth="1"/>
    <col min="9227" max="9228" width="8.42578125" style="328" customWidth="1"/>
    <col min="9229" max="9229" width="14.42578125" style="328" customWidth="1"/>
    <col min="9230" max="9230" width="12.140625" style="328" customWidth="1"/>
    <col min="9231" max="9231" width="11.42578125" style="328" customWidth="1"/>
    <col min="9232" max="9232" width="9.140625" style="328"/>
    <col min="9233" max="9233" width="10.42578125" style="328" customWidth="1"/>
    <col min="9234" max="9234" width="12.42578125" style="328" customWidth="1"/>
    <col min="9235" max="9235" width="8.85546875" style="328" customWidth="1"/>
    <col min="9236" max="9236" width="12.42578125" style="328" customWidth="1"/>
    <col min="9237" max="9237" width="13.42578125" style="328" customWidth="1"/>
    <col min="9238" max="9238" width="14.42578125" style="328" customWidth="1"/>
    <col min="9239" max="9239" width="13" style="328" customWidth="1"/>
    <col min="9240" max="9240" width="9.140625" style="328"/>
    <col min="9241" max="9242" width="13.42578125" style="328" customWidth="1"/>
    <col min="9243" max="9243" width="11.42578125" style="328" customWidth="1"/>
    <col min="9244" max="9244" width="13" style="328" customWidth="1"/>
    <col min="9245" max="9245" width="14.42578125" style="328" customWidth="1"/>
    <col min="9246" max="9246" width="11.42578125" style="328" customWidth="1"/>
    <col min="9247" max="9247" width="18.42578125" style="328" customWidth="1"/>
    <col min="9248" max="9248" width="16.85546875" style="328" customWidth="1"/>
    <col min="9249" max="9249" width="16.42578125" style="328" customWidth="1"/>
    <col min="9250" max="9250" width="12.85546875" style="328" customWidth="1"/>
    <col min="9251" max="9251" width="10.140625" style="328" customWidth="1"/>
    <col min="9252" max="9252" width="10.42578125" style="328" customWidth="1"/>
    <col min="9253" max="9253" width="15.42578125" style="328" customWidth="1"/>
    <col min="9254" max="9254" width="10.42578125" style="328" customWidth="1"/>
    <col min="9255" max="9255" width="12.140625" style="328" customWidth="1"/>
    <col min="9256" max="9256" width="14.42578125" style="328" customWidth="1"/>
    <col min="9257" max="9257" width="13.42578125" style="328" customWidth="1"/>
    <col min="9258" max="9258" width="9.140625" style="328"/>
    <col min="9259" max="9259" width="11.42578125" style="328" customWidth="1"/>
    <col min="9260" max="9260" width="18.42578125" style="328" customWidth="1"/>
    <col min="9261" max="9261" width="7.140625" style="328" customWidth="1"/>
    <col min="9262" max="9268" width="9.140625" style="328"/>
    <col min="9269" max="9269" width="14.42578125" style="328" customWidth="1"/>
    <col min="9270" max="9467" width="9.140625" style="328"/>
    <col min="9468" max="9468" width="12" style="328" customWidth="1"/>
    <col min="9469" max="9469" width="29.42578125" style="328" customWidth="1"/>
    <col min="9470" max="9470" width="14.140625" style="328" customWidth="1"/>
    <col min="9471" max="9471" width="11.140625" style="328" customWidth="1"/>
    <col min="9472" max="9472" width="13.42578125" style="328" customWidth="1"/>
    <col min="9473" max="9473" width="10.42578125" style="328" customWidth="1"/>
    <col min="9474" max="9474" width="10.85546875" style="328" customWidth="1"/>
    <col min="9475" max="9475" width="11.42578125" style="328" customWidth="1"/>
    <col min="9476" max="9476" width="9.42578125" style="328" customWidth="1"/>
    <col min="9477" max="9477" width="10.42578125" style="328" customWidth="1"/>
    <col min="9478" max="9478" width="12.42578125" style="328" customWidth="1"/>
    <col min="9479" max="9479" width="38.42578125" style="328" customWidth="1"/>
    <col min="9480" max="9480" width="6" style="328" customWidth="1"/>
    <col min="9481" max="9481" width="11.42578125" style="328" customWidth="1"/>
    <col min="9482" max="9482" width="6.42578125" style="328" customWidth="1"/>
    <col min="9483" max="9484" width="8.42578125" style="328" customWidth="1"/>
    <col min="9485" max="9485" width="14.42578125" style="328" customWidth="1"/>
    <col min="9486" max="9486" width="12.140625" style="328" customWidth="1"/>
    <col min="9487" max="9487" width="11.42578125" style="328" customWidth="1"/>
    <col min="9488" max="9488" width="9.140625" style="328"/>
    <col min="9489" max="9489" width="10.42578125" style="328" customWidth="1"/>
    <col min="9490" max="9490" width="12.42578125" style="328" customWidth="1"/>
    <col min="9491" max="9491" width="8.85546875" style="328" customWidth="1"/>
    <col min="9492" max="9492" width="12.42578125" style="328" customWidth="1"/>
    <col min="9493" max="9493" width="13.42578125" style="328" customWidth="1"/>
    <col min="9494" max="9494" width="14.42578125" style="328" customWidth="1"/>
    <col min="9495" max="9495" width="13" style="328" customWidth="1"/>
    <col min="9496" max="9496" width="9.140625" style="328"/>
    <col min="9497" max="9498" width="13.42578125" style="328" customWidth="1"/>
    <col min="9499" max="9499" width="11.42578125" style="328" customWidth="1"/>
    <col min="9500" max="9500" width="13" style="328" customWidth="1"/>
    <col min="9501" max="9501" width="14.42578125" style="328" customWidth="1"/>
    <col min="9502" max="9502" width="11.42578125" style="328" customWidth="1"/>
    <col min="9503" max="9503" width="18.42578125" style="328" customWidth="1"/>
    <col min="9504" max="9504" width="16.85546875" style="328" customWidth="1"/>
    <col min="9505" max="9505" width="16.42578125" style="328" customWidth="1"/>
    <col min="9506" max="9506" width="12.85546875" style="328" customWidth="1"/>
    <col min="9507" max="9507" width="10.140625" style="328" customWidth="1"/>
    <col min="9508" max="9508" width="10.42578125" style="328" customWidth="1"/>
    <col min="9509" max="9509" width="15.42578125" style="328" customWidth="1"/>
    <col min="9510" max="9510" width="10.42578125" style="328" customWidth="1"/>
    <col min="9511" max="9511" width="12.140625" style="328" customWidth="1"/>
    <col min="9512" max="9512" width="14.42578125" style="328" customWidth="1"/>
    <col min="9513" max="9513" width="13.42578125" style="328" customWidth="1"/>
    <col min="9514" max="9514" width="9.140625" style="328"/>
    <col min="9515" max="9515" width="11.42578125" style="328" customWidth="1"/>
    <col min="9516" max="9516" width="18.42578125" style="328" customWidth="1"/>
    <col min="9517" max="9517" width="7.140625" style="328" customWidth="1"/>
    <col min="9518" max="9524" width="9.140625" style="328"/>
    <col min="9525" max="9525" width="14.42578125" style="328" customWidth="1"/>
    <col min="9526" max="9723" width="9.140625" style="328"/>
    <col min="9724" max="9724" width="12" style="328" customWidth="1"/>
    <col min="9725" max="9725" width="29.42578125" style="328" customWidth="1"/>
    <col min="9726" max="9726" width="14.140625" style="328" customWidth="1"/>
    <col min="9727" max="9727" width="11.140625" style="328" customWidth="1"/>
    <col min="9728" max="9728" width="13.42578125" style="328" customWidth="1"/>
    <col min="9729" max="9729" width="10.42578125" style="328" customWidth="1"/>
    <col min="9730" max="9730" width="10.85546875" style="328" customWidth="1"/>
    <col min="9731" max="9731" width="11.42578125" style="328" customWidth="1"/>
    <col min="9732" max="9732" width="9.42578125" style="328" customWidth="1"/>
    <col min="9733" max="9733" width="10.42578125" style="328" customWidth="1"/>
    <col min="9734" max="9734" width="12.42578125" style="328" customWidth="1"/>
    <col min="9735" max="9735" width="38.42578125" style="328" customWidth="1"/>
    <col min="9736" max="9736" width="6" style="328" customWidth="1"/>
    <col min="9737" max="9737" width="11.42578125" style="328" customWidth="1"/>
    <col min="9738" max="9738" width="6.42578125" style="328" customWidth="1"/>
    <col min="9739" max="9740" width="8.42578125" style="328" customWidth="1"/>
    <col min="9741" max="9741" width="14.42578125" style="328" customWidth="1"/>
    <col min="9742" max="9742" width="12.140625" style="328" customWidth="1"/>
    <col min="9743" max="9743" width="11.42578125" style="328" customWidth="1"/>
    <col min="9744" max="9744" width="9.140625" style="328"/>
    <col min="9745" max="9745" width="10.42578125" style="328" customWidth="1"/>
    <col min="9746" max="9746" width="12.42578125" style="328" customWidth="1"/>
    <col min="9747" max="9747" width="8.85546875" style="328" customWidth="1"/>
    <col min="9748" max="9748" width="12.42578125" style="328" customWidth="1"/>
    <col min="9749" max="9749" width="13.42578125" style="328" customWidth="1"/>
    <col min="9750" max="9750" width="14.42578125" style="328" customWidth="1"/>
    <col min="9751" max="9751" width="13" style="328" customWidth="1"/>
    <col min="9752" max="9752" width="9.140625" style="328"/>
    <col min="9753" max="9754" width="13.42578125" style="328" customWidth="1"/>
    <col min="9755" max="9755" width="11.42578125" style="328" customWidth="1"/>
    <col min="9756" max="9756" width="13" style="328" customWidth="1"/>
    <col min="9757" max="9757" width="14.42578125" style="328" customWidth="1"/>
    <col min="9758" max="9758" width="11.42578125" style="328" customWidth="1"/>
    <col min="9759" max="9759" width="18.42578125" style="328" customWidth="1"/>
    <col min="9760" max="9760" width="16.85546875" style="328" customWidth="1"/>
    <col min="9761" max="9761" width="16.42578125" style="328" customWidth="1"/>
    <col min="9762" max="9762" width="12.85546875" style="328" customWidth="1"/>
    <col min="9763" max="9763" width="10.140625" style="328" customWidth="1"/>
    <col min="9764" max="9764" width="10.42578125" style="328" customWidth="1"/>
    <col min="9765" max="9765" width="15.42578125" style="328" customWidth="1"/>
    <col min="9766" max="9766" width="10.42578125" style="328" customWidth="1"/>
    <col min="9767" max="9767" width="12.140625" style="328" customWidth="1"/>
    <col min="9768" max="9768" width="14.42578125" style="328" customWidth="1"/>
    <col min="9769" max="9769" width="13.42578125" style="328" customWidth="1"/>
    <col min="9770" max="9770" width="9.140625" style="328"/>
    <col min="9771" max="9771" width="11.42578125" style="328" customWidth="1"/>
    <col min="9772" max="9772" width="18.42578125" style="328" customWidth="1"/>
    <col min="9773" max="9773" width="7.140625" style="328" customWidth="1"/>
    <col min="9774" max="9780" width="9.140625" style="328"/>
    <col min="9781" max="9781" width="14.42578125" style="328" customWidth="1"/>
    <col min="9782" max="9979" width="9.140625" style="328"/>
    <col min="9980" max="9980" width="12" style="328" customWidth="1"/>
    <col min="9981" max="9981" width="29.42578125" style="328" customWidth="1"/>
    <col min="9982" max="9982" width="14.140625" style="328" customWidth="1"/>
    <col min="9983" max="9983" width="11.140625" style="328" customWidth="1"/>
    <col min="9984" max="9984" width="13.42578125" style="328" customWidth="1"/>
    <col min="9985" max="9985" width="10.42578125" style="328" customWidth="1"/>
    <col min="9986" max="9986" width="10.85546875" style="328" customWidth="1"/>
    <col min="9987" max="9987" width="11.42578125" style="328" customWidth="1"/>
    <col min="9988" max="9988" width="9.42578125" style="328" customWidth="1"/>
    <col min="9989" max="9989" width="10.42578125" style="328" customWidth="1"/>
    <col min="9990" max="9990" width="12.42578125" style="328" customWidth="1"/>
    <col min="9991" max="9991" width="38.42578125" style="328" customWidth="1"/>
    <col min="9992" max="9992" width="6" style="328" customWidth="1"/>
    <col min="9993" max="9993" width="11.42578125" style="328" customWidth="1"/>
    <col min="9994" max="9994" width="6.42578125" style="328" customWidth="1"/>
    <col min="9995" max="9996" width="8.42578125" style="328" customWidth="1"/>
    <col min="9997" max="9997" width="14.42578125" style="328" customWidth="1"/>
    <col min="9998" max="9998" width="12.140625" style="328" customWidth="1"/>
    <col min="9999" max="9999" width="11.42578125" style="328" customWidth="1"/>
    <col min="10000" max="10000" width="9.140625" style="328"/>
    <col min="10001" max="10001" width="10.42578125" style="328" customWidth="1"/>
    <col min="10002" max="10002" width="12.42578125" style="328" customWidth="1"/>
    <col min="10003" max="10003" width="8.85546875" style="328" customWidth="1"/>
    <col min="10004" max="10004" width="12.42578125" style="328" customWidth="1"/>
    <col min="10005" max="10005" width="13.42578125" style="328" customWidth="1"/>
    <col min="10006" max="10006" width="14.42578125" style="328" customWidth="1"/>
    <col min="10007" max="10007" width="13" style="328" customWidth="1"/>
    <col min="10008" max="10008" width="9.140625" style="328"/>
    <col min="10009" max="10010" width="13.42578125" style="328" customWidth="1"/>
    <col min="10011" max="10011" width="11.42578125" style="328" customWidth="1"/>
    <col min="10012" max="10012" width="13" style="328" customWidth="1"/>
    <col min="10013" max="10013" width="14.42578125" style="328" customWidth="1"/>
    <col min="10014" max="10014" width="11.42578125" style="328" customWidth="1"/>
    <col min="10015" max="10015" width="18.42578125" style="328" customWidth="1"/>
    <col min="10016" max="10016" width="16.85546875" style="328" customWidth="1"/>
    <col min="10017" max="10017" width="16.42578125" style="328" customWidth="1"/>
    <col min="10018" max="10018" width="12.85546875" style="328" customWidth="1"/>
    <col min="10019" max="10019" width="10.140625" style="328" customWidth="1"/>
    <col min="10020" max="10020" width="10.42578125" style="328" customWidth="1"/>
    <col min="10021" max="10021" width="15.42578125" style="328" customWidth="1"/>
    <col min="10022" max="10022" width="10.42578125" style="328" customWidth="1"/>
    <col min="10023" max="10023" width="12.140625" style="328" customWidth="1"/>
    <col min="10024" max="10024" width="14.42578125" style="328" customWidth="1"/>
    <col min="10025" max="10025" width="13.42578125" style="328" customWidth="1"/>
    <col min="10026" max="10026" width="9.140625" style="328"/>
    <col min="10027" max="10027" width="11.42578125" style="328" customWidth="1"/>
    <col min="10028" max="10028" width="18.42578125" style="328" customWidth="1"/>
    <col min="10029" max="10029" width="7.140625" style="328" customWidth="1"/>
    <col min="10030" max="10036" width="9.140625" style="328"/>
    <col min="10037" max="10037" width="14.42578125" style="328" customWidth="1"/>
    <col min="10038" max="10235" width="9.140625" style="328"/>
    <col min="10236" max="10236" width="12" style="328" customWidth="1"/>
    <col min="10237" max="10237" width="29.42578125" style="328" customWidth="1"/>
    <col min="10238" max="10238" width="14.140625" style="328" customWidth="1"/>
    <col min="10239" max="10239" width="11.140625" style="328" customWidth="1"/>
    <col min="10240" max="10240" width="13.42578125" style="328" customWidth="1"/>
    <col min="10241" max="10241" width="10.42578125" style="328" customWidth="1"/>
    <col min="10242" max="10242" width="10.85546875" style="328" customWidth="1"/>
    <col min="10243" max="10243" width="11.42578125" style="328" customWidth="1"/>
    <col min="10244" max="10244" width="9.42578125" style="328" customWidth="1"/>
    <col min="10245" max="10245" width="10.42578125" style="328" customWidth="1"/>
    <col min="10246" max="10246" width="12.42578125" style="328" customWidth="1"/>
    <col min="10247" max="10247" width="38.42578125" style="328" customWidth="1"/>
    <col min="10248" max="10248" width="6" style="328" customWidth="1"/>
    <col min="10249" max="10249" width="11.42578125" style="328" customWidth="1"/>
    <col min="10250" max="10250" width="6.42578125" style="328" customWidth="1"/>
    <col min="10251" max="10252" width="8.42578125" style="328" customWidth="1"/>
    <col min="10253" max="10253" width="14.42578125" style="328" customWidth="1"/>
    <col min="10254" max="10254" width="12.140625" style="328" customWidth="1"/>
    <col min="10255" max="10255" width="11.42578125" style="328" customWidth="1"/>
    <col min="10256" max="10256" width="9.140625" style="328"/>
    <col min="10257" max="10257" width="10.42578125" style="328" customWidth="1"/>
    <col min="10258" max="10258" width="12.42578125" style="328" customWidth="1"/>
    <col min="10259" max="10259" width="8.85546875" style="328" customWidth="1"/>
    <col min="10260" max="10260" width="12.42578125" style="328" customWidth="1"/>
    <col min="10261" max="10261" width="13.42578125" style="328" customWidth="1"/>
    <col min="10262" max="10262" width="14.42578125" style="328" customWidth="1"/>
    <col min="10263" max="10263" width="13" style="328" customWidth="1"/>
    <col min="10264" max="10264" width="9.140625" style="328"/>
    <col min="10265" max="10266" width="13.42578125" style="328" customWidth="1"/>
    <col min="10267" max="10267" width="11.42578125" style="328" customWidth="1"/>
    <col min="10268" max="10268" width="13" style="328" customWidth="1"/>
    <col min="10269" max="10269" width="14.42578125" style="328" customWidth="1"/>
    <col min="10270" max="10270" width="11.42578125" style="328" customWidth="1"/>
    <col min="10271" max="10271" width="18.42578125" style="328" customWidth="1"/>
    <col min="10272" max="10272" width="16.85546875" style="328" customWidth="1"/>
    <col min="10273" max="10273" width="16.42578125" style="328" customWidth="1"/>
    <col min="10274" max="10274" width="12.85546875" style="328" customWidth="1"/>
    <col min="10275" max="10275" width="10.140625" style="328" customWidth="1"/>
    <col min="10276" max="10276" width="10.42578125" style="328" customWidth="1"/>
    <col min="10277" max="10277" width="15.42578125" style="328" customWidth="1"/>
    <col min="10278" max="10278" width="10.42578125" style="328" customWidth="1"/>
    <col min="10279" max="10279" width="12.140625" style="328" customWidth="1"/>
    <col min="10280" max="10280" width="14.42578125" style="328" customWidth="1"/>
    <col min="10281" max="10281" width="13.42578125" style="328" customWidth="1"/>
    <col min="10282" max="10282" width="9.140625" style="328"/>
    <col min="10283" max="10283" width="11.42578125" style="328" customWidth="1"/>
    <col min="10284" max="10284" width="18.42578125" style="328" customWidth="1"/>
    <col min="10285" max="10285" width="7.140625" style="328" customWidth="1"/>
    <col min="10286" max="10292" width="9.140625" style="328"/>
    <col min="10293" max="10293" width="14.42578125" style="328" customWidth="1"/>
    <col min="10294" max="10491" width="9.140625" style="328"/>
    <col min="10492" max="10492" width="12" style="328" customWidth="1"/>
    <col min="10493" max="10493" width="29.42578125" style="328" customWidth="1"/>
    <col min="10494" max="10494" width="14.140625" style="328" customWidth="1"/>
    <col min="10495" max="10495" width="11.140625" style="328" customWidth="1"/>
    <col min="10496" max="10496" width="13.42578125" style="328" customWidth="1"/>
    <col min="10497" max="10497" width="10.42578125" style="328" customWidth="1"/>
    <col min="10498" max="10498" width="10.85546875" style="328" customWidth="1"/>
    <col min="10499" max="10499" width="11.42578125" style="328" customWidth="1"/>
    <col min="10500" max="10500" width="9.42578125" style="328" customWidth="1"/>
    <col min="10501" max="10501" width="10.42578125" style="328" customWidth="1"/>
    <col min="10502" max="10502" width="12.42578125" style="328" customWidth="1"/>
    <col min="10503" max="10503" width="38.42578125" style="328" customWidth="1"/>
    <col min="10504" max="10504" width="6" style="328" customWidth="1"/>
    <col min="10505" max="10505" width="11.42578125" style="328" customWidth="1"/>
    <col min="10506" max="10506" width="6.42578125" style="328" customWidth="1"/>
    <col min="10507" max="10508" width="8.42578125" style="328" customWidth="1"/>
    <col min="10509" max="10509" width="14.42578125" style="328" customWidth="1"/>
    <col min="10510" max="10510" width="12.140625" style="328" customWidth="1"/>
    <col min="10511" max="10511" width="11.42578125" style="328" customWidth="1"/>
    <col min="10512" max="10512" width="9.140625" style="328"/>
    <col min="10513" max="10513" width="10.42578125" style="328" customWidth="1"/>
    <col min="10514" max="10514" width="12.42578125" style="328" customWidth="1"/>
    <col min="10515" max="10515" width="8.85546875" style="328" customWidth="1"/>
    <col min="10516" max="10516" width="12.42578125" style="328" customWidth="1"/>
    <col min="10517" max="10517" width="13.42578125" style="328" customWidth="1"/>
    <col min="10518" max="10518" width="14.42578125" style="328" customWidth="1"/>
    <col min="10519" max="10519" width="13" style="328" customWidth="1"/>
    <col min="10520" max="10520" width="9.140625" style="328"/>
    <col min="10521" max="10522" width="13.42578125" style="328" customWidth="1"/>
    <col min="10523" max="10523" width="11.42578125" style="328" customWidth="1"/>
    <col min="10524" max="10524" width="13" style="328" customWidth="1"/>
    <col min="10525" max="10525" width="14.42578125" style="328" customWidth="1"/>
    <col min="10526" max="10526" width="11.42578125" style="328" customWidth="1"/>
    <col min="10527" max="10527" width="18.42578125" style="328" customWidth="1"/>
    <col min="10528" max="10528" width="16.85546875" style="328" customWidth="1"/>
    <col min="10529" max="10529" width="16.42578125" style="328" customWidth="1"/>
    <col min="10530" max="10530" width="12.85546875" style="328" customWidth="1"/>
    <col min="10531" max="10531" width="10.140625" style="328" customWidth="1"/>
    <col min="10532" max="10532" width="10.42578125" style="328" customWidth="1"/>
    <col min="10533" max="10533" width="15.42578125" style="328" customWidth="1"/>
    <col min="10534" max="10534" width="10.42578125" style="328" customWidth="1"/>
    <col min="10535" max="10535" width="12.140625" style="328" customWidth="1"/>
    <col min="10536" max="10536" width="14.42578125" style="328" customWidth="1"/>
    <col min="10537" max="10537" width="13.42578125" style="328" customWidth="1"/>
    <col min="10538" max="10538" width="9.140625" style="328"/>
    <col min="10539" max="10539" width="11.42578125" style="328" customWidth="1"/>
    <col min="10540" max="10540" width="18.42578125" style="328" customWidth="1"/>
    <col min="10541" max="10541" width="7.140625" style="328" customWidth="1"/>
    <col min="10542" max="10548" width="9.140625" style="328"/>
    <col min="10549" max="10549" width="14.42578125" style="328" customWidth="1"/>
    <col min="10550" max="10747" width="9.140625" style="328"/>
    <col min="10748" max="10748" width="12" style="328" customWidth="1"/>
    <col min="10749" max="10749" width="29.42578125" style="328" customWidth="1"/>
    <col min="10750" max="10750" width="14.140625" style="328" customWidth="1"/>
    <col min="10751" max="10751" width="11.140625" style="328" customWidth="1"/>
    <col min="10752" max="10752" width="13.42578125" style="328" customWidth="1"/>
    <col min="10753" max="10753" width="10.42578125" style="328" customWidth="1"/>
    <col min="10754" max="10754" width="10.85546875" style="328" customWidth="1"/>
    <col min="10755" max="10755" width="11.42578125" style="328" customWidth="1"/>
    <col min="10756" max="10756" width="9.42578125" style="328" customWidth="1"/>
    <col min="10757" max="10757" width="10.42578125" style="328" customWidth="1"/>
    <col min="10758" max="10758" width="12.42578125" style="328" customWidth="1"/>
    <col min="10759" max="10759" width="38.42578125" style="328" customWidth="1"/>
    <col min="10760" max="10760" width="6" style="328" customWidth="1"/>
    <col min="10761" max="10761" width="11.42578125" style="328" customWidth="1"/>
    <col min="10762" max="10762" width="6.42578125" style="328" customWidth="1"/>
    <col min="10763" max="10764" width="8.42578125" style="328" customWidth="1"/>
    <col min="10765" max="10765" width="14.42578125" style="328" customWidth="1"/>
    <col min="10766" max="10766" width="12.140625" style="328" customWidth="1"/>
    <col min="10767" max="10767" width="11.42578125" style="328" customWidth="1"/>
    <col min="10768" max="10768" width="9.140625" style="328"/>
    <col min="10769" max="10769" width="10.42578125" style="328" customWidth="1"/>
    <col min="10770" max="10770" width="12.42578125" style="328" customWidth="1"/>
    <col min="10771" max="10771" width="8.85546875" style="328" customWidth="1"/>
    <col min="10772" max="10772" width="12.42578125" style="328" customWidth="1"/>
    <col min="10773" max="10773" width="13.42578125" style="328" customWidth="1"/>
    <col min="10774" max="10774" width="14.42578125" style="328" customWidth="1"/>
    <col min="10775" max="10775" width="13" style="328" customWidth="1"/>
    <col min="10776" max="10776" width="9.140625" style="328"/>
    <col min="10777" max="10778" width="13.42578125" style="328" customWidth="1"/>
    <col min="10779" max="10779" width="11.42578125" style="328" customWidth="1"/>
    <col min="10780" max="10780" width="13" style="328" customWidth="1"/>
    <col min="10781" max="10781" width="14.42578125" style="328" customWidth="1"/>
    <col min="10782" max="10782" width="11.42578125" style="328" customWidth="1"/>
    <col min="10783" max="10783" width="18.42578125" style="328" customWidth="1"/>
    <col min="10784" max="10784" width="16.85546875" style="328" customWidth="1"/>
    <col min="10785" max="10785" width="16.42578125" style="328" customWidth="1"/>
    <col min="10786" max="10786" width="12.85546875" style="328" customWidth="1"/>
    <col min="10787" max="10787" width="10.140625" style="328" customWidth="1"/>
    <col min="10788" max="10788" width="10.42578125" style="328" customWidth="1"/>
    <col min="10789" max="10789" width="15.42578125" style="328" customWidth="1"/>
    <col min="10790" max="10790" width="10.42578125" style="328" customWidth="1"/>
    <col min="10791" max="10791" width="12.140625" style="328" customWidth="1"/>
    <col min="10792" max="10792" width="14.42578125" style="328" customWidth="1"/>
    <col min="10793" max="10793" width="13.42578125" style="328" customWidth="1"/>
    <col min="10794" max="10794" width="9.140625" style="328"/>
    <col min="10795" max="10795" width="11.42578125" style="328" customWidth="1"/>
    <col min="10796" max="10796" width="18.42578125" style="328" customWidth="1"/>
    <col min="10797" max="10797" width="7.140625" style="328" customWidth="1"/>
    <col min="10798" max="10804" width="9.140625" style="328"/>
    <col min="10805" max="10805" width="14.42578125" style="328" customWidth="1"/>
    <col min="10806" max="11003" width="9.140625" style="328"/>
    <col min="11004" max="11004" width="12" style="328" customWidth="1"/>
    <col min="11005" max="11005" width="29.42578125" style="328" customWidth="1"/>
    <col min="11006" max="11006" width="14.140625" style="328" customWidth="1"/>
    <col min="11007" max="11007" width="11.140625" style="328" customWidth="1"/>
    <col min="11008" max="11008" width="13.42578125" style="328" customWidth="1"/>
    <col min="11009" max="11009" width="10.42578125" style="328" customWidth="1"/>
    <col min="11010" max="11010" width="10.85546875" style="328" customWidth="1"/>
    <col min="11011" max="11011" width="11.42578125" style="328" customWidth="1"/>
    <col min="11012" max="11012" width="9.42578125" style="328" customWidth="1"/>
    <col min="11013" max="11013" width="10.42578125" style="328" customWidth="1"/>
    <col min="11014" max="11014" width="12.42578125" style="328" customWidth="1"/>
    <col min="11015" max="11015" width="38.42578125" style="328" customWidth="1"/>
    <col min="11016" max="11016" width="6" style="328" customWidth="1"/>
    <col min="11017" max="11017" width="11.42578125" style="328" customWidth="1"/>
    <col min="11018" max="11018" width="6.42578125" style="328" customWidth="1"/>
    <col min="11019" max="11020" width="8.42578125" style="328" customWidth="1"/>
    <col min="11021" max="11021" width="14.42578125" style="328" customWidth="1"/>
    <col min="11022" max="11022" width="12.140625" style="328" customWidth="1"/>
    <col min="11023" max="11023" width="11.42578125" style="328" customWidth="1"/>
    <col min="11024" max="11024" width="9.140625" style="328"/>
    <col min="11025" max="11025" width="10.42578125" style="328" customWidth="1"/>
    <col min="11026" max="11026" width="12.42578125" style="328" customWidth="1"/>
    <col min="11027" max="11027" width="8.85546875" style="328" customWidth="1"/>
    <col min="11028" max="11028" width="12.42578125" style="328" customWidth="1"/>
    <col min="11029" max="11029" width="13.42578125" style="328" customWidth="1"/>
    <col min="11030" max="11030" width="14.42578125" style="328" customWidth="1"/>
    <col min="11031" max="11031" width="13" style="328" customWidth="1"/>
    <col min="11032" max="11032" width="9.140625" style="328"/>
    <col min="11033" max="11034" width="13.42578125" style="328" customWidth="1"/>
    <col min="11035" max="11035" width="11.42578125" style="328" customWidth="1"/>
    <col min="11036" max="11036" width="13" style="328" customWidth="1"/>
    <col min="11037" max="11037" width="14.42578125" style="328" customWidth="1"/>
    <col min="11038" max="11038" width="11.42578125" style="328" customWidth="1"/>
    <col min="11039" max="11039" width="18.42578125" style="328" customWidth="1"/>
    <col min="11040" max="11040" width="16.85546875" style="328" customWidth="1"/>
    <col min="11041" max="11041" width="16.42578125" style="328" customWidth="1"/>
    <col min="11042" max="11042" width="12.85546875" style="328" customWidth="1"/>
    <col min="11043" max="11043" width="10.140625" style="328" customWidth="1"/>
    <col min="11044" max="11044" width="10.42578125" style="328" customWidth="1"/>
    <col min="11045" max="11045" width="15.42578125" style="328" customWidth="1"/>
    <col min="11046" max="11046" width="10.42578125" style="328" customWidth="1"/>
    <col min="11047" max="11047" width="12.140625" style="328" customWidth="1"/>
    <col min="11048" max="11048" width="14.42578125" style="328" customWidth="1"/>
    <col min="11049" max="11049" width="13.42578125" style="328" customWidth="1"/>
    <col min="11050" max="11050" width="9.140625" style="328"/>
    <col min="11051" max="11051" width="11.42578125" style="328" customWidth="1"/>
    <col min="11052" max="11052" width="18.42578125" style="328" customWidth="1"/>
    <col min="11053" max="11053" width="7.140625" style="328" customWidth="1"/>
    <col min="11054" max="11060" width="9.140625" style="328"/>
    <col min="11061" max="11061" width="14.42578125" style="328" customWidth="1"/>
    <col min="11062" max="11259" width="9.140625" style="328"/>
    <col min="11260" max="11260" width="12" style="328" customWidth="1"/>
    <col min="11261" max="11261" width="29.42578125" style="328" customWidth="1"/>
    <col min="11262" max="11262" width="14.140625" style="328" customWidth="1"/>
    <col min="11263" max="11263" width="11.140625" style="328" customWidth="1"/>
    <col min="11264" max="11264" width="13.42578125" style="328" customWidth="1"/>
    <col min="11265" max="11265" width="10.42578125" style="328" customWidth="1"/>
    <col min="11266" max="11266" width="10.85546875" style="328" customWidth="1"/>
    <col min="11267" max="11267" width="11.42578125" style="328" customWidth="1"/>
    <col min="11268" max="11268" width="9.42578125" style="328" customWidth="1"/>
    <col min="11269" max="11269" width="10.42578125" style="328" customWidth="1"/>
    <col min="11270" max="11270" width="12.42578125" style="328" customWidth="1"/>
    <col min="11271" max="11271" width="38.42578125" style="328" customWidth="1"/>
    <col min="11272" max="11272" width="6" style="328" customWidth="1"/>
    <col min="11273" max="11273" width="11.42578125" style="328" customWidth="1"/>
    <col min="11274" max="11274" width="6.42578125" style="328" customWidth="1"/>
    <col min="11275" max="11276" width="8.42578125" style="328" customWidth="1"/>
    <col min="11277" max="11277" width="14.42578125" style="328" customWidth="1"/>
    <col min="11278" max="11278" width="12.140625" style="328" customWidth="1"/>
    <col min="11279" max="11279" width="11.42578125" style="328" customWidth="1"/>
    <col min="11280" max="11280" width="9.140625" style="328"/>
    <col min="11281" max="11281" width="10.42578125" style="328" customWidth="1"/>
    <col min="11282" max="11282" width="12.42578125" style="328" customWidth="1"/>
    <col min="11283" max="11283" width="8.85546875" style="328" customWidth="1"/>
    <col min="11284" max="11284" width="12.42578125" style="328" customWidth="1"/>
    <col min="11285" max="11285" width="13.42578125" style="328" customWidth="1"/>
    <col min="11286" max="11286" width="14.42578125" style="328" customWidth="1"/>
    <col min="11287" max="11287" width="13" style="328" customWidth="1"/>
    <col min="11288" max="11288" width="9.140625" style="328"/>
    <col min="11289" max="11290" width="13.42578125" style="328" customWidth="1"/>
    <col min="11291" max="11291" width="11.42578125" style="328" customWidth="1"/>
    <col min="11292" max="11292" width="13" style="328" customWidth="1"/>
    <col min="11293" max="11293" width="14.42578125" style="328" customWidth="1"/>
    <col min="11294" max="11294" width="11.42578125" style="328" customWidth="1"/>
    <col min="11295" max="11295" width="18.42578125" style="328" customWidth="1"/>
    <col min="11296" max="11296" width="16.85546875" style="328" customWidth="1"/>
    <col min="11297" max="11297" width="16.42578125" style="328" customWidth="1"/>
    <col min="11298" max="11298" width="12.85546875" style="328" customWidth="1"/>
    <col min="11299" max="11299" width="10.140625" style="328" customWidth="1"/>
    <col min="11300" max="11300" width="10.42578125" style="328" customWidth="1"/>
    <col min="11301" max="11301" width="15.42578125" style="328" customWidth="1"/>
    <col min="11302" max="11302" width="10.42578125" style="328" customWidth="1"/>
    <col min="11303" max="11303" width="12.140625" style="328" customWidth="1"/>
    <col min="11304" max="11304" width="14.42578125" style="328" customWidth="1"/>
    <col min="11305" max="11305" width="13.42578125" style="328" customWidth="1"/>
    <col min="11306" max="11306" width="9.140625" style="328"/>
    <col min="11307" max="11307" width="11.42578125" style="328" customWidth="1"/>
    <col min="11308" max="11308" width="18.42578125" style="328" customWidth="1"/>
    <col min="11309" max="11309" width="7.140625" style="328" customWidth="1"/>
    <col min="11310" max="11316" width="9.140625" style="328"/>
    <col min="11317" max="11317" width="14.42578125" style="328" customWidth="1"/>
    <col min="11318" max="11515" width="9.140625" style="328"/>
    <col min="11516" max="11516" width="12" style="328" customWidth="1"/>
    <col min="11517" max="11517" width="29.42578125" style="328" customWidth="1"/>
    <col min="11518" max="11518" width="14.140625" style="328" customWidth="1"/>
    <col min="11519" max="11519" width="11.140625" style="328" customWidth="1"/>
    <col min="11520" max="11520" width="13.42578125" style="328" customWidth="1"/>
    <col min="11521" max="11521" width="10.42578125" style="328" customWidth="1"/>
    <col min="11522" max="11522" width="10.85546875" style="328" customWidth="1"/>
    <col min="11523" max="11523" width="11.42578125" style="328" customWidth="1"/>
    <col min="11524" max="11524" width="9.42578125" style="328" customWidth="1"/>
    <col min="11525" max="11525" width="10.42578125" style="328" customWidth="1"/>
    <col min="11526" max="11526" width="12.42578125" style="328" customWidth="1"/>
    <col min="11527" max="11527" width="38.42578125" style="328" customWidth="1"/>
    <col min="11528" max="11528" width="6" style="328" customWidth="1"/>
    <col min="11529" max="11529" width="11.42578125" style="328" customWidth="1"/>
    <col min="11530" max="11530" width="6.42578125" style="328" customWidth="1"/>
    <col min="11531" max="11532" width="8.42578125" style="328" customWidth="1"/>
    <col min="11533" max="11533" width="14.42578125" style="328" customWidth="1"/>
    <col min="11534" max="11534" width="12.140625" style="328" customWidth="1"/>
    <col min="11535" max="11535" width="11.42578125" style="328" customWidth="1"/>
    <col min="11536" max="11536" width="9.140625" style="328"/>
    <col min="11537" max="11537" width="10.42578125" style="328" customWidth="1"/>
    <col min="11538" max="11538" width="12.42578125" style="328" customWidth="1"/>
    <col min="11539" max="11539" width="8.85546875" style="328" customWidth="1"/>
    <col min="11540" max="11540" width="12.42578125" style="328" customWidth="1"/>
    <col min="11541" max="11541" width="13.42578125" style="328" customWidth="1"/>
    <col min="11542" max="11542" width="14.42578125" style="328" customWidth="1"/>
    <col min="11543" max="11543" width="13" style="328" customWidth="1"/>
    <col min="11544" max="11544" width="9.140625" style="328"/>
    <col min="11545" max="11546" width="13.42578125" style="328" customWidth="1"/>
    <col min="11547" max="11547" width="11.42578125" style="328" customWidth="1"/>
    <col min="11548" max="11548" width="13" style="328" customWidth="1"/>
    <col min="11549" max="11549" width="14.42578125" style="328" customWidth="1"/>
    <col min="11550" max="11550" width="11.42578125" style="328" customWidth="1"/>
    <col min="11551" max="11551" width="18.42578125" style="328" customWidth="1"/>
    <col min="11552" max="11552" width="16.85546875" style="328" customWidth="1"/>
    <col min="11553" max="11553" width="16.42578125" style="328" customWidth="1"/>
    <col min="11554" max="11554" width="12.85546875" style="328" customWidth="1"/>
    <col min="11555" max="11555" width="10.140625" style="328" customWidth="1"/>
    <col min="11556" max="11556" width="10.42578125" style="328" customWidth="1"/>
    <col min="11557" max="11557" width="15.42578125" style="328" customWidth="1"/>
    <col min="11558" max="11558" width="10.42578125" style="328" customWidth="1"/>
    <col min="11559" max="11559" width="12.140625" style="328" customWidth="1"/>
    <col min="11560" max="11560" width="14.42578125" style="328" customWidth="1"/>
    <col min="11561" max="11561" width="13.42578125" style="328" customWidth="1"/>
    <col min="11562" max="11562" width="9.140625" style="328"/>
    <col min="11563" max="11563" width="11.42578125" style="328" customWidth="1"/>
    <col min="11564" max="11564" width="18.42578125" style="328" customWidth="1"/>
    <col min="11565" max="11565" width="7.140625" style="328" customWidth="1"/>
    <col min="11566" max="11572" width="9.140625" style="328"/>
    <col min="11573" max="11573" width="14.42578125" style="328" customWidth="1"/>
    <col min="11574" max="11771" width="9.140625" style="328"/>
    <col min="11772" max="11772" width="12" style="328" customWidth="1"/>
    <col min="11773" max="11773" width="29.42578125" style="328" customWidth="1"/>
    <col min="11774" max="11774" width="14.140625" style="328" customWidth="1"/>
    <col min="11775" max="11775" width="11.140625" style="328" customWidth="1"/>
    <col min="11776" max="11776" width="13.42578125" style="328" customWidth="1"/>
    <col min="11777" max="11777" width="10.42578125" style="328" customWidth="1"/>
    <col min="11778" max="11778" width="10.85546875" style="328" customWidth="1"/>
    <col min="11779" max="11779" width="11.42578125" style="328" customWidth="1"/>
    <col min="11780" max="11780" width="9.42578125" style="328" customWidth="1"/>
    <col min="11781" max="11781" width="10.42578125" style="328" customWidth="1"/>
    <col min="11782" max="11782" width="12.42578125" style="328" customWidth="1"/>
    <col min="11783" max="11783" width="38.42578125" style="328" customWidth="1"/>
    <col min="11784" max="11784" width="6" style="328" customWidth="1"/>
    <col min="11785" max="11785" width="11.42578125" style="328" customWidth="1"/>
    <col min="11786" max="11786" width="6.42578125" style="328" customWidth="1"/>
    <col min="11787" max="11788" width="8.42578125" style="328" customWidth="1"/>
    <col min="11789" max="11789" width="14.42578125" style="328" customWidth="1"/>
    <col min="11790" max="11790" width="12.140625" style="328" customWidth="1"/>
    <col min="11791" max="11791" width="11.42578125" style="328" customWidth="1"/>
    <col min="11792" max="11792" width="9.140625" style="328"/>
    <col min="11793" max="11793" width="10.42578125" style="328" customWidth="1"/>
    <col min="11794" max="11794" width="12.42578125" style="328" customWidth="1"/>
    <col min="11795" max="11795" width="8.85546875" style="328" customWidth="1"/>
    <col min="11796" max="11796" width="12.42578125" style="328" customWidth="1"/>
    <col min="11797" max="11797" width="13.42578125" style="328" customWidth="1"/>
    <col min="11798" max="11798" width="14.42578125" style="328" customWidth="1"/>
    <col min="11799" max="11799" width="13" style="328" customWidth="1"/>
    <col min="11800" max="11800" width="9.140625" style="328"/>
    <col min="11801" max="11802" width="13.42578125" style="328" customWidth="1"/>
    <col min="11803" max="11803" width="11.42578125" style="328" customWidth="1"/>
    <col min="11804" max="11804" width="13" style="328" customWidth="1"/>
    <col min="11805" max="11805" width="14.42578125" style="328" customWidth="1"/>
    <col min="11806" max="11806" width="11.42578125" style="328" customWidth="1"/>
    <col min="11807" max="11807" width="18.42578125" style="328" customWidth="1"/>
    <col min="11808" max="11808" width="16.85546875" style="328" customWidth="1"/>
    <col min="11809" max="11809" width="16.42578125" style="328" customWidth="1"/>
    <col min="11810" max="11810" width="12.85546875" style="328" customWidth="1"/>
    <col min="11811" max="11811" width="10.140625" style="328" customWidth="1"/>
    <col min="11812" max="11812" width="10.42578125" style="328" customWidth="1"/>
    <col min="11813" max="11813" width="15.42578125" style="328" customWidth="1"/>
    <col min="11814" max="11814" width="10.42578125" style="328" customWidth="1"/>
    <col min="11815" max="11815" width="12.140625" style="328" customWidth="1"/>
    <col min="11816" max="11816" width="14.42578125" style="328" customWidth="1"/>
    <col min="11817" max="11817" width="13.42578125" style="328" customWidth="1"/>
    <col min="11818" max="11818" width="9.140625" style="328"/>
    <col min="11819" max="11819" width="11.42578125" style="328" customWidth="1"/>
    <col min="11820" max="11820" width="18.42578125" style="328" customWidth="1"/>
    <col min="11821" max="11821" width="7.140625" style="328" customWidth="1"/>
    <col min="11822" max="11828" width="9.140625" style="328"/>
    <col min="11829" max="11829" width="14.42578125" style="328" customWidth="1"/>
    <col min="11830" max="12027" width="9.140625" style="328"/>
    <col min="12028" max="12028" width="12" style="328" customWidth="1"/>
    <col min="12029" max="12029" width="29.42578125" style="328" customWidth="1"/>
    <col min="12030" max="12030" width="14.140625" style="328" customWidth="1"/>
    <col min="12031" max="12031" width="11.140625" style="328" customWidth="1"/>
    <col min="12032" max="12032" width="13.42578125" style="328" customWidth="1"/>
    <col min="12033" max="12033" width="10.42578125" style="328" customWidth="1"/>
    <col min="12034" max="12034" width="10.85546875" style="328" customWidth="1"/>
    <col min="12035" max="12035" width="11.42578125" style="328" customWidth="1"/>
    <col min="12036" max="12036" width="9.42578125" style="328" customWidth="1"/>
    <col min="12037" max="12037" width="10.42578125" style="328" customWidth="1"/>
    <col min="12038" max="12038" width="12.42578125" style="328" customWidth="1"/>
    <col min="12039" max="12039" width="38.42578125" style="328" customWidth="1"/>
    <col min="12040" max="12040" width="6" style="328" customWidth="1"/>
    <col min="12041" max="12041" width="11.42578125" style="328" customWidth="1"/>
    <col min="12042" max="12042" width="6.42578125" style="328" customWidth="1"/>
    <col min="12043" max="12044" width="8.42578125" style="328" customWidth="1"/>
    <col min="12045" max="12045" width="14.42578125" style="328" customWidth="1"/>
    <col min="12046" max="12046" width="12.140625" style="328" customWidth="1"/>
    <col min="12047" max="12047" width="11.42578125" style="328" customWidth="1"/>
    <col min="12048" max="12048" width="9.140625" style="328"/>
    <col min="12049" max="12049" width="10.42578125" style="328" customWidth="1"/>
    <col min="12050" max="12050" width="12.42578125" style="328" customWidth="1"/>
    <col min="12051" max="12051" width="8.85546875" style="328" customWidth="1"/>
    <col min="12052" max="12052" width="12.42578125" style="328" customWidth="1"/>
    <col min="12053" max="12053" width="13.42578125" style="328" customWidth="1"/>
    <col min="12054" max="12054" width="14.42578125" style="328" customWidth="1"/>
    <col min="12055" max="12055" width="13" style="328" customWidth="1"/>
    <col min="12056" max="12056" width="9.140625" style="328"/>
    <col min="12057" max="12058" width="13.42578125" style="328" customWidth="1"/>
    <col min="12059" max="12059" width="11.42578125" style="328" customWidth="1"/>
    <col min="12060" max="12060" width="13" style="328" customWidth="1"/>
    <col min="12061" max="12061" width="14.42578125" style="328" customWidth="1"/>
    <col min="12062" max="12062" width="11.42578125" style="328" customWidth="1"/>
    <col min="12063" max="12063" width="18.42578125" style="328" customWidth="1"/>
    <col min="12064" max="12064" width="16.85546875" style="328" customWidth="1"/>
    <col min="12065" max="12065" width="16.42578125" style="328" customWidth="1"/>
    <col min="12066" max="12066" width="12.85546875" style="328" customWidth="1"/>
    <col min="12067" max="12067" width="10.140625" style="328" customWidth="1"/>
    <col min="12068" max="12068" width="10.42578125" style="328" customWidth="1"/>
    <col min="12069" max="12069" width="15.42578125" style="328" customWidth="1"/>
    <col min="12070" max="12070" width="10.42578125" style="328" customWidth="1"/>
    <col min="12071" max="12071" width="12.140625" style="328" customWidth="1"/>
    <col min="12072" max="12072" width="14.42578125" style="328" customWidth="1"/>
    <col min="12073" max="12073" width="13.42578125" style="328" customWidth="1"/>
    <col min="12074" max="12074" width="9.140625" style="328"/>
    <col min="12075" max="12075" width="11.42578125" style="328" customWidth="1"/>
    <col min="12076" max="12076" width="18.42578125" style="328" customWidth="1"/>
    <col min="12077" max="12077" width="7.140625" style="328" customWidth="1"/>
    <col min="12078" max="12084" width="9.140625" style="328"/>
    <col min="12085" max="12085" width="14.42578125" style="328" customWidth="1"/>
    <col min="12086" max="12283" width="9.140625" style="328"/>
    <col min="12284" max="12284" width="12" style="328" customWidth="1"/>
    <col min="12285" max="12285" width="29.42578125" style="328" customWidth="1"/>
    <col min="12286" max="12286" width="14.140625" style="328" customWidth="1"/>
    <col min="12287" max="12287" width="11.140625" style="328" customWidth="1"/>
    <col min="12288" max="12288" width="13.42578125" style="328" customWidth="1"/>
    <col min="12289" max="12289" width="10.42578125" style="328" customWidth="1"/>
    <col min="12290" max="12290" width="10.85546875" style="328" customWidth="1"/>
    <col min="12291" max="12291" width="11.42578125" style="328" customWidth="1"/>
    <col min="12292" max="12292" width="9.42578125" style="328" customWidth="1"/>
    <col min="12293" max="12293" width="10.42578125" style="328" customWidth="1"/>
    <col min="12294" max="12294" width="12.42578125" style="328" customWidth="1"/>
    <col min="12295" max="12295" width="38.42578125" style="328" customWidth="1"/>
    <col min="12296" max="12296" width="6" style="328" customWidth="1"/>
    <col min="12297" max="12297" width="11.42578125" style="328" customWidth="1"/>
    <col min="12298" max="12298" width="6.42578125" style="328" customWidth="1"/>
    <col min="12299" max="12300" width="8.42578125" style="328" customWidth="1"/>
    <col min="12301" max="12301" width="14.42578125" style="328" customWidth="1"/>
    <col min="12302" max="12302" width="12.140625" style="328" customWidth="1"/>
    <col min="12303" max="12303" width="11.42578125" style="328" customWidth="1"/>
    <col min="12304" max="12304" width="9.140625" style="328"/>
    <col min="12305" max="12305" width="10.42578125" style="328" customWidth="1"/>
    <col min="12306" max="12306" width="12.42578125" style="328" customWidth="1"/>
    <col min="12307" max="12307" width="8.85546875" style="328" customWidth="1"/>
    <col min="12308" max="12308" width="12.42578125" style="328" customWidth="1"/>
    <col min="12309" max="12309" width="13.42578125" style="328" customWidth="1"/>
    <col min="12310" max="12310" width="14.42578125" style="328" customWidth="1"/>
    <col min="12311" max="12311" width="13" style="328" customWidth="1"/>
    <col min="12312" max="12312" width="9.140625" style="328"/>
    <col min="12313" max="12314" width="13.42578125" style="328" customWidth="1"/>
    <col min="12315" max="12315" width="11.42578125" style="328" customWidth="1"/>
    <col min="12316" max="12316" width="13" style="328" customWidth="1"/>
    <col min="12317" max="12317" width="14.42578125" style="328" customWidth="1"/>
    <col min="12318" max="12318" width="11.42578125" style="328" customWidth="1"/>
    <col min="12319" max="12319" width="18.42578125" style="328" customWidth="1"/>
    <col min="12320" max="12320" width="16.85546875" style="328" customWidth="1"/>
    <col min="12321" max="12321" width="16.42578125" style="328" customWidth="1"/>
    <col min="12322" max="12322" width="12.85546875" style="328" customWidth="1"/>
    <col min="12323" max="12323" width="10.140625" style="328" customWidth="1"/>
    <col min="12324" max="12324" width="10.42578125" style="328" customWidth="1"/>
    <col min="12325" max="12325" width="15.42578125" style="328" customWidth="1"/>
    <col min="12326" max="12326" width="10.42578125" style="328" customWidth="1"/>
    <col min="12327" max="12327" width="12.140625" style="328" customWidth="1"/>
    <col min="12328" max="12328" width="14.42578125" style="328" customWidth="1"/>
    <col min="12329" max="12329" width="13.42578125" style="328" customWidth="1"/>
    <col min="12330" max="12330" width="9.140625" style="328"/>
    <col min="12331" max="12331" width="11.42578125" style="328" customWidth="1"/>
    <col min="12332" max="12332" width="18.42578125" style="328" customWidth="1"/>
    <col min="12333" max="12333" width="7.140625" style="328" customWidth="1"/>
    <col min="12334" max="12340" width="9.140625" style="328"/>
    <col min="12341" max="12341" width="14.42578125" style="328" customWidth="1"/>
    <col min="12342" max="12539" width="9.140625" style="328"/>
    <col min="12540" max="12540" width="12" style="328" customWidth="1"/>
    <col min="12541" max="12541" width="29.42578125" style="328" customWidth="1"/>
    <col min="12542" max="12542" width="14.140625" style="328" customWidth="1"/>
    <col min="12543" max="12543" width="11.140625" style="328" customWidth="1"/>
    <col min="12544" max="12544" width="13.42578125" style="328" customWidth="1"/>
    <col min="12545" max="12545" width="10.42578125" style="328" customWidth="1"/>
    <col min="12546" max="12546" width="10.85546875" style="328" customWidth="1"/>
    <col min="12547" max="12547" width="11.42578125" style="328" customWidth="1"/>
    <col min="12548" max="12548" width="9.42578125" style="328" customWidth="1"/>
    <col min="12549" max="12549" width="10.42578125" style="328" customWidth="1"/>
    <col min="12550" max="12550" width="12.42578125" style="328" customWidth="1"/>
    <col min="12551" max="12551" width="38.42578125" style="328" customWidth="1"/>
    <col min="12552" max="12552" width="6" style="328" customWidth="1"/>
    <col min="12553" max="12553" width="11.42578125" style="328" customWidth="1"/>
    <col min="12554" max="12554" width="6.42578125" style="328" customWidth="1"/>
    <col min="12555" max="12556" width="8.42578125" style="328" customWidth="1"/>
    <col min="12557" max="12557" width="14.42578125" style="328" customWidth="1"/>
    <col min="12558" max="12558" width="12.140625" style="328" customWidth="1"/>
    <col min="12559" max="12559" width="11.42578125" style="328" customWidth="1"/>
    <col min="12560" max="12560" width="9.140625" style="328"/>
    <col min="12561" max="12561" width="10.42578125" style="328" customWidth="1"/>
    <col min="12562" max="12562" width="12.42578125" style="328" customWidth="1"/>
    <col min="12563" max="12563" width="8.85546875" style="328" customWidth="1"/>
    <col min="12564" max="12564" width="12.42578125" style="328" customWidth="1"/>
    <col min="12565" max="12565" width="13.42578125" style="328" customWidth="1"/>
    <col min="12566" max="12566" width="14.42578125" style="328" customWidth="1"/>
    <col min="12567" max="12567" width="13" style="328" customWidth="1"/>
    <col min="12568" max="12568" width="9.140625" style="328"/>
    <col min="12569" max="12570" width="13.42578125" style="328" customWidth="1"/>
    <col min="12571" max="12571" width="11.42578125" style="328" customWidth="1"/>
    <col min="12572" max="12572" width="13" style="328" customWidth="1"/>
    <col min="12573" max="12573" width="14.42578125" style="328" customWidth="1"/>
    <col min="12574" max="12574" width="11.42578125" style="328" customWidth="1"/>
    <col min="12575" max="12575" width="18.42578125" style="328" customWidth="1"/>
    <col min="12576" max="12576" width="16.85546875" style="328" customWidth="1"/>
    <col min="12577" max="12577" width="16.42578125" style="328" customWidth="1"/>
    <col min="12578" max="12578" width="12.85546875" style="328" customWidth="1"/>
    <col min="12579" max="12579" width="10.140625" style="328" customWidth="1"/>
    <col min="12580" max="12580" width="10.42578125" style="328" customWidth="1"/>
    <col min="12581" max="12581" width="15.42578125" style="328" customWidth="1"/>
    <col min="12582" max="12582" width="10.42578125" style="328" customWidth="1"/>
    <col min="12583" max="12583" width="12.140625" style="328" customWidth="1"/>
    <col min="12584" max="12584" width="14.42578125" style="328" customWidth="1"/>
    <col min="12585" max="12585" width="13.42578125" style="328" customWidth="1"/>
    <col min="12586" max="12586" width="9.140625" style="328"/>
    <col min="12587" max="12587" width="11.42578125" style="328" customWidth="1"/>
    <col min="12588" max="12588" width="18.42578125" style="328" customWidth="1"/>
    <col min="12589" max="12589" width="7.140625" style="328" customWidth="1"/>
    <col min="12590" max="12596" width="9.140625" style="328"/>
    <col min="12597" max="12597" width="14.42578125" style="328" customWidth="1"/>
    <col min="12598" max="12795" width="9.140625" style="328"/>
    <col min="12796" max="12796" width="12" style="328" customWidth="1"/>
    <col min="12797" max="12797" width="29.42578125" style="328" customWidth="1"/>
    <col min="12798" max="12798" width="14.140625" style="328" customWidth="1"/>
    <col min="12799" max="12799" width="11.140625" style="328" customWidth="1"/>
    <col min="12800" max="12800" width="13.42578125" style="328" customWidth="1"/>
    <col min="12801" max="12801" width="10.42578125" style="328" customWidth="1"/>
    <col min="12802" max="12802" width="10.85546875" style="328" customWidth="1"/>
    <col min="12803" max="12803" width="11.42578125" style="328" customWidth="1"/>
    <col min="12804" max="12804" width="9.42578125" style="328" customWidth="1"/>
    <col min="12805" max="12805" width="10.42578125" style="328" customWidth="1"/>
    <col min="12806" max="12806" width="12.42578125" style="328" customWidth="1"/>
    <col min="12807" max="12807" width="38.42578125" style="328" customWidth="1"/>
    <col min="12808" max="12808" width="6" style="328" customWidth="1"/>
    <col min="12809" max="12809" width="11.42578125" style="328" customWidth="1"/>
    <col min="12810" max="12810" width="6.42578125" style="328" customWidth="1"/>
    <col min="12811" max="12812" width="8.42578125" style="328" customWidth="1"/>
    <col min="12813" max="12813" width="14.42578125" style="328" customWidth="1"/>
    <col min="12814" max="12814" width="12.140625" style="328" customWidth="1"/>
    <col min="12815" max="12815" width="11.42578125" style="328" customWidth="1"/>
    <col min="12816" max="12816" width="9.140625" style="328"/>
    <col min="12817" max="12817" width="10.42578125" style="328" customWidth="1"/>
    <col min="12818" max="12818" width="12.42578125" style="328" customWidth="1"/>
    <col min="12819" max="12819" width="8.85546875" style="328" customWidth="1"/>
    <col min="12820" max="12820" width="12.42578125" style="328" customWidth="1"/>
    <col min="12821" max="12821" width="13.42578125" style="328" customWidth="1"/>
    <col min="12822" max="12822" width="14.42578125" style="328" customWidth="1"/>
    <col min="12823" max="12823" width="13" style="328" customWidth="1"/>
    <col min="12824" max="12824" width="9.140625" style="328"/>
    <col min="12825" max="12826" width="13.42578125" style="328" customWidth="1"/>
    <col min="12827" max="12827" width="11.42578125" style="328" customWidth="1"/>
    <col min="12828" max="12828" width="13" style="328" customWidth="1"/>
    <col min="12829" max="12829" width="14.42578125" style="328" customWidth="1"/>
    <col min="12830" max="12830" width="11.42578125" style="328" customWidth="1"/>
    <col min="12831" max="12831" width="18.42578125" style="328" customWidth="1"/>
    <col min="12832" max="12832" width="16.85546875" style="328" customWidth="1"/>
    <col min="12833" max="12833" width="16.42578125" style="328" customWidth="1"/>
    <col min="12834" max="12834" width="12.85546875" style="328" customWidth="1"/>
    <col min="12835" max="12835" width="10.140625" style="328" customWidth="1"/>
    <col min="12836" max="12836" width="10.42578125" style="328" customWidth="1"/>
    <col min="12837" max="12837" width="15.42578125" style="328" customWidth="1"/>
    <col min="12838" max="12838" width="10.42578125" style="328" customWidth="1"/>
    <col min="12839" max="12839" width="12.140625" style="328" customWidth="1"/>
    <col min="12840" max="12840" width="14.42578125" style="328" customWidth="1"/>
    <col min="12841" max="12841" width="13.42578125" style="328" customWidth="1"/>
    <col min="12842" max="12842" width="9.140625" style="328"/>
    <col min="12843" max="12843" width="11.42578125" style="328" customWidth="1"/>
    <col min="12844" max="12844" width="18.42578125" style="328" customWidth="1"/>
    <col min="12845" max="12845" width="7.140625" style="328" customWidth="1"/>
    <col min="12846" max="12852" width="9.140625" style="328"/>
    <col min="12853" max="12853" width="14.42578125" style="328" customWidth="1"/>
    <col min="12854" max="13051" width="9.140625" style="328"/>
    <col min="13052" max="13052" width="12" style="328" customWidth="1"/>
    <col min="13053" max="13053" width="29.42578125" style="328" customWidth="1"/>
    <col min="13054" max="13054" width="14.140625" style="328" customWidth="1"/>
    <col min="13055" max="13055" width="11.140625" style="328" customWidth="1"/>
    <col min="13056" max="13056" width="13.42578125" style="328" customWidth="1"/>
    <col min="13057" max="13057" width="10.42578125" style="328" customWidth="1"/>
    <col min="13058" max="13058" width="10.85546875" style="328" customWidth="1"/>
    <col min="13059" max="13059" width="11.42578125" style="328" customWidth="1"/>
    <col min="13060" max="13060" width="9.42578125" style="328" customWidth="1"/>
    <col min="13061" max="13061" width="10.42578125" style="328" customWidth="1"/>
    <col min="13062" max="13062" width="12.42578125" style="328" customWidth="1"/>
    <col min="13063" max="13063" width="38.42578125" style="328" customWidth="1"/>
    <col min="13064" max="13064" width="6" style="328" customWidth="1"/>
    <col min="13065" max="13065" width="11.42578125" style="328" customWidth="1"/>
    <col min="13066" max="13066" width="6.42578125" style="328" customWidth="1"/>
    <col min="13067" max="13068" width="8.42578125" style="328" customWidth="1"/>
    <col min="13069" max="13069" width="14.42578125" style="328" customWidth="1"/>
    <col min="13070" max="13070" width="12.140625" style="328" customWidth="1"/>
    <col min="13071" max="13071" width="11.42578125" style="328" customWidth="1"/>
    <col min="13072" max="13072" width="9.140625" style="328"/>
    <col min="13073" max="13073" width="10.42578125" style="328" customWidth="1"/>
    <col min="13074" max="13074" width="12.42578125" style="328" customWidth="1"/>
    <col min="13075" max="13075" width="8.85546875" style="328" customWidth="1"/>
    <col min="13076" max="13076" width="12.42578125" style="328" customWidth="1"/>
    <col min="13077" max="13077" width="13.42578125" style="328" customWidth="1"/>
    <col min="13078" max="13078" width="14.42578125" style="328" customWidth="1"/>
    <col min="13079" max="13079" width="13" style="328" customWidth="1"/>
    <col min="13080" max="13080" width="9.140625" style="328"/>
    <col min="13081" max="13082" width="13.42578125" style="328" customWidth="1"/>
    <col min="13083" max="13083" width="11.42578125" style="328" customWidth="1"/>
    <col min="13084" max="13084" width="13" style="328" customWidth="1"/>
    <col min="13085" max="13085" width="14.42578125" style="328" customWidth="1"/>
    <col min="13086" max="13086" width="11.42578125" style="328" customWidth="1"/>
    <col min="13087" max="13087" width="18.42578125" style="328" customWidth="1"/>
    <col min="13088" max="13088" width="16.85546875" style="328" customWidth="1"/>
    <col min="13089" max="13089" width="16.42578125" style="328" customWidth="1"/>
    <col min="13090" max="13090" width="12.85546875" style="328" customWidth="1"/>
    <col min="13091" max="13091" width="10.140625" style="328" customWidth="1"/>
    <col min="13092" max="13092" width="10.42578125" style="328" customWidth="1"/>
    <col min="13093" max="13093" width="15.42578125" style="328" customWidth="1"/>
    <col min="13094" max="13094" width="10.42578125" style="328" customWidth="1"/>
    <col min="13095" max="13095" width="12.140625" style="328" customWidth="1"/>
    <col min="13096" max="13096" width="14.42578125" style="328" customWidth="1"/>
    <col min="13097" max="13097" width="13.42578125" style="328" customWidth="1"/>
    <col min="13098" max="13098" width="9.140625" style="328"/>
    <col min="13099" max="13099" width="11.42578125" style="328" customWidth="1"/>
    <col min="13100" max="13100" width="18.42578125" style="328" customWidth="1"/>
    <col min="13101" max="13101" width="7.140625" style="328" customWidth="1"/>
    <col min="13102" max="13108" width="9.140625" style="328"/>
    <col min="13109" max="13109" width="14.42578125" style="328" customWidth="1"/>
    <col min="13110" max="13307" width="9.140625" style="328"/>
    <col min="13308" max="13308" width="12" style="328" customWidth="1"/>
    <col min="13309" max="13309" width="29.42578125" style="328" customWidth="1"/>
    <col min="13310" max="13310" width="14.140625" style="328" customWidth="1"/>
    <col min="13311" max="13311" width="11.140625" style="328" customWidth="1"/>
    <col min="13312" max="13312" width="13.42578125" style="328" customWidth="1"/>
    <col min="13313" max="13313" width="10.42578125" style="328" customWidth="1"/>
    <col min="13314" max="13314" width="10.85546875" style="328" customWidth="1"/>
    <col min="13315" max="13315" width="11.42578125" style="328" customWidth="1"/>
    <col min="13316" max="13316" width="9.42578125" style="328" customWidth="1"/>
    <col min="13317" max="13317" width="10.42578125" style="328" customWidth="1"/>
    <col min="13318" max="13318" width="12.42578125" style="328" customWidth="1"/>
    <col min="13319" max="13319" width="38.42578125" style="328" customWidth="1"/>
    <col min="13320" max="13320" width="6" style="328" customWidth="1"/>
    <col min="13321" max="13321" width="11.42578125" style="328" customWidth="1"/>
    <col min="13322" max="13322" width="6.42578125" style="328" customWidth="1"/>
    <col min="13323" max="13324" width="8.42578125" style="328" customWidth="1"/>
    <col min="13325" max="13325" width="14.42578125" style="328" customWidth="1"/>
    <col min="13326" max="13326" width="12.140625" style="328" customWidth="1"/>
    <col min="13327" max="13327" width="11.42578125" style="328" customWidth="1"/>
    <col min="13328" max="13328" width="9.140625" style="328"/>
    <col min="13329" max="13329" width="10.42578125" style="328" customWidth="1"/>
    <col min="13330" max="13330" width="12.42578125" style="328" customWidth="1"/>
    <col min="13331" max="13331" width="8.85546875" style="328" customWidth="1"/>
    <col min="13332" max="13332" width="12.42578125" style="328" customWidth="1"/>
    <col min="13333" max="13333" width="13.42578125" style="328" customWidth="1"/>
    <col min="13334" max="13334" width="14.42578125" style="328" customWidth="1"/>
    <col min="13335" max="13335" width="13" style="328" customWidth="1"/>
    <col min="13336" max="13336" width="9.140625" style="328"/>
    <col min="13337" max="13338" width="13.42578125" style="328" customWidth="1"/>
    <col min="13339" max="13339" width="11.42578125" style="328" customWidth="1"/>
    <col min="13340" max="13340" width="13" style="328" customWidth="1"/>
    <col min="13341" max="13341" width="14.42578125" style="328" customWidth="1"/>
    <col min="13342" max="13342" width="11.42578125" style="328" customWidth="1"/>
    <col min="13343" max="13343" width="18.42578125" style="328" customWidth="1"/>
    <col min="13344" max="13344" width="16.85546875" style="328" customWidth="1"/>
    <col min="13345" max="13345" width="16.42578125" style="328" customWidth="1"/>
    <col min="13346" max="13346" width="12.85546875" style="328" customWidth="1"/>
    <col min="13347" max="13347" width="10.140625" style="328" customWidth="1"/>
    <col min="13348" max="13348" width="10.42578125" style="328" customWidth="1"/>
    <col min="13349" max="13349" width="15.42578125" style="328" customWidth="1"/>
    <col min="13350" max="13350" width="10.42578125" style="328" customWidth="1"/>
    <col min="13351" max="13351" width="12.140625" style="328" customWidth="1"/>
    <col min="13352" max="13352" width="14.42578125" style="328" customWidth="1"/>
    <col min="13353" max="13353" width="13.42578125" style="328" customWidth="1"/>
    <col min="13354" max="13354" width="9.140625" style="328"/>
    <col min="13355" max="13355" width="11.42578125" style="328" customWidth="1"/>
    <col min="13356" max="13356" width="18.42578125" style="328" customWidth="1"/>
    <col min="13357" max="13357" width="7.140625" style="328" customWidth="1"/>
    <col min="13358" max="13364" width="9.140625" style="328"/>
    <col min="13365" max="13365" width="14.42578125" style="328" customWidth="1"/>
    <col min="13366" max="13563" width="9.140625" style="328"/>
    <col min="13564" max="13564" width="12" style="328" customWidth="1"/>
    <col min="13565" max="13565" width="29.42578125" style="328" customWidth="1"/>
    <col min="13566" max="13566" width="14.140625" style="328" customWidth="1"/>
    <col min="13567" max="13567" width="11.140625" style="328" customWidth="1"/>
    <col min="13568" max="13568" width="13.42578125" style="328" customWidth="1"/>
    <col min="13569" max="13569" width="10.42578125" style="328" customWidth="1"/>
    <col min="13570" max="13570" width="10.85546875" style="328" customWidth="1"/>
    <col min="13571" max="13571" width="11.42578125" style="328" customWidth="1"/>
    <col min="13572" max="13572" width="9.42578125" style="328" customWidth="1"/>
    <col min="13573" max="13573" width="10.42578125" style="328" customWidth="1"/>
    <col min="13574" max="13574" width="12.42578125" style="328" customWidth="1"/>
    <col min="13575" max="13575" width="38.42578125" style="328" customWidth="1"/>
    <col min="13576" max="13576" width="6" style="328" customWidth="1"/>
    <col min="13577" max="13577" width="11.42578125" style="328" customWidth="1"/>
    <col min="13578" max="13578" width="6.42578125" style="328" customWidth="1"/>
    <col min="13579" max="13580" width="8.42578125" style="328" customWidth="1"/>
    <col min="13581" max="13581" width="14.42578125" style="328" customWidth="1"/>
    <col min="13582" max="13582" width="12.140625" style="328" customWidth="1"/>
    <col min="13583" max="13583" width="11.42578125" style="328" customWidth="1"/>
    <col min="13584" max="13584" width="9.140625" style="328"/>
    <col min="13585" max="13585" width="10.42578125" style="328" customWidth="1"/>
    <col min="13586" max="13586" width="12.42578125" style="328" customWidth="1"/>
    <col min="13587" max="13587" width="8.85546875" style="328" customWidth="1"/>
    <col min="13588" max="13588" width="12.42578125" style="328" customWidth="1"/>
    <col min="13589" max="13589" width="13.42578125" style="328" customWidth="1"/>
    <col min="13590" max="13590" width="14.42578125" style="328" customWidth="1"/>
    <col min="13591" max="13591" width="13" style="328" customWidth="1"/>
    <col min="13592" max="13592" width="9.140625" style="328"/>
    <col min="13593" max="13594" width="13.42578125" style="328" customWidth="1"/>
    <col min="13595" max="13595" width="11.42578125" style="328" customWidth="1"/>
    <col min="13596" max="13596" width="13" style="328" customWidth="1"/>
    <col min="13597" max="13597" width="14.42578125" style="328" customWidth="1"/>
    <col min="13598" max="13598" width="11.42578125" style="328" customWidth="1"/>
    <col min="13599" max="13599" width="18.42578125" style="328" customWidth="1"/>
    <col min="13600" max="13600" width="16.85546875" style="328" customWidth="1"/>
    <col min="13601" max="13601" width="16.42578125" style="328" customWidth="1"/>
    <col min="13602" max="13602" width="12.85546875" style="328" customWidth="1"/>
    <col min="13603" max="13603" width="10.140625" style="328" customWidth="1"/>
    <col min="13604" max="13604" width="10.42578125" style="328" customWidth="1"/>
    <col min="13605" max="13605" width="15.42578125" style="328" customWidth="1"/>
    <col min="13606" max="13606" width="10.42578125" style="328" customWidth="1"/>
    <col min="13607" max="13607" width="12.140625" style="328" customWidth="1"/>
    <col min="13608" max="13608" width="14.42578125" style="328" customWidth="1"/>
    <col min="13609" max="13609" width="13.42578125" style="328" customWidth="1"/>
    <col min="13610" max="13610" width="9.140625" style="328"/>
    <col min="13611" max="13611" width="11.42578125" style="328" customWidth="1"/>
    <col min="13612" max="13612" width="18.42578125" style="328" customWidth="1"/>
    <col min="13613" max="13613" width="7.140625" style="328" customWidth="1"/>
    <col min="13614" max="13620" width="9.140625" style="328"/>
    <col min="13621" max="13621" width="14.42578125" style="328" customWidth="1"/>
    <col min="13622" max="13819" width="9.140625" style="328"/>
    <col min="13820" max="13820" width="12" style="328" customWidth="1"/>
    <col min="13821" max="13821" width="29.42578125" style="328" customWidth="1"/>
    <col min="13822" max="13822" width="14.140625" style="328" customWidth="1"/>
    <col min="13823" max="13823" width="11.140625" style="328" customWidth="1"/>
    <col min="13824" max="13824" width="13.42578125" style="328" customWidth="1"/>
    <col min="13825" max="13825" width="10.42578125" style="328" customWidth="1"/>
    <col min="13826" max="13826" width="10.85546875" style="328" customWidth="1"/>
    <col min="13827" max="13827" width="11.42578125" style="328" customWidth="1"/>
    <col min="13828" max="13828" width="9.42578125" style="328" customWidth="1"/>
    <col min="13829" max="13829" width="10.42578125" style="328" customWidth="1"/>
    <col min="13830" max="13830" width="12.42578125" style="328" customWidth="1"/>
    <col min="13831" max="13831" width="38.42578125" style="328" customWidth="1"/>
    <col min="13832" max="13832" width="6" style="328" customWidth="1"/>
    <col min="13833" max="13833" width="11.42578125" style="328" customWidth="1"/>
    <col min="13834" max="13834" width="6.42578125" style="328" customWidth="1"/>
    <col min="13835" max="13836" width="8.42578125" style="328" customWidth="1"/>
    <col min="13837" max="13837" width="14.42578125" style="328" customWidth="1"/>
    <col min="13838" max="13838" width="12.140625" style="328" customWidth="1"/>
    <col min="13839" max="13839" width="11.42578125" style="328" customWidth="1"/>
    <col min="13840" max="13840" width="9.140625" style="328"/>
    <col min="13841" max="13841" width="10.42578125" style="328" customWidth="1"/>
    <col min="13842" max="13842" width="12.42578125" style="328" customWidth="1"/>
    <col min="13843" max="13843" width="8.85546875" style="328" customWidth="1"/>
    <col min="13844" max="13844" width="12.42578125" style="328" customWidth="1"/>
    <col min="13845" max="13845" width="13.42578125" style="328" customWidth="1"/>
    <col min="13846" max="13846" width="14.42578125" style="328" customWidth="1"/>
    <col min="13847" max="13847" width="13" style="328" customWidth="1"/>
    <col min="13848" max="13848" width="9.140625" style="328"/>
    <col min="13849" max="13850" width="13.42578125" style="328" customWidth="1"/>
    <col min="13851" max="13851" width="11.42578125" style="328" customWidth="1"/>
    <col min="13852" max="13852" width="13" style="328" customWidth="1"/>
    <col min="13853" max="13853" width="14.42578125" style="328" customWidth="1"/>
    <col min="13854" max="13854" width="11.42578125" style="328" customWidth="1"/>
    <col min="13855" max="13855" width="18.42578125" style="328" customWidth="1"/>
    <col min="13856" max="13856" width="16.85546875" style="328" customWidth="1"/>
    <col min="13857" max="13857" width="16.42578125" style="328" customWidth="1"/>
    <col min="13858" max="13858" width="12.85546875" style="328" customWidth="1"/>
    <col min="13859" max="13859" width="10.140625" style="328" customWidth="1"/>
    <col min="13860" max="13860" width="10.42578125" style="328" customWidth="1"/>
    <col min="13861" max="13861" width="15.42578125" style="328" customWidth="1"/>
    <col min="13862" max="13862" width="10.42578125" style="328" customWidth="1"/>
    <col min="13863" max="13863" width="12.140625" style="328" customWidth="1"/>
    <col min="13864" max="13864" width="14.42578125" style="328" customWidth="1"/>
    <col min="13865" max="13865" width="13.42578125" style="328" customWidth="1"/>
    <col min="13866" max="13866" width="9.140625" style="328"/>
    <col min="13867" max="13867" width="11.42578125" style="328" customWidth="1"/>
    <col min="13868" max="13868" width="18.42578125" style="328" customWidth="1"/>
    <col min="13869" max="13869" width="7.140625" style="328" customWidth="1"/>
    <col min="13870" max="13876" width="9.140625" style="328"/>
    <col min="13877" max="13877" width="14.42578125" style="328" customWidth="1"/>
    <col min="13878" max="14075" width="9.140625" style="328"/>
    <col min="14076" max="14076" width="12" style="328" customWidth="1"/>
    <col min="14077" max="14077" width="29.42578125" style="328" customWidth="1"/>
    <col min="14078" max="14078" width="14.140625" style="328" customWidth="1"/>
    <col min="14079" max="14079" width="11.140625" style="328" customWidth="1"/>
    <col min="14080" max="14080" width="13.42578125" style="328" customWidth="1"/>
    <col min="14081" max="14081" width="10.42578125" style="328" customWidth="1"/>
    <col min="14082" max="14082" width="10.85546875" style="328" customWidth="1"/>
    <col min="14083" max="14083" width="11.42578125" style="328" customWidth="1"/>
    <col min="14084" max="14084" width="9.42578125" style="328" customWidth="1"/>
    <col min="14085" max="14085" width="10.42578125" style="328" customWidth="1"/>
    <col min="14086" max="14086" width="12.42578125" style="328" customWidth="1"/>
    <col min="14087" max="14087" width="38.42578125" style="328" customWidth="1"/>
    <col min="14088" max="14088" width="6" style="328" customWidth="1"/>
    <col min="14089" max="14089" width="11.42578125" style="328" customWidth="1"/>
    <col min="14090" max="14090" width="6.42578125" style="328" customWidth="1"/>
    <col min="14091" max="14092" width="8.42578125" style="328" customWidth="1"/>
    <col min="14093" max="14093" width="14.42578125" style="328" customWidth="1"/>
    <col min="14094" max="14094" width="12.140625" style="328" customWidth="1"/>
    <col min="14095" max="14095" width="11.42578125" style="328" customWidth="1"/>
    <col min="14096" max="14096" width="9.140625" style="328"/>
    <col min="14097" max="14097" width="10.42578125" style="328" customWidth="1"/>
    <col min="14098" max="14098" width="12.42578125" style="328" customWidth="1"/>
    <col min="14099" max="14099" width="8.85546875" style="328" customWidth="1"/>
    <col min="14100" max="14100" width="12.42578125" style="328" customWidth="1"/>
    <col min="14101" max="14101" width="13.42578125" style="328" customWidth="1"/>
    <col min="14102" max="14102" width="14.42578125" style="328" customWidth="1"/>
    <col min="14103" max="14103" width="13" style="328" customWidth="1"/>
    <col min="14104" max="14104" width="9.140625" style="328"/>
    <col min="14105" max="14106" width="13.42578125" style="328" customWidth="1"/>
    <col min="14107" max="14107" width="11.42578125" style="328" customWidth="1"/>
    <col min="14108" max="14108" width="13" style="328" customWidth="1"/>
    <col min="14109" max="14109" width="14.42578125" style="328" customWidth="1"/>
    <col min="14110" max="14110" width="11.42578125" style="328" customWidth="1"/>
    <col min="14111" max="14111" width="18.42578125" style="328" customWidth="1"/>
    <col min="14112" max="14112" width="16.85546875" style="328" customWidth="1"/>
    <col min="14113" max="14113" width="16.42578125" style="328" customWidth="1"/>
    <col min="14114" max="14114" width="12.85546875" style="328" customWidth="1"/>
    <col min="14115" max="14115" width="10.140625" style="328" customWidth="1"/>
    <col min="14116" max="14116" width="10.42578125" style="328" customWidth="1"/>
    <col min="14117" max="14117" width="15.42578125" style="328" customWidth="1"/>
    <col min="14118" max="14118" width="10.42578125" style="328" customWidth="1"/>
    <col min="14119" max="14119" width="12.140625" style="328" customWidth="1"/>
    <col min="14120" max="14120" width="14.42578125" style="328" customWidth="1"/>
    <col min="14121" max="14121" width="13.42578125" style="328" customWidth="1"/>
    <col min="14122" max="14122" width="9.140625" style="328"/>
    <col min="14123" max="14123" width="11.42578125" style="328" customWidth="1"/>
    <col min="14124" max="14124" width="18.42578125" style="328" customWidth="1"/>
    <col min="14125" max="14125" width="7.140625" style="328" customWidth="1"/>
    <col min="14126" max="14132" width="9.140625" style="328"/>
    <col min="14133" max="14133" width="14.42578125" style="328" customWidth="1"/>
    <col min="14134" max="14331" width="9.140625" style="328"/>
    <col min="14332" max="14332" width="12" style="328" customWidth="1"/>
    <col min="14333" max="14333" width="29.42578125" style="328" customWidth="1"/>
    <col min="14334" max="14334" width="14.140625" style="328" customWidth="1"/>
    <col min="14335" max="14335" width="11.140625" style="328" customWidth="1"/>
    <col min="14336" max="14336" width="13.42578125" style="328" customWidth="1"/>
    <col min="14337" max="14337" width="10.42578125" style="328" customWidth="1"/>
    <col min="14338" max="14338" width="10.85546875" style="328" customWidth="1"/>
    <col min="14339" max="14339" width="11.42578125" style="328" customWidth="1"/>
    <col min="14340" max="14340" width="9.42578125" style="328" customWidth="1"/>
    <col min="14341" max="14341" width="10.42578125" style="328" customWidth="1"/>
    <col min="14342" max="14342" width="12.42578125" style="328" customWidth="1"/>
    <col min="14343" max="14343" width="38.42578125" style="328" customWidth="1"/>
    <col min="14344" max="14344" width="6" style="328" customWidth="1"/>
    <col min="14345" max="14345" width="11.42578125" style="328" customWidth="1"/>
    <col min="14346" max="14346" width="6.42578125" style="328" customWidth="1"/>
    <col min="14347" max="14348" width="8.42578125" style="328" customWidth="1"/>
    <col min="14349" max="14349" width="14.42578125" style="328" customWidth="1"/>
    <col min="14350" max="14350" width="12.140625" style="328" customWidth="1"/>
    <col min="14351" max="14351" width="11.42578125" style="328" customWidth="1"/>
    <col min="14352" max="14352" width="9.140625" style="328"/>
    <col min="14353" max="14353" width="10.42578125" style="328" customWidth="1"/>
    <col min="14354" max="14354" width="12.42578125" style="328" customWidth="1"/>
    <col min="14355" max="14355" width="8.85546875" style="328" customWidth="1"/>
    <col min="14356" max="14356" width="12.42578125" style="328" customWidth="1"/>
    <col min="14357" max="14357" width="13.42578125" style="328" customWidth="1"/>
    <col min="14358" max="14358" width="14.42578125" style="328" customWidth="1"/>
    <col min="14359" max="14359" width="13" style="328" customWidth="1"/>
    <col min="14360" max="14360" width="9.140625" style="328"/>
    <col min="14361" max="14362" width="13.42578125" style="328" customWidth="1"/>
    <col min="14363" max="14363" width="11.42578125" style="328" customWidth="1"/>
    <col min="14364" max="14364" width="13" style="328" customWidth="1"/>
    <col min="14365" max="14365" width="14.42578125" style="328" customWidth="1"/>
    <col min="14366" max="14366" width="11.42578125" style="328" customWidth="1"/>
    <col min="14367" max="14367" width="18.42578125" style="328" customWidth="1"/>
    <col min="14368" max="14368" width="16.85546875" style="328" customWidth="1"/>
    <col min="14369" max="14369" width="16.42578125" style="328" customWidth="1"/>
    <col min="14370" max="14370" width="12.85546875" style="328" customWidth="1"/>
    <col min="14371" max="14371" width="10.140625" style="328" customWidth="1"/>
    <col min="14372" max="14372" width="10.42578125" style="328" customWidth="1"/>
    <col min="14373" max="14373" width="15.42578125" style="328" customWidth="1"/>
    <col min="14374" max="14374" width="10.42578125" style="328" customWidth="1"/>
    <col min="14375" max="14375" width="12.140625" style="328" customWidth="1"/>
    <col min="14376" max="14376" width="14.42578125" style="328" customWidth="1"/>
    <col min="14377" max="14377" width="13.42578125" style="328" customWidth="1"/>
    <col min="14378" max="14378" width="9.140625" style="328"/>
    <col min="14379" max="14379" width="11.42578125" style="328" customWidth="1"/>
    <col min="14380" max="14380" width="18.42578125" style="328" customWidth="1"/>
    <col min="14381" max="14381" width="7.140625" style="328" customWidth="1"/>
    <col min="14382" max="14388" width="9.140625" style="328"/>
    <col min="14389" max="14389" width="14.42578125" style="328" customWidth="1"/>
    <col min="14390" max="14587" width="9.140625" style="328"/>
    <col min="14588" max="14588" width="12" style="328" customWidth="1"/>
    <col min="14589" max="14589" width="29.42578125" style="328" customWidth="1"/>
    <col min="14590" max="14590" width="14.140625" style="328" customWidth="1"/>
    <col min="14591" max="14591" width="11.140625" style="328" customWidth="1"/>
    <col min="14592" max="14592" width="13.42578125" style="328" customWidth="1"/>
    <col min="14593" max="14593" width="10.42578125" style="328" customWidth="1"/>
    <col min="14594" max="14594" width="10.85546875" style="328" customWidth="1"/>
    <col min="14595" max="14595" width="11.42578125" style="328" customWidth="1"/>
    <col min="14596" max="14596" width="9.42578125" style="328" customWidth="1"/>
    <col min="14597" max="14597" width="10.42578125" style="328" customWidth="1"/>
    <col min="14598" max="14598" width="12.42578125" style="328" customWidth="1"/>
    <col min="14599" max="14599" width="38.42578125" style="328" customWidth="1"/>
    <col min="14600" max="14600" width="6" style="328" customWidth="1"/>
    <col min="14601" max="14601" width="11.42578125" style="328" customWidth="1"/>
    <col min="14602" max="14602" width="6.42578125" style="328" customWidth="1"/>
    <col min="14603" max="14604" width="8.42578125" style="328" customWidth="1"/>
    <col min="14605" max="14605" width="14.42578125" style="328" customWidth="1"/>
    <col min="14606" max="14606" width="12.140625" style="328" customWidth="1"/>
    <col min="14607" max="14607" width="11.42578125" style="328" customWidth="1"/>
    <col min="14608" max="14608" width="9.140625" style="328"/>
    <col min="14609" max="14609" width="10.42578125" style="328" customWidth="1"/>
    <col min="14610" max="14610" width="12.42578125" style="328" customWidth="1"/>
    <col min="14611" max="14611" width="8.85546875" style="328" customWidth="1"/>
    <col min="14612" max="14612" width="12.42578125" style="328" customWidth="1"/>
    <col min="14613" max="14613" width="13.42578125" style="328" customWidth="1"/>
    <col min="14614" max="14614" width="14.42578125" style="328" customWidth="1"/>
    <col min="14615" max="14615" width="13" style="328" customWidth="1"/>
    <col min="14616" max="14616" width="9.140625" style="328"/>
    <col min="14617" max="14618" width="13.42578125" style="328" customWidth="1"/>
    <col min="14619" max="14619" width="11.42578125" style="328" customWidth="1"/>
    <col min="14620" max="14620" width="13" style="328" customWidth="1"/>
    <col min="14621" max="14621" width="14.42578125" style="328" customWidth="1"/>
    <col min="14622" max="14622" width="11.42578125" style="328" customWidth="1"/>
    <col min="14623" max="14623" width="18.42578125" style="328" customWidth="1"/>
    <col min="14624" max="14624" width="16.85546875" style="328" customWidth="1"/>
    <col min="14625" max="14625" width="16.42578125" style="328" customWidth="1"/>
    <col min="14626" max="14626" width="12.85546875" style="328" customWidth="1"/>
    <col min="14627" max="14627" width="10.140625" style="328" customWidth="1"/>
    <col min="14628" max="14628" width="10.42578125" style="328" customWidth="1"/>
    <col min="14629" max="14629" width="15.42578125" style="328" customWidth="1"/>
    <col min="14630" max="14630" width="10.42578125" style="328" customWidth="1"/>
    <col min="14631" max="14631" width="12.140625" style="328" customWidth="1"/>
    <col min="14632" max="14632" width="14.42578125" style="328" customWidth="1"/>
    <col min="14633" max="14633" width="13.42578125" style="328" customWidth="1"/>
    <col min="14634" max="14634" width="9.140625" style="328"/>
    <col min="14635" max="14635" width="11.42578125" style="328" customWidth="1"/>
    <col min="14636" max="14636" width="18.42578125" style="328" customWidth="1"/>
    <col min="14637" max="14637" width="7.140625" style="328" customWidth="1"/>
    <col min="14638" max="14644" width="9.140625" style="328"/>
    <col min="14645" max="14645" width="14.42578125" style="328" customWidth="1"/>
    <col min="14646" max="14843" width="9.140625" style="328"/>
    <col min="14844" max="14844" width="12" style="328" customWidth="1"/>
    <col min="14845" max="14845" width="29.42578125" style="328" customWidth="1"/>
    <col min="14846" max="14846" width="14.140625" style="328" customWidth="1"/>
    <col min="14847" max="14847" width="11.140625" style="328" customWidth="1"/>
    <col min="14848" max="14848" width="13.42578125" style="328" customWidth="1"/>
    <col min="14849" max="14849" width="10.42578125" style="328" customWidth="1"/>
    <col min="14850" max="14850" width="10.85546875" style="328" customWidth="1"/>
    <col min="14851" max="14851" width="11.42578125" style="328" customWidth="1"/>
    <col min="14852" max="14852" width="9.42578125" style="328" customWidth="1"/>
    <col min="14853" max="14853" width="10.42578125" style="328" customWidth="1"/>
    <col min="14854" max="14854" width="12.42578125" style="328" customWidth="1"/>
    <col min="14855" max="14855" width="38.42578125" style="328" customWidth="1"/>
    <col min="14856" max="14856" width="6" style="328" customWidth="1"/>
    <col min="14857" max="14857" width="11.42578125" style="328" customWidth="1"/>
    <col min="14858" max="14858" width="6.42578125" style="328" customWidth="1"/>
    <col min="14859" max="14860" width="8.42578125" style="328" customWidth="1"/>
    <col min="14861" max="14861" width="14.42578125" style="328" customWidth="1"/>
    <col min="14862" max="14862" width="12.140625" style="328" customWidth="1"/>
    <col min="14863" max="14863" width="11.42578125" style="328" customWidth="1"/>
    <col min="14864" max="14864" width="9.140625" style="328"/>
    <col min="14865" max="14865" width="10.42578125" style="328" customWidth="1"/>
    <col min="14866" max="14866" width="12.42578125" style="328" customWidth="1"/>
    <col min="14867" max="14867" width="8.85546875" style="328" customWidth="1"/>
    <col min="14868" max="14868" width="12.42578125" style="328" customWidth="1"/>
    <col min="14869" max="14869" width="13.42578125" style="328" customWidth="1"/>
    <col min="14870" max="14870" width="14.42578125" style="328" customWidth="1"/>
    <col min="14871" max="14871" width="13" style="328" customWidth="1"/>
    <col min="14872" max="14872" width="9.140625" style="328"/>
    <col min="14873" max="14874" width="13.42578125" style="328" customWidth="1"/>
    <col min="14875" max="14875" width="11.42578125" style="328" customWidth="1"/>
    <col min="14876" max="14876" width="13" style="328" customWidth="1"/>
    <col min="14877" max="14877" width="14.42578125" style="328" customWidth="1"/>
    <col min="14878" max="14878" width="11.42578125" style="328" customWidth="1"/>
    <col min="14879" max="14879" width="18.42578125" style="328" customWidth="1"/>
    <col min="14880" max="14880" width="16.85546875" style="328" customWidth="1"/>
    <col min="14881" max="14881" width="16.42578125" style="328" customWidth="1"/>
    <col min="14882" max="14882" width="12.85546875" style="328" customWidth="1"/>
    <col min="14883" max="14883" width="10.140625" style="328" customWidth="1"/>
    <col min="14884" max="14884" width="10.42578125" style="328" customWidth="1"/>
    <col min="14885" max="14885" width="15.42578125" style="328" customWidth="1"/>
    <col min="14886" max="14886" width="10.42578125" style="328" customWidth="1"/>
    <col min="14887" max="14887" width="12.140625" style="328" customWidth="1"/>
    <col min="14888" max="14888" width="14.42578125" style="328" customWidth="1"/>
    <col min="14889" max="14889" width="13.42578125" style="328" customWidth="1"/>
    <col min="14890" max="14890" width="9.140625" style="328"/>
    <col min="14891" max="14891" width="11.42578125" style="328" customWidth="1"/>
    <col min="14892" max="14892" width="18.42578125" style="328" customWidth="1"/>
    <col min="14893" max="14893" width="7.140625" style="328" customWidth="1"/>
    <col min="14894" max="14900" width="9.140625" style="328"/>
    <col min="14901" max="14901" width="14.42578125" style="328" customWidth="1"/>
    <col min="14902" max="15099" width="9.140625" style="328"/>
    <col min="15100" max="15100" width="12" style="328" customWidth="1"/>
    <col min="15101" max="15101" width="29.42578125" style="328" customWidth="1"/>
    <col min="15102" max="15102" width="14.140625" style="328" customWidth="1"/>
    <col min="15103" max="15103" width="11.140625" style="328" customWidth="1"/>
    <col min="15104" max="15104" width="13.42578125" style="328" customWidth="1"/>
    <col min="15105" max="15105" width="10.42578125" style="328" customWidth="1"/>
    <col min="15106" max="15106" width="10.85546875" style="328" customWidth="1"/>
    <col min="15107" max="15107" width="11.42578125" style="328" customWidth="1"/>
    <col min="15108" max="15108" width="9.42578125" style="328" customWidth="1"/>
    <col min="15109" max="15109" width="10.42578125" style="328" customWidth="1"/>
    <col min="15110" max="15110" width="12.42578125" style="328" customWidth="1"/>
    <col min="15111" max="15111" width="38.42578125" style="328" customWidth="1"/>
    <col min="15112" max="15112" width="6" style="328" customWidth="1"/>
    <col min="15113" max="15113" width="11.42578125" style="328" customWidth="1"/>
    <col min="15114" max="15114" width="6.42578125" style="328" customWidth="1"/>
    <col min="15115" max="15116" width="8.42578125" style="328" customWidth="1"/>
    <col min="15117" max="15117" width="14.42578125" style="328" customWidth="1"/>
    <col min="15118" max="15118" width="12.140625" style="328" customWidth="1"/>
    <col min="15119" max="15119" width="11.42578125" style="328" customWidth="1"/>
    <col min="15120" max="15120" width="9.140625" style="328"/>
    <col min="15121" max="15121" width="10.42578125" style="328" customWidth="1"/>
    <col min="15122" max="15122" width="12.42578125" style="328" customWidth="1"/>
    <col min="15123" max="15123" width="8.85546875" style="328" customWidth="1"/>
    <col min="15124" max="15124" width="12.42578125" style="328" customWidth="1"/>
    <col min="15125" max="15125" width="13.42578125" style="328" customWidth="1"/>
    <col min="15126" max="15126" width="14.42578125" style="328" customWidth="1"/>
    <col min="15127" max="15127" width="13" style="328" customWidth="1"/>
    <col min="15128" max="15128" width="9.140625" style="328"/>
    <col min="15129" max="15130" width="13.42578125" style="328" customWidth="1"/>
    <col min="15131" max="15131" width="11.42578125" style="328" customWidth="1"/>
    <col min="15132" max="15132" width="13" style="328" customWidth="1"/>
    <col min="15133" max="15133" width="14.42578125" style="328" customWidth="1"/>
    <col min="15134" max="15134" width="11.42578125" style="328" customWidth="1"/>
    <col min="15135" max="15135" width="18.42578125" style="328" customWidth="1"/>
    <col min="15136" max="15136" width="16.85546875" style="328" customWidth="1"/>
    <col min="15137" max="15137" width="16.42578125" style="328" customWidth="1"/>
    <col min="15138" max="15138" width="12.85546875" style="328" customWidth="1"/>
    <col min="15139" max="15139" width="10.140625" style="328" customWidth="1"/>
    <col min="15140" max="15140" width="10.42578125" style="328" customWidth="1"/>
    <col min="15141" max="15141" width="15.42578125" style="328" customWidth="1"/>
    <col min="15142" max="15142" width="10.42578125" style="328" customWidth="1"/>
    <col min="15143" max="15143" width="12.140625" style="328" customWidth="1"/>
    <col min="15144" max="15144" width="14.42578125" style="328" customWidth="1"/>
    <col min="15145" max="15145" width="13.42578125" style="328" customWidth="1"/>
    <col min="15146" max="15146" width="9.140625" style="328"/>
    <col min="15147" max="15147" width="11.42578125" style="328" customWidth="1"/>
    <col min="15148" max="15148" width="18.42578125" style="328" customWidth="1"/>
    <col min="15149" max="15149" width="7.140625" style="328" customWidth="1"/>
    <col min="15150" max="15156" width="9.140625" style="328"/>
    <col min="15157" max="15157" width="14.42578125" style="328" customWidth="1"/>
    <col min="15158" max="15355" width="9.140625" style="328"/>
    <col min="15356" max="15356" width="12" style="328" customWidth="1"/>
    <col min="15357" max="15357" width="29.42578125" style="328" customWidth="1"/>
    <col min="15358" max="15358" width="14.140625" style="328" customWidth="1"/>
    <col min="15359" max="15359" width="11.140625" style="328" customWidth="1"/>
    <col min="15360" max="15360" width="13.42578125" style="328" customWidth="1"/>
    <col min="15361" max="15361" width="10.42578125" style="328" customWidth="1"/>
    <col min="15362" max="15362" width="10.85546875" style="328" customWidth="1"/>
    <col min="15363" max="15363" width="11.42578125" style="328" customWidth="1"/>
    <col min="15364" max="15364" width="9.42578125" style="328" customWidth="1"/>
    <col min="15365" max="15365" width="10.42578125" style="328" customWidth="1"/>
    <col min="15366" max="15366" width="12.42578125" style="328" customWidth="1"/>
    <col min="15367" max="15367" width="38.42578125" style="328" customWidth="1"/>
    <col min="15368" max="15368" width="6" style="328" customWidth="1"/>
    <col min="15369" max="15369" width="11.42578125" style="328" customWidth="1"/>
    <col min="15370" max="15370" width="6.42578125" style="328" customWidth="1"/>
    <col min="15371" max="15372" width="8.42578125" style="328" customWidth="1"/>
    <col min="15373" max="15373" width="14.42578125" style="328" customWidth="1"/>
    <col min="15374" max="15374" width="12.140625" style="328" customWidth="1"/>
    <col min="15375" max="15375" width="11.42578125" style="328" customWidth="1"/>
    <col min="15376" max="15376" width="9.140625" style="328"/>
    <col min="15377" max="15377" width="10.42578125" style="328" customWidth="1"/>
    <col min="15378" max="15378" width="12.42578125" style="328" customWidth="1"/>
    <col min="15379" max="15379" width="8.85546875" style="328" customWidth="1"/>
    <col min="15380" max="15380" width="12.42578125" style="328" customWidth="1"/>
    <col min="15381" max="15381" width="13.42578125" style="328" customWidth="1"/>
    <col min="15382" max="15382" width="14.42578125" style="328" customWidth="1"/>
    <col min="15383" max="15383" width="13" style="328" customWidth="1"/>
    <col min="15384" max="15384" width="9.140625" style="328"/>
    <col min="15385" max="15386" width="13.42578125" style="328" customWidth="1"/>
    <col min="15387" max="15387" width="11.42578125" style="328" customWidth="1"/>
    <col min="15388" max="15388" width="13" style="328" customWidth="1"/>
    <col min="15389" max="15389" width="14.42578125" style="328" customWidth="1"/>
    <col min="15390" max="15390" width="11.42578125" style="328" customWidth="1"/>
    <col min="15391" max="15391" width="18.42578125" style="328" customWidth="1"/>
    <col min="15392" max="15392" width="16.85546875" style="328" customWidth="1"/>
    <col min="15393" max="15393" width="16.42578125" style="328" customWidth="1"/>
    <col min="15394" max="15394" width="12.85546875" style="328" customWidth="1"/>
    <col min="15395" max="15395" width="10.140625" style="328" customWidth="1"/>
    <col min="15396" max="15396" width="10.42578125" style="328" customWidth="1"/>
    <col min="15397" max="15397" width="15.42578125" style="328" customWidth="1"/>
    <col min="15398" max="15398" width="10.42578125" style="328" customWidth="1"/>
    <col min="15399" max="15399" width="12.140625" style="328" customWidth="1"/>
    <col min="15400" max="15400" width="14.42578125" style="328" customWidth="1"/>
    <col min="15401" max="15401" width="13.42578125" style="328" customWidth="1"/>
    <col min="15402" max="15402" width="9.140625" style="328"/>
    <col min="15403" max="15403" width="11.42578125" style="328" customWidth="1"/>
    <col min="15404" max="15404" width="18.42578125" style="328" customWidth="1"/>
    <col min="15405" max="15405" width="7.140625" style="328" customWidth="1"/>
    <col min="15406" max="15412" width="9.140625" style="328"/>
    <col min="15413" max="15413" width="14.42578125" style="328" customWidth="1"/>
    <col min="15414" max="15611" width="9.140625" style="328"/>
    <col min="15612" max="15612" width="12" style="328" customWidth="1"/>
    <col min="15613" max="15613" width="29.42578125" style="328" customWidth="1"/>
    <col min="15614" max="15614" width="14.140625" style="328" customWidth="1"/>
    <col min="15615" max="15615" width="11.140625" style="328" customWidth="1"/>
    <col min="15616" max="15616" width="13.42578125" style="328" customWidth="1"/>
    <col min="15617" max="15617" width="10.42578125" style="328" customWidth="1"/>
    <col min="15618" max="15618" width="10.85546875" style="328" customWidth="1"/>
    <col min="15619" max="15619" width="11.42578125" style="328" customWidth="1"/>
    <col min="15620" max="15620" width="9.42578125" style="328" customWidth="1"/>
    <col min="15621" max="15621" width="10.42578125" style="328" customWidth="1"/>
    <col min="15622" max="15622" width="12.42578125" style="328" customWidth="1"/>
    <col min="15623" max="15623" width="38.42578125" style="328" customWidth="1"/>
    <col min="15624" max="15624" width="6" style="328" customWidth="1"/>
    <col min="15625" max="15625" width="11.42578125" style="328" customWidth="1"/>
    <col min="15626" max="15626" width="6.42578125" style="328" customWidth="1"/>
    <col min="15627" max="15628" width="8.42578125" style="328" customWidth="1"/>
    <col min="15629" max="15629" width="14.42578125" style="328" customWidth="1"/>
    <col min="15630" max="15630" width="12.140625" style="328" customWidth="1"/>
    <col min="15631" max="15631" width="11.42578125" style="328" customWidth="1"/>
    <col min="15632" max="15632" width="9.140625" style="328"/>
    <col min="15633" max="15633" width="10.42578125" style="328" customWidth="1"/>
    <col min="15634" max="15634" width="12.42578125" style="328" customWidth="1"/>
    <col min="15635" max="15635" width="8.85546875" style="328" customWidth="1"/>
    <col min="15636" max="15636" width="12.42578125" style="328" customWidth="1"/>
    <col min="15637" max="15637" width="13.42578125" style="328" customWidth="1"/>
    <col min="15638" max="15638" width="14.42578125" style="328" customWidth="1"/>
    <col min="15639" max="15639" width="13" style="328" customWidth="1"/>
    <col min="15640" max="15640" width="9.140625" style="328"/>
    <col min="15641" max="15642" width="13.42578125" style="328" customWidth="1"/>
    <col min="15643" max="15643" width="11.42578125" style="328" customWidth="1"/>
    <col min="15644" max="15644" width="13" style="328" customWidth="1"/>
    <col min="15645" max="15645" width="14.42578125" style="328" customWidth="1"/>
    <col min="15646" max="15646" width="11.42578125" style="328" customWidth="1"/>
    <col min="15647" max="15647" width="18.42578125" style="328" customWidth="1"/>
    <col min="15648" max="15648" width="16.85546875" style="328" customWidth="1"/>
    <col min="15649" max="15649" width="16.42578125" style="328" customWidth="1"/>
    <col min="15650" max="15650" width="12.85546875" style="328" customWidth="1"/>
    <col min="15651" max="15651" width="10.140625" style="328" customWidth="1"/>
    <col min="15652" max="15652" width="10.42578125" style="328" customWidth="1"/>
    <col min="15653" max="15653" width="15.42578125" style="328" customWidth="1"/>
    <col min="15654" max="15654" width="10.42578125" style="328" customWidth="1"/>
    <col min="15655" max="15655" width="12.140625" style="328" customWidth="1"/>
    <col min="15656" max="15656" width="14.42578125" style="328" customWidth="1"/>
    <col min="15657" max="15657" width="13.42578125" style="328" customWidth="1"/>
    <col min="15658" max="15658" width="9.140625" style="328"/>
    <col min="15659" max="15659" width="11.42578125" style="328" customWidth="1"/>
    <col min="15660" max="15660" width="18.42578125" style="328" customWidth="1"/>
    <col min="15661" max="15661" width="7.140625" style="328" customWidth="1"/>
    <col min="15662" max="15668" width="9.140625" style="328"/>
    <col min="15669" max="15669" width="14.42578125" style="328" customWidth="1"/>
    <col min="15670" max="15867" width="9.140625" style="328"/>
    <col min="15868" max="15868" width="12" style="328" customWidth="1"/>
    <col min="15869" max="15869" width="29.42578125" style="328" customWidth="1"/>
    <col min="15870" max="15870" width="14.140625" style="328" customWidth="1"/>
    <col min="15871" max="15871" width="11.140625" style="328" customWidth="1"/>
    <col min="15872" max="15872" width="13.42578125" style="328" customWidth="1"/>
    <col min="15873" max="15873" width="10.42578125" style="328" customWidth="1"/>
    <col min="15874" max="15874" width="10.85546875" style="328" customWidth="1"/>
    <col min="15875" max="15875" width="11.42578125" style="328" customWidth="1"/>
    <col min="15876" max="15876" width="9.42578125" style="328" customWidth="1"/>
    <col min="15877" max="15877" width="10.42578125" style="328" customWidth="1"/>
    <col min="15878" max="15878" width="12.42578125" style="328" customWidth="1"/>
    <col min="15879" max="15879" width="38.42578125" style="328" customWidth="1"/>
    <col min="15880" max="15880" width="6" style="328" customWidth="1"/>
    <col min="15881" max="15881" width="11.42578125" style="328" customWidth="1"/>
    <col min="15882" max="15882" width="6.42578125" style="328" customWidth="1"/>
    <col min="15883" max="15884" width="8.42578125" style="328" customWidth="1"/>
    <col min="15885" max="15885" width="14.42578125" style="328" customWidth="1"/>
    <col min="15886" max="15886" width="12.140625" style="328" customWidth="1"/>
    <col min="15887" max="15887" width="11.42578125" style="328" customWidth="1"/>
    <col min="15888" max="15888" width="9.140625" style="328"/>
    <col min="15889" max="15889" width="10.42578125" style="328" customWidth="1"/>
    <col min="15890" max="15890" width="12.42578125" style="328" customWidth="1"/>
    <col min="15891" max="15891" width="8.85546875" style="328" customWidth="1"/>
    <col min="15892" max="15892" width="12.42578125" style="328" customWidth="1"/>
    <col min="15893" max="15893" width="13.42578125" style="328" customWidth="1"/>
    <col min="15894" max="15894" width="14.42578125" style="328" customWidth="1"/>
    <col min="15895" max="15895" width="13" style="328" customWidth="1"/>
    <col min="15896" max="15896" width="9.140625" style="328"/>
    <col min="15897" max="15898" width="13.42578125" style="328" customWidth="1"/>
    <col min="15899" max="15899" width="11.42578125" style="328" customWidth="1"/>
    <col min="15900" max="15900" width="13" style="328" customWidth="1"/>
    <col min="15901" max="15901" width="14.42578125" style="328" customWidth="1"/>
    <col min="15902" max="15902" width="11.42578125" style="328" customWidth="1"/>
    <col min="15903" max="15903" width="18.42578125" style="328" customWidth="1"/>
    <col min="15904" max="15904" width="16.85546875" style="328" customWidth="1"/>
    <col min="15905" max="15905" width="16.42578125" style="328" customWidth="1"/>
    <col min="15906" max="15906" width="12.85546875" style="328" customWidth="1"/>
    <col min="15907" max="15907" width="10.140625" style="328" customWidth="1"/>
    <col min="15908" max="15908" width="10.42578125" style="328" customWidth="1"/>
    <col min="15909" max="15909" width="15.42578125" style="328" customWidth="1"/>
    <col min="15910" max="15910" width="10.42578125" style="328" customWidth="1"/>
    <col min="15911" max="15911" width="12.140625" style="328" customWidth="1"/>
    <col min="15912" max="15912" width="14.42578125" style="328" customWidth="1"/>
    <col min="15913" max="15913" width="13.42578125" style="328" customWidth="1"/>
    <col min="15914" max="15914" width="9.140625" style="328"/>
    <col min="15915" max="15915" width="11.42578125" style="328" customWidth="1"/>
    <col min="15916" max="15916" width="18.42578125" style="328" customWidth="1"/>
    <col min="15917" max="15917" width="7.140625" style="328" customWidth="1"/>
    <col min="15918" max="15924" width="9.140625" style="328"/>
    <col min="15925" max="15925" width="14.42578125" style="328" customWidth="1"/>
    <col min="15926" max="16123" width="9.140625" style="328"/>
    <col min="16124" max="16124" width="12" style="328" customWidth="1"/>
    <col min="16125" max="16125" width="29.42578125" style="328" customWidth="1"/>
    <col min="16126" max="16126" width="14.140625" style="328" customWidth="1"/>
    <col min="16127" max="16127" width="11.140625" style="328" customWidth="1"/>
    <col min="16128" max="16128" width="13.42578125" style="328" customWidth="1"/>
    <col min="16129" max="16129" width="10.42578125" style="328" customWidth="1"/>
    <col min="16130" max="16130" width="10.85546875" style="328" customWidth="1"/>
    <col min="16131" max="16131" width="11.42578125" style="328" customWidth="1"/>
    <col min="16132" max="16132" width="9.42578125" style="328" customWidth="1"/>
    <col min="16133" max="16133" width="10.42578125" style="328" customWidth="1"/>
    <col min="16134" max="16134" width="12.42578125" style="328" customWidth="1"/>
    <col min="16135" max="16135" width="38.42578125" style="328" customWidth="1"/>
    <col min="16136" max="16136" width="6" style="328" customWidth="1"/>
    <col min="16137" max="16137" width="11.42578125" style="328" customWidth="1"/>
    <col min="16138" max="16138" width="6.42578125" style="328" customWidth="1"/>
    <col min="16139" max="16140" width="8.42578125" style="328" customWidth="1"/>
    <col min="16141" max="16141" width="14.42578125" style="328" customWidth="1"/>
    <col min="16142" max="16142" width="12.140625" style="328" customWidth="1"/>
    <col min="16143" max="16143" width="11.42578125" style="328" customWidth="1"/>
    <col min="16144" max="16144" width="9.140625" style="328"/>
    <col min="16145" max="16145" width="10.42578125" style="328" customWidth="1"/>
    <col min="16146" max="16146" width="12.42578125" style="328" customWidth="1"/>
    <col min="16147" max="16147" width="8.85546875" style="328" customWidth="1"/>
    <col min="16148" max="16148" width="12.42578125" style="328" customWidth="1"/>
    <col min="16149" max="16149" width="13.42578125" style="328" customWidth="1"/>
    <col min="16150" max="16150" width="14.42578125" style="328" customWidth="1"/>
    <col min="16151" max="16151" width="13" style="328" customWidth="1"/>
    <col min="16152" max="16152" width="9.140625" style="328"/>
    <col min="16153" max="16154" width="13.42578125" style="328" customWidth="1"/>
    <col min="16155" max="16155" width="11.42578125" style="328" customWidth="1"/>
    <col min="16156" max="16156" width="13" style="328" customWidth="1"/>
    <col min="16157" max="16157" width="14.42578125" style="328" customWidth="1"/>
    <col min="16158" max="16158" width="11.42578125" style="328" customWidth="1"/>
    <col min="16159" max="16159" width="18.42578125" style="328" customWidth="1"/>
    <col min="16160" max="16160" width="16.85546875" style="328" customWidth="1"/>
    <col min="16161" max="16161" width="16.42578125" style="328" customWidth="1"/>
    <col min="16162" max="16162" width="12.85546875" style="328" customWidth="1"/>
    <col min="16163" max="16163" width="10.140625" style="328" customWidth="1"/>
    <col min="16164" max="16164" width="10.42578125" style="328" customWidth="1"/>
    <col min="16165" max="16165" width="15.42578125" style="328" customWidth="1"/>
    <col min="16166" max="16166" width="10.42578125" style="328" customWidth="1"/>
    <col min="16167" max="16167" width="12.140625" style="328" customWidth="1"/>
    <col min="16168" max="16168" width="14.42578125" style="328" customWidth="1"/>
    <col min="16169" max="16169" width="13.42578125" style="328" customWidth="1"/>
    <col min="16170" max="16170" width="9.140625" style="328"/>
    <col min="16171" max="16171" width="11.42578125" style="328" customWidth="1"/>
    <col min="16172" max="16172" width="18.42578125" style="328" customWidth="1"/>
    <col min="16173" max="16173" width="7.140625" style="328" customWidth="1"/>
    <col min="16174" max="16180" width="9.140625" style="328"/>
    <col min="16181" max="16181" width="14.42578125" style="328" customWidth="1"/>
    <col min="16182" max="16384" width="9.140625" style="328"/>
  </cols>
  <sheetData>
    <row r="1" spans="1:37" ht="27.75" customHeight="1" x14ac:dyDescent="0.25">
      <c r="A1" s="469" t="s">
        <v>723</v>
      </c>
      <c r="B1" s="103"/>
      <c r="C1" s="51"/>
      <c r="D1" s="51"/>
      <c r="E1" s="51"/>
      <c r="F1" s="205" t="s">
        <v>203</v>
      </c>
      <c r="G1" s="51"/>
      <c r="J1" s="205"/>
      <c r="K1" s="486" t="s">
        <v>474</v>
      </c>
      <c r="L1" s="596"/>
      <c r="M1" s="596"/>
      <c r="N1" s="596"/>
      <c r="O1" s="597"/>
      <c r="P1" s="597"/>
      <c r="Q1" s="597"/>
      <c r="R1" s="598"/>
      <c r="S1" s="596"/>
      <c r="T1" s="596"/>
      <c r="U1" s="597"/>
      <c r="V1" s="599"/>
      <c r="W1" s="599"/>
      <c r="X1" s="599"/>
      <c r="Y1" s="599"/>
      <c r="Z1" s="599"/>
      <c r="AA1" s="599"/>
      <c r="AB1" s="599"/>
      <c r="AC1" s="599"/>
      <c r="AD1" s="599"/>
      <c r="AE1" s="599"/>
      <c r="AF1" s="599"/>
      <c r="AG1" s="599"/>
      <c r="AH1" s="599"/>
      <c r="AI1" s="599"/>
      <c r="AJ1" s="599"/>
    </row>
    <row r="2" spans="1:37" s="37" customFormat="1" ht="27.75" customHeight="1" x14ac:dyDescent="0.25">
      <c r="A2" s="766" t="s">
        <v>160</v>
      </c>
      <c r="B2" s="747">
        <v>1398</v>
      </c>
      <c r="C2" s="748"/>
      <c r="D2" s="747">
        <v>1399</v>
      </c>
      <c r="E2" s="748"/>
      <c r="F2" s="747">
        <v>1400</v>
      </c>
      <c r="G2" s="748"/>
      <c r="H2" s="747">
        <v>1401</v>
      </c>
      <c r="I2" s="748"/>
      <c r="J2" s="747">
        <v>1402</v>
      </c>
      <c r="K2" s="748"/>
      <c r="L2" s="596"/>
      <c r="M2" s="596"/>
      <c r="N2" s="596"/>
      <c r="O2" s="597"/>
      <c r="P2" s="597"/>
      <c r="Q2" s="597"/>
      <c r="R2" s="598"/>
      <c r="S2" s="596"/>
      <c r="T2" s="596"/>
      <c r="U2" s="597"/>
      <c r="V2" s="600"/>
      <c r="W2" s="600"/>
      <c r="X2" s="600"/>
      <c r="Y2" s="600"/>
      <c r="Z2" s="600"/>
      <c r="AA2" s="600"/>
      <c r="AB2" s="600"/>
      <c r="AC2" s="600"/>
      <c r="AD2" s="600"/>
      <c r="AE2" s="600"/>
      <c r="AF2" s="600"/>
      <c r="AG2" s="600"/>
      <c r="AH2" s="600"/>
      <c r="AI2" s="600"/>
      <c r="AJ2" s="600"/>
    </row>
    <row r="3" spans="1:37" s="37" customFormat="1" ht="27.75" customHeight="1" x14ac:dyDescent="0.25">
      <c r="A3" s="767"/>
      <c r="B3" s="495" t="s">
        <v>243</v>
      </c>
      <c r="C3" s="481" t="s">
        <v>144</v>
      </c>
      <c r="D3" s="481" t="s">
        <v>243</v>
      </c>
      <c r="E3" s="481" t="s">
        <v>144</v>
      </c>
      <c r="F3" s="481" t="s">
        <v>243</v>
      </c>
      <c r="G3" s="481" t="s">
        <v>144</v>
      </c>
      <c r="H3" s="481" t="s">
        <v>243</v>
      </c>
      <c r="I3" s="481" t="s">
        <v>144</v>
      </c>
      <c r="J3" s="481" t="s">
        <v>243</v>
      </c>
      <c r="K3" s="481" t="s">
        <v>144</v>
      </c>
      <c r="L3" s="596"/>
      <c r="M3" s="596"/>
      <c r="N3" s="596"/>
      <c r="O3" s="597"/>
      <c r="P3" s="597"/>
      <c r="Q3" s="597"/>
      <c r="R3" s="598"/>
      <c r="S3" s="596"/>
      <c r="T3" s="596"/>
      <c r="U3" s="597"/>
      <c r="V3" s="134"/>
      <c r="W3" s="134"/>
      <c r="X3" s="482"/>
      <c r="Y3" s="134"/>
      <c r="Z3" s="600"/>
      <c r="AA3" s="600"/>
      <c r="AB3" s="600"/>
      <c r="AC3" s="134"/>
      <c r="AD3" s="134"/>
      <c r="AE3" s="482"/>
      <c r="AF3" s="134"/>
      <c r="AG3" s="600"/>
      <c r="AH3" s="600"/>
      <c r="AI3" s="600"/>
      <c r="AJ3" s="134"/>
      <c r="AK3" s="601"/>
    </row>
    <row r="4" spans="1:37" ht="27.75" customHeight="1" x14ac:dyDescent="0.25">
      <c r="A4" s="47" t="s">
        <v>91</v>
      </c>
      <c r="B4" s="204">
        <v>3.0505603864100386</v>
      </c>
      <c r="C4" s="55" t="s">
        <v>230</v>
      </c>
      <c r="D4" s="204">
        <v>3.5647807846009756</v>
      </c>
      <c r="E4" s="55" t="s">
        <v>230</v>
      </c>
      <c r="F4" s="204">
        <v>3.7145977563508952</v>
      </c>
      <c r="G4" s="55" t="s">
        <v>230</v>
      </c>
      <c r="H4" s="444">
        <v>3.5325182685644689</v>
      </c>
      <c r="I4" s="55" t="s">
        <v>230</v>
      </c>
      <c r="J4" s="406">
        <v>3.9553099637728311</v>
      </c>
      <c r="K4" s="407" t="s">
        <v>230</v>
      </c>
      <c r="L4" s="596"/>
      <c r="M4" s="596"/>
      <c r="N4" s="596"/>
      <c r="O4" s="597"/>
      <c r="P4" s="597"/>
      <c r="Q4" s="597"/>
      <c r="R4" s="598"/>
      <c r="S4" s="596"/>
      <c r="T4" s="596"/>
      <c r="U4" s="597"/>
      <c r="V4" s="598"/>
      <c r="W4" s="598"/>
      <c r="X4" s="484"/>
      <c r="Y4" s="583"/>
      <c r="Z4" s="602"/>
      <c r="AA4" s="598"/>
      <c r="AB4" s="603"/>
      <c r="AC4" s="598"/>
      <c r="AD4" s="546"/>
      <c r="AE4" s="484"/>
      <c r="AF4" s="583"/>
      <c r="AG4" s="602"/>
      <c r="AH4" s="598"/>
      <c r="AI4" s="603"/>
      <c r="AJ4" s="598"/>
    </row>
    <row r="5" spans="1:37" ht="27.75" customHeight="1" x14ac:dyDescent="0.25">
      <c r="A5" s="46" t="s">
        <v>162</v>
      </c>
      <c r="B5" s="405">
        <v>4.4645940100543537</v>
      </c>
      <c r="C5" s="383">
        <v>14</v>
      </c>
      <c r="D5" s="405">
        <v>6.2535203479678136</v>
      </c>
      <c r="E5" s="383">
        <v>13</v>
      </c>
      <c r="F5" s="405">
        <v>6.4509999379036396</v>
      </c>
      <c r="G5" s="447">
        <v>12</v>
      </c>
      <c r="H5" s="446">
        <v>6.136067629582092</v>
      </c>
      <c r="I5" s="447">
        <v>10</v>
      </c>
      <c r="J5" s="408">
        <v>5.7401922986413121</v>
      </c>
      <c r="K5" s="409">
        <v>12</v>
      </c>
      <c r="L5" s="596"/>
      <c r="M5" s="596"/>
      <c r="N5" s="596"/>
      <c r="O5" s="597"/>
      <c r="P5" s="597"/>
      <c r="Q5" s="597"/>
      <c r="R5" s="598"/>
      <c r="S5" s="596"/>
      <c r="T5" s="596"/>
      <c r="U5" s="597"/>
      <c r="V5" s="598"/>
      <c r="W5" s="598"/>
      <c r="X5" s="484"/>
      <c r="Y5" s="583"/>
      <c r="Z5" s="602"/>
      <c r="AA5" s="598"/>
      <c r="AB5" s="603"/>
      <c r="AC5" s="598"/>
      <c r="AD5" s="546"/>
      <c r="AE5" s="484"/>
      <c r="AF5" s="583"/>
      <c r="AG5" s="602"/>
      <c r="AH5" s="598"/>
      <c r="AI5" s="603"/>
      <c r="AJ5" s="598"/>
    </row>
    <row r="6" spans="1:37" ht="27.75" customHeight="1" x14ac:dyDescent="0.25">
      <c r="A6" s="46" t="s">
        <v>7</v>
      </c>
      <c r="B6" s="405">
        <v>4.7678725299956453</v>
      </c>
      <c r="C6" s="383">
        <v>12</v>
      </c>
      <c r="D6" s="405">
        <v>7.3068186484945556</v>
      </c>
      <c r="E6" s="383">
        <v>8</v>
      </c>
      <c r="F6" s="405">
        <v>6.7468070002522715</v>
      </c>
      <c r="G6" s="383">
        <v>10</v>
      </c>
      <c r="H6" s="446">
        <v>5.5935934709446116</v>
      </c>
      <c r="I6" s="447">
        <v>11</v>
      </c>
      <c r="J6" s="408">
        <v>5.0342341238501502</v>
      </c>
      <c r="K6" s="409">
        <v>16</v>
      </c>
      <c r="L6" s="596"/>
      <c r="M6" s="596"/>
      <c r="N6" s="596"/>
      <c r="O6" s="597"/>
      <c r="P6" s="597"/>
      <c r="Q6" s="597"/>
      <c r="R6" s="598"/>
      <c r="S6" s="596"/>
      <c r="T6" s="596"/>
      <c r="U6" s="597"/>
      <c r="V6" s="598"/>
      <c r="W6" s="598"/>
      <c r="X6" s="484"/>
      <c r="Y6" s="584"/>
      <c r="Z6" s="602"/>
      <c r="AA6" s="598"/>
      <c r="AB6" s="603"/>
      <c r="AC6" s="598"/>
      <c r="AD6" s="598"/>
      <c r="AE6" s="484"/>
      <c r="AF6" s="584"/>
      <c r="AG6" s="602"/>
      <c r="AH6" s="598"/>
      <c r="AI6" s="603"/>
      <c r="AJ6" s="598"/>
      <c r="AK6" s="604"/>
    </row>
    <row r="7" spans="1:37" ht="27.75" customHeight="1" x14ac:dyDescent="0.25">
      <c r="A7" s="46" t="s">
        <v>111</v>
      </c>
      <c r="B7" s="405">
        <v>5.1466976661963777</v>
      </c>
      <c r="C7" s="383">
        <v>10</v>
      </c>
      <c r="D7" s="405">
        <v>6.2856243321524152</v>
      </c>
      <c r="E7" s="383">
        <v>12</v>
      </c>
      <c r="F7" s="405">
        <v>6.118749349882882</v>
      </c>
      <c r="G7" s="383">
        <v>13</v>
      </c>
      <c r="H7" s="446">
        <v>5.2026400321332948</v>
      </c>
      <c r="I7" s="447">
        <v>13</v>
      </c>
      <c r="J7" s="408">
        <v>4.8110434705748748</v>
      </c>
      <c r="K7" s="409">
        <v>18</v>
      </c>
      <c r="L7" s="596"/>
      <c r="M7" s="596"/>
      <c r="N7" s="596"/>
      <c r="O7" s="597"/>
      <c r="P7" s="597"/>
      <c r="Q7" s="597"/>
      <c r="R7" s="598"/>
      <c r="S7" s="596"/>
      <c r="T7" s="596"/>
      <c r="U7" s="597"/>
      <c r="V7" s="598"/>
      <c r="W7" s="598"/>
      <c r="X7" s="484"/>
      <c r="Y7" s="584"/>
      <c r="Z7" s="602"/>
      <c r="AA7" s="598"/>
      <c r="AB7" s="603"/>
      <c r="AC7" s="598"/>
      <c r="AD7" s="598"/>
      <c r="AE7" s="484"/>
      <c r="AF7" s="584"/>
      <c r="AG7" s="602"/>
      <c r="AH7" s="598"/>
      <c r="AI7" s="603"/>
      <c r="AJ7" s="598"/>
      <c r="AK7" s="604"/>
    </row>
    <row r="8" spans="1:37" ht="27.75" customHeight="1" x14ac:dyDescent="0.25">
      <c r="A8" s="46" t="s">
        <v>112</v>
      </c>
      <c r="B8" s="405">
        <v>2.9594057289240365</v>
      </c>
      <c r="C8" s="383">
        <v>21</v>
      </c>
      <c r="D8" s="405">
        <v>3.0606508684667038</v>
      </c>
      <c r="E8" s="383">
        <v>23</v>
      </c>
      <c r="F8" s="405">
        <v>3.0138519255237877</v>
      </c>
      <c r="G8" s="383">
        <v>26</v>
      </c>
      <c r="H8" s="446">
        <v>2.90339174036396</v>
      </c>
      <c r="I8" s="447">
        <v>26</v>
      </c>
      <c r="J8" s="408">
        <v>3.9023082339917372</v>
      </c>
      <c r="K8" s="409">
        <v>23</v>
      </c>
      <c r="L8" s="596"/>
      <c r="M8" s="596"/>
      <c r="N8" s="596"/>
      <c r="O8" s="597"/>
      <c r="P8" s="597"/>
      <c r="Q8" s="597"/>
      <c r="R8" s="598"/>
      <c r="S8" s="596"/>
      <c r="T8" s="596"/>
      <c r="U8" s="597"/>
      <c r="V8" s="598"/>
      <c r="W8" s="598"/>
      <c r="X8" s="484"/>
      <c r="Y8" s="584"/>
      <c r="Z8" s="602"/>
      <c r="AA8" s="598"/>
      <c r="AB8" s="603"/>
      <c r="AC8" s="598"/>
      <c r="AD8" s="598"/>
      <c r="AE8" s="484"/>
      <c r="AF8" s="584"/>
      <c r="AG8" s="602"/>
      <c r="AH8" s="598"/>
      <c r="AI8" s="603"/>
      <c r="AJ8" s="598"/>
      <c r="AK8" s="604"/>
    </row>
    <row r="9" spans="1:37" ht="27.75" customHeight="1" x14ac:dyDescent="0.25">
      <c r="A9" s="46" t="s">
        <v>113</v>
      </c>
      <c r="B9" s="405">
        <v>6.5611353079777617</v>
      </c>
      <c r="C9" s="383">
        <v>9</v>
      </c>
      <c r="D9" s="405">
        <v>10.220275870314341</v>
      </c>
      <c r="E9" s="383">
        <v>2</v>
      </c>
      <c r="F9" s="405">
        <v>11.184452839211918</v>
      </c>
      <c r="G9" s="383">
        <v>2</v>
      </c>
      <c r="H9" s="446">
        <v>11.578474072901932</v>
      </c>
      <c r="I9" s="447">
        <v>1</v>
      </c>
      <c r="J9" s="408">
        <v>11.77144864078363</v>
      </c>
      <c r="K9" s="409">
        <v>1</v>
      </c>
      <c r="L9" s="596"/>
      <c r="M9" s="596"/>
      <c r="N9" s="596"/>
      <c r="O9" s="597"/>
      <c r="P9" s="597"/>
      <c r="Q9" s="597"/>
      <c r="R9" s="598"/>
      <c r="S9" s="596"/>
      <c r="T9" s="596"/>
      <c r="U9" s="597"/>
      <c r="V9" s="598"/>
      <c r="W9" s="598"/>
      <c r="X9" s="484"/>
      <c r="Y9" s="584"/>
      <c r="Z9" s="602"/>
      <c r="AA9" s="598"/>
      <c r="AB9" s="603"/>
      <c r="AC9" s="598"/>
      <c r="AD9" s="598"/>
      <c r="AE9" s="484"/>
      <c r="AF9" s="584"/>
      <c r="AG9" s="602"/>
      <c r="AH9" s="598"/>
      <c r="AI9" s="603"/>
      <c r="AJ9" s="598"/>
      <c r="AK9" s="604"/>
    </row>
    <row r="10" spans="1:37" ht="27.75" customHeight="1" x14ac:dyDescent="0.25">
      <c r="A10" s="46" t="s">
        <v>114</v>
      </c>
      <c r="B10" s="405">
        <v>1.6365711157100411</v>
      </c>
      <c r="C10" s="383">
        <v>30</v>
      </c>
      <c r="D10" s="405">
        <v>2.3437305208567083</v>
      </c>
      <c r="E10" s="383">
        <v>27</v>
      </c>
      <c r="F10" s="405">
        <v>2.4434637345101855</v>
      </c>
      <c r="G10" s="383">
        <v>27</v>
      </c>
      <c r="H10" s="446">
        <v>2.4300601415088492</v>
      </c>
      <c r="I10" s="447">
        <v>27</v>
      </c>
      <c r="J10" s="408">
        <v>2.4300601415088492</v>
      </c>
      <c r="K10" s="409">
        <v>27</v>
      </c>
      <c r="L10" s="596"/>
      <c r="M10" s="596"/>
      <c r="N10" s="596"/>
      <c r="O10" s="597"/>
      <c r="P10" s="597"/>
      <c r="Q10" s="597"/>
      <c r="R10" s="598"/>
      <c r="S10" s="596"/>
      <c r="T10" s="596"/>
      <c r="U10" s="597"/>
      <c r="V10" s="598"/>
      <c r="W10" s="598"/>
      <c r="X10" s="484"/>
      <c r="Y10" s="584"/>
      <c r="Z10" s="602"/>
      <c r="AA10" s="598"/>
      <c r="AB10" s="603"/>
      <c r="AC10" s="598"/>
      <c r="AD10" s="598"/>
      <c r="AE10" s="484"/>
      <c r="AF10" s="584"/>
      <c r="AG10" s="602"/>
      <c r="AH10" s="598"/>
      <c r="AI10" s="603"/>
      <c r="AJ10" s="598"/>
    </row>
    <row r="11" spans="1:37" ht="27.75" customHeight="1" x14ac:dyDescent="0.25">
      <c r="A11" s="46" t="s">
        <v>115</v>
      </c>
      <c r="B11" s="405">
        <v>8.2928800823352056</v>
      </c>
      <c r="C11" s="383">
        <v>4</v>
      </c>
      <c r="D11" s="405">
        <v>7.2694063767929205</v>
      </c>
      <c r="E11" s="383">
        <v>9</v>
      </c>
      <c r="F11" s="405">
        <v>7.1388182382876577</v>
      </c>
      <c r="G11" s="383">
        <v>8</v>
      </c>
      <c r="H11" s="446">
        <v>6.5470105913172674</v>
      </c>
      <c r="I11" s="447">
        <v>9</v>
      </c>
      <c r="J11" s="408">
        <v>6.2019377124545834</v>
      </c>
      <c r="K11" s="409">
        <v>9</v>
      </c>
      <c r="L11" s="596"/>
      <c r="M11" s="596"/>
      <c r="N11" s="596"/>
      <c r="O11" s="597"/>
      <c r="P11" s="597"/>
      <c r="Q11" s="597"/>
      <c r="R11" s="598"/>
      <c r="S11" s="596"/>
      <c r="T11" s="596"/>
      <c r="U11" s="597"/>
      <c r="V11" s="598"/>
      <c r="W11" s="598"/>
      <c r="X11" s="484"/>
      <c r="Y11" s="584"/>
      <c r="Z11" s="602"/>
      <c r="AA11" s="598"/>
      <c r="AB11" s="603"/>
      <c r="AC11" s="598"/>
      <c r="AD11" s="598"/>
      <c r="AE11" s="484"/>
      <c r="AF11" s="584"/>
      <c r="AG11" s="602"/>
      <c r="AH11" s="598"/>
      <c r="AI11" s="603"/>
      <c r="AJ11" s="598"/>
      <c r="AK11" s="604"/>
    </row>
    <row r="12" spans="1:37" ht="27.75" customHeight="1" x14ac:dyDescent="0.25">
      <c r="A12" s="46" t="s">
        <v>89</v>
      </c>
      <c r="B12" s="405">
        <v>9.0113846287937367</v>
      </c>
      <c r="C12" s="383">
        <v>2</v>
      </c>
      <c r="D12" s="405">
        <v>8.6431125842980485</v>
      </c>
      <c r="E12" s="383">
        <v>3</v>
      </c>
      <c r="F12" s="405">
        <v>7.9043850129905238</v>
      </c>
      <c r="G12" s="383">
        <v>7</v>
      </c>
      <c r="H12" s="446">
        <v>7.2386532264080845</v>
      </c>
      <c r="I12" s="447">
        <v>7</v>
      </c>
      <c r="J12" s="408">
        <v>9.1591122456592089</v>
      </c>
      <c r="K12" s="409">
        <v>7</v>
      </c>
      <c r="L12" s="596"/>
      <c r="M12" s="596"/>
      <c r="N12" s="596"/>
      <c r="O12" s="597"/>
      <c r="P12" s="597"/>
      <c r="Q12" s="597"/>
      <c r="R12" s="598"/>
      <c r="S12" s="596"/>
      <c r="T12" s="596"/>
      <c r="U12" s="597"/>
      <c r="V12" s="598"/>
      <c r="W12" s="598"/>
      <c r="X12" s="484"/>
      <c r="Y12" s="584"/>
      <c r="Z12" s="602"/>
      <c r="AA12" s="598"/>
      <c r="AB12" s="603"/>
      <c r="AC12" s="598"/>
      <c r="AD12" s="598"/>
      <c r="AE12" s="484"/>
      <c r="AF12" s="584"/>
      <c r="AG12" s="602"/>
      <c r="AH12" s="598"/>
      <c r="AI12" s="603"/>
      <c r="AJ12" s="598"/>
      <c r="AK12" s="604"/>
    </row>
    <row r="13" spans="1:37" ht="27.75" customHeight="1" x14ac:dyDescent="0.25">
      <c r="A13" s="41" t="s">
        <v>163</v>
      </c>
      <c r="B13" s="405">
        <v>6.9236038522196592</v>
      </c>
      <c r="C13" s="383">
        <v>7</v>
      </c>
      <c r="D13" s="405">
        <v>7.334392197685907</v>
      </c>
      <c r="E13" s="383">
        <v>7</v>
      </c>
      <c r="F13" s="405">
        <v>7.0262244582873388</v>
      </c>
      <c r="G13" s="383">
        <v>9</v>
      </c>
      <c r="H13" s="446">
        <v>6.5559788689159602</v>
      </c>
      <c r="I13" s="447">
        <v>8</v>
      </c>
      <c r="J13" s="408">
        <v>7.1376313770275335</v>
      </c>
      <c r="K13" s="409">
        <v>8</v>
      </c>
      <c r="L13" s="596"/>
      <c r="M13" s="596"/>
      <c r="N13" s="596"/>
      <c r="O13" s="597"/>
      <c r="P13" s="597"/>
      <c r="Q13" s="597"/>
      <c r="R13" s="598"/>
      <c r="S13" s="596"/>
      <c r="T13" s="596"/>
      <c r="U13" s="597"/>
      <c r="V13" s="598"/>
      <c r="W13" s="598"/>
      <c r="X13" s="484"/>
      <c r="Y13" s="584"/>
      <c r="Z13" s="602"/>
      <c r="AA13" s="598"/>
      <c r="AB13" s="603"/>
      <c r="AC13" s="598"/>
      <c r="AD13" s="598"/>
      <c r="AE13" s="484"/>
      <c r="AF13" s="584"/>
      <c r="AG13" s="602"/>
      <c r="AH13" s="598"/>
      <c r="AI13" s="603"/>
      <c r="AJ13" s="598"/>
    </row>
    <row r="14" spans="1:37" ht="27.75" customHeight="1" x14ac:dyDescent="0.25">
      <c r="A14" s="46" t="s">
        <v>117</v>
      </c>
      <c r="B14" s="405">
        <v>1.6951587986356622</v>
      </c>
      <c r="C14" s="383">
        <v>29</v>
      </c>
      <c r="D14" s="405">
        <v>1.7992139046473024</v>
      </c>
      <c r="E14" s="383">
        <v>30</v>
      </c>
      <c r="F14" s="405">
        <v>1.8193543588038021</v>
      </c>
      <c r="G14" s="383">
        <v>29</v>
      </c>
      <c r="H14" s="446">
        <v>1.6819153705213212</v>
      </c>
      <c r="I14" s="447">
        <v>29</v>
      </c>
      <c r="J14" s="408">
        <v>2.0527316295749096</v>
      </c>
      <c r="K14" s="409">
        <v>28</v>
      </c>
      <c r="L14" s="596"/>
      <c r="M14" s="596"/>
      <c r="N14" s="596"/>
      <c r="O14" s="597"/>
      <c r="P14" s="597"/>
      <c r="Q14" s="597"/>
      <c r="R14" s="598"/>
      <c r="S14" s="596"/>
      <c r="T14" s="596"/>
      <c r="U14" s="597"/>
      <c r="V14" s="598"/>
      <c r="W14" s="598"/>
      <c r="X14" s="484"/>
      <c r="Y14" s="584"/>
      <c r="Z14" s="602"/>
      <c r="AA14" s="598"/>
      <c r="AB14" s="603"/>
      <c r="AC14" s="598"/>
      <c r="AD14" s="598"/>
      <c r="AE14" s="484"/>
      <c r="AF14" s="584"/>
      <c r="AG14" s="602"/>
      <c r="AH14" s="598"/>
      <c r="AI14" s="603"/>
      <c r="AJ14" s="598"/>
    </row>
    <row r="15" spans="1:37" ht="27.75" customHeight="1" x14ac:dyDescent="0.25">
      <c r="A15" s="46" t="s">
        <v>16</v>
      </c>
      <c r="B15" s="405">
        <v>4.1910268351700228</v>
      </c>
      <c r="C15" s="383">
        <v>18</v>
      </c>
      <c r="D15" s="405">
        <v>4.8242238317337955</v>
      </c>
      <c r="E15" s="383">
        <v>15</v>
      </c>
      <c r="F15" s="405">
        <v>5.0879821011936679</v>
      </c>
      <c r="G15" s="383">
        <v>15</v>
      </c>
      <c r="H15" s="446">
        <v>4.2162233892892811</v>
      </c>
      <c r="I15" s="447">
        <v>19</v>
      </c>
      <c r="J15" s="408">
        <v>5.3080754052425814</v>
      </c>
      <c r="K15" s="409">
        <v>14</v>
      </c>
      <c r="L15" s="596"/>
      <c r="M15" s="596"/>
      <c r="N15" s="596"/>
      <c r="O15" s="597"/>
      <c r="P15" s="597"/>
      <c r="Q15" s="597"/>
      <c r="R15" s="598"/>
      <c r="S15" s="596"/>
      <c r="T15" s="596"/>
      <c r="U15" s="597"/>
      <c r="V15" s="598"/>
      <c r="W15" s="598"/>
      <c r="X15" s="484"/>
      <c r="Y15" s="584"/>
      <c r="Z15" s="602"/>
      <c r="AA15" s="598"/>
      <c r="AB15" s="603"/>
      <c r="AC15" s="598"/>
      <c r="AD15" s="598"/>
      <c r="AE15" s="484"/>
      <c r="AF15" s="584"/>
      <c r="AG15" s="602"/>
      <c r="AH15" s="598"/>
      <c r="AI15" s="603"/>
      <c r="AJ15" s="598"/>
      <c r="AK15" s="604"/>
    </row>
    <row r="16" spans="1:37" ht="27.75" customHeight="1" x14ac:dyDescent="0.25">
      <c r="A16" s="46" t="s">
        <v>17</v>
      </c>
      <c r="B16" s="405">
        <v>3.4876937255333003</v>
      </c>
      <c r="C16" s="383">
        <v>19</v>
      </c>
      <c r="D16" s="405">
        <v>3.3931733593476623</v>
      </c>
      <c r="E16" s="383">
        <v>20</v>
      </c>
      <c r="F16" s="405">
        <v>3.3931733593476627</v>
      </c>
      <c r="G16" s="383">
        <v>22</v>
      </c>
      <c r="H16" s="446">
        <v>3.5581521846349831</v>
      </c>
      <c r="I16" s="447">
        <v>21</v>
      </c>
      <c r="J16" s="408">
        <v>3.4189022292652389</v>
      </c>
      <c r="K16" s="409">
        <v>25</v>
      </c>
      <c r="L16" s="596"/>
      <c r="M16" s="596"/>
      <c r="N16" s="596"/>
      <c r="O16" s="597"/>
      <c r="P16" s="598"/>
      <c r="Q16" s="484"/>
      <c r="R16" s="584"/>
      <c r="S16" s="585"/>
      <c r="T16" s="598"/>
      <c r="U16" s="603"/>
      <c r="V16" s="598"/>
      <c r="W16" s="598"/>
      <c r="X16" s="484"/>
      <c r="Y16" s="584"/>
      <c r="Z16" s="602"/>
      <c r="AA16" s="598"/>
      <c r="AB16" s="603"/>
      <c r="AC16" s="598"/>
      <c r="AD16" s="598"/>
      <c r="AE16" s="484"/>
      <c r="AF16" s="584"/>
      <c r="AG16" s="602"/>
      <c r="AH16" s="598"/>
      <c r="AI16" s="603"/>
      <c r="AJ16" s="598"/>
    </row>
    <row r="17" spans="1:37" ht="27.75" customHeight="1" x14ac:dyDescent="0.25">
      <c r="A17" s="46" t="s">
        <v>120</v>
      </c>
      <c r="B17" s="405">
        <v>1.7539423735248454</v>
      </c>
      <c r="C17" s="383">
        <v>28</v>
      </c>
      <c r="D17" s="405">
        <v>1.8487518982720383</v>
      </c>
      <c r="E17" s="383">
        <v>29</v>
      </c>
      <c r="F17" s="405">
        <v>2.2682166146867027</v>
      </c>
      <c r="G17" s="383">
        <v>28</v>
      </c>
      <c r="H17" s="446">
        <v>2.0333314241748206</v>
      </c>
      <c r="I17" s="447">
        <v>28</v>
      </c>
      <c r="J17" s="408">
        <v>1.9991891660684595</v>
      </c>
      <c r="K17" s="409">
        <v>29</v>
      </c>
      <c r="L17" s="596"/>
      <c r="M17" s="596"/>
      <c r="N17" s="596"/>
      <c r="O17" s="597"/>
      <c r="P17" s="598"/>
      <c r="Q17" s="484"/>
      <c r="R17" s="584"/>
      <c r="S17" s="585"/>
      <c r="T17" s="598"/>
      <c r="U17" s="603"/>
      <c r="V17" s="598"/>
      <c r="W17" s="598"/>
      <c r="X17" s="484"/>
      <c r="Y17" s="584"/>
      <c r="Z17" s="602"/>
      <c r="AA17" s="598"/>
      <c r="AB17" s="603"/>
      <c r="AC17" s="598"/>
      <c r="AD17" s="598"/>
      <c r="AE17" s="484"/>
      <c r="AF17" s="584"/>
      <c r="AG17" s="602"/>
      <c r="AH17" s="598"/>
      <c r="AI17" s="603"/>
      <c r="AJ17" s="598"/>
      <c r="AK17" s="604"/>
    </row>
    <row r="18" spans="1:37" ht="27.75" customHeight="1" x14ac:dyDescent="0.25">
      <c r="A18" s="46" t="s">
        <v>121</v>
      </c>
      <c r="B18" s="405">
        <v>7.2239972907709529</v>
      </c>
      <c r="C18" s="383">
        <v>6</v>
      </c>
      <c r="D18" s="405">
        <v>8.1865465605236452</v>
      </c>
      <c r="E18" s="383">
        <v>6</v>
      </c>
      <c r="F18" s="405">
        <v>9.8882444410819286</v>
      </c>
      <c r="G18" s="383">
        <v>4</v>
      </c>
      <c r="H18" s="446">
        <v>10.168811472996055</v>
      </c>
      <c r="I18" s="447">
        <v>4</v>
      </c>
      <c r="J18" s="408">
        <v>11.089065904941398</v>
      </c>
      <c r="K18" s="409">
        <v>3</v>
      </c>
      <c r="L18" s="596"/>
      <c r="M18" s="596"/>
      <c r="N18" s="596"/>
      <c r="O18" s="597"/>
      <c r="P18" s="598"/>
      <c r="Q18" s="484"/>
      <c r="R18" s="584"/>
      <c r="S18" s="585"/>
      <c r="T18" s="598"/>
      <c r="U18" s="603"/>
      <c r="V18" s="598"/>
      <c r="W18" s="598"/>
      <c r="X18" s="484"/>
      <c r="Y18" s="584"/>
      <c r="Z18" s="602"/>
      <c r="AA18" s="598"/>
      <c r="AB18" s="603"/>
      <c r="AC18" s="598"/>
      <c r="AD18" s="598"/>
      <c r="AE18" s="484"/>
      <c r="AF18" s="584"/>
      <c r="AG18" s="602"/>
      <c r="AH18" s="598"/>
      <c r="AI18" s="603"/>
      <c r="AJ18" s="598"/>
      <c r="AK18" s="604"/>
    </row>
    <row r="19" spans="1:37" ht="27.75" customHeight="1" x14ac:dyDescent="0.25">
      <c r="A19" s="46" t="s">
        <v>122</v>
      </c>
      <c r="B19" s="405">
        <v>2.6189014506361117</v>
      </c>
      <c r="C19" s="383">
        <v>22</v>
      </c>
      <c r="D19" s="405">
        <v>3.9404309456408311</v>
      </c>
      <c r="E19" s="383">
        <v>18</v>
      </c>
      <c r="F19" s="405">
        <v>3.7865078618267365</v>
      </c>
      <c r="G19" s="383">
        <v>20</v>
      </c>
      <c r="H19" s="446">
        <v>3.815821254247147</v>
      </c>
      <c r="I19" s="447">
        <v>20</v>
      </c>
      <c r="J19" s="408">
        <v>4.3273250011355398</v>
      </c>
      <c r="K19" s="409">
        <v>21</v>
      </c>
      <c r="L19" s="596"/>
      <c r="M19" s="596"/>
      <c r="N19" s="596"/>
      <c r="O19" s="597"/>
      <c r="P19" s="598"/>
      <c r="Q19" s="484"/>
      <c r="R19" s="584"/>
      <c r="S19" s="585"/>
      <c r="T19" s="598"/>
      <c r="U19" s="603"/>
      <c r="V19" s="598"/>
      <c r="W19" s="598"/>
      <c r="X19" s="484"/>
      <c r="Y19" s="584"/>
      <c r="Z19" s="602"/>
      <c r="AA19" s="598"/>
      <c r="AB19" s="603"/>
      <c r="AC19" s="598"/>
      <c r="AD19" s="598"/>
      <c r="AE19" s="484"/>
      <c r="AF19" s="584"/>
      <c r="AG19" s="602"/>
      <c r="AH19" s="598"/>
      <c r="AI19" s="603"/>
      <c r="AJ19" s="598"/>
    </row>
    <row r="20" spans="1:37" ht="27.75" customHeight="1" x14ac:dyDescent="0.25">
      <c r="A20" s="41" t="s">
        <v>123</v>
      </c>
      <c r="B20" s="405">
        <v>0.51011424913650816</v>
      </c>
      <c r="C20" s="383">
        <v>31</v>
      </c>
      <c r="D20" s="405">
        <v>0.78611793776176053</v>
      </c>
      <c r="E20" s="383">
        <v>31</v>
      </c>
      <c r="F20" s="405">
        <v>0.82514506942369192</v>
      </c>
      <c r="G20" s="383">
        <v>31</v>
      </c>
      <c r="H20" s="446">
        <v>0.80630961960286773</v>
      </c>
      <c r="I20" s="447">
        <v>31</v>
      </c>
      <c r="J20" s="408">
        <v>1.0695942173458233</v>
      </c>
      <c r="K20" s="409">
        <v>31</v>
      </c>
      <c r="L20" s="596"/>
      <c r="M20" s="596"/>
      <c r="N20" s="596"/>
      <c r="O20" s="597"/>
      <c r="P20" s="598"/>
      <c r="Q20" s="484"/>
      <c r="R20" s="584"/>
      <c r="S20" s="585"/>
      <c r="T20" s="598"/>
      <c r="U20" s="603"/>
      <c r="V20" s="598"/>
      <c r="W20" s="598"/>
      <c r="X20" s="484"/>
      <c r="Y20" s="584"/>
      <c r="Z20" s="602"/>
      <c r="AA20" s="598"/>
      <c r="AB20" s="603"/>
      <c r="AC20" s="598"/>
      <c r="AD20" s="598"/>
      <c r="AE20" s="484"/>
      <c r="AF20" s="584"/>
      <c r="AG20" s="602"/>
      <c r="AH20" s="598"/>
      <c r="AI20" s="603"/>
      <c r="AJ20" s="598"/>
      <c r="AK20" s="604"/>
    </row>
    <row r="21" spans="1:37" ht="27.75" customHeight="1" x14ac:dyDescent="0.25">
      <c r="A21" s="46" t="s">
        <v>124</v>
      </c>
      <c r="B21" s="405">
        <v>1.8003361718633644</v>
      </c>
      <c r="C21" s="383">
        <v>27</v>
      </c>
      <c r="D21" s="405">
        <v>2.9990709417564894</v>
      </c>
      <c r="E21" s="383">
        <v>24</v>
      </c>
      <c r="F21" s="405">
        <v>3.2605703154246304</v>
      </c>
      <c r="G21" s="383">
        <v>24</v>
      </c>
      <c r="H21" s="446">
        <v>2.9378212986315808</v>
      </c>
      <c r="I21" s="447">
        <v>25</v>
      </c>
      <c r="J21" s="408">
        <v>3.576123475605764</v>
      </c>
      <c r="K21" s="409">
        <v>24</v>
      </c>
      <c r="L21" s="596"/>
      <c r="M21" s="596"/>
      <c r="N21" s="596"/>
      <c r="O21" s="597"/>
      <c r="P21" s="598"/>
      <c r="Q21" s="484"/>
      <c r="R21" s="584"/>
      <c r="S21" s="585"/>
      <c r="T21" s="598"/>
      <c r="U21" s="603"/>
      <c r="V21" s="598"/>
      <c r="W21" s="598"/>
      <c r="X21" s="484"/>
      <c r="Y21" s="584"/>
      <c r="Z21" s="602"/>
      <c r="AA21" s="598"/>
      <c r="AB21" s="603"/>
      <c r="AC21" s="598"/>
      <c r="AD21" s="598"/>
      <c r="AE21" s="484"/>
      <c r="AF21" s="584"/>
      <c r="AG21" s="602"/>
      <c r="AH21" s="598"/>
      <c r="AI21" s="603"/>
      <c r="AJ21" s="598"/>
      <c r="AK21" s="604"/>
    </row>
    <row r="22" spans="1:37" ht="27.75" customHeight="1" x14ac:dyDescent="0.25">
      <c r="A22" s="46" t="s">
        <v>125</v>
      </c>
      <c r="B22" s="405">
        <v>9.1696526817707298</v>
      </c>
      <c r="C22" s="383">
        <v>1</v>
      </c>
      <c r="D22" s="405">
        <v>10.957878810986845</v>
      </c>
      <c r="E22" s="383">
        <v>1</v>
      </c>
      <c r="F22" s="405">
        <v>10.188904859338644</v>
      </c>
      <c r="G22" s="383">
        <v>3</v>
      </c>
      <c r="H22" s="446">
        <v>8.4001713378459133</v>
      </c>
      <c r="I22" s="447">
        <v>6</v>
      </c>
      <c r="J22" s="408">
        <v>10.323874697657955</v>
      </c>
      <c r="K22" s="409">
        <v>5</v>
      </c>
      <c r="L22" s="596"/>
      <c r="M22" s="596"/>
      <c r="N22" s="596"/>
      <c r="O22" s="597"/>
      <c r="P22" s="598"/>
      <c r="Q22" s="484"/>
      <c r="R22" s="584"/>
      <c r="S22" s="585"/>
      <c r="T22" s="598"/>
      <c r="U22" s="603"/>
      <c r="V22" s="598"/>
      <c r="W22" s="598"/>
      <c r="X22" s="484"/>
      <c r="Y22" s="584"/>
      <c r="Z22" s="602"/>
      <c r="AA22" s="598"/>
      <c r="AB22" s="603"/>
      <c r="AC22" s="598"/>
      <c r="AD22" s="598"/>
      <c r="AE22" s="484"/>
      <c r="AF22" s="584"/>
      <c r="AG22" s="602"/>
      <c r="AH22" s="598"/>
      <c r="AI22" s="603"/>
      <c r="AJ22" s="598"/>
      <c r="AK22" s="604"/>
    </row>
    <row r="23" spans="1:37" ht="27.75" customHeight="1" x14ac:dyDescent="0.25">
      <c r="A23" s="41" t="s">
        <v>126</v>
      </c>
      <c r="B23" s="405">
        <v>6.8094022130557192</v>
      </c>
      <c r="C23" s="383">
        <v>8</v>
      </c>
      <c r="D23" s="405">
        <v>6.9916685529605775</v>
      </c>
      <c r="E23" s="383">
        <v>10</v>
      </c>
      <c r="F23" s="405">
        <v>8.6521898342887162</v>
      </c>
      <c r="G23" s="383">
        <v>6</v>
      </c>
      <c r="H23" s="446">
        <v>11.08710360330867</v>
      </c>
      <c r="I23" s="447">
        <v>2</v>
      </c>
      <c r="J23" s="408">
        <v>10.476003404701107</v>
      </c>
      <c r="K23" s="409">
        <v>4</v>
      </c>
      <c r="L23" s="596"/>
      <c r="M23" s="596"/>
      <c r="N23" s="596"/>
      <c r="O23" s="597"/>
      <c r="P23" s="598"/>
      <c r="Q23" s="484"/>
      <c r="R23" s="584"/>
      <c r="S23" s="585"/>
      <c r="T23" s="598"/>
      <c r="U23" s="603"/>
      <c r="V23" s="598"/>
      <c r="W23" s="598"/>
      <c r="X23" s="484"/>
      <c r="Y23" s="584"/>
      <c r="Z23" s="602"/>
      <c r="AA23" s="598"/>
      <c r="AB23" s="603"/>
      <c r="AC23" s="598"/>
      <c r="AD23" s="598"/>
      <c r="AE23" s="484"/>
      <c r="AF23" s="584"/>
      <c r="AG23" s="602"/>
      <c r="AH23" s="598"/>
      <c r="AI23" s="603"/>
      <c r="AJ23" s="598"/>
      <c r="AK23" s="604"/>
    </row>
    <row r="24" spans="1:37" ht="27.75" customHeight="1" x14ac:dyDescent="0.25">
      <c r="A24" s="41" t="s">
        <v>127</v>
      </c>
      <c r="B24" s="405">
        <v>4.9312839282607772</v>
      </c>
      <c r="C24" s="383">
        <v>11</v>
      </c>
      <c r="D24" s="405">
        <v>6.4231326201709713</v>
      </c>
      <c r="E24" s="383">
        <v>11</v>
      </c>
      <c r="F24" s="405">
        <v>5.8735597756643649</v>
      </c>
      <c r="G24" s="383">
        <v>14</v>
      </c>
      <c r="H24" s="446">
        <v>5.5819394465729637</v>
      </c>
      <c r="I24" s="447">
        <v>12</v>
      </c>
      <c r="J24" s="408">
        <v>5.9586347466484391</v>
      </c>
      <c r="K24" s="409">
        <v>10</v>
      </c>
      <c r="L24" s="596"/>
      <c r="M24" s="596"/>
      <c r="N24" s="596"/>
      <c r="O24" s="597"/>
      <c r="P24" s="598"/>
      <c r="Q24" s="484"/>
      <c r="R24" s="584"/>
      <c r="S24" s="585"/>
      <c r="T24" s="598"/>
      <c r="U24" s="603"/>
      <c r="V24" s="598"/>
      <c r="W24" s="598"/>
      <c r="X24" s="484"/>
      <c r="Y24" s="584"/>
      <c r="Z24" s="602"/>
      <c r="AA24" s="598"/>
      <c r="AB24" s="603"/>
      <c r="AC24" s="598"/>
      <c r="AD24" s="598"/>
      <c r="AE24" s="484"/>
      <c r="AF24" s="584"/>
      <c r="AG24" s="602"/>
      <c r="AH24" s="598"/>
      <c r="AI24" s="603"/>
      <c r="AJ24" s="598"/>
      <c r="AK24" s="604"/>
    </row>
    <row r="25" spans="1:37" ht="27.75" customHeight="1" x14ac:dyDescent="0.25">
      <c r="A25" s="46" t="s">
        <v>128</v>
      </c>
      <c r="B25" s="405">
        <v>2.4178550313741534</v>
      </c>
      <c r="C25" s="383">
        <v>23</v>
      </c>
      <c r="D25" s="405">
        <v>1.9634626849200838</v>
      </c>
      <c r="E25" s="383">
        <v>28</v>
      </c>
      <c r="F25" s="405">
        <v>1.7465362126484596</v>
      </c>
      <c r="G25" s="383">
        <v>30</v>
      </c>
      <c r="H25" s="446">
        <v>1.5677416185165742</v>
      </c>
      <c r="I25" s="447">
        <v>30</v>
      </c>
      <c r="J25" s="408">
        <v>1.6229439673627073</v>
      </c>
      <c r="K25" s="409">
        <v>30</v>
      </c>
      <c r="L25" s="596"/>
      <c r="M25" s="596"/>
      <c r="N25" s="596"/>
      <c r="O25" s="597"/>
      <c r="P25" s="598"/>
      <c r="Q25" s="484"/>
      <c r="R25" s="584"/>
      <c r="S25" s="585"/>
      <c r="T25" s="598"/>
      <c r="U25" s="603"/>
      <c r="V25" s="598"/>
      <c r="W25" s="598"/>
      <c r="X25" s="484"/>
      <c r="Y25" s="584"/>
      <c r="Z25" s="602"/>
      <c r="AA25" s="598"/>
      <c r="AB25" s="603"/>
      <c r="AC25" s="598"/>
      <c r="AD25" s="598"/>
      <c r="AE25" s="484"/>
      <c r="AF25" s="584"/>
      <c r="AG25" s="602"/>
      <c r="AH25" s="598"/>
      <c r="AI25" s="603"/>
      <c r="AJ25" s="598"/>
      <c r="AK25" s="604"/>
    </row>
    <row r="26" spans="1:37" ht="27.75" customHeight="1" x14ac:dyDescent="0.25">
      <c r="A26" s="46" t="s">
        <v>129</v>
      </c>
      <c r="B26" s="405">
        <v>2.3821945252405423</v>
      </c>
      <c r="C26" s="383">
        <v>24</v>
      </c>
      <c r="D26" s="405">
        <v>3.1530821377896894</v>
      </c>
      <c r="E26" s="383">
        <v>22</v>
      </c>
      <c r="F26" s="405">
        <v>3.3526442984092903</v>
      </c>
      <c r="G26" s="383">
        <v>23</v>
      </c>
      <c r="H26" s="446">
        <v>3.3350723353367591</v>
      </c>
      <c r="I26" s="447">
        <v>22</v>
      </c>
      <c r="J26" s="408">
        <v>4.8437955346557686</v>
      </c>
      <c r="K26" s="409">
        <v>17</v>
      </c>
      <c r="L26" s="596"/>
      <c r="M26" s="596"/>
      <c r="N26" s="596"/>
      <c r="O26" s="597"/>
      <c r="P26" s="598"/>
      <c r="Q26" s="484"/>
      <c r="R26" s="584"/>
      <c r="S26" s="585"/>
      <c r="T26" s="598"/>
      <c r="U26" s="603"/>
      <c r="V26" s="598"/>
      <c r="W26" s="598"/>
      <c r="X26" s="484"/>
      <c r="Y26" s="584"/>
      <c r="Z26" s="602"/>
      <c r="AA26" s="598"/>
      <c r="AB26" s="603"/>
      <c r="AC26" s="598"/>
      <c r="AD26" s="598"/>
      <c r="AE26" s="484"/>
      <c r="AF26" s="584"/>
      <c r="AG26" s="602"/>
      <c r="AH26" s="598"/>
      <c r="AI26" s="603"/>
      <c r="AJ26" s="598"/>
      <c r="AK26" s="604"/>
    </row>
    <row r="27" spans="1:37" ht="27.75" customHeight="1" x14ac:dyDescent="0.25">
      <c r="A27" s="46" t="s">
        <v>164</v>
      </c>
      <c r="B27" s="405">
        <v>4.6435315605361733</v>
      </c>
      <c r="C27" s="383">
        <v>13</v>
      </c>
      <c r="D27" s="405">
        <v>6.1294909812605329</v>
      </c>
      <c r="E27" s="383">
        <v>14</v>
      </c>
      <c r="F27" s="405">
        <v>6.4520957697479293</v>
      </c>
      <c r="G27" s="383">
        <v>11</v>
      </c>
      <c r="H27" s="446">
        <v>5.0304925239141873</v>
      </c>
      <c r="I27" s="447">
        <v>14</v>
      </c>
      <c r="J27" s="408">
        <v>5.8159635274465007</v>
      </c>
      <c r="K27" s="409">
        <v>11</v>
      </c>
      <c r="L27" s="596"/>
      <c r="M27" s="596"/>
      <c r="N27" s="596"/>
      <c r="O27" s="597"/>
      <c r="P27" s="598"/>
      <c r="Q27" s="484"/>
      <c r="R27" s="584"/>
      <c r="S27" s="585"/>
      <c r="T27" s="598"/>
      <c r="U27" s="603"/>
      <c r="V27" s="598"/>
      <c r="W27" s="598"/>
      <c r="X27" s="484"/>
      <c r="Y27" s="584"/>
      <c r="Z27" s="602"/>
      <c r="AA27" s="598"/>
      <c r="AB27" s="603"/>
      <c r="AC27" s="598"/>
      <c r="AD27" s="598"/>
      <c r="AE27" s="484"/>
      <c r="AF27" s="584"/>
      <c r="AG27" s="602"/>
      <c r="AH27" s="598"/>
      <c r="AI27" s="603"/>
      <c r="AJ27" s="598"/>
    </row>
    <row r="28" spans="1:37" ht="27.75" customHeight="1" x14ac:dyDescent="0.25">
      <c r="A28" s="46" t="s">
        <v>131</v>
      </c>
      <c r="B28" s="405">
        <v>4.4581880747878193</v>
      </c>
      <c r="C28" s="383">
        <v>15</v>
      </c>
      <c r="D28" s="405">
        <v>3.37006706433458</v>
      </c>
      <c r="E28" s="383">
        <v>21</v>
      </c>
      <c r="F28" s="405">
        <v>4.4445812007890844</v>
      </c>
      <c r="G28" s="383">
        <v>17</v>
      </c>
      <c r="H28" s="446">
        <v>4.7521345412573464</v>
      </c>
      <c r="I28" s="447">
        <v>15</v>
      </c>
      <c r="J28" s="408">
        <v>5.6159939601205835</v>
      </c>
      <c r="K28" s="409">
        <v>13</v>
      </c>
      <c r="L28" s="596"/>
      <c r="M28" s="596"/>
      <c r="N28" s="596"/>
      <c r="O28" s="597"/>
      <c r="P28" s="598"/>
      <c r="Q28" s="484"/>
      <c r="R28" s="584"/>
      <c r="S28" s="585"/>
      <c r="T28" s="598"/>
      <c r="U28" s="603"/>
      <c r="V28" s="598"/>
      <c r="W28" s="598"/>
      <c r="X28" s="484"/>
      <c r="Y28" s="584"/>
      <c r="Z28" s="602"/>
      <c r="AA28" s="598"/>
      <c r="AB28" s="603"/>
      <c r="AC28" s="598"/>
      <c r="AD28" s="598"/>
      <c r="AE28" s="484"/>
      <c r="AF28" s="584"/>
      <c r="AG28" s="602"/>
      <c r="AH28" s="598"/>
      <c r="AI28" s="603"/>
      <c r="AJ28" s="598"/>
      <c r="AK28" s="604"/>
    </row>
    <row r="29" spans="1:37" ht="27.75" customHeight="1" x14ac:dyDescent="0.25">
      <c r="A29" s="46" t="s">
        <v>132</v>
      </c>
      <c r="B29" s="405">
        <v>4.4323262420879406</v>
      </c>
      <c r="C29" s="383">
        <v>16</v>
      </c>
      <c r="D29" s="405">
        <v>3.8481848325932706</v>
      </c>
      <c r="E29" s="383">
        <v>19</v>
      </c>
      <c r="F29" s="405">
        <v>3.5631341042530278</v>
      </c>
      <c r="G29" s="383">
        <v>21</v>
      </c>
      <c r="H29" s="446">
        <v>3.0740327162867973</v>
      </c>
      <c r="I29" s="447">
        <v>24</v>
      </c>
      <c r="J29" s="408">
        <v>3.288500115097504</v>
      </c>
      <c r="K29" s="409">
        <v>26</v>
      </c>
      <c r="L29" s="596"/>
      <c r="M29" s="596"/>
      <c r="N29" s="596"/>
      <c r="O29" s="597"/>
      <c r="P29" s="598"/>
      <c r="Q29" s="484"/>
      <c r="R29" s="584"/>
      <c r="S29" s="585"/>
      <c r="T29" s="598"/>
      <c r="U29" s="603"/>
      <c r="V29" s="598"/>
      <c r="W29" s="598"/>
      <c r="X29" s="484"/>
      <c r="Y29" s="584"/>
      <c r="Z29" s="602"/>
      <c r="AA29" s="598"/>
      <c r="AB29" s="603"/>
      <c r="AC29" s="598"/>
      <c r="AD29" s="598"/>
      <c r="AE29" s="484"/>
      <c r="AF29" s="584"/>
      <c r="AG29" s="602"/>
      <c r="AH29" s="598"/>
      <c r="AI29" s="603"/>
      <c r="AJ29" s="598"/>
      <c r="AK29" s="604"/>
    </row>
    <row r="30" spans="1:37" ht="27.75" customHeight="1" x14ac:dyDescent="0.25">
      <c r="A30" s="46" t="s">
        <v>133</v>
      </c>
      <c r="B30" s="405">
        <v>3.2395017005603983</v>
      </c>
      <c r="C30" s="383">
        <v>20</v>
      </c>
      <c r="D30" s="405">
        <v>4.3576144132740078</v>
      </c>
      <c r="E30" s="383">
        <v>17</v>
      </c>
      <c r="F30" s="405">
        <v>4.0718692058462036</v>
      </c>
      <c r="G30" s="383">
        <v>18</v>
      </c>
      <c r="H30" s="446">
        <v>4.3074692941517378</v>
      </c>
      <c r="I30" s="447">
        <v>18</v>
      </c>
      <c r="J30" s="408">
        <v>4.6278595722291405</v>
      </c>
      <c r="K30" s="409">
        <v>19</v>
      </c>
      <c r="L30" s="596"/>
      <c r="M30" s="596"/>
      <c r="N30" s="596"/>
      <c r="O30" s="597"/>
      <c r="P30" s="598"/>
      <c r="Q30" s="484"/>
      <c r="R30" s="584"/>
      <c r="S30" s="585"/>
      <c r="T30" s="598"/>
      <c r="U30" s="603"/>
      <c r="V30" s="598"/>
      <c r="W30" s="598"/>
      <c r="X30" s="484"/>
      <c r="Y30" s="584"/>
      <c r="Z30" s="602"/>
      <c r="AA30" s="598"/>
      <c r="AB30" s="603"/>
      <c r="AC30" s="598"/>
      <c r="AD30" s="598"/>
      <c r="AE30" s="484"/>
      <c r="AF30" s="584"/>
      <c r="AG30" s="602"/>
      <c r="AH30" s="598"/>
      <c r="AI30" s="603"/>
      <c r="AJ30" s="598"/>
      <c r="AK30" s="604"/>
    </row>
    <row r="31" spans="1:37" ht="27.75" customHeight="1" x14ac:dyDescent="0.25">
      <c r="A31" s="46" t="s">
        <v>134</v>
      </c>
      <c r="B31" s="405">
        <v>4.4171172126223546</v>
      </c>
      <c r="C31" s="383">
        <v>17</v>
      </c>
      <c r="D31" s="405">
        <v>4.7171480123117568</v>
      </c>
      <c r="E31" s="383">
        <v>16</v>
      </c>
      <c r="F31" s="405">
        <v>4.7592654052788257</v>
      </c>
      <c r="G31" s="383">
        <v>16</v>
      </c>
      <c r="H31" s="446">
        <v>4.4591849955997098</v>
      </c>
      <c r="I31" s="447">
        <v>17</v>
      </c>
      <c r="J31" s="408">
        <v>4.5532675386174004</v>
      </c>
      <c r="K31" s="409">
        <v>20</v>
      </c>
      <c r="L31" s="596"/>
      <c r="M31" s="596"/>
      <c r="N31" s="596"/>
      <c r="O31" s="597"/>
      <c r="P31" s="598"/>
      <c r="Q31" s="484"/>
      <c r="R31" s="584"/>
      <c r="S31" s="585"/>
      <c r="T31" s="598"/>
      <c r="U31" s="603"/>
      <c r="V31" s="598"/>
      <c r="W31" s="598"/>
      <c r="X31" s="484"/>
      <c r="Y31" s="584"/>
      <c r="Z31" s="602"/>
      <c r="AA31" s="598"/>
      <c r="AB31" s="603"/>
      <c r="AC31" s="598"/>
      <c r="AD31" s="598"/>
      <c r="AE31" s="484"/>
      <c r="AF31" s="584"/>
      <c r="AG31" s="602"/>
      <c r="AH31" s="598"/>
      <c r="AI31" s="603"/>
      <c r="AJ31" s="598"/>
      <c r="AK31" s="604"/>
    </row>
    <row r="32" spans="1:37" ht="27.75" customHeight="1" x14ac:dyDescent="0.25">
      <c r="A32" s="46" t="s">
        <v>135</v>
      </c>
      <c r="B32" s="405">
        <v>8.5627610999928425</v>
      </c>
      <c r="C32" s="383">
        <v>3</v>
      </c>
      <c r="D32" s="405">
        <v>8.5751173419057078</v>
      </c>
      <c r="E32" s="383">
        <v>5</v>
      </c>
      <c r="F32" s="405">
        <v>11.593558646256517</v>
      </c>
      <c r="G32" s="383">
        <v>1</v>
      </c>
      <c r="H32" s="446">
        <v>10.926083163590867</v>
      </c>
      <c r="I32" s="447">
        <v>3</v>
      </c>
      <c r="J32" s="408">
        <v>11.165840474390667</v>
      </c>
      <c r="K32" s="409">
        <v>2</v>
      </c>
      <c r="L32" s="596"/>
      <c r="M32" s="596"/>
      <c r="N32" s="596"/>
      <c r="O32" s="597"/>
      <c r="P32" s="598"/>
      <c r="Q32" s="484"/>
      <c r="R32" s="584"/>
      <c r="S32" s="585"/>
      <c r="T32" s="598"/>
      <c r="U32" s="603"/>
      <c r="V32" s="598"/>
      <c r="W32" s="598"/>
      <c r="X32" s="484"/>
      <c r="Y32" s="584"/>
      <c r="Z32" s="602"/>
      <c r="AA32" s="598"/>
      <c r="AB32" s="603"/>
      <c r="AC32" s="598"/>
      <c r="AD32" s="598"/>
      <c r="AE32" s="484"/>
      <c r="AF32" s="584"/>
      <c r="AG32" s="602"/>
      <c r="AH32" s="598"/>
      <c r="AI32" s="603"/>
      <c r="AJ32" s="598"/>
      <c r="AK32" s="604"/>
    </row>
    <row r="33" spans="1:37" ht="27.75" customHeight="1" x14ac:dyDescent="0.25">
      <c r="A33" s="46" t="s">
        <v>136</v>
      </c>
      <c r="B33" s="405">
        <v>2.1381825813800024</v>
      </c>
      <c r="C33" s="383">
        <v>26</v>
      </c>
      <c r="D33" s="405">
        <v>2.9451069922309481</v>
      </c>
      <c r="E33" s="383">
        <v>25</v>
      </c>
      <c r="F33" s="405">
        <v>3.0573015443159366</v>
      </c>
      <c r="G33" s="383">
        <v>25</v>
      </c>
      <c r="H33" s="446">
        <v>3.3198097974057932</v>
      </c>
      <c r="I33" s="447">
        <v>23</v>
      </c>
      <c r="J33" s="408">
        <v>4.0012000792378002</v>
      </c>
      <c r="K33" s="409">
        <v>22</v>
      </c>
      <c r="L33" s="596"/>
      <c r="M33" s="596"/>
      <c r="N33" s="596"/>
      <c r="O33" s="597"/>
      <c r="P33" s="598"/>
      <c r="Q33" s="484"/>
      <c r="R33" s="584"/>
      <c r="S33" s="585"/>
      <c r="T33" s="598"/>
      <c r="U33" s="603"/>
      <c r="V33" s="598"/>
      <c r="W33" s="598"/>
      <c r="X33" s="484"/>
      <c r="Y33" s="584"/>
      <c r="Z33" s="602"/>
      <c r="AA33" s="598"/>
      <c r="AB33" s="603"/>
      <c r="AC33" s="598"/>
      <c r="AD33" s="598"/>
      <c r="AE33" s="484"/>
      <c r="AF33" s="584"/>
      <c r="AG33" s="602"/>
      <c r="AH33" s="598"/>
      <c r="AI33" s="603"/>
      <c r="AJ33" s="598"/>
      <c r="AK33" s="604"/>
    </row>
    <row r="34" spans="1:37" ht="27.75" customHeight="1" x14ac:dyDescent="0.25">
      <c r="A34" s="46" t="s">
        <v>137</v>
      </c>
      <c r="B34" s="405">
        <v>7.8979155697339491</v>
      </c>
      <c r="C34" s="383">
        <v>5</v>
      </c>
      <c r="D34" s="405">
        <v>8.6378610380226224</v>
      </c>
      <c r="E34" s="383">
        <v>4</v>
      </c>
      <c r="F34" s="405">
        <v>9.1550982259281692</v>
      </c>
      <c r="G34" s="383">
        <v>5</v>
      </c>
      <c r="H34" s="446">
        <v>9.5497671921619638</v>
      </c>
      <c r="I34" s="447">
        <v>5</v>
      </c>
      <c r="J34" s="408">
        <v>9.911201826138937</v>
      </c>
      <c r="K34" s="409">
        <v>6</v>
      </c>
      <c r="L34" s="596"/>
      <c r="M34" s="596"/>
      <c r="N34" s="596"/>
      <c r="O34" s="597"/>
      <c r="P34" s="598"/>
      <c r="Q34" s="484"/>
      <c r="R34" s="584"/>
      <c r="S34" s="585"/>
      <c r="T34" s="598"/>
      <c r="U34" s="603"/>
      <c r="V34" s="598"/>
      <c r="W34" s="598"/>
      <c r="X34" s="484"/>
      <c r="Y34" s="584"/>
      <c r="Z34" s="602"/>
      <c r="AA34" s="598"/>
      <c r="AB34" s="603"/>
      <c r="AC34" s="598"/>
      <c r="AD34" s="598"/>
      <c r="AE34" s="484"/>
      <c r="AF34" s="584"/>
      <c r="AG34" s="602"/>
      <c r="AH34" s="598"/>
      <c r="AI34" s="603"/>
      <c r="AJ34" s="598"/>
      <c r="AK34" s="604"/>
    </row>
    <row r="35" spans="1:37" ht="27.75" customHeight="1" x14ac:dyDescent="0.25">
      <c r="A35" s="46" t="s">
        <v>138</v>
      </c>
      <c r="B35" s="405">
        <v>2.1673218525779547</v>
      </c>
      <c r="C35" s="383">
        <v>25</v>
      </c>
      <c r="D35" s="405">
        <v>2.8842729033716878</v>
      </c>
      <c r="E35" s="383">
        <v>26</v>
      </c>
      <c r="F35" s="405">
        <v>3.8638372856488647</v>
      </c>
      <c r="G35" s="383">
        <v>19</v>
      </c>
      <c r="H35" s="446">
        <v>4.6326504598853786</v>
      </c>
      <c r="I35" s="447">
        <v>16</v>
      </c>
      <c r="J35" s="408">
        <v>5.106752115136806</v>
      </c>
      <c r="K35" s="409">
        <v>15</v>
      </c>
      <c r="N35" s="596"/>
      <c r="O35" s="597"/>
      <c r="P35" s="598"/>
      <c r="Q35" s="484"/>
      <c r="R35" s="584"/>
      <c r="S35" s="585"/>
      <c r="T35" s="598"/>
      <c r="U35" s="603"/>
      <c r="V35" s="598"/>
      <c r="W35" s="598"/>
      <c r="X35" s="484"/>
      <c r="Y35" s="584"/>
      <c r="Z35" s="602"/>
      <c r="AA35" s="598"/>
      <c r="AB35" s="603"/>
      <c r="AC35" s="598"/>
      <c r="AD35" s="598"/>
      <c r="AE35" s="484"/>
      <c r="AF35" s="584"/>
      <c r="AG35" s="602"/>
      <c r="AH35" s="598"/>
      <c r="AI35" s="603"/>
      <c r="AJ35" s="598"/>
      <c r="AK35" s="604"/>
    </row>
    <row r="36" spans="1:37" s="546" customFormat="1" ht="27.75" customHeight="1" x14ac:dyDescent="0.25">
      <c r="A36" s="94" t="s">
        <v>409</v>
      </c>
      <c r="B36" s="328"/>
      <c r="C36" s="328"/>
      <c r="D36" s="328"/>
      <c r="E36" s="328"/>
      <c r="F36" s="328"/>
      <c r="G36" s="328"/>
      <c r="H36" s="328"/>
      <c r="I36" s="328"/>
      <c r="K36" s="328"/>
      <c r="L36" s="328"/>
      <c r="M36" s="328"/>
    </row>
    <row r="37" spans="1:37" ht="27.75" customHeight="1" x14ac:dyDescent="0.25">
      <c r="R37" s="549"/>
      <c r="S37" s="549"/>
      <c r="T37" s="549"/>
      <c r="U37" s="484"/>
      <c r="V37" s="549"/>
      <c r="W37" s="484"/>
      <c r="X37" s="546"/>
      <c r="Y37" s="546"/>
      <c r="Z37" s="546"/>
      <c r="AA37" s="546"/>
      <c r="AB37" s="546"/>
      <c r="AC37" s="546"/>
      <c r="AD37" s="546"/>
      <c r="AE37" s="546"/>
      <c r="AF37" s="546"/>
      <c r="AG37" s="546"/>
      <c r="AH37" s="546"/>
      <c r="AI37" s="546"/>
      <c r="AJ37" s="546"/>
      <c r="AK37" s="546"/>
    </row>
    <row r="38" spans="1:37" ht="27.75" customHeight="1" x14ac:dyDescent="0.25">
      <c r="A38" s="469" t="s">
        <v>1139</v>
      </c>
      <c r="B38" s="38"/>
      <c r="C38" s="38"/>
      <c r="D38" s="38"/>
      <c r="F38" s="589"/>
      <c r="G38" s="38"/>
      <c r="H38" s="589"/>
      <c r="J38" s="546"/>
      <c r="K38" s="38" t="s">
        <v>159</v>
      </c>
      <c r="R38" s="546"/>
      <c r="S38" s="546"/>
      <c r="T38" s="546"/>
      <c r="U38" s="546"/>
      <c r="V38" s="546"/>
      <c r="W38" s="546"/>
      <c r="X38" s="546"/>
      <c r="Y38" s="546"/>
      <c r="Z38" s="546"/>
      <c r="AA38" s="546"/>
      <c r="AB38" s="546"/>
      <c r="AC38" s="546"/>
      <c r="AD38" s="546"/>
      <c r="AE38" s="546"/>
      <c r="AF38" s="546"/>
      <c r="AG38" s="546"/>
      <c r="AH38" s="546"/>
      <c r="AI38" s="546"/>
      <c r="AJ38" s="546"/>
      <c r="AK38" s="546"/>
    </row>
    <row r="39" spans="1:37" ht="27.75" customHeight="1" x14ac:dyDescent="0.25">
      <c r="A39" s="768" t="s">
        <v>160</v>
      </c>
      <c r="B39" s="747">
        <v>1398</v>
      </c>
      <c r="C39" s="748"/>
      <c r="D39" s="747">
        <v>1399</v>
      </c>
      <c r="E39" s="748"/>
      <c r="F39" s="747">
        <v>1400</v>
      </c>
      <c r="G39" s="748"/>
      <c r="H39" s="747">
        <v>1401</v>
      </c>
      <c r="I39" s="748"/>
      <c r="J39" s="747">
        <v>1402</v>
      </c>
      <c r="K39" s="748"/>
      <c r="R39" s="546"/>
      <c r="S39" s="546"/>
      <c r="T39" s="546"/>
      <c r="U39" s="161"/>
      <c r="V39" s="599"/>
      <c r="W39" s="599"/>
      <c r="X39" s="599"/>
      <c r="Y39" s="599"/>
      <c r="Z39" s="599"/>
      <c r="AA39" s="599"/>
      <c r="AB39" s="599"/>
      <c r="AC39" s="599"/>
      <c r="AD39" s="599"/>
      <c r="AE39" s="599"/>
      <c r="AF39" s="599"/>
      <c r="AG39" s="599"/>
      <c r="AH39" s="599"/>
      <c r="AI39" s="599"/>
      <c r="AJ39" s="599"/>
      <c r="AK39" s="599"/>
    </row>
    <row r="40" spans="1:37" ht="27.75" customHeight="1" x14ac:dyDescent="0.25">
      <c r="A40" s="768"/>
      <c r="B40" s="481" t="s">
        <v>1140</v>
      </c>
      <c r="C40" s="481" t="s">
        <v>144</v>
      </c>
      <c r="D40" s="481" t="s">
        <v>1140</v>
      </c>
      <c r="E40" s="481" t="s">
        <v>144</v>
      </c>
      <c r="F40" s="481" t="s">
        <v>1140</v>
      </c>
      <c r="G40" s="481" t="s">
        <v>144</v>
      </c>
      <c r="H40" s="481" t="s">
        <v>1140</v>
      </c>
      <c r="I40" s="481" t="s">
        <v>144</v>
      </c>
      <c r="J40" s="481" t="s">
        <v>1140</v>
      </c>
      <c r="K40" s="481" t="s">
        <v>144</v>
      </c>
      <c r="R40" s="546"/>
      <c r="S40" s="546"/>
      <c r="T40" s="546"/>
      <c r="U40" s="161"/>
      <c r="V40" s="594"/>
      <c r="W40" s="594"/>
      <c r="X40" s="594"/>
      <c r="Y40" s="594"/>
      <c r="Z40" s="594"/>
      <c r="AA40" s="599"/>
      <c r="AB40" s="599"/>
      <c r="AC40" s="599"/>
      <c r="AD40" s="594"/>
      <c r="AE40" s="594"/>
      <c r="AF40" s="594"/>
      <c r="AG40" s="594"/>
      <c r="AH40" s="594"/>
      <c r="AI40" s="599"/>
      <c r="AJ40" s="599"/>
      <c r="AK40" s="599"/>
    </row>
    <row r="41" spans="1:37" ht="27.75" customHeight="1" x14ac:dyDescent="0.25">
      <c r="A41" s="47" t="s">
        <v>91</v>
      </c>
      <c r="B41" s="204">
        <v>100</v>
      </c>
      <c r="C41" s="55" t="s">
        <v>230</v>
      </c>
      <c r="D41" s="204">
        <v>100</v>
      </c>
      <c r="E41" s="55" t="s">
        <v>230</v>
      </c>
      <c r="F41" s="204">
        <v>100</v>
      </c>
      <c r="G41" s="55" t="s">
        <v>230</v>
      </c>
      <c r="H41" s="444">
        <v>100</v>
      </c>
      <c r="I41" s="55" t="s">
        <v>230</v>
      </c>
      <c r="J41" s="406">
        <v>100</v>
      </c>
      <c r="K41" s="407" t="s">
        <v>230</v>
      </c>
      <c r="R41" s="605"/>
      <c r="S41" s="605"/>
      <c r="T41" s="605"/>
      <c r="U41" s="483"/>
      <c r="V41" s="594"/>
      <c r="W41" s="546"/>
      <c r="X41" s="594"/>
      <c r="Y41" s="598"/>
      <c r="Z41" s="606"/>
      <c r="AA41" s="599"/>
      <c r="AB41" s="599"/>
      <c r="AC41" s="599"/>
      <c r="AD41" s="583"/>
      <c r="AE41" s="606"/>
      <c r="AF41" s="594"/>
      <c r="AG41" s="583"/>
      <c r="AH41" s="586"/>
      <c r="AI41" s="599"/>
      <c r="AJ41" s="599"/>
      <c r="AK41" s="599"/>
    </row>
    <row r="42" spans="1:37" ht="27.75" customHeight="1" x14ac:dyDescent="0.25">
      <c r="A42" s="46" t="s">
        <v>162</v>
      </c>
      <c r="B42" s="405">
        <v>4.0804020100502516</v>
      </c>
      <c r="C42" s="383">
        <v>8</v>
      </c>
      <c r="D42" s="405">
        <v>4.9290902801798691</v>
      </c>
      <c r="E42" s="383">
        <v>6</v>
      </c>
      <c r="F42" s="405">
        <v>4.8796680497925315</v>
      </c>
      <c r="G42" s="383">
        <v>7</v>
      </c>
      <c r="H42" s="446">
        <v>4.8429092171498</v>
      </c>
      <c r="I42" s="447">
        <v>8</v>
      </c>
      <c r="J42" s="408">
        <v>4.0458843590141065</v>
      </c>
      <c r="K42" s="409">
        <v>10</v>
      </c>
      <c r="R42" s="605"/>
      <c r="S42" s="605"/>
      <c r="T42" s="605"/>
      <c r="U42" s="484"/>
      <c r="V42" s="598"/>
      <c r="W42" s="546"/>
      <c r="X42" s="546"/>
      <c r="Y42" s="584"/>
      <c r="Z42" s="607"/>
      <c r="AA42" s="546"/>
      <c r="AB42" s="546"/>
      <c r="AC42" s="546"/>
      <c r="AD42" s="584"/>
      <c r="AE42" s="587"/>
      <c r="AF42" s="546"/>
      <c r="AG42" s="584"/>
      <c r="AH42" s="587"/>
      <c r="AI42" s="546"/>
      <c r="AJ42" s="546"/>
      <c r="AK42" s="546"/>
    </row>
    <row r="43" spans="1:37" ht="27.75" customHeight="1" x14ac:dyDescent="0.25">
      <c r="A43" s="46" t="s">
        <v>7</v>
      </c>
      <c r="B43" s="405">
        <v>3.5979899497487438</v>
      </c>
      <c r="C43" s="383">
        <v>10</v>
      </c>
      <c r="D43" s="405">
        <v>4.7388446904185404</v>
      </c>
      <c r="E43" s="383">
        <v>7</v>
      </c>
      <c r="F43" s="405">
        <v>4.199170124481328</v>
      </c>
      <c r="G43" s="383">
        <v>10</v>
      </c>
      <c r="H43" s="446">
        <v>3.6452004860267313</v>
      </c>
      <c r="I43" s="447">
        <v>12</v>
      </c>
      <c r="J43" s="408">
        <v>2.9297783289412496</v>
      </c>
      <c r="K43" s="409">
        <v>14</v>
      </c>
      <c r="R43" s="605"/>
      <c r="S43" s="605"/>
      <c r="T43" s="605"/>
      <c r="U43" s="484"/>
      <c r="V43" s="598"/>
      <c r="W43" s="546"/>
      <c r="X43" s="546"/>
      <c r="Y43" s="584"/>
      <c r="Z43" s="607"/>
      <c r="AA43" s="546"/>
      <c r="AB43" s="546"/>
      <c r="AC43" s="546"/>
      <c r="AD43" s="584"/>
      <c r="AE43" s="587"/>
      <c r="AF43" s="546"/>
      <c r="AG43" s="584"/>
      <c r="AH43" s="587"/>
      <c r="AI43" s="546"/>
      <c r="AJ43" s="546"/>
      <c r="AK43" s="546"/>
    </row>
    <row r="44" spans="1:37" ht="27.75" customHeight="1" x14ac:dyDescent="0.25">
      <c r="A44" s="46" t="s">
        <v>111</v>
      </c>
      <c r="B44" s="405">
        <v>1.8492462311557787</v>
      </c>
      <c r="C44" s="383">
        <v>23</v>
      </c>
      <c r="D44" s="405">
        <v>1.9543410584572811</v>
      </c>
      <c r="E44" s="383">
        <v>22</v>
      </c>
      <c r="F44" s="405">
        <v>1.8257261410788383</v>
      </c>
      <c r="G44" s="383">
        <v>22</v>
      </c>
      <c r="H44" s="446">
        <v>1.6143030723832668</v>
      </c>
      <c r="I44" s="447">
        <v>26</v>
      </c>
      <c r="J44" s="408">
        <v>1.333126647031468</v>
      </c>
      <c r="K44" s="409">
        <v>28</v>
      </c>
      <c r="R44" s="605"/>
      <c r="S44" s="605"/>
      <c r="T44" s="605"/>
      <c r="U44" s="484"/>
      <c r="V44" s="598"/>
      <c r="W44" s="546"/>
      <c r="X44" s="546"/>
      <c r="Y44" s="584"/>
      <c r="Z44" s="607"/>
      <c r="AA44" s="546"/>
      <c r="AB44" s="546"/>
      <c r="AC44" s="546"/>
      <c r="AD44" s="584"/>
      <c r="AE44" s="587"/>
      <c r="AF44" s="546"/>
      <c r="AG44" s="584"/>
      <c r="AH44" s="587"/>
      <c r="AI44" s="546"/>
      <c r="AJ44" s="546"/>
      <c r="AK44" s="546"/>
    </row>
    <row r="45" spans="1:37" ht="27.75" customHeight="1" x14ac:dyDescent="0.25">
      <c r="A45" s="46" t="s">
        <v>112</v>
      </c>
      <c r="B45" s="405">
        <v>6.3718592964824117</v>
      </c>
      <c r="C45" s="383">
        <v>3</v>
      </c>
      <c r="D45" s="405">
        <v>5.6554825319958493</v>
      </c>
      <c r="E45" s="383">
        <v>5</v>
      </c>
      <c r="F45" s="405">
        <v>5.3443983402489623</v>
      </c>
      <c r="G45" s="383">
        <v>5</v>
      </c>
      <c r="H45" s="446">
        <v>5.3983683388300641</v>
      </c>
      <c r="I45" s="447">
        <v>6</v>
      </c>
      <c r="J45" s="408">
        <v>6.4796155634785304</v>
      </c>
      <c r="K45" s="409">
        <v>4</v>
      </c>
      <c r="R45" s="605"/>
      <c r="S45" s="605"/>
      <c r="T45" s="605"/>
      <c r="U45" s="484"/>
      <c r="V45" s="598"/>
      <c r="W45" s="546"/>
      <c r="X45" s="546"/>
      <c r="Y45" s="584"/>
      <c r="Z45" s="607"/>
      <c r="AA45" s="546"/>
      <c r="AB45" s="546"/>
      <c r="AC45" s="546"/>
      <c r="AD45" s="584"/>
      <c r="AE45" s="587"/>
      <c r="AF45" s="546"/>
      <c r="AG45" s="584"/>
      <c r="AH45" s="587"/>
      <c r="AI45" s="546"/>
      <c r="AJ45" s="546"/>
      <c r="AK45" s="546"/>
    </row>
    <row r="46" spans="1:37" ht="27.75" customHeight="1" x14ac:dyDescent="0.25">
      <c r="A46" s="46" t="s">
        <v>113</v>
      </c>
      <c r="B46" s="405">
        <v>0.68341708542713564</v>
      </c>
      <c r="C46" s="383">
        <v>30</v>
      </c>
      <c r="D46" s="405">
        <v>0.91663784157730888</v>
      </c>
      <c r="E46" s="383">
        <v>30</v>
      </c>
      <c r="F46" s="405">
        <v>0.96265560165975117</v>
      </c>
      <c r="G46" s="383">
        <v>29</v>
      </c>
      <c r="H46" s="446">
        <v>1.0414858531504947</v>
      </c>
      <c r="I46" s="447">
        <v>29</v>
      </c>
      <c r="J46" s="408">
        <v>0.94558983103394822</v>
      </c>
      <c r="K46" s="409">
        <v>29</v>
      </c>
      <c r="R46" s="608"/>
      <c r="S46" s="608"/>
      <c r="T46" s="608"/>
      <c r="U46" s="484"/>
      <c r="V46" s="598"/>
      <c r="W46" s="546"/>
      <c r="X46" s="546"/>
      <c r="Y46" s="584"/>
      <c r="Z46" s="607"/>
      <c r="AA46" s="546"/>
      <c r="AB46" s="546"/>
      <c r="AC46" s="546"/>
      <c r="AD46" s="584"/>
      <c r="AE46" s="587"/>
      <c r="AF46" s="546"/>
      <c r="AG46" s="584"/>
      <c r="AH46" s="587"/>
      <c r="AI46" s="546"/>
      <c r="AJ46" s="546"/>
      <c r="AK46" s="546"/>
    </row>
    <row r="47" spans="1:37" ht="27.75" customHeight="1" x14ac:dyDescent="0.25">
      <c r="A47" s="46" t="s">
        <v>114</v>
      </c>
      <c r="B47" s="405">
        <v>0.66331658291457285</v>
      </c>
      <c r="C47" s="383">
        <v>31</v>
      </c>
      <c r="D47" s="405">
        <v>0.81286751988931172</v>
      </c>
      <c r="E47" s="383">
        <v>31</v>
      </c>
      <c r="F47" s="405">
        <v>0.81327800829875518</v>
      </c>
      <c r="G47" s="383">
        <v>31</v>
      </c>
      <c r="H47" s="446">
        <v>0.85054678007290396</v>
      </c>
      <c r="I47" s="447">
        <v>30</v>
      </c>
      <c r="J47" s="408">
        <v>0.75957215935513878</v>
      </c>
      <c r="K47" s="409">
        <v>30</v>
      </c>
      <c r="R47" s="605"/>
      <c r="S47" s="605"/>
      <c r="T47" s="605"/>
      <c r="U47" s="484"/>
      <c r="V47" s="598"/>
      <c r="W47" s="546"/>
      <c r="X47" s="546"/>
      <c r="Y47" s="584"/>
      <c r="Z47" s="607"/>
      <c r="AA47" s="546"/>
      <c r="AB47" s="546"/>
      <c r="AC47" s="546"/>
      <c r="AD47" s="584"/>
      <c r="AE47" s="587"/>
      <c r="AF47" s="546"/>
      <c r="AG47" s="584"/>
      <c r="AH47" s="587"/>
      <c r="AI47" s="546"/>
      <c r="AJ47" s="546"/>
      <c r="AK47" s="546"/>
    </row>
    <row r="48" spans="1:37" ht="27.75" customHeight="1" x14ac:dyDescent="0.25">
      <c r="A48" s="46" t="s">
        <v>115</v>
      </c>
      <c r="B48" s="405">
        <v>3.8190954773869348</v>
      </c>
      <c r="C48" s="383">
        <v>9</v>
      </c>
      <c r="D48" s="405">
        <v>2.8882739536492563</v>
      </c>
      <c r="E48" s="383">
        <v>15</v>
      </c>
      <c r="F48" s="405">
        <v>2.7219917012448134</v>
      </c>
      <c r="G48" s="383">
        <v>15</v>
      </c>
      <c r="H48" s="446">
        <v>2.6037146328762368</v>
      </c>
      <c r="I48" s="447">
        <v>15</v>
      </c>
      <c r="J48" s="408">
        <v>2.2012091148659123</v>
      </c>
      <c r="K48" s="409">
        <v>17</v>
      </c>
      <c r="R48" s="605"/>
      <c r="S48" s="605"/>
      <c r="T48" s="605"/>
      <c r="U48" s="484"/>
      <c r="V48" s="598"/>
      <c r="W48" s="546"/>
      <c r="X48" s="546"/>
      <c r="Y48" s="584"/>
      <c r="Z48" s="607"/>
      <c r="AA48" s="546"/>
      <c r="AB48" s="546"/>
      <c r="AC48" s="546"/>
      <c r="AD48" s="584"/>
      <c r="AE48" s="587"/>
      <c r="AF48" s="546"/>
      <c r="AG48" s="584"/>
      <c r="AH48" s="587"/>
      <c r="AI48" s="546"/>
      <c r="AJ48" s="546"/>
      <c r="AK48" s="546"/>
    </row>
    <row r="49" spans="1:37" ht="27.75" customHeight="1" x14ac:dyDescent="0.25">
      <c r="A49" s="46" t="s">
        <v>89</v>
      </c>
      <c r="B49" s="405">
        <v>2.4522613065326633</v>
      </c>
      <c r="C49" s="383">
        <v>17</v>
      </c>
      <c r="D49" s="405">
        <v>2.023521272915946</v>
      </c>
      <c r="E49" s="383">
        <v>21</v>
      </c>
      <c r="F49" s="405">
        <v>1.7759336099585064</v>
      </c>
      <c r="G49" s="383">
        <v>23</v>
      </c>
      <c r="H49" s="446">
        <v>1.7010935601458079</v>
      </c>
      <c r="I49" s="447">
        <v>24</v>
      </c>
      <c r="J49" s="408">
        <v>1.922182607347698</v>
      </c>
      <c r="K49" s="409">
        <v>20</v>
      </c>
      <c r="R49" s="605"/>
      <c r="S49" s="605"/>
      <c r="T49" s="605"/>
      <c r="U49" s="484"/>
      <c r="V49" s="598"/>
      <c r="W49" s="546"/>
      <c r="X49" s="546"/>
      <c r="Y49" s="584"/>
      <c r="Z49" s="607"/>
      <c r="AA49" s="546"/>
      <c r="AB49" s="546"/>
      <c r="AC49" s="546"/>
      <c r="AD49" s="584"/>
      <c r="AE49" s="587"/>
      <c r="AF49" s="546"/>
      <c r="AG49" s="584"/>
      <c r="AH49" s="587"/>
      <c r="AI49" s="546"/>
      <c r="AJ49" s="546"/>
      <c r="AK49" s="546"/>
    </row>
    <row r="50" spans="1:37" ht="27.75" customHeight="1" x14ac:dyDescent="0.25">
      <c r="A50" s="41" t="s">
        <v>163</v>
      </c>
      <c r="B50" s="405">
        <v>2.2713567839195981</v>
      </c>
      <c r="C50" s="383">
        <v>18</v>
      </c>
      <c r="D50" s="405">
        <v>2.0581113801452786</v>
      </c>
      <c r="E50" s="383">
        <v>19</v>
      </c>
      <c r="F50" s="405">
        <v>1.8921161825726143</v>
      </c>
      <c r="G50" s="383">
        <v>19</v>
      </c>
      <c r="H50" s="446">
        <v>1.8573164381183824</v>
      </c>
      <c r="I50" s="447">
        <v>21</v>
      </c>
      <c r="J50" s="408">
        <v>1.7981708262284919</v>
      </c>
      <c r="K50" s="409">
        <v>23</v>
      </c>
      <c r="R50" s="605"/>
      <c r="S50" s="605"/>
      <c r="T50" s="605"/>
      <c r="U50" s="484"/>
      <c r="V50" s="598"/>
      <c r="W50" s="546"/>
      <c r="X50" s="546"/>
      <c r="Y50" s="584"/>
      <c r="Z50" s="607"/>
      <c r="AA50" s="546"/>
      <c r="AB50" s="546"/>
      <c r="AC50" s="546"/>
      <c r="AD50" s="584"/>
      <c r="AE50" s="587"/>
      <c r="AF50" s="546"/>
      <c r="AG50" s="584"/>
      <c r="AH50" s="587"/>
      <c r="AI50" s="546"/>
      <c r="AJ50" s="546"/>
      <c r="AK50" s="546"/>
    </row>
    <row r="51" spans="1:37" ht="27.75" customHeight="1" x14ac:dyDescent="0.25">
      <c r="A51" s="46" t="s">
        <v>117</v>
      </c>
      <c r="B51" s="405">
        <v>5.1457286432160805</v>
      </c>
      <c r="C51" s="383">
        <v>4</v>
      </c>
      <c r="D51" s="405">
        <v>4.6350743687305425</v>
      </c>
      <c r="E51" s="383">
        <v>8</v>
      </c>
      <c r="F51" s="405">
        <v>4.4979253112033195</v>
      </c>
      <c r="G51" s="383">
        <v>9</v>
      </c>
      <c r="H51" s="446">
        <v>4.4089567783370942</v>
      </c>
      <c r="I51" s="447">
        <v>9</v>
      </c>
      <c r="J51" s="408">
        <v>4.8054565183692448</v>
      </c>
      <c r="K51" s="409">
        <v>7</v>
      </c>
      <c r="R51" s="605"/>
      <c r="S51" s="605"/>
      <c r="T51" s="605"/>
      <c r="U51" s="484"/>
      <c r="V51" s="598"/>
      <c r="W51" s="546"/>
      <c r="X51" s="546"/>
      <c r="Y51" s="584"/>
      <c r="Z51" s="607"/>
      <c r="AA51" s="546"/>
      <c r="AB51" s="546"/>
      <c r="AC51" s="546"/>
      <c r="AD51" s="584"/>
      <c r="AE51" s="587"/>
      <c r="AF51" s="546"/>
      <c r="AG51" s="584"/>
      <c r="AH51" s="587"/>
      <c r="AI51" s="546"/>
      <c r="AJ51" s="546"/>
      <c r="AK51" s="546"/>
    </row>
    <row r="52" spans="1:37" ht="27.75" customHeight="1" x14ac:dyDescent="0.25">
      <c r="A52" s="46" t="s">
        <v>16</v>
      </c>
      <c r="B52" s="405">
        <v>10.030150753768845</v>
      </c>
      <c r="C52" s="383">
        <v>1</v>
      </c>
      <c r="D52" s="405">
        <v>9.8062953995157383</v>
      </c>
      <c r="E52" s="383">
        <v>1</v>
      </c>
      <c r="F52" s="405">
        <v>9.9253112033195023</v>
      </c>
      <c r="G52" s="383">
        <v>1</v>
      </c>
      <c r="H52" s="446">
        <v>8.7137649713591401</v>
      </c>
      <c r="I52" s="447">
        <v>1</v>
      </c>
      <c r="J52" s="408">
        <v>9.7969307084172996</v>
      </c>
      <c r="K52" s="409">
        <v>1</v>
      </c>
      <c r="R52" s="605"/>
      <c r="S52" s="605"/>
      <c r="T52" s="605"/>
      <c r="U52" s="484"/>
      <c r="V52" s="598"/>
      <c r="W52" s="546"/>
      <c r="X52" s="546"/>
      <c r="Y52" s="584"/>
      <c r="Z52" s="607"/>
      <c r="AA52" s="546"/>
      <c r="AB52" s="546"/>
      <c r="AC52" s="546"/>
      <c r="AD52" s="584"/>
      <c r="AE52" s="587"/>
      <c r="AF52" s="546"/>
      <c r="AG52" s="584"/>
      <c r="AH52" s="587"/>
      <c r="AI52" s="546"/>
      <c r="AJ52" s="546"/>
      <c r="AK52" s="546"/>
    </row>
    <row r="53" spans="1:37" ht="27.75" customHeight="1" x14ac:dyDescent="0.25">
      <c r="A53" s="46" t="s">
        <v>17</v>
      </c>
      <c r="B53" s="405">
        <v>1.9899497487437185</v>
      </c>
      <c r="C53" s="383">
        <v>21</v>
      </c>
      <c r="D53" s="405">
        <v>1.6603251470079559</v>
      </c>
      <c r="E53" s="383">
        <v>24</v>
      </c>
      <c r="F53" s="405">
        <v>1.5933609958506223</v>
      </c>
      <c r="G53" s="383">
        <v>26</v>
      </c>
      <c r="H53" s="446">
        <v>1.7531678528033328</v>
      </c>
      <c r="I53" s="447">
        <v>23</v>
      </c>
      <c r="J53" s="408">
        <v>1.5036428460703766</v>
      </c>
      <c r="K53" s="409">
        <v>26</v>
      </c>
      <c r="R53" s="605"/>
      <c r="S53" s="605"/>
      <c r="T53" s="605"/>
      <c r="U53" s="484"/>
      <c r="V53" s="598"/>
      <c r="W53" s="546"/>
      <c r="X53" s="546"/>
      <c r="Y53" s="584"/>
      <c r="Z53" s="607"/>
      <c r="AA53" s="546"/>
      <c r="AB53" s="546"/>
      <c r="AC53" s="546"/>
      <c r="AD53" s="584"/>
      <c r="AE53" s="587"/>
      <c r="AF53" s="546"/>
      <c r="AG53" s="584"/>
      <c r="AH53" s="587"/>
      <c r="AI53" s="546"/>
      <c r="AJ53" s="546"/>
      <c r="AK53" s="546"/>
    </row>
    <row r="54" spans="1:37" ht="27.75" customHeight="1" x14ac:dyDescent="0.25">
      <c r="A54" s="46" t="s">
        <v>120</v>
      </c>
      <c r="B54" s="405">
        <v>2.2713567839195981</v>
      </c>
      <c r="C54" s="383">
        <v>18</v>
      </c>
      <c r="D54" s="405">
        <v>2.0581113801452786</v>
      </c>
      <c r="E54" s="383">
        <v>19</v>
      </c>
      <c r="F54" s="405">
        <v>2.4232365145228218</v>
      </c>
      <c r="G54" s="383">
        <v>18</v>
      </c>
      <c r="H54" s="446">
        <v>2.2739107793785802</v>
      </c>
      <c r="I54" s="447">
        <v>17</v>
      </c>
      <c r="J54" s="408">
        <v>1.999689970547202</v>
      </c>
      <c r="K54" s="409">
        <v>19</v>
      </c>
      <c r="R54" s="605"/>
      <c r="S54" s="605"/>
      <c r="T54" s="605"/>
      <c r="U54" s="484"/>
      <c r="V54" s="598"/>
      <c r="W54" s="546"/>
      <c r="X54" s="594"/>
      <c r="Y54" s="584"/>
      <c r="Z54" s="607"/>
      <c r="AA54" s="546"/>
      <c r="AB54" s="546"/>
      <c r="AC54" s="546"/>
      <c r="AD54" s="584"/>
      <c r="AE54" s="587"/>
      <c r="AF54" s="546"/>
      <c r="AG54" s="584"/>
      <c r="AH54" s="587"/>
      <c r="AI54" s="546"/>
      <c r="AJ54" s="546"/>
      <c r="AK54" s="546"/>
    </row>
    <row r="55" spans="1:37" ht="27.75" customHeight="1" x14ac:dyDescent="0.25">
      <c r="A55" s="46" t="s">
        <v>121</v>
      </c>
      <c r="B55" s="405">
        <v>3.1557788944723617</v>
      </c>
      <c r="C55" s="383">
        <v>12</v>
      </c>
      <c r="D55" s="405">
        <v>3.0785195434105845</v>
      </c>
      <c r="E55" s="383">
        <v>13</v>
      </c>
      <c r="F55" s="405">
        <v>3.5684647302904562</v>
      </c>
      <c r="G55" s="383">
        <v>12</v>
      </c>
      <c r="H55" s="446">
        <v>3.8361395591043221</v>
      </c>
      <c r="I55" s="447">
        <v>11</v>
      </c>
      <c r="J55" s="408">
        <v>3.7358549062160904</v>
      </c>
      <c r="K55" s="409">
        <v>11</v>
      </c>
      <c r="R55" s="605"/>
      <c r="S55" s="605"/>
      <c r="T55" s="605"/>
      <c r="U55" s="484"/>
      <c r="V55" s="598"/>
      <c r="W55" s="546"/>
      <c r="X55" s="546"/>
      <c r="Y55" s="584"/>
      <c r="Z55" s="607"/>
      <c r="AA55" s="546"/>
      <c r="AB55" s="546"/>
      <c r="AC55" s="546"/>
      <c r="AD55" s="584"/>
      <c r="AE55" s="587"/>
      <c r="AF55" s="546"/>
      <c r="AG55" s="584"/>
      <c r="AH55" s="587"/>
      <c r="AI55" s="546"/>
      <c r="AJ55" s="546"/>
      <c r="AK55" s="546"/>
    </row>
    <row r="56" spans="1:37" ht="27.75" customHeight="1" x14ac:dyDescent="0.25">
      <c r="A56" s="46" t="s">
        <v>122</v>
      </c>
      <c r="B56" s="405">
        <v>5.1457286432160805</v>
      </c>
      <c r="C56" s="383">
        <v>4</v>
      </c>
      <c r="D56" s="405">
        <v>6.6413005880318234</v>
      </c>
      <c r="E56" s="383">
        <v>2</v>
      </c>
      <c r="F56" s="405">
        <v>6.1244813278008303</v>
      </c>
      <c r="G56" s="383">
        <v>3</v>
      </c>
      <c r="H56" s="446">
        <v>6.4745703870855751</v>
      </c>
      <c r="I56" s="447">
        <v>2</v>
      </c>
      <c r="J56" s="408">
        <v>6.5571229266780344</v>
      </c>
      <c r="K56" s="409">
        <v>3</v>
      </c>
      <c r="R56" s="605"/>
      <c r="S56" s="605"/>
      <c r="T56" s="605"/>
      <c r="U56" s="484"/>
      <c r="V56" s="598"/>
      <c r="W56" s="546"/>
      <c r="X56" s="546"/>
      <c r="Y56" s="584"/>
      <c r="Z56" s="607"/>
      <c r="AA56" s="546"/>
      <c r="AB56" s="546"/>
      <c r="AC56" s="546"/>
      <c r="AD56" s="584"/>
      <c r="AE56" s="587"/>
      <c r="AF56" s="546"/>
      <c r="AG56" s="584"/>
      <c r="AH56" s="587"/>
      <c r="AI56" s="546"/>
      <c r="AJ56" s="546"/>
      <c r="AK56" s="546"/>
    </row>
    <row r="57" spans="1:37" ht="27.75" customHeight="1" x14ac:dyDescent="0.25">
      <c r="A57" s="41" t="s">
        <v>123</v>
      </c>
      <c r="B57" s="405">
        <v>1.8693467336683416</v>
      </c>
      <c r="C57" s="383">
        <v>22</v>
      </c>
      <c r="D57" s="405">
        <v>2.438602559667935</v>
      </c>
      <c r="E57" s="383">
        <v>17</v>
      </c>
      <c r="F57" s="405">
        <v>2.4564315352697097</v>
      </c>
      <c r="G57" s="383">
        <v>17</v>
      </c>
      <c r="H57" s="446">
        <v>2.5516403402187122</v>
      </c>
      <c r="I57" s="447">
        <v>16</v>
      </c>
      <c r="J57" s="408">
        <v>3.0227871647806541</v>
      </c>
      <c r="K57" s="409">
        <v>12</v>
      </c>
      <c r="R57" s="605"/>
      <c r="S57" s="605"/>
      <c r="T57" s="605"/>
      <c r="U57" s="484"/>
      <c r="V57" s="598"/>
      <c r="W57" s="546"/>
      <c r="X57" s="546"/>
      <c r="Y57" s="584"/>
      <c r="Z57" s="607"/>
      <c r="AA57" s="546"/>
      <c r="AB57" s="546"/>
      <c r="AC57" s="546"/>
      <c r="AD57" s="584"/>
      <c r="AE57" s="587"/>
      <c r="AF57" s="546"/>
      <c r="AG57" s="584"/>
      <c r="AH57" s="587"/>
      <c r="AI57" s="546"/>
      <c r="AJ57" s="546"/>
      <c r="AK57" s="546"/>
    </row>
    <row r="58" spans="1:37" ht="27.75" customHeight="1" x14ac:dyDescent="0.25">
      <c r="A58" s="46" t="s">
        <v>124</v>
      </c>
      <c r="B58" s="405">
        <v>4.4221105527638196</v>
      </c>
      <c r="C58" s="383">
        <v>7</v>
      </c>
      <c r="D58" s="405">
        <v>6.3472846765824968</v>
      </c>
      <c r="E58" s="383">
        <v>3</v>
      </c>
      <c r="F58" s="405">
        <v>6.6224066390041498</v>
      </c>
      <c r="G58" s="383">
        <v>2</v>
      </c>
      <c r="H58" s="446">
        <v>6.2315570213504596</v>
      </c>
      <c r="I58" s="447">
        <v>3</v>
      </c>
      <c r="J58" s="408">
        <v>6.7741435436366455</v>
      </c>
      <c r="K58" s="409">
        <v>2</v>
      </c>
      <c r="R58" s="605"/>
      <c r="S58" s="605"/>
      <c r="T58" s="605"/>
      <c r="U58" s="484"/>
      <c r="V58" s="598"/>
      <c r="W58" s="546"/>
      <c r="X58" s="546"/>
      <c r="Y58" s="584"/>
      <c r="Z58" s="607"/>
      <c r="AA58" s="546"/>
      <c r="AB58" s="546"/>
      <c r="AC58" s="546"/>
      <c r="AD58" s="584"/>
      <c r="AE58" s="587"/>
      <c r="AF58" s="546"/>
      <c r="AG58" s="584"/>
      <c r="AH58" s="587"/>
      <c r="AI58" s="546"/>
      <c r="AJ58" s="546"/>
      <c r="AK58" s="546"/>
    </row>
    <row r="59" spans="1:37" ht="27.75" customHeight="1" x14ac:dyDescent="0.25">
      <c r="A59" s="46" t="s">
        <v>125</v>
      </c>
      <c r="B59" s="405">
        <v>2.8743718592964824</v>
      </c>
      <c r="C59" s="383">
        <v>16</v>
      </c>
      <c r="D59" s="405">
        <v>2.9574541681079212</v>
      </c>
      <c r="E59" s="383">
        <v>14</v>
      </c>
      <c r="F59" s="405">
        <v>2.6390041493775933</v>
      </c>
      <c r="G59" s="383">
        <v>16</v>
      </c>
      <c r="H59" s="446">
        <v>2.2739107793785802</v>
      </c>
      <c r="I59" s="447">
        <v>17</v>
      </c>
      <c r="J59" s="408">
        <v>2.495737095024027</v>
      </c>
      <c r="K59" s="409">
        <v>16</v>
      </c>
      <c r="R59" s="605"/>
      <c r="S59" s="605"/>
      <c r="T59" s="605"/>
      <c r="U59" s="484"/>
      <c r="V59" s="598"/>
      <c r="W59" s="546"/>
      <c r="X59" s="546"/>
      <c r="Y59" s="584"/>
      <c r="Z59" s="607"/>
      <c r="AA59" s="546"/>
      <c r="AB59" s="546"/>
      <c r="AC59" s="546"/>
      <c r="AD59" s="584"/>
      <c r="AE59" s="587"/>
      <c r="AF59" s="546"/>
      <c r="AG59" s="584"/>
      <c r="AH59" s="587"/>
      <c r="AI59" s="546"/>
      <c r="AJ59" s="546"/>
      <c r="AK59" s="546"/>
    </row>
    <row r="60" spans="1:37" ht="27.75" customHeight="1" x14ac:dyDescent="0.25">
      <c r="A60" s="41" t="s">
        <v>126</v>
      </c>
      <c r="B60" s="405">
        <v>1.5678391959798994</v>
      </c>
      <c r="C60" s="383">
        <v>26</v>
      </c>
      <c r="D60" s="405">
        <v>1.3836042891732965</v>
      </c>
      <c r="E60" s="383">
        <v>26</v>
      </c>
      <c r="F60" s="405">
        <v>1.6431535269709543</v>
      </c>
      <c r="G60" s="383">
        <v>25</v>
      </c>
      <c r="H60" s="446">
        <v>2.2044783891685471</v>
      </c>
      <c r="I60" s="447">
        <v>19</v>
      </c>
      <c r="J60" s="408">
        <v>1.8601767167880952</v>
      </c>
      <c r="K60" s="409">
        <v>22</v>
      </c>
      <c r="R60" s="605"/>
      <c r="S60" s="605"/>
      <c r="T60" s="605"/>
      <c r="U60" s="484"/>
      <c r="V60" s="598"/>
      <c r="W60" s="546"/>
      <c r="X60" s="546"/>
      <c r="Y60" s="584"/>
      <c r="Z60" s="607"/>
      <c r="AA60" s="546"/>
      <c r="AB60" s="546"/>
      <c r="AC60" s="546"/>
      <c r="AD60" s="584"/>
      <c r="AE60" s="587"/>
      <c r="AF60" s="546"/>
      <c r="AG60" s="584"/>
      <c r="AH60" s="587"/>
      <c r="AI60" s="546"/>
      <c r="AJ60" s="546"/>
      <c r="AK60" s="546"/>
    </row>
    <row r="61" spans="1:37" ht="27.75" customHeight="1" x14ac:dyDescent="0.25">
      <c r="A61" s="41" t="s">
        <v>127</v>
      </c>
      <c r="B61" s="405">
        <v>2.8944723618090453</v>
      </c>
      <c r="C61" s="383">
        <v>15</v>
      </c>
      <c r="D61" s="405">
        <v>3.2341750259425801</v>
      </c>
      <c r="E61" s="383">
        <v>12</v>
      </c>
      <c r="F61" s="405">
        <v>2.8381742738589213</v>
      </c>
      <c r="G61" s="383">
        <v>14</v>
      </c>
      <c r="H61" s="446">
        <v>2.8293699010588438</v>
      </c>
      <c r="I61" s="447">
        <v>14</v>
      </c>
      <c r="J61" s="408">
        <v>2.6972562393427375</v>
      </c>
      <c r="K61" s="409">
        <v>15</v>
      </c>
      <c r="R61" s="605"/>
      <c r="S61" s="605"/>
      <c r="T61" s="605"/>
      <c r="U61" s="484"/>
      <c r="V61" s="598"/>
      <c r="W61" s="546"/>
      <c r="X61" s="546"/>
      <c r="Y61" s="584"/>
      <c r="Z61" s="607"/>
      <c r="AA61" s="546"/>
      <c r="AB61" s="546"/>
      <c r="AC61" s="546"/>
      <c r="AD61" s="584"/>
      <c r="AE61" s="587"/>
      <c r="AF61" s="546"/>
      <c r="AG61" s="584"/>
      <c r="AH61" s="587"/>
      <c r="AI61" s="546"/>
      <c r="AJ61" s="546"/>
      <c r="AK61" s="546"/>
    </row>
    <row r="62" spans="1:37" ht="27.75" customHeight="1" x14ac:dyDescent="0.25">
      <c r="A62" s="46" t="s">
        <v>128</v>
      </c>
      <c r="B62" s="405">
        <v>8.8040201005025125</v>
      </c>
      <c r="C62" s="383">
        <v>2</v>
      </c>
      <c r="D62" s="405">
        <v>6.105153925977171</v>
      </c>
      <c r="E62" s="383">
        <v>4</v>
      </c>
      <c r="F62" s="405">
        <v>5.2116182572614109</v>
      </c>
      <c r="G62" s="383">
        <v>6</v>
      </c>
      <c r="H62" s="446">
        <v>4.9296997049123412</v>
      </c>
      <c r="I62" s="447">
        <v>7</v>
      </c>
      <c r="J62" s="408">
        <v>4.5574329561308327</v>
      </c>
      <c r="K62" s="409">
        <v>8</v>
      </c>
      <c r="R62" s="605"/>
      <c r="S62" s="605"/>
      <c r="T62" s="605"/>
      <c r="U62" s="484"/>
      <c r="V62" s="598"/>
      <c r="W62" s="546"/>
      <c r="X62" s="546"/>
      <c r="Y62" s="584"/>
      <c r="Z62" s="607"/>
      <c r="AA62" s="546"/>
      <c r="AB62" s="546"/>
      <c r="AC62" s="546"/>
      <c r="AD62" s="584"/>
      <c r="AE62" s="587"/>
      <c r="AF62" s="546"/>
      <c r="AG62" s="584"/>
      <c r="AH62" s="587"/>
      <c r="AI62" s="546"/>
      <c r="AJ62" s="546"/>
      <c r="AK62" s="546"/>
    </row>
    <row r="63" spans="1:37" ht="27.75" customHeight="1" x14ac:dyDescent="0.25">
      <c r="A63" s="46" t="s">
        <v>129</v>
      </c>
      <c r="B63" s="405">
        <v>1.2060301507537687</v>
      </c>
      <c r="C63" s="383">
        <v>29</v>
      </c>
      <c r="D63" s="405">
        <v>1.3663092355586302</v>
      </c>
      <c r="E63" s="383">
        <v>27</v>
      </c>
      <c r="F63" s="405">
        <v>1.3941908713692945</v>
      </c>
      <c r="G63" s="383">
        <v>28</v>
      </c>
      <c r="H63" s="446">
        <v>1.4580801944106925</v>
      </c>
      <c r="I63" s="447">
        <v>27</v>
      </c>
      <c r="J63" s="408">
        <v>1.8911796620678964</v>
      </c>
      <c r="K63" s="409">
        <v>21</v>
      </c>
      <c r="R63" s="605"/>
      <c r="S63" s="605"/>
      <c r="T63" s="605"/>
      <c r="U63" s="484"/>
      <c r="V63" s="598"/>
      <c r="W63" s="546"/>
      <c r="X63" s="546"/>
      <c r="Y63" s="584"/>
      <c r="Z63" s="607"/>
      <c r="AA63" s="546"/>
      <c r="AB63" s="546"/>
      <c r="AC63" s="546"/>
      <c r="AD63" s="584"/>
      <c r="AE63" s="587"/>
      <c r="AF63" s="546"/>
      <c r="AG63" s="584"/>
      <c r="AH63" s="587"/>
      <c r="AI63" s="546"/>
      <c r="AJ63" s="546"/>
      <c r="AK63" s="546"/>
    </row>
    <row r="64" spans="1:37" ht="27.75" customHeight="1" x14ac:dyDescent="0.25">
      <c r="A64" s="46" t="s">
        <v>164</v>
      </c>
      <c r="B64" s="405">
        <v>1.4472361809045227</v>
      </c>
      <c r="C64" s="383">
        <v>27</v>
      </c>
      <c r="D64" s="405">
        <v>1.6430300933932895</v>
      </c>
      <c r="E64" s="383">
        <v>25</v>
      </c>
      <c r="F64" s="405">
        <v>1.6597510373443984</v>
      </c>
      <c r="G64" s="383">
        <v>24</v>
      </c>
      <c r="H64" s="446">
        <v>1.353931609095643</v>
      </c>
      <c r="I64" s="447">
        <v>28</v>
      </c>
      <c r="J64" s="408">
        <v>1.395132537591071</v>
      </c>
      <c r="K64" s="409">
        <v>27</v>
      </c>
      <c r="R64" s="605"/>
      <c r="S64" s="605"/>
      <c r="T64" s="605"/>
      <c r="U64" s="484"/>
      <c r="V64" s="598"/>
      <c r="W64" s="546"/>
      <c r="X64" s="594"/>
      <c r="Y64" s="584"/>
      <c r="Z64" s="607"/>
      <c r="AA64" s="546"/>
      <c r="AB64" s="546"/>
      <c r="AC64" s="546"/>
      <c r="AD64" s="584"/>
      <c r="AE64" s="587"/>
      <c r="AF64" s="546"/>
      <c r="AG64" s="584"/>
      <c r="AH64" s="587"/>
      <c r="AI64" s="546"/>
      <c r="AJ64" s="546"/>
      <c r="AK64" s="546"/>
    </row>
    <row r="65" spans="1:38" ht="27.75" customHeight="1" x14ac:dyDescent="0.25">
      <c r="A65" s="46" t="s">
        <v>131</v>
      </c>
      <c r="B65" s="405">
        <v>1.829145728643216</v>
      </c>
      <c r="C65" s="383">
        <v>24</v>
      </c>
      <c r="D65" s="405">
        <v>1.1933586994119683</v>
      </c>
      <c r="E65" s="383">
        <v>28</v>
      </c>
      <c r="F65" s="405">
        <v>1.5103734439834027</v>
      </c>
      <c r="G65" s="383">
        <v>27</v>
      </c>
      <c r="H65" s="446">
        <v>1.6837354625932999</v>
      </c>
      <c r="I65" s="447">
        <v>25</v>
      </c>
      <c r="J65" s="408">
        <v>1.7826693535885909</v>
      </c>
      <c r="K65" s="409">
        <v>24</v>
      </c>
      <c r="R65" s="605"/>
      <c r="S65" s="605"/>
      <c r="T65" s="605"/>
      <c r="U65" s="484"/>
      <c r="V65" s="598"/>
      <c r="W65" s="546"/>
      <c r="X65" s="546"/>
      <c r="Y65" s="584"/>
      <c r="Z65" s="607"/>
      <c r="AA65" s="546"/>
      <c r="AB65" s="546"/>
      <c r="AC65" s="546"/>
      <c r="AD65" s="584"/>
      <c r="AE65" s="587"/>
      <c r="AF65" s="546"/>
      <c r="AG65" s="584"/>
      <c r="AH65" s="587"/>
      <c r="AI65" s="546"/>
      <c r="AJ65" s="546"/>
      <c r="AK65" s="546"/>
    </row>
    <row r="66" spans="1:38" ht="27.75" customHeight="1" x14ac:dyDescent="0.25">
      <c r="A66" s="46" t="s">
        <v>132</v>
      </c>
      <c r="B66" s="405">
        <v>1.2462311557788945</v>
      </c>
      <c r="C66" s="383">
        <v>28</v>
      </c>
      <c r="D66" s="405">
        <v>0.93393289519197509</v>
      </c>
      <c r="E66" s="383">
        <v>29</v>
      </c>
      <c r="F66" s="405">
        <v>0.82987551867219922</v>
      </c>
      <c r="G66" s="383">
        <v>30</v>
      </c>
      <c r="H66" s="446">
        <v>0.74639819475785463</v>
      </c>
      <c r="I66" s="447">
        <v>31</v>
      </c>
      <c r="J66" s="408">
        <v>0.71306774143543639</v>
      </c>
      <c r="K66" s="409">
        <v>31</v>
      </c>
      <c r="R66" s="605"/>
      <c r="S66" s="605"/>
      <c r="T66" s="605"/>
      <c r="U66" s="484"/>
      <c r="V66" s="598"/>
      <c r="W66" s="546"/>
      <c r="X66" s="546"/>
      <c r="Y66" s="584"/>
      <c r="Z66" s="607"/>
      <c r="AA66" s="546"/>
      <c r="AB66" s="546"/>
      <c r="AC66" s="546"/>
      <c r="AD66" s="584"/>
      <c r="AE66" s="587"/>
      <c r="AF66" s="546"/>
      <c r="AG66" s="584"/>
      <c r="AH66" s="587"/>
      <c r="AI66" s="546"/>
      <c r="AJ66" s="546"/>
      <c r="AK66" s="546"/>
    </row>
    <row r="67" spans="1:38" ht="27.75" customHeight="1" x14ac:dyDescent="0.25">
      <c r="A67" s="46" t="s">
        <v>133</v>
      </c>
      <c r="B67" s="405">
        <v>1.829145728643216</v>
      </c>
      <c r="C67" s="383">
        <v>24</v>
      </c>
      <c r="D67" s="405">
        <v>2.1099965409892771</v>
      </c>
      <c r="E67" s="383">
        <v>18</v>
      </c>
      <c r="F67" s="405">
        <v>1.8921161825726143</v>
      </c>
      <c r="G67" s="383">
        <v>19</v>
      </c>
      <c r="H67" s="446">
        <v>2.1003298038534979</v>
      </c>
      <c r="I67" s="447">
        <v>20</v>
      </c>
      <c r="J67" s="408">
        <v>2.0151914431871027</v>
      </c>
      <c r="K67" s="409">
        <v>18</v>
      </c>
      <c r="R67" s="605"/>
      <c r="S67" s="605"/>
      <c r="T67" s="605"/>
      <c r="U67" s="484"/>
      <c r="V67" s="598"/>
      <c r="W67" s="546"/>
      <c r="X67" s="546"/>
      <c r="Y67" s="584"/>
      <c r="Z67" s="607"/>
      <c r="AA67" s="546"/>
      <c r="AB67" s="546"/>
      <c r="AC67" s="546"/>
      <c r="AD67" s="584"/>
      <c r="AE67" s="587"/>
      <c r="AF67" s="546"/>
      <c r="AG67" s="584"/>
      <c r="AH67" s="587"/>
      <c r="AI67" s="546"/>
      <c r="AJ67" s="546"/>
      <c r="AK67" s="546"/>
    </row>
    <row r="68" spans="1:38" ht="27.75" customHeight="1" x14ac:dyDescent="0.25">
      <c r="A68" s="46" t="s">
        <v>134</v>
      </c>
      <c r="B68" s="405">
        <v>2.1105527638190953</v>
      </c>
      <c r="C68" s="383">
        <v>20</v>
      </c>
      <c r="D68" s="405">
        <v>1.937046004842615</v>
      </c>
      <c r="E68" s="383">
        <v>23</v>
      </c>
      <c r="F68" s="405">
        <v>1.8755186721991703</v>
      </c>
      <c r="G68" s="383">
        <v>21</v>
      </c>
      <c r="H68" s="446">
        <v>1.8399583405658739</v>
      </c>
      <c r="I68" s="447">
        <v>22</v>
      </c>
      <c r="J68" s="408">
        <v>1.6741590451092854</v>
      </c>
      <c r="K68" s="409">
        <v>25</v>
      </c>
      <c r="L68" s="598"/>
      <c r="M68" s="598"/>
      <c r="N68" s="598"/>
      <c r="O68" s="596"/>
      <c r="P68" s="596"/>
      <c r="Q68" s="597"/>
      <c r="R68" s="605"/>
      <c r="S68" s="605"/>
      <c r="T68" s="605"/>
      <c r="U68" s="484"/>
      <c r="V68" s="598"/>
      <c r="W68" s="546"/>
      <c r="X68" s="546"/>
      <c r="Y68" s="584"/>
      <c r="Z68" s="607"/>
      <c r="AA68" s="546"/>
      <c r="AB68" s="546"/>
      <c r="AC68" s="546"/>
      <c r="AD68" s="584"/>
      <c r="AE68" s="587"/>
      <c r="AF68" s="546"/>
      <c r="AG68" s="584"/>
      <c r="AH68" s="587"/>
      <c r="AI68" s="546"/>
      <c r="AJ68" s="546"/>
      <c r="AK68" s="546"/>
    </row>
    <row r="69" spans="1:38" ht="27.75" customHeight="1" x14ac:dyDescent="0.25">
      <c r="A69" s="46" t="s">
        <v>135</v>
      </c>
      <c r="B69" s="405">
        <v>5.025125628140704</v>
      </c>
      <c r="C69" s="383">
        <v>6</v>
      </c>
      <c r="D69" s="405">
        <v>4.3237634036665513</v>
      </c>
      <c r="E69" s="383">
        <v>9</v>
      </c>
      <c r="F69" s="405">
        <v>5.609958506224066</v>
      </c>
      <c r="G69" s="383">
        <v>4</v>
      </c>
      <c r="H69" s="446">
        <v>5.5372331192501303</v>
      </c>
      <c r="I69" s="447">
        <v>5</v>
      </c>
      <c r="J69" s="408">
        <v>5.0534800806076579</v>
      </c>
      <c r="K69" s="409">
        <v>6</v>
      </c>
      <c r="L69" s="598"/>
      <c r="M69" s="598"/>
      <c r="N69" s="598"/>
      <c r="O69" s="596"/>
      <c r="P69" s="596"/>
      <c r="Q69" s="597"/>
      <c r="R69" s="605"/>
      <c r="S69" s="605"/>
      <c r="T69" s="605"/>
      <c r="U69" s="484"/>
      <c r="V69" s="598"/>
      <c r="W69" s="546"/>
      <c r="X69" s="546"/>
      <c r="Y69" s="584"/>
      <c r="Z69" s="607"/>
      <c r="AA69" s="546"/>
      <c r="AB69" s="546"/>
      <c r="AC69" s="546"/>
      <c r="AD69" s="584"/>
      <c r="AE69" s="587"/>
      <c r="AF69" s="546"/>
      <c r="AG69" s="584"/>
      <c r="AH69" s="587"/>
      <c r="AI69" s="546"/>
      <c r="AJ69" s="546"/>
      <c r="AK69" s="546"/>
    </row>
    <row r="70" spans="1:38" ht="27.75" customHeight="1" x14ac:dyDescent="0.25">
      <c r="A70" s="46" t="s">
        <v>136</v>
      </c>
      <c r="B70" s="405">
        <v>3.0552763819095481</v>
      </c>
      <c r="C70" s="383">
        <v>14</v>
      </c>
      <c r="D70" s="405">
        <v>3.6319612590799029</v>
      </c>
      <c r="E70" s="383">
        <v>11</v>
      </c>
      <c r="F70" s="405">
        <v>3.6182572614107884</v>
      </c>
      <c r="G70" s="383">
        <v>11</v>
      </c>
      <c r="H70" s="446">
        <v>4.0965110223919456</v>
      </c>
      <c r="I70" s="447">
        <v>10</v>
      </c>
      <c r="J70" s="408">
        <v>4.4179197023717256</v>
      </c>
      <c r="K70" s="409">
        <v>9</v>
      </c>
      <c r="L70" s="598"/>
      <c r="M70" s="598"/>
      <c r="N70" s="598"/>
      <c r="O70" s="596"/>
      <c r="P70" s="596"/>
      <c r="Q70" s="597"/>
      <c r="R70" s="605"/>
      <c r="S70" s="605"/>
      <c r="T70" s="605"/>
      <c r="U70" s="484"/>
      <c r="V70" s="598"/>
      <c r="W70" s="546"/>
      <c r="X70" s="546"/>
      <c r="Y70" s="584"/>
      <c r="Z70" s="607"/>
      <c r="AA70" s="546"/>
      <c r="AB70" s="546"/>
      <c r="AC70" s="546"/>
      <c r="AD70" s="584"/>
      <c r="AE70" s="587"/>
      <c r="AF70" s="546"/>
      <c r="AG70" s="584"/>
      <c r="AH70" s="587"/>
      <c r="AI70" s="546"/>
      <c r="AJ70" s="546"/>
      <c r="AK70" s="546"/>
    </row>
    <row r="71" spans="1:38" ht="27.75" customHeight="1" x14ac:dyDescent="0.25">
      <c r="A71" s="46" t="s">
        <v>137</v>
      </c>
      <c r="B71" s="405">
        <v>3.0753768844221105</v>
      </c>
      <c r="C71" s="383">
        <v>13</v>
      </c>
      <c r="D71" s="405">
        <v>2.8882739536492563</v>
      </c>
      <c r="E71" s="383">
        <v>15</v>
      </c>
      <c r="F71" s="405">
        <v>2.9377593360995853</v>
      </c>
      <c r="G71" s="383">
        <v>13</v>
      </c>
      <c r="H71" s="446">
        <v>3.2112480472140255</v>
      </c>
      <c r="I71" s="447">
        <v>13</v>
      </c>
      <c r="J71" s="408">
        <v>2.9762827468609516</v>
      </c>
      <c r="K71" s="409">
        <v>13</v>
      </c>
      <c r="L71" s="598"/>
      <c r="M71" s="598"/>
      <c r="N71" s="598"/>
      <c r="O71" s="596"/>
      <c r="P71" s="596"/>
      <c r="Q71" s="597"/>
      <c r="R71" s="605"/>
      <c r="S71" s="605"/>
      <c r="T71" s="605"/>
      <c r="U71" s="484"/>
      <c r="V71" s="598"/>
      <c r="W71" s="546"/>
      <c r="X71" s="546"/>
      <c r="Y71" s="584"/>
      <c r="Z71" s="607"/>
      <c r="AA71" s="546"/>
      <c r="AB71" s="546"/>
      <c r="AC71" s="546"/>
      <c r="AD71" s="584"/>
      <c r="AE71" s="587"/>
      <c r="AF71" s="546"/>
      <c r="AG71" s="584"/>
      <c r="AH71" s="587"/>
      <c r="AI71" s="546"/>
      <c r="AJ71" s="546"/>
      <c r="AK71" s="546"/>
    </row>
    <row r="72" spans="1:38" ht="27.75" customHeight="1" x14ac:dyDescent="0.25">
      <c r="A72" s="46" t="s">
        <v>138</v>
      </c>
      <c r="B72" s="405">
        <v>3.2160804020100504</v>
      </c>
      <c r="C72" s="383">
        <v>11</v>
      </c>
      <c r="D72" s="405">
        <v>3.6665513663092355</v>
      </c>
      <c r="E72" s="383">
        <v>10</v>
      </c>
      <c r="F72" s="405">
        <v>4.7136929460580914</v>
      </c>
      <c r="G72" s="383">
        <v>8</v>
      </c>
      <c r="H72" s="446">
        <v>5.93646936295782</v>
      </c>
      <c r="I72" s="447">
        <v>4</v>
      </c>
      <c r="J72" s="408">
        <v>5.8440551852425981</v>
      </c>
      <c r="K72" s="409">
        <v>5</v>
      </c>
      <c r="L72" s="598"/>
      <c r="M72" s="598"/>
      <c r="N72" s="598"/>
      <c r="O72" s="596"/>
      <c r="P72" s="596"/>
      <c r="Q72" s="597"/>
      <c r="R72" s="605"/>
      <c r="S72" s="605"/>
      <c r="T72" s="605"/>
      <c r="U72" s="484"/>
      <c r="V72" s="598"/>
      <c r="W72" s="546"/>
      <c r="X72" s="546"/>
      <c r="Y72" s="584"/>
      <c r="Z72" s="607"/>
      <c r="AA72" s="546"/>
      <c r="AB72" s="546"/>
      <c r="AC72" s="546"/>
      <c r="AD72" s="584"/>
      <c r="AE72" s="587"/>
      <c r="AF72" s="546"/>
      <c r="AG72" s="584"/>
      <c r="AH72" s="587"/>
      <c r="AI72" s="546"/>
      <c r="AJ72" s="546"/>
      <c r="AK72" s="546"/>
    </row>
    <row r="73" spans="1:38" ht="27.75" customHeight="1" x14ac:dyDescent="0.25">
      <c r="A73" s="94" t="s">
        <v>409</v>
      </c>
      <c r="K73" s="598"/>
      <c r="L73" s="598"/>
      <c r="M73" s="598"/>
      <c r="N73" s="598"/>
      <c r="O73" s="596"/>
      <c r="P73" s="596"/>
      <c r="Q73" s="597"/>
      <c r="W73" s="609"/>
    </row>
    <row r="74" spans="1:38" ht="27.75" customHeight="1" x14ac:dyDescent="0.25">
      <c r="A74" s="597"/>
      <c r="B74" s="43"/>
      <c r="K74" s="598"/>
      <c r="L74" s="598"/>
      <c r="M74" s="598"/>
      <c r="N74" s="598"/>
      <c r="O74" s="596"/>
      <c r="P74" s="596"/>
      <c r="Q74" s="597"/>
    </row>
    <row r="75" spans="1:38" ht="27.75" customHeight="1" x14ac:dyDescent="0.25">
      <c r="A75" s="469" t="s">
        <v>725</v>
      </c>
      <c r="B75" s="103"/>
      <c r="C75" s="103"/>
      <c r="F75" s="51"/>
      <c r="G75" s="205"/>
      <c r="K75" s="486" t="s">
        <v>374</v>
      </c>
      <c r="L75" s="598"/>
      <c r="M75" s="598"/>
      <c r="N75" s="598"/>
      <c r="O75" s="596"/>
      <c r="P75" s="596"/>
      <c r="Q75" s="597"/>
      <c r="R75" s="599"/>
      <c r="S75" s="599"/>
      <c r="T75" s="599"/>
      <c r="U75" s="599"/>
      <c r="V75" s="599"/>
      <c r="X75" s="599"/>
      <c r="Y75" s="599"/>
      <c r="Z75" s="599"/>
      <c r="AA75" s="599"/>
      <c r="AB75" s="599"/>
      <c r="AC75" s="599"/>
      <c r="AD75" s="599"/>
      <c r="AF75" s="599"/>
      <c r="AG75" s="599"/>
      <c r="AH75" s="599"/>
      <c r="AI75" s="599"/>
      <c r="AJ75" s="599"/>
      <c r="AK75" s="599"/>
      <c r="AL75" s="599"/>
    </row>
    <row r="76" spans="1:38" ht="27.75" customHeight="1" x14ac:dyDescent="0.25">
      <c r="A76" s="752" t="s">
        <v>160</v>
      </c>
      <c r="B76" s="747">
        <v>1398</v>
      </c>
      <c r="C76" s="748"/>
      <c r="D76" s="747">
        <v>1399</v>
      </c>
      <c r="E76" s="748"/>
      <c r="F76" s="747">
        <v>1400</v>
      </c>
      <c r="G76" s="748"/>
      <c r="H76" s="747">
        <v>1401</v>
      </c>
      <c r="I76" s="748"/>
      <c r="J76" s="747">
        <v>1402</v>
      </c>
      <c r="K76" s="748"/>
      <c r="L76" s="598"/>
      <c r="M76" s="598"/>
      <c r="N76" s="598"/>
      <c r="O76" s="596"/>
      <c r="P76" s="596"/>
      <c r="Q76" s="597"/>
      <c r="R76" s="599"/>
      <c r="S76" s="599"/>
      <c r="T76" s="599"/>
      <c r="U76" s="599"/>
      <c r="V76" s="599"/>
      <c r="X76" s="599"/>
      <c r="Y76" s="599"/>
      <c r="Z76" s="599"/>
      <c r="AA76" s="599"/>
      <c r="AB76" s="599"/>
      <c r="AC76" s="599"/>
      <c r="AD76" s="599"/>
      <c r="AF76" s="599"/>
      <c r="AG76" s="599"/>
      <c r="AH76" s="599"/>
      <c r="AI76" s="599"/>
      <c r="AJ76" s="599"/>
      <c r="AK76" s="599"/>
      <c r="AL76" s="599"/>
    </row>
    <row r="77" spans="1:38" ht="27.75" customHeight="1" x14ac:dyDescent="0.25">
      <c r="A77" s="752"/>
      <c r="B77" s="760" t="s">
        <v>243</v>
      </c>
      <c r="C77" s="749" t="s">
        <v>144</v>
      </c>
      <c r="D77" s="760" t="s">
        <v>243</v>
      </c>
      <c r="E77" s="749" t="s">
        <v>144</v>
      </c>
      <c r="F77" s="760" t="s">
        <v>243</v>
      </c>
      <c r="G77" s="749" t="s">
        <v>144</v>
      </c>
      <c r="H77" s="760" t="s">
        <v>243</v>
      </c>
      <c r="I77" s="749" t="s">
        <v>144</v>
      </c>
      <c r="J77" s="766" t="s">
        <v>243</v>
      </c>
      <c r="K77" s="766" t="s">
        <v>144</v>
      </c>
      <c r="L77" s="598"/>
      <c r="M77" s="598"/>
      <c r="N77" s="598"/>
      <c r="O77" s="596"/>
      <c r="P77" s="596"/>
      <c r="Q77" s="597"/>
      <c r="R77" s="594"/>
      <c r="S77" s="594"/>
      <c r="T77" s="594"/>
      <c r="U77" s="594"/>
      <c r="V77" s="594"/>
      <c r="X77" s="594"/>
      <c r="Y77" s="594"/>
      <c r="Z77" s="594"/>
      <c r="AA77" s="594"/>
      <c r="AB77" s="594"/>
      <c r="AC77" s="594"/>
      <c r="AD77" s="594"/>
      <c r="AF77" s="594"/>
      <c r="AG77" s="594"/>
      <c r="AH77" s="594"/>
      <c r="AI77" s="594"/>
      <c r="AJ77" s="594"/>
      <c r="AK77" s="594"/>
      <c r="AL77" s="594"/>
    </row>
    <row r="78" spans="1:38" ht="27.75" customHeight="1" x14ac:dyDescent="0.25">
      <c r="A78" s="752" t="s">
        <v>91</v>
      </c>
      <c r="B78" s="761" t="s">
        <v>203</v>
      </c>
      <c r="C78" s="750"/>
      <c r="D78" s="761" t="s">
        <v>203</v>
      </c>
      <c r="E78" s="750"/>
      <c r="F78" s="761">
        <v>114.11892485411867</v>
      </c>
      <c r="G78" s="750"/>
      <c r="H78" s="761">
        <v>114.11892485411867</v>
      </c>
      <c r="I78" s="750"/>
      <c r="J78" s="767"/>
      <c r="K78" s="767"/>
      <c r="L78" s="598"/>
      <c r="M78" s="598"/>
      <c r="N78" s="598"/>
      <c r="O78" s="596"/>
      <c r="P78" s="596"/>
      <c r="Q78" s="597"/>
      <c r="R78" s="594"/>
      <c r="S78" s="594"/>
      <c r="T78" s="594"/>
      <c r="U78" s="594"/>
      <c r="V78" s="594"/>
      <c r="X78" s="594"/>
      <c r="Y78" s="594"/>
      <c r="Z78" s="594"/>
      <c r="AA78" s="594"/>
      <c r="AB78" s="594"/>
      <c r="AC78" s="594"/>
      <c r="AD78" s="594"/>
      <c r="AF78" s="594"/>
      <c r="AG78" s="594"/>
      <c r="AH78" s="594"/>
      <c r="AI78" s="594"/>
      <c r="AJ78" s="594"/>
      <c r="AK78" s="594"/>
      <c r="AL78" s="594"/>
    </row>
    <row r="79" spans="1:38" ht="27.75" customHeight="1" x14ac:dyDescent="0.25">
      <c r="A79" s="55" t="s">
        <v>91</v>
      </c>
      <c r="B79" s="204">
        <v>3.9413106753945035</v>
      </c>
      <c r="C79" s="55" t="s">
        <v>230</v>
      </c>
      <c r="D79" s="204">
        <v>4.6752335240614551</v>
      </c>
      <c r="E79" s="55" t="s">
        <v>230</v>
      </c>
      <c r="F79" s="204">
        <v>5.0482517207651991</v>
      </c>
      <c r="G79" s="55" t="s">
        <v>230</v>
      </c>
      <c r="H79" s="444">
        <v>5.1395817293152906</v>
      </c>
      <c r="I79" s="55" t="s">
        <v>230</v>
      </c>
      <c r="J79" s="406">
        <v>5.4090163411328804</v>
      </c>
      <c r="K79" s="407" t="s">
        <v>230</v>
      </c>
      <c r="L79" s="598"/>
      <c r="M79" s="598"/>
      <c r="N79" s="598"/>
      <c r="O79" s="596"/>
      <c r="P79" s="596"/>
      <c r="Q79" s="597"/>
      <c r="R79" s="594"/>
      <c r="S79" s="594"/>
      <c r="T79" s="594"/>
      <c r="U79" s="594"/>
      <c r="V79" s="594"/>
      <c r="X79" s="594"/>
      <c r="Y79" s="594"/>
      <c r="Z79" s="594"/>
      <c r="AA79" s="594"/>
      <c r="AB79" s="594"/>
      <c r="AC79" s="594"/>
      <c r="AD79" s="594"/>
      <c r="AF79" s="594"/>
      <c r="AG79" s="594"/>
      <c r="AH79" s="594"/>
      <c r="AI79" s="594"/>
      <c r="AJ79" s="594"/>
      <c r="AK79" s="594"/>
      <c r="AL79" s="594"/>
    </row>
    <row r="80" spans="1:38" ht="27.75" customHeight="1" x14ac:dyDescent="0.25">
      <c r="A80" s="25" t="s">
        <v>162</v>
      </c>
      <c r="B80" s="405">
        <v>4.3765029257303949</v>
      </c>
      <c r="C80" s="447">
        <v>8</v>
      </c>
      <c r="D80" s="405">
        <v>5.2122412708113401</v>
      </c>
      <c r="E80" s="447">
        <v>8</v>
      </c>
      <c r="F80" s="405">
        <v>5.9497435039642266</v>
      </c>
      <c r="G80" s="447">
        <v>8</v>
      </c>
      <c r="H80" s="446">
        <v>5.7145451676645873</v>
      </c>
      <c r="I80" s="447">
        <v>8</v>
      </c>
      <c r="J80" s="408">
        <v>6.6664096865682927</v>
      </c>
      <c r="K80" s="409">
        <v>7</v>
      </c>
      <c r="L80" s="598"/>
      <c r="M80" s="598"/>
      <c r="N80" s="598"/>
      <c r="O80" s="596"/>
      <c r="P80" s="596"/>
      <c r="Q80" s="597"/>
      <c r="R80" s="602"/>
      <c r="S80" s="602"/>
      <c r="T80" s="607"/>
      <c r="U80" s="603"/>
      <c r="V80" s="598"/>
      <c r="X80" s="598"/>
      <c r="Y80" s="484"/>
      <c r="Z80" s="584"/>
      <c r="AA80" s="584"/>
      <c r="AB80" s="598"/>
      <c r="AC80" s="603"/>
      <c r="AD80" s="598"/>
      <c r="AF80" s="598"/>
      <c r="AG80" s="484"/>
      <c r="AH80" s="584"/>
      <c r="AI80" s="584"/>
      <c r="AJ80" s="598"/>
      <c r="AK80" s="603"/>
      <c r="AL80" s="598"/>
    </row>
    <row r="81" spans="1:38" ht="27.75" customHeight="1" x14ac:dyDescent="0.25">
      <c r="A81" s="26" t="s">
        <v>7</v>
      </c>
      <c r="B81" s="405">
        <v>2.0186562780046962</v>
      </c>
      <c r="C81" s="383">
        <v>21</v>
      </c>
      <c r="D81" s="405">
        <v>3.0356751724023536</v>
      </c>
      <c r="E81" s="383">
        <v>18</v>
      </c>
      <c r="F81" s="405">
        <v>2.8684825213005993</v>
      </c>
      <c r="G81" s="383">
        <v>21</v>
      </c>
      <c r="H81" s="446">
        <v>2.5456844530460483</v>
      </c>
      <c r="I81" s="447">
        <v>23</v>
      </c>
      <c r="J81" s="408">
        <v>2.343712504599436</v>
      </c>
      <c r="K81" s="409">
        <v>25</v>
      </c>
      <c r="L81" s="598"/>
      <c r="M81" s="598"/>
      <c r="N81" s="598"/>
      <c r="O81" s="596"/>
      <c r="P81" s="596"/>
      <c r="Q81" s="597"/>
      <c r="R81" s="602"/>
      <c r="S81" s="602"/>
      <c r="T81" s="607"/>
      <c r="U81" s="603"/>
      <c r="V81" s="598"/>
      <c r="X81" s="598"/>
      <c r="Y81" s="484"/>
      <c r="Z81" s="584"/>
      <c r="AA81" s="584"/>
      <c r="AB81" s="598"/>
      <c r="AC81" s="603"/>
      <c r="AD81" s="598"/>
      <c r="AF81" s="598"/>
      <c r="AG81" s="484"/>
      <c r="AH81" s="584"/>
      <c r="AI81" s="584"/>
      <c r="AJ81" s="598"/>
      <c r="AK81" s="603"/>
      <c r="AL81" s="598"/>
    </row>
    <row r="82" spans="1:38" ht="27.75" customHeight="1" x14ac:dyDescent="0.25">
      <c r="A82" s="26" t="s">
        <v>111</v>
      </c>
      <c r="B82" s="405">
        <v>1.1353776017688029</v>
      </c>
      <c r="C82" s="383">
        <v>26</v>
      </c>
      <c r="D82" s="405">
        <v>1.62018161243849</v>
      </c>
      <c r="E82" s="383">
        <v>25</v>
      </c>
      <c r="F82" s="405">
        <v>1.4557377173389756</v>
      </c>
      <c r="G82" s="383">
        <v>27</v>
      </c>
      <c r="H82" s="446">
        <v>1.3366902684430584</v>
      </c>
      <c r="I82" s="447">
        <v>27</v>
      </c>
      <c r="J82" s="408">
        <v>1.1670972289959769</v>
      </c>
      <c r="K82" s="409">
        <v>27</v>
      </c>
      <c r="L82" s="598"/>
      <c r="M82" s="598"/>
      <c r="N82" s="598"/>
      <c r="O82" s="596"/>
      <c r="P82" s="596"/>
      <c r="Q82" s="597"/>
      <c r="R82" s="602"/>
      <c r="S82" s="602"/>
      <c r="T82" s="607"/>
      <c r="U82" s="603"/>
      <c r="V82" s="598"/>
      <c r="X82" s="598"/>
      <c r="Y82" s="484"/>
      <c r="Z82" s="584"/>
      <c r="AA82" s="584"/>
      <c r="AB82" s="598"/>
      <c r="AC82" s="603"/>
      <c r="AD82" s="598"/>
      <c r="AF82" s="598"/>
      <c r="AG82" s="484"/>
      <c r="AH82" s="584"/>
      <c r="AI82" s="584"/>
      <c r="AJ82" s="598"/>
      <c r="AK82" s="603"/>
      <c r="AL82" s="598"/>
    </row>
    <row r="83" spans="1:38" ht="27.75" customHeight="1" x14ac:dyDescent="0.25">
      <c r="A83" s="26" t="s">
        <v>112</v>
      </c>
      <c r="B83" s="405">
        <v>2.8649263818440858</v>
      </c>
      <c r="C83" s="383">
        <v>16</v>
      </c>
      <c r="D83" s="405">
        <v>3.4520315801013286</v>
      </c>
      <c r="E83" s="383">
        <v>15</v>
      </c>
      <c r="F83" s="405">
        <v>3.7593289752380747</v>
      </c>
      <c r="G83" s="383">
        <v>14</v>
      </c>
      <c r="H83" s="446">
        <v>3.4431601388531639</v>
      </c>
      <c r="I83" s="447">
        <v>15</v>
      </c>
      <c r="J83" s="408">
        <v>4.2977237815947493</v>
      </c>
      <c r="K83" s="409">
        <v>12</v>
      </c>
      <c r="L83" s="596"/>
      <c r="M83" s="596"/>
      <c r="N83" s="596"/>
      <c r="O83" s="596"/>
      <c r="P83" s="597"/>
      <c r="Q83" s="484"/>
      <c r="R83" s="602"/>
      <c r="S83" s="602"/>
      <c r="T83" s="607"/>
      <c r="U83" s="603"/>
      <c r="V83" s="598"/>
      <c r="X83" s="598"/>
      <c r="Y83" s="484"/>
      <c r="Z83" s="584"/>
      <c r="AA83" s="584"/>
      <c r="AB83" s="598"/>
      <c r="AC83" s="603"/>
      <c r="AD83" s="598"/>
      <c r="AF83" s="598"/>
      <c r="AG83" s="484"/>
      <c r="AH83" s="584"/>
      <c r="AI83" s="584"/>
      <c r="AJ83" s="598"/>
      <c r="AK83" s="603"/>
      <c r="AL83" s="598"/>
    </row>
    <row r="84" spans="1:38" ht="27.75" customHeight="1" x14ac:dyDescent="0.25">
      <c r="A84" s="26" t="s">
        <v>113</v>
      </c>
      <c r="B84" s="405">
        <v>0.59079673835532343</v>
      </c>
      <c r="C84" s="383">
        <v>29</v>
      </c>
      <c r="D84" s="405">
        <v>0.8008898678252544</v>
      </c>
      <c r="E84" s="383">
        <v>29</v>
      </c>
      <c r="F84" s="405">
        <v>0.84850075060164631</v>
      </c>
      <c r="G84" s="383">
        <v>29</v>
      </c>
      <c r="H84" s="446">
        <v>0.95867307506396859</v>
      </c>
      <c r="I84" s="447">
        <v>29</v>
      </c>
      <c r="J84" s="408">
        <v>1.0233157571359148</v>
      </c>
      <c r="K84" s="409">
        <v>29</v>
      </c>
      <c r="L84" s="596"/>
      <c r="M84" s="596"/>
      <c r="N84" s="596"/>
      <c r="O84" s="596"/>
      <c r="P84" s="597"/>
      <c r="Q84" s="484"/>
      <c r="R84" s="602"/>
      <c r="S84" s="602"/>
      <c r="T84" s="607"/>
      <c r="U84" s="603"/>
      <c r="V84" s="598"/>
      <c r="X84" s="598"/>
      <c r="Y84" s="484"/>
      <c r="Z84" s="584"/>
      <c r="AA84" s="584"/>
      <c r="AB84" s="598"/>
      <c r="AC84" s="603"/>
      <c r="AD84" s="598"/>
      <c r="AF84" s="598"/>
      <c r="AG84" s="484"/>
      <c r="AH84" s="584"/>
      <c r="AI84" s="584"/>
      <c r="AJ84" s="598"/>
      <c r="AK84" s="603"/>
      <c r="AL84" s="598"/>
    </row>
    <row r="85" spans="1:38" ht="27.75" customHeight="1" x14ac:dyDescent="0.25">
      <c r="A85" s="26" t="s">
        <v>114</v>
      </c>
      <c r="B85" s="405">
        <v>1.6848636020652272</v>
      </c>
      <c r="C85" s="383">
        <v>23</v>
      </c>
      <c r="D85" s="405">
        <v>2.9400817852946064</v>
      </c>
      <c r="E85" s="383">
        <v>20</v>
      </c>
      <c r="F85" s="405">
        <v>3.3149588683808591</v>
      </c>
      <c r="G85" s="383">
        <v>17</v>
      </c>
      <c r="H85" s="446">
        <v>3.2451458592487894</v>
      </c>
      <c r="I85" s="447">
        <v>18</v>
      </c>
      <c r="J85" s="408">
        <v>3.3136014152548139</v>
      </c>
      <c r="K85" s="409">
        <v>18</v>
      </c>
      <c r="L85" s="597"/>
      <c r="M85" s="597"/>
      <c r="N85" s="597"/>
      <c r="P85" s="598"/>
      <c r="Q85" s="484"/>
      <c r="R85" s="602"/>
      <c r="S85" s="602"/>
      <c r="T85" s="607"/>
      <c r="U85" s="603"/>
      <c r="V85" s="598"/>
      <c r="X85" s="598"/>
      <c r="Y85" s="484"/>
      <c r="Z85" s="584"/>
      <c r="AA85" s="584"/>
      <c r="AB85" s="598"/>
      <c r="AC85" s="603"/>
      <c r="AD85" s="598"/>
      <c r="AF85" s="598"/>
      <c r="AG85" s="484"/>
      <c r="AH85" s="584"/>
      <c r="AI85" s="584"/>
      <c r="AJ85" s="598"/>
      <c r="AK85" s="603"/>
      <c r="AL85" s="598"/>
    </row>
    <row r="86" spans="1:38" ht="27.75" customHeight="1" x14ac:dyDescent="0.25">
      <c r="A86" s="26" t="s">
        <v>115</v>
      </c>
      <c r="B86" s="405">
        <v>3.7883684458480906</v>
      </c>
      <c r="C86" s="383">
        <v>9</v>
      </c>
      <c r="D86" s="405">
        <v>3.6056348503717408</v>
      </c>
      <c r="E86" s="383">
        <v>14</v>
      </c>
      <c r="F86" s="405">
        <v>3.4850342976835611</v>
      </c>
      <c r="G86" s="383">
        <v>16</v>
      </c>
      <c r="H86" s="446">
        <v>3.229371690177123</v>
      </c>
      <c r="I86" s="447">
        <v>19</v>
      </c>
      <c r="J86" s="408">
        <v>2.93432889280745</v>
      </c>
      <c r="K86" s="409">
        <v>22</v>
      </c>
      <c r="L86" s="596"/>
      <c r="M86" s="596"/>
      <c r="N86" s="596"/>
      <c r="O86" s="596"/>
      <c r="P86" s="597"/>
      <c r="Q86" s="484"/>
      <c r="R86" s="602"/>
      <c r="S86" s="602"/>
      <c r="T86" s="607"/>
      <c r="U86" s="603"/>
      <c r="V86" s="598"/>
      <c r="X86" s="598"/>
      <c r="Y86" s="484"/>
      <c r="Z86" s="584"/>
      <c r="AA86" s="584"/>
      <c r="AB86" s="598"/>
      <c r="AC86" s="603"/>
      <c r="AD86" s="598"/>
      <c r="AF86" s="598"/>
      <c r="AG86" s="484"/>
      <c r="AH86" s="584"/>
      <c r="AI86" s="584"/>
      <c r="AJ86" s="598"/>
      <c r="AK86" s="603"/>
      <c r="AL86" s="598"/>
    </row>
    <row r="87" spans="1:38" ht="27.75" customHeight="1" x14ac:dyDescent="0.25">
      <c r="A87" s="26" t="s">
        <v>89</v>
      </c>
      <c r="B87" s="405">
        <v>0.42508147767738147</v>
      </c>
      <c r="C87" s="383">
        <v>31</v>
      </c>
      <c r="D87" s="405">
        <v>0.47271060486056982</v>
      </c>
      <c r="E87" s="383">
        <v>31</v>
      </c>
      <c r="F87" s="405">
        <v>0.40245683312441066</v>
      </c>
      <c r="G87" s="383">
        <v>31</v>
      </c>
      <c r="H87" s="446">
        <v>0.36294379452590131</v>
      </c>
      <c r="I87" s="447">
        <v>31</v>
      </c>
      <c r="J87" s="408">
        <v>0.42175206751134836</v>
      </c>
      <c r="K87" s="409">
        <v>31</v>
      </c>
      <c r="L87" s="596"/>
      <c r="M87" s="596"/>
      <c r="N87" s="596"/>
      <c r="O87" s="596"/>
      <c r="P87" s="597"/>
      <c r="Q87" s="484"/>
      <c r="R87" s="602"/>
      <c r="S87" s="602"/>
      <c r="T87" s="607"/>
      <c r="U87" s="603"/>
      <c r="V87" s="598"/>
      <c r="X87" s="598"/>
      <c r="Y87" s="484"/>
      <c r="Z87" s="584"/>
      <c r="AA87" s="584"/>
      <c r="AB87" s="598"/>
      <c r="AC87" s="603"/>
      <c r="AD87" s="598"/>
      <c r="AF87" s="598"/>
      <c r="AG87" s="484"/>
      <c r="AH87" s="584"/>
      <c r="AI87" s="584"/>
      <c r="AJ87" s="598"/>
      <c r="AK87" s="603"/>
      <c r="AL87" s="598"/>
    </row>
    <row r="88" spans="1:38" ht="27.75" customHeight="1" x14ac:dyDescent="0.25">
      <c r="A88" s="26" t="s">
        <v>163</v>
      </c>
      <c r="B88" s="405">
        <v>1.2416092200349942</v>
      </c>
      <c r="C88" s="383">
        <v>25</v>
      </c>
      <c r="D88" s="405">
        <v>1.6119500065987271</v>
      </c>
      <c r="E88" s="383">
        <v>27</v>
      </c>
      <c r="F88" s="405">
        <v>1.8468058454227185</v>
      </c>
      <c r="G88" s="383">
        <v>25</v>
      </c>
      <c r="H88" s="446">
        <v>1.8612218367283704</v>
      </c>
      <c r="I88" s="447">
        <v>25</v>
      </c>
      <c r="J88" s="408">
        <v>3.0224853087394421</v>
      </c>
      <c r="K88" s="409">
        <v>21</v>
      </c>
      <c r="L88" s="596"/>
      <c r="M88" s="596"/>
      <c r="N88" s="596"/>
      <c r="O88" s="596"/>
      <c r="P88" s="597"/>
      <c r="Q88" s="484"/>
      <c r="R88" s="602"/>
      <c r="S88" s="602"/>
      <c r="T88" s="607"/>
      <c r="U88" s="603"/>
      <c r="V88" s="598"/>
      <c r="X88" s="598"/>
      <c r="Y88" s="484"/>
      <c r="Z88" s="584"/>
      <c r="AA88" s="584"/>
      <c r="AB88" s="598"/>
      <c r="AC88" s="603"/>
      <c r="AD88" s="598"/>
      <c r="AF88" s="598"/>
      <c r="AG88" s="484"/>
      <c r="AH88" s="584"/>
      <c r="AI88" s="584"/>
      <c r="AJ88" s="598"/>
      <c r="AK88" s="603"/>
      <c r="AL88" s="598"/>
    </row>
    <row r="89" spans="1:38" ht="27.75" customHeight="1" x14ac:dyDescent="0.25">
      <c r="A89" s="26" t="s">
        <v>117</v>
      </c>
      <c r="B89" s="405">
        <v>25.411527414090283</v>
      </c>
      <c r="C89" s="383">
        <v>3</v>
      </c>
      <c r="D89" s="405">
        <v>30.457233560638091</v>
      </c>
      <c r="E89" s="383">
        <v>3</v>
      </c>
      <c r="F89" s="405">
        <v>37.31625582890625</v>
      </c>
      <c r="G89" s="383">
        <v>1</v>
      </c>
      <c r="H89" s="446">
        <v>40.514736781795776</v>
      </c>
      <c r="I89" s="447">
        <v>2</v>
      </c>
      <c r="J89" s="408">
        <v>41.942946584449203</v>
      </c>
      <c r="K89" s="409">
        <v>2</v>
      </c>
      <c r="L89" s="596"/>
      <c r="M89" s="596"/>
      <c r="N89" s="596"/>
      <c r="O89" s="596"/>
      <c r="P89" s="597"/>
      <c r="Q89" s="484"/>
      <c r="R89" s="602"/>
      <c r="S89" s="602"/>
      <c r="T89" s="607"/>
      <c r="U89" s="603"/>
      <c r="V89" s="598"/>
      <c r="X89" s="598"/>
      <c r="Y89" s="484"/>
      <c r="Z89" s="584"/>
      <c r="AA89" s="584"/>
      <c r="AB89" s="598"/>
      <c r="AC89" s="603"/>
      <c r="AD89" s="598"/>
      <c r="AF89" s="598"/>
      <c r="AG89" s="484"/>
      <c r="AH89" s="584"/>
      <c r="AI89" s="584"/>
      <c r="AJ89" s="598"/>
      <c r="AK89" s="603"/>
      <c r="AL89" s="598"/>
    </row>
    <row r="90" spans="1:38" ht="27.75" customHeight="1" x14ac:dyDescent="0.25">
      <c r="A90" s="26" t="s">
        <v>16</v>
      </c>
      <c r="B90" s="405">
        <v>2.6785508151104511</v>
      </c>
      <c r="C90" s="383">
        <v>17</v>
      </c>
      <c r="D90" s="405">
        <v>3.3904318754535772</v>
      </c>
      <c r="E90" s="383">
        <v>17</v>
      </c>
      <c r="F90" s="405">
        <v>4.2756543155547106</v>
      </c>
      <c r="G90" s="383">
        <v>12</v>
      </c>
      <c r="H90" s="446">
        <v>3.6529459087303682</v>
      </c>
      <c r="I90" s="447">
        <v>14</v>
      </c>
      <c r="J90" s="408">
        <v>4.1124341593872193</v>
      </c>
      <c r="K90" s="409">
        <v>15</v>
      </c>
      <c r="L90" s="596"/>
      <c r="M90" s="596"/>
      <c r="N90" s="596"/>
      <c r="O90" s="596"/>
      <c r="P90" s="597"/>
      <c r="Q90" s="484"/>
      <c r="R90" s="602"/>
      <c r="S90" s="602"/>
      <c r="T90" s="607"/>
      <c r="U90" s="603"/>
      <c r="V90" s="598"/>
      <c r="X90" s="598"/>
      <c r="Y90" s="484"/>
      <c r="Z90" s="584"/>
      <c r="AA90" s="584"/>
      <c r="AB90" s="598"/>
      <c r="AC90" s="603"/>
      <c r="AD90" s="598"/>
      <c r="AF90" s="598"/>
      <c r="AG90" s="484"/>
      <c r="AH90" s="584"/>
      <c r="AI90" s="584"/>
      <c r="AJ90" s="598"/>
      <c r="AK90" s="603"/>
      <c r="AL90" s="598"/>
    </row>
    <row r="91" spans="1:38" ht="27.75" customHeight="1" x14ac:dyDescent="0.25">
      <c r="A91" s="26" t="s">
        <v>17</v>
      </c>
      <c r="B91" s="405">
        <v>5.1552104125521021</v>
      </c>
      <c r="C91" s="383">
        <v>7</v>
      </c>
      <c r="D91" s="405">
        <v>5.274342528176561</v>
      </c>
      <c r="E91" s="383">
        <v>7</v>
      </c>
      <c r="F91" s="405">
        <v>4.9088167976333512</v>
      </c>
      <c r="G91" s="383">
        <v>9</v>
      </c>
      <c r="H91" s="446">
        <v>5.8565787224365877</v>
      </c>
      <c r="I91" s="447">
        <v>7</v>
      </c>
      <c r="J91" s="408">
        <v>5.5063815915356207</v>
      </c>
      <c r="K91" s="409">
        <v>9</v>
      </c>
      <c r="L91" s="596"/>
      <c r="M91" s="596"/>
      <c r="N91" s="596"/>
      <c r="O91" s="596"/>
      <c r="P91" s="597"/>
      <c r="Q91" s="484"/>
      <c r="R91" s="602"/>
      <c r="S91" s="602"/>
      <c r="T91" s="607"/>
      <c r="U91" s="603"/>
      <c r="V91" s="598"/>
      <c r="X91" s="598"/>
      <c r="Y91" s="484"/>
      <c r="Z91" s="584"/>
      <c r="AA91" s="584"/>
      <c r="AB91" s="598"/>
      <c r="AC91" s="603"/>
      <c r="AD91" s="598"/>
      <c r="AF91" s="598"/>
      <c r="AG91" s="484"/>
      <c r="AH91" s="584"/>
      <c r="AI91" s="584"/>
      <c r="AJ91" s="598"/>
      <c r="AK91" s="603"/>
      <c r="AL91" s="598"/>
    </row>
    <row r="92" spans="1:38" ht="27.75" customHeight="1" x14ac:dyDescent="0.25">
      <c r="A92" s="26" t="s">
        <v>120</v>
      </c>
      <c r="B92" s="405">
        <v>0.76720927719067533</v>
      </c>
      <c r="C92" s="383">
        <v>28</v>
      </c>
      <c r="D92" s="405">
        <v>1.0006292559787076</v>
      </c>
      <c r="E92" s="383">
        <v>28</v>
      </c>
      <c r="F92" s="405">
        <v>1.2457117349574507</v>
      </c>
      <c r="G92" s="383">
        <v>28</v>
      </c>
      <c r="H92" s="446">
        <v>1.241754981314416</v>
      </c>
      <c r="I92" s="447">
        <v>28</v>
      </c>
      <c r="J92" s="408">
        <v>1.0765759838329514</v>
      </c>
      <c r="K92" s="409">
        <v>28</v>
      </c>
      <c r="L92" s="596"/>
      <c r="M92" s="596"/>
      <c r="N92" s="596"/>
      <c r="O92" s="596"/>
      <c r="P92" s="597"/>
      <c r="Q92" s="484"/>
      <c r="R92" s="602"/>
      <c r="S92" s="602"/>
      <c r="T92" s="607"/>
      <c r="U92" s="603"/>
      <c r="V92" s="598"/>
      <c r="X92" s="598"/>
      <c r="Y92" s="484"/>
      <c r="Z92" s="584"/>
      <c r="AA92" s="584"/>
      <c r="AB92" s="598"/>
      <c r="AC92" s="603"/>
      <c r="AD92" s="598"/>
      <c r="AF92" s="598"/>
      <c r="AG92" s="484"/>
      <c r="AH92" s="584"/>
      <c r="AI92" s="584"/>
      <c r="AJ92" s="598"/>
      <c r="AK92" s="603"/>
      <c r="AL92" s="598"/>
    </row>
    <row r="93" spans="1:38" ht="27.75" customHeight="1" x14ac:dyDescent="0.25">
      <c r="A93" s="26" t="s">
        <v>121</v>
      </c>
      <c r="B93" s="405">
        <v>5.3405551172640724</v>
      </c>
      <c r="C93" s="383">
        <v>6</v>
      </c>
      <c r="D93" s="405">
        <v>7.0369827833892931</v>
      </c>
      <c r="E93" s="383">
        <v>6</v>
      </c>
      <c r="F93" s="405">
        <v>7.615743868693281</v>
      </c>
      <c r="G93" s="383">
        <v>6</v>
      </c>
      <c r="H93" s="446">
        <v>7.2926017049915091</v>
      </c>
      <c r="I93" s="447">
        <v>6</v>
      </c>
      <c r="J93" s="408">
        <v>6.9630283977240248</v>
      </c>
      <c r="K93" s="409">
        <v>6</v>
      </c>
      <c r="L93" s="596"/>
      <c r="M93" s="596"/>
      <c r="N93" s="596"/>
      <c r="O93" s="596"/>
      <c r="P93" s="597"/>
      <c r="Q93" s="484"/>
      <c r="R93" s="602"/>
      <c r="S93" s="602"/>
      <c r="T93" s="607"/>
      <c r="U93" s="603"/>
      <c r="V93" s="598"/>
      <c r="X93" s="598"/>
      <c r="Y93" s="484"/>
      <c r="Z93" s="584"/>
      <c r="AA93" s="584"/>
      <c r="AB93" s="598"/>
      <c r="AC93" s="603"/>
      <c r="AD93" s="598"/>
      <c r="AF93" s="598"/>
      <c r="AG93" s="484"/>
      <c r="AH93" s="584"/>
      <c r="AI93" s="584"/>
      <c r="AJ93" s="598"/>
      <c r="AK93" s="603"/>
      <c r="AL93" s="598"/>
    </row>
    <row r="94" spans="1:38" ht="27.75" customHeight="1" x14ac:dyDescent="0.25">
      <c r="A94" s="26" t="s">
        <v>122</v>
      </c>
      <c r="B94" s="405">
        <v>15.413274111410054</v>
      </c>
      <c r="C94" s="383">
        <v>4</v>
      </c>
      <c r="D94" s="405">
        <v>20.651568391029791</v>
      </c>
      <c r="E94" s="383">
        <v>4</v>
      </c>
      <c r="F94" s="405">
        <v>21.469098285349773</v>
      </c>
      <c r="G94" s="383">
        <v>4</v>
      </c>
      <c r="H94" s="446">
        <v>21.447128768213314</v>
      </c>
      <c r="I94" s="447">
        <v>4</v>
      </c>
      <c r="J94" s="408">
        <v>22.074171260127624</v>
      </c>
      <c r="K94" s="409">
        <v>4</v>
      </c>
      <c r="L94" s="596"/>
      <c r="M94" s="596"/>
      <c r="N94" s="596"/>
      <c r="O94" s="596"/>
      <c r="P94" s="597"/>
      <c r="Q94" s="484"/>
      <c r="R94" s="602"/>
      <c r="S94" s="602"/>
      <c r="T94" s="607"/>
      <c r="U94" s="603"/>
      <c r="V94" s="598"/>
      <c r="X94" s="598"/>
      <c r="Y94" s="484"/>
      <c r="Z94" s="584"/>
      <c r="AA94" s="584"/>
      <c r="AB94" s="598"/>
      <c r="AC94" s="603"/>
      <c r="AD94" s="598"/>
      <c r="AF94" s="598"/>
      <c r="AG94" s="484"/>
      <c r="AH94" s="584"/>
      <c r="AI94" s="584"/>
      <c r="AJ94" s="598"/>
      <c r="AK94" s="603"/>
      <c r="AL94" s="598"/>
    </row>
    <row r="95" spans="1:38" ht="27.75" customHeight="1" x14ac:dyDescent="0.25">
      <c r="A95" s="26" t="s">
        <v>123</v>
      </c>
      <c r="B95" s="405">
        <v>2.5745222890816302</v>
      </c>
      <c r="C95" s="383">
        <v>18</v>
      </c>
      <c r="D95" s="405">
        <v>3.9808928220961888</v>
      </c>
      <c r="E95" s="383">
        <v>12</v>
      </c>
      <c r="F95" s="405">
        <v>3.0971084250518204</v>
      </c>
      <c r="G95" s="383">
        <v>19</v>
      </c>
      <c r="H95" s="446">
        <v>3.6786167588980367</v>
      </c>
      <c r="I95" s="447">
        <v>13</v>
      </c>
      <c r="J95" s="408">
        <v>4.2568997310739052</v>
      </c>
      <c r="K95" s="409">
        <v>13</v>
      </c>
      <c r="L95" s="596"/>
      <c r="M95" s="596"/>
      <c r="N95" s="596"/>
      <c r="O95" s="596"/>
      <c r="P95" s="597"/>
      <c r="Q95" s="484"/>
      <c r="R95" s="602"/>
      <c r="S95" s="602"/>
      <c r="T95" s="607"/>
      <c r="U95" s="603"/>
      <c r="V95" s="598"/>
      <c r="X95" s="598"/>
      <c r="Y95" s="484"/>
      <c r="Z95" s="584"/>
      <c r="AA95" s="584"/>
      <c r="AB95" s="598"/>
      <c r="AC95" s="603"/>
      <c r="AD95" s="598"/>
      <c r="AF95" s="598"/>
      <c r="AG95" s="484"/>
      <c r="AH95" s="584"/>
      <c r="AI95" s="584"/>
      <c r="AJ95" s="598"/>
      <c r="AK95" s="603"/>
      <c r="AL95" s="598"/>
    </row>
    <row r="96" spans="1:38" ht="27.75" customHeight="1" x14ac:dyDescent="0.25">
      <c r="A96" s="26" t="s">
        <v>124</v>
      </c>
      <c r="B96" s="405">
        <v>3.5996790900507647</v>
      </c>
      <c r="C96" s="383">
        <v>10</v>
      </c>
      <c r="D96" s="405">
        <v>5.1492281368236359</v>
      </c>
      <c r="E96" s="383">
        <v>9</v>
      </c>
      <c r="F96" s="405">
        <v>6.1050794534666162</v>
      </c>
      <c r="G96" s="383">
        <v>7</v>
      </c>
      <c r="H96" s="446">
        <v>5.5860879944259763</v>
      </c>
      <c r="I96" s="447">
        <v>9</v>
      </c>
      <c r="J96" s="408">
        <v>5.855164139583005</v>
      </c>
      <c r="K96" s="409">
        <v>8</v>
      </c>
      <c r="L96" s="596"/>
      <c r="M96" s="596"/>
      <c r="N96" s="596"/>
      <c r="O96" s="596"/>
      <c r="P96" s="597"/>
      <c r="Q96" s="484"/>
      <c r="R96" s="602"/>
      <c r="S96" s="602"/>
      <c r="T96" s="607"/>
      <c r="U96" s="603"/>
      <c r="V96" s="598"/>
      <c r="X96" s="598"/>
      <c r="Y96" s="484"/>
      <c r="Z96" s="584"/>
      <c r="AA96" s="584"/>
      <c r="AB96" s="598"/>
      <c r="AC96" s="603"/>
      <c r="AD96" s="598"/>
      <c r="AF96" s="598"/>
      <c r="AG96" s="484"/>
      <c r="AH96" s="584"/>
      <c r="AI96" s="584"/>
      <c r="AJ96" s="598"/>
      <c r="AK96" s="603"/>
      <c r="AL96" s="598"/>
    </row>
    <row r="97" spans="1:38" ht="27.75" customHeight="1" x14ac:dyDescent="0.25">
      <c r="A97" s="26" t="s">
        <v>125</v>
      </c>
      <c r="B97" s="405">
        <v>1.8650637297430641</v>
      </c>
      <c r="C97" s="383">
        <v>22</v>
      </c>
      <c r="D97" s="405">
        <v>2.3145932006721646</v>
      </c>
      <c r="E97" s="383">
        <v>23</v>
      </c>
      <c r="F97" s="405">
        <v>2.1746505427760172</v>
      </c>
      <c r="G97" s="383">
        <v>23</v>
      </c>
      <c r="H97" s="446">
        <v>2.1852946068777457</v>
      </c>
      <c r="I97" s="447">
        <v>24</v>
      </c>
      <c r="J97" s="408">
        <v>2.481323134321697</v>
      </c>
      <c r="K97" s="409">
        <v>24</v>
      </c>
      <c r="L97" s="596"/>
      <c r="M97" s="596"/>
      <c r="N97" s="596"/>
      <c r="O97" s="596"/>
      <c r="P97" s="597"/>
      <c r="Q97" s="484"/>
      <c r="R97" s="602"/>
      <c r="S97" s="602"/>
      <c r="T97" s="607"/>
      <c r="U97" s="603"/>
      <c r="V97" s="598"/>
      <c r="X97" s="598"/>
      <c r="Y97" s="484"/>
      <c r="Z97" s="584"/>
      <c r="AA97" s="584"/>
      <c r="AB97" s="598"/>
      <c r="AC97" s="603"/>
      <c r="AD97" s="598"/>
      <c r="AF97" s="598"/>
      <c r="AG97" s="484"/>
      <c r="AH97" s="584"/>
      <c r="AI97" s="584"/>
      <c r="AJ97" s="598"/>
      <c r="AK97" s="603"/>
      <c r="AL97" s="598"/>
    </row>
    <row r="98" spans="1:38" ht="27.75" customHeight="1" x14ac:dyDescent="0.25">
      <c r="A98" s="26" t="s">
        <v>126</v>
      </c>
      <c r="B98" s="405">
        <v>1.5775892403731133</v>
      </c>
      <c r="C98" s="383">
        <v>24</v>
      </c>
      <c r="D98" s="405">
        <v>1.8168575220778438</v>
      </c>
      <c r="E98" s="383">
        <v>24</v>
      </c>
      <c r="F98" s="405">
        <v>1.8614904511854697</v>
      </c>
      <c r="G98" s="383">
        <v>24</v>
      </c>
      <c r="H98" s="446">
        <v>2.7977606965563235</v>
      </c>
      <c r="I98" s="447">
        <v>22</v>
      </c>
      <c r="J98" s="408">
        <v>2.598477820670118</v>
      </c>
      <c r="K98" s="409">
        <v>23</v>
      </c>
      <c r="L98" s="596"/>
      <c r="M98" s="596"/>
      <c r="N98" s="596"/>
      <c r="O98" s="596"/>
      <c r="P98" s="597"/>
      <c r="Q98" s="484"/>
      <c r="R98" s="602"/>
      <c r="S98" s="602"/>
      <c r="T98" s="607"/>
      <c r="U98" s="603"/>
      <c r="V98" s="598"/>
      <c r="X98" s="598"/>
      <c r="Y98" s="484"/>
      <c r="Z98" s="584"/>
      <c r="AA98" s="584"/>
      <c r="AB98" s="598"/>
      <c r="AC98" s="603"/>
      <c r="AD98" s="598"/>
      <c r="AF98" s="598"/>
      <c r="AG98" s="484"/>
      <c r="AH98" s="584"/>
      <c r="AI98" s="584"/>
      <c r="AJ98" s="598"/>
      <c r="AK98" s="603"/>
      <c r="AL98" s="598"/>
    </row>
    <row r="99" spans="1:38" ht="27.75" customHeight="1" x14ac:dyDescent="0.25">
      <c r="A99" s="26" t="s">
        <v>127</v>
      </c>
      <c r="B99" s="405">
        <v>3.0686056420947772</v>
      </c>
      <c r="C99" s="383">
        <v>14</v>
      </c>
      <c r="D99" s="405">
        <v>3.8012992577341236</v>
      </c>
      <c r="E99" s="383">
        <v>13</v>
      </c>
      <c r="F99" s="405">
        <v>3.5162639992089773</v>
      </c>
      <c r="G99" s="383">
        <v>15</v>
      </c>
      <c r="H99" s="446">
        <v>3.4120338158166854</v>
      </c>
      <c r="I99" s="447">
        <v>17</v>
      </c>
      <c r="J99" s="408">
        <v>3.5710761110725291</v>
      </c>
      <c r="K99" s="409">
        <v>17</v>
      </c>
      <c r="L99" s="596"/>
      <c r="M99" s="596"/>
      <c r="N99" s="596"/>
      <c r="O99" s="596"/>
      <c r="P99" s="597"/>
      <c r="Q99" s="484"/>
      <c r="R99" s="602"/>
      <c r="S99" s="602"/>
      <c r="T99" s="607"/>
      <c r="U99" s="603"/>
      <c r="V99" s="598"/>
      <c r="X99" s="598"/>
      <c r="Y99" s="484"/>
      <c r="Z99" s="584"/>
      <c r="AA99" s="584"/>
      <c r="AB99" s="598"/>
      <c r="AC99" s="603"/>
      <c r="AD99" s="598"/>
      <c r="AF99" s="598"/>
      <c r="AG99" s="484"/>
      <c r="AH99" s="584"/>
      <c r="AI99" s="584"/>
      <c r="AJ99" s="598"/>
      <c r="AK99" s="603"/>
      <c r="AL99" s="598"/>
    </row>
    <row r="100" spans="1:38" ht="27.75" customHeight="1" x14ac:dyDescent="0.25">
      <c r="A100" s="26" t="s">
        <v>128</v>
      </c>
      <c r="B100" s="405">
        <v>29.870917858110733</v>
      </c>
      <c r="C100" s="383">
        <v>2</v>
      </c>
      <c r="D100" s="405">
        <v>32.376938981015769</v>
      </c>
      <c r="E100" s="383">
        <v>2</v>
      </c>
      <c r="F100" s="405">
        <v>32.509630046355923</v>
      </c>
      <c r="G100" s="383">
        <v>3</v>
      </c>
      <c r="H100" s="446">
        <v>33.792126526316714</v>
      </c>
      <c r="I100" s="447">
        <v>3</v>
      </c>
      <c r="J100" s="408">
        <v>34.947686003903797</v>
      </c>
      <c r="K100" s="409">
        <v>3</v>
      </c>
      <c r="L100" s="596"/>
      <c r="M100" s="596"/>
      <c r="N100" s="596"/>
      <c r="O100" s="596"/>
      <c r="P100" s="597"/>
      <c r="Q100" s="484"/>
      <c r="R100" s="602"/>
      <c r="S100" s="602"/>
      <c r="T100" s="607"/>
      <c r="U100" s="603"/>
      <c r="V100" s="598"/>
      <c r="X100" s="598"/>
      <c r="Y100" s="484"/>
      <c r="Z100" s="584"/>
      <c r="AA100" s="584"/>
      <c r="AB100" s="598"/>
      <c r="AC100" s="603"/>
      <c r="AD100" s="598"/>
      <c r="AF100" s="598"/>
      <c r="AG100" s="484"/>
      <c r="AH100" s="584"/>
      <c r="AI100" s="584"/>
      <c r="AJ100" s="598"/>
      <c r="AK100" s="603"/>
      <c r="AL100" s="598"/>
    </row>
    <row r="101" spans="1:38" ht="27.75" customHeight="1" x14ac:dyDescent="0.25">
      <c r="A101" s="26" t="s">
        <v>129</v>
      </c>
      <c r="B101" s="405">
        <v>1.087377746741752</v>
      </c>
      <c r="C101" s="383">
        <v>27</v>
      </c>
      <c r="D101" s="405">
        <v>1.6158686465934515</v>
      </c>
      <c r="E101" s="383">
        <v>26</v>
      </c>
      <c r="F101" s="405">
        <v>1.6742110021380612</v>
      </c>
      <c r="G101" s="383">
        <v>26</v>
      </c>
      <c r="H101" s="446">
        <v>1.8048779042288139</v>
      </c>
      <c r="I101" s="447">
        <v>26</v>
      </c>
      <c r="J101" s="408">
        <v>1.9292306980545766</v>
      </c>
      <c r="K101" s="409">
        <v>26</v>
      </c>
      <c r="L101" s="597"/>
      <c r="M101" s="597"/>
      <c r="N101" s="597"/>
      <c r="P101" s="598"/>
      <c r="Q101" s="484"/>
      <c r="R101" s="602"/>
      <c r="S101" s="602"/>
      <c r="T101" s="607"/>
      <c r="U101" s="603"/>
      <c r="V101" s="598"/>
      <c r="X101" s="598"/>
      <c r="Y101" s="484"/>
      <c r="Z101" s="584"/>
      <c r="AA101" s="584"/>
      <c r="AB101" s="598"/>
      <c r="AC101" s="603"/>
      <c r="AD101" s="598"/>
      <c r="AF101" s="598"/>
      <c r="AG101" s="484"/>
      <c r="AH101" s="584"/>
      <c r="AI101" s="584"/>
      <c r="AJ101" s="598"/>
      <c r="AK101" s="603"/>
      <c r="AL101" s="598"/>
    </row>
    <row r="102" spans="1:38" ht="27.75" customHeight="1" x14ac:dyDescent="0.25">
      <c r="A102" s="26" t="s">
        <v>164</v>
      </c>
      <c r="B102" s="405">
        <v>3.2157781747915619</v>
      </c>
      <c r="C102" s="383">
        <v>12</v>
      </c>
      <c r="D102" s="405">
        <v>4.0847591800270839</v>
      </c>
      <c r="E102" s="383">
        <v>11</v>
      </c>
      <c r="F102" s="405">
        <v>4.8709198591418721</v>
      </c>
      <c r="G102" s="383">
        <v>10</v>
      </c>
      <c r="H102" s="446">
        <v>3.4177613072954203</v>
      </c>
      <c r="I102" s="447">
        <v>16</v>
      </c>
      <c r="J102" s="408">
        <v>3.9959814423912676</v>
      </c>
      <c r="K102" s="409">
        <v>16</v>
      </c>
      <c r="L102" s="597"/>
      <c r="M102" s="597"/>
      <c r="N102" s="597"/>
      <c r="P102" s="598"/>
      <c r="Q102" s="484"/>
      <c r="R102" s="602"/>
      <c r="S102" s="602"/>
      <c r="T102" s="607"/>
      <c r="U102" s="603"/>
      <c r="V102" s="598"/>
      <c r="X102" s="598"/>
      <c r="Y102" s="484"/>
      <c r="Z102" s="584"/>
      <c r="AA102" s="584"/>
      <c r="AB102" s="598"/>
      <c r="AC102" s="603"/>
      <c r="AD102" s="598"/>
      <c r="AF102" s="598"/>
      <c r="AG102" s="484"/>
      <c r="AH102" s="584"/>
      <c r="AI102" s="584"/>
      <c r="AJ102" s="598"/>
      <c r="AK102" s="603"/>
      <c r="AL102" s="598"/>
    </row>
    <row r="103" spans="1:38" ht="27.75" customHeight="1" x14ac:dyDescent="0.25">
      <c r="A103" s="26" t="s">
        <v>131</v>
      </c>
      <c r="B103" s="405">
        <v>3.2968819434416692</v>
      </c>
      <c r="C103" s="383">
        <v>11</v>
      </c>
      <c r="D103" s="405">
        <v>3.0014442358587345</v>
      </c>
      <c r="E103" s="383">
        <v>19</v>
      </c>
      <c r="F103" s="405">
        <v>4.2224616137929507</v>
      </c>
      <c r="G103" s="383">
        <v>13</v>
      </c>
      <c r="H103" s="446">
        <v>3.9592541090642523</v>
      </c>
      <c r="I103" s="447">
        <v>12</v>
      </c>
      <c r="J103" s="408">
        <v>4.3277533524607641</v>
      </c>
      <c r="K103" s="409">
        <v>11</v>
      </c>
      <c r="L103" s="597"/>
      <c r="M103" s="597"/>
      <c r="N103" s="597"/>
      <c r="P103" s="598"/>
      <c r="Q103" s="484"/>
      <c r="R103" s="602"/>
      <c r="S103" s="602"/>
      <c r="T103" s="607"/>
      <c r="U103" s="603"/>
      <c r="V103" s="598"/>
      <c r="X103" s="598"/>
      <c r="Y103" s="484"/>
      <c r="Z103" s="584"/>
      <c r="AA103" s="584"/>
      <c r="AB103" s="598"/>
      <c r="AC103" s="603"/>
      <c r="AD103" s="598"/>
      <c r="AF103" s="598"/>
      <c r="AG103" s="484"/>
      <c r="AH103" s="584"/>
      <c r="AI103" s="584"/>
      <c r="AJ103" s="598"/>
      <c r="AK103" s="603"/>
      <c r="AL103" s="598"/>
    </row>
    <row r="104" spans="1:38" ht="27.75" customHeight="1" x14ac:dyDescent="0.25">
      <c r="A104" s="26" t="s">
        <v>132</v>
      </c>
      <c r="B104" s="405">
        <v>0.58287148144279677</v>
      </c>
      <c r="C104" s="383">
        <v>30</v>
      </c>
      <c r="D104" s="405">
        <v>0.55143330016969916</v>
      </c>
      <c r="E104" s="383">
        <v>30</v>
      </c>
      <c r="F104" s="405">
        <v>0.470833069521503</v>
      </c>
      <c r="G104" s="383">
        <v>30</v>
      </c>
      <c r="H104" s="446">
        <v>0.5280166790959735</v>
      </c>
      <c r="I104" s="447">
        <v>30</v>
      </c>
      <c r="J104" s="408">
        <v>0.56639597486772897</v>
      </c>
      <c r="K104" s="409">
        <v>30</v>
      </c>
      <c r="L104" s="597"/>
      <c r="M104" s="597"/>
      <c r="N104" s="597"/>
      <c r="P104" s="598"/>
      <c r="Q104" s="484"/>
      <c r="R104" s="602"/>
      <c r="S104" s="602"/>
      <c r="T104" s="607"/>
      <c r="U104" s="603"/>
      <c r="V104" s="598"/>
      <c r="X104" s="598"/>
      <c r="Y104" s="484"/>
      <c r="Z104" s="584"/>
      <c r="AA104" s="584"/>
      <c r="AB104" s="598"/>
      <c r="AC104" s="603"/>
      <c r="AD104" s="598"/>
      <c r="AF104" s="598"/>
      <c r="AG104" s="484"/>
      <c r="AH104" s="584"/>
      <c r="AI104" s="584"/>
      <c r="AJ104" s="598"/>
      <c r="AK104" s="603"/>
      <c r="AL104" s="598"/>
    </row>
    <row r="105" spans="1:38" ht="27.75" customHeight="1" x14ac:dyDescent="0.25">
      <c r="A105" s="26" t="s">
        <v>133</v>
      </c>
      <c r="B105" s="405">
        <v>3.0095592283754526</v>
      </c>
      <c r="C105" s="383">
        <v>15</v>
      </c>
      <c r="D105" s="405">
        <v>3.4087743945544875</v>
      </c>
      <c r="E105" s="383">
        <v>16</v>
      </c>
      <c r="F105" s="405">
        <v>3.2316793714983403</v>
      </c>
      <c r="G105" s="383">
        <v>18</v>
      </c>
      <c r="H105" s="446">
        <v>4.1001957194918361</v>
      </c>
      <c r="I105" s="447">
        <v>11</v>
      </c>
      <c r="J105" s="408">
        <v>4.1363404215385664</v>
      </c>
      <c r="K105" s="409">
        <v>14</v>
      </c>
      <c r="L105" s="597"/>
      <c r="M105" s="597"/>
      <c r="N105" s="597"/>
      <c r="P105" s="598"/>
      <c r="Q105" s="484"/>
      <c r="R105" s="602"/>
      <c r="S105" s="602"/>
      <c r="T105" s="607"/>
      <c r="U105" s="603"/>
      <c r="V105" s="598"/>
      <c r="X105" s="598"/>
      <c r="Y105" s="484"/>
      <c r="Z105" s="584"/>
      <c r="AA105" s="584"/>
      <c r="AB105" s="598"/>
      <c r="AC105" s="603"/>
      <c r="AD105" s="598"/>
      <c r="AF105" s="598"/>
      <c r="AG105" s="484"/>
      <c r="AH105" s="584"/>
      <c r="AI105" s="584"/>
      <c r="AJ105" s="598"/>
      <c r="AK105" s="603"/>
      <c r="AL105" s="598"/>
    </row>
    <row r="106" spans="1:38" ht="27.75" customHeight="1" x14ac:dyDescent="0.25">
      <c r="A106" s="26" t="s">
        <v>134</v>
      </c>
      <c r="B106" s="405">
        <v>2.2710667885489095</v>
      </c>
      <c r="C106" s="383">
        <v>20</v>
      </c>
      <c r="D106" s="405">
        <v>2.6796500967129755</v>
      </c>
      <c r="E106" s="383">
        <v>22</v>
      </c>
      <c r="F106" s="405">
        <v>2.8556784642308188</v>
      </c>
      <c r="G106" s="383">
        <v>22</v>
      </c>
      <c r="H106" s="446">
        <v>3.0050488832304429</v>
      </c>
      <c r="I106" s="447">
        <v>21</v>
      </c>
      <c r="J106" s="408">
        <v>3.2910078262258424</v>
      </c>
      <c r="K106" s="409">
        <v>19</v>
      </c>
      <c r="L106" s="597"/>
      <c r="M106" s="597"/>
      <c r="N106" s="597"/>
      <c r="P106" s="598"/>
      <c r="Q106" s="484"/>
      <c r="R106" s="602"/>
      <c r="S106" s="602"/>
      <c r="T106" s="607"/>
      <c r="U106" s="603"/>
      <c r="V106" s="598"/>
      <c r="X106" s="598"/>
      <c r="Y106" s="484"/>
      <c r="Z106" s="584"/>
      <c r="AA106" s="584"/>
      <c r="AB106" s="598"/>
      <c r="AC106" s="603"/>
      <c r="AD106" s="598"/>
      <c r="AF106" s="598"/>
      <c r="AG106" s="484"/>
      <c r="AH106" s="584"/>
      <c r="AI106" s="584"/>
      <c r="AJ106" s="598"/>
      <c r="AK106" s="603"/>
      <c r="AL106" s="598"/>
    </row>
    <row r="107" spans="1:38" ht="27.75" customHeight="1" x14ac:dyDescent="0.25">
      <c r="A107" s="26" t="s">
        <v>135</v>
      </c>
      <c r="B107" s="405">
        <v>6.2637299916708109</v>
      </c>
      <c r="C107" s="383">
        <v>5</v>
      </c>
      <c r="D107" s="405">
        <v>7.1756580758208122</v>
      </c>
      <c r="E107" s="383">
        <v>5</v>
      </c>
      <c r="F107" s="405">
        <v>11.076963767615776</v>
      </c>
      <c r="G107" s="383">
        <v>5</v>
      </c>
      <c r="H107" s="446">
        <v>10.764811287107069</v>
      </c>
      <c r="I107" s="447">
        <v>5</v>
      </c>
      <c r="J107" s="408">
        <v>11.608256978858426</v>
      </c>
      <c r="K107" s="409">
        <v>5</v>
      </c>
      <c r="L107" s="597"/>
      <c r="M107" s="597"/>
      <c r="N107" s="597"/>
      <c r="P107" s="598"/>
      <c r="Q107" s="484"/>
      <c r="R107" s="602"/>
      <c r="S107" s="602"/>
      <c r="T107" s="607"/>
      <c r="U107" s="603"/>
      <c r="V107" s="598"/>
      <c r="X107" s="598"/>
      <c r="Y107" s="484"/>
      <c r="Z107" s="584"/>
      <c r="AA107" s="584"/>
      <c r="AB107" s="598"/>
      <c r="AC107" s="603"/>
      <c r="AD107" s="598"/>
      <c r="AF107" s="598"/>
      <c r="AG107" s="484"/>
      <c r="AH107" s="584"/>
      <c r="AI107" s="584"/>
      <c r="AJ107" s="598"/>
      <c r="AK107" s="603"/>
      <c r="AL107" s="598"/>
    </row>
    <row r="108" spans="1:38" ht="27.75" customHeight="1" x14ac:dyDescent="0.25">
      <c r="A108" s="26" t="s">
        <v>136</v>
      </c>
      <c r="B108" s="405">
        <v>3.1702888402587992</v>
      </c>
      <c r="C108" s="383">
        <v>13</v>
      </c>
      <c r="D108" s="405">
        <v>4.1830551484656615</v>
      </c>
      <c r="E108" s="383">
        <v>10</v>
      </c>
      <c r="F108" s="405">
        <v>4.8066829729241753</v>
      </c>
      <c r="G108" s="383">
        <v>11</v>
      </c>
      <c r="H108" s="446">
        <v>5.0181998532894694</v>
      </c>
      <c r="I108" s="447">
        <v>10</v>
      </c>
      <c r="J108" s="408">
        <v>4.6837557185389587</v>
      </c>
      <c r="K108" s="409">
        <v>10</v>
      </c>
      <c r="L108" s="597"/>
      <c r="M108" s="597"/>
      <c r="N108" s="597"/>
      <c r="P108" s="598"/>
      <c r="Q108" s="484"/>
      <c r="R108" s="602"/>
      <c r="S108" s="602"/>
      <c r="T108" s="607"/>
      <c r="U108" s="603"/>
      <c r="V108" s="598"/>
      <c r="X108" s="598"/>
      <c r="Y108" s="484"/>
      <c r="Z108" s="584"/>
      <c r="AA108" s="584"/>
      <c r="AB108" s="598"/>
      <c r="AC108" s="603"/>
      <c r="AD108" s="598"/>
      <c r="AF108" s="598"/>
      <c r="AG108" s="484"/>
      <c r="AH108" s="584"/>
      <c r="AI108" s="584"/>
      <c r="AJ108" s="598"/>
      <c r="AK108" s="603"/>
      <c r="AL108" s="598"/>
    </row>
    <row r="109" spans="1:38" ht="27.75" customHeight="1" x14ac:dyDescent="0.25">
      <c r="A109" s="26" t="s">
        <v>137</v>
      </c>
      <c r="B109" s="405">
        <v>2.3070330251620952</v>
      </c>
      <c r="C109" s="383">
        <v>19</v>
      </c>
      <c r="D109" s="405">
        <v>2.8216861438073955</v>
      </c>
      <c r="E109" s="383">
        <v>21</v>
      </c>
      <c r="F109" s="405">
        <v>3.0932194350167128</v>
      </c>
      <c r="G109" s="383">
        <v>20</v>
      </c>
      <c r="H109" s="446">
        <v>3.0666848600382601</v>
      </c>
      <c r="I109" s="447">
        <v>20</v>
      </c>
      <c r="J109" s="408">
        <v>3.2841756872252548</v>
      </c>
      <c r="K109" s="409">
        <v>20</v>
      </c>
      <c r="L109" s="597"/>
      <c r="M109" s="597"/>
      <c r="N109" s="597"/>
      <c r="P109" s="598"/>
      <c r="Q109" s="484"/>
      <c r="R109" s="602"/>
      <c r="S109" s="602"/>
      <c r="T109" s="607"/>
      <c r="U109" s="603"/>
      <c r="V109" s="598"/>
      <c r="X109" s="598"/>
      <c r="Y109" s="484"/>
      <c r="Z109" s="584"/>
      <c r="AA109" s="584"/>
      <c r="AB109" s="598"/>
      <c r="AC109" s="603"/>
      <c r="AD109" s="598"/>
      <c r="AF109" s="598"/>
      <c r="AG109" s="484"/>
      <c r="AH109" s="584"/>
      <c r="AI109" s="584"/>
      <c r="AJ109" s="598"/>
      <c r="AK109" s="603"/>
      <c r="AL109" s="598"/>
    </row>
    <row r="110" spans="1:38" ht="27.75" customHeight="1" x14ac:dyDescent="0.25">
      <c r="A110" s="26" t="s">
        <v>138</v>
      </c>
      <c r="B110" s="405">
        <v>34.585881622834201</v>
      </c>
      <c r="C110" s="383">
        <v>1</v>
      </c>
      <c r="D110" s="405">
        <v>36.383019954609544</v>
      </c>
      <c r="E110" s="383">
        <v>1</v>
      </c>
      <c r="F110" s="405">
        <v>35.237676758996685</v>
      </c>
      <c r="G110" s="383">
        <v>2</v>
      </c>
      <c r="H110" s="446">
        <v>43.53800344202908</v>
      </c>
      <c r="I110" s="447">
        <v>1</v>
      </c>
      <c r="J110" s="408">
        <v>44.136887326694001</v>
      </c>
      <c r="K110" s="409">
        <v>1</v>
      </c>
      <c r="L110" s="597"/>
      <c r="M110" s="597"/>
      <c r="N110" s="597"/>
      <c r="P110" s="598"/>
      <c r="Q110" s="484"/>
      <c r="R110" s="602"/>
      <c r="S110" s="602"/>
      <c r="T110" s="607"/>
      <c r="U110" s="603"/>
      <c r="V110" s="598"/>
      <c r="X110" s="598"/>
      <c r="Y110" s="484"/>
      <c r="Z110" s="584"/>
      <c r="AA110" s="584"/>
      <c r="AB110" s="598"/>
      <c r="AC110" s="603"/>
      <c r="AD110" s="598"/>
      <c r="AF110" s="598"/>
      <c r="AG110" s="484"/>
      <c r="AH110" s="584"/>
      <c r="AI110" s="584"/>
      <c r="AJ110" s="598"/>
      <c r="AK110" s="603"/>
      <c r="AL110" s="598"/>
    </row>
    <row r="111" spans="1:38" ht="27.75" customHeight="1" x14ac:dyDescent="0.25">
      <c r="A111" s="94" t="s">
        <v>409</v>
      </c>
      <c r="B111" s="588"/>
      <c r="C111" s="589"/>
      <c r="D111" s="588"/>
      <c r="E111" s="589"/>
      <c r="F111" s="590"/>
      <c r="G111" s="590"/>
      <c r="H111" s="590"/>
      <c r="I111" s="590"/>
      <c r="AC111" s="596"/>
    </row>
    <row r="112" spans="1:38" ht="27.75" customHeight="1" x14ac:dyDescent="0.25">
      <c r="J112" s="597"/>
      <c r="K112" s="596"/>
      <c r="L112" s="596"/>
      <c r="M112" s="596"/>
      <c r="N112" s="596"/>
      <c r="O112" s="597"/>
      <c r="AC112" s="596"/>
    </row>
    <row r="113" spans="1:40" ht="27.75" customHeight="1" x14ac:dyDescent="0.25">
      <c r="A113" s="469" t="s">
        <v>476</v>
      </c>
      <c r="B113" s="469"/>
      <c r="C113" s="469"/>
      <c r="D113" s="469"/>
      <c r="E113" s="469"/>
      <c r="F113" s="95"/>
      <c r="G113" s="95"/>
      <c r="K113" s="102" t="s">
        <v>407</v>
      </c>
      <c r="L113" s="596"/>
      <c r="M113" s="596"/>
      <c r="N113" s="596"/>
      <c r="O113" s="597"/>
      <c r="Q113" s="546"/>
      <c r="R113" s="599"/>
      <c r="S113" s="599"/>
      <c r="T113" s="599"/>
      <c r="U113" s="599"/>
      <c r="V113" s="599"/>
      <c r="W113" s="599"/>
      <c r="X113" s="599"/>
      <c r="Y113" s="549"/>
      <c r="Z113" s="599"/>
      <c r="AA113" s="599"/>
      <c r="AB113" s="599"/>
      <c r="AC113" s="599"/>
      <c r="AD113" s="599"/>
      <c r="AE113" s="599"/>
      <c r="AF113" s="599"/>
      <c r="AG113" s="551"/>
      <c r="AH113" s="551"/>
      <c r="AI113" s="551"/>
      <c r="AJ113" s="551"/>
      <c r="AK113" s="551"/>
      <c r="AL113" s="551"/>
      <c r="AM113" s="551"/>
      <c r="AN113" s="551"/>
    </row>
    <row r="114" spans="1:40" ht="27.75" customHeight="1" x14ac:dyDescent="0.25">
      <c r="A114" s="752" t="s">
        <v>160</v>
      </c>
      <c r="B114" s="747">
        <v>1398</v>
      </c>
      <c r="C114" s="748"/>
      <c r="D114" s="747">
        <v>1399</v>
      </c>
      <c r="E114" s="748"/>
      <c r="F114" s="747">
        <v>1400</v>
      </c>
      <c r="G114" s="748"/>
      <c r="H114" s="747">
        <v>1401</v>
      </c>
      <c r="I114" s="748"/>
      <c r="J114" s="747">
        <v>1402</v>
      </c>
      <c r="K114" s="748"/>
      <c r="L114" s="596"/>
      <c r="M114" s="596"/>
      <c r="N114" s="596"/>
      <c r="O114" s="597"/>
      <c r="Q114" s="594"/>
      <c r="R114" s="594"/>
      <c r="S114" s="594"/>
      <c r="T114" s="594"/>
      <c r="U114" s="594"/>
      <c r="V114" s="594"/>
      <c r="W114" s="594"/>
      <c r="X114" s="594"/>
      <c r="Y114" s="594"/>
      <c r="Z114" s="594"/>
      <c r="AA114" s="594"/>
      <c r="AB114" s="594"/>
      <c r="AC114" s="594"/>
      <c r="AD114" s="594"/>
      <c r="AE114" s="594"/>
      <c r="AF114" s="594"/>
      <c r="AG114" s="610" t="s">
        <v>165</v>
      </c>
      <c r="AH114" s="611" t="s">
        <v>166</v>
      </c>
      <c r="AI114" s="611" t="s">
        <v>1</v>
      </c>
      <c r="AJ114" s="611" t="s">
        <v>167</v>
      </c>
      <c r="AK114" s="612" t="s">
        <v>168</v>
      </c>
      <c r="AL114" s="611" t="s">
        <v>169</v>
      </c>
      <c r="AM114" s="611" t="s">
        <v>3</v>
      </c>
      <c r="AN114" s="613"/>
    </row>
    <row r="115" spans="1:40" ht="27.75" customHeight="1" x14ac:dyDescent="0.25">
      <c r="A115" s="752"/>
      <c r="B115" s="763" t="s">
        <v>170</v>
      </c>
      <c r="C115" s="749" t="s">
        <v>144</v>
      </c>
      <c r="D115" s="763" t="s">
        <v>170</v>
      </c>
      <c r="E115" s="752" t="s">
        <v>144</v>
      </c>
      <c r="F115" s="763" t="s">
        <v>170</v>
      </c>
      <c r="G115" s="752" t="s">
        <v>144</v>
      </c>
      <c r="H115" s="763" t="s">
        <v>170</v>
      </c>
      <c r="I115" s="752" t="s">
        <v>144</v>
      </c>
      <c r="J115" s="763" t="s">
        <v>170</v>
      </c>
      <c r="K115" s="752" t="s">
        <v>144</v>
      </c>
      <c r="L115" s="596"/>
      <c r="M115" s="596"/>
      <c r="N115" s="596"/>
      <c r="O115" s="597"/>
      <c r="Q115" s="602"/>
      <c r="R115" s="598"/>
      <c r="S115" s="484"/>
      <c r="T115" s="584"/>
      <c r="U115" s="598"/>
      <c r="V115" s="603"/>
      <c r="W115" s="603"/>
      <c r="X115" s="598"/>
      <c r="Y115" s="584"/>
      <c r="Z115" s="598"/>
      <c r="AA115" s="484"/>
      <c r="AB115" s="591"/>
      <c r="AC115" s="598"/>
      <c r="AD115" s="603"/>
      <c r="AE115" s="603"/>
      <c r="AF115" s="598"/>
      <c r="AG115" s="614"/>
      <c r="AH115" s="615">
        <v>1</v>
      </c>
      <c r="AI115" s="616" t="s">
        <v>171</v>
      </c>
      <c r="AJ115" s="615"/>
      <c r="AK115" s="617"/>
      <c r="AL115" s="617"/>
      <c r="AM115" s="617"/>
      <c r="AN115" s="597"/>
    </row>
    <row r="116" spans="1:40" s="546" customFormat="1" ht="27.75" customHeight="1" x14ac:dyDescent="0.25">
      <c r="A116" s="752" t="s">
        <v>91</v>
      </c>
      <c r="B116" s="763"/>
      <c r="C116" s="750"/>
      <c r="D116" s="763" t="s">
        <v>161</v>
      </c>
      <c r="E116" s="752" t="s">
        <v>5</v>
      </c>
      <c r="F116" s="763" t="s">
        <v>161</v>
      </c>
      <c r="G116" s="752" t="s">
        <v>5</v>
      </c>
      <c r="H116" s="763" t="s">
        <v>161</v>
      </c>
      <c r="I116" s="752" t="s">
        <v>5</v>
      </c>
      <c r="J116" s="763" t="s">
        <v>161</v>
      </c>
      <c r="K116" s="752" t="s">
        <v>5</v>
      </c>
      <c r="L116" s="596"/>
      <c r="M116" s="596"/>
      <c r="N116" s="596"/>
      <c r="O116" s="597"/>
    </row>
    <row r="117" spans="1:40" s="546" customFormat="1" ht="27.75" customHeight="1" x14ac:dyDescent="0.25">
      <c r="A117" s="44" t="s">
        <v>91</v>
      </c>
      <c r="B117" s="204">
        <v>7.8279905507071925</v>
      </c>
      <c r="C117" s="55" t="s">
        <v>230</v>
      </c>
      <c r="D117" s="204">
        <v>17.908076778285317</v>
      </c>
      <c r="E117" s="55" t="s">
        <v>230</v>
      </c>
      <c r="F117" s="204">
        <v>32.71953768365951</v>
      </c>
      <c r="G117" s="55" t="s">
        <v>230</v>
      </c>
      <c r="H117" s="444">
        <v>36.793717319952776</v>
      </c>
      <c r="I117" s="55" t="s">
        <v>230</v>
      </c>
      <c r="J117" s="406">
        <v>47.778269310550925</v>
      </c>
      <c r="K117" s="407" t="s">
        <v>230</v>
      </c>
      <c r="L117" s="596"/>
      <c r="M117" s="596"/>
      <c r="N117" s="596"/>
      <c r="O117" s="597"/>
    </row>
    <row r="118" spans="1:40" ht="27.75" customHeight="1" x14ac:dyDescent="0.25">
      <c r="A118" s="26" t="s">
        <v>162</v>
      </c>
      <c r="B118" s="405">
        <v>11.022848432055749</v>
      </c>
      <c r="C118" s="383">
        <v>4</v>
      </c>
      <c r="D118" s="405">
        <v>33.712842406164555</v>
      </c>
      <c r="E118" s="383">
        <v>4</v>
      </c>
      <c r="F118" s="405">
        <v>41.643826732673269</v>
      </c>
      <c r="G118" s="383">
        <v>5</v>
      </c>
      <c r="H118" s="446">
        <v>47.791131838344015</v>
      </c>
      <c r="I118" s="447">
        <v>6</v>
      </c>
      <c r="J118" s="408">
        <v>57.443774723926381</v>
      </c>
      <c r="K118" s="409">
        <v>6</v>
      </c>
      <c r="L118" s="596"/>
      <c r="M118" s="596"/>
      <c r="N118" s="596"/>
      <c r="O118" s="597"/>
      <c r="Q118" s="602"/>
      <c r="R118" s="598"/>
      <c r="S118" s="484"/>
      <c r="T118" s="584"/>
      <c r="U118" s="598"/>
      <c r="V118" s="603"/>
      <c r="W118" s="603"/>
      <c r="X118" s="598"/>
      <c r="Y118" s="584"/>
      <c r="Z118" s="598"/>
      <c r="AA118" s="484"/>
      <c r="AB118" s="591"/>
      <c r="AC118" s="598"/>
      <c r="AD118" s="603"/>
      <c r="AE118" s="603"/>
      <c r="AF118" s="598"/>
      <c r="AG118" s="614"/>
      <c r="AH118" s="615">
        <v>2</v>
      </c>
      <c r="AI118" s="616" t="s">
        <v>172</v>
      </c>
      <c r="AJ118" s="615"/>
      <c r="AK118" s="617"/>
      <c r="AL118" s="617"/>
      <c r="AM118" s="617"/>
      <c r="AN118" s="597"/>
    </row>
    <row r="119" spans="1:40" ht="27.75" customHeight="1" x14ac:dyDescent="0.25">
      <c r="A119" s="26" t="s">
        <v>7</v>
      </c>
      <c r="B119" s="405">
        <v>1.8576144791053562</v>
      </c>
      <c r="C119" s="383">
        <v>13</v>
      </c>
      <c r="D119" s="405">
        <v>2.8887154566744733</v>
      </c>
      <c r="E119" s="383">
        <v>15</v>
      </c>
      <c r="F119" s="405">
        <v>4.7840833091436865</v>
      </c>
      <c r="G119" s="383">
        <v>17</v>
      </c>
      <c r="H119" s="446">
        <v>5.1745169833045477</v>
      </c>
      <c r="I119" s="447">
        <v>19</v>
      </c>
      <c r="J119" s="408">
        <v>7.1484297544260427</v>
      </c>
      <c r="K119" s="409">
        <v>20</v>
      </c>
      <c r="L119" s="596"/>
      <c r="M119" s="596"/>
      <c r="N119" s="596"/>
      <c r="O119" s="597"/>
      <c r="Q119" s="602"/>
      <c r="R119" s="598"/>
      <c r="S119" s="484"/>
      <c r="T119" s="584"/>
      <c r="U119" s="598"/>
      <c r="V119" s="603"/>
      <c r="W119" s="603"/>
      <c r="X119" s="598"/>
      <c r="Y119" s="584"/>
      <c r="Z119" s="598"/>
      <c r="AA119" s="484"/>
      <c r="AB119" s="591"/>
      <c r="AC119" s="598"/>
      <c r="AD119" s="603"/>
      <c r="AE119" s="603"/>
      <c r="AF119" s="598"/>
      <c r="AG119" s="614"/>
      <c r="AH119" s="615">
        <v>3</v>
      </c>
      <c r="AI119" s="616" t="s">
        <v>173</v>
      </c>
      <c r="AJ119" s="615"/>
      <c r="AK119" s="617"/>
      <c r="AL119" s="617"/>
      <c r="AM119" s="617"/>
      <c r="AN119" s="597"/>
    </row>
    <row r="120" spans="1:40" ht="27.75" customHeight="1" x14ac:dyDescent="0.25">
      <c r="A120" s="26" t="s">
        <v>111</v>
      </c>
      <c r="B120" s="405">
        <v>0.55527370855821123</v>
      </c>
      <c r="C120" s="383">
        <v>27</v>
      </c>
      <c r="D120" s="405">
        <v>1.0086638330757343</v>
      </c>
      <c r="E120" s="383">
        <v>28</v>
      </c>
      <c r="F120" s="405">
        <v>1.4636942084942084</v>
      </c>
      <c r="G120" s="383">
        <v>28</v>
      </c>
      <c r="H120" s="446">
        <v>1.9668866615265999</v>
      </c>
      <c r="I120" s="447">
        <v>28</v>
      </c>
      <c r="J120" s="408">
        <v>2.3232465331278891</v>
      </c>
      <c r="K120" s="409">
        <v>29</v>
      </c>
      <c r="L120" s="596"/>
      <c r="M120" s="596"/>
      <c r="N120" s="596"/>
      <c r="O120" s="597"/>
      <c r="Q120" s="602"/>
      <c r="R120" s="598"/>
      <c r="S120" s="484"/>
      <c r="T120" s="584"/>
      <c r="U120" s="598"/>
      <c r="V120" s="603"/>
      <c r="W120" s="603"/>
      <c r="X120" s="598"/>
      <c r="Y120" s="584"/>
      <c r="Z120" s="598"/>
      <c r="AA120" s="484"/>
      <c r="AB120" s="591"/>
      <c r="AC120" s="598"/>
      <c r="AD120" s="603"/>
      <c r="AE120" s="603"/>
      <c r="AF120" s="598"/>
      <c r="AG120" s="614"/>
      <c r="AH120" s="615">
        <v>4</v>
      </c>
      <c r="AI120" s="616" t="s">
        <v>174</v>
      </c>
      <c r="AJ120" s="615"/>
      <c r="AK120" s="617"/>
      <c r="AL120" s="617"/>
      <c r="AM120" s="617"/>
      <c r="AN120" s="597"/>
    </row>
    <row r="121" spans="1:40" ht="27.75" customHeight="1" x14ac:dyDescent="0.25">
      <c r="A121" s="26" t="s">
        <v>112</v>
      </c>
      <c r="B121" s="405">
        <v>1.9847222222222223</v>
      </c>
      <c r="C121" s="383">
        <v>12</v>
      </c>
      <c r="D121" s="405">
        <v>3.8883210318207495</v>
      </c>
      <c r="E121" s="383">
        <v>10</v>
      </c>
      <c r="F121" s="405">
        <v>5.8112402694610781</v>
      </c>
      <c r="G121" s="383">
        <v>12</v>
      </c>
      <c r="H121" s="446">
        <v>6.6778059173799775</v>
      </c>
      <c r="I121" s="447">
        <v>17</v>
      </c>
      <c r="J121" s="408">
        <v>14.916397075157349</v>
      </c>
      <c r="K121" s="409">
        <v>12</v>
      </c>
      <c r="L121" s="596"/>
      <c r="M121" s="596"/>
      <c r="N121" s="596"/>
      <c r="O121" s="597"/>
      <c r="Q121" s="602"/>
      <c r="R121" s="598"/>
      <c r="S121" s="484"/>
      <c r="T121" s="584"/>
      <c r="U121" s="598"/>
      <c r="V121" s="603"/>
      <c r="W121" s="603"/>
      <c r="X121" s="598"/>
      <c r="Y121" s="584"/>
      <c r="Z121" s="598"/>
      <c r="AA121" s="484"/>
      <c r="AB121" s="591"/>
      <c r="AC121" s="598"/>
      <c r="AD121" s="603"/>
      <c r="AE121" s="603"/>
      <c r="AF121" s="598"/>
      <c r="AG121" s="614"/>
      <c r="AH121" s="615">
        <v>5</v>
      </c>
      <c r="AI121" s="616" t="s">
        <v>175</v>
      </c>
      <c r="AJ121" s="615"/>
      <c r="AK121" s="617"/>
      <c r="AL121" s="617"/>
      <c r="AM121" s="617"/>
      <c r="AN121" s="597"/>
    </row>
    <row r="122" spans="1:40" ht="27.75" customHeight="1" x14ac:dyDescent="0.25">
      <c r="A122" s="26" t="s">
        <v>113</v>
      </c>
      <c r="B122" s="405">
        <v>0.3680806282722513</v>
      </c>
      <c r="C122" s="383">
        <v>30</v>
      </c>
      <c r="D122" s="405">
        <v>1.3726973684210526</v>
      </c>
      <c r="E122" s="383">
        <v>26</v>
      </c>
      <c r="F122" s="405">
        <v>1.7474048596851472</v>
      </c>
      <c r="G122" s="383">
        <v>27</v>
      </c>
      <c r="H122" s="446">
        <v>2.6967849171457559</v>
      </c>
      <c r="I122" s="447">
        <v>26</v>
      </c>
      <c r="J122" s="408">
        <v>5.3111213235294121</v>
      </c>
      <c r="K122" s="409">
        <v>26</v>
      </c>
      <c r="L122" s="596"/>
      <c r="M122" s="596"/>
      <c r="N122" s="596"/>
      <c r="O122" s="597"/>
      <c r="Q122" s="602"/>
      <c r="R122" s="598"/>
      <c r="S122" s="484"/>
      <c r="T122" s="584"/>
      <c r="U122" s="598"/>
      <c r="V122" s="603"/>
      <c r="W122" s="603"/>
      <c r="X122" s="598"/>
      <c r="Y122" s="584"/>
      <c r="Z122" s="598"/>
      <c r="AA122" s="484"/>
      <c r="AB122" s="591"/>
      <c r="AC122" s="598"/>
      <c r="AD122" s="603"/>
      <c r="AE122" s="603"/>
      <c r="AF122" s="598"/>
      <c r="AG122" s="614"/>
      <c r="AH122" s="615">
        <v>6</v>
      </c>
      <c r="AI122" s="616" t="s">
        <v>176</v>
      </c>
      <c r="AJ122" s="615"/>
      <c r="AK122" s="617"/>
      <c r="AL122" s="617"/>
      <c r="AM122" s="617"/>
      <c r="AN122" s="597"/>
    </row>
    <row r="123" spans="1:40" ht="27.75" customHeight="1" x14ac:dyDescent="0.25">
      <c r="A123" s="26" t="s">
        <v>114</v>
      </c>
      <c r="B123" s="405">
        <v>0.6568643216080402</v>
      </c>
      <c r="C123" s="383">
        <v>25</v>
      </c>
      <c r="D123" s="405">
        <v>1.5651264755480607</v>
      </c>
      <c r="E123" s="383">
        <v>22</v>
      </c>
      <c r="F123" s="405">
        <v>2.6186767676767677</v>
      </c>
      <c r="G123" s="383">
        <v>23</v>
      </c>
      <c r="H123" s="446">
        <v>3.6719058823529411</v>
      </c>
      <c r="I123" s="447">
        <v>24</v>
      </c>
      <c r="J123" s="408">
        <v>5.9403171140939595</v>
      </c>
      <c r="K123" s="409">
        <v>25</v>
      </c>
      <c r="L123" s="596"/>
      <c r="M123" s="596"/>
      <c r="N123" s="596"/>
      <c r="O123" s="597"/>
      <c r="Q123" s="602"/>
      <c r="R123" s="598"/>
      <c r="S123" s="484"/>
      <c r="T123" s="584"/>
      <c r="U123" s="598"/>
      <c r="V123" s="603"/>
      <c r="W123" s="603"/>
      <c r="X123" s="598"/>
      <c r="Y123" s="584"/>
      <c r="Z123" s="598"/>
      <c r="AA123" s="484"/>
      <c r="AB123" s="591"/>
      <c r="AC123" s="598"/>
      <c r="AD123" s="603"/>
      <c r="AE123" s="603"/>
      <c r="AF123" s="598"/>
      <c r="AG123" s="614"/>
      <c r="AH123" s="615">
        <v>7</v>
      </c>
      <c r="AI123" s="616" t="s">
        <v>177</v>
      </c>
      <c r="AJ123" s="615"/>
      <c r="AK123" s="617"/>
      <c r="AL123" s="617"/>
      <c r="AM123" s="617"/>
      <c r="AN123" s="597"/>
    </row>
    <row r="124" spans="1:40" ht="27.75" customHeight="1" x14ac:dyDescent="0.25">
      <c r="A124" s="26" t="s">
        <v>115</v>
      </c>
      <c r="B124" s="405">
        <v>1.6268943089430894</v>
      </c>
      <c r="C124" s="383">
        <v>18</v>
      </c>
      <c r="D124" s="405">
        <v>1.8120969055374594</v>
      </c>
      <c r="E124" s="383">
        <v>21</v>
      </c>
      <c r="F124" s="405">
        <v>2.6022038678485093</v>
      </c>
      <c r="G124" s="383">
        <v>24</v>
      </c>
      <c r="H124" s="446">
        <v>3.4770526735833998</v>
      </c>
      <c r="I124" s="447">
        <v>25</v>
      </c>
      <c r="J124" s="408">
        <v>4.8531968379446644</v>
      </c>
      <c r="K124" s="409">
        <v>27</v>
      </c>
      <c r="L124" s="596"/>
      <c r="M124" s="596"/>
      <c r="N124" s="596"/>
      <c r="O124" s="597"/>
      <c r="Q124" s="602"/>
      <c r="R124" s="598"/>
      <c r="S124" s="484"/>
      <c r="T124" s="584"/>
      <c r="U124" s="598"/>
      <c r="V124" s="603"/>
      <c r="W124" s="603"/>
      <c r="X124" s="598"/>
      <c r="Y124" s="584"/>
      <c r="Z124" s="598"/>
      <c r="AA124" s="484"/>
      <c r="AB124" s="591"/>
      <c r="AC124" s="598"/>
      <c r="AD124" s="603"/>
      <c r="AE124" s="603"/>
      <c r="AF124" s="598"/>
      <c r="AG124" s="614"/>
      <c r="AH124" s="615">
        <v>8</v>
      </c>
      <c r="AI124" s="616" t="s">
        <v>178</v>
      </c>
      <c r="AJ124" s="615"/>
      <c r="AK124" s="617"/>
      <c r="AL124" s="617"/>
      <c r="AM124" s="617"/>
      <c r="AN124" s="597"/>
    </row>
    <row r="125" spans="1:40" ht="27.75" customHeight="1" x14ac:dyDescent="0.25">
      <c r="A125" s="26" t="s">
        <v>89</v>
      </c>
      <c r="B125" s="405">
        <v>0.2437599043963207</v>
      </c>
      <c r="C125" s="383">
        <v>31</v>
      </c>
      <c r="D125" s="405">
        <v>0.56699087053410968</v>
      </c>
      <c r="E125" s="383">
        <v>29</v>
      </c>
      <c r="F125" s="405">
        <v>0.74301952540440386</v>
      </c>
      <c r="G125" s="383">
        <v>31</v>
      </c>
      <c r="H125" s="446">
        <v>0.99600656779661012</v>
      </c>
      <c r="I125" s="447">
        <v>31</v>
      </c>
      <c r="J125" s="408">
        <v>1.3600561349478546</v>
      </c>
      <c r="K125" s="409">
        <v>31</v>
      </c>
      <c r="L125" s="596"/>
      <c r="M125" s="596"/>
      <c r="N125" s="596"/>
      <c r="O125" s="597"/>
      <c r="Q125" s="602"/>
      <c r="R125" s="598"/>
      <c r="S125" s="484"/>
      <c r="T125" s="584"/>
      <c r="U125" s="598"/>
      <c r="V125" s="603"/>
      <c r="W125" s="603"/>
      <c r="X125" s="598"/>
      <c r="Y125" s="584"/>
      <c r="Z125" s="598"/>
      <c r="AA125" s="484"/>
      <c r="AB125" s="591"/>
      <c r="AC125" s="598"/>
      <c r="AD125" s="603"/>
      <c r="AE125" s="603"/>
      <c r="AF125" s="598"/>
      <c r="AG125" s="614"/>
      <c r="AH125" s="615">
        <v>9</v>
      </c>
      <c r="AI125" s="616" t="s">
        <v>179</v>
      </c>
      <c r="AJ125" s="615"/>
      <c r="AK125" s="617"/>
      <c r="AL125" s="617"/>
      <c r="AM125" s="617"/>
      <c r="AN125" s="597"/>
    </row>
    <row r="126" spans="1:40" ht="27.75" customHeight="1" x14ac:dyDescent="0.25">
      <c r="A126" s="26" t="s">
        <v>163</v>
      </c>
      <c r="B126" s="405">
        <v>0.59458222676200201</v>
      </c>
      <c r="C126" s="383">
        <v>26</v>
      </c>
      <c r="D126" s="405">
        <v>1.1428049029622063</v>
      </c>
      <c r="E126" s="383">
        <v>27</v>
      </c>
      <c r="F126" s="405">
        <v>1.7690213414634146</v>
      </c>
      <c r="G126" s="383">
        <v>26</v>
      </c>
      <c r="H126" s="446">
        <v>2.4805698380566801</v>
      </c>
      <c r="I126" s="447">
        <v>27</v>
      </c>
      <c r="J126" s="408">
        <v>9.716426988922457</v>
      </c>
      <c r="K126" s="409">
        <v>18</v>
      </c>
      <c r="L126" s="596"/>
      <c r="M126" s="596"/>
      <c r="N126" s="596"/>
      <c r="O126" s="597"/>
      <c r="Q126" s="602"/>
      <c r="R126" s="598"/>
      <c r="S126" s="484"/>
      <c r="T126" s="584"/>
      <c r="U126" s="598"/>
      <c r="V126" s="603"/>
      <c r="W126" s="603"/>
      <c r="X126" s="598"/>
      <c r="Y126" s="584"/>
      <c r="Z126" s="598"/>
      <c r="AA126" s="484"/>
      <c r="AB126" s="591"/>
      <c r="AC126" s="598"/>
      <c r="AD126" s="603"/>
      <c r="AE126" s="603"/>
      <c r="AF126" s="598"/>
      <c r="AG126" s="614"/>
      <c r="AH126" s="615">
        <v>10</v>
      </c>
      <c r="AI126" s="616" t="s">
        <v>180</v>
      </c>
      <c r="AJ126" s="615"/>
      <c r="AK126" s="617"/>
      <c r="AL126" s="617"/>
      <c r="AM126" s="617"/>
      <c r="AN126" s="597"/>
    </row>
    <row r="127" spans="1:40" ht="27.75" customHeight="1" x14ac:dyDescent="0.25">
      <c r="A127" s="26" t="s">
        <v>117</v>
      </c>
      <c r="B127" s="405">
        <v>22.419491965389369</v>
      </c>
      <c r="C127" s="383">
        <v>3</v>
      </c>
      <c r="D127" s="405">
        <v>33.278545679012346</v>
      </c>
      <c r="E127" s="383">
        <v>5</v>
      </c>
      <c r="F127" s="405">
        <v>52.707122249388753</v>
      </c>
      <c r="G127" s="383">
        <v>4</v>
      </c>
      <c r="H127" s="446">
        <v>62.160781136638455</v>
      </c>
      <c r="I127" s="447">
        <v>5</v>
      </c>
      <c r="J127" s="408">
        <v>86.34988397129186</v>
      </c>
      <c r="K127" s="409">
        <v>4</v>
      </c>
      <c r="L127" s="596"/>
      <c r="M127" s="596"/>
      <c r="N127" s="596"/>
      <c r="O127" s="597"/>
      <c r="Q127" s="602"/>
      <c r="R127" s="598"/>
      <c r="S127" s="484"/>
      <c r="T127" s="584"/>
      <c r="U127" s="598"/>
      <c r="V127" s="603"/>
      <c r="W127" s="603"/>
      <c r="X127" s="598"/>
      <c r="Y127" s="584"/>
      <c r="Z127" s="598"/>
      <c r="AA127" s="484"/>
      <c r="AB127" s="591"/>
      <c r="AC127" s="598"/>
      <c r="AD127" s="603"/>
      <c r="AE127" s="603"/>
      <c r="AF127" s="598"/>
      <c r="AG127" s="614"/>
      <c r="AH127" s="615">
        <v>11</v>
      </c>
      <c r="AI127" s="616" t="s">
        <v>181</v>
      </c>
      <c r="AJ127" s="615"/>
      <c r="AK127" s="617"/>
      <c r="AL127" s="617"/>
      <c r="AM127" s="617"/>
      <c r="AN127" s="597"/>
    </row>
    <row r="128" spans="1:40" ht="27.75" customHeight="1" x14ac:dyDescent="0.25">
      <c r="A128" s="26" t="s">
        <v>16</v>
      </c>
      <c r="B128" s="405">
        <v>1.8080874704491725</v>
      </c>
      <c r="C128" s="383">
        <v>15</v>
      </c>
      <c r="D128" s="405">
        <v>11.444196889671362</v>
      </c>
      <c r="E128" s="383">
        <v>6</v>
      </c>
      <c r="F128" s="405">
        <v>30.000440121933519</v>
      </c>
      <c r="G128" s="383">
        <v>7</v>
      </c>
      <c r="H128" s="446">
        <v>41.996058451816744</v>
      </c>
      <c r="I128" s="447">
        <v>7</v>
      </c>
      <c r="J128" s="408">
        <v>50.274815946560544</v>
      </c>
      <c r="K128" s="409">
        <v>7</v>
      </c>
      <c r="L128" s="596"/>
      <c r="M128" s="596"/>
      <c r="N128" s="596"/>
      <c r="O128" s="597"/>
      <c r="Q128" s="602"/>
      <c r="R128" s="598"/>
      <c r="S128" s="484"/>
      <c r="T128" s="584"/>
      <c r="U128" s="598"/>
      <c r="V128" s="603"/>
      <c r="W128" s="603"/>
      <c r="X128" s="598"/>
      <c r="Y128" s="584"/>
      <c r="Z128" s="598"/>
      <c r="AA128" s="484"/>
      <c r="AB128" s="591"/>
      <c r="AC128" s="598"/>
      <c r="AD128" s="603"/>
      <c r="AE128" s="603"/>
      <c r="AF128" s="598"/>
      <c r="AG128" s="614"/>
      <c r="AH128" s="615">
        <v>12</v>
      </c>
      <c r="AI128" s="616" t="s">
        <v>182</v>
      </c>
      <c r="AJ128" s="615"/>
      <c r="AK128" s="617"/>
      <c r="AL128" s="617"/>
      <c r="AM128" s="617"/>
      <c r="AN128" s="597"/>
    </row>
    <row r="129" spans="1:40" ht="27.75" customHeight="1" x14ac:dyDescent="0.25">
      <c r="A129" s="26" t="s">
        <v>17</v>
      </c>
      <c r="B129" s="405">
        <v>2.4971771300448431</v>
      </c>
      <c r="C129" s="383">
        <v>9</v>
      </c>
      <c r="D129" s="405">
        <v>3.5552189281641962</v>
      </c>
      <c r="E129" s="383">
        <v>13</v>
      </c>
      <c r="F129" s="405">
        <v>5.1349179019384268</v>
      </c>
      <c r="G129" s="383">
        <v>16</v>
      </c>
      <c r="H129" s="446">
        <v>7.732361459521095</v>
      </c>
      <c r="I129" s="447">
        <v>15</v>
      </c>
      <c r="J129" s="408">
        <v>10.734856164383562</v>
      </c>
      <c r="K129" s="409">
        <v>17</v>
      </c>
      <c r="L129" s="596"/>
      <c r="M129" s="596"/>
      <c r="N129" s="596"/>
      <c r="O129" s="597"/>
      <c r="Q129" s="602"/>
      <c r="R129" s="598"/>
      <c r="S129" s="484"/>
      <c r="T129" s="584"/>
      <c r="U129" s="598"/>
      <c r="V129" s="603"/>
      <c r="W129" s="603"/>
      <c r="X129" s="598"/>
      <c r="Y129" s="584"/>
      <c r="Z129" s="598"/>
      <c r="AA129" s="484"/>
      <c r="AB129" s="591"/>
      <c r="AC129" s="598"/>
      <c r="AD129" s="603"/>
      <c r="AE129" s="603"/>
      <c r="AF129" s="598"/>
      <c r="AG129" s="614"/>
      <c r="AH129" s="615">
        <v>13</v>
      </c>
      <c r="AI129" s="616" t="s">
        <v>183</v>
      </c>
      <c r="AJ129" s="615"/>
      <c r="AK129" s="617"/>
      <c r="AL129" s="617"/>
      <c r="AM129" s="617"/>
      <c r="AN129" s="597"/>
    </row>
    <row r="130" spans="1:40" ht="27.75" customHeight="1" x14ac:dyDescent="0.25">
      <c r="A130" s="26" t="s">
        <v>120</v>
      </c>
      <c r="B130" s="405">
        <v>0.39803664278403278</v>
      </c>
      <c r="C130" s="383">
        <v>28</v>
      </c>
      <c r="D130" s="405">
        <v>0.50685117124394186</v>
      </c>
      <c r="E130" s="383">
        <v>31</v>
      </c>
      <c r="F130" s="405">
        <v>1.0538215859030837</v>
      </c>
      <c r="G130" s="383">
        <v>29</v>
      </c>
      <c r="H130" s="446">
        <v>1.4818907646474677</v>
      </c>
      <c r="I130" s="447">
        <v>30</v>
      </c>
      <c r="J130" s="408">
        <v>2.2768671921182264</v>
      </c>
      <c r="K130" s="409">
        <v>30</v>
      </c>
      <c r="L130" s="596"/>
      <c r="M130" s="596"/>
      <c r="N130" s="596"/>
      <c r="O130" s="597"/>
      <c r="Q130" s="602"/>
      <c r="R130" s="598"/>
      <c r="S130" s="484"/>
      <c r="T130" s="584"/>
      <c r="U130" s="598"/>
      <c r="V130" s="603"/>
      <c r="W130" s="603"/>
      <c r="X130" s="598"/>
      <c r="Y130" s="584"/>
      <c r="Z130" s="598"/>
      <c r="AA130" s="484"/>
      <c r="AB130" s="591"/>
      <c r="AC130" s="598"/>
      <c r="AD130" s="603"/>
      <c r="AE130" s="603"/>
      <c r="AF130" s="598"/>
      <c r="AG130" s="614"/>
      <c r="AH130" s="615">
        <v>14</v>
      </c>
      <c r="AI130" s="616" t="s">
        <v>184</v>
      </c>
      <c r="AJ130" s="615"/>
      <c r="AK130" s="617"/>
      <c r="AL130" s="617"/>
      <c r="AM130" s="617"/>
      <c r="AN130" s="597"/>
    </row>
    <row r="131" spans="1:40" ht="27.75" customHeight="1" x14ac:dyDescent="0.25">
      <c r="A131" s="26" t="s">
        <v>121</v>
      </c>
      <c r="B131" s="405">
        <v>4.2203461187214613</v>
      </c>
      <c r="C131" s="383">
        <v>7</v>
      </c>
      <c r="D131" s="405">
        <v>34.437823905109489</v>
      </c>
      <c r="E131" s="383">
        <v>3</v>
      </c>
      <c r="F131" s="405">
        <v>88.230751361161524</v>
      </c>
      <c r="G131" s="383">
        <v>3</v>
      </c>
      <c r="H131" s="446">
        <v>120.41156859205776</v>
      </c>
      <c r="I131" s="447">
        <v>3</v>
      </c>
      <c r="J131" s="408">
        <v>108.42572172351885</v>
      </c>
      <c r="K131" s="409">
        <v>3</v>
      </c>
      <c r="L131" s="596"/>
      <c r="M131" s="596"/>
      <c r="N131" s="596"/>
      <c r="O131" s="597"/>
      <c r="Q131" s="602"/>
      <c r="R131" s="598"/>
      <c r="S131" s="484"/>
      <c r="T131" s="584"/>
      <c r="U131" s="598"/>
      <c r="V131" s="603"/>
      <c r="W131" s="603"/>
      <c r="X131" s="598"/>
      <c r="Y131" s="584"/>
      <c r="Z131" s="598"/>
      <c r="AA131" s="484"/>
      <c r="AB131" s="591"/>
      <c r="AC131" s="598"/>
      <c r="AD131" s="603"/>
      <c r="AE131" s="603"/>
      <c r="AF131" s="598"/>
      <c r="AG131" s="614"/>
      <c r="AH131" s="615">
        <v>15</v>
      </c>
      <c r="AI131" s="616" t="s">
        <v>185</v>
      </c>
      <c r="AJ131" s="615"/>
      <c r="AK131" s="617"/>
      <c r="AL131" s="617"/>
      <c r="AM131" s="617"/>
      <c r="AN131" s="597"/>
    </row>
    <row r="132" spans="1:40" ht="27.75" customHeight="1" x14ac:dyDescent="0.25">
      <c r="A132" s="26" t="s">
        <v>122</v>
      </c>
      <c r="B132" s="405">
        <v>5.6570626666666666</v>
      </c>
      <c r="C132" s="383">
        <v>6</v>
      </c>
      <c r="D132" s="405">
        <v>10.718274064171123</v>
      </c>
      <c r="E132" s="383">
        <v>8</v>
      </c>
      <c r="F132" s="405">
        <v>22.50594715984148</v>
      </c>
      <c r="G132" s="383">
        <v>8</v>
      </c>
      <c r="H132" s="446">
        <v>29.528646675358541</v>
      </c>
      <c r="I132" s="447">
        <v>8</v>
      </c>
      <c r="J132" s="408">
        <v>35.298893178893181</v>
      </c>
      <c r="K132" s="409">
        <v>9</v>
      </c>
      <c r="L132" s="596"/>
      <c r="M132" s="596"/>
      <c r="N132" s="596"/>
      <c r="O132" s="597"/>
      <c r="Q132" s="602"/>
      <c r="R132" s="598"/>
      <c r="S132" s="484"/>
      <c r="T132" s="584"/>
      <c r="U132" s="598"/>
      <c r="V132" s="603"/>
      <c r="W132" s="603"/>
      <c r="X132" s="598"/>
      <c r="Y132" s="584"/>
      <c r="Z132" s="598"/>
      <c r="AA132" s="484"/>
      <c r="AB132" s="591"/>
      <c r="AC132" s="598"/>
      <c r="AD132" s="603"/>
      <c r="AE132" s="603"/>
      <c r="AF132" s="598"/>
      <c r="AG132" s="614"/>
      <c r="AH132" s="615">
        <v>16</v>
      </c>
      <c r="AI132" s="616" t="s">
        <v>186</v>
      </c>
      <c r="AJ132" s="615"/>
      <c r="AK132" s="617"/>
      <c r="AL132" s="617"/>
      <c r="AM132" s="617"/>
      <c r="AN132" s="597"/>
    </row>
    <row r="133" spans="1:40" ht="27.75" customHeight="1" x14ac:dyDescent="0.25">
      <c r="A133" s="26" t="s">
        <v>123</v>
      </c>
      <c r="B133" s="405">
        <v>0.84385560779046342</v>
      </c>
      <c r="C133" s="383">
        <v>23</v>
      </c>
      <c r="D133" s="405">
        <v>1.8291737835153923</v>
      </c>
      <c r="E133" s="383">
        <v>20</v>
      </c>
      <c r="F133" s="405">
        <v>2.7150609400324148</v>
      </c>
      <c r="G133" s="383">
        <v>22</v>
      </c>
      <c r="H133" s="446">
        <v>4.2314504761904761</v>
      </c>
      <c r="I133" s="447">
        <v>21</v>
      </c>
      <c r="J133" s="408">
        <v>6.7312373988799008</v>
      </c>
      <c r="K133" s="409">
        <v>21</v>
      </c>
      <c r="L133" s="596"/>
      <c r="M133" s="596"/>
      <c r="N133" s="596"/>
      <c r="O133" s="597"/>
      <c r="Q133" s="602"/>
      <c r="R133" s="598"/>
      <c r="S133" s="484"/>
      <c r="T133" s="584"/>
      <c r="U133" s="598"/>
      <c r="V133" s="603"/>
      <c r="W133" s="603"/>
      <c r="X133" s="598"/>
      <c r="Y133" s="584"/>
      <c r="Z133" s="598"/>
      <c r="AA133" s="484"/>
      <c r="AB133" s="591"/>
      <c r="AC133" s="598"/>
      <c r="AD133" s="603"/>
      <c r="AE133" s="603"/>
      <c r="AF133" s="598"/>
      <c r="AG133" s="614"/>
      <c r="AH133" s="615">
        <v>17</v>
      </c>
      <c r="AI133" s="616" t="s">
        <v>187</v>
      </c>
      <c r="AJ133" s="615"/>
      <c r="AK133" s="617"/>
      <c r="AL133" s="617"/>
      <c r="AM133" s="617"/>
      <c r="AN133" s="597"/>
    </row>
    <row r="134" spans="1:40" ht="27.75" customHeight="1" x14ac:dyDescent="0.25">
      <c r="A134" s="26" t="s">
        <v>124</v>
      </c>
      <c r="B134" s="405">
        <v>1.7917169396723931</v>
      </c>
      <c r="C134" s="383">
        <v>16</v>
      </c>
      <c r="D134" s="405">
        <v>2.9843324044585988</v>
      </c>
      <c r="E134" s="383">
        <v>14</v>
      </c>
      <c r="F134" s="405">
        <v>5.7560069238377842</v>
      </c>
      <c r="G134" s="383">
        <v>13</v>
      </c>
      <c r="H134" s="446">
        <v>8.4740950039339111</v>
      </c>
      <c r="I134" s="447">
        <v>12</v>
      </c>
      <c r="J134" s="408">
        <v>12.03716161220896</v>
      </c>
      <c r="K134" s="409">
        <v>15</v>
      </c>
      <c r="L134" s="596"/>
      <c r="M134" s="596"/>
      <c r="N134" s="596"/>
      <c r="O134" s="597"/>
      <c r="Q134" s="602"/>
      <c r="R134" s="598"/>
      <c r="S134" s="484"/>
      <c r="T134" s="584"/>
      <c r="U134" s="598"/>
      <c r="V134" s="603"/>
      <c r="W134" s="603"/>
      <c r="X134" s="598"/>
      <c r="Y134" s="584"/>
      <c r="Z134" s="598"/>
      <c r="AA134" s="484"/>
      <c r="AB134" s="591"/>
      <c r="AC134" s="598"/>
      <c r="AD134" s="603"/>
      <c r="AE134" s="603"/>
      <c r="AF134" s="598"/>
      <c r="AG134" s="614"/>
      <c r="AH134" s="615">
        <v>18</v>
      </c>
      <c r="AI134" s="616" t="s">
        <v>188</v>
      </c>
      <c r="AJ134" s="615"/>
      <c r="AK134" s="617"/>
      <c r="AL134" s="617"/>
      <c r="AM134" s="617"/>
      <c r="AN134" s="597"/>
    </row>
    <row r="135" spans="1:40" ht="27.75" customHeight="1" x14ac:dyDescent="0.25">
      <c r="A135" s="26" t="s">
        <v>125</v>
      </c>
      <c r="B135" s="405">
        <v>0.72344024205748869</v>
      </c>
      <c r="C135" s="383">
        <v>24</v>
      </c>
      <c r="D135" s="405">
        <v>1.4897558756633813</v>
      </c>
      <c r="E135" s="383">
        <v>24</v>
      </c>
      <c r="F135" s="405">
        <v>2.0328876319758673</v>
      </c>
      <c r="G135" s="383">
        <v>25</v>
      </c>
      <c r="H135" s="446">
        <v>3.8901740435108776</v>
      </c>
      <c r="I135" s="447">
        <v>23</v>
      </c>
      <c r="J135" s="408">
        <v>6.1636097014925371</v>
      </c>
      <c r="K135" s="409">
        <v>23</v>
      </c>
      <c r="L135" s="596"/>
      <c r="M135" s="596"/>
      <c r="N135" s="596"/>
      <c r="O135" s="597"/>
      <c r="Q135" s="602"/>
      <c r="R135" s="598"/>
      <c r="S135" s="484"/>
      <c r="T135" s="584"/>
      <c r="U135" s="598"/>
      <c r="V135" s="603"/>
      <c r="W135" s="603"/>
      <c r="X135" s="598"/>
      <c r="Y135" s="584"/>
      <c r="Z135" s="598"/>
      <c r="AA135" s="484"/>
      <c r="AB135" s="591"/>
      <c r="AC135" s="598"/>
      <c r="AD135" s="603"/>
      <c r="AE135" s="603"/>
      <c r="AF135" s="598"/>
      <c r="AG135" s="614"/>
      <c r="AH135" s="615">
        <v>19</v>
      </c>
      <c r="AI135" s="616" t="s">
        <v>189</v>
      </c>
      <c r="AJ135" s="615"/>
      <c r="AK135" s="617"/>
      <c r="AL135" s="617"/>
      <c r="AM135" s="617"/>
      <c r="AN135" s="597"/>
    </row>
    <row r="136" spans="1:40" ht="27.75" customHeight="1" x14ac:dyDescent="0.25">
      <c r="A136" s="26" t="s">
        <v>126</v>
      </c>
      <c r="B136" s="405">
        <v>1.0109664967225054</v>
      </c>
      <c r="C136" s="383">
        <v>22</v>
      </c>
      <c r="D136" s="405">
        <v>1.5055397973950797</v>
      </c>
      <c r="E136" s="383">
        <v>23</v>
      </c>
      <c r="F136" s="405">
        <v>3.223482487491065</v>
      </c>
      <c r="G136" s="383">
        <v>21</v>
      </c>
      <c r="H136" s="446">
        <v>4.9046577275935075</v>
      </c>
      <c r="I136" s="447">
        <v>20</v>
      </c>
      <c r="J136" s="408">
        <v>6.7291247386759583</v>
      </c>
      <c r="K136" s="409">
        <v>22</v>
      </c>
      <c r="L136" s="596"/>
      <c r="M136" s="596"/>
      <c r="N136" s="596"/>
      <c r="O136" s="597"/>
      <c r="Q136" s="602"/>
      <c r="R136" s="598"/>
      <c r="S136" s="484"/>
      <c r="T136" s="584"/>
      <c r="U136" s="598"/>
      <c r="V136" s="603"/>
      <c r="W136" s="603"/>
      <c r="X136" s="598"/>
      <c r="Y136" s="584"/>
      <c r="Z136" s="598"/>
      <c r="AA136" s="484"/>
      <c r="AB136" s="591"/>
      <c r="AC136" s="598"/>
      <c r="AD136" s="603"/>
      <c r="AE136" s="603"/>
      <c r="AF136" s="598"/>
      <c r="AG136" s="614"/>
      <c r="AH136" s="615">
        <v>20</v>
      </c>
      <c r="AI136" s="616" t="s">
        <v>190</v>
      </c>
      <c r="AJ136" s="615"/>
      <c r="AK136" s="617"/>
      <c r="AL136" s="617"/>
      <c r="AM136" s="617"/>
      <c r="AN136" s="597"/>
    </row>
    <row r="137" spans="1:40" ht="27.75" customHeight="1" x14ac:dyDescent="0.25">
      <c r="A137" s="26" t="s">
        <v>127</v>
      </c>
      <c r="B137" s="405">
        <v>2.0888480096501811</v>
      </c>
      <c r="C137" s="383">
        <v>10</v>
      </c>
      <c r="D137" s="405">
        <v>4.9942794206397103</v>
      </c>
      <c r="E137" s="383">
        <v>9</v>
      </c>
      <c r="F137" s="405">
        <v>15.816233493397359</v>
      </c>
      <c r="G137" s="383">
        <v>9</v>
      </c>
      <c r="H137" s="446">
        <v>25.349243130227002</v>
      </c>
      <c r="I137" s="447">
        <v>9</v>
      </c>
      <c r="J137" s="408">
        <v>47.545028537455408</v>
      </c>
      <c r="K137" s="409">
        <v>8</v>
      </c>
      <c r="L137" s="596"/>
      <c r="M137" s="596"/>
      <c r="N137" s="596"/>
      <c r="O137" s="596"/>
      <c r="P137" s="597"/>
      <c r="Q137" s="602"/>
      <c r="R137" s="598"/>
      <c r="S137" s="484"/>
      <c r="T137" s="584"/>
      <c r="U137" s="598"/>
      <c r="V137" s="603"/>
      <c r="W137" s="603"/>
      <c r="X137" s="598"/>
      <c r="Y137" s="584"/>
      <c r="Z137" s="598"/>
      <c r="AA137" s="484"/>
      <c r="AB137" s="591"/>
      <c r="AC137" s="598"/>
      <c r="AD137" s="603"/>
      <c r="AE137" s="603"/>
      <c r="AF137" s="598"/>
      <c r="AG137" s="614"/>
      <c r="AH137" s="615">
        <v>21</v>
      </c>
      <c r="AI137" s="616" t="s">
        <v>191</v>
      </c>
      <c r="AJ137" s="615"/>
      <c r="AK137" s="617"/>
      <c r="AL137" s="617"/>
      <c r="AM137" s="617"/>
      <c r="AN137" s="597"/>
    </row>
    <row r="138" spans="1:40" ht="27.75" customHeight="1" x14ac:dyDescent="0.25">
      <c r="A138" s="26" t="s">
        <v>128</v>
      </c>
      <c r="B138" s="405">
        <v>116.72094907547742</v>
      </c>
      <c r="C138" s="383">
        <v>1</v>
      </c>
      <c r="D138" s="405">
        <v>245.63672578692493</v>
      </c>
      <c r="E138" s="383">
        <v>1</v>
      </c>
      <c r="F138" s="405">
        <v>432.28078444911438</v>
      </c>
      <c r="G138" s="383">
        <v>1</v>
      </c>
      <c r="H138" s="446">
        <v>412.35816438356164</v>
      </c>
      <c r="I138" s="447">
        <v>2</v>
      </c>
      <c r="J138" s="408">
        <v>531.48907001477107</v>
      </c>
      <c r="K138" s="409">
        <v>2</v>
      </c>
      <c r="L138" s="596"/>
      <c r="M138" s="596"/>
      <c r="N138" s="596"/>
      <c r="O138" s="596"/>
      <c r="P138" s="597"/>
      <c r="Q138" s="602"/>
      <c r="R138" s="598"/>
      <c r="S138" s="484"/>
      <c r="T138" s="584"/>
      <c r="U138" s="598"/>
      <c r="V138" s="603"/>
      <c r="W138" s="603"/>
      <c r="X138" s="598"/>
      <c r="Y138" s="584"/>
      <c r="Z138" s="598"/>
      <c r="AA138" s="484"/>
      <c r="AB138" s="591"/>
      <c r="AC138" s="598"/>
      <c r="AD138" s="603"/>
      <c r="AE138" s="603"/>
      <c r="AF138" s="598"/>
      <c r="AG138" s="614"/>
      <c r="AH138" s="615">
        <v>22</v>
      </c>
      <c r="AI138" s="616" t="s">
        <v>192</v>
      </c>
      <c r="AJ138" s="615"/>
      <c r="AK138" s="617"/>
      <c r="AL138" s="617"/>
      <c r="AM138" s="617"/>
      <c r="AN138" s="597"/>
    </row>
    <row r="139" spans="1:40" ht="27.75" customHeight="1" x14ac:dyDescent="0.25">
      <c r="A139" s="26" t="s">
        <v>129</v>
      </c>
      <c r="B139" s="405">
        <v>1.06273604826546</v>
      </c>
      <c r="C139" s="383">
        <v>20</v>
      </c>
      <c r="D139" s="405">
        <v>1.4640387323943662</v>
      </c>
      <c r="E139" s="383">
        <v>25</v>
      </c>
      <c r="F139" s="405">
        <v>4.1244257028112452</v>
      </c>
      <c r="G139" s="383">
        <v>18</v>
      </c>
      <c r="H139" s="446">
        <v>3.9426032064128256</v>
      </c>
      <c r="I139" s="447">
        <v>22</v>
      </c>
      <c r="J139" s="408">
        <v>6.1104654654654658</v>
      </c>
      <c r="K139" s="409">
        <v>24</v>
      </c>
      <c r="L139" s="596"/>
      <c r="M139" s="596"/>
      <c r="N139" s="596"/>
      <c r="O139" s="596"/>
      <c r="P139" s="597"/>
      <c r="Q139" s="602"/>
      <c r="R139" s="598"/>
      <c r="S139" s="484"/>
      <c r="T139" s="584"/>
      <c r="U139" s="598"/>
      <c r="V139" s="603"/>
      <c r="W139" s="603"/>
      <c r="X139" s="598"/>
      <c r="Y139" s="584"/>
      <c r="Z139" s="598"/>
      <c r="AA139" s="484"/>
      <c r="AB139" s="591"/>
      <c r="AC139" s="598"/>
      <c r="AD139" s="603"/>
      <c r="AE139" s="603"/>
      <c r="AF139" s="598"/>
      <c r="AG139" s="614"/>
      <c r="AH139" s="615">
        <v>23</v>
      </c>
      <c r="AI139" s="616" t="s">
        <v>193</v>
      </c>
      <c r="AJ139" s="615"/>
      <c r="AK139" s="617"/>
      <c r="AL139" s="617"/>
      <c r="AM139" s="617"/>
      <c r="AN139" s="597"/>
    </row>
    <row r="140" spans="1:40" ht="27.75" customHeight="1" x14ac:dyDescent="0.25">
      <c r="A140" s="26" t="s">
        <v>164</v>
      </c>
      <c r="B140" s="405">
        <v>1.9949032258064516</v>
      </c>
      <c r="C140" s="383">
        <v>11</v>
      </c>
      <c r="D140" s="405">
        <v>3.8013090418353577</v>
      </c>
      <c r="E140" s="383">
        <v>12</v>
      </c>
      <c r="F140" s="405">
        <v>6.1063557046979868</v>
      </c>
      <c r="G140" s="383">
        <v>11</v>
      </c>
      <c r="H140" s="446">
        <v>9.7782213333333328</v>
      </c>
      <c r="I140" s="447">
        <v>11</v>
      </c>
      <c r="J140" s="408">
        <v>19.194855629139074</v>
      </c>
      <c r="K140" s="409">
        <v>10</v>
      </c>
      <c r="L140" s="596"/>
      <c r="M140" s="596"/>
      <c r="N140" s="596"/>
      <c r="O140" s="596"/>
      <c r="P140" s="597"/>
      <c r="Q140" s="602"/>
      <c r="R140" s="598"/>
      <c r="S140" s="484"/>
      <c r="T140" s="584"/>
      <c r="U140" s="598"/>
      <c r="V140" s="603"/>
      <c r="W140" s="603"/>
      <c r="X140" s="598"/>
      <c r="Y140" s="584"/>
      <c r="Z140" s="598"/>
      <c r="AA140" s="484"/>
      <c r="AB140" s="591"/>
      <c r="AC140" s="598"/>
      <c r="AD140" s="603"/>
      <c r="AE140" s="603"/>
      <c r="AF140" s="598"/>
      <c r="AG140" s="614"/>
      <c r="AH140" s="615">
        <v>24</v>
      </c>
      <c r="AI140" s="616" t="s">
        <v>194</v>
      </c>
      <c r="AJ140" s="615"/>
      <c r="AK140" s="617"/>
      <c r="AL140" s="617"/>
      <c r="AM140" s="617"/>
      <c r="AN140" s="597"/>
    </row>
    <row r="141" spans="1:40" ht="27.75" customHeight="1" x14ac:dyDescent="0.25">
      <c r="A141" s="26" t="s">
        <v>131</v>
      </c>
      <c r="B141" s="405">
        <v>1.8386073808303434</v>
      </c>
      <c r="C141" s="383">
        <v>14</v>
      </c>
      <c r="D141" s="405">
        <v>2.4023433827286662</v>
      </c>
      <c r="E141" s="383">
        <v>18</v>
      </c>
      <c r="F141" s="405">
        <v>4.1209472883933094</v>
      </c>
      <c r="G141" s="383">
        <v>19</v>
      </c>
      <c r="H141" s="446">
        <v>7.4033153923541244</v>
      </c>
      <c r="I141" s="447">
        <v>16</v>
      </c>
      <c r="J141" s="408">
        <v>13.372088911088911</v>
      </c>
      <c r="K141" s="409">
        <v>14</v>
      </c>
      <c r="L141" s="596"/>
      <c r="M141" s="596"/>
      <c r="N141" s="596"/>
      <c r="O141" s="596"/>
      <c r="P141" s="597"/>
      <c r="Q141" s="602"/>
      <c r="R141" s="598"/>
      <c r="S141" s="484"/>
      <c r="T141" s="584"/>
      <c r="U141" s="598"/>
      <c r="V141" s="603"/>
      <c r="W141" s="603"/>
      <c r="X141" s="598"/>
      <c r="Y141" s="584"/>
      <c r="Z141" s="598"/>
      <c r="AA141" s="484"/>
      <c r="AB141" s="591"/>
      <c r="AC141" s="598"/>
      <c r="AD141" s="603"/>
      <c r="AE141" s="603"/>
      <c r="AF141" s="598"/>
      <c r="AG141" s="614"/>
      <c r="AH141" s="615">
        <v>25</v>
      </c>
      <c r="AI141" s="616" t="s">
        <v>195</v>
      </c>
      <c r="AJ141" s="615"/>
      <c r="AK141" s="617"/>
      <c r="AL141" s="617"/>
      <c r="AM141" s="617"/>
      <c r="AN141" s="597"/>
    </row>
    <row r="142" spans="1:40" ht="27.75" customHeight="1" x14ac:dyDescent="0.25">
      <c r="A142" s="26" t="s">
        <v>132</v>
      </c>
      <c r="B142" s="405">
        <v>0.37687900078064013</v>
      </c>
      <c r="C142" s="383">
        <v>29</v>
      </c>
      <c r="D142" s="405">
        <v>0.52827265624999997</v>
      </c>
      <c r="E142" s="383">
        <v>30</v>
      </c>
      <c r="F142" s="405">
        <v>0.81061919625438938</v>
      </c>
      <c r="G142" s="383">
        <v>30</v>
      </c>
      <c r="H142" s="446">
        <v>1.7651543257989089</v>
      </c>
      <c r="I142" s="447">
        <v>29</v>
      </c>
      <c r="J142" s="408">
        <v>2.4949267627580833</v>
      </c>
      <c r="K142" s="409">
        <v>28</v>
      </c>
      <c r="L142" s="596"/>
      <c r="M142" s="596"/>
      <c r="N142" s="596"/>
      <c r="O142" s="596"/>
      <c r="P142" s="597"/>
      <c r="Q142" s="602"/>
      <c r="R142" s="598"/>
      <c r="S142" s="484"/>
      <c r="T142" s="584"/>
      <c r="U142" s="598"/>
      <c r="V142" s="603"/>
      <c r="W142" s="603"/>
      <c r="X142" s="598"/>
      <c r="Y142" s="584"/>
      <c r="Z142" s="598"/>
      <c r="AA142" s="484"/>
      <c r="AB142" s="591"/>
      <c r="AC142" s="598"/>
      <c r="AD142" s="603"/>
      <c r="AE142" s="603"/>
      <c r="AF142" s="598"/>
      <c r="AG142" s="614"/>
      <c r="AH142" s="615">
        <v>26</v>
      </c>
      <c r="AI142" s="616" t="s">
        <v>196</v>
      </c>
      <c r="AJ142" s="615"/>
      <c r="AK142" s="617"/>
      <c r="AL142" s="617"/>
      <c r="AM142" s="617"/>
      <c r="AN142" s="597"/>
    </row>
    <row r="143" spans="1:40" ht="27.75" customHeight="1" x14ac:dyDescent="0.25">
      <c r="A143" s="26" t="s">
        <v>133</v>
      </c>
      <c r="B143" s="405">
        <v>1.2063424428332403</v>
      </c>
      <c r="C143" s="383">
        <v>19</v>
      </c>
      <c r="D143" s="405">
        <v>2.6295477920626049</v>
      </c>
      <c r="E143" s="383">
        <v>16</v>
      </c>
      <c r="F143" s="405">
        <v>6.7492573981016193</v>
      </c>
      <c r="G143" s="383">
        <v>10</v>
      </c>
      <c r="H143" s="446">
        <v>8.042341327384273</v>
      </c>
      <c r="I143" s="447">
        <v>14</v>
      </c>
      <c r="J143" s="408">
        <v>11.704614612381484</v>
      </c>
      <c r="K143" s="409">
        <v>16</v>
      </c>
      <c r="L143" s="596"/>
      <c r="M143" s="596"/>
      <c r="N143" s="596"/>
      <c r="O143" s="596"/>
      <c r="P143" s="597"/>
      <c r="Q143" s="602"/>
      <c r="R143" s="598"/>
      <c r="S143" s="484"/>
      <c r="T143" s="584"/>
      <c r="U143" s="598"/>
      <c r="V143" s="603"/>
      <c r="W143" s="603"/>
      <c r="X143" s="598"/>
      <c r="Y143" s="584"/>
      <c r="Z143" s="598"/>
      <c r="AA143" s="484"/>
      <c r="AB143" s="591"/>
      <c r="AC143" s="598"/>
      <c r="AD143" s="603"/>
      <c r="AE143" s="603"/>
      <c r="AF143" s="598"/>
      <c r="AG143" s="614"/>
      <c r="AH143" s="615">
        <v>27</v>
      </c>
      <c r="AI143" s="616" t="s">
        <v>197</v>
      </c>
      <c r="AJ143" s="615"/>
      <c r="AK143" s="617"/>
      <c r="AL143" s="617"/>
      <c r="AM143" s="617"/>
      <c r="AN143" s="597"/>
    </row>
    <row r="144" spans="1:40" ht="27.75" customHeight="1" x14ac:dyDescent="0.25">
      <c r="A144" s="26" t="s">
        <v>134</v>
      </c>
      <c r="B144" s="405">
        <v>1.0459637444279346</v>
      </c>
      <c r="C144" s="383">
        <v>21</v>
      </c>
      <c r="D144" s="405">
        <v>1.8444849836455546</v>
      </c>
      <c r="E144" s="383">
        <v>19</v>
      </c>
      <c r="F144" s="405">
        <v>3.2393877369668247</v>
      </c>
      <c r="G144" s="383">
        <v>20</v>
      </c>
      <c r="H144" s="446">
        <v>5.5781764532310412</v>
      </c>
      <c r="I144" s="447">
        <v>18</v>
      </c>
      <c r="J144" s="408">
        <v>8.5722561011467224</v>
      </c>
      <c r="K144" s="409">
        <v>19</v>
      </c>
      <c r="L144" s="596"/>
      <c r="M144" s="596"/>
      <c r="N144" s="596"/>
      <c r="O144" s="596"/>
      <c r="P144" s="597"/>
      <c r="Q144" s="602"/>
      <c r="R144" s="598"/>
      <c r="S144" s="484"/>
      <c r="T144" s="584"/>
      <c r="U144" s="598"/>
      <c r="V144" s="603"/>
      <c r="W144" s="603"/>
      <c r="X144" s="598"/>
      <c r="Y144" s="584"/>
      <c r="Z144" s="598"/>
      <c r="AA144" s="484"/>
      <c r="AB144" s="591"/>
      <c r="AC144" s="598"/>
      <c r="AD144" s="603"/>
      <c r="AE144" s="603"/>
      <c r="AF144" s="598"/>
      <c r="AG144" s="614"/>
      <c r="AH144" s="615">
        <v>28</v>
      </c>
      <c r="AI144" s="616" t="s">
        <v>198</v>
      </c>
      <c r="AJ144" s="615"/>
      <c r="AK144" s="617"/>
      <c r="AL144" s="617"/>
      <c r="AM144" s="617"/>
      <c r="AN144" s="597"/>
    </row>
    <row r="145" spans="1:43" ht="27.75" customHeight="1" x14ac:dyDescent="0.25">
      <c r="A145" s="26" t="s">
        <v>135</v>
      </c>
      <c r="B145" s="405">
        <v>5.708652351738241</v>
      </c>
      <c r="C145" s="383">
        <v>5</v>
      </c>
      <c r="D145" s="405">
        <v>10.759116518163125</v>
      </c>
      <c r="E145" s="383">
        <v>7</v>
      </c>
      <c r="F145" s="405">
        <v>34.446441558441556</v>
      </c>
      <c r="G145" s="383">
        <v>6</v>
      </c>
      <c r="H145" s="446">
        <v>63.218683492496588</v>
      </c>
      <c r="I145" s="447">
        <v>4</v>
      </c>
      <c r="J145" s="408">
        <v>85.730127297481275</v>
      </c>
      <c r="K145" s="409">
        <v>5</v>
      </c>
      <c r="L145" s="596"/>
      <c r="M145" s="596"/>
      <c r="N145" s="596"/>
      <c r="O145" s="596"/>
      <c r="P145" s="597"/>
      <c r="Q145" s="602"/>
      <c r="R145" s="598"/>
      <c r="S145" s="484"/>
      <c r="T145" s="584"/>
      <c r="U145" s="598"/>
      <c r="V145" s="603"/>
      <c r="W145" s="603"/>
      <c r="X145" s="598"/>
      <c r="Y145" s="584"/>
      <c r="Z145" s="598"/>
      <c r="AA145" s="484"/>
      <c r="AB145" s="591"/>
      <c r="AC145" s="598"/>
      <c r="AD145" s="603"/>
      <c r="AE145" s="603"/>
      <c r="AF145" s="598"/>
      <c r="AG145" s="614"/>
      <c r="AH145" s="615">
        <v>29</v>
      </c>
      <c r="AI145" s="616" t="s">
        <v>199</v>
      </c>
      <c r="AJ145" s="615"/>
      <c r="AK145" s="617"/>
      <c r="AL145" s="617"/>
      <c r="AM145" s="617"/>
      <c r="AN145" s="597"/>
    </row>
    <row r="146" spans="1:43" ht="27.75" customHeight="1" x14ac:dyDescent="0.25">
      <c r="A146" s="26" t="s">
        <v>136</v>
      </c>
      <c r="B146" s="405">
        <v>1.7191156677181914</v>
      </c>
      <c r="C146" s="383">
        <v>17</v>
      </c>
      <c r="D146" s="405">
        <v>2.4656858940744626</v>
      </c>
      <c r="E146" s="383">
        <v>17</v>
      </c>
      <c r="F146" s="405">
        <v>5.2428655635987589</v>
      </c>
      <c r="G146" s="383">
        <v>14</v>
      </c>
      <c r="H146" s="446">
        <v>8.4699841997961265</v>
      </c>
      <c r="I146" s="447">
        <v>13</v>
      </c>
      <c r="J146" s="408">
        <v>13.89686224233283</v>
      </c>
      <c r="K146" s="409">
        <v>13</v>
      </c>
      <c r="L146" s="596"/>
      <c r="M146" s="596"/>
      <c r="N146" s="596"/>
      <c r="O146" s="596"/>
      <c r="P146" s="597"/>
      <c r="Q146" s="602"/>
      <c r="R146" s="598"/>
      <c r="S146" s="484"/>
      <c r="T146" s="584"/>
      <c r="U146" s="598"/>
      <c r="V146" s="603"/>
      <c r="W146" s="603"/>
      <c r="X146" s="598"/>
      <c r="Y146" s="584"/>
      <c r="Z146" s="598"/>
      <c r="AA146" s="484"/>
      <c r="AB146" s="591"/>
      <c r="AC146" s="598"/>
      <c r="AD146" s="603"/>
      <c r="AE146" s="603"/>
      <c r="AF146" s="598"/>
      <c r="AG146" s="614"/>
      <c r="AH146" s="615">
        <v>30</v>
      </c>
      <c r="AI146" s="616" t="s">
        <v>200</v>
      </c>
      <c r="AJ146" s="615"/>
      <c r="AK146" s="617"/>
      <c r="AL146" s="617"/>
      <c r="AM146" s="617"/>
      <c r="AN146" s="597"/>
    </row>
    <row r="147" spans="1:43" ht="27.75" customHeight="1" x14ac:dyDescent="0.25">
      <c r="A147" s="26" t="s">
        <v>137</v>
      </c>
      <c r="B147" s="405">
        <v>2.7339745906267647</v>
      </c>
      <c r="C147" s="383">
        <v>8</v>
      </c>
      <c r="D147" s="405">
        <v>3.8135640589569162</v>
      </c>
      <c r="E147" s="383">
        <v>11</v>
      </c>
      <c r="F147" s="405">
        <v>5.1993476783691959</v>
      </c>
      <c r="G147" s="383">
        <v>15</v>
      </c>
      <c r="H147" s="446">
        <v>10.611742081447964</v>
      </c>
      <c r="I147" s="447">
        <v>10</v>
      </c>
      <c r="J147" s="408">
        <v>15.268374222724702</v>
      </c>
      <c r="K147" s="409">
        <v>11</v>
      </c>
      <c r="L147" s="596"/>
      <c r="M147" s="596"/>
      <c r="N147" s="596"/>
      <c r="O147" s="596"/>
      <c r="P147" s="597"/>
      <c r="Q147" s="602"/>
      <c r="R147" s="598"/>
      <c r="S147" s="484"/>
      <c r="T147" s="584"/>
      <c r="U147" s="598"/>
      <c r="V147" s="603"/>
      <c r="W147" s="603"/>
      <c r="X147" s="598"/>
      <c r="Y147" s="584"/>
      <c r="Z147" s="598"/>
      <c r="AA147" s="484"/>
      <c r="AB147" s="591"/>
      <c r="AC147" s="598"/>
      <c r="AD147" s="603"/>
      <c r="AE147" s="603"/>
      <c r="AF147" s="598"/>
      <c r="AG147" s="614"/>
      <c r="AH147" s="615">
        <v>31</v>
      </c>
      <c r="AI147" s="616" t="s">
        <v>201</v>
      </c>
      <c r="AJ147" s="615"/>
      <c r="AK147" s="617"/>
      <c r="AL147" s="617"/>
      <c r="AM147" s="617"/>
      <c r="AN147" s="597"/>
    </row>
    <row r="148" spans="1:43" ht="27.75" customHeight="1" x14ac:dyDescent="0.25">
      <c r="A148" s="26" t="s">
        <v>138</v>
      </c>
      <c r="B148" s="405">
        <v>86.568024732069247</v>
      </c>
      <c r="C148" s="383">
        <v>2</v>
      </c>
      <c r="D148" s="405">
        <v>210.48881914030818</v>
      </c>
      <c r="E148" s="383">
        <v>2</v>
      </c>
      <c r="F148" s="405">
        <v>407.03858339984038</v>
      </c>
      <c r="G148" s="383">
        <v>2</v>
      </c>
      <c r="H148" s="446">
        <v>494.39252553024352</v>
      </c>
      <c r="I148" s="447">
        <v>1</v>
      </c>
      <c r="J148" s="408">
        <v>629.29491647331781</v>
      </c>
      <c r="K148" s="409">
        <v>1</v>
      </c>
      <c r="L148" s="596"/>
      <c r="M148" s="596"/>
      <c r="N148" s="596"/>
      <c r="O148" s="596"/>
      <c r="P148" s="597"/>
      <c r="Q148" s="602"/>
      <c r="R148" s="546"/>
      <c r="S148" s="484"/>
      <c r="T148" s="592"/>
      <c r="U148" s="598"/>
      <c r="V148" s="603"/>
      <c r="W148" s="603"/>
      <c r="X148" s="598"/>
      <c r="Y148" s="583"/>
      <c r="Z148" s="546"/>
      <c r="AA148" s="484"/>
      <c r="AB148" s="302"/>
      <c r="AC148" s="598"/>
      <c r="AD148" s="603"/>
      <c r="AE148" s="603"/>
      <c r="AF148" s="598"/>
      <c r="AG148" s="614"/>
      <c r="AH148" s="382"/>
      <c r="AI148" s="616" t="s">
        <v>202</v>
      </c>
      <c r="AJ148" s="615"/>
      <c r="AK148" s="617"/>
      <c r="AL148" s="617"/>
      <c r="AM148" s="617"/>
      <c r="AN148" s="597"/>
    </row>
    <row r="149" spans="1:43" s="20" customFormat="1" ht="27.75" customHeight="1" x14ac:dyDescent="0.25">
      <c r="A149" s="94" t="s">
        <v>409</v>
      </c>
      <c r="B149" s="82"/>
      <c r="C149" s="83"/>
      <c r="D149" s="82"/>
      <c r="E149" s="83"/>
      <c r="F149" s="498"/>
      <c r="G149" s="498"/>
      <c r="H149" s="498"/>
      <c r="I149" s="498"/>
      <c r="K149" s="596"/>
      <c r="L149" s="596"/>
      <c r="M149" s="596"/>
      <c r="N149" s="596"/>
      <c r="O149" s="596"/>
      <c r="P149" s="597"/>
    </row>
    <row r="150" spans="1:43" ht="27.75" customHeight="1" x14ac:dyDescent="0.25">
      <c r="A150" s="549"/>
      <c r="B150" s="45"/>
      <c r="K150" s="596"/>
      <c r="L150" s="596"/>
      <c r="M150" s="596"/>
      <c r="N150" s="596"/>
      <c r="O150" s="596"/>
      <c r="P150" s="597"/>
    </row>
    <row r="151" spans="1:43" ht="27.75" customHeight="1" x14ac:dyDescent="0.25">
      <c r="A151" s="469" t="s">
        <v>362</v>
      </c>
      <c r="B151" s="51"/>
      <c r="C151" s="51"/>
      <c r="F151" s="205"/>
      <c r="G151" s="51"/>
      <c r="J151" s="205"/>
      <c r="K151" s="486" t="s">
        <v>338</v>
      </c>
      <c r="L151" s="596"/>
      <c r="M151" s="596"/>
      <c r="N151" s="596"/>
      <c r="O151" s="596"/>
      <c r="P151" s="597"/>
      <c r="R151" s="546"/>
      <c r="S151" s="546"/>
      <c r="T151" s="546"/>
      <c r="U151" s="546"/>
      <c r="V151" s="546"/>
      <c r="W151" s="546"/>
      <c r="X151" s="546"/>
      <c r="Y151" s="546"/>
      <c r="Z151" s="546"/>
      <c r="AA151" s="546"/>
      <c r="AB151" s="546"/>
      <c r="AC151" s="546"/>
      <c r="AD151" s="546"/>
      <c r="AE151" s="546"/>
      <c r="AF151" s="546"/>
      <c r="AG151" s="546"/>
      <c r="AH151" s="546"/>
      <c r="AI151" s="546"/>
      <c r="AJ151" s="546"/>
      <c r="AK151" s="546"/>
      <c r="AL151" s="546"/>
      <c r="AM151" s="546"/>
      <c r="AN151" s="546"/>
      <c r="AO151" s="546"/>
      <c r="AP151" s="546"/>
      <c r="AQ151" s="546"/>
    </row>
    <row r="152" spans="1:43" ht="27.75" customHeight="1" x14ac:dyDescent="0.25">
      <c r="A152" s="752" t="s">
        <v>160</v>
      </c>
      <c r="B152" s="747">
        <v>1398</v>
      </c>
      <c r="C152" s="748"/>
      <c r="D152" s="747">
        <v>1399</v>
      </c>
      <c r="E152" s="748"/>
      <c r="F152" s="747">
        <v>1400</v>
      </c>
      <c r="G152" s="748"/>
      <c r="H152" s="747">
        <v>1401</v>
      </c>
      <c r="I152" s="748"/>
      <c r="J152" s="747">
        <v>1402</v>
      </c>
      <c r="K152" s="748"/>
      <c r="L152" s="546"/>
      <c r="M152" s="546"/>
      <c r="N152" s="546"/>
      <c r="O152" s="546"/>
      <c r="R152" s="546"/>
      <c r="S152" s="546"/>
      <c r="T152" s="546"/>
      <c r="U152" s="546"/>
      <c r="V152" s="546"/>
      <c r="W152" s="546"/>
      <c r="X152" s="546"/>
      <c r="Y152" s="546"/>
      <c r="Z152" s="546"/>
      <c r="AA152" s="546"/>
      <c r="AB152" s="546"/>
      <c r="AC152" s="546"/>
      <c r="AD152" s="546"/>
      <c r="AE152" s="546"/>
      <c r="AF152" s="546"/>
      <c r="AG152" s="546"/>
      <c r="AH152" s="546"/>
      <c r="AI152" s="546"/>
      <c r="AJ152" s="546"/>
      <c r="AK152" s="546"/>
      <c r="AL152" s="546"/>
      <c r="AM152" s="546"/>
      <c r="AN152" s="546"/>
      <c r="AO152" s="546"/>
      <c r="AP152" s="546"/>
      <c r="AQ152" s="546"/>
    </row>
    <row r="153" spans="1:43" ht="27.75" customHeight="1" x14ac:dyDescent="0.25">
      <c r="A153" s="752"/>
      <c r="B153" s="476" t="s">
        <v>170</v>
      </c>
      <c r="C153" s="470" t="s">
        <v>144</v>
      </c>
      <c r="D153" s="760" t="s">
        <v>170</v>
      </c>
      <c r="E153" s="749" t="s">
        <v>144</v>
      </c>
      <c r="F153" s="760" t="s">
        <v>170</v>
      </c>
      <c r="G153" s="749" t="s">
        <v>144</v>
      </c>
      <c r="H153" s="760" t="s">
        <v>170</v>
      </c>
      <c r="I153" s="749" t="s">
        <v>144</v>
      </c>
      <c r="J153" s="760" t="s">
        <v>170</v>
      </c>
      <c r="K153" s="749" t="s">
        <v>144</v>
      </c>
      <c r="L153" s="594"/>
      <c r="M153" s="594"/>
      <c r="N153" s="594"/>
      <c r="O153" s="594"/>
      <c r="R153" s="594"/>
      <c r="S153" s="594"/>
      <c r="T153" s="594"/>
      <c r="U153" s="594"/>
      <c r="V153" s="594"/>
      <c r="W153" s="594"/>
      <c r="X153" s="594"/>
      <c r="Y153" s="546"/>
      <c r="Z153" s="594"/>
      <c r="AA153" s="594"/>
      <c r="AB153" s="594"/>
      <c r="AC153" s="594"/>
      <c r="AD153" s="594"/>
      <c r="AE153" s="594"/>
      <c r="AF153" s="594"/>
      <c r="AG153" s="546"/>
      <c r="AH153" s="594"/>
      <c r="AI153" s="594"/>
      <c r="AJ153" s="594"/>
      <c r="AK153" s="594"/>
      <c r="AL153" s="594"/>
      <c r="AM153" s="594"/>
      <c r="AN153" s="594"/>
      <c r="AO153" s="546"/>
      <c r="AP153" s="546"/>
      <c r="AQ153" s="546"/>
    </row>
    <row r="154" spans="1:43" s="20" customFormat="1" ht="27.75" customHeight="1" x14ac:dyDescent="0.25">
      <c r="A154" s="752"/>
      <c r="B154" s="477"/>
      <c r="C154" s="471"/>
      <c r="D154" s="761"/>
      <c r="E154" s="750"/>
      <c r="F154" s="761"/>
      <c r="G154" s="750"/>
      <c r="H154" s="761"/>
      <c r="I154" s="750"/>
      <c r="J154" s="761"/>
      <c r="K154" s="750"/>
      <c r="L154" s="618"/>
      <c r="M154" s="618"/>
      <c r="N154" s="618"/>
      <c r="O154" s="618"/>
      <c r="R154" s="618"/>
      <c r="S154" s="618"/>
      <c r="T154" s="618"/>
      <c r="U154" s="618"/>
      <c r="V154" s="618"/>
      <c r="W154" s="618"/>
      <c r="X154" s="618"/>
      <c r="Y154" s="33"/>
      <c r="Z154" s="618"/>
      <c r="AA154" s="618"/>
      <c r="AB154" s="618"/>
      <c r="AC154" s="618"/>
      <c r="AD154" s="618"/>
      <c r="AE154" s="618"/>
      <c r="AF154" s="618"/>
      <c r="AG154" s="33"/>
      <c r="AH154" s="618"/>
      <c r="AI154" s="618"/>
      <c r="AJ154" s="618"/>
      <c r="AK154" s="618"/>
      <c r="AL154" s="618"/>
      <c r="AM154" s="618"/>
      <c r="AN154" s="618"/>
      <c r="AO154" s="33"/>
      <c r="AP154" s="33"/>
      <c r="AQ154" s="33"/>
    </row>
    <row r="155" spans="1:43" ht="27.75" customHeight="1" x14ac:dyDescent="0.25">
      <c r="A155" s="44" t="s">
        <v>91</v>
      </c>
      <c r="B155" s="204">
        <v>5976.5355762864883</v>
      </c>
      <c r="C155" s="55" t="s">
        <v>230</v>
      </c>
      <c r="D155" s="204">
        <v>15007.048483976549</v>
      </c>
      <c r="E155" s="55" t="s">
        <v>230</v>
      </c>
      <c r="F155" s="204">
        <v>26144.144857533756</v>
      </c>
      <c r="G155" s="55" t="s">
        <v>230</v>
      </c>
      <c r="H155" s="444">
        <v>30899.08580873672</v>
      </c>
      <c r="I155" s="55" t="s">
        <v>230</v>
      </c>
      <c r="J155" s="406">
        <v>40243.81285377773</v>
      </c>
      <c r="K155" s="407" t="s">
        <v>230</v>
      </c>
      <c r="L155" s="594"/>
      <c r="M155" s="594"/>
      <c r="N155" s="594"/>
      <c r="O155" s="594"/>
      <c r="R155" s="594"/>
      <c r="S155" s="594"/>
      <c r="T155" s="594"/>
      <c r="U155" s="594"/>
      <c r="V155" s="594"/>
      <c r="W155" s="594"/>
      <c r="X155" s="594"/>
      <c r="Y155" s="546"/>
      <c r="Z155" s="594"/>
      <c r="AA155" s="594"/>
      <c r="AB155" s="594"/>
      <c r="AC155" s="594"/>
      <c r="AD155" s="594"/>
      <c r="AE155" s="594"/>
      <c r="AF155" s="594"/>
      <c r="AG155" s="546"/>
      <c r="AH155" s="594"/>
      <c r="AI155" s="594"/>
      <c r="AJ155" s="594"/>
      <c r="AK155" s="594"/>
      <c r="AL155" s="594"/>
      <c r="AM155" s="594"/>
      <c r="AN155" s="594"/>
      <c r="AO155" s="546"/>
      <c r="AP155" s="546"/>
      <c r="AQ155" s="546"/>
    </row>
    <row r="156" spans="1:43" ht="27.75" customHeight="1" x14ac:dyDescent="0.25">
      <c r="A156" s="26" t="s">
        <v>162</v>
      </c>
      <c r="B156" s="405">
        <v>10395.582628173221</v>
      </c>
      <c r="C156" s="383">
        <v>4</v>
      </c>
      <c r="D156" s="405">
        <v>31215.490927168779</v>
      </c>
      <c r="E156" s="383">
        <v>4</v>
      </c>
      <c r="F156" s="405">
        <v>39487.922277227721</v>
      </c>
      <c r="G156" s="383">
        <v>5</v>
      </c>
      <c r="H156" s="446">
        <v>44691.141941843271</v>
      </c>
      <c r="I156" s="447">
        <v>6</v>
      </c>
      <c r="J156" s="408">
        <v>52041.359263803679</v>
      </c>
      <c r="K156" s="409">
        <v>6</v>
      </c>
      <c r="L156" s="603"/>
      <c r="M156" s="603"/>
      <c r="N156" s="603"/>
      <c r="O156" s="598"/>
      <c r="R156" s="598"/>
      <c r="S156" s="484"/>
      <c r="T156" s="593"/>
      <c r="U156" s="603"/>
      <c r="V156" s="602"/>
      <c r="W156" s="603"/>
      <c r="X156" s="598"/>
      <c r="Y156" s="546"/>
      <c r="Z156" s="598"/>
      <c r="AA156" s="484"/>
      <c r="AB156" s="591"/>
      <c r="AC156" s="603"/>
      <c r="AD156" s="584"/>
      <c r="AE156" s="603"/>
      <c r="AF156" s="598"/>
      <c r="AG156" s="546"/>
      <c r="AH156" s="598"/>
      <c r="AI156" s="484"/>
      <c r="AJ156" s="598"/>
      <c r="AK156" s="603"/>
      <c r="AL156" s="603"/>
      <c r="AM156" s="603"/>
      <c r="AN156" s="598"/>
      <c r="AO156" s="546"/>
      <c r="AP156" s="546"/>
      <c r="AQ156" s="546"/>
    </row>
    <row r="157" spans="1:43" ht="27.75" customHeight="1" x14ac:dyDescent="0.25">
      <c r="A157" s="26" t="s">
        <v>7</v>
      </c>
      <c r="B157" s="405">
        <v>1601.4958799293702</v>
      </c>
      <c r="C157" s="383">
        <v>10</v>
      </c>
      <c r="D157" s="405">
        <v>2448.2394613583137</v>
      </c>
      <c r="E157" s="383">
        <v>13</v>
      </c>
      <c r="F157" s="405">
        <v>4307.4984034833087</v>
      </c>
      <c r="G157" s="383">
        <v>12</v>
      </c>
      <c r="H157" s="446">
        <v>4726.3943580886589</v>
      </c>
      <c r="I157" s="447">
        <v>18</v>
      </c>
      <c r="J157" s="408">
        <v>6576.1262135922334</v>
      </c>
      <c r="K157" s="409">
        <v>20</v>
      </c>
      <c r="L157" s="603"/>
      <c r="M157" s="603"/>
      <c r="N157" s="603"/>
      <c r="O157" s="598"/>
      <c r="R157" s="598"/>
      <c r="S157" s="484"/>
      <c r="T157" s="593"/>
      <c r="U157" s="603"/>
      <c r="V157" s="602"/>
      <c r="W157" s="603"/>
      <c r="X157" s="598"/>
      <c r="Y157" s="546"/>
      <c r="Z157" s="598"/>
      <c r="AA157" s="484"/>
      <c r="AB157" s="591"/>
      <c r="AC157" s="603"/>
      <c r="AD157" s="584"/>
      <c r="AE157" s="603"/>
      <c r="AF157" s="598"/>
      <c r="AG157" s="546"/>
      <c r="AH157" s="598"/>
      <c r="AI157" s="484"/>
      <c r="AJ157" s="598"/>
      <c r="AK157" s="603"/>
      <c r="AL157" s="603"/>
      <c r="AM157" s="603"/>
      <c r="AN157" s="598"/>
      <c r="AO157" s="546"/>
      <c r="AP157" s="546"/>
      <c r="AQ157" s="546"/>
    </row>
    <row r="158" spans="1:43" ht="27.75" customHeight="1" x14ac:dyDescent="0.25">
      <c r="A158" s="26" t="s">
        <v>111</v>
      </c>
      <c r="B158" s="405">
        <v>444.19583654587512</v>
      </c>
      <c r="C158" s="383">
        <v>27</v>
      </c>
      <c r="D158" s="405">
        <v>858.37635239567237</v>
      </c>
      <c r="E158" s="383">
        <v>27</v>
      </c>
      <c r="F158" s="405">
        <v>1006.1482625482626</v>
      </c>
      <c r="G158" s="383">
        <v>28</v>
      </c>
      <c r="H158" s="446">
        <v>1396.0161912104857</v>
      </c>
      <c r="I158" s="447">
        <v>28</v>
      </c>
      <c r="J158" s="408">
        <v>1739.1425269645608</v>
      </c>
      <c r="K158" s="409">
        <v>29</v>
      </c>
      <c r="L158" s="603"/>
      <c r="M158" s="603"/>
      <c r="N158" s="603"/>
      <c r="O158" s="598"/>
      <c r="R158" s="598"/>
      <c r="S158" s="484"/>
      <c r="T158" s="593"/>
      <c r="U158" s="603"/>
      <c r="V158" s="602"/>
      <c r="W158" s="603"/>
      <c r="X158" s="598"/>
      <c r="Y158" s="546"/>
      <c r="Z158" s="598"/>
      <c r="AA158" s="484"/>
      <c r="AB158" s="591"/>
      <c r="AC158" s="603"/>
      <c r="AD158" s="584"/>
      <c r="AE158" s="603"/>
      <c r="AF158" s="598"/>
      <c r="AG158" s="546"/>
      <c r="AH158" s="598"/>
      <c r="AI158" s="484"/>
      <c r="AJ158" s="598"/>
      <c r="AK158" s="603"/>
      <c r="AL158" s="603"/>
      <c r="AM158" s="603"/>
      <c r="AN158" s="598"/>
      <c r="AO158" s="546"/>
      <c r="AP158" s="546"/>
      <c r="AQ158" s="546"/>
    </row>
    <row r="159" spans="1:43" ht="27.75" customHeight="1" x14ac:dyDescent="0.25">
      <c r="A159" s="26" t="s">
        <v>112</v>
      </c>
      <c r="B159" s="405">
        <v>1282.2783446712019</v>
      </c>
      <c r="C159" s="383">
        <v>17</v>
      </c>
      <c r="D159" s="405">
        <v>2599.0312558840142</v>
      </c>
      <c r="E159" s="383">
        <v>12</v>
      </c>
      <c r="F159" s="405">
        <v>4036.219872754491</v>
      </c>
      <c r="G159" s="383">
        <v>14</v>
      </c>
      <c r="H159" s="446">
        <v>5046.6873836992927</v>
      </c>
      <c r="I159" s="447">
        <v>17</v>
      </c>
      <c r="J159" s="408">
        <v>12937.384487226953</v>
      </c>
      <c r="K159" s="409">
        <v>11</v>
      </c>
      <c r="L159" s="603"/>
      <c r="M159" s="603"/>
      <c r="N159" s="603"/>
      <c r="O159" s="598"/>
      <c r="R159" s="598"/>
      <c r="S159" s="484"/>
      <c r="T159" s="593"/>
      <c r="U159" s="603"/>
      <c r="V159" s="602"/>
      <c r="W159" s="603"/>
      <c r="X159" s="598"/>
      <c r="Y159" s="546"/>
      <c r="Z159" s="598"/>
      <c r="AA159" s="484"/>
      <c r="AB159" s="591"/>
      <c r="AC159" s="603"/>
      <c r="AD159" s="584"/>
      <c r="AE159" s="603"/>
      <c r="AF159" s="598"/>
      <c r="AG159" s="546"/>
      <c r="AH159" s="598"/>
      <c r="AI159" s="484"/>
      <c r="AJ159" s="598"/>
      <c r="AK159" s="603"/>
      <c r="AL159" s="603"/>
      <c r="AM159" s="603"/>
      <c r="AN159" s="598"/>
      <c r="AO159" s="546"/>
      <c r="AP159" s="546"/>
      <c r="AQ159" s="546"/>
    </row>
    <row r="160" spans="1:43" ht="27.75" customHeight="1" x14ac:dyDescent="0.25">
      <c r="A160" s="26" t="s">
        <v>113</v>
      </c>
      <c r="B160" s="405">
        <v>291.76753926701571</v>
      </c>
      <c r="C160" s="383">
        <v>28</v>
      </c>
      <c r="D160" s="405">
        <v>1189.5394736842106</v>
      </c>
      <c r="E160" s="383">
        <v>26</v>
      </c>
      <c r="F160" s="405">
        <v>1408.1331279945243</v>
      </c>
      <c r="G160" s="383">
        <v>26</v>
      </c>
      <c r="H160" s="446">
        <v>2110.518769022658</v>
      </c>
      <c r="I160" s="447">
        <v>26</v>
      </c>
      <c r="J160" s="408">
        <v>3913.9124331550802</v>
      </c>
      <c r="K160" s="409">
        <v>27</v>
      </c>
      <c r="L160" s="603"/>
      <c r="M160" s="603"/>
      <c r="N160" s="603"/>
      <c r="O160" s="598"/>
      <c r="R160" s="598"/>
      <c r="S160" s="484"/>
      <c r="T160" s="593"/>
      <c r="U160" s="603"/>
      <c r="V160" s="602"/>
      <c r="W160" s="603"/>
      <c r="X160" s="598"/>
      <c r="Y160" s="546"/>
      <c r="Z160" s="598"/>
      <c r="AA160" s="484"/>
      <c r="AB160" s="591"/>
      <c r="AC160" s="603"/>
      <c r="AD160" s="584"/>
      <c r="AE160" s="603"/>
      <c r="AF160" s="598"/>
      <c r="AG160" s="546"/>
      <c r="AH160" s="598"/>
      <c r="AI160" s="484"/>
      <c r="AJ160" s="598"/>
      <c r="AK160" s="603"/>
      <c r="AL160" s="603"/>
      <c r="AM160" s="603"/>
      <c r="AN160" s="598"/>
      <c r="AO160" s="546"/>
      <c r="AP160" s="546"/>
      <c r="AQ160" s="546"/>
    </row>
    <row r="161" spans="1:43" ht="27.75" customHeight="1" x14ac:dyDescent="0.25">
      <c r="A161" s="26" t="s">
        <v>114</v>
      </c>
      <c r="B161" s="405">
        <v>601.29145728643221</v>
      </c>
      <c r="C161" s="383">
        <v>24</v>
      </c>
      <c r="D161" s="405">
        <v>1412.6205733558179</v>
      </c>
      <c r="E161" s="383">
        <v>20</v>
      </c>
      <c r="F161" s="405">
        <v>2284.7845117845118</v>
      </c>
      <c r="G161" s="383">
        <v>22</v>
      </c>
      <c r="H161" s="446">
        <v>3157.6605042016809</v>
      </c>
      <c r="I161" s="447">
        <v>22</v>
      </c>
      <c r="J161" s="408">
        <v>5280.6258389261748</v>
      </c>
      <c r="K161" s="409">
        <v>21</v>
      </c>
      <c r="L161" s="603"/>
      <c r="M161" s="603"/>
      <c r="N161" s="603"/>
      <c r="O161" s="598"/>
      <c r="R161" s="598"/>
      <c r="S161" s="484"/>
      <c r="T161" s="593"/>
      <c r="U161" s="603"/>
      <c r="V161" s="602"/>
      <c r="W161" s="603"/>
      <c r="X161" s="598"/>
      <c r="Y161" s="546"/>
      <c r="Z161" s="598"/>
      <c r="AA161" s="484"/>
      <c r="AB161" s="591"/>
      <c r="AC161" s="603"/>
      <c r="AD161" s="584"/>
      <c r="AE161" s="603"/>
      <c r="AF161" s="598"/>
      <c r="AG161" s="546"/>
      <c r="AH161" s="598"/>
      <c r="AI161" s="484"/>
      <c r="AJ161" s="598"/>
      <c r="AK161" s="603"/>
      <c r="AL161" s="603"/>
      <c r="AM161" s="603"/>
      <c r="AN161" s="598"/>
      <c r="AO161" s="546"/>
      <c r="AP161" s="546"/>
      <c r="AQ161" s="546"/>
    </row>
    <row r="162" spans="1:43" ht="27.75" customHeight="1" x14ac:dyDescent="0.25">
      <c r="A162" s="26" t="s">
        <v>115</v>
      </c>
      <c r="B162" s="405">
        <v>1315.5487804878048</v>
      </c>
      <c r="C162" s="383">
        <v>16</v>
      </c>
      <c r="D162" s="405">
        <v>1576.5684039087948</v>
      </c>
      <c r="E162" s="383">
        <v>19</v>
      </c>
      <c r="F162" s="405">
        <v>2103.1369863013697</v>
      </c>
      <c r="G162" s="383">
        <v>23</v>
      </c>
      <c r="H162" s="446">
        <v>2914.9672785315242</v>
      </c>
      <c r="I162" s="447">
        <v>25</v>
      </c>
      <c r="J162" s="408">
        <v>4241.6545454545458</v>
      </c>
      <c r="K162" s="409">
        <v>26</v>
      </c>
      <c r="L162" s="603"/>
      <c r="M162" s="603"/>
      <c r="N162" s="603"/>
      <c r="O162" s="598"/>
      <c r="R162" s="598"/>
      <c r="S162" s="484"/>
      <c r="T162" s="593"/>
      <c r="U162" s="603"/>
      <c r="V162" s="602"/>
      <c r="W162" s="603"/>
      <c r="X162" s="598"/>
      <c r="Y162" s="546"/>
      <c r="Z162" s="598"/>
      <c r="AA162" s="484"/>
      <c r="AB162" s="591"/>
      <c r="AC162" s="603"/>
      <c r="AD162" s="584"/>
      <c r="AE162" s="603"/>
      <c r="AF162" s="598"/>
      <c r="AG162" s="546"/>
      <c r="AH162" s="598"/>
      <c r="AI162" s="484"/>
      <c r="AJ162" s="598"/>
      <c r="AK162" s="603"/>
      <c r="AL162" s="603"/>
      <c r="AM162" s="603"/>
      <c r="AN162" s="598"/>
      <c r="AO162" s="546"/>
      <c r="AP162" s="546"/>
      <c r="AQ162" s="546"/>
    </row>
    <row r="163" spans="1:43" ht="27.75" customHeight="1" x14ac:dyDescent="0.25">
      <c r="A163" s="26" t="s">
        <v>89</v>
      </c>
      <c r="B163" s="405">
        <v>201.88556529296733</v>
      </c>
      <c r="C163" s="383">
        <v>31</v>
      </c>
      <c r="D163" s="405">
        <v>482.23995399324275</v>
      </c>
      <c r="E163" s="383">
        <v>29</v>
      </c>
      <c r="F163" s="405">
        <v>619.14166607282834</v>
      </c>
      <c r="G163" s="383">
        <v>31</v>
      </c>
      <c r="H163" s="446">
        <v>791.62711864406776</v>
      </c>
      <c r="I163" s="447">
        <v>31</v>
      </c>
      <c r="J163" s="408">
        <v>1212.1265486106252</v>
      </c>
      <c r="K163" s="409">
        <v>31</v>
      </c>
      <c r="L163" s="603"/>
      <c r="M163" s="603"/>
      <c r="N163" s="603"/>
      <c r="O163" s="598"/>
      <c r="R163" s="598"/>
      <c r="S163" s="484"/>
      <c r="T163" s="593"/>
      <c r="U163" s="603"/>
      <c r="V163" s="602"/>
      <c r="W163" s="603"/>
      <c r="X163" s="598"/>
      <c r="Y163" s="546"/>
      <c r="Z163" s="598"/>
      <c r="AA163" s="484"/>
      <c r="AB163" s="591"/>
      <c r="AC163" s="603"/>
      <c r="AD163" s="584"/>
      <c r="AE163" s="603"/>
      <c r="AF163" s="598"/>
      <c r="AG163" s="546"/>
      <c r="AH163" s="598"/>
      <c r="AI163" s="484"/>
      <c r="AJ163" s="598"/>
      <c r="AK163" s="603"/>
      <c r="AL163" s="603"/>
      <c r="AM163" s="603"/>
      <c r="AN163" s="598"/>
      <c r="AO163" s="546"/>
      <c r="AP163" s="546"/>
      <c r="AQ163" s="546"/>
    </row>
    <row r="164" spans="1:43" ht="27.75" customHeight="1" x14ac:dyDescent="0.25">
      <c r="A164" s="26" t="s">
        <v>163</v>
      </c>
      <c r="B164" s="405">
        <v>454.49233912155262</v>
      </c>
      <c r="C164" s="383">
        <v>26</v>
      </c>
      <c r="D164" s="405">
        <v>729.55566905005105</v>
      </c>
      <c r="E164" s="383">
        <v>28</v>
      </c>
      <c r="F164" s="405">
        <v>1074.5721544715448</v>
      </c>
      <c r="G164" s="383">
        <v>27</v>
      </c>
      <c r="H164" s="446">
        <v>1632.7914979757086</v>
      </c>
      <c r="I164" s="447">
        <v>27</v>
      </c>
      <c r="J164" s="408">
        <v>6956.1017119838871</v>
      </c>
      <c r="K164" s="409">
        <v>18</v>
      </c>
      <c r="L164" s="603"/>
      <c r="M164" s="603"/>
      <c r="N164" s="603"/>
      <c r="O164" s="598"/>
      <c r="R164" s="598"/>
      <c r="S164" s="484"/>
      <c r="T164" s="593"/>
      <c r="U164" s="603"/>
      <c r="V164" s="602"/>
      <c r="W164" s="603"/>
      <c r="X164" s="598"/>
      <c r="Y164" s="546"/>
      <c r="Z164" s="598"/>
      <c r="AA164" s="484"/>
      <c r="AB164" s="591"/>
      <c r="AC164" s="603"/>
      <c r="AD164" s="584"/>
      <c r="AE164" s="603"/>
      <c r="AF164" s="598"/>
      <c r="AG164" s="546"/>
      <c r="AH164" s="598"/>
      <c r="AI164" s="484"/>
      <c r="AJ164" s="598"/>
      <c r="AK164" s="603"/>
      <c r="AL164" s="603"/>
      <c r="AM164" s="603"/>
      <c r="AN164" s="598"/>
      <c r="AO164" s="546"/>
      <c r="AP164" s="546"/>
      <c r="AQ164" s="546"/>
    </row>
    <row r="165" spans="1:43" ht="27.75" customHeight="1" x14ac:dyDescent="0.25">
      <c r="A165" s="26" t="s">
        <v>117</v>
      </c>
      <c r="B165" s="405">
        <v>20359.720642768851</v>
      </c>
      <c r="C165" s="383">
        <v>3</v>
      </c>
      <c r="D165" s="405">
        <v>27831.36049382716</v>
      </c>
      <c r="E165" s="383">
        <v>5</v>
      </c>
      <c r="F165" s="405">
        <v>43811.158924205381</v>
      </c>
      <c r="G165" s="383">
        <v>4</v>
      </c>
      <c r="H165" s="446">
        <v>57994.153567110036</v>
      </c>
      <c r="I165" s="447">
        <v>4</v>
      </c>
      <c r="J165" s="408">
        <v>80923.812200956934</v>
      </c>
      <c r="K165" s="409">
        <v>4</v>
      </c>
      <c r="L165" s="603"/>
      <c r="M165" s="603"/>
      <c r="N165" s="603"/>
      <c r="O165" s="598"/>
      <c r="R165" s="598"/>
      <c r="S165" s="484"/>
      <c r="T165" s="593"/>
      <c r="U165" s="603"/>
      <c r="V165" s="602"/>
      <c r="W165" s="603"/>
      <c r="X165" s="598"/>
      <c r="Y165" s="546"/>
      <c r="Z165" s="598"/>
      <c r="AA165" s="484"/>
      <c r="AB165" s="591"/>
      <c r="AC165" s="603"/>
      <c r="AD165" s="584"/>
      <c r="AE165" s="603"/>
      <c r="AF165" s="598"/>
      <c r="AG165" s="546"/>
      <c r="AH165" s="598"/>
      <c r="AI165" s="484"/>
      <c r="AJ165" s="598"/>
      <c r="AK165" s="603"/>
      <c r="AL165" s="603"/>
      <c r="AM165" s="603"/>
      <c r="AN165" s="598"/>
      <c r="AO165" s="546"/>
      <c r="AP165" s="546"/>
      <c r="AQ165" s="546"/>
    </row>
    <row r="166" spans="1:43" ht="27.75" customHeight="1" x14ac:dyDescent="0.25">
      <c r="A166" s="26" t="s">
        <v>16</v>
      </c>
      <c r="B166" s="405">
        <v>1149.9406028368794</v>
      </c>
      <c r="C166" s="383">
        <v>18</v>
      </c>
      <c r="D166" s="405">
        <v>9365.9131455399056</v>
      </c>
      <c r="E166" s="383">
        <v>7</v>
      </c>
      <c r="F166" s="405">
        <v>25860.166061837714</v>
      </c>
      <c r="G166" s="383">
        <v>7</v>
      </c>
      <c r="H166" s="446">
        <v>35490.330748240704</v>
      </c>
      <c r="I166" s="447">
        <v>7</v>
      </c>
      <c r="J166" s="408">
        <v>42646.218163729391</v>
      </c>
      <c r="K166" s="409">
        <v>7</v>
      </c>
      <c r="L166" s="603"/>
      <c r="M166" s="603"/>
      <c r="N166" s="603"/>
      <c r="O166" s="598"/>
      <c r="R166" s="598"/>
      <c r="S166" s="484"/>
      <c r="T166" s="593"/>
      <c r="U166" s="603"/>
      <c r="V166" s="602"/>
      <c r="W166" s="603"/>
      <c r="X166" s="598"/>
      <c r="Y166" s="546"/>
      <c r="Z166" s="598"/>
      <c r="AA166" s="484"/>
      <c r="AB166" s="591"/>
      <c r="AC166" s="603"/>
      <c r="AD166" s="584"/>
      <c r="AE166" s="603"/>
      <c r="AF166" s="598"/>
      <c r="AG166" s="546"/>
      <c r="AH166" s="598"/>
      <c r="AI166" s="484"/>
      <c r="AJ166" s="598"/>
      <c r="AK166" s="603"/>
      <c r="AL166" s="603"/>
      <c r="AM166" s="603"/>
      <c r="AN166" s="598"/>
      <c r="AO166" s="546"/>
      <c r="AP166" s="546"/>
      <c r="AQ166" s="546"/>
    </row>
    <row r="167" spans="1:43" ht="27.75" customHeight="1" x14ac:dyDescent="0.25">
      <c r="A167" s="26" t="s">
        <v>17</v>
      </c>
      <c r="B167" s="405">
        <v>2184.6872197309417</v>
      </c>
      <c r="C167" s="383">
        <v>8</v>
      </c>
      <c r="D167" s="405">
        <v>3317.310148232611</v>
      </c>
      <c r="E167" s="383">
        <v>10</v>
      </c>
      <c r="F167" s="405">
        <v>4033.9464082098061</v>
      </c>
      <c r="G167" s="383">
        <v>15</v>
      </c>
      <c r="H167" s="446">
        <v>6475.3226909920186</v>
      </c>
      <c r="I167" s="447">
        <v>14</v>
      </c>
      <c r="J167" s="408">
        <v>9634.5821917808225</v>
      </c>
      <c r="K167" s="409">
        <v>16</v>
      </c>
      <c r="L167" s="603"/>
      <c r="M167" s="603"/>
      <c r="N167" s="603"/>
      <c r="O167" s="598"/>
      <c r="R167" s="598"/>
      <c r="S167" s="484"/>
      <c r="T167" s="593"/>
      <c r="U167" s="603"/>
      <c r="V167" s="602"/>
      <c r="W167" s="603"/>
      <c r="X167" s="598"/>
      <c r="Y167" s="546"/>
      <c r="Z167" s="598"/>
      <c r="AA167" s="484"/>
      <c r="AB167" s="591"/>
      <c r="AC167" s="603"/>
      <c r="AD167" s="584"/>
      <c r="AE167" s="603"/>
      <c r="AF167" s="598"/>
      <c r="AG167" s="546"/>
      <c r="AH167" s="598"/>
      <c r="AI167" s="484"/>
      <c r="AJ167" s="598"/>
      <c r="AK167" s="603"/>
      <c r="AL167" s="603"/>
      <c r="AM167" s="603"/>
      <c r="AN167" s="598"/>
      <c r="AO167" s="546"/>
      <c r="AP167" s="546"/>
      <c r="AQ167" s="546"/>
    </row>
    <row r="168" spans="1:43" ht="27.75" customHeight="1" x14ac:dyDescent="0.25">
      <c r="A168" s="26" t="s">
        <v>120</v>
      </c>
      <c r="B168" s="405">
        <v>277.49907881269189</v>
      </c>
      <c r="C168" s="383">
        <v>30</v>
      </c>
      <c r="D168" s="405">
        <v>349.05472536348952</v>
      </c>
      <c r="E168" s="383">
        <v>31</v>
      </c>
      <c r="F168" s="405">
        <v>728.26171405686819</v>
      </c>
      <c r="G168" s="383">
        <v>29</v>
      </c>
      <c r="H168" s="446">
        <v>1139.4681231380337</v>
      </c>
      <c r="I168" s="447">
        <v>30</v>
      </c>
      <c r="J168" s="408">
        <v>1674.647487684729</v>
      </c>
      <c r="K168" s="409">
        <v>30</v>
      </c>
      <c r="L168" s="603"/>
      <c r="M168" s="603"/>
      <c r="N168" s="603"/>
      <c r="O168" s="598"/>
      <c r="R168" s="598"/>
      <c r="S168" s="484"/>
      <c r="T168" s="593"/>
      <c r="U168" s="603"/>
      <c r="V168" s="602"/>
      <c r="W168" s="603"/>
      <c r="X168" s="598"/>
      <c r="Y168" s="546"/>
      <c r="Z168" s="598"/>
      <c r="AA168" s="484"/>
      <c r="AB168" s="591"/>
      <c r="AC168" s="603"/>
      <c r="AD168" s="584"/>
      <c r="AE168" s="603"/>
      <c r="AF168" s="598"/>
      <c r="AG168" s="546"/>
      <c r="AH168" s="598"/>
      <c r="AI168" s="484"/>
      <c r="AJ168" s="598"/>
      <c r="AK168" s="603"/>
      <c r="AL168" s="603"/>
      <c r="AM168" s="603"/>
      <c r="AN168" s="598"/>
      <c r="AO168" s="546"/>
      <c r="AP168" s="546"/>
      <c r="AQ168" s="546"/>
    </row>
    <row r="169" spans="1:43" ht="27.75" customHeight="1" x14ac:dyDescent="0.25">
      <c r="A169" s="26" t="s">
        <v>121</v>
      </c>
      <c r="B169" s="405">
        <v>1776.0127853881279</v>
      </c>
      <c r="C169" s="383">
        <v>9</v>
      </c>
      <c r="D169" s="405">
        <v>31682.384124087592</v>
      </c>
      <c r="E169" s="383">
        <v>3</v>
      </c>
      <c r="F169" s="405">
        <v>86109.662431941921</v>
      </c>
      <c r="G169" s="383">
        <v>3</v>
      </c>
      <c r="H169" s="446">
        <v>112776.65252707581</v>
      </c>
      <c r="I169" s="447">
        <v>3</v>
      </c>
      <c r="J169" s="408">
        <v>100840.84290843806</v>
      </c>
      <c r="K169" s="409">
        <v>3</v>
      </c>
      <c r="L169" s="603"/>
      <c r="M169" s="603"/>
      <c r="N169" s="603"/>
      <c r="O169" s="598"/>
      <c r="R169" s="598"/>
      <c r="S169" s="484"/>
      <c r="T169" s="593"/>
      <c r="U169" s="603"/>
      <c r="V169" s="602"/>
      <c r="W169" s="603"/>
      <c r="X169" s="598"/>
      <c r="Y169" s="546"/>
      <c r="Z169" s="598"/>
      <c r="AA169" s="484"/>
      <c r="AB169" s="591"/>
      <c r="AC169" s="603"/>
      <c r="AD169" s="584"/>
      <c r="AE169" s="603"/>
      <c r="AF169" s="598"/>
      <c r="AG169" s="546"/>
      <c r="AH169" s="598"/>
      <c r="AI169" s="484"/>
      <c r="AJ169" s="598"/>
      <c r="AK169" s="603"/>
      <c r="AL169" s="603"/>
      <c r="AM169" s="603"/>
      <c r="AN169" s="598"/>
      <c r="AO169" s="546"/>
      <c r="AP169" s="546"/>
      <c r="AQ169" s="546"/>
    </row>
    <row r="170" spans="1:43" ht="27.75" customHeight="1" x14ac:dyDescent="0.25">
      <c r="A170" s="26" t="s">
        <v>122</v>
      </c>
      <c r="B170" s="405">
        <v>4947.7</v>
      </c>
      <c r="C170" s="383">
        <v>6</v>
      </c>
      <c r="D170" s="405">
        <v>9578.110962566845</v>
      </c>
      <c r="E170" s="383">
        <v>6</v>
      </c>
      <c r="F170" s="405">
        <v>20684.651254953766</v>
      </c>
      <c r="G170" s="383">
        <v>8</v>
      </c>
      <c r="H170" s="446">
        <v>25477.063885267275</v>
      </c>
      <c r="I170" s="447">
        <v>8</v>
      </c>
      <c r="J170" s="408">
        <v>31449.164736164737</v>
      </c>
      <c r="K170" s="409">
        <v>9</v>
      </c>
      <c r="L170" s="603"/>
      <c r="M170" s="603"/>
      <c r="N170" s="603"/>
      <c r="O170" s="598"/>
      <c r="R170" s="598"/>
      <c r="S170" s="484"/>
      <c r="T170" s="593"/>
      <c r="U170" s="603"/>
      <c r="V170" s="602"/>
      <c r="W170" s="603"/>
      <c r="X170" s="598"/>
      <c r="Y170" s="546"/>
      <c r="Z170" s="598"/>
      <c r="AA170" s="484"/>
      <c r="AB170" s="591"/>
      <c r="AC170" s="603"/>
      <c r="AD170" s="584"/>
      <c r="AE170" s="603"/>
      <c r="AF170" s="598"/>
      <c r="AG170" s="546"/>
      <c r="AH170" s="598"/>
      <c r="AI170" s="484"/>
      <c r="AJ170" s="598"/>
      <c r="AK170" s="603"/>
      <c r="AL170" s="603"/>
      <c r="AM170" s="603"/>
      <c r="AN170" s="598"/>
      <c r="AO170" s="546"/>
      <c r="AP170" s="546"/>
      <c r="AQ170" s="546"/>
    </row>
    <row r="171" spans="1:43" ht="27.75" customHeight="1" x14ac:dyDescent="0.25">
      <c r="A171" s="26" t="s">
        <v>123</v>
      </c>
      <c r="B171" s="405">
        <v>674.01242444593686</v>
      </c>
      <c r="C171" s="383">
        <v>23</v>
      </c>
      <c r="D171" s="405">
        <v>1263.7487586891757</v>
      </c>
      <c r="E171" s="383">
        <v>23</v>
      </c>
      <c r="F171" s="405">
        <v>1874.5186385737438</v>
      </c>
      <c r="G171" s="383">
        <v>24</v>
      </c>
      <c r="H171" s="446">
        <v>3037.2819047619046</v>
      </c>
      <c r="I171" s="447">
        <v>23</v>
      </c>
      <c r="J171" s="408">
        <v>5184.2915370255132</v>
      </c>
      <c r="K171" s="409">
        <v>23</v>
      </c>
      <c r="L171" s="603"/>
      <c r="M171" s="603"/>
      <c r="N171" s="603"/>
      <c r="O171" s="598"/>
      <c r="R171" s="598"/>
      <c r="S171" s="484"/>
      <c r="T171" s="593"/>
      <c r="U171" s="603"/>
      <c r="V171" s="602"/>
      <c r="W171" s="603"/>
      <c r="X171" s="598"/>
      <c r="Y171" s="546"/>
      <c r="Z171" s="598"/>
      <c r="AA171" s="484"/>
      <c r="AB171" s="591"/>
      <c r="AC171" s="603"/>
      <c r="AD171" s="584"/>
      <c r="AE171" s="603"/>
      <c r="AF171" s="598"/>
      <c r="AG171" s="546"/>
      <c r="AH171" s="598"/>
      <c r="AI171" s="484"/>
      <c r="AJ171" s="598"/>
      <c r="AK171" s="603"/>
      <c r="AL171" s="603"/>
      <c r="AM171" s="603"/>
      <c r="AN171" s="598"/>
      <c r="AO171" s="546"/>
      <c r="AP171" s="546"/>
      <c r="AQ171" s="546"/>
    </row>
    <row r="172" spans="1:43" ht="27.75" customHeight="1" x14ac:dyDescent="0.25">
      <c r="A172" s="26" t="s">
        <v>124</v>
      </c>
      <c r="B172" s="405">
        <v>1464.914902117459</v>
      </c>
      <c r="C172" s="383">
        <v>14</v>
      </c>
      <c r="D172" s="405">
        <v>2229.7044187898091</v>
      </c>
      <c r="E172" s="383">
        <v>14</v>
      </c>
      <c r="F172" s="405">
        <v>4468.0486646884274</v>
      </c>
      <c r="G172" s="383">
        <v>11</v>
      </c>
      <c r="H172" s="446">
        <v>6719.0507474429587</v>
      </c>
      <c r="I172" s="447">
        <v>12</v>
      </c>
      <c r="J172" s="408">
        <v>9104.0099784777922</v>
      </c>
      <c r="K172" s="409">
        <v>17</v>
      </c>
      <c r="L172" s="603"/>
      <c r="M172" s="603"/>
      <c r="N172" s="603"/>
      <c r="O172" s="598"/>
      <c r="R172" s="598"/>
      <c r="S172" s="484"/>
      <c r="T172" s="593"/>
      <c r="U172" s="603"/>
      <c r="V172" s="602"/>
      <c r="W172" s="603"/>
      <c r="X172" s="598"/>
      <c r="Y172" s="546"/>
      <c r="Z172" s="598"/>
      <c r="AA172" s="484"/>
      <c r="AB172" s="591"/>
      <c r="AC172" s="603"/>
      <c r="AD172" s="584"/>
      <c r="AE172" s="603"/>
      <c r="AF172" s="598"/>
      <c r="AG172" s="546"/>
      <c r="AH172" s="598"/>
      <c r="AI172" s="484"/>
      <c r="AJ172" s="598"/>
      <c r="AK172" s="603"/>
      <c r="AL172" s="603"/>
      <c r="AM172" s="603"/>
      <c r="AN172" s="598"/>
      <c r="AO172" s="546"/>
      <c r="AP172" s="546"/>
      <c r="AQ172" s="546"/>
    </row>
    <row r="173" spans="1:43" ht="27.75" customHeight="1" x14ac:dyDescent="0.25">
      <c r="A173" s="26" t="s">
        <v>125</v>
      </c>
      <c r="B173" s="405">
        <v>580.74432677760967</v>
      </c>
      <c r="C173" s="383">
        <v>25</v>
      </c>
      <c r="D173" s="405">
        <v>1228.1539044730857</v>
      </c>
      <c r="E173" s="383">
        <v>24</v>
      </c>
      <c r="F173" s="405">
        <v>1689.3612368024133</v>
      </c>
      <c r="G173" s="383">
        <v>25</v>
      </c>
      <c r="H173" s="446">
        <v>2919.48912228057</v>
      </c>
      <c r="I173" s="447">
        <v>24</v>
      </c>
      <c r="J173" s="408">
        <v>4919.450746268657</v>
      </c>
      <c r="K173" s="409">
        <v>24</v>
      </c>
      <c r="L173" s="603"/>
      <c r="M173" s="603"/>
      <c r="N173" s="603"/>
      <c r="O173" s="598"/>
      <c r="R173" s="598"/>
      <c r="S173" s="484"/>
      <c r="T173" s="593"/>
      <c r="U173" s="603"/>
      <c r="V173" s="602"/>
      <c r="W173" s="603"/>
      <c r="X173" s="598"/>
      <c r="Y173" s="546"/>
      <c r="Z173" s="598"/>
      <c r="AA173" s="484"/>
      <c r="AB173" s="591"/>
      <c r="AC173" s="603"/>
      <c r="AD173" s="584"/>
      <c r="AE173" s="603"/>
      <c r="AF173" s="598"/>
      <c r="AG173" s="546"/>
      <c r="AH173" s="598"/>
      <c r="AI173" s="484"/>
      <c r="AJ173" s="598"/>
      <c r="AK173" s="603"/>
      <c r="AL173" s="603"/>
      <c r="AM173" s="603"/>
      <c r="AN173" s="598"/>
      <c r="AO173" s="546"/>
      <c r="AP173" s="546"/>
      <c r="AQ173" s="546"/>
    </row>
    <row r="174" spans="1:43" ht="27.75" customHeight="1" x14ac:dyDescent="0.25">
      <c r="A174" s="26" t="s">
        <v>126</v>
      </c>
      <c r="B174" s="405">
        <v>834.64311726147128</v>
      </c>
      <c r="C174" s="383">
        <v>20</v>
      </c>
      <c r="D174" s="405">
        <v>1217.0701881331404</v>
      </c>
      <c r="E174" s="383">
        <v>25</v>
      </c>
      <c r="F174" s="405">
        <v>2617.7676912080055</v>
      </c>
      <c r="G174" s="383">
        <v>20</v>
      </c>
      <c r="H174" s="446">
        <v>3394.1954834156668</v>
      </c>
      <c r="I174" s="447">
        <v>21</v>
      </c>
      <c r="J174" s="408">
        <v>4693.1595818815331</v>
      </c>
      <c r="K174" s="409">
        <v>25</v>
      </c>
      <c r="L174" s="603"/>
      <c r="M174" s="603"/>
      <c r="N174" s="603"/>
      <c r="O174" s="598"/>
      <c r="R174" s="598"/>
      <c r="S174" s="484"/>
      <c r="T174" s="593"/>
      <c r="U174" s="603"/>
      <c r="V174" s="602"/>
      <c r="W174" s="603"/>
      <c r="X174" s="598"/>
      <c r="Y174" s="546"/>
      <c r="Z174" s="598"/>
      <c r="AA174" s="484"/>
      <c r="AB174" s="591"/>
      <c r="AC174" s="603"/>
      <c r="AD174" s="584"/>
      <c r="AE174" s="603"/>
      <c r="AF174" s="598"/>
      <c r="AG174" s="546"/>
      <c r="AH174" s="598"/>
      <c r="AI174" s="484"/>
      <c r="AJ174" s="598"/>
      <c r="AK174" s="603"/>
      <c r="AL174" s="603"/>
      <c r="AM174" s="603"/>
      <c r="AN174" s="598"/>
      <c r="AO174" s="546"/>
      <c r="AP174" s="546"/>
      <c r="AQ174" s="546"/>
    </row>
    <row r="175" spans="1:43" ht="27.75" customHeight="1" x14ac:dyDescent="0.25">
      <c r="A175" s="26" t="s">
        <v>127</v>
      </c>
      <c r="B175" s="405">
        <v>1588.4264173703257</v>
      </c>
      <c r="C175" s="383">
        <v>11</v>
      </c>
      <c r="D175" s="405">
        <v>3706.8545564272781</v>
      </c>
      <c r="E175" s="383">
        <v>9</v>
      </c>
      <c r="F175" s="405">
        <v>12971.323529411764</v>
      </c>
      <c r="G175" s="383">
        <v>9</v>
      </c>
      <c r="H175" s="446">
        <v>21761.842293906811</v>
      </c>
      <c r="I175" s="447">
        <v>9</v>
      </c>
      <c r="J175" s="408">
        <v>36781.037455410224</v>
      </c>
      <c r="K175" s="409">
        <v>8</v>
      </c>
      <c r="L175" s="603"/>
      <c r="M175" s="603"/>
      <c r="N175" s="603"/>
      <c r="O175" s="598"/>
      <c r="R175" s="598"/>
      <c r="S175" s="484"/>
      <c r="T175" s="593"/>
      <c r="U175" s="603"/>
      <c r="V175" s="602"/>
      <c r="W175" s="603"/>
      <c r="X175" s="598"/>
      <c r="Y175" s="546"/>
      <c r="Z175" s="598"/>
      <c r="AA175" s="484"/>
      <c r="AB175" s="591"/>
      <c r="AC175" s="603"/>
      <c r="AD175" s="584"/>
      <c r="AE175" s="603"/>
      <c r="AF175" s="598"/>
      <c r="AG175" s="546"/>
      <c r="AH175" s="598"/>
      <c r="AI175" s="484"/>
      <c r="AJ175" s="598"/>
      <c r="AK175" s="603"/>
      <c r="AL175" s="603"/>
      <c r="AM175" s="603"/>
      <c r="AN175" s="598"/>
      <c r="AO175" s="546"/>
      <c r="AP175" s="546"/>
      <c r="AQ175" s="546"/>
    </row>
    <row r="176" spans="1:43" ht="27.75" customHeight="1" x14ac:dyDescent="0.25">
      <c r="A176" s="26" t="s">
        <v>128</v>
      </c>
      <c r="B176" s="405">
        <v>88142.690512276444</v>
      </c>
      <c r="C176" s="383">
        <v>1</v>
      </c>
      <c r="D176" s="405">
        <v>205977.53117433414</v>
      </c>
      <c r="E176" s="383">
        <v>1</v>
      </c>
      <c r="F176" s="405">
        <v>329045.97358150705</v>
      </c>
      <c r="G176" s="383">
        <v>1</v>
      </c>
      <c r="H176" s="446">
        <v>327709.31506849313</v>
      </c>
      <c r="I176" s="447">
        <v>2</v>
      </c>
      <c r="J176" s="408">
        <v>444101.83220088627</v>
      </c>
      <c r="K176" s="409">
        <v>2</v>
      </c>
      <c r="L176" s="603"/>
      <c r="M176" s="603"/>
      <c r="N176" s="603"/>
      <c r="O176" s="598"/>
      <c r="R176" s="598"/>
      <c r="S176" s="484"/>
      <c r="T176" s="593"/>
      <c r="U176" s="603"/>
      <c r="V176" s="602"/>
      <c r="W176" s="603"/>
      <c r="X176" s="598"/>
      <c r="Y176" s="546"/>
      <c r="Z176" s="598"/>
      <c r="AA176" s="484"/>
      <c r="AB176" s="591"/>
      <c r="AC176" s="603"/>
      <c r="AD176" s="584"/>
      <c r="AE176" s="603"/>
      <c r="AF176" s="598"/>
      <c r="AG176" s="546"/>
      <c r="AH176" s="598"/>
      <c r="AI176" s="484"/>
      <c r="AJ176" s="598"/>
      <c r="AK176" s="603"/>
      <c r="AL176" s="603"/>
      <c r="AM176" s="603"/>
      <c r="AN176" s="598"/>
      <c r="AO176" s="546"/>
      <c r="AP176" s="546"/>
      <c r="AQ176" s="546"/>
    </row>
    <row r="177" spans="1:43" ht="27.75" customHeight="1" x14ac:dyDescent="0.25">
      <c r="A177" s="26" t="s">
        <v>129</v>
      </c>
      <c r="B177" s="405">
        <v>955.50779286073407</v>
      </c>
      <c r="C177" s="383">
        <v>19</v>
      </c>
      <c r="D177" s="405">
        <v>1290.5271629778672</v>
      </c>
      <c r="E177" s="383">
        <v>22</v>
      </c>
      <c r="F177" s="405">
        <v>3788.8504016064257</v>
      </c>
      <c r="G177" s="383">
        <v>16</v>
      </c>
      <c r="H177" s="446">
        <v>3403.2920841683367</v>
      </c>
      <c r="I177" s="447">
        <v>20</v>
      </c>
      <c r="J177" s="408">
        <v>5207.432932932933</v>
      </c>
      <c r="K177" s="409">
        <v>22</v>
      </c>
      <c r="L177" s="603"/>
      <c r="M177" s="603"/>
      <c r="N177" s="603"/>
      <c r="O177" s="598"/>
      <c r="R177" s="598"/>
      <c r="S177" s="484"/>
      <c r="T177" s="593"/>
      <c r="U177" s="603"/>
      <c r="V177" s="602"/>
      <c r="W177" s="603"/>
      <c r="X177" s="598"/>
      <c r="Y177" s="546"/>
      <c r="Z177" s="598"/>
      <c r="AA177" s="484"/>
      <c r="AB177" s="591"/>
      <c r="AC177" s="603"/>
      <c r="AD177" s="584"/>
      <c r="AE177" s="603"/>
      <c r="AF177" s="598"/>
      <c r="AG177" s="546"/>
      <c r="AH177" s="598"/>
      <c r="AI177" s="484"/>
      <c r="AJ177" s="598"/>
      <c r="AK177" s="603"/>
      <c r="AL177" s="603"/>
      <c r="AM177" s="603"/>
      <c r="AN177" s="598"/>
      <c r="AO177" s="546"/>
      <c r="AP177" s="546"/>
      <c r="AQ177" s="546"/>
    </row>
    <row r="178" spans="1:43" ht="27.75" customHeight="1" x14ac:dyDescent="0.25">
      <c r="A178" s="26" t="s">
        <v>164</v>
      </c>
      <c r="B178" s="405">
        <v>1377.6989247311828</v>
      </c>
      <c r="C178" s="383">
        <v>15</v>
      </c>
      <c r="D178" s="405">
        <v>2123.2847503373819</v>
      </c>
      <c r="E178" s="383">
        <v>16</v>
      </c>
      <c r="F178" s="405">
        <v>3747.9100671140941</v>
      </c>
      <c r="G178" s="383">
        <v>18</v>
      </c>
      <c r="H178" s="446">
        <v>5963.7560000000003</v>
      </c>
      <c r="I178" s="447">
        <v>16</v>
      </c>
      <c r="J178" s="408">
        <v>13107.898013245032</v>
      </c>
      <c r="K178" s="409">
        <v>10</v>
      </c>
      <c r="L178" s="603"/>
      <c r="M178" s="603"/>
      <c r="N178" s="603"/>
      <c r="O178" s="598"/>
      <c r="R178" s="598"/>
      <c r="S178" s="484"/>
      <c r="T178" s="593"/>
      <c r="U178" s="603"/>
      <c r="V178" s="602"/>
      <c r="W178" s="603"/>
      <c r="X178" s="598"/>
      <c r="Y178" s="546"/>
      <c r="Z178" s="598"/>
      <c r="AA178" s="484"/>
      <c r="AB178" s="591"/>
      <c r="AC178" s="603"/>
      <c r="AD178" s="584"/>
      <c r="AE178" s="603"/>
      <c r="AF178" s="598"/>
      <c r="AG178" s="546"/>
      <c r="AH178" s="598"/>
      <c r="AI178" s="484"/>
      <c r="AJ178" s="598"/>
      <c r="AK178" s="603"/>
      <c r="AL178" s="603"/>
      <c r="AM178" s="603"/>
      <c r="AN178" s="598"/>
      <c r="AO178" s="546"/>
      <c r="AP178" s="546"/>
      <c r="AQ178" s="546"/>
    </row>
    <row r="179" spans="1:43" ht="27.75" customHeight="1" x14ac:dyDescent="0.25">
      <c r="A179" s="26" t="s">
        <v>131</v>
      </c>
      <c r="B179" s="405">
        <v>1522.8067657611482</v>
      </c>
      <c r="C179" s="383">
        <v>12</v>
      </c>
      <c r="D179" s="405">
        <v>2022.5549310168626</v>
      </c>
      <c r="E179" s="383">
        <v>17</v>
      </c>
      <c r="F179" s="405">
        <v>3213.0233147491131</v>
      </c>
      <c r="G179" s="383">
        <v>19</v>
      </c>
      <c r="H179" s="446">
        <v>6027.0729376257541</v>
      </c>
      <c r="I179" s="447">
        <v>15</v>
      </c>
      <c r="J179" s="408">
        <v>10410.962537462538</v>
      </c>
      <c r="K179" s="409">
        <v>14</v>
      </c>
      <c r="L179" s="603"/>
      <c r="M179" s="603"/>
      <c r="N179" s="603"/>
      <c r="O179" s="598"/>
      <c r="R179" s="598"/>
      <c r="S179" s="484"/>
      <c r="T179" s="593"/>
      <c r="U179" s="603"/>
      <c r="V179" s="602"/>
      <c r="W179" s="603"/>
      <c r="X179" s="598"/>
      <c r="Y179" s="546"/>
      <c r="Z179" s="598"/>
      <c r="AA179" s="484"/>
      <c r="AB179" s="591"/>
      <c r="AC179" s="603"/>
      <c r="AD179" s="584"/>
      <c r="AE179" s="603"/>
      <c r="AF179" s="598"/>
      <c r="AG179" s="546"/>
      <c r="AH179" s="598"/>
      <c r="AI179" s="484"/>
      <c r="AJ179" s="598"/>
      <c r="AK179" s="603"/>
      <c r="AL179" s="603"/>
      <c r="AM179" s="603"/>
      <c r="AN179" s="598"/>
      <c r="AO179" s="546"/>
      <c r="AP179" s="546"/>
      <c r="AQ179" s="546"/>
    </row>
    <row r="180" spans="1:43" ht="27.75" customHeight="1" x14ac:dyDescent="0.25">
      <c r="A180" s="26" t="s">
        <v>132</v>
      </c>
      <c r="B180" s="405">
        <v>290.46799375487899</v>
      </c>
      <c r="C180" s="383">
        <v>29</v>
      </c>
      <c r="D180" s="405">
        <v>442.91093749999999</v>
      </c>
      <c r="E180" s="383">
        <v>30</v>
      </c>
      <c r="F180" s="405">
        <v>638.38158408115487</v>
      </c>
      <c r="G180" s="383">
        <v>30</v>
      </c>
      <c r="H180" s="446">
        <v>1268.9555728760718</v>
      </c>
      <c r="I180" s="447">
        <v>29</v>
      </c>
      <c r="J180" s="408">
        <v>2026.8305414881183</v>
      </c>
      <c r="K180" s="409">
        <v>28</v>
      </c>
      <c r="L180" s="603"/>
      <c r="M180" s="603"/>
      <c r="N180" s="603"/>
      <c r="O180" s="598"/>
      <c r="R180" s="598"/>
      <c r="S180" s="484"/>
      <c r="T180" s="593"/>
      <c r="U180" s="603"/>
      <c r="V180" s="602"/>
      <c r="W180" s="603"/>
      <c r="X180" s="598"/>
      <c r="Y180" s="546"/>
      <c r="Z180" s="598"/>
      <c r="AA180" s="484"/>
      <c r="AB180" s="591"/>
      <c r="AC180" s="603"/>
      <c r="AD180" s="584"/>
      <c r="AE180" s="603"/>
      <c r="AF180" s="598"/>
      <c r="AG180" s="546"/>
      <c r="AH180" s="598"/>
      <c r="AI180" s="484"/>
      <c r="AJ180" s="598"/>
      <c r="AK180" s="603"/>
      <c r="AL180" s="603"/>
      <c r="AM180" s="603"/>
      <c r="AN180" s="598"/>
      <c r="AO180" s="546"/>
      <c r="AP180" s="546"/>
      <c r="AQ180" s="546"/>
    </row>
    <row r="181" spans="1:43" ht="27.75" customHeight="1" x14ac:dyDescent="0.25">
      <c r="A181" s="26" t="s">
        <v>133</v>
      </c>
      <c r="B181" s="405">
        <v>757.10485220301166</v>
      </c>
      <c r="C181" s="383">
        <v>22</v>
      </c>
      <c r="D181" s="405">
        <v>1958.9223029625489</v>
      </c>
      <c r="E181" s="383">
        <v>18</v>
      </c>
      <c r="F181" s="405">
        <v>5946.9854829704072</v>
      </c>
      <c r="G181" s="383">
        <v>10</v>
      </c>
      <c r="H181" s="446">
        <v>6650.6162855549355</v>
      </c>
      <c r="I181" s="447">
        <v>13</v>
      </c>
      <c r="J181" s="408">
        <v>9875.2944785276068</v>
      </c>
      <c r="K181" s="409">
        <v>15</v>
      </c>
      <c r="L181" s="603"/>
      <c r="M181" s="603"/>
      <c r="N181" s="603"/>
      <c r="O181" s="598"/>
      <c r="R181" s="598"/>
      <c r="S181" s="484"/>
      <c r="T181" s="593"/>
      <c r="U181" s="603"/>
      <c r="V181" s="602"/>
      <c r="W181" s="603"/>
      <c r="X181" s="598"/>
      <c r="Y181" s="546"/>
      <c r="Z181" s="598"/>
      <c r="AA181" s="484"/>
      <c r="AB181" s="591"/>
      <c r="AC181" s="603"/>
      <c r="AD181" s="584"/>
      <c r="AE181" s="603"/>
      <c r="AF181" s="598"/>
      <c r="AG181" s="546"/>
      <c r="AH181" s="598"/>
      <c r="AI181" s="484"/>
      <c r="AJ181" s="598"/>
      <c r="AK181" s="603"/>
      <c r="AL181" s="603"/>
      <c r="AM181" s="603"/>
      <c r="AN181" s="598"/>
      <c r="AO181" s="546"/>
      <c r="AP181" s="546"/>
      <c r="AQ181" s="546"/>
    </row>
    <row r="182" spans="1:43" ht="27.75" customHeight="1" x14ac:dyDescent="0.25">
      <c r="A182" s="26" t="s">
        <v>134</v>
      </c>
      <c r="B182" s="405">
        <v>782.74353640416052</v>
      </c>
      <c r="C182" s="383">
        <v>21</v>
      </c>
      <c r="D182" s="405">
        <v>1352.3413618792745</v>
      </c>
      <c r="E182" s="383">
        <v>21</v>
      </c>
      <c r="F182" s="405">
        <v>2414.3163507109007</v>
      </c>
      <c r="G182" s="383">
        <v>21</v>
      </c>
      <c r="H182" s="446">
        <v>3903.8474476246679</v>
      </c>
      <c r="I182" s="447">
        <v>19</v>
      </c>
      <c r="J182" s="408">
        <v>6753.2587474272277</v>
      </c>
      <c r="K182" s="409">
        <v>19</v>
      </c>
      <c r="L182" s="603"/>
      <c r="M182" s="603"/>
      <c r="N182" s="603"/>
      <c r="O182" s="598"/>
      <c r="R182" s="598"/>
      <c r="S182" s="484"/>
      <c r="T182" s="593"/>
      <c r="U182" s="603"/>
      <c r="V182" s="602"/>
      <c r="W182" s="603"/>
      <c r="X182" s="598"/>
      <c r="Y182" s="546"/>
      <c r="Z182" s="598"/>
      <c r="AA182" s="484"/>
      <c r="AB182" s="591"/>
      <c r="AC182" s="603"/>
      <c r="AD182" s="584"/>
      <c r="AE182" s="603"/>
      <c r="AF182" s="598"/>
      <c r="AG182" s="546"/>
      <c r="AH182" s="598"/>
      <c r="AI182" s="484"/>
      <c r="AJ182" s="598"/>
      <c r="AK182" s="603"/>
      <c r="AL182" s="603"/>
      <c r="AM182" s="603"/>
      <c r="AN182" s="598"/>
      <c r="AO182" s="546"/>
      <c r="AP182" s="546"/>
      <c r="AQ182" s="546"/>
    </row>
    <row r="183" spans="1:43" ht="27.75" customHeight="1" x14ac:dyDescent="0.25">
      <c r="A183" s="26" t="s">
        <v>135</v>
      </c>
      <c r="B183" s="405">
        <v>5024.9570552147243</v>
      </c>
      <c r="C183" s="383">
        <v>5</v>
      </c>
      <c r="D183" s="405">
        <v>8916.6997943797123</v>
      </c>
      <c r="E183" s="383">
        <v>8</v>
      </c>
      <c r="F183" s="405">
        <v>30352.516062884482</v>
      </c>
      <c r="G183" s="383">
        <v>6</v>
      </c>
      <c r="H183" s="446">
        <v>53616.802182810367</v>
      </c>
      <c r="I183" s="447">
        <v>5</v>
      </c>
      <c r="J183" s="408">
        <v>74012.302927161334</v>
      </c>
      <c r="K183" s="409">
        <v>5</v>
      </c>
      <c r="L183" s="603"/>
      <c r="M183" s="603"/>
      <c r="N183" s="603"/>
      <c r="O183" s="598"/>
      <c r="R183" s="598"/>
      <c r="S183" s="484"/>
      <c r="T183" s="593"/>
      <c r="U183" s="603"/>
      <c r="V183" s="602"/>
      <c r="W183" s="603"/>
      <c r="X183" s="598"/>
      <c r="Y183" s="546"/>
      <c r="Z183" s="598"/>
      <c r="AA183" s="484"/>
      <c r="AB183" s="591"/>
      <c r="AC183" s="603"/>
      <c r="AD183" s="584"/>
      <c r="AE183" s="603"/>
      <c r="AF183" s="598"/>
      <c r="AG183" s="546"/>
      <c r="AH183" s="598"/>
      <c r="AI183" s="484"/>
      <c r="AJ183" s="598"/>
      <c r="AK183" s="603"/>
      <c r="AL183" s="603"/>
      <c r="AM183" s="603"/>
      <c r="AN183" s="598"/>
      <c r="AO183" s="546"/>
      <c r="AP183" s="546"/>
      <c r="AQ183" s="546"/>
    </row>
    <row r="184" spans="1:43" ht="27.75" customHeight="1" x14ac:dyDescent="0.25">
      <c r="A184" s="26" t="s">
        <v>136</v>
      </c>
      <c r="B184" s="405">
        <v>1474.9542586750788</v>
      </c>
      <c r="C184" s="383">
        <v>13</v>
      </c>
      <c r="D184" s="405">
        <v>2178.5044572627162</v>
      </c>
      <c r="E184" s="383">
        <v>15</v>
      </c>
      <c r="F184" s="405">
        <v>4221.9819027921403</v>
      </c>
      <c r="G184" s="383">
        <v>13</v>
      </c>
      <c r="H184" s="446">
        <v>6985.0886850152901</v>
      </c>
      <c r="I184" s="447">
        <v>11</v>
      </c>
      <c r="J184" s="408">
        <v>12071.998994469583</v>
      </c>
      <c r="K184" s="409">
        <v>13</v>
      </c>
      <c r="L184" s="603"/>
      <c r="M184" s="603"/>
      <c r="N184" s="603"/>
      <c r="O184" s="598"/>
      <c r="R184" s="598"/>
      <c r="S184" s="484"/>
      <c r="T184" s="593"/>
      <c r="U184" s="603"/>
      <c r="V184" s="602"/>
      <c r="W184" s="603"/>
      <c r="X184" s="598"/>
      <c r="Y184" s="546"/>
      <c r="Z184" s="598"/>
      <c r="AA184" s="484"/>
      <c r="AB184" s="591"/>
      <c r="AC184" s="603"/>
      <c r="AD184" s="584"/>
      <c r="AE184" s="603"/>
      <c r="AF184" s="598"/>
      <c r="AG184" s="546"/>
      <c r="AH184" s="598"/>
      <c r="AI184" s="484"/>
      <c r="AJ184" s="598"/>
      <c r="AK184" s="603"/>
      <c r="AL184" s="603"/>
      <c r="AM184" s="603"/>
      <c r="AN184" s="598"/>
      <c r="AO184" s="546"/>
      <c r="AP184" s="546"/>
      <c r="AQ184" s="546"/>
    </row>
    <row r="185" spans="1:43" ht="27.75" customHeight="1" x14ac:dyDescent="0.25">
      <c r="A185" s="26" t="s">
        <v>137</v>
      </c>
      <c r="B185" s="405">
        <v>2245.5064935064934</v>
      </c>
      <c r="C185" s="383">
        <v>7</v>
      </c>
      <c r="D185" s="405">
        <v>2859.8475056689344</v>
      </c>
      <c r="E185" s="383">
        <v>11</v>
      </c>
      <c r="F185" s="405">
        <v>3763.2808607021516</v>
      </c>
      <c r="G185" s="383">
        <v>17</v>
      </c>
      <c r="H185" s="446">
        <v>8643.2545248868773</v>
      </c>
      <c r="I185" s="447">
        <v>10</v>
      </c>
      <c r="J185" s="408">
        <v>12186.305822498587</v>
      </c>
      <c r="K185" s="409">
        <v>12</v>
      </c>
      <c r="L185" s="603"/>
      <c r="M185" s="603"/>
      <c r="N185" s="603"/>
      <c r="O185" s="598"/>
      <c r="R185" s="598"/>
      <c r="S185" s="484"/>
      <c r="T185" s="593"/>
      <c r="U185" s="603"/>
      <c r="V185" s="602"/>
      <c r="W185" s="603"/>
      <c r="X185" s="598"/>
      <c r="Y185" s="546"/>
      <c r="Z185" s="598"/>
      <c r="AA185" s="484"/>
      <c r="AB185" s="591"/>
      <c r="AC185" s="603"/>
      <c r="AD185" s="584"/>
      <c r="AE185" s="603"/>
      <c r="AF185" s="598"/>
      <c r="AG185" s="546"/>
      <c r="AH185" s="598"/>
      <c r="AI185" s="484"/>
      <c r="AJ185" s="598"/>
      <c r="AK185" s="603"/>
      <c r="AL185" s="603"/>
      <c r="AM185" s="603"/>
      <c r="AN185" s="598"/>
      <c r="AO185" s="546"/>
      <c r="AP185" s="546"/>
      <c r="AQ185" s="546"/>
    </row>
    <row r="186" spans="1:43" ht="27.75" customHeight="1" x14ac:dyDescent="0.25">
      <c r="A186" s="26" t="s">
        <v>138</v>
      </c>
      <c r="B186" s="405">
        <v>60356.042044517722</v>
      </c>
      <c r="C186" s="383">
        <v>2</v>
      </c>
      <c r="D186" s="405">
        <v>171792.77210056773</v>
      </c>
      <c r="E186" s="383">
        <v>2</v>
      </c>
      <c r="F186" s="405">
        <v>321224.30247406225</v>
      </c>
      <c r="G186" s="383">
        <v>2</v>
      </c>
      <c r="H186" s="446">
        <v>444857.88373919873</v>
      </c>
      <c r="I186" s="447">
        <v>1</v>
      </c>
      <c r="J186" s="408">
        <v>524258.59628770303</v>
      </c>
      <c r="K186" s="409">
        <v>1</v>
      </c>
      <c r="L186" s="603"/>
      <c r="M186" s="603"/>
      <c r="N186" s="603"/>
      <c r="O186" s="598"/>
      <c r="R186" s="598"/>
      <c r="S186" s="484"/>
      <c r="T186" s="593"/>
      <c r="U186" s="603"/>
      <c r="V186" s="602"/>
      <c r="W186" s="603"/>
      <c r="X186" s="598"/>
      <c r="Y186" s="546"/>
      <c r="Z186" s="598"/>
      <c r="AA186" s="484"/>
      <c r="AB186" s="591"/>
      <c r="AC186" s="603"/>
      <c r="AD186" s="584"/>
      <c r="AE186" s="603"/>
      <c r="AF186" s="598"/>
      <c r="AG186" s="546"/>
      <c r="AH186" s="598"/>
      <c r="AI186" s="484"/>
      <c r="AJ186" s="598"/>
      <c r="AK186" s="603"/>
      <c r="AL186" s="603"/>
      <c r="AM186" s="603"/>
      <c r="AN186" s="598"/>
      <c r="AO186" s="546"/>
      <c r="AP186" s="546"/>
      <c r="AQ186" s="546"/>
    </row>
    <row r="187" spans="1:43" s="20" customFormat="1" ht="27.75" customHeight="1" x14ac:dyDescent="0.25">
      <c r="A187" s="94" t="s">
        <v>409</v>
      </c>
      <c r="B187" s="82"/>
      <c r="C187" s="83"/>
      <c r="D187" s="82"/>
      <c r="E187" s="83"/>
      <c r="F187" s="498"/>
      <c r="G187" s="498"/>
      <c r="H187" s="498"/>
      <c r="I187" s="498"/>
      <c r="R187" s="33"/>
      <c r="S187" s="33"/>
      <c r="T187" s="33"/>
      <c r="U187" s="33"/>
      <c r="V187" s="33"/>
      <c r="W187" s="33"/>
      <c r="X187" s="33"/>
      <c r="Y187" s="33"/>
      <c r="Z187" s="33"/>
      <c r="AA187" s="33"/>
      <c r="AB187" s="33"/>
      <c r="AC187" s="33"/>
      <c r="AD187" s="33"/>
      <c r="AE187" s="33"/>
      <c r="AF187" s="33"/>
      <c r="AG187" s="33"/>
      <c r="AH187" s="33"/>
      <c r="AI187" s="33"/>
      <c r="AJ187" s="33"/>
      <c r="AK187" s="33"/>
      <c r="AL187" s="33"/>
      <c r="AM187" s="33"/>
      <c r="AN187" s="33"/>
      <c r="AO187" s="33"/>
      <c r="AP187" s="33"/>
      <c r="AQ187" s="33"/>
    </row>
    <row r="188" spans="1:43" ht="27.75" customHeight="1" x14ac:dyDescent="0.25">
      <c r="A188" s="549"/>
      <c r="B188" s="45"/>
      <c r="R188" s="546"/>
      <c r="S188" s="546"/>
      <c r="T188" s="546"/>
      <c r="U188" s="546"/>
      <c r="V188" s="546"/>
      <c r="W188" s="546"/>
      <c r="X188" s="546"/>
      <c r="Y188" s="546"/>
      <c r="Z188" s="546"/>
      <c r="AA188" s="546"/>
      <c r="AB188" s="546"/>
      <c r="AC188" s="546"/>
      <c r="AD188" s="546"/>
      <c r="AE188" s="546"/>
      <c r="AF188" s="546"/>
      <c r="AG188" s="546"/>
      <c r="AH188" s="546"/>
      <c r="AI188" s="546"/>
      <c r="AJ188" s="546"/>
      <c r="AK188" s="546"/>
      <c r="AL188" s="546"/>
      <c r="AM188" s="546"/>
      <c r="AN188" s="546"/>
      <c r="AO188" s="546"/>
      <c r="AP188" s="546"/>
      <c r="AQ188" s="546"/>
    </row>
    <row r="189" spans="1:43" ht="27.75" customHeight="1" x14ac:dyDescent="0.25">
      <c r="A189" s="469" t="s">
        <v>477</v>
      </c>
      <c r="B189" s="51"/>
      <c r="C189" s="51"/>
      <c r="D189" s="546"/>
      <c r="E189" s="546"/>
      <c r="F189" s="51"/>
      <c r="G189" s="486"/>
      <c r="J189" s="51"/>
      <c r="K189" s="486" t="s">
        <v>338</v>
      </c>
      <c r="L189" s="599"/>
      <c r="M189" s="599"/>
      <c r="N189" s="599"/>
      <c r="O189" s="599"/>
      <c r="R189" s="599"/>
      <c r="S189" s="599"/>
      <c r="T189" s="599"/>
      <c r="U189" s="599"/>
      <c r="V189" s="599"/>
      <c r="W189" s="599"/>
      <c r="X189" s="599"/>
      <c r="Y189" s="546"/>
      <c r="Z189" s="599"/>
      <c r="AA189" s="599"/>
      <c r="AB189" s="599"/>
      <c r="AC189" s="599"/>
      <c r="AD189" s="599"/>
      <c r="AE189" s="599"/>
      <c r="AF189" s="599"/>
      <c r="AG189" s="546"/>
      <c r="AH189" s="599"/>
      <c r="AI189" s="599"/>
      <c r="AJ189" s="599"/>
      <c r="AK189" s="599"/>
      <c r="AL189" s="599"/>
      <c r="AM189" s="599"/>
      <c r="AN189" s="599"/>
      <c r="AO189" s="546"/>
      <c r="AP189" s="546"/>
      <c r="AQ189" s="546"/>
    </row>
    <row r="190" spans="1:43" ht="27.75" customHeight="1" x14ac:dyDescent="0.25">
      <c r="A190" s="752" t="s">
        <v>160</v>
      </c>
      <c r="B190" s="747">
        <v>1398</v>
      </c>
      <c r="C190" s="748"/>
      <c r="D190" s="747">
        <v>1399</v>
      </c>
      <c r="E190" s="748"/>
      <c r="F190" s="747">
        <v>1400</v>
      </c>
      <c r="G190" s="748"/>
      <c r="H190" s="747">
        <v>1401</v>
      </c>
      <c r="I190" s="748"/>
      <c r="J190" s="747">
        <v>1402</v>
      </c>
      <c r="K190" s="748"/>
      <c r="L190" s="599"/>
      <c r="M190" s="599"/>
      <c r="N190" s="599"/>
      <c r="O190" s="599"/>
      <c r="R190" s="599"/>
      <c r="S190" s="599"/>
      <c r="T190" s="599"/>
      <c r="U190" s="599"/>
      <c r="V190" s="599"/>
      <c r="W190" s="599"/>
      <c r="X190" s="599"/>
      <c r="Y190" s="546"/>
      <c r="Z190" s="599"/>
      <c r="AA190" s="599"/>
      <c r="AB190" s="599"/>
      <c r="AC190" s="599"/>
      <c r="AD190" s="599"/>
      <c r="AE190" s="599"/>
      <c r="AF190" s="599"/>
      <c r="AG190" s="546"/>
      <c r="AH190" s="599"/>
      <c r="AI190" s="599"/>
      <c r="AJ190" s="599"/>
      <c r="AK190" s="599"/>
      <c r="AL190" s="599"/>
      <c r="AM190" s="599"/>
      <c r="AN190" s="599"/>
      <c r="AO190" s="546"/>
      <c r="AP190" s="546"/>
      <c r="AQ190" s="546"/>
    </row>
    <row r="191" spans="1:43" ht="27.75" customHeight="1" x14ac:dyDescent="0.25">
      <c r="A191" s="752"/>
      <c r="B191" s="476" t="s">
        <v>243</v>
      </c>
      <c r="C191" s="470" t="s">
        <v>144</v>
      </c>
      <c r="D191" s="476" t="s">
        <v>243</v>
      </c>
      <c r="E191" s="470" t="s">
        <v>144</v>
      </c>
      <c r="F191" s="763" t="s">
        <v>243</v>
      </c>
      <c r="G191" s="752" t="s">
        <v>144</v>
      </c>
      <c r="H191" s="763" t="s">
        <v>243</v>
      </c>
      <c r="I191" s="752" t="s">
        <v>144</v>
      </c>
      <c r="J191" s="763" t="s">
        <v>243</v>
      </c>
      <c r="K191" s="752" t="s">
        <v>144</v>
      </c>
      <c r="L191" s="594"/>
      <c r="M191" s="594"/>
      <c r="N191" s="594"/>
      <c r="O191" s="594"/>
      <c r="R191" s="594"/>
      <c r="S191" s="594"/>
      <c r="T191" s="594"/>
      <c r="U191" s="594"/>
      <c r="V191" s="594"/>
      <c r="W191" s="594"/>
      <c r="X191" s="594"/>
      <c r="Y191" s="546"/>
      <c r="Z191" s="594"/>
      <c r="AA191" s="594"/>
      <c r="AB191" s="594"/>
      <c r="AC191" s="594"/>
      <c r="AD191" s="594"/>
      <c r="AE191" s="594"/>
      <c r="AF191" s="594"/>
      <c r="AG191" s="546"/>
      <c r="AH191" s="594"/>
      <c r="AI191" s="594"/>
      <c r="AJ191" s="594"/>
      <c r="AK191" s="594"/>
      <c r="AL191" s="594"/>
      <c r="AM191" s="594"/>
      <c r="AN191" s="594"/>
      <c r="AO191" s="546"/>
      <c r="AP191" s="546"/>
      <c r="AQ191" s="546"/>
    </row>
    <row r="192" spans="1:43" ht="27.75" customHeight="1" x14ac:dyDescent="0.25">
      <c r="A192" s="752" t="s">
        <v>91</v>
      </c>
      <c r="B192" s="477">
        <v>454.52831716030283</v>
      </c>
      <c r="C192" s="471" t="s">
        <v>5</v>
      </c>
      <c r="D192" s="477">
        <v>454.52831716030283</v>
      </c>
      <c r="E192" s="471" t="s">
        <v>5</v>
      </c>
      <c r="F192" s="763">
        <v>454.52831716030283</v>
      </c>
      <c r="G192" s="752" t="s">
        <v>5</v>
      </c>
      <c r="H192" s="763">
        <v>454.52831716030283</v>
      </c>
      <c r="I192" s="752" t="s">
        <v>5</v>
      </c>
      <c r="J192" s="763">
        <v>454.52831716030283</v>
      </c>
      <c r="K192" s="752" t="s">
        <v>5</v>
      </c>
      <c r="L192" s="603"/>
      <c r="M192" s="603"/>
      <c r="N192" s="603"/>
      <c r="O192" s="598"/>
      <c r="R192" s="546"/>
      <c r="S192" s="484"/>
      <c r="T192" s="583"/>
      <c r="U192" s="603"/>
      <c r="V192" s="602"/>
      <c r="W192" s="603"/>
      <c r="X192" s="598"/>
      <c r="Y192" s="546"/>
      <c r="Z192" s="546"/>
      <c r="AA192" s="484"/>
      <c r="AB192" s="583"/>
      <c r="AC192" s="603"/>
      <c r="AD192" s="583"/>
      <c r="AE192" s="546"/>
      <c r="AF192" s="546"/>
      <c r="AG192" s="546"/>
      <c r="AH192" s="546"/>
      <c r="AI192" s="546"/>
      <c r="AJ192" s="546"/>
      <c r="AK192" s="546"/>
      <c r="AL192" s="546"/>
      <c r="AM192" s="546"/>
      <c r="AN192" s="546"/>
      <c r="AO192" s="546"/>
      <c r="AP192" s="546"/>
      <c r="AQ192" s="546"/>
    </row>
    <row r="193" spans="1:43" s="546" customFormat="1" ht="27.75" customHeight="1" x14ac:dyDescent="0.25">
      <c r="A193" s="55" t="s">
        <v>91</v>
      </c>
      <c r="B193" s="204">
        <v>5887.2467430040415</v>
      </c>
      <c r="C193" s="55" t="s">
        <v>230</v>
      </c>
      <c r="D193" s="204">
        <v>9939.9692080388832</v>
      </c>
      <c r="E193" s="55" t="s">
        <v>230</v>
      </c>
      <c r="F193" s="204">
        <v>22523.630084871198</v>
      </c>
      <c r="G193" s="55" t="s">
        <v>230</v>
      </c>
      <c r="H193" s="444">
        <v>21589.593110838734</v>
      </c>
      <c r="I193" s="55" t="s">
        <v>230</v>
      </c>
      <c r="J193" s="406">
        <v>26213.662996512539</v>
      </c>
      <c r="K193" s="407" t="s">
        <v>230</v>
      </c>
      <c r="L193" s="603"/>
      <c r="M193" s="603"/>
      <c r="N193" s="603"/>
      <c r="O193" s="598"/>
      <c r="S193" s="484"/>
      <c r="T193" s="583"/>
      <c r="U193" s="603"/>
      <c r="V193" s="602"/>
      <c r="W193" s="603"/>
      <c r="X193" s="598"/>
      <c r="AA193" s="484"/>
      <c r="AB193" s="583"/>
      <c r="AC193" s="603"/>
      <c r="AD193" s="583"/>
    </row>
    <row r="194" spans="1:43" ht="27.75" customHeight="1" x14ac:dyDescent="0.25">
      <c r="A194" s="26" t="s">
        <v>162</v>
      </c>
      <c r="B194" s="405">
        <v>2006.4468620723669</v>
      </c>
      <c r="C194" s="447">
        <v>10</v>
      </c>
      <c r="D194" s="405">
        <v>7983.593641321374</v>
      </c>
      <c r="E194" s="447">
        <v>5</v>
      </c>
      <c r="F194" s="405">
        <v>8591.4622849827956</v>
      </c>
      <c r="G194" s="447">
        <v>8</v>
      </c>
      <c r="H194" s="446">
        <v>10883.167590008246</v>
      </c>
      <c r="I194" s="447">
        <v>10</v>
      </c>
      <c r="J194" s="408">
        <v>17938.991936261031</v>
      </c>
      <c r="K194" s="409">
        <v>9</v>
      </c>
      <c r="L194" s="603"/>
      <c r="M194" s="603"/>
      <c r="N194" s="603"/>
      <c r="O194" s="598"/>
      <c r="R194" s="598"/>
      <c r="S194" s="484"/>
      <c r="T194" s="594"/>
      <c r="U194" s="603"/>
      <c r="V194" s="602"/>
      <c r="W194" s="603"/>
      <c r="X194" s="598"/>
      <c r="Y194" s="546"/>
      <c r="Z194" s="598"/>
      <c r="AA194" s="484"/>
      <c r="AB194" s="584"/>
      <c r="AC194" s="603"/>
      <c r="AD194" s="584"/>
      <c r="AE194" s="603"/>
      <c r="AF194" s="598"/>
      <c r="AG194" s="546"/>
      <c r="AH194" s="598"/>
      <c r="AI194" s="484"/>
      <c r="AJ194" s="598"/>
      <c r="AK194" s="603"/>
      <c r="AL194" s="603"/>
      <c r="AM194" s="603"/>
      <c r="AN194" s="598"/>
      <c r="AO194" s="546"/>
      <c r="AP194" s="546"/>
      <c r="AQ194" s="546"/>
    </row>
    <row r="195" spans="1:43" ht="27.75" customHeight="1" x14ac:dyDescent="0.25">
      <c r="A195" s="26" t="s">
        <v>7</v>
      </c>
      <c r="B195" s="405">
        <v>839.82478666180805</v>
      </c>
      <c r="C195" s="383">
        <v>21</v>
      </c>
      <c r="D195" s="405">
        <v>1502.4352294676603</v>
      </c>
      <c r="E195" s="383">
        <v>18</v>
      </c>
      <c r="F195" s="405">
        <v>1863.5646739473111</v>
      </c>
      <c r="G195" s="383">
        <v>24</v>
      </c>
      <c r="H195" s="446">
        <v>1867.0846830002015</v>
      </c>
      <c r="I195" s="447">
        <v>28</v>
      </c>
      <c r="J195" s="408">
        <v>2232.9118739212436</v>
      </c>
      <c r="K195" s="409">
        <v>28</v>
      </c>
      <c r="L195" s="603"/>
      <c r="M195" s="603"/>
      <c r="N195" s="603"/>
      <c r="O195" s="598"/>
      <c r="R195" s="598"/>
      <c r="S195" s="484"/>
      <c r="T195" s="594"/>
      <c r="U195" s="603"/>
      <c r="V195" s="602"/>
      <c r="W195" s="603"/>
      <c r="X195" s="598"/>
      <c r="Y195" s="546"/>
      <c r="Z195" s="598"/>
      <c r="AA195" s="484"/>
      <c r="AB195" s="584"/>
      <c r="AC195" s="603"/>
      <c r="AD195" s="584"/>
      <c r="AE195" s="603"/>
      <c r="AF195" s="598"/>
      <c r="AG195" s="546"/>
      <c r="AH195" s="598"/>
      <c r="AI195" s="484"/>
      <c r="AJ195" s="598"/>
      <c r="AK195" s="603"/>
      <c r="AL195" s="603"/>
      <c r="AM195" s="603"/>
      <c r="AN195" s="598"/>
      <c r="AO195" s="546"/>
      <c r="AP195" s="546"/>
      <c r="AQ195" s="546"/>
    </row>
    <row r="196" spans="1:43" ht="27.75" customHeight="1" x14ac:dyDescent="0.25">
      <c r="A196" s="26" t="s">
        <v>111</v>
      </c>
      <c r="B196" s="405">
        <v>355.47463944352722</v>
      </c>
      <c r="C196" s="383">
        <v>27</v>
      </c>
      <c r="D196" s="405">
        <v>602.6829777612744</v>
      </c>
      <c r="E196" s="383">
        <v>29</v>
      </c>
      <c r="F196" s="405">
        <v>1420.123027713257</v>
      </c>
      <c r="G196" s="383">
        <v>25</v>
      </c>
      <c r="H196" s="446">
        <v>1990.648277771958</v>
      </c>
      <c r="I196" s="447">
        <v>27</v>
      </c>
      <c r="J196" s="408">
        <v>2091.199703540266</v>
      </c>
      <c r="K196" s="409">
        <v>29</v>
      </c>
      <c r="L196" s="603"/>
      <c r="M196" s="603"/>
      <c r="N196" s="603"/>
      <c r="O196" s="598"/>
      <c r="R196" s="598"/>
      <c r="S196" s="484"/>
      <c r="T196" s="594"/>
      <c r="U196" s="603"/>
      <c r="V196" s="602"/>
      <c r="W196" s="603"/>
      <c r="X196" s="598"/>
      <c r="Y196" s="546"/>
      <c r="Z196" s="598"/>
      <c r="AA196" s="484"/>
      <c r="AB196" s="584"/>
      <c r="AC196" s="603"/>
      <c r="AD196" s="584"/>
      <c r="AE196" s="603"/>
      <c r="AF196" s="598"/>
      <c r="AG196" s="546"/>
      <c r="AH196" s="598"/>
      <c r="AI196" s="484"/>
      <c r="AJ196" s="598"/>
      <c r="AK196" s="603"/>
      <c r="AL196" s="603"/>
      <c r="AM196" s="603"/>
      <c r="AN196" s="598"/>
      <c r="AO196" s="546"/>
      <c r="AP196" s="546"/>
      <c r="AQ196" s="546"/>
    </row>
    <row r="197" spans="1:43" ht="27.75" customHeight="1" x14ac:dyDescent="0.25">
      <c r="A197" s="26" t="s">
        <v>112</v>
      </c>
      <c r="B197" s="405">
        <v>2213.133925986815</v>
      </c>
      <c r="C197" s="383">
        <v>8</v>
      </c>
      <c r="D197" s="405">
        <v>4336.1237468959089</v>
      </c>
      <c r="E197" s="383">
        <v>11</v>
      </c>
      <c r="F197" s="405">
        <v>6027.5056308947178</v>
      </c>
      <c r="G197" s="383">
        <v>11</v>
      </c>
      <c r="H197" s="446">
        <v>5827.7526635743252</v>
      </c>
      <c r="I197" s="447">
        <v>18</v>
      </c>
      <c r="J197" s="408">
        <v>7631.4503560955172</v>
      </c>
      <c r="K197" s="409">
        <v>16</v>
      </c>
      <c r="L197" s="603"/>
      <c r="M197" s="603"/>
      <c r="N197" s="603"/>
      <c r="O197" s="598"/>
      <c r="R197" s="598"/>
      <c r="S197" s="484"/>
      <c r="T197" s="594"/>
      <c r="U197" s="603"/>
      <c r="V197" s="602"/>
      <c r="W197" s="603"/>
      <c r="X197" s="598"/>
      <c r="Y197" s="546"/>
      <c r="Z197" s="598"/>
      <c r="AA197" s="484"/>
      <c r="AB197" s="584"/>
      <c r="AC197" s="603"/>
      <c r="AD197" s="584"/>
      <c r="AE197" s="603"/>
      <c r="AF197" s="598"/>
      <c r="AG197" s="546"/>
      <c r="AH197" s="598"/>
      <c r="AI197" s="484"/>
      <c r="AJ197" s="598"/>
      <c r="AK197" s="603"/>
      <c r="AL197" s="603"/>
      <c r="AM197" s="603"/>
      <c r="AN197" s="598"/>
      <c r="AO197" s="546"/>
      <c r="AP197" s="546"/>
      <c r="AQ197" s="546"/>
    </row>
    <row r="198" spans="1:43" ht="27.75" customHeight="1" x14ac:dyDescent="0.25">
      <c r="A198" s="26" t="s">
        <v>113</v>
      </c>
      <c r="B198" s="405">
        <v>291.71451803764199</v>
      </c>
      <c r="C198" s="383">
        <v>29</v>
      </c>
      <c r="D198" s="405">
        <v>722.34545435924917</v>
      </c>
      <c r="E198" s="383">
        <v>26</v>
      </c>
      <c r="F198" s="405">
        <v>1269.1990580771824</v>
      </c>
      <c r="G198" s="383">
        <v>27</v>
      </c>
      <c r="H198" s="446">
        <v>2465.1778137044862</v>
      </c>
      <c r="I198" s="447">
        <v>25</v>
      </c>
      <c r="J198" s="408">
        <v>5481.4218951037128</v>
      </c>
      <c r="K198" s="409">
        <v>22</v>
      </c>
      <c r="L198" s="603"/>
      <c r="M198" s="603"/>
      <c r="N198" s="603"/>
      <c r="O198" s="598"/>
      <c r="R198" s="598"/>
      <c r="S198" s="484"/>
      <c r="T198" s="594"/>
      <c r="U198" s="603"/>
      <c r="V198" s="602"/>
      <c r="W198" s="603"/>
      <c r="X198" s="598"/>
      <c r="Y198" s="546"/>
      <c r="Z198" s="598"/>
      <c r="AA198" s="484"/>
      <c r="AB198" s="584"/>
      <c r="AC198" s="603"/>
      <c r="AD198" s="584"/>
      <c r="AE198" s="603"/>
      <c r="AF198" s="598"/>
      <c r="AG198" s="546"/>
      <c r="AH198" s="598"/>
      <c r="AI198" s="484"/>
      <c r="AJ198" s="598"/>
      <c r="AK198" s="603"/>
      <c r="AL198" s="603"/>
      <c r="AM198" s="603"/>
      <c r="AN198" s="598"/>
      <c r="AO198" s="546"/>
      <c r="AP198" s="546"/>
      <c r="AQ198" s="546"/>
    </row>
    <row r="199" spans="1:43" ht="27.75" customHeight="1" x14ac:dyDescent="0.25">
      <c r="A199" s="26" t="s">
        <v>114</v>
      </c>
      <c r="B199" s="405">
        <v>435.79261244636939</v>
      </c>
      <c r="C199" s="383">
        <v>25</v>
      </c>
      <c r="D199" s="405">
        <v>900.2207340661613</v>
      </c>
      <c r="E199" s="383">
        <v>25</v>
      </c>
      <c r="F199" s="405">
        <v>1957.8877933730696</v>
      </c>
      <c r="G199" s="383">
        <v>23</v>
      </c>
      <c r="H199" s="446">
        <v>2483.4774019231731</v>
      </c>
      <c r="I199" s="447">
        <v>24</v>
      </c>
      <c r="J199" s="408">
        <v>3245.6759882969313</v>
      </c>
      <c r="K199" s="409">
        <v>25</v>
      </c>
      <c r="L199" s="603"/>
      <c r="M199" s="603"/>
      <c r="N199" s="603"/>
      <c r="O199" s="598"/>
      <c r="R199" s="598"/>
      <c r="S199" s="484"/>
      <c r="T199" s="594"/>
      <c r="U199" s="603"/>
      <c r="V199" s="602"/>
      <c r="W199" s="603"/>
      <c r="X199" s="598"/>
      <c r="Y199" s="546"/>
      <c r="Z199" s="598"/>
      <c r="AA199" s="484"/>
      <c r="AB199" s="584"/>
      <c r="AC199" s="603"/>
      <c r="AD199" s="584"/>
      <c r="AE199" s="603"/>
      <c r="AF199" s="598"/>
      <c r="AG199" s="546"/>
      <c r="AH199" s="598"/>
      <c r="AI199" s="484"/>
      <c r="AJ199" s="598"/>
      <c r="AK199" s="603"/>
      <c r="AL199" s="603"/>
      <c r="AM199" s="603"/>
      <c r="AN199" s="598"/>
      <c r="AO199" s="546"/>
      <c r="AP199" s="546"/>
      <c r="AQ199" s="546"/>
    </row>
    <row r="200" spans="1:43" ht="27.75" customHeight="1" x14ac:dyDescent="0.25">
      <c r="A200" s="26" t="s">
        <v>115</v>
      </c>
      <c r="B200" s="405">
        <v>1379.5727110489163</v>
      </c>
      <c r="C200" s="383">
        <v>15</v>
      </c>
      <c r="D200" s="405">
        <v>1045.0179152035957</v>
      </c>
      <c r="E200" s="383">
        <v>23</v>
      </c>
      <c r="F200" s="405">
        <v>2231.935110708268</v>
      </c>
      <c r="G200" s="383">
        <v>22</v>
      </c>
      <c r="H200" s="446">
        <v>2552.9141438942456</v>
      </c>
      <c r="I200" s="447">
        <v>23</v>
      </c>
      <c r="J200" s="408">
        <v>2523.2996735042502</v>
      </c>
      <c r="K200" s="409">
        <v>26</v>
      </c>
      <c r="L200" s="603"/>
      <c r="M200" s="603"/>
      <c r="N200" s="603"/>
      <c r="O200" s="598"/>
      <c r="R200" s="598"/>
      <c r="S200" s="484"/>
      <c r="T200" s="594"/>
      <c r="U200" s="603"/>
      <c r="V200" s="602"/>
      <c r="W200" s="603"/>
      <c r="X200" s="598"/>
      <c r="Y200" s="546"/>
      <c r="Z200" s="598"/>
      <c r="AA200" s="484"/>
      <c r="AB200" s="584"/>
      <c r="AC200" s="603"/>
      <c r="AD200" s="584"/>
      <c r="AE200" s="603"/>
      <c r="AF200" s="598"/>
      <c r="AG200" s="546"/>
      <c r="AH200" s="598"/>
      <c r="AI200" s="484"/>
      <c r="AJ200" s="598"/>
      <c r="AK200" s="603"/>
      <c r="AL200" s="603"/>
      <c r="AM200" s="603"/>
      <c r="AN200" s="598"/>
      <c r="AO200" s="546"/>
      <c r="AP200" s="546"/>
      <c r="AQ200" s="546"/>
    </row>
    <row r="201" spans="1:43" ht="27.75" customHeight="1" x14ac:dyDescent="0.25">
      <c r="A201" s="26" t="s">
        <v>89</v>
      </c>
      <c r="B201" s="405">
        <v>147.33111800379487</v>
      </c>
      <c r="C201" s="383">
        <v>31</v>
      </c>
      <c r="D201" s="405">
        <v>290.56881465468302</v>
      </c>
      <c r="E201" s="383">
        <v>30</v>
      </c>
      <c r="F201" s="405">
        <v>401.42362778384074</v>
      </c>
      <c r="G201" s="383">
        <v>31</v>
      </c>
      <c r="H201" s="446">
        <v>668.50443845889504</v>
      </c>
      <c r="I201" s="447">
        <v>31</v>
      </c>
      <c r="J201" s="408">
        <v>487.7386033243024</v>
      </c>
      <c r="K201" s="409">
        <v>31</v>
      </c>
      <c r="L201" s="603"/>
      <c r="M201" s="603"/>
      <c r="N201" s="603"/>
      <c r="O201" s="598"/>
      <c r="R201" s="598"/>
      <c r="S201" s="484"/>
      <c r="T201" s="594"/>
      <c r="U201" s="603"/>
      <c r="V201" s="602"/>
      <c r="W201" s="603"/>
      <c r="X201" s="598"/>
      <c r="Y201" s="546"/>
      <c r="Z201" s="598"/>
      <c r="AA201" s="484"/>
      <c r="AB201" s="584"/>
      <c r="AC201" s="603"/>
      <c r="AD201" s="584"/>
      <c r="AE201" s="603"/>
      <c r="AF201" s="598"/>
      <c r="AG201" s="546"/>
      <c r="AH201" s="598"/>
      <c r="AI201" s="484"/>
      <c r="AJ201" s="598"/>
      <c r="AK201" s="603"/>
      <c r="AL201" s="603"/>
      <c r="AM201" s="603"/>
      <c r="AN201" s="598"/>
      <c r="AO201" s="546"/>
      <c r="AP201" s="546"/>
      <c r="AQ201" s="546"/>
    </row>
    <row r="202" spans="1:43" ht="27.75" customHeight="1" x14ac:dyDescent="0.25">
      <c r="A202" s="26" t="s">
        <v>163</v>
      </c>
      <c r="B202" s="405">
        <v>495.62379472611178</v>
      </c>
      <c r="C202" s="383">
        <v>24</v>
      </c>
      <c r="D202" s="405">
        <v>1449.9200158354363</v>
      </c>
      <c r="E202" s="383">
        <v>19</v>
      </c>
      <c r="F202" s="405">
        <v>2494.2791856838744</v>
      </c>
      <c r="G202" s="383">
        <v>20</v>
      </c>
      <c r="H202" s="446">
        <v>3110.5721456152319</v>
      </c>
      <c r="I202" s="447">
        <v>21</v>
      </c>
      <c r="J202" s="408">
        <v>10576.247559714731</v>
      </c>
      <c r="K202" s="409">
        <v>13</v>
      </c>
      <c r="L202" s="603"/>
      <c r="M202" s="603"/>
      <c r="N202" s="603"/>
      <c r="O202" s="598"/>
      <c r="R202" s="598"/>
      <c r="S202" s="484"/>
      <c r="T202" s="594"/>
      <c r="U202" s="603"/>
      <c r="V202" s="602"/>
      <c r="W202" s="603"/>
      <c r="X202" s="598"/>
      <c r="Y202" s="546"/>
      <c r="Z202" s="598"/>
      <c r="AA202" s="484"/>
      <c r="AB202" s="584"/>
      <c r="AC202" s="603"/>
      <c r="AD202" s="584"/>
      <c r="AE202" s="603"/>
      <c r="AF202" s="598"/>
      <c r="AG202" s="546"/>
      <c r="AH202" s="598"/>
      <c r="AI202" s="484"/>
      <c r="AJ202" s="598"/>
      <c r="AK202" s="603"/>
      <c r="AL202" s="603"/>
      <c r="AM202" s="603"/>
      <c r="AN202" s="598"/>
      <c r="AO202" s="546"/>
      <c r="AP202" s="546"/>
      <c r="AQ202" s="546"/>
    </row>
    <row r="203" spans="1:43" ht="27.75" customHeight="1" x14ac:dyDescent="0.25">
      <c r="A203" s="26" t="s">
        <v>117</v>
      </c>
      <c r="B203" s="405">
        <v>8789.8350958432602</v>
      </c>
      <c r="C203" s="383">
        <v>3</v>
      </c>
      <c r="D203" s="405">
        <v>30357.633231383177</v>
      </c>
      <c r="E203" s="383">
        <v>3</v>
      </c>
      <c r="F203" s="405">
        <v>50266.277040373352</v>
      </c>
      <c r="G203" s="383">
        <v>3</v>
      </c>
      <c r="H203" s="446">
        <v>36162.796914743354</v>
      </c>
      <c r="I203" s="447">
        <v>4</v>
      </c>
      <c r="J203" s="408">
        <v>41431.908287967526</v>
      </c>
      <c r="K203" s="409">
        <v>4</v>
      </c>
      <c r="L203" s="603"/>
      <c r="M203" s="603"/>
      <c r="N203" s="603"/>
      <c r="O203" s="598"/>
      <c r="R203" s="598"/>
      <c r="S203" s="484"/>
      <c r="T203" s="594"/>
      <c r="U203" s="603"/>
      <c r="V203" s="602"/>
      <c r="W203" s="603"/>
      <c r="X203" s="598"/>
      <c r="Y203" s="546"/>
      <c r="Z203" s="598"/>
      <c r="AA203" s="484"/>
      <c r="AB203" s="584"/>
      <c r="AC203" s="603"/>
      <c r="AD203" s="584"/>
      <c r="AE203" s="603"/>
      <c r="AF203" s="598"/>
      <c r="AG203" s="546"/>
      <c r="AH203" s="598"/>
      <c r="AI203" s="484"/>
      <c r="AJ203" s="598"/>
      <c r="AK203" s="603"/>
      <c r="AL203" s="603"/>
      <c r="AM203" s="603"/>
      <c r="AN203" s="598"/>
      <c r="AO203" s="546"/>
      <c r="AP203" s="546"/>
      <c r="AQ203" s="546"/>
    </row>
    <row r="204" spans="1:43" ht="27.75" customHeight="1" x14ac:dyDescent="0.25">
      <c r="A204" s="26" t="s">
        <v>16</v>
      </c>
      <c r="B204" s="405">
        <v>2033.6638160550983</v>
      </c>
      <c r="C204" s="383">
        <v>9</v>
      </c>
      <c r="D204" s="405">
        <v>6816.6495060552215</v>
      </c>
      <c r="E204" s="383">
        <v>8</v>
      </c>
      <c r="F204" s="405">
        <v>14621.044943086701</v>
      </c>
      <c r="G204" s="383">
        <v>5</v>
      </c>
      <c r="H204" s="446">
        <v>21981.554912700729</v>
      </c>
      <c r="I204" s="447">
        <v>6</v>
      </c>
      <c r="J204" s="408">
        <v>27406.995281925552</v>
      </c>
      <c r="K204" s="409">
        <v>7</v>
      </c>
      <c r="L204" s="603"/>
      <c r="M204" s="603"/>
      <c r="N204" s="603"/>
      <c r="O204" s="598"/>
      <c r="R204" s="598"/>
      <c r="S204" s="484"/>
      <c r="T204" s="594"/>
      <c r="U204" s="603"/>
      <c r="V204" s="602"/>
      <c r="W204" s="603"/>
      <c r="X204" s="598"/>
      <c r="Y204" s="546"/>
      <c r="Z204" s="598"/>
      <c r="AA204" s="484"/>
      <c r="AB204" s="584"/>
      <c r="AC204" s="603"/>
      <c r="AD204" s="584"/>
      <c r="AE204" s="603"/>
      <c r="AF204" s="598"/>
      <c r="AG204" s="546"/>
      <c r="AH204" s="598"/>
      <c r="AI204" s="484"/>
      <c r="AJ204" s="598"/>
      <c r="AK204" s="603"/>
      <c r="AL204" s="603"/>
      <c r="AM204" s="603"/>
      <c r="AN204" s="598"/>
      <c r="AO204" s="546"/>
      <c r="AP204" s="546"/>
      <c r="AQ204" s="546"/>
    </row>
    <row r="205" spans="1:43" ht="27.75" customHeight="1" x14ac:dyDescent="0.25">
      <c r="A205" s="26" t="s">
        <v>17</v>
      </c>
      <c r="B205" s="405">
        <v>1449.3974501067103</v>
      </c>
      <c r="C205" s="383">
        <v>14</v>
      </c>
      <c r="D205" s="405">
        <v>1571.701852183465</v>
      </c>
      <c r="E205" s="383">
        <v>17</v>
      </c>
      <c r="F205" s="405">
        <v>4230.6603456460407</v>
      </c>
      <c r="G205" s="383">
        <v>15</v>
      </c>
      <c r="H205" s="446">
        <v>6185.9307239245509</v>
      </c>
      <c r="I205" s="447">
        <v>16</v>
      </c>
      <c r="J205" s="408">
        <v>5653.3282781395937</v>
      </c>
      <c r="K205" s="409">
        <v>21</v>
      </c>
      <c r="L205" s="603"/>
      <c r="M205" s="603"/>
      <c r="N205" s="603"/>
      <c r="O205" s="598"/>
      <c r="R205" s="598"/>
      <c r="S205" s="484"/>
      <c r="T205" s="594"/>
      <c r="U205" s="603"/>
      <c r="V205" s="602"/>
      <c r="W205" s="603"/>
      <c r="X205" s="598"/>
      <c r="Y205" s="546"/>
      <c r="Z205" s="598"/>
      <c r="AA205" s="484"/>
      <c r="AB205" s="584"/>
      <c r="AC205" s="603"/>
      <c r="AD205" s="584"/>
      <c r="AE205" s="603"/>
      <c r="AF205" s="598"/>
      <c r="AG205" s="546"/>
      <c r="AH205" s="598"/>
      <c r="AI205" s="484"/>
      <c r="AJ205" s="598"/>
      <c r="AK205" s="603"/>
      <c r="AL205" s="603"/>
      <c r="AM205" s="603"/>
      <c r="AN205" s="598"/>
      <c r="AO205" s="546"/>
      <c r="AP205" s="546"/>
      <c r="AQ205" s="546"/>
    </row>
    <row r="206" spans="1:43" ht="27.75" customHeight="1" x14ac:dyDescent="0.25">
      <c r="A206" s="26" t="s">
        <v>120</v>
      </c>
      <c r="B206" s="405">
        <v>426.880510218778</v>
      </c>
      <c r="C206" s="383">
        <v>26</v>
      </c>
      <c r="D206" s="405">
        <v>622.40824992201465</v>
      </c>
      <c r="E206" s="383">
        <v>27</v>
      </c>
      <c r="F206" s="405">
        <v>1335.9593789296719</v>
      </c>
      <c r="G206" s="383">
        <v>26</v>
      </c>
      <c r="H206" s="446">
        <v>1389.8084510753126</v>
      </c>
      <c r="I206" s="447">
        <v>29</v>
      </c>
      <c r="J206" s="408">
        <v>2408.170932175713</v>
      </c>
      <c r="K206" s="409">
        <v>27</v>
      </c>
      <c r="L206" s="603"/>
      <c r="M206" s="603"/>
      <c r="N206" s="603"/>
      <c r="O206" s="598"/>
      <c r="R206" s="598"/>
      <c r="S206" s="484"/>
      <c r="T206" s="594"/>
      <c r="U206" s="603"/>
      <c r="V206" s="602"/>
      <c r="W206" s="603"/>
      <c r="X206" s="598"/>
      <c r="Y206" s="546"/>
      <c r="Z206" s="598"/>
      <c r="AA206" s="484"/>
      <c r="AB206" s="584"/>
      <c r="AC206" s="603"/>
      <c r="AD206" s="584"/>
      <c r="AE206" s="603"/>
      <c r="AF206" s="598"/>
      <c r="AG206" s="546"/>
      <c r="AH206" s="598"/>
      <c r="AI206" s="484"/>
      <c r="AJ206" s="598"/>
      <c r="AK206" s="603"/>
      <c r="AL206" s="603"/>
      <c r="AM206" s="603"/>
      <c r="AN206" s="598"/>
      <c r="AO206" s="546"/>
      <c r="AP206" s="546"/>
      <c r="AQ206" s="546"/>
    </row>
    <row r="207" spans="1:43" ht="27.75" customHeight="1" x14ac:dyDescent="0.25">
      <c r="A207" s="26" t="s">
        <v>121</v>
      </c>
      <c r="B207" s="405">
        <v>7023.78491289872</v>
      </c>
      <c r="C207" s="383">
        <v>4</v>
      </c>
      <c r="D207" s="405">
        <v>8657.4650181192173</v>
      </c>
      <c r="E207" s="383">
        <v>4</v>
      </c>
      <c r="F207" s="405">
        <v>7004.7485160648912</v>
      </c>
      <c r="G207" s="383">
        <v>10</v>
      </c>
      <c r="H207" s="446">
        <v>22176.619161350864</v>
      </c>
      <c r="I207" s="447">
        <v>5</v>
      </c>
      <c r="J207" s="408">
        <v>21738.732908339807</v>
      </c>
      <c r="K207" s="409">
        <v>8</v>
      </c>
      <c r="L207" s="603"/>
      <c r="M207" s="603"/>
      <c r="N207" s="603"/>
      <c r="O207" s="598"/>
      <c r="R207" s="598"/>
      <c r="S207" s="484"/>
      <c r="T207" s="594"/>
      <c r="U207" s="603"/>
      <c r="V207" s="602"/>
      <c r="W207" s="603"/>
      <c r="X207" s="598"/>
      <c r="Y207" s="546"/>
      <c r="Z207" s="598"/>
      <c r="AA207" s="484"/>
      <c r="AB207" s="584"/>
      <c r="AC207" s="603"/>
      <c r="AD207" s="584"/>
      <c r="AE207" s="603"/>
      <c r="AF207" s="598"/>
      <c r="AG207" s="546"/>
      <c r="AH207" s="598"/>
      <c r="AI207" s="484"/>
      <c r="AJ207" s="598"/>
      <c r="AK207" s="603"/>
      <c r="AL207" s="603"/>
      <c r="AM207" s="603"/>
      <c r="AN207" s="598"/>
      <c r="AO207" s="546"/>
      <c r="AP207" s="546"/>
      <c r="AQ207" s="546"/>
    </row>
    <row r="208" spans="1:43" ht="27.75" customHeight="1" x14ac:dyDescent="0.25">
      <c r="A208" s="26" t="s">
        <v>122</v>
      </c>
      <c r="B208" s="405">
        <v>2827.1880991449743</v>
      </c>
      <c r="C208" s="383">
        <v>5</v>
      </c>
      <c r="D208" s="405">
        <v>4890.2658642107554</v>
      </c>
      <c r="E208" s="383">
        <v>9</v>
      </c>
      <c r="F208" s="405">
        <v>7759.4971708211169</v>
      </c>
      <c r="G208" s="383">
        <v>9</v>
      </c>
      <c r="H208" s="446">
        <v>17422.392498424375</v>
      </c>
      <c r="I208" s="447">
        <v>7</v>
      </c>
      <c r="J208" s="408">
        <v>15644.206275505423</v>
      </c>
      <c r="K208" s="409">
        <v>10</v>
      </c>
      <c r="L208" s="603"/>
      <c r="M208" s="603"/>
      <c r="N208" s="603"/>
      <c r="O208" s="598"/>
      <c r="R208" s="598"/>
      <c r="S208" s="484"/>
      <c r="T208" s="594"/>
      <c r="U208" s="603"/>
      <c r="V208" s="602"/>
      <c r="W208" s="603"/>
      <c r="X208" s="598"/>
      <c r="Y208" s="546"/>
      <c r="Z208" s="598"/>
      <c r="AA208" s="484"/>
      <c r="AB208" s="584"/>
      <c r="AC208" s="603"/>
      <c r="AD208" s="584"/>
      <c r="AE208" s="603"/>
      <c r="AF208" s="598"/>
      <c r="AG208" s="546"/>
      <c r="AH208" s="598"/>
      <c r="AI208" s="484"/>
      <c r="AJ208" s="598"/>
      <c r="AK208" s="603"/>
      <c r="AL208" s="603"/>
      <c r="AM208" s="603"/>
      <c r="AN208" s="598"/>
      <c r="AO208" s="546"/>
      <c r="AP208" s="546"/>
      <c r="AQ208" s="546"/>
    </row>
    <row r="209" spans="1:43" ht="27.75" customHeight="1" x14ac:dyDescent="0.25">
      <c r="A209" s="26" t="s">
        <v>123</v>
      </c>
      <c r="B209" s="405">
        <v>1213.5875477433062</v>
      </c>
      <c r="C209" s="383">
        <v>17</v>
      </c>
      <c r="D209" s="405">
        <v>3159.2466465772618</v>
      </c>
      <c r="E209" s="383">
        <v>13</v>
      </c>
      <c r="F209" s="405">
        <v>4886.0809449368289</v>
      </c>
      <c r="G209" s="383">
        <v>14</v>
      </c>
      <c r="H209" s="446">
        <v>6679.658018278581</v>
      </c>
      <c r="I209" s="447">
        <v>14</v>
      </c>
      <c r="J209" s="408">
        <v>9029.277701654355</v>
      </c>
      <c r="K209" s="409">
        <v>15</v>
      </c>
      <c r="L209" s="603"/>
      <c r="M209" s="603"/>
      <c r="N209" s="603"/>
      <c r="O209" s="598"/>
      <c r="R209" s="598"/>
      <c r="S209" s="484"/>
      <c r="T209" s="594"/>
      <c r="U209" s="603"/>
      <c r="V209" s="602"/>
      <c r="W209" s="603"/>
      <c r="X209" s="598"/>
      <c r="Y209" s="546"/>
      <c r="Z209" s="598"/>
      <c r="AA209" s="484"/>
      <c r="AB209" s="584"/>
      <c r="AC209" s="603"/>
      <c r="AD209" s="584"/>
      <c r="AE209" s="603"/>
      <c r="AF209" s="598"/>
      <c r="AG209" s="546"/>
      <c r="AH209" s="598"/>
      <c r="AI209" s="484"/>
      <c r="AJ209" s="598"/>
      <c r="AK209" s="603"/>
      <c r="AL209" s="603"/>
      <c r="AM209" s="603"/>
      <c r="AN209" s="598"/>
      <c r="AO209" s="546"/>
      <c r="AP209" s="546"/>
      <c r="AQ209" s="546"/>
    </row>
    <row r="210" spans="1:43" ht="27.75" customHeight="1" x14ac:dyDescent="0.25">
      <c r="A210" s="26" t="s">
        <v>124</v>
      </c>
      <c r="B210" s="405">
        <v>1301.6093089686565</v>
      </c>
      <c r="C210" s="383">
        <v>16</v>
      </c>
      <c r="D210" s="405">
        <v>3059.5864274638261</v>
      </c>
      <c r="E210" s="383">
        <v>14</v>
      </c>
      <c r="F210" s="405">
        <v>5292.8348226286271</v>
      </c>
      <c r="G210" s="383">
        <v>12</v>
      </c>
      <c r="H210" s="446">
        <v>7414.3225042300674</v>
      </c>
      <c r="I210" s="447">
        <v>13</v>
      </c>
      <c r="J210" s="408">
        <v>11728.009653596055</v>
      </c>
      <c r="K210" s="409">
        <v>11</v>
      </c>
      <c r="L210" s="603"/>
      <c r="M210" s="603"/>
      <c r="N210" s="603"/>
      <c r="O210" s="598"/>
      <c r="R210" s="598"/>
      <c r="S210" s="484"/>
      <c r="T210" s="594"/>
      <c r="U210" s="603"/>
      <c r="V210" s="602"/>
      <c r="W210" s="603"/>
      <c r="X210" s="598"/>
      <c r="Y210" s="546"/>
      <c r="Z210" s="598"/>
      <c r="AA210" s="484"/>
      <c r="AB210" s="584"/>
      <c r="AC210" s="603"/>
      <c r="AD210" s="584"/>
      <c r="AE210" s="603"/>
      <c r="AF210" s="598"/>
      <c r="AG210" s="546"/>
      <c r="AH210" s="598"/>
      <c r="AI210" s="484"/>
      <c r="AJ210" s="598"/>
      <c r="AK210" s="603"/>
      <c r="AL210" s="603"/>
      <c r="AM210" s="603"/>
      <c r="AN210" s="598"/>
      <c r="AO210" s="546"/>
      <c r="AP210" s="546"/>
      <c r="AQ210" s="546"/>
    </row>
    <row r="211" spans="1:43" ht="27.75" customHeight="1" x14ac:dyDescent="0.25">
      <c r="A211" s="26" t="s">
        <v>125</v>
      </c>
      <c r="B211" s="405">
        <v>524.48491826103191</v>
      </c>
      <c r="C211" s="383">
        <v>23</v>
      </c>
      <c r="D211" s="405">
        <v>950.15310062924073</v>
      </c>
      <c r="E211" s="383">
        <v>24</v>
      </c>
      <c r="F211" s="405">
        <v>1170.19230123595</v>
      </c>
      <c r="G211" s="383">
        <v>29</v>
      </c>
      <c r="H211" s="446">
        <v>3109.2495529508778</v>
      </c>
      <c r="I211" s="447">
        <v>22</v>
      </c>
      <c r="J211" s="408">
        <v>4103.7492078509777</v>
      </c>
      <c r="K211" s="409">
        <v>23</v>
      </c>
      <c r="L211" s="603"/>
      <c r="M211" s="603"/>
      <c r="N211" s="603"/>
      <c r="O211" s="598"/>
      <c r="R211" s="598"/>
      <c r="S211" s="484"/>
      <c r="T211" s="594"/>
      <c r="U211" s="603"/>
      <c r="V211" s="602"/>
      <c r="W211" s="603"/>
      <c r="X211" s="598"/>
      <c r="Y211" s="546"/>
      <c r="Z211" s="598"/>
      <c r="AA211" s="484"/>
      <c r="AB211" s="584"/>
      <c r="AC211" s="603"/>
      <c r="AD211" s="584"/>
      <c r="AE211" s="603"/>
      <c r="AF211" s="598"/>
      <c r="AG211" s="546"/>
      <c r="AH211" s="598"/>
      <c r="AI211" s="484"/>
      <c r="AJ211" s="598"/>
      <c r="AK211" s="603"/>
      <c r="AL211" s="603"/>
      <c r="AM211" s="603"/>
      <c r="AN211" s="598"/>
      <c r="AO211" s="546"/>
      <c r="AP211" s="546"/>
      <c r="AQ211" s="546"/>
    </row>
    <row r="212" spans="1:43" ht="27.75" customHeight="1" x14ac:dyDescent="0.25">
      <c r="A212" s="26" t="s">
        <v>126</v>
      </c>
      <c r="B212" s="405">
        <v>684.80799323600547</v>
      </c>
      <c r="C212" s="383">
        <v>22</v>
      </c>
      <c r="D212" s="405">
        <v>1125.5708427477477</v>
      </c>
      <c r="E212" s="383">
        <v>21</v>
      </c>
      <c r="F212" s="405">
        <v>2436.9443553193482</v>
      </c>
      <c r="G212" s="383">
        <v>21</v>
      </c>
      <c r="H212" s="446">
        <v>5840.5769381688815</v>
      </c>
      <c r="I212" s="447">
        <v>17</v>
      </c>
      <c r="J212" s="408">
        <v>7517.7728900459842</v>
      </c>
      <c r="K212" s="409">
        <v>18</v>
      </c>
      <c r="L212" s="603"/>
      <c r="M212" s="603"/>
      <c r="N212" s="603"/>
      <c r="O212" s="598"/>
      <c r="R212" s="598"/>
      <c r="S212" s="484"/>
      <c r="T212" s="594"/>
      <c r="U212" s="603"/>
      <c r="V212" s="602"/>
      <c r="W212" s="603"/>
      <c r="X212" s="598"/>
      <c r="Y212" s="546"/>
      <c r="Z212" s="598"/>
      <c r="AA212" s="484"/>
      <c r="AB212" s="584"/>
      <c r="AC212" s="603"/>
      <c r="AD212" s="584"/>
      <c r="AE212" s="603"/>
      <c r="AF212" s="598"/>
      <c r="AG212" s="546"/>
      <c r="AH212" s="598"/>
      <c r="AI212" s="484"/>
      <c r="AJ212" s="598"/>
      <c r="AK212" s="603"/>
      <c r="AL212" s="603"/>
      <c r="AM212" s="603"/>
      <c r="AN212" s="598"/>
      <c r="AO212" s="546"/>
      <c r="AP212" s="546"/>
      <c r="AQ212" s="546"/>
    </row>
    <row r="213" spans="1:43" ht="27.75" customHeight="1" x14ac:dyDescent="0.25">
      <c r="A213" s="26" t="s">
        <v>127</v>
      </c>
      <c r="B213" s="405">
        <v>1834.9269057992378</v>
      </c>
      <c r="C213" s="383">
        <v>11</v>
      </c>
      <c r="D213" s="405">
        <v>4598.1266150578158</v>
      </c>
      <c r="E213" s="383">
        <v>10</v>
      </c>
      <c r="F213" s="405">
        <v>9682.7953143655413</v>
      </c>
      <c r="G213" s="383">
        <v>7</v>
      </c>
      <c r="H213" s="446">
        <v>12120.750853602334</v>
      </c>
      <c r="I213" s="447">
        <v>9</v>
      </c>
      <c r="J213" s="408">
        <v>35061.93093970108</v>
      </c>
      <c r="K213" s="409">
        <v>5</v>
      </c>
      <c r="L213" s="603"/>
      <c r="M213" s="603"/>
      <c r="N213" s="603"/>
      <c r="O213" s="598"/>
      <c r="R213" s="598"/>
      <c r="S213" s="484"/>
      <c r="T213" s="594"/>
      <c r="U213" s="603"/>
      <c r="V213" s="602"/>
      <c r="W213" s="603"/>
      <c r="X213" s="598"/>
      <c r="Y213" s="546"/>
      <c r="Z213" s="598"/>
      <c r="AA213" s="484"/>
      <c r="AB213" s="584"/>
      <c r="AC213" s="603"/>
      <c r="AD213" s="584"/>
      <c r="AE213" s="603"/>
      <c r="AF213" s="598"/>
      <c r="AG213" s="546"/>
      <c r="AH213" s="598"/>
      <c r="AI213" s="484"/>
      <c r="AJ213" s="598"/>
      <c r="AK213" s="603"/>
      <c r="AL213" s="603"/>
      <c r="AM213" s="603"/>
      <c r="AN213" s="598"/>
      <c r="AO213" s="546"/>
      <c r="AP213" s="546"/>
      <c r="AQ213" s="546"/>
    </row>
    <row r="214" spans="1:43" ht="27.75" customHeight="1" x14ac:dyDescent="0.25">
      <c r="A214" s="26" t="s">
        <v>128</v>
      </c>
      <c r="B214" s="405">
        <v>97748.638412252854</v>
      </c>
      <c r="C214" s="383">
        <v>1</v>
      </c>
      <c r="D214" s="405">
        <v>143960.05525896663</v>
      </c>
      <c r="E214" s="383">
        <v>1</v>
      </c>
      <c r="F214" s="405">
        <v>367076.78831586661</v>
      </c>
      <c r="G214" s="383">
        <v>1</v>
      </c>
      <c r="H214" s="446">
        <v>303988.14478740812</v>
      </c>
      <c r="I214" s="447">
        <v>1</v>
      </c>
      <c r="J214" s="408">
        <v>318769.82147498458</v>
      </c>
      <c r="K214" s="409">
        <v>2</v>
      </c>
      <c r="L214" s="603"/>
      <c r="M214" s="603"/>
      <c r="N214" s="603"/>
      <c r="O214" s="598"/>
      <c r="R214" s="598"/>
      <c r="S214" s="484"/>
      <c r="T214" s="594"/>
      <c r="U214" s="603"/>
      <c r="V214" s="602"/>
      <c r="W214" s="603"/>
      <c r="X214" s="598"/>
      <c r="Y214" s="546"/>
      <c r="Z214" s="598"/>
      <c r="AA214" s="484"/>
      <c r="AB214" s="584"/>
      <c r="AC214" s="603"/>
      <c r="AD214" s="584"/>
      <c r="AE214" s="603"/>
      <c r="AF214" s="598"/>
      <c r="AG214" s="546"/>
      <c r="AH214" s="598"/>
      <c r="AI214" s="484"/>
      <c r="AJ214" s="598"/>
      <c r="AK214" s="603"/>
      <c r="AL214" s="603"/>
      <c r="AM214" s="603"/>
      <c r="AN214" s="598"/>
      <c r="AO214" s="546"/>
      <c r="AP214" s="546"/>
      <c r="AQ214" s="546"/>
    </row>
    <row r="215" spans="1:43" ht="27.75" customHeight="1" x14ac:dyDescent="0.25">
      <c r="A215" s="26" t="s">
        <v>129</v>
      </c>
      <c r="B215" s="405">
        <v>332.98092951279682</v>
      </c>
      <c r="C215" s="383">
        <v>28</v>
      </c>
      <c r="D215" s="405">
        <v>604.14600606206329</v>
      </c>
      <c r="E215" s="383">
        <v>28</v>
      </c>
      <c r="F215" s="405">
        <v>1217.2317728144369</v>
      </c>
      <c r="G215" s="383">
        <v>28</v>
      </c>
      <c r="H215" s="446">
        <v>2098.0171724032125</v>
      </c>
      <c r="I215" s="447">
        <v>26</v>
      </c>
      <c r="J215" s="408">
        <v>3414.5270608918254</v>
      </c>
      <c r="K215" s="409">
        <v>24</v>
      </c>
      <c r="L215" s="603"/>
      <c r="M215" s="603"/>
      <c r="N215" s="603"/>
      <c r="O215" s="598"/>
      <c r="R215" s="598"/>
      <c r="S215" s="484"/>
      <c r="T215" s="594"/>
      <c r="U215" s="603"/>
      <c r="V215" s="602"/>
      <c r="W215" s="603"/>
      <c r="X215" s="598"/>
      <c r="Y215" s="546"/>
      <c r="Z215" s="598"/>
      <c r="AA215" s="484"/>
      <c r="AB215" s="584"/>
      <c r="AC215" s="603"/>
      <c r="AD215" s="584"/>
      <c r="AE215" s="603"/>
      <c r="AF215" s="598"/>
      <c r="AG215" s="546"/>
      <c r="AH215" s="598"/>
      <c r="AI215" s="484"/>
      <c r="AJ215" s="598"/>
      <c r="AK215" s="603"/>
      <c r="AL215" s="603"/>
      <c r="AM215" s="603"/>
      <c r="AN215" s="598"/>
      <c r="AO215" s="546"/>
      <c r="AP215" s="546"/>
      <c r="AQ215" s="546"/>
    </row>
    <row r="216" spans="1:43" ht="27.75" customHeight="1" x14ac:dyDescent="0.25">
      <c r="A216" s="26" t="s">
        <v>164</v>
      </c>
      <c r="B216" s="405">
        <v>2416.7295089436161</v>
      </c>
      <c r="C216" s="383">
        <v>7</v>
      </c>
      <c r="D216" s="405">
        <v>7162.9551660097904</v>
      </c>
      <c r="E216" s="383">
        <v>7</v>
      </c>
      <c r="F216" s="405">
        <v>10076.840493372918</v>
      </c>
      <c r="G216" s="383">
        <v>6</v>
      </c>
      <c r="H216" s="446">
        <v>16806.607209936989</v>
      </c>
      <c r="I216" s="447">
        <v>8</v>
      </c>
      <c r="J216" s="408">
        <v>27893.457426994322</v>
      </c>
      <c r="K216" s="409">
        <v>6</v>
      </c>
      <c r="L216" s="603"/>
      <c r="M216" s="603"/>
      <c r="N216" s="603"/>
      <c r="O216" s="598"/>
      <c r="R216" s="598"/>
      <c r="S216" s="484"/>
      <c r="T216" s="594"/>
      <c r="U216" s="603"/>
      <c r="V216" s="602"/>
      <c r="W216" s="603"/>
      <c r="X216" s="598"/>
      <c r="Y216" s="546"/>
      <c r="Z216" s="598"/>
      <c r="AA216" s="484"/>
      <c r="AB216" s="584"/>
      <c r="AC216" s="603"/>
      <c r="AD216" s="584"/>
      <c r="AE216" s="603"/>
      <c r="AF216" s="598"/>
      <c r="AG216" s="546"/>
      <c r="AH216" s="598"/>
      <c r="AI216" s="484"/>
      <c r="AJ216" s="598"/>
      <c r="AK216" s="603"/>
      <c r="AL216" s="603"/>
      <c r="AM216" s="603"/>
      <c r="AN216" s="598"/>
      <c r="AO216" s="546"/>
      <c r="AP216" s="546"/>
      <c r="AQ216" s="546"/>
    </row>
    <row r="217" spans="1:43" ht="27.75" customHeight="1" x14ac:dyDescent="0.25">
      <c r="A217" s="26" t="s">
        <v>131</v>
      </c>
      <c r="B217" s="405">
        <v>1140.3730344616342</v>
      </c>
      <c r="C217" s="383">
        <v>18</v>
      </c>
      <c r="D217" s="405">
        <v>1431.1478052945222</v>
      </c>
      <c r="E217" s="383">
        <v>20</v>
      </c>
      <c r="F217" s="405">
        <v>3509.0095486169575</v>
      </c>
      <c r="G217" s="383">
        <v>17</v>
      </c>
      <c r="H217" s="446">
        <v>8448.9726611890983</v>
      </c>
      <c r="I217" s="447">
        <v>11</v>
      </c>
      <c r="J217" s="408">
        <v>10736.521353231366</v>
      </c>
      <c r="K217" s="409">
        <v>12</v>
      </c>
      <c r="L217" s="603"/>
      <c r="M217" s="603"/>
      <c r="N217" s="603"/>
      <c r="O217" s="598"/>
      <c r="R217" s="598"/>
      <c r="S217" s="484"/>
      <c r="T217" s="594"/>
      <c r="U217" s="603"/>
      <c r="V217" s="602"/>
      <c r="W217" s="603"/>
      <c r="X217" s="598"/>
      <c r="Y217" s="546"/>
      <c r="Z217" s="598"/>
      <c r="AA217" s="484"/>
      <c r="AB217" s="584"/>
      <c r="AC217" s="603"/>
      <c r="AD217" s="584"/>
      <c r="AE217" s="603"/>
      <c r="AF217" s="598"/>
      <c r="AG217" s="546"/>
      <c r="AH217" s="598"/>
      <c r="AI217" s="484"/>
      <c r="AJ217" s="598"/>
      <c r="AK217" s="603"/>
      <c r="AL217" s="603"/>
      <c r="AM217" s="603"/>
      <c r="AN217" s="598"/>
      <c r="AO217" s="546"/>
      <c r="AP217" s="546"/>
      <c r="AQ217" s="546"/>
    </row>
    <row r="218" spans="1:43" ht="27.75" customHeight="1" x14ac:dyDescent="0.25">
      <c r="A218" s="26" t="s">
        <v>132</v>
      </c>
      <c r="B218" s="405">
        <v>234.34904242331262</v>
      </c>
      <c r="C218" s="383">
        <v>30</v>
      </c>
      <c r="D218" s="405">
        <v>233.10937903081091</v>
      </c>
      <c r="E218" s="383">
        <v>31</v>
      </c>
      <c r="F218" s="405">
        <v>466.40078033828621</v>
      </c>
      <c r="G218" s="383">
        <v>30</v>
      </c>
      <c r="H218" s="446">
        <v>1331.3961269941406</v>
      </c>
      <c r="I218" s="447">
        <v>30</v>
      </c>
      <c r="J218" s="408">
        <v>1405.5839614850738</v>
      </c>
      <c r="K218" s="409">
        <v>30</v>
      </c>
      <c r="L218" s="603"/>
      <c r="M218" s="603"/>
      <c r="N218" s="603"/>
      <c r="O218" s="598"/>
      <c r="R218" s="598"/>
      <c r="S218" s="484"/>
      <c r="T218" s="594"/>
      <c r="U218" s="603"/>
      <c r="V218" s="602"/>
      <c r="W218" s="603"/>
      <c r="X218" s="598"/>
      <c r="Y218" s="546"/>
      <c r="Z218" s="598"/>
      <c r="AA218" s="484"/>
      <c r="AB218" s="584"/>
      <c r="AC218" s="603"/>
      <c r="AD218" s="584"/>
      <c r="AE218" s="603"/>
      <c r="AF218" s="598"/>
      <c r="AG218" s="546"/>
      <c r="AH218" s="598"/>
      <c r="AI218" s="484"/>
      <c r="AJ218" s="598"/>
      <c r="AK218" s="603"/>
      <c r="AL218" s="603"/>
      <c r="AM218" s="603"/>
      <c r="AN218" s="598"/>
      <c r="AO218" s="546"/>
      <c r="AP218" s="546"/>
      <c r="AQ218" s="546"/>
    </row>
    <row r="219" spans="1:43" ht="27.75" customHeight="1" x14ac:dyDescent="0.25">
      <c r="A219" s="26" t="s">
        <v>133</v>
      </c>
      <c r="B219" s="405">
        <v>1568.5258751493175</v>
      </c>
      <c r="C219" s="383">
        <v>13</v>
      </c>
      <c r="D219" s="405">
        <v>2344.1580109324982</v>
      </c>
      <c r="E219" s="383">
        <v>15</v>
      </c>
      <c r="F219" s="405">
        <v>2858.7621114703957</v>
      </c>
      <c r="G219" s="383">
        <v>19</v>
      </c>
      <c r="H219" s="446">
        <v>5066.9230570719792</v>
      </c>
      <c r="I219" s="447">
        <v>20</v>
      </c>
      <c r="J219" s="408">
        <v>6768.3974207427</v>
      </c>
      <c r="K219" s="409">
        <v>20</v>
      </c>
      <c r="L219" s="603"/>
      <c r="M219" s="603"/>
      <c r="N219" s="603"/>
      <c r="O219" s="598"/>
      <c r="R219" s="598"/>
      <c r="S219" s="484"/>
      <c r="T219" s="594"/>
      <c r="U219" s="603"/>
      <c r="V219" s="602"/>
      <c r="W219" s="603"/>
      <c r="X219" s="598"/>
      <c r="Y219" s="546"/>
      <c r="Z219" s="598"/>
      <c r="AA219" s="484"/>
      <c r="AB219" s="584"/>
      <c r="AC219" s="603"/>
      <c r="AD219" s="584"/>
      <c r="AE219" s="603"/>
      <c r="AF219" s="598"/>
      <c r="AG219" s="546"/>
      <c r="AH219" s="598"/>
      <c r="AI219" s="484"/>
      <c r="AJ219" s="598"/>
      <c r="AK219" s="603"/>
      <c r="AL219" s="603"/>
      <c r="AM219" s="603"/>
      <c r="AN219" s="598"/>
      <c r="AO219" s="546"/>
      <c r="AP219" s="546"/>
      <c r="AQ219" s="546"/>
    </row>
    <row r="220" spans="1:43" ht="27.75" customHeight="1" x14ac:dyDescent="0.25">
      <c r="A220" s="26" t="s">
        <v>134</v>
      </c>
      <c r="B220" s="405">
        <v>859.7017195977802</v>
      </c>
      <c r="C220" s="383">
        <v>20</v>
      </c>
      <c r="D220" s="405">
        <v>1770.8085336078857</v>
      </c>
      <c r="E220" s="383">
        <v>16</v>
      </c>
      <c r="F220" s="405">
        <v>3151.9587030665639</v>
      </c>
      <c r="G220" s="383">
        <v>18</v>
      </c>
      <c r="H220" s="446">
        <v>5615.427397771864</v>
      </c>
      <c r="I220" s="447">
        <v>19</v>
      </c>
      <c r="J220" s="408">
        <v>7522.7671298514615</v>
      </c>
      <c r="K220" s="409">
        <v>17</v>
      </c>
      <c r="L220" s="603"/>
      <c r="M220" s="603"/>
      <c r="N220" s="603"/>
      <c r="O220" s="598"/>
      <c r="R220" s="598"/>
      <c r="S220" s="484"/>
      <c r="T220" s="594"/>
      <c r="U220" s="603"/>
      <c r="V220" s="602"/>
      <c r="W220" s="603"/>
      <c r="X220" s="598"/>
      <c r="Y220" s="546"/>
      <c r="Z220" s="598"/>
      <c r="AA220" s="484"/>
      <c r="AB220" s="584"/>
      <c r="AC220" s="603"/>
      <c r="AD220" s="584"/>
      <c r="AE220" s="603"/>
      <c r="AF220" s="598"/>
      <c r="AG220" s="546"/>
      <c r="AH220" s="598"/>
      <c r="AI220" s="484"/>
      <c r="AJ220" s="598"/>
      <c r="AK220" s="603"/>
      <c r="AL220" s="603"/>
      <c r="AM220" s="603"/>
      <c r="AN220" s="598"/>
      <c r="AO220" s="546"/>
      <c r="AP220" s="546"/>
      <c r="AQ220" s="546"/>
    </row>
    <row r="221" spans="1:43" ht="27.75" customHeight="1" x14ac:dyDescent="0.25">
      <c r="A221" s="26" t="s">
        <v>135</v>
      </c>
      <c r="B221" s="405">
        <v>2741.2182422392607</v>
      </c>
      <c r="C221" s="383">
        <v>6</v>
      </c>
      <c r="D221" s="405">
        <v>7671.3055227662926</v>
      </c>
      <c r="E221" s="383">
        <v>6</v>
      </c>
      <c r="F221" s="405">
        <v>15908.349369413951</v>
      </c>
      <c r="G221" s="383">
        <v>4</v>
      </c>
      <c r="H221" s="446">
        <v>37217.287189883653</v>
      </c>
      <c r="I221" s="447">
        <v>3</v>
      </c>
      <c r="J221" s="408">
        <v>45541.369270443392</v>
      </c>
      <c r="K221" s="409">
        <v>3</v>
      </c>
      <c r="L221" s="603"/>
      <c r="M221" s="603"/>
      <c r="N221" s="603"/>
      <c r="O221" s="598"/>
      <c r="R221" s="598"/>
      <c r="S221" s="484"/>
      <c r="T221" s="594"/>
      <c r="U221" s="603"/>
      <c r="V221" s="602"/>
      <c r="W221" s="603"/>
      <c r="X221" s="598"/>
      <c r="Y221" s="546"/>
      <c r="Z221" s="598"/>
      <c r="AA221" s="484"/>
      <c r="AB221" s="584"/>
      <c r="AC221" s="603"/>
      <c r="AD221" s="584"/>
      <c r="AE221" s="603"/>
      <c r="AF221" s="598"/>
      <c r="AG221" s="546"/>
      <c r="AH221" s="598"/>
      <c r="AI221" s="484"/>
      <c r="AJ221" s="598"/>
      <c r="AK221" s="603"/>
      <c r="AL221" s="603"/>
      <c r="AM221" s="603"/>
      <c r="AN221" s="598"/>
      <c r="AO221" s="546"/>
      <c r="AP221" s="546"/>
      <c r="AQ221" s="546"/>
    </row>
    <row r="222" spans="1:43" ht="27.75" customHeight="1" x14ac:dyDescent="0.25">
      <c r="A222" s="26" t="s">
        <v>136</v>
      </c>
      <c r="B222" s="405">
        <v>861.39423071470389</v>
      </c>
      <c r="C222" s="383">
        <v>19</v>
      </c>
      <c r="D222" s="405">
        <v>1056.6829063895232</v>
      </c>
      <c r="E222" s="383">
        <v>22</v>
      </c>
      <c r="F222" s="405">
        <v>3798.9208549910973</v>
      </c>
      <c r="G222" s="383">
        <v>16</v>
      </c>
      <c r="H222" s="446">
        <v>7450.3920385346773</v>
      </c>
      <c r="I222" s="447">
        <v>12</v>
      </c>
      <c r="J222" s="408">
        <v>7005.5758996649283</v>
      </c>
      <c r="K222" s="409">
        <v>19</v>
      </c>
      <c r="L222" s="603"/>
      <c r="M222" s="603"/>
      <c r="N222" s="603"/>
      <c r="O222" s="598"/>
      <c r="R222" s="598"/>
      <c r="S222" s="484"/>
      <c r="T222" s="594"/>
      <c r="U222" s="603"/>
      <c r="V222" s="602"/>
      <c r="W222" s="603"/>
      <c r="X222" s="598"/>
      <c r="Y222" s="546"/>
      <c r="Z222" s="598"/>
      <c r="AA222" s="484"/>
      <c r="AB222" s="584"/>
      <c r="AC222" s="603"/>
      <c r="AD222" s="584"/>
      <c r="AE222" s="603"/>
      <c r="AF222" s="598"/>
      <c r="AG222" s="546"/>
      <c r="AH222" s="598"/>
      <c r="AI222" s="484"/>
      <c r="AJ222" s="598"/>
      <c r="AK222" s="603"/>
      <c r="AL222" s="603"/>
      <c r="AM222" s="603"/>
      <c r="AN222" s="598"/>
      <c r="AO222" s="546"/>
      <c r="AP222" s="546"/>
      <c r="AQ222" s="546"/>
    </row>
    <row r="223" spans="1:43" ht="27.75" customHeight="1" x14ac:dyDescent="0.25">
      <c r="A223" s="26" t="s">
        <v>137</v>
      </c>
      <c r="B223" s="405">
        <v>1592.0206889955873</v>
      </c>
      <c r="C223" s="383">
        <v>12</v>
      </c>
      <c r="D223" s="405">
        <v>3330.8034476428561</v>
      </c>
      <c r="E223" s="383">
        <v>12</v>
      </c>
      <c r="F223" s="405">
        <v>4906.9570067411023</v>
      </c>
      <c r="G223" s="383">
        <v>13</v>
      </c>
      <c r="H223" s="446">
        <v>6357.8926686892664</v>
      </c>
      <c r="I223" s="447">
        <v>15</v>
      </c>
      <c r="J223" s="408">
        <v>10089.166476551089</v>
      </c>
      <c r="K223" s="409">
        <v>14</v>
      </c>
      <c r="L223" s="603"/>
      <c r="M223" s="603"/>
      <c r="N223" s="603"/>
      <c r="O223" s="598"/>
      <c r="R223" s="598"/>
      <c r="S223" s="484"/>
      <c r="T223" s="594"/>
      <c r="U223" s="603"/>
      <c r="V223" s="602"/>
      <c r="W223" s="603"/>
      <c r="X223" s="598"/>
      <c r="Y223" s="546"/>
      <c r="Z223" s="598"/>
      <c r="AA223" s="484"/>
      <c r="AB223" s="584"/>
      <c r="AC223" s="603"/>
      <c r="AD223" s="584"/>
      <c r="AE223" s="603"/>
      <c r="AF223" s="598"/>
      <c r="AG223" s="546"/>
      <c r="AH223" s="598"/>
      <c r="AI223" s="484"/>
      <c r="AJ223" s="598"/>
      <c r="AK223" s="603"/>
      <c r="AL223" s="603"/>
      <c r="AM223" s="603"/>
      <c r="AN223" s="598"/>
      <c r="AO223" s="546"/>
      <c r="AP223" s="546"/>
      <c r="AQ223" s="546"/>
    </row>
    <row r="224" spans="1:43" ht="27.75" customHeight="1" x14ac:dyDescent="0.25">
      <c r="A224" s="26" t="s">
        <v>138</v>
      </c>
      <c r="B224" s="405">
        <v>82438.439029777204</v>
      </c>
      <c r="C224" s="383">
        <v>2</v>
      </c>
      <c r="D224" s="405">
        <v>126287.96754960847</v>
      </c>
      <c r="E224" s="383">
        <v>2</v>
      </c>
      <c r="F224" s="405">
        <v>257789.0536036116</v>
      </c>
      <c r="G224" s="383">
        <v>2</v>
      </c>
      <c r="H224" s="446">
        <v>229683.21164421493</v>
      </c>
      <c r="I224" s="447">
        <v>2</v>
      </c>
      <c r="J224" s="408">
        <v>342220.1694005077</v>
      </c>
      <c r="K224" s="409">
        <v>1</v>
      </c>
      <c r="L224" s="603"/>
      <c r="M224" s="603"/>
      <c r="N224" s="603"/>
      <c r="O224" s="598"/>
      <c r="R224" s="598"/>
      <c r="S224" s="484"/>
      <c r="T224" s="594"/>
      <c r="U224" s="603"/>
      <c r="V224" s="602"/>
      <c r="W224" s="603"/>
      <c r="X224" s="598"/>
      <c r="Y224" s="546"/>
      <c r="Z224" s="598"/>
      <c r="AA224" s="484"/>
      <c r="AB224" s="584"/>
      <c r="AC224" s="603"/>
      <c r="AD224" s="584"/>
      <c r="AE224" s="603"/>
      <c r="AF224" s="598"/>
      <c r="AG224" s="546"/>
      <c r="AH224" s="598"/>
      <c r="AI224" s="484"/>
      <c r="AJ224" s="598"/>
      <c r="AK224" s="603"/>
      <c r="AL224" s="603"/>
      <c r="AM224" s="603"/>
      <c r="AN224" s="598"/>
      <c r="AO224" s="546"/>
      <c r="AP224" s="546"/>
      <c r="AQ224" s="546"/>
    </row>
    <row r="225" spans="1:43" ht="27.75" customHeight="1" x14ac:dyDescent="0.25">
      <c r="A225" s="94" t="s">
        <v>409</v>
      </c>
      <c r="B225" s="588"/>
      <c r="C225" s="589"/>
      <c r="D225" s="588"/>
      <c r="E225" s="589"/>
      <c r="F225" s="590"/>
      <c r="G225" s="590"/>
      <c r="H225" s="590"/>
      <c r="I225" s="590"/>
      <c r="R225" s="546"/>
      <c r="S225" s="546"/>
      <c r="T225" s="546"/>
      <c r="U225" s="546"/>
      <c r="V225" s="546"/>
      <c r="W225" s="546"/>
      <c r="X225" s="546"/>
      <c r="Y225" s="546"/>
      <c r="Z225" s="546"/>
      <c r="AA225" s="546"/>
      <c r="AB225" s="546"/>
      <c r="AC225" s="546"/>
      <c r="AD225" s="546"/>
      <c r="AE225" s="546"/>
      <c r="AF225" s="546"/>
      <c r="AG225" s="546"/>
      <c r="AH225" s="546"/>
      <c r="AI225" s="546"/>
      <c r="AJ225" s="546"/>
      <c r="AK225" s="546"/>
      <c r="AL225" s="546"/>
      <c r="AM225" s="546"/>
      <c r="AN225" s="546"/>
      <c r="AO225" s="546"/>
      <c r="AP225" s="546"/>
      <c r="AQ225" s="546"/>
    </row>
    <row r="226" spans="1:43" ht="27.75" customHeight="1" x14ac:dyDescent="0.25">
      <c r="B226" s="45"/>
      <c r="R226" s="546"/>
      <c r="S226" s="546"/>
      <c r="T226" s="546"/>
      <c r="U226" s="546"/>
      <c r="V226" s="546"/>
      <c r="W226" s="546"/>
      <c r="X226" s="546"/>
      <c r="Y226" s="546"/>
      <c r="Z226" s="546"/>
      <c r="AA226" s="546"/>
      <c r="AB226" s="546"/>
      <c r="AC226" s="546"/>
      <c r="AD226" s="546"/>
      <c r="AE226" s="546"/>
      <c r="AF226" s="546"/>
      <c r="AG226" s="546"/>
      <c r="AH226" s="546"/>
      <c r="AI226" s="546"/>
      <c r="AJ226" s="546"/>
      <c r="AK226" s="546"/>
      <c r="AL226" s="546"/>
      <c r="AM226" s="546"/>
      <c r="AN226" s="546"/>
      <c r="AO226" s="546"/>
      <c r="AP226" s="546"/>
      <c r="AQ226" s="546"/>
    </row>
    <row r="227" spans="1:43" ht="27.75" customHeight="1" x14ac:dyDescent="0.25">
      <c r="A227" s="469" t="s">
        <v>478</v>
      </c>
      <c r="B227" s="42"/>
      <c r="C227" s="42"/>
      <c r="D227" s="546"/>
      <c r="E227" s="546"/>
      <c r="F227" s="38"/>
      <c r="G227" s="38"/>
      <c r="J227" s="38"/>
      <c r="K227" s="38" t="s">
        <v>1141</v>
      </c>
      <c r="L227" s="599"/>
      <c r="M227" s="599"/>
      <c r="N227" s="599"/>
      <c r="O227" s="599"/>
      <c r="R227" s="546"/>
      <c r="S227" s="546"/>
      <c r="T227" s="546"/>
      <c r="U227" s="546"/>
      <c r="V227" s="546"/>
      <c r="W227" s="546"/>
      <c r="X227" s="546"/>
      <c r="Y227" s="546"/>
      <c r="Z227" s="546"/>
      <c r="AA227" s="546"/>
      <c r="AB227" s="546"/>
      <c r="AC227" s="546"/>
      <c r="AD227" s="546"/>
      <c r="AE227" s="546"/>
      <c r="AF227" s="546"/>
      <c r="AG227" s="546"/>
      <c r="AH227" s="599"/>
      <c r="AI227" s="599"/>
      <c r="AJ227" s="599"/>
      <c r="AK227" s="599"/>
      <c r="AL227" s="599"/>
      <c r="AM227" s="599"/>
      <c r="AN227" s="599"/>
      <c r="AO227" s="546"/>
      <c r="AP227" s="546"/>
      <c r="AQ227" s="546"/>
    </row>
    <row r="228" spans="1:43" ht="27.75" customHeight="1" x14ac:dyDescent="0.25">
      <c r="A228" s="752" t="s">
        <v>160</v>
      </c>
      <c r="B228" s="747">
        <v>1398</v>
      </c>
      <c r="C228" s="748"/>
      <c r="D228" s="747">
        <v>1399</v>
      </c>
      <c r="E228" s="748"/>
      <c r="F228" s="747">
        <v>1400</v>
      </c>
      <c r="G228" s="748"/>
      <c r="H228" s="747">
        <v>1401</v>
      </c>
      <c r="I228" s="748"/>
      <c r="J228" s="747">
        <v>1402</v>
      </c>
      <c r="K228" s="748"/>
      <c r="L228" s="599"/>
      <c r="M228" s="599"/>
      <c r="N228" s="599"/>
      <c r="O228" s="599"/>
      <c r="R228" s="599"/>
      <c r="S228" s="599"/>
      <c r="T228" s="599"/>
      <c r="U228" s="599"/>
      <c r="V228" s="599"/>
      <c r="W228" s="599"/>
      <c r="X228" s="599"/>
      <c r="Y228" s="546"/>
      <c r="Z228" s="599"/>
      <c r="AA228" s="599"/>
      <c r="AB228" s="599"/>
      <c r="AC228" s="599"/>
      <c r="AD228" s="599"/>
      <c r="AE228" s="599"/>
      <c r="AF228" s="599"/>
      <c r="AG228" s="546"/>
      <c r="AH228" s="599"/>
      <c r="AI228" s="599"/>
      <c r="AJ228" s="599"/>
      <c r="AK228" s="599"/>
      <c r="AL228" s="599"/>
      <c r="AM228" s="599"/>
      <c r="AN228" s="599"/>
      <c r="AO228" s="546"/>
      <c r="AP228" s="546"/>
      <c r="AQ228" s="546"/>
    </row>
    <row r="229" spans="1:43" ht="27.75" customHeight="1" x14ac:dyDescent="0.25">
      <c r="A229" s="752"/>
      <c r="B229" s="764" t="s">
        <v>243</v>
      </c>
      <c r="C229" s="769" t="s">
        <v>144</v>
      </c>
      <c r="D229" s="764" t="s">
        <v>243</v>
      </c>
      <c r="E229" s="765" t="s">
        <v>144</v>
      </c>
      <c r="F229" s="764" t="s">
        <v>243</v>
      </c>
      <c r="G229" s="765" t="s">
        <v>144</v>
      </c>
      <c r="H229" s="764" t="s">
        <v>243</v>
      </c>
      <c r="I229" s="765" t="s">
        <v>144</v>
      </c>
      <c r="J229" s="764" t="s">
        <v>243</v>
      </c>
      <c r="K229" s="765" t="s">
        <v>144</v>
      </c>
      <c r="L229" s="594"/>
      <c r="M229" s="594"/>
      <c r="N229" s="594"/>
      <c r="O229" s="594"/>
      <c r="R229" s="599"/>
      <c r="S229" s="599"/>
      <c r="T229" s="599"/>
      <c r="U229" s="599"/>
      <c r="V229" s="599"/>
      <c r="W229" s="599"/>
      <c r="X229" s="599"/>
      <c r="Y229" s="546"/>
      <c r="Z229" s="599"/>
      <c r="AA229" s="599"/>
      <c r="AB229" s="599"/>
      <c r="AC229" s="599"/>
      <c r="AD229" s="599"/>
      <c r="AE229" s="599"/>
      <c r="AF229" s="599"/>
      <c r="AG229" s="546"/>
      <c r="AH229" s="594"/>
      <c r="AI229" s="594"/>
      <c r="AJ229" s="594"/>
      <c r="AK229" s="594"/>
      <c r="AL229" s="594"/>
      <c r="AM229" s="594"/>
      <c r="AN229" s="594"/>
      <c r="AO229" s="546"/>
      <c r="AP229" s="546"/>
      <c r="AQ229" s="546"/>
    </row>
    <row r="230" spans="1:43" s="546" customFormat="1" ht="27.75" customHeight="1" x14ac:dyDescent="0.25">
      <c r="A230" s="752" t="s">
        <v>91</v>
      </c>
      <c r="B230" s="764"/>
      <c r="C230" s="770"/>
      <c r="D230" s="764"/>
      <c r="E230" s="765"/>
      <c r="F230" s="764">
        <v>1506.3908274463452</v>
      </c>
      <c r="G230" s="765" t="s">
        <v>5</v>
      </c>
      <c r="H230" s="764">
        <v>1506.3908274463452</v>
      </c>
      <c r="I230" s="765" t="s">
        <v>5</v>
      </c>
      <c r="J230" s="764">
        <v>454.52831716030283</v>
      </c>
      <c r="K230" s="765" t="s">
        <v>5</v>
      </c>
      <c r="L230" s="603"/>
      <c r="M230" s="603"/>
      <c r="N230" s="603"/>
      <c r="O230" s="598"/>
      <c r="R230" s="598"/>
      <c r="S230" s="484"/>
      <c r="T230" s="593"/>
      <c r="U230" s="603"/>
      <c r="V230" s="602"/>
      <c r="W230" s="603"/>
      <c r="X230" s="598"/>
      <c r="Z230" s="598"/>
      <c r="AA230" s="484"/>
      <c r="AB230" s="584"/>
      <c r="AC230" s="603"/>
      <c r="AD230" s="584"/>
      <c r="AE230" s="603"/>
      <c r="AF230" s="598"/>
      <c r="AI230" s="484"/>
      <c r="AJ230" s="598"/>
      <c r="AK230" s="603"/>
      <c r="AL230" s="603"/>
      <c r="AM230" s="603"/>
      <c r="AN230" s="598"/>
    </row>
    <row r="231" spans="1:43" s="546" customFormat="1" ht="27.75" customHeight="1" x14ac:dyDescent="0.25">
      <c r="A231" s="44" t="s">
        <v>91</v>
      </c>
      <c r="B231" s="406">
        <v>24.163051155482037</v>
      </c>
      <c r="C231" s="407" t="s">
        <v>230</v>
      </c>
      <c r="D231" s="406">
        <v>58.5749131328609</v>
      </c>
      <c r="E231" s="407" t="s">
        <v>230</v>
      </c>
      <c r="F231" s="406">
        <v>107.62593190442078</v>
      </c>
      <c r="G231" s="407" t="s">
        <v>230</v>
      </c>
      <c r="H231" s="406">
        <v>121.99918330300811</v>
      </c>
      <c r="I231" s="407" t="s">
        <v>230</v>
      </c>
      <c r="J231" s="406">
        <v>155.12445336226412</v>
      </c>
      <c r="K231" s="407" t="s">
        <v>230</v>
      </c>
      <c r="L231" s="603"/>
      <c r="M231" s="603"/>
      <c r="N231" s="603"/>
      <c r="O231" s="598"/>
      <c r="R231" s="598"/>
      <c r="S231" s="484"/>
      <c r="T231" s="593"/>
      <c r="U231" s="603"/>
      <c r="V231" s="602"/>
      <c r="W231" s="603"/>
      <c r="X231" s="598"/>
      <c r="Z231" s="598"/>
      <c r="AA231" s="484"/>
      <c r="AB231" s="584"/>
      <c r="AC231" s="603"/>
      <c r="AD231" s="584"/>
      <c r="AE231" s="603"/>
      <c r="AF231" s="598"/>
      <c r="AI231" s="484"/>
      <c r="AJ231" s="598"/>
      <c r="AK231" s="603"/>
      <c r="AL231" s="603"/>
      <c r="AM231" s="603"/>
      <c r="AN231" s="598"/>
    </row>
    <row r="232" spans="1:43" ht="27.75" customHeight="1" x14ac:dyDescent="0.25">
      <c r="A232" s="26" t="s">
        <v>162</v>
      </c>
      <c r="B232" s="408">
        <v>32.96396159664517</v>
      </c>
      <c r="C232" s="409">
        <v>4</v>
      </c>
      <c r="D232" s="408">
        <v>104.43995111393947</v>
      </c>
      <c r="E232" s="409">
        <v>4</v>
      </c>
      <c r="F232" s="408">
        <v>132.66594026904539</v>
      </c>
      <c r="G232" s="409">
        <v>5</v>
      </c>
      <c r="H232" s="408">
        <v>153.24179269159046</v>
      </c>
      <c r="I232" s="409">
        <v>6</v>
      </c>
      <c r="J232" s="408">
        <v>175.14301313118884</v>
      </c>
      <c r="K232" s="409">
        <v>6</v>
      </c>
      <c r="L232" s="603"/>
      <c r="M232" s="603"/>
      <c r="N232" s="603"/>
      <c r="O232" s="598"/>
      <c r="R232" s="594"/>
      <c r="S232" s="594"/>
      <c r="T232" s="594"/>
      <c r="U232" s="594"/>
      <c r="V232" s="594"/>
      <c r="W232" s="594"/>
      <c r="X232" s="594"/>
      <c r="Y232" s="546"/>
      <c r="Z232" s="594"/>
      <c r="AA232" s="594"/>
      <c r="AB232" s="594"/>
      <c r="AC232" s="594"/>
      <c r="AD232" s="594"/>
      <c r="AE232" s="594"/>
      <c r="AF232" s="594"/>
      <c r="AG232" s="546"/>
      <c r="AH232" s="598"/>
      <c r="AI232" s="484"/>
      <c r="AJ232" s="598"/>
      <c r="AK232" s="603"/>
      <c r="AL232" s="603"/>
      <c r="AM232" s="603"/>
      <c r="AN232" s="598"/>
      <c r="AO232" s="546"/>
      <c r="AP232" s="546"/>
      <c r="AQ232" s="546"/>
    </row>
    <row r="233" spans="1:43" ht="27.75" customHeight="1" x14ac:dyDescent="0.25">
      <c r="A233" s="26" t="s">
        <v>7</v>
      </c>
      <c r="B233" s="408">
        <v>5.6600491316012675</v>
      </c>
      <c r="C233" s="409">
        <v>16</v>
      </c>
      <c r="D233" s="408">
        <v>9.1794585443702754</v>
      </c>
      <c r="E233" s="409">
        <v>16</v>
      </c>
      <c r="F233" s="408">
        <v>15.21143598197307</v>
      </c>
      <c r="G233" s="409">
        <v>17</v>
      </c>
      <c r="H233" s="408">
        <v>16.705157314410521</v>
      </c>
      <c r="I233" s="409">
        <v>20</v>
      </c>
      <c r="J233" s="408">
        <v>22.701151325437415</v>
      </c>
      <c r="K233" s="409">
        <v>23</v>
      </c>
      <c r="L233" s="603"/>
      <c r="M233" s="603"/>
      <c r="N233" s="603"/>
      <c r="O233" s="598"/>
      <c r="R233" s="598"/>
      <c r="S233" s="484"/>
      <c r="T233" s="593"/>
      <c r="U233" s="603"/>
      <c r="V233" s="602"/>
      <c r="W233" s="603"/>
      <c r="X233" s="598"/>
      <c r="Y233" s="546"/>
      <c r="Z233" s="598"/>
      <c r="AA233" s="484"/>
      <c r="AB233" s="584"/>
      <c r="AC233" s="603"/>
      <c r="AD233" s="584"/>
      <c r="AE233" s="603"/>
      <c r="AF233" s="598"/>
      <c r="AG233" s="546"/>
      <c r="AH233" s="598"/>
      <c r="AI233" s="484"/>
      <c r="AJ233" s="598"/>
      <c r="AK233" s="603"/>
      <c r="AL233" s="603"/>
      <c r="AM233" s="603"/>
      <c r="AN233" s="598"/>
      <c r="AO233" s="546"/>
      <c r="AP233" s="546"/>
      <c r="AQ233" s="546"/>
    </row>
    <row r="234" spans="1:43" ht="27.75" customHeight="1" x14ac:dyDescent="0.25">
      <c r="A234" s="26" t="s">
        <v>111</v>
      </c>
      <c r="B234" s="408">
        <v>1.599041207288102</v>
      </c>
      <c r="C234" s="409">
        <v>27</v>
      </c>
      <c r="D234" s="408">
        <v>3.0848905973473824</v>
      </c>
      <c r="E234" s="409">
        <v>28</v>
      </c>
      <c r="F234" s="408">
        <v>4.3027558292286727</v>
      </c>
      <c r="G234" s="409">
        <v>28</v>
      </c>
      <c r="H234" s="408">
        <v>5.9976916124269106</v>
      </c>
      <c r="I234" s="409">
        <v>28</v>
      </c>
      <c r="J234" s="408">
        <v>6.8988884889711448</v>
      </c>
      <c r="K234" s="409">
        <v>29</v>
      </c>
      <c r="L234" s="603"/>
      <c r="M234" s="603"/>
      <c r="N234" s="603"/>
      <c r="O234" s="598"/>
      <c r="R234" s="598"/>
      <c r="S234" s="484"/>
      <c r="T234" s="593"/>
      <c r="U234" s="603"/>
      <c r="V234" s="602"/>
      <c r="W234" s="603"/>
      <c r="X234" s="598"/>
      <c r="Y234" s="546"/>
      <c r="Z234" s="598"/>
      <c r="AA234" s="484"/>
      <c r="AB234" s="584"/>
      <c r="AC234" s="603"/>
      <c r="AD234" s="584"/>
      <c r="AE234" s="603"/>
      <c r="AF234" s="598"/>
      <c r="AG234" s="546"/>
      <c r="AH234" s="598"/>
      <c r="AI234" s="484"/>
      <c r="AJ234" s="598"/>
      <c r="AK234" s="603"/>
      <c r="AL234" s="603"/>
      <c r="AM234" s="603"/>
      <c r="AN234" s="598"/>
      <c r="AO234" s="546"/>
      <c r="AP234" s="546"/>
      <c r="AQ234" s="546"/>
    </row>
    <row r="235" spans="1:43" ht="27.75" customHeight="1" x14ac:dyDescent="0.25">
      <c r="A235" s="26" t="s">
        <v>112</v>
      </c>
      <c r="B235" s="408">
        <v>5.8951161505447862</v>
      </c>
      <c r="C235" s="409">
        <v>15</v>
      </c>
      <c r="D235" s="408">
        <v>12.437103443343986</v>
      </c>
      <c r="E235" s="409">
        <v>11</v>
      </c>
      <c r="F235" s="408">
        <v>18.699340588096806</v>
      </c>
      <c r="G235" s="409">
        <v>13</v>
      </c>
      <c r="H235" s="408">
        <v>21.422541394954166</v>
      </c>
      <c r="I235" s="409">
        <v>17</v>
      </c>
      <c r="J235" s="408">
        <v>46.669434436531212</v>
      </c>
      <c r="K235" s="409">
        <v>13</v>
      </c>
      <c r="L235" s="603"/>
      <c r="M235" s="603"/>
      <c r="N235" s="603"/>
      <c r="O235" s="598"/>
      <c r="R235" s="598"/>
      <c r="S235" s="484"/>
      <c r="T235" s="593"/>
      <c r="U235" s="603"/>
      <c r="V235" s="602"/>
      <c r="W235" s="603"/>
      <c r="X235" s="598"/>
      <c r="Y235" s="546"/>
      <c r="Z235" s="598"/>
      <c r="AA235" s="484"/>
      <c r="AB235" s="584"/>
      <c r="AC235" s="603"/>
      <c r="AD235" s="584"/>
      <c r="AE235" s="603"/>
      <c r="AF235" s="598"/>
      <c r="AG235" s="546"/>
      <c r="AH235" s="598"/>
      <c r="AI235" s="484"/>
      <c r="AJ235" s="598"/>
      <c r="AK235" s="603"/>
      <c r="AL235" s="603"/>
      <c r="AM235" s="603"/>
      <c r="AN235" s="598"/>
      <c r="AO235" s="546"/>
      <c r="AP235" s="546"/>
      <c r="AQ235" s="546"/>
    </row>
    <row r="236" spans="1:43" ht="27.75" customHeight="1" x14ac:dyDescent="0.25">
      <c r="A236" s="26" t="s">
        <v>113</v>
      </c>
      <c r="B236" s="408">
        <v>1.140263082892542</v>
      </c>
      <c r="C236" s="409">
        <v>29</v>
      </c>
      <c r="D236" s="408">
        <v>4.4303910661086672</v>
      </c>
      <c r="E236" s="409">
        <v>26</v>
      </c>
      <c r="F236" s="408">
        <v>5.7856434188782986</v>
      </c>
      <c r="G236" s="409">
        <v>27</v>
      </c>
      <c r="H236" s="408">
        <v>9.2485006726064309</v>
      </c>
      <c r="I236" s="409">
        <v>26</v>
      </c>
      <c r="J236" s="408">
        <v>18.016426572812772</v>
      </c>
      <c r="K236" s="409">
        <v>26</v>
      </c>
      <c r="L236" s="603"/>
      <c r="M236" s="603"/>
      <c r="N236" s="603"/>
      <c r="O236" s="598"/>
      <c r="R236" s="598"/>
      <c r="S236" s="484"/>
      <c r="T236" s="593"/>
      <c r="U236" s="603"/>
      <c r="V236" s="602"/>
      <c r="W236" s="603"/>
      <c r="X236" s="598"/>
      <c r="Y236" s="546"/>
      <c r="Z236" s="598"/>
      <c r="AA236" s="484"/>
      <c r="AB236" s="584"/>
      <c r="AC236" s="603"/>
      <c r="AD236" s="584"/>
      <c r="AE236" s="603"/>
      <c r="AF236" s="598"/>
      <c r="AG236" s="546"/>
      <c r="AH236" s="598"/>
      <c r="AI236" s="484"/>
      <c r="AJ236" s="598"/>
      <c r="AK236" s="603"/>
      <c r="AL236" s="603"/>
      <c r="AM236" s="603"/>
      <c r="AN236" s="598"/>
      <c r="AO236" s="546"/>
      <c r="AP236" s="546"/>
      <c r="AQ236" s="546"/>
    </row>
    <row r="237" spans="1:43" ht="27.75" customHeight="1" x14ac:dyDescent="0.25">
      <c r="A237" s="26" t="s">
        <v>114</v>
      </c>
      <c r="B237" s="408">
        <v>2.5431695187075425</v>
      </c>
      <c r="C237" s="409">
        <v>24</v>
      </c>
      <c r="D237" s="408">
        <v>6.3130986906216062</v>
      </c>
      <c r="E237" s="409">
        <v>21</v>
      </c>
      <c r="F237" s="408">
        <v>10.814061430635871</v>
      </c>
      <c r="G237" s="409">
        <v>22</v>
      </c>
      <c r="H237" s="408">
        <v>15.292313539577584</v>
      </c>
      <c r="I237" s="409">
        <v>22</v>
      </c>
      <c r="J237" s="408">
        <v>24.659930598081242</v>
      </c>
      <c r="K237" s="409">
        <v>21</v>
      </c>
      <c r="L237" s="603"/>
      <c r="M237" s="603"/>
      <c r="N237" s="603"/>
      <c r="O237" s="598"/>
      <c r="R237" s="598"/>
      <c r="S237" s="484"/>
      <c r="T237" s="593"/>
      <c r="U237" s="603"/>
      <c r="V237" s="602"/>
      <c r="W237" s="603"/>
      <c r="X237" s="598"/>
      <c r="Y237" s="546"/>
      <c r="Z237" s="598"/>
      <c r="AA237" s="484"/>
      <c r="AB237" s="584"/>
      <c r="AC237" s="603"/>
      <c r="AD237" s="584"/>
      <c r="AE237" s="603"/>
      <c r="AF237" s="598"/>
      <c r="AG237" s="546"/>
      <c r="AH237" s="598"/>
      <c r="AI237" s="484"/>
      <c r="AJ237" s="598"/>
      <c r="AK237" s="603"/>
      <c r="AL237" s="603"/>
      <c r="AM237" s="603"/>
      <c r="AN237" s="598"/>
      <c r="AO237" s="546"/>
      <c r="AP237" s="546"/>
      <c r="AQ237" s="546"/>
    </row>
    <row r="238" spans="1:43" ht="27.75" customHeight="1" x14ac:dyDescent="0.25">
      <c r="A238" s="26" t="s">
        <v>115</v>
      </c>
      <c r="B238" s="408">
        <v>6.0095226290534036</v>
      </c>
      <c r="C238" s="409">
        <v>13</v>
      </c>
      <c r="D238" s="408">
        <v>6.9507732593878604</v>
      </c>
      <c r="E238" s="409">
        <v>20</v>
      </c>
      <c r="F238" s="408">
        <v>10.006221539523661</v>
      </c>
      <c r="G238" s="409">
        <v>24</v>
      </c>
      <c r="H238" s="408">
        <v>13.000329154765984</v>
      </c>
      <c r="I238" s="409">
        <v>23</v>
      </c>
      <c r="J238" s="408">
        <v>17.307063053630714</v>
      </c>
      <c r="K238" s="409">
        <v>27</v>
      </c>
      <c r="L238" s="603"/>
      <c r="M238" s="603"/>
      <c r="N238" s="603"/>
      <c r="O238" s="598"/>
      <c r="R238" s="598"/>
      <c r="S238" s="484"/>
      <c r="T238" s="593"/>
      <c r="U238" s="603"/>
      <c r="V238" s="602"/>
      <c r="W238" s="603"/>
      <c r="X238" s="598"/>
      <c r="Y238" s="546"/>
      <c r="Z238" s="598"/>
      <c r="AA238" s="484"/>
      <c r="AB238" s="584"/>
      <c r="AC238" s="603"/>
      <c r="AD238" s="584"/>
      <c r="AE238" s="603"/>
      <c r="AF238" s="598"/>
      <c r="AG238" s="546"/>
      <c r="AH238" s="598"/>
      <c r="AI238" s="484"/>
      <c r="AJ238" s="598"/>
      <c r="AK238" s="603"/>
      <c r="AL238" s="603"/>
      <c r="AM238" s="603"/>
      <c r="AN238" s="598"/>
      <c r="AO238" s="546"/>
      <c r="AP238" s="546"/>
      <c r="AQ238" s="546"/>
    </row>
    <row r="239" spans="1:43" ht="27.75" customHeight="1" x14ac:dyDescent="0.25">
      <c r="A239" s="26" t="s">
        <v>89</v>
      </c>
      <c r="B239" s="408">
        <v>0.75094118608742921</v>
      </c>
      <c r="C239" s="409">
        <v>31</v>
      </c>
      <c r="D239" s="408">
        <v>1.8225254607224299</v>
      </c>
      <c r="E239" s="409">
        <v>30</v>
      </c>
      <c r="F239" s="408">
        <v>2.2976882621496904</v>
      </c>
      <c r="G239" s="409">
        <v>30</v>
      </c>
      <c r="H239" s="408">
        <v>3.1327059454912507</v>
      </c>
      <c r="I239" s="409">
        <v>31</v>
      </c>
      <c r="J239" s="408">
        <v>4.2179510431578588</v>
      </c>
      <c r="K239" s="409">
        <v>31</v>
      </c>
      <c r="L239" s="603"/>
      <c r="M239" s="603"/>
      <c r="N239" s="603"/>
      <c r="O239" s="598"/>
      <c r="R239" s="598"/>
      <c r="S239" s="484"/>
      <c r="T239" s="593"/>
      <c r="U239" s="603"/>
      <c r="V239" s="602"/>
      <c r="W239" s="603"/>
      <c r="X239" s="598"/>
      <c r="Y239" s="546"/>
      <c r="Z239" s="598"/>
      <c r="AA239" s="484"/>
      <c r="AB239" s="584"/>
      <c r="AC239" s="603"/>
      <c r="AD239" s="584"/>
      <c r="AE239" s="603"/>
      <c r="AF239" s="598"/>
      <c r="AG239" s="546"/>
      <c r="AH239" s="598"/>
      <c r="AI239" s="484"/>
      <c r="AJ239" s="598"/>
      <c r="AK239" s="603"/>
      <c r="AL239" s="603"/>
      <c r="AM239" s="603"/>
      <c r="AN239" s="598"/>
      <c r="AO239" s="546"/>
      <c r="AP239" s="546"/>
      <c r="AQ239" s="546"/>
    </row>
    <row r="240" spans="1:43" ht="27.75" customHeight="1" x14ac:dyDescent="0.25">
      <c r="A240" s="26" t="s">
        <v>163</v>
      </c>
      <c r="B240" s="408">
        <v>1.9049389458386898</v>
      </c>
      <c r="C240" s="409">
        <v>26</v>
      </c>
      <c r="D240" s="408">
        <v>3.7525422417615202</v>
      </c>
      <c r="E240" s="409">
        <v>27</v>
      </c>
      <c r="F240" s="408">
        <v>6.0447768548242902</v>
      </c>
      <c r="G240" s="409">
        <v>26</v>
      </c>
      <c r="H240" s="408">
        <v>8.6502757333763647</v>
      </c>
      <c r="I240" s="409">
        <v>27</v>
      </c>
      <c r="J240" s="408">
        <v>33.393230293560947</v>
      </c>
      <c r="K240" s="409">
        <v>19</v>
      </c>
      <c r="L240" s="45"/>
      <c r="M240" s="45"/>
      <c r="N240" s="45"/>
      <c r="O240" s="127"/>
      <c r="P240" s="127"/>
      <c r="Q240" s="127"/>
      <c r="R240" s="598"/>
      <c r="S240" s="484"/>
      <c r="T240" s="593"/>
      <c r="U240" s="603"/>
      <c r="V240" s="602"/>
      <c r="W240" s="603"/>
      <c r="X240" s="598"/>
      <c r="Y240" s="546"/>
      <c r="Z240" s="598"/>
      <c r="AA240" s="484"/>
      <c r="AB240" s="584"/>
      <c r="AC240" s="603"/>
      <c r="AD240" s="584"/>
      <c r="AE240" s="603"/>
      <c r="AF240" s="598"/>
      <c r="AG240" s="546"/>
      <c r="AH240" s="598"/>
      <c r="AI240" s="484"/>
      <c r="AJ240" s="598"/>
      <c r="AK240" s="603"/>
      <c r="AL240" s="603"/>
      <c r="AM240" s="603"/>
      <c r="AN240" s="598"/>
      <c r="AO240" s="546"/>
      <c r="AP240" s="546"/>
      <c r="AQ240" s="546"/>
    </row>
    <row r="241" spans="1:43" ht="27.75" customHeight="1" x14ac:dyDescent="0.25">
      <c r="A241" s="26" t="s">
        <v>117</v>
      </c>
      <c r="B241" s="408">
        <v>75.973402318775015</v>
      </c>
      <c r="C241" s="409">
        <v>3</v>
      </c>
      <c r="D241" s="408">
        <v>128.40270819430705</v>
      </c>
      <c r="E241" s="409">
        <v>3</v>
      </c>
      <c r="F241" s="408">
        <v>203.22549017543531</v>
      </c>
      <c r="G241" s="409">
        <v>4</v>
      </c>
      <c r="H241" s="408">
        <v>244.60883158633095</v>
      </c>
      <c r="I241" s="409">
        <v>4</v>
      </c>
      <c r="J241" s="408">
        <v>332.34200658771726</v>
      </c>
      <c r="K241" s="409">
        <v>3</v>
      </c>
      <c r="L241" s="603"/>
      <c r="M241" s="603"/>
      <c r="N241" s="603"/>
      <c r="O241" s="598"/>
      <c r="R241" s="598"/>
      <c r="S241" s="484"/>
      <c r="T241" s="593"/>
      <c r="U241" s="603"/>
      <c r="V241" s="602"/>
      <c r="W241" s="603"/>
      <c r="X241" s="598"/>
      <c r="Y241" s="546"/>
      <c r="Z241" s="598"/>
      <c r="AA241" s="484"/>
      <c r="AB241" s="584"/>
      <c r="AC241" s="603"/>
      <c r="AD241" s="584"/>
      <c r="AE241" s="603"/>
      <c r="AF241" s="598"/>
      <c r="AG241" s="546"/>
      <c r="AH241" s="598"/>
      <c r="AI241" s="484"/>
      <c r="AJ241" s="598"/>
      <c r="AK241" s="603"/>
      <c r="AL241" s="603"/>
      <c r="AM241" s="603"/>
      <c r="AN241" s="598"/>
      <c r="AO241" s="546"/>
      <c r="AP241" s="546"/>
      <c r="AQ241" s="546"/>
    </row>
    <row r="242" spans="1:43" ht="27.75" customHeight="1" x14ac:dyDescent="0.25">
      <c r="A242" s="26" t="s">
        <v>16</v>
      </c>
      <c r="B242" s="408">
        <v>5.4489029914712175</v>
      </c>
      <c r="C242" s="409">
        <v>17</v>
      </c>
      <c r="D242" s="408">
        <v>36.761116447511426</v>
      </c>
      <c r="E242" s="409">
        <v>8</v>
      </c>
      <c r="F242" s="408">
        <v>102.41619718647347</v>
      </c>
      <c r="G242" s="409">
        <v>7</v>
      </c>
      <c r="H242" s="408">
        <v>136.07571260129123</v>
      </c>
      <c r="I242" s="409">
        <v>7</v>
      </c>
      <c r="J242" s="408">
        <v>164.04435791428412</v>
      </c>
      <c r="K242" s="409">
        <v>7</v>
      </c>
      <c r="L242" s="603"/>
      <c r="M242" s="603"/>
      <c r="N242" s="603"/>
      <c r="O242" s="598"/>
      <c r="R242" s="598"/>
      <c r="S242" s="484"/>
      <c r="T242" s="593"/>
      <c r="U242" s="603"/>
      <c r="V242" s="602"/>
      <c r="W242" s="603"/>
      <c r="X242" s="598"/>
      <c r="Y242" s="546"/>
      <c r="Z242" s="598"/>
      <c r="AA242" s="484"/>
      <c r="AB242" s="584"/>
      <c r="AC242" s="603"/>
      <c r="AD242" s="584"/>
      <c r="AE242" s="603"/>
      <c r="AF242" s="598"/>
      <c r="AG242" s="546"/>
      <c r="AH242" s="598"/>
      <c r="AI242" s="484"/>
      <c r="AJ242" s="598"/>
      <c r="AK242" s="603"/>
      <c r="AL242" s="603"/>
      <c r="AM242" s="603"/>
      <c r="AN242" s="598"/>
      <c r="AO242" s="546"/>
      <c r="AP242" s="546"/>
      <c r="AQ242" s="546"/>
    </row>
    <row r="243" spans="1:43" ht="27.75" customHeight="1" x14ac:dyDescent="0.25">
      <c r="A243" s="26" t="s">
        <v>17</v>
      </c>
      <c r="B243" s="408">
        <v>7.9728843946308636</v>
      </c>
      <c r="C243" s="409">
        <v>9</v>
      </c>
      <c r="D243" s="408">
        <v>11.700114066517481</v>
      </c>
      <c r="E243" s="409">
        <v>13</v>
      </c>
      <c r="F243" s="408">
        <v>16.934584853446584</v>
      </c>
      <c r="G243" s="409">
        <v>15</v>
      </c>
      <c r="H243" s="408">
        <v>27.7125837533995</v>
      </c>
      <c r="I243" s="409">
        <v>15</v>
      </c>
      <c r="J243" s="408">
        <v>35.558911904981251</v>
      </c>
      <c r="K243" s="409">
        <v>17</v>
      </c>
      <c r="L243" s="603"/>
      <c r="M243" s="603"/>
      <c r="N243" s="603"/>
      <c r="O243" s="598"/>
      <c r="R243" s="598"/>
      <c r="S243" s="484"/>
      <c r="T243" s="593"/>
      <c r="U243" s="603"/>
      <c r="V243" s="602"/>
      <c r="W243" s="603"/>
      <c r="X243" s="598"/>
      <c r="Y243" s="546"/>
      <c r="Z243" s="598"/>
      <c r="AA243" s="484"/>
      <c r="AB243" s="584"/>
      <c r="AC243" s="603"/>
      <c r="AD243" s="584"/>
      <c r="AE243" s="603"/>
      <c r="AF243" s="598"/>
      <c r="AG243" s="546"/>
      <c r="AH243" s="598"/>
      <c r="AI243" s="484"/>
      <c r="AJ243" s="598"/>
      <c r="AK243" s="603"/>
      <c r="AL243" s="603"/>
      <c r="AM243" s="603"/>
      <c r="AN243" s="598"/>
      <c r="AO243" s="546"/>
      <c r="AP243" s="546"/>
      <c r="AQ243" s="546"/>
    </row>
    <row r="244" spans="1:43" ht="27.75" customHeight="1" x14ac:dyDescent="0.25">
      <c r="A244" s="26" t="s">
        <v>120</v>
      </c>
      <c r="B244" s="408">
        <v>1.31959863967049</v>
      </c>
      <c r="C244" s="409">
        <v>28</v>
      </c>
      <c r="D244" s="408">
        <v>1.8361666220524031</v>
      </c>
      <c r="E244" s="409">
        <v>29</v>
      </c>
      <c r="F244" s="408">
        <v>3.9072292947210543</v>
      </c>
      <c r="G244" s="409">
        <v>29</v>
      </c>
      <c r="H244" s="408">
        <v>5.3921814833262429</v>
      </c>
      <c r="I244" s="409">
        <v>29</v>
      </c>
      <c r="J244" s="408">
        <v>8.2027515073086494</v>
      </c>
      <c r="K244" s="409">
        <v>28</v>
      </c>
      <c r="L244" s="603"/>
      <c r="M244" s="603"/>
      <c r="N244" s="603"/>
      <c r="O244" s="598"/>
      <c r="R244" s="598"/>
      <c r="S244" s="484"/>
      <c r="T244" s="593"/>
      <c r="U244" s="603"/>
      <c r="V244" s="602"/>
      <c r="W244" s="603"/>
      <c r="X244" s="598"/>
      <c r="Y244" s="546"/>
      <c r="Z244" s="598"/>
      <c r="AA244" s="484"/>
      <c r="AB244" s="584"/>
      <c r="AC244" s="603"/>
      <c r="AD244" s="584"/>
      <c r="AE244" s="603"/>
      <c r="AF244" s="598"/>
      <c r="AG244" s="546"/>
      <c r="AH244" s="598"/>
      <c r="AI244" s="484"/>
      <c r="AJ244" s="598"/>
      <c r="AK244" s="603"/>
      <c r="AL244" s="603"/>
      <c r="AM244" s="603"/>
      <c r="AN244" s="598"/>
      <c r="AO244" s="546"/>
      <c r="AP244" s="546"/>
      <c r="AQ244" s="546"/>
    </row>
    <row r="245" spans="1:43" ht="27.75" customHeight="1" x14ac:dyDescent="0.25">
      <c r="A245" s="26" t="s">
        <v>121</v>
      </c>
      <c r="B245" s="408">
        <v>11.936726783957107</v>
      </c>
      <c r="C245" s="409">
        <v>7</v>
      </c>
      <c r="D245" s="408">
        <v>102.53047471855517</v>
      </c>
      <c r="E245" s="409">
        <v>5</v>
      </c>
      <c r="F245" s="408">
        <v>261.20088827647413</v>
      </c>
      <c r="G245" s="409">
        <v>3</v>
      </c>
      <c r="H245" s="408">
        <v>330.55503236623218</v>
      </c>
      <c r="I245" s="409">
        <v>3</v>
      </c>
      <c r="J245" s="408">
        <v>287.072391403447</v>
      </c>
      <c r="K245" s="409">
        <v>5</v>
      </c>
      <c r="L245" s="603"/>
      <c r="M245" s="603"/>
      <c r="N245" s="603"/>
      <c r="O245" s="598"/>
      <c r="R245" s="598"/>
      <c r="S245" s="484"/>
      <c r="T245" s="593"/>
      <c r="U245" s="603"/>
      <c r="V245" s="602"/>
      <c r="W245" s="603"/>
      <c r="X245" s="598"/>
      <c r="Y245" s="546"/>
      <c r="Z245" s="598"/>
      <c r="AA245" s="484"/>
      <c r="AB245" s="584"/>
      <c r="AC245" s="603"/>
      <c r="AD245" s="584"/>
      <c r="AE245" s="603"/>
      <c r="AF245" s="598"/>
      <c r="AG245" s="546"/>
      <c r="AH245" s="598"/>
      <c r="AI245" s="484"/>
      <c r="AJ245" s="598"/>
      <c r="AK245" s="603"/>
      <c r="AL245" s="603"/>
      <c r="AM245" s="603"/>
      <c r="AN245" s="598"/>
      <c r="AO245" s="546"/>
      <c r="AP245" s="546"/>
      <c r="AQ245" s="546"/>
    </row>
    <row r="246" spans="1:43" ht="27.75" customHeight="1" x14ac:dyDescent="0.25">
      <c r="A246" s="26" t="s">
        <v>122</v>
      </c>
      <c r="B246" s="408">
        <v>19.693950777047554</v>
      </c>
      <c r="C246" s="409">
        <v>6</v>
      </c>
      <c r="D246" s="408">
        <v>38.763126251811578</v>
      </c>
      <c r="E246" s="409">
        <v>7</v>
      </c>
      <c r="F246" s="408">
        <v>81.36781198768665</v>
      </c>
      <c r="G246" s="409">
        <v>8</v>
      </c>
      <c r="H246" s="408">
        <v>102.15680243998088</v>
      </c>
      <c r="I246" s="409">
        <v>8</v>
      </c>
      <c r="J246" s="408">
        <v>119.73615359056714</v>
      </c>
      <c r="K246" s="409">
        <v>9</v>
      </c>
      <c r="L246" s="603"/>
      <c r="M246" s="603"/>
      <c r="N246" s="603"/>
      <c r="O246" s="598"/>
      <c r="R246" s="598"/>
      <c r="S246" s="484"/>
      <c r="T246" s="593"/>
      <c r="U246" s="603"/>
      <c r="V246" s="602"/>
      <c r="W246" s="603"/>
      <c r="X246" s="598"/>
      <c r="Y246" s="546"/>
      <c r="Z246" s="598"/>
      <c r="AA246" s="484"/>
      <c r="AB246" s="584"/>
      <c r="AC246" s="603"/>
      <c r="AD246" s="584"/>
      <c r="AE246" s="603"/>
      <c r="AF246" s="598"/>
      <c r="AG246" s="546"/>
      <c r="AH246" s="598"/>
      <c r="AI246" s="484"/>
      <c r="AJ246" s="598"/>
      <c r="AK246" s="603"/>
      <c r="AL246" s="603"/>
      <c r="AM246" s="603"/>
      <c r="AN246" s="598"/>
      <c r="AO246" s="546"/>
      <c r="AP246" s="546"/>
      <c r="AQ246" s="546"/>
    </row>
    <row r="247" spans="1:43" ht="27.75" customHeight="1" x14ac:dyDescent="0.25">
      <c r="A247" s="26" t="s">
        <v>123</v>
      </c>
      <c r="B247" s="408">
        <v>4.2215062376997965</v>
      </c>
      <c r="C247" s="409">
        <v>19</v>
      </c>
      <c r="D247" s="408">
        <v>9.3803653133011675</v>
      </c>
      <c r="E247" s="409">
        <v>15</v>
      </c>
      <c r="F247" s="408">
        <v>13.908870536950895</v>
      </c>
      <c r="G247" s="409">
        <v>19</v>
      </c>
      <c r="H247" s="408">
        <v>21.319813628886383</v>
      </c>
      <c r="I247" s="409">
        <v>18</v>
      </c>
      <c r="J247" s="408">
        <v>33.395404712567867</v>
      </c>
      <c r="K247" s="409">
        <v>18</v>
      </c>
      <c r="L247" s="603"/>
      <c r="M247" s="603"/>
      <c r="N247" s="603"/>
      <c r="O247" s="598"/>
      <c r="R247" s="598"/>
      <c r="S247" s="484"/>
      <c r="T247" s="593"/>
      <c r="U247" s="603"/>
      <c r="V247" s="602"/>
      <c r="W247" s="603"/>
      <c r="X247" s="598"/>
      <c r="Y247" s="546"/>
      <c r="Z247" s="598"/>
      <c r="AA247" s="484"/>
      <c r="AB247" s="584"/>
      <c r="AC247" s="603"/>
      <c r="AD247" s="584"/>
      <c r="AE247" s="603"/>
      <c r="AF247" s="598"/>
      <c r="AG247" s="546"/>
      <c r="AH247" s="598"/>
      <c r="AI247" s="484"/>
      <c r="AJ247" s="598"/>
      <c r="AK247" s="603"/>
      <c r="AL247" s="603"/>
      <c r="AM247" s="603"/>
      <c r="AN247" s="598"/>
      <c r="AO247" s="546"/>
      <c r="AP247" s="546"/>
      <c r="AQ247" s="546"/>
    </row>
    <row r="248" spans="1:43" ht="27.75" customHeight="1" x14ac:dyDescent="0.25">
      <c r="A248" s="26" t="s">
        <v>124</v>
      </c>
      <c r="B248" s="408">
        <v>5.9384885379958732</v>
      </c>
      <c r="C248" s="409">
        <v>14</v>
      </c>
      <c r="D248" s="408">
        <v>10.819822376835971</v>
      </c>
      <c r="E248" s="409">
        <v>14</v>
      </c>
      <c r="F248" s="408">
        <v>21.118525063060702</v>
      </c>
      <c r="G248" s="409">
        <v>12</v>
      </c>
      <c r="H248" s="408">
        <v>31.501526884834117</v>
      </c>
      <c r="I248" s="409">
        <v>13</v>
      </c>
      <c r="J248" s="408">
        <v>44.015788403610799</v>
      </c>
      <c r="K248" s="409">
        <v>15</v>
      </c>
      <c r="L248" s="603"/>
      <c r="M248" s="603"/>
      <c r="N248" s="603"/>
      <c r="O248" s="598"/>
      <c r="R248" s="598"/>
      <c r="S248" s="484"/>
      <c r="T248" s="593"/>
      <c r="U248" s="603"/>
      <c r="V248" s="602"/>
      <c r="W248" s="603"/>
      <c r="X248" s="598"/>
      <c r="Y248" s="546"/>
      <c r="Z248" s="598"/>
      <c r="AA248" s="484"/>
      <c r="AB248" s="584"/>
      <c r="AC248" s="603"/>
      <c r="AD248" s="584"/>
      <c r="AE248" s="603"/>
      <c r="AF248" s="598"/>
      <c r="AG248" s="546"/>
      <c r="AH248" s="598"/>
      <c r="AI248" s="484"/>
      <c r="AJ248" s="598"/>
      <c r="AK248" s="603"/>
      <c r="AL248" s="603"/>
      <c r="AM248" s="603"/>
      <c r="AN248" s="598"/>
      <c r="AO248" s="546"/>
      <c r="AP248" s="546"/>
      <c r="AQ248" s="546"/>
    </row>
    <row r="249" spans="1:43" ht="27.75" customHeight="1" x14ac:dyDescent="0.25">
      <c r="A249" s="26" t="s">
        <v>125</v>
      </c>
      <c r="B249" s="408">
        <v>2.2110473306613372</v>
      </c>
      <c r="C249" s="409">
        <v>25</v>
      </c>
      <c r="D249" s="408">
        <v>4.6588479933402827</v>
      </c>
      <c r="E249" s="409">
        <v>24</v>
      </c>
      <c r="F249" s="408">
        <v>6.1309045805829525</v>
      </c>
      <c r="G249" s="409">
        <v>25</v>
      </c>
      <c r="H249" s="408">
        <v>11.717009993936694</v>
      </c>
      <c r="I249" s="409">
        <v>25</v>
      </c>
      <c r="J249" s="408">
        <v>18.813320599444825</v>
      </c>
      <c r="K249" s="409">
        <v>25</v>
      </c>
      <c r="L249" s="603"/>
      <c r="M249" s="603"/>
      <c r="N249" s="603"/>
      <c r="O249" s="598"/>
      <c r="R249" s="598"/>
      <c r="S249" s="484"/>
      <c r="T249" s="593"/>
      <c r="U249" s="603"/>
      <c r="V249" s="602"/>
      <c r="W249" s="603"/>
      <c r="X249" s="598"/>
      <c r="Y249" s="546"/>
      <c r="Z249" s="598"/>
      <c r="AA249" s="484"/>
      <c r="AB249" s="584"/>
      <c r="AC249" s="603"/>
      <c r="AD249" s="584"/>
      <c r="AE249" s="603"/>
      <c r="AF249" s="598"/>
      <c r="AG249" s="546"/>
      <c r="AH249" s="598"/>
      <c r="AI249" s="484"/>
      <c r="AJ249" s="598"/>
      <c r="AK249" s="603"/>
      <c r="AL249" s="603"/>
      <c r="AM249" s="603"/>
      <c r="AN249" s="598"/>
      <c r="AO249" s="546"/>
      <c r="AP249" s="546"/>
      <c r="AQ249" s="546"/>
    </row>
    <row r="250" spans="1:43" ht="27.75" customHeight="1" x14ac:dyDescent="0.25">
      <c r="A250" s="26" t="s">
        <v>126</v>
      </c>
      <c r="B250" s="408">
        <v>3.6436656918353099</v>
      </c>
      <c r="C250" s="409">
        <v>21</v>
      </c>
      <c r="D250" s="408">
        <v>5.5480570951605319</v>
      </c>
      <c r="E250" s="409">
        <v>23</v>
      </c>
      <c r="F250" s="408">
        <v>12.203784718924927</v>
      </c>
      <c r="G250" s="409">
        <v>21</v>
      </c>
      <c r="H250" s="408">
        <v>18.439865236052665</v>
      </c>
      <c r="I250" s="409">
        <v>19</v>
      </c>
      <c r="J250" s="408">
        <v>24.312328555326129</v>
      </c>
      <c r="K250" s="409">
        <v>22</v>
      </c>
      <c r="L250" s="603"/>
      <c r="M250" s="603"/>
      <c r="N250" s="603"/>
      <c r="O250" s="598"/>
      <c r="R250" s="598"/>
      <c r="S250" s="484"/>
      <c r="T250" s="593"/>
      <c r="U250" s="603"/>
      <c r="V250" s="602"/>
      <c r="W250" s="603"/>
      <c r="X250" s="598"/>
      <c r="Y250" s="546"/>
      <c r="Z250" s="598"/>
      <c r="AA250" s="484"/>
      <c r="AB250" s="584"/>
      <c r="AC250" s="603"/>
      <c r="AD250" s="584"/>
      <c r="AE250" s="603"/>
      <c r="AF250" s="598"/>
      <c r="AG250" s="546"/>
      <c r="AH250" s="598"/>
      <c r="AI250" s="484"/>
      <c r="AJ250" s="598"/>
      <c r="AK250" s="603"/>
      <c r="AL250" s="603"/>
      <c r="AM250" s="603"/>
      <c r="AN250" s="598"/>
      <c r="AO250" s="546"/>
      <c r="AP250" s="546"/>
      <c r="AQ250" s="546"/>
    </row>
    <row r="251" spans="1:43" ht="27.75" customHeight="1" x14ac:dyDescent="0.25">
      <c r="A251" s="26" t="s">
        <v>127</v>
      </c>
      <c r="B251" s="408">
        <v>6.4214839850744188</v>
      </c>
      <c r="C251" s="409">
        <v>11</v>
      </c>
      <c r="D251" s="408">
        <v>15.893995398904687</v>
      </c>
      <c r="E251" s="409">
        <v>9</v>
      </c>
      <c r="F251" s="408">
        <v>50.514206481644329</v>
      </c>
      <c r="G251" s="409">
        <v>9</v>
      </c>
      <c r="H251" s="408">
        <v>79.236347708538815</v>
      </c>
      <c r="I251" s="409">
        <v>9</v>
      </c>
      <c r="J251" s="408">
        <v>148.12597455288446</v>
      </c>
      <c r="K251" s="409">
        <v>8</v>
      </c>
      <c r="L251" s="603"/>
      <c r="M251" s="603"/>
      <c r="N251" s="603"/>
      <c r="O251" s="598"/>
      <c r="R251" s="598"/>
      <c r="S251" s="484"/>
      <c r="T251" s="593"/>
      <c r="U251" s="603"/>
      <c r="V251" s="602"/>
      <c r="W251" s="603"/>
      <c r="X251" s="598"/>
      <c r="Y251" s="546"/>
      <c r="Z251" s="598"/>
      <c r="AA251" s="484"/>
      <c r="AB251" s="584"/>
      <c r="AC251" s="603"/>
      <c r="AD251" s="584"/>
      <c r="AE251" s="603"/>
      <c r="AF251" s="598"/>
      <c r="AG251" s="546"/>
      <c r="AH251" s="598"/>
      <c r="AI251" s="484"/>
      <c r="AJ251" s="598"/>
      <c r="AK251" s="603"/>
      <c r="AL251" s="603"/>
      <c r="AM251" s="603"/>
      <c r="AN251" s="598"/>
      <c r="AO251" s="546"/>
      <c r="AP251" s="546"/>
      <c r="AQ251" s="546"/>
    </row>
    <row r="252" spans="1:43" ht="27.75" customHeight="1" x14ac:dyDescent="0.25">
      <c r="A252" s="26" t="s">
        <v>128</v>
      </c>
      <c r="B252" s="408">
        <v>393.23927360914684</v>
      </c>
      <c r="C252" s="409">
        <v>1</v>
      </c>
      <c r="D252" s="408">
        <v>867.60017973582126</v>
      </c>
      <c r="E252" s="409">
        <v>1</v>
      </c>
      <c r="F252" s="408">
        <v>1495.5724173067713</v>
      </c>
      <c r="G252" s="409">
        <v>1</v>
      </c>
      <c r="H252" s="408">
        <v>1443.2447238314628</v>
      </c>
      <c r="I252" s="409">
        <v>2</v>
      </c>
      <c r="J252" s="408">
        <v>1851.0217461102134</v>
      </c>
      <c r="K252" s="409">
        <v>2</v>
      </c>
      <c r="L252" s="603"/>
      <c r="M252" s="603"/>
      <c r="N252" s="603"/>
      <c r="O252" s="598"/>
      <c r="R252" s="598"/>
      <c r="S252" s="484"/>
      <c r="T252" s="593"/>
      <c r="U252" s="603"/>
      <c r="V252" s="602"/>
      <c r="W252" s="603"/>
      <c r="X252" s="598"/>
      <c r="Y252" s="546"/>
      <c r="Z252" s="598"/>
      <c r="AA252" s="484"/>
      <c r="AB252" s="584"/>
      <c r="AC252" s="603"/>
      <c r="AD252" s="584"/>
      <c r="AE252" s="603"/>
      <c r="AF252" s="598"/>
      <c r="AG252" s="546"/>
      <c r="AH252" s="598"/>
      <c r="AI252" s="484"/>
      <c r="AJ252" s="598"/>
      <c r="AK252" s="603"/>
      <c r="AL252" s="603"/>
      <c r="AM252" s="603"/>
      <c r="AN252" s="598"/>
      <c r="AO252" s="546"/>
      <c r="AP252" s="546"/>
      <c r="AQ252" s="546"/>
    </row>
    <row r="253" spans="1:43" ht="27.75" customHeight="1" x14ac:dyDescent="0.25">
      <c r="A253" s="26" t="s">
        <v>129</v>
      </c>
      <c r="B253" s="408">
        <v>2.9756495287090035</v>
      </c>
      <c r="C253" s="409">
        <v>22</v>
      </c>
      <c r="D253" s="408">
        <v>4.4498069594684777</v>
      </c>
      <c r="E253" s="409">
        <v>25</v>
      </c>
      <c r="F253" s="408">
        <v>12.662813023915685</v>
      </c>
      <c r="G253" s="409">
        <v>20</v>
      </c>
      <c r="H253" s="408">
        <v>12.676518692650935</v>
      </c>
      <c r="I253" s="409">
        <v>24</v>
      </c>
      <c r="J253" s="408">
        <v>19.459759887114558</v>
      </c>
      <c r="K253" s="409">
        <v>24</v>
      </c>
      <c r="L253" s="603"/>
      <c r="M253" s="603"/>
      <c r="N253" s="603"/>
      <c r="O253" s="598"/>
      <c r="R253" s="598"/>
      <c r="S253" s="484"/>
      <c r="T253" s="593"/>
      <c r="U253" s="603"/>
      <c r="V253" s="602"/>
      <c r="W253" s="603"/>
      <c r="X253" s="598"/>
      <c r="Y253" s="546"/>
      <c r="Z253" s="598"/>
      <c r="AA253" s="484"/>
      <c r="AB253" s="584"/>
      <c r="AC253" s="603"/>
      <c r="AD253" s="584"/>
      <c r="AE253" s="603"/>
      <c r="AF253" s="598"/>
      <c r="AG253" s="546"/>
      <c r="AH253" s="598"/>
      <c r="AI253" s="484"/>
      <c r="AJ253" s="598"/>
      <c r="AK253" s="603"/>
      <c r="AL253" s="603"/>
      <c r="AM253" s="603"/>
      <c r="AN253" s="598"/>
      <c r="AO253" s="546"/>
      <c r="AP253" s="546"/>
      <c r="AQ253" s="546"/>
    </row>
    <row r="254" spans="1:43" ht="27.75" customHeight="1" x14ac:dyDescent="0.25">
      <c r="A254" s="26" t="s">
        <v>164</v>
      </c>
      <c r="B254" s="408">
        <v>7.3511581846722827</v>
      </c>
      <c r="C254" s="409">
        <v>10</v>
      </c>
      <c r="D254" s="408">
        <v>15.743419932596108</v>
      </c>
      <c r="E254" s="409">
        <v>10</v>
      </c>
      <c r="F254" s="408">
        <v>25.256029338436289</v>
      </c>
      <c r="G254" s="409">
        <v>10</v>
      </c>
      <c r="H254" s="408">
        <v>41.148991699510034</v>
      </c>
      <c r="I254" s="409">
        <v>10</v>
      </c>
      <c r="J254" s="408">
        <v>83.749506146361298</v>
      </c>
      <c r="K254" s="409">
        <v>10</v>
      </c>
      <c r="L254" s="603"/>
      <c r="M254" s="603"/>
      <c r="N254" s="603"/>
      <c r="O254" s="598"/>
      <c r="R254" s="598"/>
      <c r="S254" s="484"/>
      <c r="T254" s="593"/>
      <c r="U254" s="603"/>
      <c r="V254" s="602"/>
      <c r="W254" s="603"/>
      <c r="X254" s="598"/>
      <c r="Y254" s="546"/>
      <c r="Z254" s="598"/>
      <c r="AA254" s="484"/>
      <c r="AB254" s="584"/>
      <c r="AC254" s="603"/>
      <c r="AD254" s="584"/>
      <c r="AE254" s="603"/>
      <c r="AF254" s="598"/>
      <c r="AG254" s="546"/>
      <c r="AH254" s="598"/>
      <c r="AI254" s="484"/>
      <c r="AJ254" s="598"/>
      <c r="AK254" s="603"/>
      <c r="AL254" s="603"/>
      <c r="AM254" s="603"/>
      <c r="AN254" s="598"/>
      <c r="AO254" s="546"/>
      <c r="AP254" s="546"/>
      <c r="AQ254" s="546"/>
    </row>
    <row r="255" spans="1:43" ht="27.75" customHeight="1" x14ac:dyDescent="0.25">
      <c r="A255" s="26" t="s">
        <v>131</v>
      </c>
      <c r="B255" s="408">
        <v>6.2102607500089562</v>
      </c>
      <c r="C255" s="409">
        <v>12</v>
      </c>
      <c r="D255" s="408">
        <v>8.6181614086082874</v>
      </c>
      <c r="E255" s="409">
        <v>18</v>
      </c>
      <c r="F255" s="408">
        <v>15.208061032886878</v>
      </c>
      <c r="G255" s="409">
        <v>18</v>
      </c>
      <c r="H255" s="408">
        <v>30.544489209080272</v>
      </c>
      <c r="I255" s="409">
        <v>14</v>
      </c>
      <c r="J255" s="408">
        <v>46.587981023936806</v>
      </c>
      <c r="K255" s="409">
        <v>14</v>
      </c>
      <c r="L255" s="603"/>
      <c r="M255" s="603"/>
      <c r="N255" s="603"/>
      <c r="O255" s="598"/>
      <c r="R255" s="598"/>
      <c r="S255" s="484"/>
      <c r="T255" s="593"/>
      <c r="U255" s="603"/>
      <c r="V255" s="602"/>
      <c r="W255" s="603"/>
      <c r="X255" s="598"/>
      <c r="Y255" s="546"/>
      <c r="Z255" s="598"/>
      <c r="AA255" s="484"/>
      <c r="AB255" s="584"/>
      <c r="AC255" s="603"/>
      <c r="AD255" s="584"/>
      <c r="AE255" s="603"/>
      <c r="AF255" s="598"/>
      <c r="AG255" s="546"/>
      <c r="AH255" s="598"/>
      <c r="AI255" s="484"/>
      <c r="AJ255" s="598"/>
      <c r="AK255" s="603"/>
      <c r="AL255" s="603"/>
      <c r="AM255" s="603"/>
      <c r="AN255" s="598"/>
      <c r="AO255" s="546"/>
      <c r="AP255" s="546"/>
      <c r="AQ255" s="546"/>
    </row>
    <row r="256" spans="1:43" ht="27.75" customHeight="1" x14ac:dyDescent="0.25">
      <c r="A256" s="26" t="s">
        <v>132</v>
      </c>
      <c r="B256" s="408">
        <v>0.99400003399707626</v>
      </c>
      <c r="C256" s="409">
        <v>30</v>
      </c>
      <c r="D256" s="408">
        <v>1.4401436459497563</v>
      </c>
      <c r="E256" s="409">
        <v>31</v>
      </c>
      <c r="F256" s="408">
        <v>2.170745658712482</v>
      </c>
      <c r="G256" s="409">
        <v>31</v>
      </c>
      <c r="H256" s="408">
        <v>4.7025652043893622</v>
      </c>
      <c r="I256" s="409">
        <v>30</v>
      </c>
      <c r="J256" s="408">
        <v>6.7831147851054405</v>
      </c>
      <c r="K256" s="409">
        <v>30</v>
      </c>
      <c r="L256" s="603"/>
      <c r="M256" s="603"/>
      <c r="N256" s="603"/>
      <c r="O256" s="598"/>
      <c r="R256" s="598"/>
      <c r="S256" s="484"/>
      <c r="T256" s="593"/>
      <c r="U256" s="603"/>
      <c r="V256" s="602"/>
      <c r="W256" s="603"/>
      <c r="X256" s="598"/>
      <c r="Y256" s="546"/>
      <c r="Z256" s="598"/>
      <c r="AA256" s="484"/>
      <c r="AB256" s="584"/>
      <c r="AC256" s="603"/>
      <c r="AD256" s="584"/>
      <c r="AE256" s="603"/>
      <c r="AF256" s="598"/>
      <c r="AG256" s="546"/>
      <c r="AH256" s="598"/>
      <c r="AI256" s="484"/>
      <c r="AJ256" s="598"/>
      <c r="AK256" s="603"/>
      <c r="AL256" s="603"/>
      <c r="AM256" s="603"/>
      <c r="AN256" s="598"/>
      <c r="AO256" s="546"/>
      <c r="AP256" s="546"/>
      <c r="AQ256" s="546"/>
    </row>
    <row r="257" spans="1:57" ht="27.75" customHeight="1" x14ac:dyDescent="0.25">
      <c r="A257" s="26" t="s">
        <v>133</v>
      </c>
      <c r="B257" s="408">
        <v>4.0703284148726269</v>
      </c>
      <c r="C257" s="409">
        <v>20</v>
      </c>
      <c r="D257" s="408">
        <v>8.7737009447370937</v>
      </c>
      <c r="E257" s="409">
        <v>17</v>
      </c>
      <c r="F257" s="408">
        <v>22.218030148476807</v>
      </c>
      <c r="G257" s="409">
        <v>11</v>
      </c>
      <c r="H257" s="408">
        <v>26.806811615473478</v>
      </c>
      <c r="I257" s="409">
        <v>16</v>
      </c>
      <c r="J257" s="408">
        <v>38.722895871419723</v>
      </c>
      <c r="K257" s="409">
        <v>16</v>
      </c>
      <c r="L257" s="603"/>
      <c r="M257" s="603"/>
      <c r="N257" s="603"/>
      <c r="O257" s="598"/>
      <c r="R257" s="598"/>
      <c r="S257" s="484"/>
      <c r="T257" s="593"/>
      <c r="U257" s="603"/>
      <c r="V257" s="602"/>
      <c r="W257" s="603"/>
      <c r="X257" s="598"/>
      <c r="Y257" s="546"/>
      <c r="Z257" s="598"/>
      <c r="AA257" s="484"/>
      <c r="AB257" s="584"/>
      <c r="AC257" s="603"/>
      <c r="AD257" s="584"/>
      <c r="AE257" s="603"/>
      <c r="AF257" s="598"/>
      <c r="AG257" s="546"/>
      <c r="AH257" s="598"/>
      <c r="AI257" s="484"/>
      <c r="AJ257" s="598"/>
      <c r="AK257" s="603"/>
      <c r="AL257" s="603"/>
      <c r="AM257" s="603"/>
      <c r="AN257" s="598"/>
      <c r="AO257" s="546"/>
      <c r="AP257" s="546"/>
      <c r="AQ257" s="546"/>
    </row>
    <row r="258" spans="1:57" ht="27.75" customHeight="1" x14ac:dyDescent="0.25">
      <c r="A258" s="26" t="s">
        <v>134</v>
      </c>
      <c r="B258" s="408">
        <v>2.9615413149934957</v>
      </c>
      <c r="C258" s="409">
        <v>23</v>
      </c>
      <c r="D258" s="408">
        <v>5.5839640362497072</v>
      </c>
      <c r="E258" s="409">
        <v>22</v>
      </c>
      <c r="F258" s="408">
        <v>10.052601999869703</v>
      </c>
      <c r="G258" s="409">
        <v>23</v>
      </c>
      <c r="H258" s="408">
        <v>16.320116258012447</v>
      </c>
      <c r="I258" s="409">
        <v>21</v>
      </c>
      <c r="J258" s="408">
        <v>25.864752435713143</v>
      </c>
      <c r="K258" s="409">
        <v>20</v>
      </c>
      <c r="L258" s="603"/>
      <c r="M258" s="603"/>
      <c r="N258" s="603"/>
      <c r="O258" s="598"/>
      <c r="R258" s="598"/>
      <c r="S258" s="484"/>
      <c r="T258" s="593"/>
      <c r="U258" s="603"/>
      <c r="V258" s="602"/>
      <c r="W258" s="603"/>
      <c r="X258" s="598"/>
      <c r="Y258" s="546"/>
      <c r="Z258" s="598"/>
      <c r="AA258" s="484"/>
      <c r="AB258" s="584"/>
      <c r="AC258" s="603"/>
      <c r="AD258" s="584"/>
      <c r="AE258" s="603"/>
      <c r="AF258" s="598"/>
      <c r="AG258" s="546"/>
      <c r="AH258" s="598"/>
      <c r="AI258" s="484"/>
      <c r="AJ258" s="598"/>
      <c r="AK258" s="603"/>
      <c r="AL258" s="603"/>
      <c r="AM258" s="603"/>
      <c r="AN258" s="598"/>
      <c r="AO258" s="546"/>
      <c r="AP258" s="546"/>
      <c r="AQ258" s="546"/>
    </row>
    <row r="259" spans="1:57" ht="27.75" customHeight="1" x14ac:dyDescent="0.25">
      <c r="A259" s="26" t="s">
        <v>135</v>
      </c>
      <c r="B259" s="408">
        <v>20.534587581387793</v>
      </c>
      <c r="C259" s="409">
        <v>5</v>
      </c>
      <c r="D259" s="408">
        <v>39.861468484613951</v>
      </c>
      <c r="E259" s="409">
        <v>6</v>
      </c>
      <c r="F259" s="408">
        <v>122.23793721236524</v>
      </c>
      <c r="G259" s="409">
        <v>6</v>
      </c>
      <c r="H259" s="408">
        <v>224.1678382781312</v>
      </c>
      <c r="I259" s="409">
        <v>5</v>
      </c>
      <c r="J259" s="408">
        <v>303.95598417055862</v>
      </c>
      <c r="K259" s="409">
        <v>4</v>
      </c>
      <c r="L259" s="603"/>
      <c r="M259" s="603"/>
      <c r="N259" s="603"/>
      <c r="O259" s="598"/>
      <c r="R259" s="598"/>
      <c r="S259" s="484"/>
      <c r="T259" s="593"/>
      <c r="U259" s="603"/>
      <c r="V259" s="602"/>
      <c r="W259" s="603"/>
      <c r="X259" s="598"/>
      <c r="Y259" s="546"/>
      <c r="Z259" s="598"/>
      <c r="AA259" s="484"/>
      <c r="AB259" s="584"/>
      <c r="AC259" s="603"/>
      <c r="AD259" s="584"/>
      <c r="AE259" s="603"/>
      <c r="AF259" s="598"/>
      <c r="AG259" s="546"/>
      <c r="AH259" s="598"/>
      <c r="AI259" s="484"/>
      <c r="AJ259" s="598"/>
      <c r="AK259" s="603"/>
      <c r="AL259" s="603"/>
      <c r="AM259" s="603"/>
      <c r="AN259" s="598"/>
      <c r="AO259" s="546"/>
      <c r="AP259" s="546"/>
      <c r="AQ259" s="546"/>
    </row>
    <row r="260" spans="1:57" ht="27.75" customHeight="1" x14ac:dyDescent="0.25">
      <c r="A260" s="26" t="s">
        <v>136</v>
      </c>
      <c r="B260" s="408">
        <v>5.3554861162559391</v>
      </c>
      <c r="C260" s="409">
        <v>18</v>
      </c>
      <c r="D260" s="408">
        <v>7.5556034711508495</v>
      </c>
      <c r="E260" s="409">
        <v>19</v>
      </c>
      <c r="F260" s="408">
        <v>17.876421201367144</v>
      </c>
      <c r="G260" s="409">
        <v>14</v>
      </c>
      <c r="H260" s="408">
        <v>31.855340345905059</v>
      </c>
      <c r="I260" s="409">
        <v>12</v>
      </c>
      <c r="J260" s="408">
        <v>48.520017912037382</v>
      </c>
      <c r="K260" s="409">
        <v>11</v>
      </c>
      <c r="L260" s="603"/>
      <c r="M260" s="603"/>
      <c r="N260" s="603"/>
      <c r="O260" s="598"/>
      <c r="R260" s="598"/>
      <c r="S260" s="484"/>
      <c r="T260" s="593"/>
      <c r="U260" s="603"/>
      <c r="V260" s="602"/>
      <c r="W260" s="603"/>
      <c r="X260" s="598"/>
      <c r="Y260" s="546"/>
      <c r="Z260" s="598"/>
      <c r="AA260" s="484"/>
      <c r="AB260" s="584"/>
      <c r="AC260" s="603"/>
      <c r="AD260" s="584"/>
      <c r="AE260" s="603"/>
      <c r="AF260" s="598"/>
      <c r="AG260" s="546"/>
      <c r="AH260" s="598"/>
      <c r="AI260" s="484"/>
      <c r="AJ260" s="598"/>
      <c r="AK260" s="603"/>
      <c r="AL260" s="603"/>
      <c r="AM260" s="603"/>
      <c r="AN260" s="598"/>
      <c r="AO260" s="546"/>
      <c r="AP260" s="546"/>
      <c r="AQ260" s="546"/>
    </row>
    <row r="261" spans="1:57" ht="27.75" customHeight="1" x14ac:dyDescent="0.25">
      <c r="A261" s="26" t="s">
        <v>137</v>
      </c>
      <c r="B261" s="408">
        <v>8.0123079375613102</v>
      </c>
      <c r="C261" s="409">
        <v>8</v>
      </c>
      <c r="D261" s="408">
        <v>12.166783119317296</v>
      </c>
      <c r="E261" s="409">
        <v>12</v>
      </c>
      <c r="F261" s="408">
        <v>16.796716449787407</v>
      </c>
      <c r="G261" s="409">
        <v>16</v>
      </c>
      <c r="H261" s="408">
        <v>32.421770097997559</v>
      </c>
      <c r="I261" s="409">
        <v>11</v>
      </c>
      <c r="J261" s="408">
        <v>46.791532308865747</v>
      </c>
      <c r="K261" s="409">
        <v>12</v>
      </c>
      <c r="L261" s="603"/>
      <c r="M261" s="603"/>
      <c r="N261" s="603"/>
      <c r="O261" s="598"/>
      <c r="R261" s="598"/>
      <c r="S261" s="484"/>
      <c r="T261" s="593"/>
      <c r="U261" s="603"/>
      <c r="V261" s="602"/>
      <c r="W261" s="603"/>
      <c r="X261" s="598"/>
      <c r="Y261" s="546"/>
      <c r="Z261" s="598"/>
      <c r="AA261" s="484"/>
      <c r="AB261" s="584"/>
      <c r="AC261" s="603"/>
      <c r="AD261" s="584"/>
      <c r="AE261" s="603"/>
      <c r="AF261" s="598"/>
      <c r="AG261" s="546"/>
      <c r="AH261" s="598"/>
      <c r="AI261" s="484"/>
      <c r="AJ261" s="598"/>
      <c r="AK261" s="603"/>
      <c r="AL261" s="603"/>
      <c r="AM261" s="603"/>
      <c r="AN261" s="598"/>
      <c r="AO261" s="546"/>
      <c r="AP261" s="546"/>
      <c r="AQ261" s="546"/>
    </row>
    <row r="262" spans="1:57" ht="27.75" customHeight="1" x14ac:dyDescent="0.25">
      <c r="A262" s="26" t="s">
        <v>138</v>
      </c>
      <c r="B262" s="408">
        <v>269.62682861308309</v>
      </c>
      <c r="C262" s="409">
        <v>2</v>
      </c>
      <c r="D262" s="408">
        <v>668.89650389398162</v>
      </c>
      <c r="E262" s="409">
        <v>2</v>
      </c>
      <c r="F262" s="408">
        <v>1215.3204650643952</v>
      </c>
      <c r="G262" s="409">
        <v>2</v>
      </c>
      <c r="H262" s="408">
        <v>1621.9554624229791</v>
      </c>
      <c r="I262" s="409">
        <v>1</v>
      </c>
      <c r="J262" s="408">
        <v>1996.8441783831283</v>
      </c>
      <c r="K262" s="409">
        <v>1</v>
      </c>
      <c r="L262" s="603"/>
      <c r="M262" s="603"/>
      <c r="N262" s="603"/>
      <c r="O262" s="598"/>
      <c r="R262" s="598"/>
      <c r="S262" s="484"/>
      <c r="T262" s="593"/>
      <c r="U262" s="603"/>
      <c r="V262" s="602"/>
      <c r="W262" s="603"/>
      <c r="X262" s="598"/>
      <c r="Y262" s="546"/>
      <c r="Z262" s="598"/>
      <c r="AA262" s="484"/>
      <c r="AB262" s="584"/>
      <c r="AC262" s="603"/>
      <c r="AD262" s="584"/>
      <c r="AE262" s="603"/>
      <c r="AF262" s="598"/>
      <c r="AG262" s="546"/>
      <c r="AH262" s="598"/>
      <c r="AI262" s="484"/>
      <c r="AJ262" s="598"/>
      <c r="AK262" s="603"/>
      <c r="AL262" s="603"/>
      <c r="AM262" s="603"/>
      <c r="AN262" s="598"/>
      <c r="AO262" s="546"/>
      <c r="AP262" s="546"/>
      <c r="AQ262" s="546"/>
    </row>
    <row r="263" spans="1:57" s="20" customFormat="1" ht="27.75" customHeight="1" x14ac:dyDescent="0.25">
      <c r="A263" s="94" t="s">
        <v>409</v>
      </c>
      <c r="B263" s="82"/>
      <c r="C263" s="83"/>
      <c r="D263" s="82"/>
      <c r="E263" s="83"/>
      <c r="F263" s="498"/>
      <c r="G263" s="498"/>
      <c r="H263" s="498"/>
      <c r="I263" s="498"/>
      <c r="R263" s="33"/>
      <c r="S263" s="619"/>
      <c r="T263" s="595"/>
      <c r="U263" s="620"/>
      <c r="V263" s="621"/>
      <c r="W263" s="620"/>
      <c r="X263" s="622"/>
      <c r="Y263" s="33"/>
      <c r="Z263" s="33"/>
      <c r="AA263" s="619"/>
      <c r="AB263" s="583"/>
      <c r="AC263" s="620"/>
      <c r="AD263" s="583"/>
      <c r="AE263" s="620"/>
      <c r="AF263" s="622"/>
      <c r="AG263" s="33"/>
      <c r="AH263" s="33"/>
      <c r="AI263" s="33"/>
      <c r="AJ263" s="33"/>
      <c r="AK263" s="33"/>
      <c r="AL263" s="33"/>
      <c r="AM263" s="33"/>
      <c r="AN263" s="33"/>
      <c r="AO263" s="33"/>
      <c r="AP263" s="33"/>
      <c r="AQ263" s="33"/>
    </row>
    <row r="264" spans="1:57" ht="27.75" customHeight="1" x14ac:dyDescent="0.25">
      <c r="R264" s="546"/>
      <c r="S264" s="546"/>
      <c r="T264" s="546"/>
      <c r="U264" s="546"/>
      <c r="V264" s="546"/>
      <c r="W264" s="546"/>
      <c r="X264" s="546"/>
      <c r="Y264" s="546"/>
      <c r="Z264" s="598"/>
      <c r="AA264" s="484"/>
      <c r="AB264" s="598"/>
      <c r="AC264" s="603"/>
      <c r="AD264" s="603"/>
      <c r="AE264" s="603"/>
      <c r="AF264" s="598"/>
      <c r="AG264" s="546"/>
      <c r="AH264" s="546"/>
      <c r="AI264" s="546"/>
      <c r="AJ264" s="546"/>
      <c r="AK264" s="546"/>
      <c r="AL264" s="546"/>
      <c r="AM264" s="546"/>
      <c r="AN264" s="546"/>
      <c r="AO264" s="546"/>
      <c r="AP264" s="546"/>
      <c r="AQ264" s="546"/>
    </row>
    <row r="265" spans="1:57" ht="27.75" customHeight="1" x14ac:dyDescent="0.25">
      <c r="A265" s="469" t="s">
        <v>479</v>
      </c>
      <c r="B265" s="42"/>
      <c r="C265" s="42"/>
      <c r="D265" s="546"/>
      <c r="F265" s="42"/>
      <c r="G265" s="42"/>
      <c r="J265" s="42"/>
      <c r="K265" s="42" t="s">
        <v>338</v>
      </c>
      <c r="L265" s="599"/>
      <c r="M265" s="599"/>
      <c r="N265" s="599"/>
      <c r="O265" s="599"/>
      <c r="R265" s="599"/>
      <c r="S265" s="599"/>
      <c r="T265" s="599"/>
      <c r="U265" s="599"/>
      <c r="V265" s="599"/>
      <c r="W265" s="599"/>
      <c r="X265" s="599"/>
      <c r="Y265" s="599"/>
      <c r="Z265" s="546"/>
      <c r="AA265" s="599"/>
      <c r="AB265" s="599"/>
      <c r="AC265" s="599"/>
      <c r="AD265" s="599"/>
      <c r="AE265" s="599"/>
      <c r="AF265" s="599"/>
      <c r="AG265" s="599"/>
      <c r="AH265" s="599"/>
      <c r="AI265" s="546"/>
      <c r="AJ265" s="546"/>
      <c r="AK265" s="546"/>
      <c r="AL265" s="546"/>
      <c r="AM265" s="546"/>
      <c r="AN265" s="546"/>
      <c r="AO265" s="546"/>
      <c r="AP265" s="546"/>
      <c r="AQ265" s="546"/>
    </row>
    <row r="266" spans="1:57" ht="27.75" customHeight="1" x14ac:dyDescent="0.25">
      <c r="A266" s="749" t="s">
        <v>160</v>
      </c>
      <c r="B266" s="747">
        <v>1398</v>
      </c>
      <c r="C266" s="748"/>
      <c r="D266" s="747">
        <v>1399</v>
      </c>
      <c r="E266" s="748"/>
      <c r="F266" s="747">
        <v>1400</v>
      </c>
      <c r="G266" s="748"/>
      <c r="H266" s="747">
        <v>1401</v>
      </c>
      <c r="I266" s="748"/>
      <c r="J266" s="747">
        <v>1402</v>
      </c>
      <c r="K266" s="748"/>
      <c r="L266" s="599"/>
      <c r="M266" s="599"/>
      <c r="N266" s="599"/>
      <c r="O266" s="599"/>
      <c r="R266" s="599"/>
      <c r="S266" s="599"/>
      <c r="T266" s="599"/>
      <c r="U266" s="599"/>
      <c r="V266" s="599"/>
      <c r="W266" s="599"/>
      <c r="X266" s="599"/>
      <c r="Y266" s="599"/>
      <c r="Z266" s="546"/>
      <c r="AA266" s="599"/>
      <c r="AB266" s="599"/>
      <c r="AC266" s="599"/>
      <c r="AD266" s="599"/>
      <c r="AE266" s="599"/>
      <c r="AF266" s="599"/>
      <c r="AG266" s="599"/>
      <c r="AH266" s="599"/>
      <c r="AI266" s="546"/>
      <c r="AJ266" s="599"/>
      <c r="AK266" s="599"/>
      <c r="AL266" s="599"/>
      <c r="AM266" s="599"/>
      <c r="AN266" s="599"/>
      <c r="AO266" s="599"/>
      <c r="AP266" s="599"/>
      <c r="AQ266" s="599"/>
    </row>
    <row r="267" spans="1:57" ht="27.75" customHeight="1" x14ac:dyDescent="0.25">
      <c r="A267" s="762"/>
      <c r="B267" s="475" t="s">
        <v>243</v>
      </c>
      <c r="C267" s="472" t="s">
        <v>144</v>
      </c>
      <c r="D267" s="475" t="s">
        <v>243</v>
      </c>
      <c r="E267" s="472" t="s">
        <v>144</v>
      </c>
      <c r="F267" s="475" t="s">
        <v>243</v>
      </c>
      <c r="G267" s="472" t="s">
        <v>144</v>
      </c>
      <c r="H267" s="475" t="s">
        <v>243</v>
      </c>
      <c r="I267" s="472" t="s">
        <v>144</v>
      </c>
      <c r="J267" s="475" t="s">
        <v>243</v>
      </c>
      <c r="K267" s="472" t="s">
        <v>144</v>
      </c>
      <c r="L267" s="594"/>
      <c r="M267" s="594"/>
      <c r="N267" s="594"/>
      <c r="O267" s="594"/>
      <c r="R267" s="546"/>
      <c r="S267" s="594"/>
      <c r="T267" s="594"/>
      <c r="U267" s="594"/>
      <c r="V267" s="594"/>
      <c r="W267" s="594"/>
      <c r="X267" s="594"/>
      <c r="Y267" s="594"/>
      <c r="Z267" s="546"/>
      <c r="AA267" s="546"/>
      <c r="AB267" s="594"/>
      <c r="AC267" s="594"/>
      <c r="AD267" s="594"/>
      <c r="AE267" s="594"/>
      <c r="AF267" s="594"/>
      <c r="AG267" s="594"/>
      <c r="AH267" s="594"/>
      <c r="AI267" s="546"/>
      <c r="AJ267" s="599"/>
      <c r="AK267" s="599"/>
      <c r="AL267" s="599"/>
      <c r="AM267" s="599"/>
      <c r="AN267" s="599"/>
      <c r="AO267" s="599"/>
      <c r="AP267" s="599"/>
      <c r="AQ267" s="599"/>
    </row>
    <row r="268" spans="1:57" ht="27.75" customHeight="1" x14ac:dyDescent="0.25">
      <c r="A268" s="25" t="s">
        <v>91</v>
      </c>
      <c r="B268" s="204">
        <v>1119.9920003136899</v>
      </c>
      <c r="C268" s="55" t="s">
        <v>230</v>
      </c>
      <c r="D268" s="204">
        <v>2131.7800547507654</v>
      </c>
      <c r="E268" s="55" t="s">
        <v>230</v>
      </c>
      <c r="F268" s="204">
        <v>3050.2397932079884</v>
      </c>
      <c r="G268" s="55" t="s">
        <v>230</v>
      </c>
      <c r="H268" s="444">
        <v>5118.4800635672373</v>
      </c>
      <c r="I268" s="55" t="s">
        <v>230</v>
      </c>
      <c r="J268" s="406">
        <v>5425.1096729145629</v>
      </c>
      <c r="K268" s="407" t="s">
        <v>230</v>
      </c>
      <c r="L268" s="603"/>
      <c r="M268" s="603"/>
      <c r="N268" s="603"/>
      <c r="O268" s="598"/>
      <c r="R268" s="546"/>
      <c r="S268" s="598"/>
      <c r="T268" s="484"/>
      <c r="U268" s="594"/>
      <c r="V268" s="603"/>
      <c r="W268" s="602"/>
      <c r="X268" s="603"/>
      <c r="Y268" s="598"/>
      <c r="Z268" s="546"/>
      <c r="AA268" s="546"/>
      <c r="AB268" s="598"/>
      <c r="AC268" s="484"/>
      <c r="AD268" s="584"/>
      <c r="AE268" s="603"/>
      <c r="AF268" s="584"/>
      <c r="AG268" s="603"/>
      <c r="AH268" s="598"/>
      <c r="AI268" s="546"/>
      <c r="AJ268" s="546"/>
      <c r="AK268" s="594"/>
      <c r="AL268" s="594"/>
      <c r="AM268" s="594"/>
      <c r="AN268" s="594"/>
      <c r="AO268" s="594"/>
      <c r="AP268" s="594"/>
      <c r="AQ268" s="594"/>
    </row>
    <row r="269" spans="1:57" ht="27.75" customHeight="1" x14ac:dyDescent="0.25">
      <c r="A269" s="26" t="s">
        <v>162</v>
      </c>
      <c r="B269" s="405">
        <v>1063.997900114912</v>
      </c>
      <c r="C269" s="383">
        <v>8</v>
      </c>
      <c r="D269" s="405">
        <v>2308.468323848067</v>
      </c>
      <c r="E269" s="383">
        <v>6</v>
      </c>
      <c r="F269" s="405">
        <v>2369.9399419672259</v>
      </c>
      <c r="G269" s="447">
        <v>14</v>
      </c>
      <c r="H269" s="446">
        <v>7450.7103357506003</v>
      </c>
      <c r="I269" s="447">
        <v>8</v>
      </c>
      <c r="J269" s="408">
        <v>2247.7120122876022</v>
      </c>
      <c r="K269" s="409">
        <v>20</v>
      </c>
      <c r="L269" s="603"/>
      <c r="M269" s="603"/>
      <c r="N269" s="603"/>
      <c r="O269" s="598"/>
      <c r="R269" s="546"/>
      <c r="S269" s="598"/>
      <c r="T269" s="484"/>
      <c r="U269" s="594"/>
      <c r="V269" s="603"/>
      <c r="W269" s="602"/>
      <c r="X269" s="603"/>
      <c r="Y269" s="598"/>
      <c r="Z269" s="546"/>
      <c r="AA269" s="546"/>
      <c r="AB269" s="598"/>
      <c r="AC269" s="484"/>
      <c r="AD269" s="584"/>
      <c r="AE269" s="603"/>
      <c r="AF269" s="584"/>
      <c r="AG269" s="603"/>
      <c r="AH269" s="598"/>
      <c r="AI269" s="546"/>
      <c r="AJ269" s="546"/>
      <c r="AK269" s="598"/>
      <c r="AL269" s="484"/>
      <c r="AM269" s="598"/>
      <c r="AN269" s="603"/>
      <c r="AO269" s="603"/>
      <c r="AP269" s="603"/>
      <c r="AQ269" s="598"/>
    </row>
    <row r="270" spans="1:57" ht="27.75" customHeight="1" x14ac:dyDescent="0.25">
      <c r="A270" s="26" t="s">
        <v>7</v>
      </c>
      <c r="B270" s="405">
        <v>552.37132142453197</v>
      </c>
      <c r="C270" s="383">
        <v>16</v>
      </c>
      <c r="D270" s="405">
        <v>975.41282858896477</v>
      </c>
      <c r="E270" s="383">
        <v>15</v>
      </c>
      <c r="F270" s="405">
        <v>1971.9904348755317</v>
      </c>
      <c r="G270" s="383">
        <v>16</v>
      </c>
      <c r="H270" s="446">
        <v>1085.4230992759415</v>
      </c>
      <c r="I270" s="447">
        <v>24</v>
      </c>
      <c r="J270" s="408">
        <v>1552.287808251077</v>
      </c>
      <c r="K270" s="409">
        <v>23</v>
      </c>
      <c r="L270" s="603"/>
      <c r="M270" s="603"/>
      <c r="N270" s="603"/>
      <c r="O270" s="598"/>
      <c r="R270" s="546"/>
      <c r="S270" s="598"/>
      <c r="T270" s="484"/>
      <c r="U270" s="594"/>
      <c r="V270" s="603"/>
      <c r="W270" s="602"/>
      <c r="X270" s="603"/>
      <c r="Y270" s="598"/>
      <c r="Z270" s="546"/>
      <c r="AA270" s="546"/>
      <c r="AB270" s="598"/>
      <c r="AC270" s="484"/>
      <c r="AD270" s="584"/>
      <c r="AE270" s="603"/>
      <c r="AF270" s="584"/>
      <c r="AG270" s="603"/>
      <c r="AH270" s="598"/>
      <c r="AI270" s="546"/>
      <c r="AJ270" s="546"/>
      <c r="AK270" s="598"/>
      <c r="AL270" s="484"/>
      <c r="AM270" s="598"/>
      <c r="AN270" s="603"/>
      <c r="AO270" s="603"/>
      <c r="AP270" s="603"/>
      <c r="AQ270" s="598"/>
    </row>
    <row r="271" spans="1:57" ht="27.75" customHeight="1" x14ac:dyDescent="0.25">
      <c r="A271" s="26" t="s">
        <v>111</v>
      </c>
      <c r="B271" s="405">
        <v>85.874263324657903</v>
      </c>
      <c r="C271" s="383">
        <v>28</v>
      </c>
      <c r="D271" s="405">
        <v>269.19373358996972</v>
      </c>
      <c r="E271" s="383">
        <v>27</v>
      </c>
      <c r="F271" s="405">
        <v>242.43342675337732</v>
      </c>
      <c r="G271" s="383">
        <v>29</v>
      </c>
      <c r="H271" s="446">
        <v>421.56865219534211</v>
      </c>
      <c r="I271" s="447">
        <v>30</v>
      </c>
      <c r="J271" s="408">
        <v>618.52745553636419</v>
      </c>
      <c r="K271" s="409">
        <v>30</v>
      </c>
      <c r="L271" s="603"/>
      <c r="M271" s="603"/>
      <c r="N271" s="603"/>
      <c r="O271" s="598"/>
      <c r="R271" s="546"/>
      <c r="S271" s="598"/>
      <c r="T271" s="484"/>
      <c r="U271" s="594"/>
      <c r="V271" s="603"/>
      <c r="W271" s="602"/>
      <c r="X271" s="603"/>
      <c r="Y271" s="598"/>
      <c r="Z271" s="546"/>
      <c r="AA271" s="546"/>
      <c r="AB271" s="598"/>
      <c r="AC271" s="484"/>
      <c r="AD271" s="584"/>
      <c r="AE271" s="603"/>
      <c r="AF271" s="584"/>
      <c r="AG271" s="603"/>
      <c r="AH271" s="598"/>
      <c r="AI271" s="546"/>
      <c r="AJ271" s="546"/>
      <c r="AK271" s="598"/>
      <c r="AL271" s="484"/>
      <c r="AM271" s="598"/>
      <c r="AN271" s="603"/>
      <c r="AO271" s="603"/>
      <c r="AP271" s="603"/>
      <c r="AQ271" s="598"/>
      <c r="AR271" s="546"/>
      <c r="AS271" s="546"/>
      <c r="AT271" s="546"/>
      <c r="AU271" s="546"/>
      <c r="AV271" s="546"/>
      <c r="AW271" s="546"/>
      <c r="AX271" s="546"/>
      <c r="AY271" s="546"/>
      <c r="AZ271" s="546"/>
      <c r="BA271" s="546"/>
      <c r="BB271" s="546"/>
      <c r="BC271" s="546"/>
      <c r="BD271" s="546"/>
      <c r="BE271" s="546"/>
    </row>
    <row r="272" spans="1:57" ht="27.75" customHeight="1" x14ac:dyDescent="0.25">
      <c r="A272" s="26" t="s">
        <v>112</v>
      </c>
      <c r="B272" s="446">
        <v>998.15011822896304</v>
      </c>
      <c r="C272" s="447">
        <v>8</v>
      </c>
      <c r="D272" s="446">
        <v>1793.2646752375176</v>
      </c>
      <c r="E272" s="447">
        <v>9</v>
      </c>
      <c r="F272" s="446">
        <v>2241.004209373988</v>
      </c>
      <c r="G272" s="383">
        <v>15</v>
      </c>
      <c r="H272" s="446">
        <v>3384.4872640621984</v>
      </c>
      <c r="I272" s="447">
        <v>14</v>
      </c>
      <c r="J272" s="408">
        <v>6464.5027230833684</v>
      </c>
      <c r="K272" s="409">
        <v>8</v>
      </c>
      <c r="L272" s="603"/>
      <c r="M272" s="603"/>
      <c r="N272" s="603"/>
      <c r="O272" s="598"/>
      <c r="R272" s="546"/>
      <c r="S272" s="598"/>
      <c r="T272" s="484"/>
      <c r="U272" s="594"/>
      <c r="V272" s="603"/>
      <c r="W272" s="602"/>
      <c r="X272" s="603"/>
      <c r="Y272" s="598"/>
      <c r="Z272" s="546"/>
      <c r="AA272" s="546"/>
      <c r="AB272" s="598"/>
      <c r="AC272" s="484"/>
      <c r="AD272" s="584"/>
      <c r="AE272" s="603"/>
      <c r="AF272" s="584"/>
      <c r="AG272" s="603"/>
      <c r="AH272" s="598"/>
      <c r="AI272" s="546"/>
      <c r="AJ272" s="546"/>
      <c r="AK272" s="598"/>
      <c r="AL272" s="484"/>
      <c r="AM272" s="598"/>
      <c r="AN272" s="603"/>
      <c r="AO272" s="603"/>
      <c r="AP272" s="603"/>
      <c r="AQ272" s="598"/>
      <c r="AR272" s="546"/>
      <c r="AS272" s="546"/>
      <c r="AT272" s="546"/>
      <c r="AU272" s="546"/>
      <c r="AV272" s="546"/>
      <c r="AW272" s="546"/>
      <c r="AX272" s="546"/>
      <c r="AY272" s="546"/>
      <c r="AZ272" s="546"/>
      <c r="BA272" s="546"/>
      <c r="BB272" s="546"/>
      <c r="BC272" s="546"/>
      <c r="BD272" s="546"/>
      <c r="BE272" s="546"/>
    </row>
    <row r="273" spans="1:57" ht="27.75" customHeight="1" x14ac:dyDescent="0.25">
      <c r="A273" s="26" t="s">
        <v>113</v>
      </c>
      <c r="B273" s="405">
        <v>155.14505069851521</v>
      </c>
      <c r="C273" s="383">
        <v>25</v>
      </c>
      <c r="D273" s="405">
        <v>620.27840896667271</v>
      </c>
      <c r="E273" s="383">
        <v>19</v>
      </c>
      <c r="F273" s="405">
        <v>649.29955756647894</v>
      </c>
      <c r="G273" s="383">
        <v>25</v>
      </c>
      <c r="H273" s="446">
        <v>1275.2014902664669</v>
      </c>
      <c r="I273" s="447">
        <v>22</v>
      </c>
      <c r="J273" s="408">
        <v>2308.3231108799018</v>
      </c>
      <c r="K273" s="409">
        <v>19</v>
      </c>
      <c r="L273" s="603"/>
      <c r="M273" s="603"/>
      <c r="N273" s="603"/>
      <c r="O273" s="598"/>
      <c r="S273" s="598"/>
      <c r="T273" s="484"/>
      <c r="U273" s="594"/>
      <c r="V273" s="603"/>
      <c r="W273" s="602"/>
      <c r="X273" s="603"/>
      <c r="Y273" s="598"/>
      <c r="AB273" s="598"/>
      <c r="AC273" s="484"/>
      <c r="AD273" s="584"/>
      <c r="AE273" s="603"/>
      <c r="AF273" s="584"/>
      <c r="AG273" s="603"/>
      <c r="AH273" s="598"/>
      <c r="AI273" s="546"/>
      <c r="AJ273" s="546"/>
      <c r="AK273" s="598"/>
      <c r="AL273" s="484"/>
      <c r="AM273" s="598"/>
      <c r="AN273" s="603"/>
      <c r="AO273" s="603"/>
      <c r="AP273" s="603"/>
      <c r="AQ273" s="598"/>
      <c r="AR273" s="546"/>
      <c r="AS273" s="546"/>
      <c r="AT273" s="546"/>
      <c r="AU273" s="546"/>
      <c r="AV273" s="546"/>
      <c r="AW273" s="546"/>
      <c r="AX273" s="546"/>
      <c r="AY273" s="546"/>
      <c r="AZ273" s="546"/>
      <c r="BA273" s="546"/>
      <c r="BB273" s="546"/>
      <c r="BC273" s="546"/>
      <c r="BD273" s="546"/>
      <c r="BE273" s="546"/>
    </row>
    <row r="274" spans="1:57" ht="27.75" customHeight="1" x14ac:dyDescent="0.25">
      <c r="A274" s="26" t="s">
        <v>114</v>
      </c>
      <c r="B274" s="405">
        <v>290.48340032679272</v>
      </c>
      <c r="C274" s="383">
        <v>21</v>
      </c>
      <c r="D274" s="405">
        <v>580.40445300820249</v>
      </c>
      <c r="E274" s="383">
        <v>21</v>
      </c>
      <c r="F274" s="405">
        <v>914.38703037769267</v>
      </c>
      <c r="G274" s="383">
        <v>21</v>
      </c>
      <c r="H274" s="446">
        <v>750.30362928492752</v>
      </c>
      <c r="I274" s="447">
        <v>26</v>
      </c>
      <c r="J274" s="408">
        <v>787.16744913928017</v>
      </c>
      <c r="K274" s="409">
        <v>29</v>
      </c>
      <c r="L274" s="603"/>
      <c r="M274" s="603"/>
      <c r="N274" s="603"/>
      <c r="O274" s="598"/>
      <c r="S274" s="598"/>
      <c r="T274" s="484"/>
      <c r="U274" s="594"/>
      <c r="V274" s="603"/>
      <c r="W274" s="602"/>
      <c r="X274" s="603"/>
      <c r="Y274" s="598"/>
      <c r="AB274" s="598"/>
      <c r="AC274" s="484"/>
      <c r="AD274" s="584"/>
      <c r="AE274" s="603"/>
      <c r="AF274" s="584"/>
      <c r="AG274" s="603"/>
      <c r="AH274" s="598"/>
      <c r="AI274" s="546"/>
      <c r="AJ274" s="546"/>
      <c r="AK274" s="598"/>
      <c r="AL274" s="484"/>
      <c r="AM274" s="598"/>
      <c r="AN274" s="603"/>
      <c r="AO274" s="603"/>
      <c r="AP274" s="603"/>
      <c r="AQ274" s="598"/>
      <c r="AR274" s="546"/>
      <c r="AS274" s="546"/>
      <c r="AT274" s="546"/>
      <c r="AU274" s="546"/>
      <c r="AV274" s="546"/>
      <c r="AW274" s="546"/>
      <c r="AX274" s="546"/>
      <c r="AY274" s="546"/>
      <c r="AZ274" s="546"/>
      <c r="BA274" s="546"/>
      <c r="BB274" s="546"/>
      <c r="BC274" s="546"/>
      <c r="BD274" s="546"/>
      <c r="BE274" s="546"/>
    </row>
    <row r="275" spans="1:57" ht="27.75" customHeight="1" x14ac:dyDescent="0.25">
      <c r="A275" s="26" t="s">
        <v>115</v>
      </c>
      <c r="B275" s="405">
        <v>615.75007641847685</v>
      </c>
      <c r="C275" s="383">
        <v>12</v>
      </c>
      <c r="D275" s="405">
        <v>511.30159513118389</v>
      </c>
      <c r="E275" s="383">
        <v>22</v>
      </c>
      <c r="F275" s="405">
        <v>359.55128635819227</v>
      </c>
      <c r="G275" s="383">
        <v>28</v>
      </c>
      <c r="H275" s="446">
        <v>536.64491666005358</v>
      </c>
      <c r="I275" s="447">
        <v>29</v>
      </c>
      <c r="J275" s="408">
        <v>1276.0721321412336</v>
      </c>
      <c r="K275" s="409">
        <v>25</v>
      </c>
      <c r="L275" s="603"/>
      <c r="M275" s="603"/>
      <c r="N275" s="603"/>
      <c r="O275" s="598"/>
      <c r="S275" s="598"/>
      <c r="T275" s="484"/>
      <c r="U275" s="594"/>
      <c r="V275" s="603"/>
      <c r="W275" s="602"/>
      <c r="X275" s="603"/>
      <c r="Y275" s="598"/>
      <c r="AB275" s="598"/>
      <c r="AC275" s="484"/>
      <c r="AD275" s="584"/>
      <c r="AE275" s="603"/>
      <c r="AF275" s="584"/>
      <c r="AG275" s="603"/>
      <c r="AH275" s="598"/>
      <c r="AI275" s="546"/>
      <c r="AJ275" s="546"/>
      <c r="AK275" s="598"/>
      <c r="AL275" s="484"/>
      <c r="AM275" s="598"/>
      <c r="AN275" s="603"/>
      <c r="AO275" s="603"/>
      <c r="AP275" s="603"/>
      <c r="AQ275" s="598"/>
      <c r="AR275" s="546"/>
      <c r="AS275" s="546"/>
      <c r="AT275" s="546"/>
      <c r="AU275" s="546"/>
      <c r="AV275" s="546"/>
      <c r="AW275" s="546"/>
      <c r="AX275" s="546"/>
      <c r="AY275" s="546"/>
      <c r="AZ275" s="546"/>
      <c r="BA275" s="546"/>
      <c r="BB275" s="546"/>
      <c r="BC275" s="546"/>
      <c r="BD275" s="546"/>
      <c r="BE275" s="546"/>
    </row>
    <row r="276" spans="1:57" ht="27.75" customHeight="1" x14ac:dyDescent="0.25">
      <c r="A276" s="26" t="s">
        <v>89</v>
      </c>
      <c r="B276" s="405">
        <v>60.063601356788226</v>
      </c>
      <c r="C276" s="383">
        <v>29</v>
      </c>
      <c r="D276" s="405">
        <v>40.085630929565276</v>
      </c>
      <c r="E276" s="383">
        <v>29</v>
      </c>
      <c r="F276" s="405">
        <v>73.803468177251261</v>
      </c>
      <c r="G276" s="383">
        <v>30</v>
      </c>
      <c r="H276" s="446">
        <v>146.25623688954806</v>
      </c>
      <c r="I276" s="447">
        <v>31</v>
      </c>
      <c r="J276" s="408">
        <v>271.17473244160846</v>
      </c>
      <c r="K276" s="409">
        <v>31</v>
      </c>
      <c r="L276" s="603"/>
      <c r="M276" s="603"/>
      <c r="N276" s="603"/>
      <c r="O276" s="598"/>
      <c r="S276" s="598"/>
      <c r="T276" s="484"/>
      <c r="U276" s="594"/>
      <c r="V276" s="603"/>
      <c r="W276" s="602"/>
      <c r="X276" s="603"/>
      <c r="Y276" s="598"/>
      <c r="AB276" s="598"/>
      <c r="AC276" s="484"/>
      <c r="AD276" s="584"/>
      <c r="AE276" s="603"/>
      <c r="AF276" s="584"/>
      <c r="AG276" s="603"/>
      <c r="AH276" s="598"/>
      <c r="AI276" s="546"/>
      <c r="AJ276" s="546"/>
      <c r="AK276" s="598"/>
      <c r="AL276" s="484"/>
      <c r="AM276" s="598"/>
      <c r="AN276" s="603"/>
      <c r="AO276" s="603"/>
      <c r="AP276" s="603"/>
      <c r="AQ276" s="598"/>
      <c r="AR276" s="546"/>
      <c r="AS276" s="546"/>
      <c r="AT276" s="546"/>
      <c r="AU276" s="546"/>
      <c r="AV276" s="546"/>
      <c r="AW276" s="546"/>
      <c r="AX276" s="546"/>
      <c r="AY276" s="546"/>
      <c r="AZ276" s="546"/>
      <c r="BA276" s="546"/>
      <c r="BB276" s="546"/>
      <c r="BC276" s="546"/>
      <c r="BD276" s="546"/>
      <c r="BE276" s="546"/>
    </row>
    <row r="277" spans="1:57" ht="27.75" customHeight="1" x14ac:dyDescent="0.25">
      <c r="A277" s="26" t="s">
        <v>163</v>
      </c>
      <c r="B277" s="405">
        <v>205.78405873896318</v>
      </c>
      <c r="C277" s="383">
        <v>22</v>
      </c>
      <c r="D277" s="405">
        <v>608.00497518894747</v>
      </c>
      <c r="E277" s="383">
        <v>20</v>
      </c>
      <c r="F277" s="405">
        <v>610.99053024203249</v>
      </c>
      <c r="G277" s="383">
        <v>26</v>
      </c>
      <c r="H277" s="446">
        <v>1729.6932042738131</v>
      </c>
      <c r="I277" s="447">
        <v>20</v>
      </c>
      <c r="J277" s="408">
        <v>3440.4801622562604</v>
      </c>
      <c r="K277" s="409">
        <v>15</v>
      </c>
      <c r="L277" s="603"/>
      <c r="M277" s="603"/>
      <c r="N277" s="603"/>
      <c r="O277" s="598"/>
      <c r="S277" s="598"/>
      <c r="T277" s="484"/>
      <c r="U277" s="594"/>
      <c r="V277" s="603"/>
      <c r="W277" s="602"/>
      <c r="X277" s="603"/>
      <c r="Y277" s="598"/>
      <c r="AB277" s="598"/>
      <c r="AC277" s="484"/>
      <c r="AD277" s="584"/>
      <c r="AE277" s="603"/>
      <c r="AF277" s="584"/>
      <c r="AG277" s="603"/>
      <c r="AH277" s="598"/>
      <c r="AI277" s="546"/>
      <c r="AJ277" s="546"/>
      <c r="AK277" s="598"/>
      <c r="AL277" s="484"/>
      <c r="AM277" s="598"/>
      <c r="AN277" s="603"/>
      <c r="AO277" s="603"/>
      <c r="AP277" s="603"/>
      <c r="AQ277" s="598"/>
      <c r="AR277" s="546"/>
      <c r="AS277" s="546"/>
      <c r="AT277" s="546"/>
      <c r="AU277" s="546"/>
      <c r="AV277" s="546"/>
      <c r="AW277" s="546"/>
      <c r="AX277" s="546"/>
      <c r="AY277" s="546"/>
      <c r="AZ277" s="546"/>
      <c r="BA277" s="546"/>
      <c r="BB277" s="546"/>
      <c r="BC277" s="546"/>
      <c r="BD277" s="546"/>
      <c r="BE277" s="546"/>
    </row>
    <row r="278" spans="1:57" ht="27.75" customHeight="1" x14ac:dyDescent="0.25">
      <c r="A278" s="26" t="s">
        <v>117</v>
      </c>
      <c r="B278" s="405">
        <v>6312.4681434713984</v>
      </c>
      <c r="C278" s="383">
        <v>3</v>
      </c>
      <c r="D278" s="405">
        <v>22452.987337181454</v>
      </c>
      <c r="E278" s="383">
        <v>2</v>
      </c>
      <c r="F278" s="405">
        <v>47968.725881992526</v>
      </c>
      <c r="G278" s="383">
        <v>1</v>
      </c>
      <c r="H278" s="446">
        <v>22012.827344235015</v>
      </c>
      <c r="I278" s="447">
        <v>3</v>
      </c>
      <c r="J278" s="408">
        <v>29754.022721604444</v>
      </c>
      <c r="K278" s="409">
        <v>3</v>
      </c>
      <c r="L278" s="603"/>
      <c r="M278" s="603"/>
      <c r="N278" s="603"/>
      <c r="O278" s="598"/>
      <c r="S278" s="598"/>
      <c r="T278" s="484"/>
      <c r="U278" s="594"/>
      <c r="V278" s="603"/>
      <c r="W278" s="602"/>
      <c r="X278" s="603"/>
      <c r="Y278" s="598"/>
      <c r="AB278" s="598"/>
      <c r="AC278" s="484"/>
      <c r="AD278" s="584"/>
      <c r="AE278" s="603"/>
      <c r="AF278" s="584"/>
      <c r="AG278" s="603"/>
      <c r="AH278" s="598"/>
      <c r="AI278" s="546"/>
      <c r="AJ278" s="546"/>
      <c r="AK278" s="598"/>
      <c r="AL278" s="484"/>
      <c r="AM278" s="598"/>
      <c r="AN278" s="603"/>
      <c r="AO278" s="603"/>
      <c r="AP278" s="603"/>
      <c r="AQ278" s="598"/>
      <c r="AR278" s="546"/>
      <c r="AS278" s="546"/>
      <c r="AT278" s="546"/>
      <c r="AU278" s="546"/>
      <c r="AV278" s="546"/>
      <c r="AW278" s="546"/>
      <c r="AX278" s="546"/>
      <c r="AY278" s="546"/>
      <c r="AZ278" s="546"/>
      <c r="BA278" s="546"/>
      <c r="BB278" s="546"/>
      <c r="BC278" s="546"/>
      <c r="BD278" s="546"/>
      <c r="BE278" s="546"/>
    </row>
    <row r="279" spans="1:57" ht="27.75" customHeight="1" x14ac:dyDescent="0.25">
      <c r="A279" s="26" t="s">
        <v>16</v>
      </c>
      <c r="B279" s="405">
        <v>361.3112289874054</v>
      </c>
      <c r="C279" s="383">
        <v>20</v>
      </c>
      <c r="D279" s="405">
        <v>1529.5125669018396</v>
      </c>
      <c r="E279" s="383">
        <v>10</v>
      </c>
      <c r="F279" s="405">
        <v>3744.7802839335723</v>
      </c>
      <c r="G279" s="383">
        <v>7</v>
      </c>
      <c r="H279" s="446">
        <v>1363.0409928566683</v>
      </c>
      <c r="I279" s="447">
        <v>21</v>
      </c>
      <c r="J279" s="408">
        <v>2835.8815003303698</v>
      </c>
      <c r="K279" s="409">
        <v>17</v>
      </c>
      <c r="L279" s="603"/>
      <c r="M279" s="603"/>
      <c r="N279" s="603"/>
      <c r="O279" s="598"/>
      <c r="S279" s="598"/>
      <c r="T279" s="484"/>
      <c r="U279" s="594"/>
      <c r="V279" s="603"/>
      <c r="W279" s="602"/>
      <c r="X279" s="603"/>
      <c r="Y279" s="598"/>
      <c r="AB279" s="598"/>
      <c r="AC279" s="484"/>
      <c r="AD279" s="584"/>
      <c r="AE279" s="603"/>
      <c r="AF279" s="584"/>
      <c r="AG279" s="603"/>
      <c r="AH279" s="598"/>
      <c r="AI279" s="546"/>
      <c r="AJ279" s="546"/>
      <c r="AK279" s="598"/>
      <c r="AL279" s="484"/>
      <c r="AM279" s="598"/>
      <c r="AN279" s="603"/>
      <c r="AO279" s="603"/>
      <c r="AP279" s="603"/>
      <c r="AQ279" s="598"/>
      <c r="AR279" s="546"/>
      <c r="AS279" s="546"/>
      <c r="AT279" s="546"/>
      <c r="AU279" s="546"/>
      <c r="AV279" s="546"/>
      <c r="AW279" s="546"/>
      <c r="AX279" s="546"/>
      <c r="AY279" s="546"/>
      <c r="AZ279" s="546"/>
      <c r="BA279" s="546"/>
      <c r="BB279" s="546"/>
      <c r="BC279" s="546"/>
      <c r="BD279" s="546"/>
      <c r="BE279" s="546"/>
    </row>
    <row r="280" spans="1:57" ht="27.75" customHeight="1" x14ac:dyDescent="0.25">
      <c r="A280" s="26" t="s">
        <v>17</v>
      </c>
      <c r="B280" s="405">
        <v>608.06711077820728</v>
      </c>
      <c r="C280" s="383">
        <v>13</v>
      </c>
      <c r="D280" s="405">
        <v>751.49807137438449</v>
      </c>
      <c r="E280" s="383">
        <v>18</v>
      </c>
      <c r="F280" s="405">
        <v>1453.1462278699989</v>
      </c>
      <c r="G280" s="383">
        <v>18</v>
      </c>
      <c r="H280" s="446">
        <v>2531.4142291266007</v>
      </c>
      <c r="I280" s="447">
        <v>17</v>
      </c>
      <c r="J280" s="408">
        <v>3067.0580898454386</v>
      </c>
      <c r="K280" s="409">
        <v>16</v>
      </c>
      <c r="L280" s="603"/>
      <c r="M280" s="603"/>
      <c r="N280" s="603"/>
      <c r="O280" s="598"/>
      <c r="S280" s="598"/>
      <c r="T280" s="484"/>
      <c r="U280" s="594"/>
      <c r="V280" s="603"/>
      <c r="W280" s="602"/>
      <c r="X280" s="603"/>
      <c r="Y280" s="598"/>
      <c r="AB280" s="598"/>
      <c r="AC280" s="484"/>
      <c r="AD280" s="584"/>
      <c r="AE280" s="603"/>
      <c r="AF280" s="584"/>
      <c r="AG280" s="603"/>
      <c r="AH280" s="598"/>
      <c r="AI280" s="546"/>
      <c r="AJ280" s="546"/>
      <c r="AK280" s="598"/>
      <c r="AL280" s="484"/>
      <c r="AM280" s="598"/>
      <c r="AN280" s="603"/>
      <c r="AO280" s="603"/>
      <c r="AP280" s="603"/>
      <c r="AQ280" s="598"/>
      <c r="AR280" s="546"/>
      <c r="AS280" s="546"/>
      <c r="AT280" s="546"/>
      <c r="AU280" s="546"/>
      <c r="AV280" s="546"/>
      <c r="AW280" s="546"/>
      <c r="AX280" s="546"/>
      <c r="AY280" s="546"/>
      <c r="AZ280" s="546"/>
      <c r="BA280" s="546"/>
      <c r="BB280" s="546"/>
      <c r="BC280" s="546"/>
      <c r="BD280" s="546"/>
      <c r="BE280" s="546"/>
    </row>
    <row r="281" spans="1:57" ht="27.75" customHeight="1" x14ac:dyDescent="0.25">
      <c r="A281" s="26" t="s">
        <v>120</v>
      </c>
      <c r="B281" s="405">
        <v>139.07034637707744</v>
      </c>
      <c r="C281" s="383">
        <v>26</v>
      </c>
      <c r="D281" s="405">
        <v>362.78252547988734</v>
      </c>
      <c r="E281" s="383">
        <v>24</v>
      </c>
      <c r="F281" s="405">
        <v>671.26258528848803</v>
      </c>
      <c r="G281" s="383">
        <v>23</v>
      </c>
      <c r="H281" s="446">
        <v>680.71891891403425</v>
      </c>
      <c r="I281" s="447">
        <v>27</v>
      </c>
      <c r="J281" s="408">
        <v>1103.5128831168479</v>
      </c>
      <c r="K281" s="409">
        <v>26</v>
      </c>
      <c r="L281" s="603"/>
      <c r="M281" s="603"/>
      <c r="N281" s="603"/>
      <c r="O281" s="598"/>
      <c r="S281" s="598"/>
      <c r="T281" s="484"/>
      <c r="U281" s="594"/>
      <c r="V281" s="603"/>
      <c r="W281" s="602"/>
      <c r="X281" s="603"/>
      <c r="Y281" s="598"/>
      <c r="AB281" s="598"/>
      <c r="AC281" s="484"/>
      <c r="AD281" s="584"/>
      <c r="AE281" s="603"/>
      <c r="AF281" s="584"/>
      <c r="AG281" s="603"/>
      <c r="AH281" s="598"/>
      <c r="AI281" s="546"/>
      <c r="AJ281" s="546"/>
      <c r="AK281" s="598"/>
      <c r="AL281" s="484"/>
      <c r="AM281" s="598"/>
      <c r="AN281" s="603"/>
      <c r="AO281" s="603"/>
      <c r="AP281" s="603"/>
      <c r="AQ281" s="598"/>
      <c r="AR281" s="546"/>
      <c r="AS281" s="546"/>
      <c r="AT281" s="546"/>
      <c r="AU281" s="546"/>
      <c r="AV281" s="546"/>
      <c r="AW281" s="546"/>
      <c r="AX281" s="546"/>
      <c r="AY281" s="546"/>
      <c r="AZ281" s="546"/>
      <c r="BA281" s="546"/>
      <c r="BB281" s="546"/>
      <c r="BC281" s="546"/>
      <c r="BD281" s="546"/>
      <c r="BE281" s="546"/>
    </row>
    <row r="282" spans="1:57" ht="27.75" customHeight="1" x14ac:dyDescent="0.25">
      <c r="A282" s="26" t="s">
        <v>121</v>
      </c>
      <c r="B282" s="405">
        <v>729.22577007047221</v>
      </c>
      <c r="C282" s="383">
        <v>10</v>
      </c>
      <c r="D282" s="405">
        <v>2817.9425889387558</v>
      </c>
      <c r="E282" s="383">
        <v>5</v>
      </c>
      <c r="F282" s="405">
        <v>2528.7350229868584</v>
      </c>
      <c r="G282" s="383">
        <v>12</v>
      </c>
      <c r="H282" s="446">
        <v>8320.2613171000139</v>
      </c>
      <c r="I282" s="447">
        <v>7</v>
      </c>
      <c r="J282" s="408">
        <v>4869.6935842354014</v>
      </c>
      <c r="K282" s="409">
        <v>9</v>
      </c>
      <c r="L282" s="603"/>
      <c r="M282" s="603"/>
      <c r="N282" s="603"/>
      <c r="O282" s="598"/>
      <c r="S282" s="598"/>
      <c r="T282" s="484"/>
      <c r="U282" s="594"/>
      <c r="V282" s="603"/>
      <c r="W282" s="602"/>
      <c r="X282" s="603"/>
      <c r="Y282" s="598"/>
      <c r="AB282" s="598"/>
      <c r="AC282" s="484"/>
      <c r="AD282" s="584"/>
      <c r="AE282" s="603"/>
      <c r="AF282" s="584"/>
      <c r="AG282" s="603"/>
      <c r="AH282" s="598"/>
      <c r="AI282" s="546"/>
      <c r="AJ282" s="546"/>
      <c r="AK282" s="598"/>
      <c r="AL282" s="484"/>
      <c r="AM282" s="598"/>
      <c r="AN282" s="603"/>
      <c r="AO282" s="603"/>
      <c r="AP282" s="603"/>
      <c r="AQ282" s="598"/>
      <c r="AR282" s="546"/>
      <c r="AS282" s="546"/>
      <c r="AT282" s="546"/>
      <c r="AU282" s="546"/>
      <c r="AV282" s="546"/>
      <c r="AW282" s="546"/>
      <c r="AX282" s="546"/>
      <c r="AY282" s="546"/>
      <c r="AZ282" s="546"/>
      <c r="BA282" s="546"/>
      <c r="BB282" s="546"/>
      <c r="BC282" s="546"/>
      <c r="BD282" s="546"/>
      <c r="BE282" s="546"/>
    </row>
    <row r="283" spans="1:57" ht="27.75" customHeight="1" x14ac:dyDescent="0.25">
      <c r="A283" s="26" t="s">
        <v>122</v>
      </c>
      <c r="B283" s="405">
        <v>1340.609401266114</v>
      </c>
      <c r="C283" s="383">
        <v>6</v>
      </c>
      <c r="D283" s="405">
        <v>3748.3967727437339</v>
      </c>
      <c r="E283" s="383">
        <v>4</v>
      </c>
      <c r="F283" s="405">
        <v>5921.7150922634364</v>
      </c>
      <c r="G283" s="383">
        <v>5</v>
      </c>
      <c r="H283" s="446">
        <v>10889.20507796371</v>
      </c>
      <c r="I283" s="447">
        <v>5</v>
      </c>
      <c r="J283" s="408">
        <v>8063.7944401373352</v>
      </c>
      <c r="K283" s="409">
        <v>6</v>
      </c>
      <c r="L283" s="603"/>
      <c r="M283" s="603"/>
      <c r="N283" s="603"/>
      <c r="O283" s="598"/>
      <c r="S283" s="598"/>
      <c r="T283" s="484"/>
      <c r="U283" s="594"/>
      <c r="V283" s="603"/>
      <c r="W283" s="602"/>
      <c r="X283" s="603"/>
      <c r="Y283" s="598"/>
      <c r="AB283" s="598"/>
      <c r="AC283" s="484"/>
      <c r="AD283" s="584"/>
      <c r="AE283" s="603"/>
      <c r="AF283" s="584"/>
      <c r="AG283" s="603"/>
      <c r="AH283" s="598"/>
      <c r="AI283" s="546"/>
      <c r="AJ283" s="546"/>
      <c r="AK283" s="598"/>
      <c r="AL283" s="484"/>
      <c r="AM283" s="598"/>
      <c r="AN283" s="603"/>
      <c r="AO283" s="603"/>
      <c r="AP283" s="603"/>
      <c r="AQ283" s="598"/>
      <c r="AR283" s="546"/>
      <c r="AS283" s="546"/>
      <c r="AT283" s="546"/>
      <c r="AU283" s="546"/>
      <c r="AV283" s="546"/>
      <c r="AW283" s="546"/>
      <c r="AX283" s="546"/>
      <c r="AY283" s="546"/>
      <c r="AZ283" s="546"/>
      <c r="BA283" s="546"/>
      <c r="BB283" s="546"/>
      <c r="BC283" s="546"/>
      <c r="BD283" s="546"/>
      <c r="BE283" s="546"/>
    </row>
    <row r="284" spans="1:57" ht="27.75" customHeight="1" x14ac:dyDescent="0.25">
      <c r="A284" s="26" t="s">
        <v>123</v>
      </c>
      <c r="B284" s="405">
        <v>469.27487156472739</v>
      </c>
      <c r="C284" s="383">
        <v>17</v>
      </c>
      <c r="D284" s="405">
        <v>1288.4681876655159</v>
      </c>
      <c r="E284" s="383">
        <v>12</v>
      </c>
      <c r="F284" s="405">
        <v>3274.6343679245638</v>
      </c>
      <c r="G284" s="383">
        <v>10</v>
      </c>
      <c r="H284" s="446">
        <v>7115.4195533375123</v>
      </c>
      <c r="I284" s="447">
        <v>9</v>
      </c>
      <c r="J284" s="408">
        <v>4283.4954835332119</v>
      </c>
      <c r="K284" s="409">
        <v>10</v>
      </c>
      <c r="L284" s="603"/>
      <c r="M284" s="603"/>
      <c r="N284" s="603"/>
      <c r="O284" s="598"/>
      <c r="S284" s="598"/>
      <c r="T284" s="484"/>
      <c r="U284" s="594"/>
      <c r="V284" s="603"/>
      <c r="W284" s="602"/>
      <c r="X284" s="603"/>
      <c r="Y284" s="598"/>
      <c r="AB284" s="598"/>
      <c r="AC284" s="484"/>
      <c r="AD284" s="584"/>
      <c r="AE284" s="603"/>
      <c r="AF284" s="584"/>
      <c r="AG284" s="603"/>
      <c r="AH284" s="598"/>
      <c r="AI284" s="546"/>
      <c r="AJ284" s="546"/>
      <c r="AK284" s="598"/>
      <c r="AL284" s="484"/>
      <c r="AM284" s="598"/>
      <c r="AN284" s="603"/>
      <c r="AO284" s="603"/>
      <c r="AP284" s="603"/>
      <c r="AQ284" s="598"/>
      <c r="AR284" s="546"/>
      <c r="AS284" s="546"/>
      <c r="AT284" s="546"/>
      <c r="AU284" s="546"/>
      <c r="AV284" s="546"/>
      <c r="AW284" s="546"/>
      <c r="AX284" s="546"/>
      <c r="AY284" s="546"/>
      <c r="AZ284" s="546"/>
      <c r="BA284" s="546"/>
      <c r="BB284" s="546"/>
      <c r="BC284" s="546"/>
      <c r="BD284" s="546"/>
      <c r="BE284" s="546"/>
    </row>
    <row r="285" spans="1:57" ht="27.75" customHeight="1" x14ac:dyDescent="0.25">
      <c r="A285" s="26" t="s">
        <v>124</v>
      </c>
      <c r="B285" s="405">
        <v>1138.6297756445365</v>
      </c>
      <c r="C285" s="383">
        <v>7</v>
      </c>
      <c r="D285" s="405">
        <v>1915.0916734761959</v>
      </c>
      <c r="E285" s="383">
        <v>8</v>
      </c>
      <c r="F285" s="405">
        <v>3061.4853883174246</v>
      </c>
      <c r="G285" s="383">
        <v>11</v>
      </c>
      <c r="H285" s="446">
        <v>4586.2621546167757</v>
      </c>
      <c r="I285" s="447">
        <v>10</v>
      </c>
      <c r="J285" s="408">
        <v>4242.2183841606638</v>
      </c>
      <c r="K285" s="409">
        <v>11</v>
      </c>
      <c r="L285" s="603"/>
      <c r="M285" s="603"/>
      <c r="N285" s="603"/>
      <c r="O285" s="598"/>
      <c r="S285" s="598"/>
      <c r="T285" s="484"/>
      <c r="U285" s="594"/>
      <c r="V285" s="603"/>
      <c r="W285" s="602"/>
      <c r="X285" s="603"/>
      <c r="Y285" s="598"/>
      <c r="AB285" s="598"/>
      <c r="AC285" s="484"/>
      <c r="AD285" s="584"/>
      <c r="AE285" s="603"/>
      <c r="AF285" s="584"/>
      <c r="AG285" s="603"/>
      <c r="AH285" s="598"/>
      <c r="AI285" s="546"/>
      <c r="AJ285" s="546"/>
      <c r="AK285" s="598"/>
      <c r="AL285" s="484"/>
      <c r="AM285" s="598"/>
      <c r="AN285" s="603"/>
      <c r="AO285" s="603"/>
      <c r="AP285" s="603"/>
      <c r="AQ285" s="598"/>
      <c r="AR285" s="546"/>
      <c r="AS285" s="546"/>
      <c r="AT285" s="546"/>
      <c r="AU285" s="546"/>
      <c r="AV285" s="546"/>
      <c r="AW285" s="546"/>
      <c r="AX285" s="546"/>
      <c r="AY285" s="546"/>
      <c r="AZ285" s="546"/>
      <c r="BA285" s="546"/>
      <c r="BB285" s="546"/>
      <c r="BC285" s="546"/>
      <c r="BD285" s="546"/>
      <c r="BE285" s="546"/>
    </row>
    <row r="286" spans="1:57" ht="27.75" customHeight="1" x14ac:dyDescent="0.25">
      <c r="A286" s="26" t="s">
        <v>125</v>
      </c>
      <c r="B286" s="405">
        <v>436.64459046656054</v>
      </c>
      <c r="C286" s="383">
        <v>19</v>
      </c>
      <c r="D286" s="405">
        <v>760.82578716140097</v>
      </c>
      <c r="E286" s="383">
        <v>17</v>
      </c>
      <c r="F286" s="405">
        <v>1263.3169495300613</v>
      </c>
      <c r="G286" s="383">
        <v>20</v>
      </c>
      <c r="H286" s="446">
        <v>1884.2923931468026</v>
      </c>
      <c r="I286" s="447">
        <v>19</v>
      </c>
      <c r="J286" s="408">
        <v>2728.4713978417844</v>
      </c>
      <c r="K286" s="409">
        <v>18</v>
      </c>
      <c r="L286" s="603"/>
      <c r="M286" s="603"/>
      <c r="N286" s="603"/>
      <c r="O286" s="598"/>
      <c r="S286" s="598"/>
      <c r="T286" s="484"/>
      <c r="U286" s="594"/>
      <c r="V286" s="603"/>
      <c r="W286" s="602"/>
      <c r="X286" s="603"/>
      <c r="Y286" s="598"/>
      <c r="AB286" s="598"/>
      <c r="AC286" s="484"/>
      <c r="AD286" s="584"/>
      <c r="AE286" s="603"/>
      <c r="AF286" s="584"/>
      <c r="AG286" s="603"/>
      <c r="AH286" s="598"/>
      <c r="AI286" s="546"/>
      <c r="AJ286" s="546"/>
      <c r="AK286" s="598"/>
      <c r="AL286" s="484"/>
      <c r="AM286" s="598"/>
      <c r="AN286" s="603"/>
      <c r="AO286" s="603"/>
      <c r="AP286" s="603"/>
      <c r="AQ286" s="598"/>
      <c r="AR286" s="546"/>
      <c r="AS286" s="546"/>
      <c r="AT286" s="546"/>
      <c r="AU286" s="546"/>
      <c r="AV286" s="546"/>
      <c r="AW286" s="546"/>
      <c r="AX286" s="546"/>
      <c r="AY286" s="546"/>
      <c r="AZ286" s="546"/>
      <c r="BA286" s="546"/>
      <c r="BB286" s="546"/>
      <c r="BC286" s="546"/>
      <c r="BD286" s="546"/>
      <c r="BE286" s="546"/>
    </row>
    <row r="287" spans="1:57" ht="27.75" customHeight="1" x14ac:dyDescent="0.25">
      <c r="A287" s="26" t="s">
        <v>126</v>
      </c>
      <c r="B287" s="405">
        <v>167.99130727724366</v>
      </c>
      <c r="C287" s="383">
        <v>24</v>
      </c>
      <c r="D287" s="405">
        <v>302.26093635748879</v>
      </c>
      <c r="E287" s="383">
        <v>25</v>
      </c>
      <c r="F287" s="405">
        <v>655.24197192552151</v>
      </c>
      <c r="G287" s="383">
        <v>24</v>
      </c>
      <c r="H287" s="446">
        <v>1074.8902289629063</v>
      </c>
      <c r="I287" s="447">
        <v>25</v>
      </c>
      <c r="J287" s="408">
        <v>884.91386619584841</v>
      </c>
      <c r="K287" s="409">
        <v>28</v>
      </c>
      <c r="L287" s="603"/>
      <c r="M287" s="603"/>
      <c r="N287" s="603"/>
      <c r="O287" s="598"/>
      <c r="S287" s="598"/>
      <c r="T287" s="484"/>
      <c r="U287" s="594"/>
      <c r="V287" s="603"/>
      <c r="W287" s="602"/>
      <c r="X287" s="603"/>
      <c r="Y287" s="598"/>
      <c r="AB287" s="598"/>
      <c r="AC287" s="484"/>
      <c r="AD287" s="584"/>
      <c r="AE287" s="603"/>
      <c r="AF287" s="584"/>
      <c r="AG287" s="603"/>
      <c r="AH287" s="598"/>
      <c r="AI287" s="546"/>
      <c r="AJ287" s="546"/>
      <c r="AK287" s="598"/>
      <c r="AL287" s="484"/>
      <c r="AM287" s="598"/>
      <c r="AN287" s="603"/>
      <c r="AO287" s="603"/>
      <c r="AP287" s="603"/>
      <c r="AQ287" s="598"/>
      <c r="AR287" s="546"/>
      <c r="AS287" s="546"/>
      <c r="AT287" s="546"/>
      <c r="AU287" s="546"/>
      <c r="AV287" s="546"/>
      <c r="AW287" s="546"/>
      <c r="AX287" s="546"/>
      <c r="AY287" s="546"/>
      <c r="AZ287" s="546"/>
      <c r="BA287" s="546"/>
      <c r="BB287" s="546"/>
      <c r="BC287" s="546"/>
      <c r="BD287" s="546"/>
      <c r="BE287" s="546"/>
    </row>
    <row r="288" spans="1:57" ht="27.75" customHeight="1" x14ac:dyDescent="0.25">
      <c r="A288" s="26" t="s">
        <v>127</v>
      </c>
      <c r="B288" s="405">
        <v>865.74212221758046</v>
      </c>
      <c r="C288" s="383">
        <v>9</v>
      </c>
      <c r="D288" s="405">
        <v>2119.1590502053277</v>
      </c>
      <c r="E288" s="383">
        <v>7</v>
      </c>
      <c r="F288" s="405">
        <v>5699.7373496559858</v>
      </c>
      <c r="G288" s="383">
        <v>6</v>
      </c>
      <c r="H288" s="446">
        <v>8828.1787530584279</v>
      </c>
      <c r="I288" s="447">
        <v>6</v>
      </c>
      <c r="J288" s="408">
        <v>9478.9171269102699</v>
      </c>
      <c r="K288" s="409">
        <v>5</v>
      </c>
      <c r="L288" s="603"/>
      <c r="M288" s="603"/>
      <c r="N288" s="603"/>
      <c r="O288" s="598"/>
      <c r="S288" s="598"/>
      <c r="T288" s="484"/>
      <c r="U288" s="594"/>
      <c r="V288" s="603"/>
      <c r="W288" s="602"/>
      <c r="X288" s="603"/>
      <c r="Y288" s="598"/>
      <c r="AB288" s="598"/>
      <c r="AC288" s="484"/>
      <c r="AD288" s="584"/>
      <c r="AE288" s="603"/>
      <c r="AF288" s="584"/>
      <c r="AG288" s="603"/>
      <c r="AH288" s="598"/>
      <c r="AI288" s="546"/>
      <c r="AJ288" s="546"/>
      <c r="AK288" s="598"/>
      <c r="AL288" s="484"/>
      <c r="AM288" s="598"/>
      <c r="AN288" s="603"/>
      <c r="AO288" s="603"/>
      <c r="AP288" s="603"/>
      <c r="AQ288" s="598"/>
      <c r="AR288" s="546"/>
      <c r="AS288" s="546"/>
      <c r="AT288" s="546"/>
      <c r="AU288" s="546"/>
      <c r="AV288" s="546"/>
      <c r="AW288" s="546"/>
      <c r="AX288" s="546"/>
      <c r="AY288" s="546"/>
      <c r="AZ288" s="546"/>
      <c r="BA288" s="546"/>
      <c r="BB288" s="546"/>
      <c r="BC288" s="546"/>
      <c r="BD288" s="546"/>
      <c r="BE288" s="546"/>
    </row>
    <row r="289" spans="1:57" ht="27.75" customHeight="1" x14ac:dyDescent="0.25">
      <c r="A289" s="26" t="s">
        <v>128</v>
      </c>
      <c r="B289" s="405">
        <v>10466.678160342784</v>
      </c>
      <c r="C289" s="383">
        <v>2</v>
      </c>
      <c r="D289" s="405">
        <v>10522.616817113911</v>
      </c>
      <c r="E289" s="383">
        <v>3</v>
      </c>
      <c r="F289" s="405">
        <v>7806.0404234778489</v>
      </c>
      <c r="G289" s="383">
        <v>4</v>
      </c>
      <c r="H289" s="446">
        <v>15441.542097077085</v>
      </c>
      <c r="I289" s="447">
        <v>4</v>
      </c>
      <c r="J289" s="408">
        <v>32838.084996865749</v>
      </c>
      <c r="K289" s="409">
        <v>2</v>
      </c>
      <c r="L289" s="603"/>
      <c r="M289" s="603"/>
      <c r="N289" s="603"/>
      <c r="O289" s="598"/>
      <c r="S289" s="598"/>
      <c r="T289" s="484"/>
      <c r="U289" s="594"/>
      <c r="V289" s="603"/>
      <c r="W289" s="602"/>
      <c r="X289" s="603"/>
      <c r="Y289" s="598"/>
      <c r="AB289" s="598"/>
      <c r="AC289" s="484"/>
      <c r="AD289" s="584"/>
      <c r="AE289" s="603"/>
      <c r="AF289" s="584"/>
      <c r="AG289" s="603"/>
      <c r="AH289" s="598"/>
      <c r="AI289" s="546"/>
      <c r="AJ289" s="546"/>
      <c r="AK289" s="598"/>
      <c r="AL289" s="484"/>
      <c r="AM289" s="598"/>
      <c r="AN289" s="603"/>
      <c r="AO289" s="603"/>
      <c r="AP289" s="603"/>
      <c r="AQ289" s="598"/>
      <c r="AR289" s="546"/>
      <c r="AS289" s="546"/>
      <c r="AT289" s="546"/>
      <c r="AU289" s="546"/>
      <c r="AV289" s="546"/>
      <c r="AW289" s="546"/>
      <c r="AX289" s="546"/>
      <c r="AY289" s="546"/>
      <c r="AZ289" s="546"/>
      <c r="BA289" s="546"/>
      <c r="BB289" s="546"/>
      <c r="BC289" s="546"/>
      <c r="BD289" s="546"/>
      <c r="BE289" s="546"/>
    </row>
    <row r="290" spans="1:57" ht="27.75" customHeight="1" x14ac:dyDescent="0.25">
      <c r="A290" s="26" t="s">
        <v>129</v>
      </c>
      <c r="B290" s="405">
        <v>107.36395215015877</v>
      </c>
      <c r="C290" s="383">
        <v>27</v>
      </c>
      <c r="D290" s="405">
        <v>415.38916451203829</v>
      </c>
      <c r="E290" s="383">
        <v>23</v>
      </c>
      <c r="F290" s="405">
        <v>451.42430640620427</v>
      </c>
      <c r="G290" s="383">
        <v>27</v>
      </c>
      <c r="H290" s="446">
        <v>1189.497074287068</v>
      </c>
      <c r="I290" s="447">
        <v>23</v>
      </c>
      <c r="J290" s="408">
        <v>2129.8629798980637</v>
      </c>
      <c r="K290" s="409">
        <v>21</v>
      </c>
      <c r="L290" s="603"/>
      <c r="M290" s="603"/>
      <c r="N290" s="603"/>
      <c r="O290" s="598"/>
      <c r="S290" s="598"/>
      <c r="T290" s="484"/>
      <c r="U290" s="594"/>
      <c r="V290" s="603"/>
      <c r="W290" s="602"/>
      <c r="X290" s="603"/>
      <c r="Y290" s="598"/>
      <c r="AB290" s="598"/>
      <c r="AC290" s="484"/>
      <c r="AD290" s="584"/>
      <c r="AE290" s="603"/>
      <c r="AF290" s="584"/>
      <c r="AG290" s="603"/>
      <c r="AH290" s="598"/>
      <c r="AI290" s="546"/>
      <c r="AJ290" s="546"/>
      <c r="AK290" s="598"/>
      <c r="AL290" s="484"/>
      <c r="AM290" s="598"/>
      <c r="AN290" s="603"/>
      <c r="AO290" s="603"/>
      <c r="AP290" s="603"/>
      <c r="AQ290" s="598"/>
      <c r="AR290" s="546"/>
      <c r="AS290" s="546"/>
      <c r="AT290" s="546"/>
      <c r="AU290" s="546"/>
      <c r="AV290" s="546"/>
      <c r="AW290" s="546"/>
      <c r="AX290" s="546"/>
      <c r="AY290" s="546"/>
      <c r="AZ290" s="546"/>
      <c r="BA290" s="546"/>
      <c r="BB290" s="546"/>
      <c r="BC290" s="546"/>
      <c r="BD290" s="546"/>
      <c r="BE290" s="546"/>
    </row>
    <row r="291" spans="1:57" ht="27.75" customHeight="1" x14ac:dyDescent="0.25">
      <c r="A291" s="26" t="s">
        <v>164</v>
      </c>
      <c r="B291" s="405">
        <v>176.04941295228656</v>
      </c>
      <c r="C291" s="383">
        <v>23</v>
      </c>
      <c r="D291" s="405">
        <v>1032.6696589239366</v>
      </c>
      <c r="E291" s="383">
        <v>13</v>
      </c>
      <c r="F291" s="405">
        <v>2411.3608361160523</v>
      </c>
      <c r="G291" s="383">
        <v>13</v>
      </c>
      <c r="H291" s="446">
        <v>2459.4765481395525</v>
      </c>
      <c r="I291" s="447">
        <v>18</v>
      </c>
      <c r="J291" s="408">
        <v>3627.8375419070089</v>
      </c>
      <c r="K291" s="409">
        <v>14</v>
      </c>
      <c r="L291" s="603"/>
      <c r="M291" s="603"/>
      <c r="N291" s="603"/>
      <c r="O291" s="598"/>
      <c r="S291" s="598"/>
      <c r="T291" s="484"/>
      <c r="U291" s="594"/>
      <c r="V291" s="603"/>
      <c r="W291" s="602"/>
      <c r="X291" s="603"/>
      <c r="Y291" s="598"/>
      <c r="AB291" s="598"/>
      <c r="AC291" s="484"/>
      <c r="AD291" s="584"/>
      <c r="AE291" s="603"/>
      <c r="AF291" s="584"/>
      <c r="AG291" s="603"/>
      <c r="AH291" s="598"/>
      <c r="AI291" s="546"/>
      <c r="AJ291" s="546"/>
      <c r="AK291" s="598"/>
      <c r="AL291" s="484"/>
      <c r="AM291" s="598"/>
      <c r="AN291" s="603"/>
      <c r="AO291" s="603"/>
      <c r="AP291" s="603"/>
      <c r="AQ291" s="598"/>
      <c r="AR291" s="546"/>
      <c r="AS291" s="546"/>
      <c r="AT291" s="546"/>
      <c r="AU291" s="546"/>
      <c r="AV291" s="546"/>
      <c r="AW291" s="546"/>
      <c r="AX291" s="546"/>
      <c r="AY291" s="546"/>
      <c r="AZ291" s="546"/>
      <c r="BA291" s="546"/>
      <c r="BB291" s="546"/>
      <c r="BC291" s="546"/>
      <c r="BD291" s="546"/>
      <c r="BE291" s="546"/>
    </row>
    <row r="292" spans="1:57" ht="27.75" customHeight="1" x14ac:dyDescent="0.25">
      <c r="A292" s="26" t="s">
        <v>131</v>
      </c>
      <c r="B292" s="405">
        <v>568.94080096854361</v>
      </c>
      <c r="C292" s="383">
        <v>15</v>
      </c>
      <c r="D292" s="405">
        <v>265.26557160365303</v>
      </c>
      <c r="E292" s="383">
        <v>28</v>
      </c>
      <c r="F292" s="405">
        <v>680.35335492976196</v>
      </c>
      <c r="G292" s="383">
        <v>22</v>
      </c>
      <c r="H292" s="446">
        <v>3964.6259335727309</v>
      </c>
      <c r="I292" s="447">
        <v>12</v>
      </c>
      <c r="J292" s="408">
        <v>1452.0936968921364</v>
      </c>
      <c r="K292" s="409">
        <v>24</v>
      </c>
      <c r="L292" s="603"/>
      <c r="M292" s="603"/>
      <c r="N292" s="603"/>
      <c r="O292" s="598"/>
      <c r="S292" s="598"/>
      <c r="T292" s="484"/>
      <c r="U292" s="594"/>
      <c r="V292" s="603"/>
      <c r="W292" s="602"/>
      <c r="X292" s="603"/>
      <c r="Y292" s="598"/>
      <c r="AB292" s="598"/>
      <c r="AC292" s="484"/>
      <c r="AD292" s="584"/>
      <c r="AE292" s="603"/>
      <c r="AF292" s="584"/>
      <c r="AG292" s="603"/>
      <c r="AH292" s="598"/>
      <c r="AI292" s="546"/>
      <c r="AJ292" s="546"/>
      <c r="AK292" s="598"/>
      <c r="AL292" s="484"/>
      <c r="AM292" s="598"/>
      <c r="AN292" s="603"/>
      <c r="AO292" s="603"/>
      <c r="AP292" s="603"/>
      <c r="AQ292" s="598"/>
      <c r="AR292" s="546"/>
      <c r="AS292" s="546"/>
      <c r="AT292" s="546"/>
      <c r="AU292" s="546"/>
      <c r="AV292" s="546"/>
      <c r="AW292" s="546"/>
      <c r="AX292" s="546"/>
      <c r="AY292" s="546"/>
      <c r="AZ292" s="546"/>
      <c r="BA292" s="546"/>
      <c r="BB292" s="546"/>
      <c r="BC292" s="546"/>
      <c r="BD292" s="546"/>
      <c r="BE292" s="546"/>
    </row>
    <row r="293" spans="1:57" ht="27.75" customHeight="1" x14ac:dyDescent="0.25">
      <c r="A293" s="26" t="s">
        <v>132</v>
      </c>
      <c r="B293" s="405">
        <v>0.88604631504789422</v>
      </c>
      <c r="C293" s="383">
        <v>30</v>
      </c>
      <c r="D293" s="405">
        <v>3.3341488342306911</v>
      </c>
      <c r="E293" s="383">
        <v>30</v>
      </c>
      <c r="F293" s="405">
        <v>19.433322444675131</v>
      </c>
      <c r="G293" s="383">
        <v>31</v>
      </c>
      <c r="H293" s="446">
        <v>539.96745659951239</v>
      </c>
      <c r="I293" s="447">
        <v>28</v>
      </c>
      <c r="J293" s="408">
        <v>918.14131166145239</v>
      </c>
      <c r="K293" s="409">
        <v>27</v>
      </c>
      <c r="L293" s="603"/>
      <c r="M293" s="603"/>
      <c r="N293" s="603"/>
      <c r="O293" s="598"/>
      <c r="S293" s="598"/>
      <c r="T293" s="484"/>
      <c r="U293" s="594"/>
      <c r="V293" s="603"/>
      <c r="W293" s="602"/>
      <c r="X293" s="603"/>
      <c r="Y293" s="598"/>
      <c r="AB293" s="598"/>
      <c r="AC293" s="484"/>
      <c r="AD293" s="584"/>
      <c r="AE293" s="603"/>
      <c r="AF293" s="584"/>
      <c r="AG293" s="603"/>
      <c r="AH293" s="598"/>
      <c r="AI293" s="546"/>
      <c r="AJ293" s="546"/>
      <c r="AK293" s="598"/>
      <c r="AL293" s="484"/>
      <c r="AM293" s="598"/>
      <c r="AN293" s="603"/>
      <c r="AO293" s="603"/>
      <c r="AP293" s="603"/>
      <c r="AQ293" s="598"/>
      <c r="AR293" s="546"/>
      <c r="AS293" s="546"/>
      <c r="AT293" s="546"/>
      <c r="AU293" s="546"/>
      <c r="AV293" s="546"/>
      <c r="AW293" s="546"/>
      <c r="AX293" s="546"/>
      <c r="AY293" s="546"/>
      <c r="AZ293" s="546"/>
      <c r="BA293" s="546"/>
      <c r="BB293" s="546"/>
      <c r="BC293" s="546"/>
      <c r="BD293" s="546"/>
      <c r="BE293" s="546"/>
    </row>
    <row r="294" spans="1:57" ht="27.75" customHeight="1" x14ac:dyDescent="0.25">
      <c r="A294" s="26" t="s">
        <v>133</v>
      </c>
      <c r="B294" s="405">
        <v>468.07768670056691</v>
      </c>
      <c r="C294" s="383">
        <v>18</v>
      </c>
      <c r="D294" s="405">
        <v>275.21174885808909</v>
      </c>
      <c r="E294" s="383">
        <v>26</v>
      </c>
      <c r="F294" s="405">
        <v>1397.4832170793427</v>
      </c>
      <c r="G294" s="383">
        <v>19</v>
      </c>
      <c r="H294" s="446">
        <v>2558.653393565753</v>
      </c>
      <c r="I294" s="447">
        <v>16</v>
      </c>
      <c r="J294" s="408">
        <v>3890.5818849223892</v>
      </c>
      <c r="K294" s="409">
        <v>13</v>
      </c>
      <c r="L294" s="603"/>
      <c r="M294" s="603"/>
      <c r="N294" s="603"/>
      <c r="O294" s="598"/>
      <c r="S294" s="598"/>
      <c r="T294" s="484"/>
      <c r="U294" s="594"/>
      <c r="V294" s="603"/>
      <c r="W294" s="602"/>
      <c r="X294" s="603"/>
      <c r="Y294" s="598"/>
      <c r="AB294" s="598"/>
      <c r="AC294" s="484"/>
      <c r="AD294" s="584"/>
      <c r="AE294" s="603"/>
      <c r="AF294" s="584"/>
      <c r="AG294" s="603"/>
      <c r="AH294" s="598"/>
      <c r="AI294" s="546"/>
      <c r="AJ294" s="546"/>
      <c r="AK294" s="598"/>
      <c r="AL294" s="484"/>
      <c r="AM294" s="598"/>
      <c r="AN294" s="603"/>
      <c r="AO294" s="603"/>
      <c r="AP294" s="603"/>
      <c r="AQ294" s="598"/>
      <c r="AR294" s="546"/>
      <c r="AS294" s="546"/>
      <c r="AT294" s="546"/>
      <c r="AU294" s="546"/>
      <c r="AV294" s="546"/>
      <c r="AW294" s="546"/>
      <c r="AX294" s="546"/>
      <c r="AY294" s="546"/>
      <c r="AZ294" s="546"/>
      <c r="BA294" s="546"/>
      <c r="BB294" s="546"/>
      <c r="BC294" s="546"/>
      <c r="BD294" s="546"/>
      <c r="BE294" s="546"/>
    </row>
    <row r="295" spans="1:57" ht="27.75" customHeight="1" x14ac:dyDescent="0.25">
      <c r="A295" s="26" t="s">
        <v>134</v>
      </c>
      <c r="B295" s="405">
        <v>625.36449395053444</v>
      </c>
      <c r="C295" s="383">
        <v>11</v>
      </c>
      <c r="D295" s="405">
        <v>927.97892651481266</v>
      </c>
      <c r="E295" s="383">
        <v>16</v>
      </c>
      <c r="F295" s="405">
        <v>3353.1489975238478</v>
      </c>
      <c r="G295" s="383">
        <v>9</v>
      </c>
      <c r="H295" s="446">
        <v>4158.6826184649835</v>
      </c>
      <c r="I295" s="447">
        <v>11</v>
      </c>
      <c r="J295" s="408">
        <v>7570.118990576585</v>
      </c>
      <c r="K295" s="409">
        <v>7</v>
      </c>
      <c r="L295" s="603"/>
      <c r="M295" s="603"/>
      <c r="N295" s="603"/>
      <c r="O295" s="598"/>
      <c r="S295" s="598"/>
      <c r="T295" s="484"/>
      <c r="U295" s="594"/>
      <c r="V295" s="603"/>
      <c r="W295" s="602"/>
      <c r="X295" s="603"/>
      <c r="Y295" s="598"/>
      <c r="AB295" s="598"/>
      <c r="AC295" s="484"/>
      <c r="AD295" s="584"/>
      <c r="AE295" s="603"/>
      <c r="AF295" s="584"/>
      <c r="AG295" s="603"/>
      <c r="AH295" s="598"/>
      <c r="AI295" s="546"/>
      <c r="AJ295" s="546"/>
      <c r="AK295" s="598"/>
      <c r="AL295" s="484"/>
      <c r="AM295" s="598"/>
      <c r="AN295" s="603"/>
      <c r="AO295" s="603"/>
      <c r="AP295" s="603"/>
      <c r="AQ295" s="598"/>
      <c r="AR295" s="546"/>
      <c r="AS295" s="546"/>
      <c r="AT295" s="546"/>
      <c r="AU295" s="546"/>
      <c r="AV295" s="546"/>
      <c r="AW295" s="546"/>
      <c r="AX295" s="546"/>
      <c r="AY295" s="546"/>
      <c r="AZ295" s="546"/>
      <c r="BA295" s="546"/>
      <c r="BB295" s="546"/>
      <c r="BC295" s="546"/>
      <c r="BD295" s="546"/>
      <c r="BE295" s="546"/>
    </row>
    <row r="296" spans="1:57" ht="27.75" customHeight="1" x14ac:dyDescent="0.25">
      <c r="A296" s="26" t="s">
        <v>135</v>
      </c>
      <c r="B296" s="405">
        <v>1373.7265035027683</v>
      </c>
      <c r="C296" s="383">
        <v>5</v>
      </c>
      <c r="D296" s="405">
        <v>2257.6104925444511</v>
      </c>
      <c r="E296" s="383">
        <v>6</v>
      </c>
      <c r="F296" s="405">
        <v>13969.425754803229</v>
      </c>
      <c r="G296" s="383">
        <v>3</v>
      </c>
      <c r="H296" s="446">
        <v>28238.359522370563</v>
      </c>
      <c r="I296" s="447">
        <v>2</v>
      </c>
      <c r="J296" s="408">
        <v>21151.294757983054</v>
      </c>
      <c r="K296" s="409">
        <v>4</v>
      </c>
      <c r="L296" s="603"/>
      <c r="M296" s="603"/>
      <c r="N296" s="603"/>
      <c r="O296" s="598"/>
      <c r="S296" s="598"/>
      <c r="T296" s="484"/>
      <c r="U296" s="594"/>
      <c r="V296" s="603"/>
      <c r="W296" s="602"/>
      <c r="X296" s="603"/>
      <c r="Y296" s="598"/>
      <c r="AB296" s="598"/>
      <c r="AC296" s="484"/>
      <c r="AD296" s="584"/>
      <c r="AE296" s="603"/>
      <c r="AF296" s="584"/>
      <c r="AG296" s="603"/>
      <c r="AH296" s="598"/>
      <c r="AI296" s="546"/>
      <c r="AJ296" s="546"/>
      <c r="AK296" s="598"/>
      <c r="AL296" s="484"/>
      <c r="AM296" s="598"/>
      <c r="AN296" s="603"/>
      <c r="AO296" s="603"/>
      <c r="AP296" s="603"/>
      <c r="AQ296" s="598"/>
      <c r="AR296" s="546"/>
      <c r="AS296" s="546"/>
      <c r="AT296" s="546"/>
      <c r="AU296" s="546"/>
      <c r="AV296" s="546"/>
      <c r="AW296" s="546"/>
      <c r="AX296" s="546"/>
      <c r="AY296" s="546"/>
      <c r="AZ296" s="546"/>
      <c r="BA296" s="546"/>
      <c r="BB296" s="546"/>
      <c r="BC296" s="546"/>
      <c r="BD296" s="546"/>
      <c r="BE296" s="546"/>
    </row>
    <row r="297" spans="1:57" ht="27.75" customHeight="1" x14ac:dyDescent="0.25">
      <c r="A297" s="26" t="s">
        <v>136</v>
      </c>
      <c r="B297" s="405">
        <v>1524.8352417720357</v>
      </c>
      <c r="C297" s="383">
        <v>4</v>
      </c>
      <c r="D297" s="405">
        <v>996.97503469668959</v>
      </c>
      <c r="E297" s="383">
        <v>14</v>
      </c>
      <c r="F297" s="405">
        <v>3466.4839022632686</v>
      </c>
      <c r="G297" s="383">
        <v>8</v>
      </c>
      <c r="H297" s="446">
        <v>3166.9114913734156</v>
      </c>
      <c r="I297" s="447">
        <v>15</v>
      </c>
      <c r="J297" s="408">
        <v>4121.5355941229154</v>
      </c>
      <c r="K297" s="409">
        <v>12</v>
      </c>
      <c r="L297" s="603"/>
      <c r="M297" s="603"/>
      <c r="N297" s="603"/>
      <c r="O297" s="598"/>
      <c r="S297" s="598"/>
      <c r="T297" s="484"/>
      <c r="U297" s="594"/>
      <c r="V297" s="603"/>
      <c r="W297" s="602"/>
      <c r="X297" s="603"/>
      <c r="Y297" s="598"/>
      <c r="AB297" s="598"/>
      <c r="AC297" s="484"/>
      <c r="AD297" s="584"/>
      <c r="AE297" s="603"/>
      <c r="AF297" s="584"/>
      <c r="AG297" s="603"/>
      <c r="AH297" s="598"/>
      <c r="AI297" s="546"/>
      <c r="AJ297" s="546"/>
      <c r="AK297" s="598"/>
      <c r="AL297" s="484"/>
      <c r="AM297" s="598"/>
      <c r="AN297" s="603"/>
      <c r="AO297" s="603"/>
      <c r="AP297" s="603"/>
      <c r="AQ297" s="598"/>
      <c r="AR297" s="546"/>
      <c r="AS297" s="546"/>
      <c r="AT297" s="546"/>
      <c r="AU297" s="546"/>
      <c r="AV297" s="546"/>
      <c r="AW297" s="546"/>
      <c r="AX297" s="546"/>
      <c r="AY297" s="546"/>
      <c r="AZ297" s="546"/>
      <c r="BA297" s="546"/>
      <c r="BB297" s="546"/>
      <c r="BC297" s="546"/>
      <c r="BD297" s="546"/>
      <c r="BE297" s="546"/>
    </row>
    <row r="298" spans="1:57" ht="27.75" customHeight="1" x14ac:dyDescent="0.25">
      <c r="A298" s="26" t="s">
        <v>137</v>
      </c>
      <c r="B298" s="405">
        <v>598.6048419423737</v>
      </c>
      <c r="C298" s="383">
        <v>14</v>
      </c>
      <c r="D298" s="405">
        <v>1521.0832493656701</v>
      </c>
      <c r="E298" s="383">
        <v>11</v>
      </c>
      <c r="F298" s="405">
        <v>1457.8921051413936</v>
      </c>
      <c r="G298" s="383">
        <v>17</v>
      </c>
      <c r="H298" s="446">
        <v>3477.6615658977594</v>
      </c>
      <c r="I298" s="447">
        <v>13</v>
      </c>
      <c r="J298" s="408">
        <v>2004.5797991698478</v>
      </c>
      <c r="K298" s="409">
        <v>22</v>
      </c>
      <c r="L298" s="603"/>
      <c r="M298" s="603"/>
      <c r="N298" s="603"/>
      <c r="O298" s="598"/>
      <c r="S298" s="598"/>
      <c r="T298" s="484"/>
      <c r="U298" s="594"/>
      <c r="V298" s="603"/>
      <c r="W298" s="602"/>
      <c r="X298" s="603"/>
      <c r="Y298" s="598"/>
      <c r="AB298" s="598"/>
      <c r="AC298" s="484"/>
      <c r="AD298" s="584"/>
      <c r="AE298" s="603"/>
      <c r="AF298" s="584"/>
      <c r="AG298" s="603"/>
      <c r="AH298" s="598"/>
      <c r="AI298" s="546"/>
      <c r="AJ298" s="546"/>
      <c r="AK298" s="598"/>
      <c r="AL298" s="484"/>
      <c r="AM298" s="598"/>
      <c r="AN298" s="603"/>
      <c r="AO298" s="603"/>
      <c r="AP298" s="603"/>
      <c r="AQ298" s="598"/>
      <c r="AR298" s="546"/>
      <c r="AS298" s="546"/>
      <c r="AT298" s="546"/>
      <c r="AU298" s="546"/>
      <c r="AV298" s="546"/>
      <c r="AW298" s="546"/>
      <c r="AX298" s="546"/>
      <c r="AY298" s="546"/>
      <c r="AZ298" s="546"/>
      <c r="BA298" s="546"/>
      <c r="BB298" s="546"/>
      <c r="BC298" s="546"/>
      <c r="BD298" s="546"/>
      <c r="BE298" s="546"/>
    </row>
    <row r="299" spans="1:57" s="370" customFormat="1" ht="27.75" customHeight="1" x14ac:dyDescent="0.25">
      <c r="A299" s="26" t="s">
        <v>138</v>
      </c>
      <c r="B299" s="405">
        <v>14903.301077379005</v>
      </c>
      <c r="C299" s="383">
        <v>1</v>
      </c>
      <c r="D299" s="405">
        <v>41224.602662826866</v>
      </c>
      <c r="E299" s="383">
        <v>1</v>
      </c>
      <c r="F299" s="405">
        <v>31957.006706619708</v>
      </c>
      <c r="G299" s="383">
        <v>2</v>
      </c>
      <c r="H299" s="446">
        <v>98870.405058693359</v>
      </c>
      <c r="I299" s="447">
        <v>1</v>
      </c>
      <c r="J299" s="408">
        <v>66822.197812927159</v>
      </c>
      <c r="K299" s="409">
        <v>1</v>
      </c>
      <c r="L299" s="546"/>
      <c r="M299" s="546"/>
      <c r="N299" s="546"/>
      <c r="O299" s="546"/>
      <c r="P299" s="546"/>
      <c r="Q299" s="546"/>
      <c r="R299" s="546"/>
      <c r="S299" s="546"/>
      <c r="T299" s="546"/>
      <c r="U299" s="546"/>
      <c r="V299" s="546"/>
      <c r="W299" s="546"/>
      <c r="X299" s="546"/>
      <c r="Y299" s="546"/>
      <c r="Z299" s="546"/>
      <c r="AA299" s="546"/>
      <c r="AB299" s="546"/>
      <c r="AC299" s="546"/>
      <c r="AD299" s="546"/>
      <c r="AE299" s="546"/>
      <c r="AF299" s="546"/>
      <c r="AG299" s="546"/>
      <c r="AH299" s="546"/>
      <c r="AI299" s="546"/>
      <c r="AJ299" s="546"/>
      <c r="AK299" s="546"/>
      <c r="AL299" s="484"/>
      <c r="AM299" s="598"/>
      <c r="AN299" s="603"/>
      <c r="AO299" s="603"/>
      <c r="AP299" s="603"/>
      <c r="AQ299" s="598"/>
      <c r="AR299" s="546"/>
      <c r="AS299" s="546"/>
      <c r="AT299" s="546"/>
      <c r="AU299" s="546"/>
      <c r="AV299" s="546"/>
      <c r="AW299" s="546"/>
      <c r="AX299" s="546"/>
      <c r="AY299" s="546"/>
      <c r="AZ299" s="546"/>
      <c r="BA299" s="546"/>
      <c r="BB299" s="546"/>
      <c r="BC299" s="546"/>
      <c r="BD299" s="546"/>
      <c r="BE299" s="546"/>
    </row>
    <row r="300" spans="1:57" s="370" customFormat="1" ht="27.75" customHeight="1" x14ac:dyDescent="0.25">
      <c r="A300" s="94" t="s">
        <v>409</v>
      </c>
      <c r="B300" s="588"/>
      <c r="C300" s="589"/>
      <c r="D300" s="588"/>
      <c r="E300" s="589"/>
      <c r="F300" s="590"/>
      <c r="G300" s="590"/>
      <c r="H300" s="590"/>
      <c r="I300" s="590"/>
      <c r="J300" s="546"/>
      <c r="K300" s="546"/>
      <c r="L300" s="546"/>
      <c r="M300" s="546"/>
      <c r="N300" s="546"/>
      <c r="O300" s="546"/>
      <c r="P300" s="546"/>
      <c r="Q300" s="546"/>
      <c r="R300" s="546"/>
      <c r="S300" s="546"/>
      <c r="T300" s="546"/>
      <c r="U300" s="546"/>
      <c r="V300" s="546"/>
      <c r="W300" s="546"/>
      <c r="X300" s="546"/>
      <c r="Y300" s="546"/>
      <c r="Z300" s="546"/>
      <c r="AA300" s="546"/>
      <c r="AB300" s="546"/>
      <c r="AC300" s="546"/>
      <c r="AD300" s="546"/>
      <c r="AE300" s="546"/>
      <c r="AF300" s="546"/>
      <c r="AG300" s="546"/>
      <c r="AH300" s="546"/>
      <c r="AI300" s="546"/>
      <c r="AJ300" s="546"/>
      <c r="AK300" s="546"/>
      <c r="AL300" s="484"/>
      <c r="AM300" s="598"/>
      <c r="AN300" s="603"/>
      <c r="AO300" s="603"/>
      <c r="AP300" s="603"/>
      <c r="AQ300" s="598"/>
      <c r="AR300" s="546"/>
      <c r="AS300" s="546"/>
      <c r="AT300" s="546"/>
      <c r="AU300" s="546"/>
      <c r="AV300" s="546"/>
      <c r="AW300" s="546"/>
      <c r="AX300" s="546"/>
      <c r="AY300" s="546"/>
      <c r="AZ300" s="546"/>
      <c r="BA300" s="546"/>
      <c r="BB300" s="546"/>
      <c r="BC300" s="546"/>
      <c r="BD300" s="546"/>
      <c r="BE300" s="546"/>
    </row>
    <row r="301" spans="1:57" s="370" customFormat="1" ht="27.75" customHeight="1" x14ac:dyDescent="0.25">
      <c r="A301" s="282"/>
      <c r="B301" s="588"/>
      <c r="C301" s="589"/>
      <c r="D301" s="588"/>
      <c r="E301" s="589"/>
      <c r="F301" s="590"/>
      <c r="G301" s="590"/>
      <c r="H301" s="590"/>
      <c r="I301" s="590"/>
      <c r="J301" s="546"/>
      <c r="K301" s="546"/>
      <c r="L301" s="546" t="s">
        <v>203</v>
      </c>
      <c r="M301" s="546"/>
      <c r="N301" s="546"/>
      <c r="O301" s="546"/>
      <c r="P301" s="546"/>
      <c r="Q301" s="546"/>
      <c r="R301" s="546"/>
      <c r="S301" s="546"/>
      <c r="T301" s="546"/>
      <c r="U301" s="546"/>
      <c r="V301" s="546"/>
      <c r="W301" s="546"/>
      <c r="X301" s="546"/>
      <c r="Y301" s="546"/>
      <c r="Z301" s="546"/>
      <c r="AA301" s="546"/>
      <c r="AB301" s="546"/>
      <c r="AC301" s="546"/>
      <c r="AD301" s="546"/>
      <c r="AE301" s="546"/>
      <c r="AF301" s="546"/>
      <c r="AG301" s="546"/>
      <c r="AH301" s="546"/>
      <c r="AI301" s="546"/>
      <c r="AJ301" s="546"/>
      <c r="AK301" s="546"/>
      <c r="AL301" s="484"/>
      <c r="AM301" s="598"/>
      <c r="AN301" s="603"/>
      <c r="AO301" s="603"/>
      <c r="AP301" s="603"/>
      <c r="AQ301" s="598"/>
      <c r="AR301" s="546"/>
      <c r="AS301" s="546"/>
      <c r="AT301" s="546"/>
      <c r="AU301" s="546"/>
      <c r="AV301" s="546"/>
      <c r="AW301" s="546"/>
      <c r="AX301" s="546"/>
      <c r="AY301" s="546"/>
      <c r="AZ301" s="546"/>
      <c r="BA301" s="546"/>
      <c r="BB301" s="546"/>
      <c r="BC301" s="546"/>
      <c r="BD301" s="546"/>
      <c r="BE301" s="546"/>
    </row>
    <row r="302" spans="1:57" s="546" customFormat="1" ht="27.75" customHeight="1" x14ac:dyDescent="0.25">
      <c r="A302" s="469" t="s">
        <v>726</v>
      </c>
      <c r="B302" s="100"/>
      <c r="C302" s="100"/>
      <c r="D302" s="100"/>
      <c r="E302" s="100"/>
      <c r="F302" s="590"/>
      <c r="G302" s="590"/>
      <c r="H302" s="590"/>
      <c r="J302" s="590"/>
    </row>
    <row r="303" spans="1:57" ht="27.75" customHeight="1" x14ac:dyDescent="0.25">
      <c r="A303" s="749" t="s">
        <v>160</v>
      </c>
      <c r="B303" s="747">
        <v>1399</v>
      </c>
      <c r="C303" s="748"/>
      <c r="D303" s="747">
        <v>1400</v>
      </c>
      <c r="E303" s="748"/>
      <c r="F303" s="747">
        <v>1401</v>
      </c>
      <c r="G303" s="748"/>
      <c r="H303" s="747">
        <v>1402</v>
      </c>
      <c r="I303" s="748"/>
      <c r="J303" s="747">
        <v>1403</v>
      </c>
      <c r="K303" s="748"/>
      <c r="L303" s="546"/>
      <c r="M303" s="546"/>
      <c r="N303" s="546"/>
      <c r="O303" s="599"/>
      <c r="P303" s="599"/>
      <c r="Q303" s="599"/>
      <c r="R303" s="599"/>
      <c r="S303" s="599"/>
      <c r="T303" s="599"/>
      <c r="U303" s="599"/>
      <c r="V303" s="599"/>
      <c r="W303" s="546"/>
      <c r="X303" s="546"/>
      <c r="Y303" s="546"/>
      <c r="Z303" s="546"/>
      <c r="AA303" s="546">
        <v>1396</v>
      </c>
      <c r="AB303" s="599"/>
      <c r="AC303" s="599"/>
      <c r="AD303" s="599"/>
      <c r="AE303" s="599"/>
      <c r="AF303" s="599"/>
      <c r="AG303" s="599"/>
      <c r="AH303" s="599"/>
      <c r="AI303" s="599"/>
      <c r="AJ303" s="599"/>
      <c r="AK303" s="546"/>
      <c r="AL303" s="599"/>
      <c r="AM303" s="599"/>
      <c r="AN303" s="599"/>
      <c r="AO303" s="599"/>
      <c r="AP303" s="599"/>
      <c r="AQ303" s="599"/>
      <c r="AR303" s="599"/>
      <c r="AS303" s="546"/>
      <c r="AT303" s="546"/>
      <c r="AU303" s="599"/>
      <c r="AV303" s="599"/>
      <c r="AW303" s="599"/>
      <c r="AX303" s="599"/>
      <c r="AY303" s="599"/>
      <c r="AZ303" s="599"/>
      <c r="BA303" s="599"/>
      <c r="BB303" s="546"/>
      <c r="BC303" s="546"/>
      <c r="BD303" s="546"/>
      <c r="BE303" s="546"/>
    </row>
    <row r="304" spans="1:57" s="546" customFormat="1" ht="27.75" customHeight="1" x14ac:dyDescent="0.25">
      <c r="A304" s="762"/>
      <c r="B304" s="763" t="s">
        <v>243</v>
      </c>
      <c r="C304" s="749" t="s">
        <v>144</v>
      </c>
      <c r="D304" s="763" t="s">
        <v>243</v>
      </c>
      <c r="E304" s="752" t="s">
        <v>144</v>
      </c>
      <c r="F304" s="763" t="s">
        <v>243</v>
      </c>
      <c r="G304" s="752" t="s">
        <v>144</v>
      </c>
      <c r="H304" s="760" t="s">
        <v>243</v>
      </c>
      <c r="I304" s="749" t="s">
        <v>144</v>
      </c>
      <c r="J304" s="763" t="s">
        <v>243</v>
      </c>
      <c r="K304" s="752" t="s">
        <v>144</v>
      </c>
      <c r="P304" s="484"/>
      <c r="Q304" s="598"/>
      <c r="R304" s="598"/>
      <c r="S304" s="585"/>
      <c r="T304" s="603"/>
      <c r="U304" s="606"/>
      <c r="V304" s="594"/>
      <c r="AC304" s="484"/>
      <c r="AD304" s="598"/>
      <c r="AE304" s="598"/>
      <c r="AF304" s="602"/>
      <c r="AG304" s="603"/>
      <c r="AH304" s="603"/>
      <c r="AI304" s="603"/>
      <c r="AM304" s="484"/>
      <c r="AN304" s="598"/>
      <c r="AO304" s="598"/>
      <c r="AP304" s="583"/>
      <c r="AQ304" s="603"/>
      <c r="AR304" s="571"/>
      <c r="AS304" s="571"/>
      <c r="AV304" s="484"/>
      <c r="AW304" s="598"/>
      <c r="AX304" s="598"/>
      <c r="AY304" s="603"/>
    </row>
    <row r="305" spans="1:57" ht="27.75" customHeight="1" x14ac:dyDescent="0.25">
      <c r="A305" s="750" t="s">
        <v>91</v>
      </c>
      <c r="B305" s="763"/>
      <c r="C305" s="750"/>
      <c r="D305" s="763"/>
      <c r="E305" s="752"/>
      <c r="F305" s="763"/>
      <c r="G305" s="752"/>
      <c r="H305" s="761"/>
      <c r="I305" s="750"/>
      <c r="J305" s="763"/>
      <c r="K305" s="752"/>
      <c r="L305" s="546"/>
      <c r="M305" s="546"/>
      <c r="N305" s="546"/>
      <c r="O305" s="598"/>
      <c r="P305" s="484"/>
      <c r="Q305" s="584"/>
      <c r="R305" s="598"/>
      <c r="S305" s="585"/>
      <c r="T305" s="603"/>
      <c r="U305" s="606"/>
      <c r="V305" s="594"/>
      <c r="AB305" s="598"/>
      <c r="AC305" s="484"/>
      <c r="AD305" s="593"/>
      <c r="AE305" s="598"/>
      <c r="AF305" s="602"/>
      <c r="AG305" s="603"/>
      <c r="AH305" s="603"/>
      <c r="AI305" s="603"/>
      <c r="AJ305" s="546"/>
      <c r="AK305" s="546"/>
      <c r="AL305" s="598"/>
      <c r="AM305" s="484"/>
      <c r="AN305" s="591"/>
      <c r="AO305" s="598"/>
      <c r="AP305" s="584"/>
      <c r="AQ305" s="603"/>
      <c r="AR305" s="571"/>
      <c r="AS305" s="571"/>
      <c r="AT305" s="546"/>
      <c r="AU305" s="598"/>
      <c r="AV305" s="484"/>
      <c r="AW305" s="598"/>
      <c r="AX305" s="598"/>
      <c r="AY305" s="603"/>
      <c r="AZ305" s="546"/>
      <c r="BA305" s="546"/>
      <c r="BB305" s="546"/>
      <c r="BC305" s="546"/>
      <c r="BD305" s="546"/>
      <c r="BE305" s="546"/>
    </row>
    <row r="306" spans="1:57" ht="27.75" customHeight="1" x14ac:dyDescent="0.25">
      <c r="A306" s="25" t="s">
        <v>91</v>
      </c>
      <c r="B306" s="204">
        <v>1.1100000000000001</v>
      </c>
      <c r="C306" s="55" t="s">
        <v>230</v>
      </c>
      <c r="D306" s="204">
        <v>1.1171256915115104</v>
      </c>
      <c r="E306" s="55" t="s">
        <v>230</v>
      </c>
      <c r="F306" s="204">
        <v>1.1168831168831168</v>
      </c>
      <c r="G306" s="55" t="s">
        <v>230</v>
      </c>
      <c r="H306" s="444">
        <v>1.1238851972951751</v>
      </c>
      <c r="I306" s="55" t="s">
        <v>230</v>
      </c>
      <c r="J306" s="406">
        <v>1.1074789730226497</v>
      </c>
      <c r="K306" s="407" t="s">
        <v>230</v>
      </c>
      <c r="L306" s="546"/>
      <c r="M306" s="546"/>
      <c r="N306" s="546"/>
      <c r="O306" s="598"/>
      <c r="P306" s="484"/>
      <c r="Q306" s="584"/>
      <c r="R306" s="598"/>
      <c r="S306" s="585"/>
      <c r="T306" s="603"/>
      <c r="U306" s="606"/>
      <c r="V306" s="594"/>
      <c r="AB306" s="598"/>
      <c r="AC306" s="484"/>
      <c r="AD306" s="593"/>
      <c r="AE306" s="598"/>
      <c r="AF306" s="602"/>
      <c r="AG306" s="603"/>
      <c r="AH306" s="603"/>
      <c r="AI306" s="603"/>
      <c r="AJ306" s="546"/>
      <c r="AK306" s="546"/>
      <c r="AL306" s="598"/>
      <c r="AM306" s="484"/>
      <c r="AN306" s="591"/>
      <c r="AO306" s="598"/>
      <c r="AP306" s="584"/>
      <c r="AQ306" s="603"/>
      <c r="AR306" s="571"/>
      <c r="AS306" s="571"/>
      <c r="AT306" s="546"/>
      <c r="AU306" s="598"/>
      <c r="AV306" s="484"/>
      <c r="AW306" s="598"/>
      <c r="AX306" s="598"/>
      <c r="AY306" s="603"/>
      <c r="AZ306" s="546"/>
      <c r="BA306" s="546"/>
      <c r="BB306" s="546"/>
      <c r="BC306" s="546"/>
      <c r="BD306" s="546"/>
      <c r="BE306" s="546"/>
    </row>
    <row r="307" spans="1:57" ht="27.75" customHeight="1" x14ac:dyDescent="0.25">
      <c r="A307" s="26" t="s">
        <v>162</v>
      </c>
      <c r="B307" s="405">
        <v>0.89</v>
      </c>
      <c r="C307" s="383">
        <v>18</v>
      </c>
      <c r="D307" s="405">
        <v>0.8910891089108911</v>
      </c>
      <c r="E307" s="383">
        <v>18</v>
      </c>
      <c r="F307" s="405">
        <v>0.91177920157713166</v>
      </c>
      <c r="G307" s="447">
        <v>17</v>
      </c>
      <c r="H307" s="446">
        <v>0.90797546012269936</v>
      </c>
      <c r="I307" s="447">
        <v>17</v>
      </c>
      <c r="J307" s="408">
        <v>0.90420332355816224</v>
      </c>
      <c r="K307" s="409">
        <v>17</v>
      </c>
      <c r="L307" s="546"/>
      <c r="M307" s="546"/>
      <c r="N307" s="546"/>
      <c r="O307" s="598"/>
      <c r="P307" s="484"/>
      <c r="Q307" s="584"/>
      <c r="R307" s="598"/>
      <c r="S307" s="585"/>
      <c r="T307" s="603"/>
      <c r="U307" s="606"/>
      <c r="V307" s="594"/>
      <c r="AB307" s="598"/>
      <c r="AC307" s="484"/>
      <c r="AD307" s="593"/>
      <c r="AE307" s="598"/>
      <c r="AF307" s="602"/>
      <c r="AG307" s="603"/>
      <c r="AH307" s="603"/>
      <c r="AI307" s="603"/>
      <c r="AJ307" s="546"/>
      <c r="AK307" s="546"/>
      <c r="AL307" s="598"/>
      <c r="AM307" s="484"/>
      <c r="AN307" s="591"/>
      <c r="AO307" s="598"/>
      <c r="AP307" s="584"/>
      <c r="AQ307" s="603"/>
      <c r="AR307" s="571"/>
      <c r="AS307" s="571"/>
      <c r="AT307" s="546"/>
      <c r="AU307" s="598"/>
      <c r="AV307" s="484"/>
      <c r="AW307" s="598"/>
      <c r="AX307" s="598"/>
      <c r="AY307" s="603"/>
      <c r="AZ307" s="546"/>
      <c r="BA307" s="546"/>
      <c r="BB307" s="546"/>
      <c r="BC307" s="546"/>
      <c r="BD307" s="546"/>
      <c r="BE307" s="546"/>
    </row>
    <row r="308" spans="1:57" ht="27.75" customHeight="1" x14ac:dyDescent="0.25">
      <c r="A308" s="26" t="s">
        <v>7</v>
      </c>
      <c r="B308" s="405">
        <v>0.32</v>
      </c>
      <c r="C308" s="383">
        <v>28</v>
      </c>
      <c r="D308" s="405">
        <v>0.31930333817126266</v>
      </c>
      <c r="E308" s="383">
        <v>28</v>
      </c>
      <c r="F308" s="405">
        <v>0.31663788140472077</v>
      </c>
      <c r="G308" s="383">
        <v>27</v>
      </c>
      <c r="H308" s="446">
        <v>0.31410622501427754</v>
      </c>
      <c r="I308" s="447">
        <v>27</v>
      </c>
      <c r="J308" s="408">
        <v>0.31170303202040239</v>
      </c>
      <c r="K308" s="409">
        <v>27</v>
      </c>
      <c r="L308" s="546"/>
      <c r="M308" s="546"/>
      <c r="N308" s="546"/>
      <c r="O308" s="598"/>
      <c r="P308" s="484"/>
      <c r="Q308" s="584"/>
      <c r="R308" s="598"/>
      <c r="S308" s="585"/>
      <c r="T308" s="603"/>
      <c r="U308" s="606"/>
      <c r="V308" s="594"/>
      <c r="AB308" s="598"/>
      <c r="AC308" s="484"/>
      <c r="AD308" s="593"/>
      <c r="AE308" s="598"/>
      <c r="AF308" s="602"/>
      <c r="AG308" s="603"/>
      <c r="AH308" s="603"/>
      <c r="AI308" s="603"/>
      <c r="AJ308" s="546"/>
      <c r="AK308" s="546"/>
      <c r="AL308" s="598"/>
      <c r="AM308" s="484"/>
      <c r="AN308" s="591"/>
      <c r="AO308" s="598"/>
      <c r="AP308" s="584"/>
      <c r="AQ308" s="603"/>
      <c r="AR308" s="571"/>
      <c r="AS308" s="571"/>
      <c r="AT308" s="546"/>
      <c r="AU308" s="598"/>
      <c r="AV308" s="484"/>
      <c r="AW308" s="598"/>
      <c r="AX308" s="598"/>
      <c r="AY308" s="603"/>
      <c r="AZ308" s="546"/>
      <c r="BA308" s="546"/>
      <c r="BB308" s="546"/>
      <c r="BC308" s="546"/>
      <c r="BD308" s="546"/>
      <c r="BE308" s="546"/>
    </row>
    <row r="309" spans="1:57" ht="27.75" customHeight="1" x14ac:dyDescent="0.25">
      <c r="A309" s="26" t="s">
        <v>111</v>
      </c>
      <c r="B309" s="405">
        <v>0.77</v>
      </c>
      <c r="C309" s="383">
        <v>20</v>
      </c>
      <c r="D309" s="405">
        <v>0.77220077220077221</v>
      </c>
      <c r="E309" s="383">
        <v>20</v>
      </c>
      <c r="F309" s="405">
        <v>0.77101002313030065</v>
      </c>
      <c r="G309" s="383">
        <v>20</v>
      </c>
      <c r="H309" s="446">
        <v>0.84745762711864403</v>
      </c>
      <c r="I309" s="447">
        <v>19</v>
      </c>
      <c r="J309" s="408">
        <v>0.8468052347959969</v>
      </c>
      <c r="K309" s="409">
        <v>19</v>
      </c>
      <c r="L309" s="546"/>
      <c r="M309" s="546"/>
      <c r="N309" s="546"/>
      <c r="O309" s="598"/>
      <c r="P309" s="484"/>
      <c r="Q309" s="584"/>
      <c r="R309" s="598"/>
      <c r="S309" s="585"/>
      <c r="T309" s="603"/>
      <c r="U309" s="606"/>
      <c r="V309" s="594"/>
      <c r="AB309" s="598"/>
      <c r="AC309" s="484"/>
      <c r="AD309" s="593"/>
      <c r="AE309" s="598"/>
      <c r="AF309" s="602"/>
      <c r="AG309" s="603"/>
      <c r="AH309" s="603"/>
      <c r="AI309" s="603"/>
      <c r="AJ309" s="546"/>
      <c r="AK309" s="546"/>
      <c r="AL309" s="598"/>
      <c r="AM309" s="484"/>
      <c r="AN309" s="591"/>
      <c r="AO309" s="598"/>
      <c r="AP309" s="584"/>
      <c r="AQ309" s="603"/>
      <c r="AR309" s="571"/>
      <c r="AS309" s="571"/>
      <c r="AT309" s="546"/>
      <c r="AU309" s="598"/>
      <c r="AV309" s="484"/>
      <c r="AW309" s="598"/>
      <c r="AX309" s="598"/>
      <c r="AY309" s="603"/>
      <c r="AZ309" s="546"/>
      <c r="BA309" s="546"/>
      <c r="BB309" s="546"/>
      <c r="BC309" s="546"/>
      <c r="BD309" s="546"/>
      <c r="BE309" s="546"/>
    </row>
    <row r="310" spans="1:57" ht="27.75" customHeight="1" x14ac:dyDescent="0.25">
      <c r="A310" s="26" t="s">
        <v>112</v>
      </c>
      <c r="B310" s="405">
        <v>1.03</v>
      </c>
      <c r="C310" s="383">
        <v>13</v>
      </c>
      <c r="D310" s="405">
        <v>1.0291916167664672</v>
      </c>
      <c r="E310" s="383">
        <v>13</v>
      </c>
      <c r="F310" s="405">
        <v>1.0048381094157053</v>
      </c>
      <c r="G310" s="383">
        <v>14</v>
      </c>
      <c r="H310" s="446">
        <v>1.036653091447612</v>
      </c>
      <c r="I310" s="447">
        <v>14</v>
      </c>
      <c r="J310" s="408">
        <v>0.97623871799594775</v>
      </c>
      <c r="K310" s="409">
        <v>16</v>
      </c>
      <c r="L310" s="546"/>
      <c r="M310" s="546"/>
      <c r="N310" s="546"/>
      <c r="O310" s="598"/>
      <c r="P310" s="484"/>
      <c r="Q310" s="584"/>
      <c r="R310" s="598"/>
      <c r="S310" s="585"/>
      <c r="T310" s="603"/>
      <c r="U310" s="606"/>
      <c r="V310" s="594"/>
      <c r="AB310" s="598"/>
      <c r="AC310" s="484"/>
      <c r="AD310" s="593"/>
      <c r="AE310" s="598"/>
      <c r="AF310" s="602"/>
      <c r="AG310" s="603"/>
      <c r="AH310" s="603"/>
      <c r="AI310" s="603"/>
      <c r="AJ310" s="546"/>
      <c r="AK310" s="546"/>
      <c r="AL310" s="598"/>
      <c r="AM310" s="484"/>
      <c r="AN310" s="591"/>
      <c r="AO310" s="598"/>
      <c r="AP310" s="584"/>
      <c r="AQ310" s="603"/>
      <c r="AR310" s="571"/>
      <c r="AS310" s="571"/>
      <c r="AT310" s="546"/>
      <c r="AU310" s="598"/>
      <c r="AV310" s="484"/>
      <c r="AW310" s="598"/>
      <c r="AX310" s="598"/>
      <c r="AY310" s="603"/>
      <c r="AZ310" s="546"/>
      <c r="BA310" s="546"/>
      <c r="BB310" s="546"/>
      <c r="BC310" s="546"/>
      <c r="BD310" s="546"/>
      <c r="BE310" s="546"/>
    </row>
    <row r="311" spans="1:57" ht="27.75" customHeight="1" x14ac:dyDescent="0.25">
      <c r="A311" s="26" t="s">
        <v>113</v>
      </c>
      <c r="B311" s="405">
        <v>0.1</v>
      </c>
      <c r="C311" s="383">
        <v>31</v>
      </c>
      <c r="D311" s="405">
        <v>0.10266940451745381</v>
      </c>
      <c r="E311" s="383">
        <v>31</v>
      </c>
      <c r="F311" s="405">
        <v>0.13527223537368954</v>
      </c>
      <c r="G311" s="383">
        <v>31</v>
      </c>
      <c r="H311" s="446">
        <v>0.13368983957219249</v>
      </c>
      <c r="I311" s="447">
        <v>31</v>
      </c>
      <c r="J311" s="408">
        <v>0.16512549537648613</v>
      </c>
      <c r="K311" s="409">
        <v>30</v>
      </c>
      <c r="L311" s="546"/>
      <c r="M311" s="546"/>
      <c r="N311" s="546"/>
      <c r="O311" s="598"/>
      <c r="P311" s="484"/>
      <c r="Q311" s="584"/>
      <c r="R311" s="598"/>
      <c r="S311" s="585"/>
      <c r="T311" s="603"/>
      <c r="U311" s="606"/>
      <c r="V311" s="594"/>
      <c r="AB311" s="598"/>
      <c r="AC311" s="484"/>
      <c r="AD311" s="593"/>
      <c r="AE311" s="598"/>
      <c r="AF311" s="602"/>
      <c r="AG311" s="603"/>
      <c r="AH311" s="603"/>
      <c r="AI311" s="603"/>
      <c r="AJ311" s="546"/>
      <c r="AK311" s="546"/>
      <c r="AL311" s="598"/>
      <c r="AM311" s="484"/>
      <c r="AN311" s="591"/>
      <c r="AO311" s="598"/>
      <c r="AP311" s="584"/>
      <c r="AQ311" s="603"/>
      <c r="AR311" s="571"/>
      <c r="AS311" s="571"/>
      <c r="AT311" s="546"/>
      <c r="AU311" s="598"/>
      <c r="AV311" s="484"/>
      <c r="AW311" s="598"/>
      <c r="AX311" s="598"/>
      <c r="AY311" s="603"/>
      <c r="AZ311" s="546"/>
      <c r="BA311" s="546"/>
      <c r="BB311" s="546"/>
      <c r="BC311" s="546"/>
      <c r="BD311" s="546"/>
      <c r="BE311" s="546"/>
    </row>
    <row r="312" spans="1:57" ht="27.75" customHeight="1" x14ac:dyDescent="0.25">
      <c r="A312" s="26" t="s">
        <v>114</v>
      </c>
      <c r="B312" s="405">
        <v>0.33</v>
      </c>
      <c r="C312" s="383">
        <v>27</v>
      </c>
      <c r="D312" s="405">
        <v>0.33670033670033667</v>
      </c>
      <c r="E312" s="383">
        <v>27</v>
      </c>
      <c r="F312" s="405">
        <v>0.33613445378151258</v>
      </c>
      <c r="G312" s="383">
        <v>26</v>
      </c>
      <c r="H312" s="446">
        <v>0.50335570469798663</v>
      </c>
      <c r="I312" s="447">
        <v>24</v>
      </c>
      <c r="J312" s="408">
        <v>0.50251256281407042</v>
      </c>
      <c r="K312" s="409">
        <v>24</v>
      </c>
      <c r="L312" s="546"/>
      <c r="M312" s="546"/>
      <c r="N312" s="546"/>
      <c r="O312" s="598"/>
      <c r="P312" s="484"/>
      <c r="Q312" s="584"/>
      <c r="R312" s="598"/>
      <c r="S312" s="585"/>
      <c r="T312" s="603"/>
      <c r="U312" s="606"/>
      <c r="V312" s="594"/>
      <c r="AB312" s="598"/>
      <c r="AC312" s="484"/>
      <c r="AD312" s="593"/>
      <c r="AE312" s="598"/>
      <c r="AF312" s="602"/>
      <c r="AG312" s="603"/>
      <c r="AH312" s="603"/>
      <c r="AI312" s="603"/>
      <c r="AJ312" s="546"/>
      <c r="AK312" s="546"/>
      <c r="AL312" s="598"/>
      <c r="AM312" s="484"/>
      <c r="AN312" s="591"/>
      <c r="AO312" s="598"/>
      <c r="AP312" s="584"/>
      <c r="AQ312" s="603"/>
      <c r="AR312" s="571"/>
      <c r="AS312" s="571"/>
      <c r="AT312" s="546"/>
      <c r="AU312" s="598"/>
      <c r="AV312" s="484"/>
      <c r="AW312" s="598"/>
      <c r="AX312" s="598"/>
      <c r="AY312" s="603"/>
      <c r="AZ312" s="546"/>
      <c r="BA312" s="546"/>
      <c r="BB312" s="546"/>
      <c r="BC312" s="546"/>
      <c r="BD312" s="546"/>
      <c r="BE312" s="546"/>
    </row>
    <row r="313" spans="1:57" ht="27.75" customHeight="1" x14ac:dyDescent="0.25">
      <c r="A313" s="26" t="s">
        <v>115</v>
      </c>
      <c r="B313" s="405">
        <v>2.8</v>
      </c>
      <c r="C313" s="383">
        <v>3</v>
      </c>
      <c r="D313" s="405">
        <v>2.8203062046736505</v>
      </c>
      <c r="E313" s="383">
        <v>3</v>
      </c>
      <c r="F313" s="405">
        <v>2.8731045490822029</v>
      </c>
      <c r="G313" s="383">
        <v>3</v>
      </c>
      <c r="H313" s="446">
        <v>2.8458498023715415</v>
      </c>
      <c r="I313" s="447">
        <v>3</v>
      </c>
      <c r="J313" s="408">
        <v>2.8191072826938135</v>
      </c>
      <c r="K313" s="409">
        <v>3</v>
      </c>
      <c r="L313" s="546"/>
      <c r="M313" s="546"/>
      <c r="N313" s="546"/>
      <c r="O313" s="598"/>
      <c r="P313" s="484"/>
      <c r="Q313" s="584"/>
      <c r="R313" s="598"/>
      <c r="S313" s="585"/>
      <c r="T313" s="603"/>
      <c r="U313" s="606"/>
      <c r="V313" s="594"/>
      <c r="AB313" s="598"/>
      <c r="AC313" s="484"/>
      <c r="AD313" s="593"/>
      <c r="AE313" s="598"/>
      <c r="AF313" s="602"/>
      <c r="AG313" s="603"/>
      <c r="AH313" s="603"/>
      <c r="AI313" s="603"/>
      <c r="AJ313" s="546"/>
      <c r="AK313" s="546"/>
      <c r="AL313" s="598"/>
      <c r="AM313" s="484"/>
      <c r="AN313" s="591"/>
      <c r="AO313" s="598"/>
      <c r="AP313" s="584"/>
      <c r="AQ313" s="603"/>
      <c r="AR313" s="571"/>
      <c r="AS313" s="571"/>
      <c r="AT313" s="546"/>
      <c r="AU313" s="598"/>
      <c r="AV313" s="484"/>
      <c r="AW313" s="598"/>
      <c r="AX313" s="598"/>
      <c r="AY313" s="603"/>
      <c r="AZ313" s="546"/>
      <c r="BA313" s="546"/>
      <c r="BB313" s="546"/>
      <c r="BC313" s="546"/>
      <c r="BD313" s="546"/>
      <c r="BE313" s="546"/>
    </row>
    <row r="314" spans="1:57" ht="27.75" customHeight="1" x14ac:dyDescent="0.25">
      <c r="A314" s="26" t="s">
        <v>89</v>
      </c>
      <c r="B314" s="405">
        <v>0.47</v>
      </c>
      <c r="C314" s="383">
        <v>23</v>
      </c>
      <c r="D314" s="405">
        <v>0.47744602009548914</v>
      </c>
      <c r="E314" s="383">
        <v>23</v>
      </c>
      <c r="F314" s="405">
        <v>0.46610169491525427</v>
      </c>
      <c r="G314" s="383">
        <v>25</v>
      </c>
      <c r="H314" s="446">
        <v>0.475957163855253</v>
      </c>
      <c r="I314" s="447">
        <v>25</v>
      </c>
      <c r="J314" s="408">
        <v>0.48526863084922012</v>
      </c>
      <c r="K314" s="409">
        <v>25</v>
      </c>
      <c r="L314" s="546"/>
      <c r="M314" s="546"/>
      <c r="N314" s="546"/>
      <c r="O314" s="598"/>
      <c r="P314" s="484"/>
      <c r="Q314" s="584"/>
      <c r="R314" s="598"/>
      <c r="S314" s="585"/>
      <c r="T314" s="603"/>
      <c r="U314" s="606"/>
      <c r="V314" s="594"/>
      <c r="AB314" s="598"/>
      <c r="AC314" s="484"/>
      <c r="AD314" s="593"/>
      <c r="AE314" s="598"/>
      <c r="AF314" s="602"/>
      <c r="AG314" s="603"/>
      <c r="AH314" s="603"/>
      <c r="AI314" s="603"/>
      <c r="AJ314" s="546"/>
      <c r="AK314" s="546"/>
      <c r="AL314" s="598"/>
      <c r="AM314" s="484"/>
      <c r="AN314" s="591"/>
      <c r="AO314" s="598"/>
      <c r="AP314" s="584"/>
      <c r="AQ314" s="603"/>
      <c r="AR314" s="571"/>
      <c r="AS314" s="571"/>
      <c r="AT314" s="546"/>
      <c r="AU314" s="598"/>
      <c r="AV314" s="484"/>
      <c r="AW314" s="598"/>
      <c r="AX314" s="598"/>
      <c r="AY314" s="603"/>
      <c r="AZ314" s="546"/>
      <c r="BA314" s="546"/>
      <c r="BB314" s="546"/>
      <c r="BC314" s="546"/>
      <c r="BD314" s="546"/>
      <c r="BE314" s="546"/>
    </row>
    <row r="315" spans="1:57" ht="27.75" customHeight="1" x14ac:dyDescent="0.25">
      <c r="A315" s="26" t="s">
        <v>163</v>
      </c>
      <c r="B315" s="405">
        <v>0.51</v>
      </c>
      <c r="C315" s="383">
        <v>22</v>
      </c>
      <c r="D315" s="405">
        <v>0.50813008130081305</v>
      </c>
      <c r="E315" s="383">
        <v>22</v>
      </c>
      <c r="F315" s="405">
        <v>0.20242914979757085</v>
      </c>
      <c r="G315" s="383">
        <v>28</v>
      </c>
      <c r="H315" s="446">
        <v>0.2014098690835851</v>
      </c>
      <c r="I315" s="447">
        <v>29</v>
      </c>
      <c r="J315" s="408">
        <v>0.20060180541624872</v>
      </c>
      <c r="K315" s="409">
        <v>29</v>
      </c>
      <c r="L315" s="546"/>
      <c r="M315" s="546"/>
      <c r="N315" s="546"/>
      <c r="O315" s="598"/>
      <c r="P315" s="484"/>
      <c r="Q315" s="584"/>
      <c r="R315" s="598"/>
      <c r="S315" s="585"/>
      <c r="T315" s="603"/>
      <c r="U315" s="606"/>
      <c r="V315" s="594"/>
      <c r="AB315" s="598"/>
      <c r="AC315" s="484"/>
      <c r="AD315" s="593"/>
      <c r="AE315" s="598"/>
      <c r="AF315" s="602"/>
      <c r="AG315" s="603"/>
      <c r="AH315" s="603"/>
      <c r="AI315" s="603"/>
      <c r="AJ315" s="546"/>
      <c r="AK315" s="546"/>
      <c r="AL315" s="598"/>
      <c r="AM315" s="484"/>
      <c r="AN315" s="591"/>
      <c r="AO315" s="598"/>
      <c r="AP315" s="584"/>
      <c r="AQ315" s="603"/>
      <c r="AR315" s="571"/>
      <c r="AS315" s="571"/>
      <c r="AT315" s="546"/>
      <c r="AU315" s="598"/>
      <c r="AV315" s="484"/>
      <c r="AW315" s="598"/>
      <c r="AX315" s="598"/>
      <c r="AY315" s="603"/>
      <c r="AZ315" s="546"/>
      <c r="BA315" s="546"/>
      <c r="BB315" s="546"/>
      <c r="BC315" s="546"/>
      <c r="BD315" s="546"/>
      <c r="BE315" s="546"/>
    </row>
    <row r="316" spans="1:57" ht="27.75" customHeight="1" x14ac:dyDescent="0.25">
      <c r="A316" s="26" t="s">
        <v>117</v>
      </c>
      <c r="B316" s="405">
        <v>2.4300000000000002</v>
      </c>
      <c r="C316" s="383">
        <v>6</v>
      </c>
      <c r="D316" s="405">
        <v>2.4449877750611249</v>
      </c>
      <c r="E316" s="383">
        <v>6</v>
      </c>
      <c r="F316" s="405">
        <v>2.5392986698911733</v>
      </c>
      <c r="G316" s="383">
        <v>6</v>
      </c>
      <c r="H316" s="446">
        <v>1.6746411483253589</v>
      </c>
      <c r="I316" s="447">
        <v>8</v>
      </c>
      <c r="J316" s="408">
        <v>1.6568047337278109</v>
      </c>
      <c r="K316" s="409">
        <v>8</v>
      </c>
      <c r="L316" s="546"/>
      <c r="M316" s="546"/>
      <c r="N316" s="546"/>
      <c r="O316" s="598"/>
      <c r="P316" s="484"/>
      <c r="Q316" s="584"/>
      <c r="R316" s="598"/>
      <c r="S316" s="585"/>
      <c r="T316" s="603"/>
      <c r="U316" s="606"/>
      <c r="V316" s="594"/>
      <c r="AB316" s="598"/>
      <c r="AC316" s="484"/>
      <c r="AD316" s="593"/>
      <c r="AE316" s="598"/>
      <c r="AF316" s="602"/>
      <c r="AG316" s="603"/>
      <c r="AH316" s="603"/>
      <c r="AI316" s="603"/>
      <c r="AJ316" s="546"/>
      <c r="AK316" s="546"/>
      <c r="AL316" s="598"/>
      <c r="AM316" s="484"/>
      <c r="AN316" s="591"/>
      <c r="AO316" s="598"/>
      <c r="AP316" s="584"/>
      <c r="AQ316" s="603"/>
      <c r="AR316" s="571"/>
      <c r="AS316" s="571"/>
      <c r="AT316" s="546"/>
      <c r="AU316" s="598"/>
      <c r="AV316" s="484"/>
      <c r="AW316" s="598"/>
      <c r="AX316" s="598"/>
      <c r="AY316" s="603"/>
      <c r="AZ316" s="546"/>
      <c r="BA316" s="546"/>
      <c r="BB316" s="546"/>
      <c r="BC316" s="546"/>
      <c r="BD316" s="546"/>
      <c r="BE316" s="546"/>
    </row>
    <row r="317" spans="1:57" ht="27.75" customHeight="1" x14ac:dyDescent="0.25">
      <c r="A317" s="26" t="s">
        <v>16</v>
      </c>
      <c r="B317" s="405">
        <v>2.75</v>
      </c>
      <c r="C317" s="383">
        <v>5</v>
      </c>
      <c r="D317" s="405">
        <v>2.7435041370300479</v>
      </c>
      <c r="E317" s="383">
        <v>5</v>
      </c>
      <c r="F317" s="405">
        <v>2.6856240126382307</v>
      </c>
      <c r="G317" s="383">
        <v>5</v>
      </c>
      <c r="H317" s="446">
        <v>2.6861853325753269</v>
      </c>
      <c r="I317" s="447">
        <v>4</v>
      </c>
      <c r="J317" s="408">
        <v>2.5179350119566744</v>
      </c>
      <c r="K317" s="409">
        <v>5</v>
      </c>
      <c r="L317" s="546"/>
      <c r="M317" s="546"/>
      <c r="N317" s="546"/>
      <c r="O317" s="598"/>
      <c r="P317" s="484"/>
      <c r="Q317" s="584"/>
      <c r="R317" s="598"/>
      <c r="S317" s="585"/>
      <c r="T317" s="603"/>
      <c r="U317" s="606"/>
      <c r="V317" s="594"/>
      <c r="AB317" s="598"/>
      <c r="AC317" s="484"/>
      <c r="AD317" s="593"/>
      <c r="AE317" s="598"/>
      <c r="AF317" s="602"/>
      <c r="AG317" s="603"/>
      <c r="AH317" s="603"/>
      <c r="AI317" s="603"/>
      <c r="AJ317" s="546"/>
      <c r="AK317" s="546"/>
      <c r="AL317" s="598"/>
      <c r="AM317" s="484"/>
      <c r="AN317" s="591"/>
      <c r="AO317" s="598"/>
      <c r="AP317" s="584"/>
      <c r="AQ317" s="603"/>
      <c r="AR317" s="571"/>
      <c r="AS317" s="571"/>
      <c r="AT317" s="546"/>
      <c r="AU317" s="598"/>
      <c r="AV317" s="484"/>
      <c r="AW317" s="598"/>
      <c r="AX317" s="598"/>
      <c r="AY317" s="603"/>
      <c r="AZ317" s="546"/>
      <c r="BA317" s="546"/>
      <c r="BB317" s="546"/>
      <c r="BC317" s="546"/>
      <c r="BD317" s="546"/>
      <c r="BE317" s="546"/>
    </row>
    <row r="318" spans="1:57" ht="27.75" customHeight="1" x14ac:dyDescent="0.25">
      <c r="A318" s="26" t="s">
        <v>17</v>
      </c>
      <c r="B318" s="405">
        <v>0.89</v>
      </c>
      <c r="C318" s="383">
        <v>17</v>
      </c>
      <c r="D318" s="405">
        <v>0.91220068415051314</v>
      </c>
      <c r="E318" s="383">
        <v>15</v>
      </c>
      <c r="F318" s="405">
        <v>1.1402508551881414</v>
      </c>
      <c r="G318" s="383">
        <v>12</v>
      </c>
      <c r="H318" s="446">
        <v>1.1415525114155252</v>
      </c>
      <c r="I318" s="447">
        <v>13</v>
      </c>
      <c r="J318" s="408">
        <v>1.1428571428571428</v>
      </c>
      <c r="K318" s="409">
        <v>13</v>
      </c>
      <c r="L318" s="546"/>
      <c r="M318" s="546"/>
      <c r="N318" s="546"/>
      <c r="O318" s="598"/>
      <c r="P318" s="484"/>
      <c r="Q318" s="584"/>
      <c r="R318" s="598"/>
      <c r="S318" s="585"/>
      <c r="T318" s="603"/>
      <c r="U318" s="606"/>
      <c r="V318" s="594"/>
      <c r="AB318" s="598"/>
      <c r="AC318" s="484"/>
      <c r="AD318" s="593"/>
      <c r="AE318" s="598"/>
      <c r="AF318" s="602"/>
      <c r="AG318" s="603"/>
      <c r="AH318" s="603"/>
      <c r="AI318" s="603"/>
      <c r="AJ318" s="546"/>
      <c r="AK318" s="546"/>
      <c r="AL318" s="598"/>
      <c r="AM318" s="484"/>
      <c r="AN318" s="591"/>
      <c r="AO318" s="598"/>
      <c r="AP318" s="584"/>
      <c r="AQ318" s="603"/>
      <c r="AR318" s="571"/>
      <c r="AS318" s="571"/>
      <c r="AT318" s="546"/>
      <c r="AU318" s="598"/>
      <c r="AV318" s="484"/>
      <c r="AW318" s="598"/>
      <c r="AX318" s="598"/>
      <c r="AY318" s="603"/>
      <c r="AZ318" s="546"/>
      <c r="BA318" s="546"/>
      <c r="BB318" s="546"/>
      <c r="BC318" s="546"/>
      <c r="BD318" s="546"/>
      <c r="BE318" s="546"/>
    </row>
    <row r="319" spans="1:57" ht="27.75" customHeight="1" x14ac:dyDescent="0.25">
      <c r="A319" s="26" t="s">
        <v>120</v>
      </c>
      <c r="B319" s="405">
        <v>0.2</v>
      </c>
      <c r="C319" s="383">
        <v>29</v>
      </c>
      <c r="D319" s="405">
        <v>0.20024028834601523</v>
      </c>
      <c r="E319" s="383">
        <v>29</v>
      </c>
      <c r="F319" s="405">
        <v>0.19860973187686196</v>
      </c>
      <c r="G319" s="383">
        <v>29</v>
      </c>
      <c r="H319" s="446">
        <v>0.23645320197044334</v>
      </c>
      <c r="I319" s="447">
        <v>28</v>
      </c>
      <c r="J319" s="408">
        <v>0.23460410557184752</v>
      </c>
      <c r="K319" s="409">
        <v>28</v>
      </c>
      <c r="L319" s="546"/>
      <c r="M319" s="546"/>
      <c r="N319" s="546"/>
      <c r="O319" s="598"/>
      <c r="P319" s="484"/>
      <c r="Q319" s="584"/>
      <c r="R319" s="598"/>
      <c r="S319" s="585"/>
      <c r="T319" s="603"/>
      <c r="U319" s="606"/>
      <c r="V319" s="594"/>
      <c r="AB319" s="598"/>
      <c r="AC319" s="484"/>
      <c r="AD319" s="593"/>
      <c r="AE319" s="598"/>
      <c r="AF319" s="602"/>
      <c r="AG319" s="603"/>
      <c r="AH319" s="603"/>
      <c r="AI319" s="603"/>
      <c r="AJ319" s="546"/>
      <c r="AK319" s="546"/>
      <c r="AL319" s="598"/>
      <c r="AM319" s="484"/>
      <c r="AN319" s="591"/>
      <c r="AO319" s="598"/>
      <c r="AP319" s="584"/>
      <c r="AQ319" s="603"/>
      <c r="AR319" s="571"/>
      <c r="AS319" s="571"/>
      <c r="AT319" s="546"/>
      <c r="AU319" s="598"/>
      <c r="AV319" s="484"/>
      <c r="AW319" s="598"/>
      <c r="AX319" s="598"/>
      <c r="AY319" s="603"/>
      <c r="AZ319" s="546"/>
      <c r="BA319" s="546"/>
      <c r="BB319" s="546"/>
      <c r="BC319" s="546"/>
      <c r="BD319" s="546"/>
      <c r="BE319" s="546"/>
    </row>
    <row r="320" spans="1:57" ht="27.75" customHeight="1" x14ac:dyDescent="0.25">
      <c r="A320" s="26" t="s">
        <v>121</v>
      </c>
      <c r="B320" s="405">
        <v>1.08</v>
      </c>
      <c r="C320" s="383">
        <v>12</v>
      </c>
      <c r="D320" s="405">
        <v>1.0889292196007261</v>
      </c>
      <c r="E320" s="383">
        <v>12</v>
      </c>
      <c r="F320" s="405">
        <v>1.0830324909747293</v>
      </c>
      <c r="G320" s="383">
        <v>13</v>
      </c>
      <c r="H320" s="446">
        <v>1.1669658886894074</v>
      </c>
      <c r="I320" s="447">
        <v>12</v>
      </c>
      <c r="J320" s="408">
        <v>1.161751563896336</v>
      </c>
      <c r="K320" s="409">
        <v>12</v>
      </c>
      <c r="L320" s="546"/>
      <c r="M320" s="546"/>
      <c r="N320" s="546"/>
      <c r="O320" s="598"/>
      <c r="P320" s="484"/>
      <c r="Q320" s="584"/>
      <c r="R320" s="598"/>
      <c r="S320" s="585"/>
      <c r="T320" s="603"/>
      <c r="U320" s="606"/>
      <c r="V320" s="594"/>
      <c r="AB320" s="598"/>
      <c r="AC320" s="484"/>
      <c r="AD320" s="593"/>
      <c r="AE320" s="598"/>
      <c r="AF320" s="602"/>
      <c r="AG320" s="603"/>
      <c r="AH320" s="603"/>
      <c r="AI320" s="603"/>
      <c r="AJ320" s="546"/>
      <c r="AK320" s="546"/>
      <c r="AL320" s="598"/>
      <c r="AM320" s="484"/>
      <c r="AN320" s="591"/>
      <c r="AO320" s="598"/>
      <c r="AP320" s="584"/>
      <c r="AQ320" s="603"/>
      <c r="AR320" s="571"/>
      <c r="AS320" s="571"/>
      <c r="AT320" s="546"/>
      <c r="AU320" s="598"/>
      <c r="AV320" s="484"/>
      <c r="AW320" s="598"/>
      <c r="AX320" s="598"/>
      <c r="AY320" s="603"/>
      <c r="AZ320" s="546"/>
      <c r="BA320" s="546"/>
      <c r="BB320" s="546"/>
      <c r="BC320" s="546"/>
      <c r="BD320" s="546"/>
      <c r="BE320" s="546"/>
    </row>
    <row r="321" spans="1:57" ht="27.75" customHeight="1" x14ac:dyDescent="0.25">
      <c r="A321" s="26" t="s">
        <v>122</v>
      </c>
      <c r="B321" s="405">
        <v>4.71</v>
      </c>
      <c r="C321" s="383">
        <v>2</v>
      </c>
      <c r="D321" s="405">
        <v>4.7556142668428008</v>
      </c>
      <c r="E321" s="383">
        <v>2</v>
      </c>
      <c r="F321" s="405">
        <v>4.5632333767926987</v>
      </c>
      <c r="G321" s="383">
        <v>2</v>
      </c>
      <c r="H321" s="446">
        <v>4.6332046332046337</v>
      </c>
      <c r="I321" s="447">
        <v>2</v>
      </c>
      <c r="J321" s="408">
        <v>4.7013977128335451</v>
      </c>
      <c r="K321" s="409">
        <v>2</v>
      </c>
      <c r="L321" s="546"/>
      <c r="M321" s="546"/>
      <c r="N321" s="546"/>
      <c r="O321" s="598"/>
      <c r="P321" s="484"/>
      <c r="Q321" s="584"/>
      <c r="R321" s="598"/>
      <c r="S321" s="585"/>
      <c r="T321" s="603"/>
      <c r="U321" s="606"/>
      <c r="V321" s="594"/>
      <c r="AB321" s="598"/>
      <c r="AC321" s="484"/>
      <c r="AD321" s="593"/>
      <c r="AE321" s="598"/>
      <c r="AF321" s="602"/>
      <c r="AG321" s="603"/>
      <c r="AH321" s="603"/>
      <c r="AI321" s="603"/>
      <c r="AJ321" s="546"/>
      <c r="AK321" s="546"/>
      <c r="AL321" s="598"/>
      <c r="AM321" s="484"/>
      <c r="AN321" s="591"/>
      <c r="AO321" s="598"/>
      <c r="AP321" s="584"/>
      <c r="AQ321" s="603"/>
      <c r="AR321" s="571"/>
      <c r="AS321" s="571"/>
      <c r="AT321" s="546"/>
      <c r="AU321" s="598"/>
      <c r="AV321" s="484"/>
      <c r="AW321" s="598"/>
      <c r="AX321" s="598"/>
      <c r="AY321" s="603"/>
      <c r="AZ321" s="546"/>
      <c r="BA321" s="546"/>
      <c r="BB321" s="546"/>
      <c r="BC321" s="546"/>
      <c r="BD321" s="546"/>
      <c r="BE321" s="546"/>
    </row>
    <row r="322" spans="1:57" ht="27.75" customHeight="1" x14ac:dyDescent="0.25">
      <c r="A322" s="26" t="s">
        <v>123</v>
      </c>
      <c r="B322" s="405">
        <v>0.16</v>
      </c>
      <c r="C322" s="383">
        <v>30</v>
      </c>
      <c r="D322" s="405">
        <v>0.16207455429497569</v>
      </c>
      <c r="E322" s="383">
        <v>30</v>
      </c>
      <c r="F322" s="405">
        <v>0.15873015873015872</v>
      </c>
      <c r="G322" s="383">
        <v>30</v>
      </c>
      <c r="H322" s="446">
        <v>0.15556938394523959</v>
      </c>
      <c r="I322" s="447">
        <v>30</v>
      </c>
      <c r="J322" s="408">
        <v>0.15243902439024393</v>
      </c>
      <c r="K322" s="409">
        <v>31</v>
      </c>
      <c r="L322" s="546"/>
      <c r="M322" s="546"/>
      <c r="N322" s="546"/>
      <c r="O322" s="598"/>
      <c r="P322" s="484"/>
      <c r="Q322" s="584"/>
      <c r="R322" s="598"/>
      <c r="S322" s="585"/>
      <c r="T322" s="603"/>
      <c r="U322" s="606"/>
      <c r="V322" s="594"/>
      <c r="AB322" s="598"/>
      <c r="AC322" s="484"/>
      <c r="AD322" s="593"/>
      <c r="AE322" s="598"/>
      <c r="AF322" s="602"/>
      <c r="AG322" s="603"/>
      <c r="AH322" s="603"/>
      <c r="AI322" s="603"/>
      <c r="AJ322" s="546"/>
      <c r="AK322" s="546"/>
      <c r="AL322" s="598"/>
      <c r="AM322" s="484"/>
      <c r="AN322" s="591"/>
      <c r="AO322" s="598"/>
      <c r="AP322" s="584"/>
      <c r="AQ322" s="603"/>
      <c r="AR322" s="571"/>
      <c r="AS322" s="571"/>
      <c r="AT322" s="546"/>
      <c r="AU322" s="598"/>
      <c r="AV322" s="484"/>
      <c r="AW322" s="598"/>
      <c r="AX322" s="598"/>
      <c r="AY322" s="603"/>
      <c r="AZ322" s="546"/>
      <c r="BA322" s="546"/>
      <c r="BB322" s="546"/>
      <c r="BC322" s="546"/>
      <c r="BD322" s="546"/>
      <c r="BE322" s="546"/>
    </row>
    <row r="323" spans="1:57" ht="27.75" customHeight="1" x14ac:dyDescent="0.25">
      <c r="A323" s="26" t="s">
        <v>124</v>
      </c>
      <c r="B323" s="405">
        <v>0.71</v>
      </c>
      <c r="C323" s="383">
        <v>21</v>
      </c>
      <c r="D323" s="405">
        <v>0.71216617210682498</v>
      </c>
      <c r="E323" s="383">
        <v>21</v>
      </c>
      <c r="F323" s="405">
        <v>0.74744295830055074</v>
      </c>
      <c r="G323" s="383">
        <v>21</v>
      </c>
      <c r="H323" s="446">
        <v>0.76306006652318525</v>
      </c>
      <c r="I323" s="447">
        <v>21</v>
      </c>
      <c r="J323" s="408">
        <v>0.77881619937694702</v>
      </c>
      <c r="K323" s="409">
        <v>21</v>
      </c>
      <c r="L323" s="546"/>
      <c r="M323" s="546"/>
      <c r="N323" s="546"/>
      <c r="O323" s="598"/>
      <c r="P323" s="484"/>
      <c r="Q323" s="584"/>
      <c r="R323" s="598"/>
      <c r="S323" s="585"/>
      <c r="T323" s="603"/>
      <c r="U323" s="606"/>
      <c r="V323" s="594"/>
      <c r="AB323" s="598"/>
      <c r="AC323" s="484"/>
      <c r="AD323" s="593"/>
      <c r="AE323" s="598"/>
      <c r="AF323" s="602"/>
      <c r="AG323" s="603"/>
      <c r="AH323" s="603"/>
      <c r="AI323" s="603"/>
      <c r="AJ323" s="546"/>
      <c r="AK323" s="546"/>
      <c r="AL323" s="598"/>
      <c r="AM323" s="484"/>
      <c r="AN323" s="591"/>
      <c r="AO323" s="598"/>
      <c r="AP323" s="584"/>
      <c r="AQ323" s="603"/>
      <c r="AR323" s="571"/>
      <c r="AS323" s="571"/>
      <c r="AT323" s="546"/>
      <c r="AU323" s="598"/>
      <c r="AV323" s="484"/>
      <c r="AW323" s="598"/>
      <c r="AX323" s="598"/>
      <c r="AY323" s="603"/>
      <c r="AZ323" s="546"/>
      <c r="BA323" s="546"/>
      <c r="BB323" s="546"/>
      <c r="BC323" s="546"/>
      <c r="BD323" s="546"/>
      <c r="BE323" s="546"/>
    </row>
    <row r="324" spans="1:57" ht="27.75" customHeight="1" x14ac:dyDescent="0.25">
      <c r="A324" s="26" t="s">
        <v>125</v>
      </c>
      <c r="B324" s="405">
        <v>0.9</v>
      </c>
      <c r="C324" s="383">
        <v>15</v>
      </c>
      <c r="D324" s="405">
        <v>0.90497737556561086</v>
      </c>
      <c r="E324" s="383">
        <v>16</v>
      </c>
      <c r="F324" s="405">
        <v>0.90022505626406601</v>
      </c>
      <c r="G324" s="383">
        <v>18</v>
      </c>
      <c r="H324" s="446">
        <v>0.89552238805970152</v>
      </c>
      <c r="I324" s="447">
        <v>18</v>
      </c>
      <c r="J324" s="408">
        <v>0.89153046062407126</v>
      </c>
      <c r="K324" s="409">
        <v>18</v>
      </c>
      <c r="L324" s="546"/>
      <c r="M324" s="546"/>
      <c r="N324" s="546"/>
      <c r="O324" s="598"/>
      <c r="P324" s="484"/>
      <c r="Q324" s="584"/>
      <c r="R324" s="598"/>
      <c r="S324" s="585"/>
      <c r="T324" s="603"/>
      <c r="U324" s="606"/>
      <c r="V324" s="594"/>
      <c r="AB324" s="598"/>
      <c r="AC324" s="484"/>
      <c r="AD324" s="593"/>
      <c r="AE324" s="598"/>
      <c r="AF324" s="602"/>
      <c r="AG324" s="603"/>
      <c r="AH324" s="603"/>
      <c r="AI324" s="603"/>
      <c r="AJ324" s="546"/>
      <c r="AK324" s="546"/>
      <c r="AL324" s="598"/>
      <c r="AM324" s="484"/>
      <c r="AN324" s="591"/>
      <c r="AO324" s="598"/>
      <c r="AP324" s="584"/>
      <c r="AQ324" s="603"/>
      <c r="AR324" s="571"/>
      <c r="AS324" s="571"/>
      <c r="AT324" s="546"/>
      <c r="AU324" s="598"/>
      <c r="AV324" s="484"/>
      <c r="AW324" s="598"/>
      <c r="AX324" s="598"/>
      <c r="AY324" s="603"/>
      <c r="AZ324" s="546"/>
      <c r="BA324" s="546"/>
      <c r="BB324" s="546"/>
      <c r="BC324" s="546"/>
      <c r="BD324" s="546"/>
      <c r="BE324" s="546"/>
    </row>
    <row r="325" spans="1:57" ht="27.75" customHeight="1" x14ac:dyDescent="0.25">
      <c r="A325" s="26" t="s">
        <v>126</v>
      </c>
      <c r="B325" s="405">
        <v>2</v>
      </c>
      <c r="C325" s="383">
        <v>7</v>
      </c>
      <c r="D325" s="405">
        <v>2.0014295925661187</v>
      </c>
      <c r="E325" s="383">
        <v>7</v>
      </c>
      <c r="F325" s="405">
        <v>1.9054340155257588</v>
      </c>
      <c r="G325" s="383">
        <v>7</v>
      </c>
      <c r="H325" s="446">
        <v>1.8118466898954704</v>
      </c>
      <c r="I325" s="447">
        <v>6</v>
      </c>
      <c r="J325" s="408">
        <v>1.7881705639614858</v>
      </c>
      <c r="K325" s="409">
        <v>6</v>
      </c>
      <c r="L325" s="546"/>
      <c r="M325" s="546"/>
      <c r="N325" s="546"/>
      <c r="O325" s="598"/>
      <c r="P325" s="484"/>
      <c r="Q325" s="584"/>
      <c r="R325" s="598"/>
      <c r="S325" s="585"/>
      <c r="T325" s="603"/>
      <c r="U325" s="606"/>
      <c r="V325" s="594"/>
      <c r="AB325" s="598"/>
      <c r="AC325" s="484"/>
      <c r="AD325" s="593"/>
      <c r="AE325" s="598"/>
      <c r="AF325" s="602"/>
      <c r="AG325" s="603"/>
      <c r="AH325" s="603"/>
      <c r="AI325" s="603"/>
      <c r="AJ325" s="546"/>
      <c r="AK325" s="546"/>
      <c r="AL325" s="598"/>
      <c r="AM325" s="484"/>
      <c r="AN325" s="591"/>
      <c r="AO325" s="598"/>
      <c r="AP325" s="584"/>
      <c r="AQ325" s="603"/>
      <c r="AR325" s="571"/>
      <c r="AS325" s="571"/>
      <c r="AT325" s="546"/>
      <c r="AU325" s="598"/>
      <c r="AV325" s="484"/>
      <c r="AW325" s="598"/>
      <c r="AX325" s="598"/>
      <c r="AY325" s="603"/>
      <c r="AZ325" s="546"/>
      <c r="BA325" s="546"/>
      <c r="BB325" s="546"/>
      <c r="BC325" s="546"/>
      <c r="BD325" s="546"/>
      <c r="BE325" s="546"/>
    </row>
    <row r="326" spans="1:57" ht="27.75" customHeight="1" x14ac:dyDescent="0.25">
      <c r="A326" s="26" t="s">
        <v>127</v>
      </c>
      <c r="B326" s="405">
        <v>0.9</v>
      </c>
      <c r="C326" s="383">
        <v>16</v>
      </c>
      <c r="D326" s="405">
        <v>0.90036014405762299</v>
      </c>
      <c r="E326" s="383">
        <v>17</v>
      </c>
      <c r="F326" s="405">
        <v>0.95579450418160106</v>
      </c>
      <c r="G326" s="383">
        <v>16</v>
      </c>
      <c r="H326" s="446">
        <v>1.0107015457788346</v>
      </c>
      <c r="I326" s="447">
        <v>15</v>
      </c>
      <c r="J326" s="408">
        <v>1.0065127294256957</v>
      </c>
      <c r="K326" s="409">
        <v>14</v>
      </c>
      <c r="L326" s="546"/>
      <c r="M326" s="546"/>
      <c r="N326" s="546"/>
      <c r="O326" s="598"/>
      <c r="P326" s="484"/>
      <c r="Q326" s="584"/>
      <c r="R326" s="598"/>
      <c r="S326" s="585"/>
      <c r="T326" s="603"/>
      <c r="U326" s="606"/>
      <c r="V326" s="594"/>
      <c r="AB326" s="598"/>
      <c r="AC326" s="484"/>
      <c r="AD326" s="593"/>
      <c r="AE326" s="598"/>
      <c r="AF326" s="602"/>
      <c r="AG326" s="603"/>
      <c r="AH326" s="603"/>
      <c r="AI326" s="603"/>
      <c r="AJ326" s="546"/>
      <c r="AK326" s="546"/>
      <c r="AL326" s="598"/>
      <c r="AM326" s="484"/>
      <c r="AN326" s="591"/>
      <c r="AO326" s="598"/>
      <c r="AP326" s="584"/>
      <c r="AQ326" s="603"/>
      <c r="AR326" s="571"/>
      <c r="AS326" s="571"/>
      <c r="AT326" s="546"/>
      <c r="AU326" s="598"/>
      <c r="AV326" s="484"/>
      <c r="AW326" s="598"/>
      <c r="AX326" s="598"/>
      <c r="AY326" s="603"/>
      <c r="AZ326" s="546"/>
      <c r="BA326" s="546"/>
      <c r="BB326" s="546"/>
      <c r="BC326" s="546"/>
      <c r="BD326" s="546"/>
      <c r="BE326" s="546"/>
    </row>
    <row r="327" spans="1:57" ht="27.75" customHeight="1" x14ac:dyDescent="0.25">
      <c r="A327" s="26" t="s">
        <v>128</v>
      </c>
      <c r="B327" s="405">
        <v>1.86</v>
      </c>
      <c r="C327" s="383">
        <v>8</v>
      </c>
      <c r="D327" s="405">
        <v>1.8613029120384268</v>
      </c>
      <c r="E327" s="383">
        <v>8</v>
      </c>
      <c r="F327" s="405">
        <v>1.8165574746873139</v>
      </c>
      <c r="G327" s="383">
        <v>8</v>
      </c>
      <c r="H327" s="446">
        <v>1.8020679468242244</v>
      </c>
      <c r="I327" s="447">
        <v>7</v>
      </c>
      <c r="J327" s="408">
        <v>1.7872839144447699</v>
      </c>
      <c r="K327" s="409">
        <v>7</v>
      </c>
      <c r="L327" s="546"/>
      <c r="M327" s="546"/>
      <c r="N327" s="546"/>
      <c r="O327" s="598"/>
      <c r="P327" s="484"/>
      <c r="Q327" s="584"/>
      <c r="R327" s="598"/>
      <c r="S327" s="585"/>
      <c r="T327" s="603"/>
      <c r="U327" s="606"/>
      <c r="V327" s="594"/>
      <c r="AB327" s="598"/>
      <c r="AC327" s="484"/>
      <c r="AD327" s="593"/>
      <c r="AE327" s="598"/>
      <c r="AF327" s="602"/>
      <c r="AG327" s="603"/>
      <c r="AH327" s="603"/>
      <c r="AI327" s="603"/>
      <c r="AJ327" s="546"/>
      <c r="AK327" s="546"/>
      <c r="AL327" s="598"/>
      <c r="AM327" s="484"/>
      <c r="AN327" s="591"/>
      <c r="AO327" s="598"/>
      <c r="AP327" s="584"/>
      <c r="AQ327" s="603"/>
      <c r="AR327" s="571"/>
      <c r="AS327" s="571"/>
      <c r="AT327" s="546"/>
      <c r="AU327" s="598"/>
      <c r="AV327" s="484"/>
      <c r="AW327" s="598"/>
      <c r="AX327" s="598"/>
      <c r="AY327" s="603"/>
      <c r="AZ327" s="546"/>
      <c r="BA327" s="546"/>
      <c r="BB327" s="546"/>
      <c r="BC327" s="546"/>
      <c r="BD327" s="546"/>
      <c r="BE327" s="546"/>
    </row>
    <row r="328" spans="1:57" ht="27.75" customHeight="1" x14ac:dyDescent="0.25">
      <c r="A328" s="26" t="s">
        <v>129</v>
      </c>
      <c r="B328" s="405">
        <v>1</v>
      </c>
      <c r="C328" s="383">
        <v>14</v>
      </c>
      <c r="D328" s="405">
        <v>1.0040160642570279</v>
      </c>
      <c r="E328" s="383">
        <v>14</v>
      </c>
      <c r="F328" s="405">
        <v>1.002004008016032</v>
      </c>
      <c r="G328" s="383">
        <v>15</v>
      </c>
      <c r="H328" s="446">
        <v>1.0010010010010011</v>
      </c>
      <c r="I328" s="447">
        <v>16</v>
      </c>
      <c r="J328" s="408">
        <v>1.0005002501250626</v>
      </c>
      <c r="K328" s="409">
        <v>15</v>
      </c>
      <c r="L328" s="546"/>
      <c r="M328" s="546"/>
      <c r="N328" s="546"/>
      <c r="O328" s="598"/>
      <c r="P328" s="484"/>
      <c r="Q328" s="584"/>
      <c r="R328" s="598"/>
      <c r="S328" s="585"/>
      <c r="T328" s="603"/>
      <c r="U328" s="606"/>
      <c r="V328" s="594"/>
      <c r="AB328" s="598"/>
      <c r="AC328" s="484"/>
      <c r="AD328" s="593"/>
      <c r="AE328" s="598"/>
      <c r="AF328" s="602"/>
      <c r="AG328" s="603"/>
      <c r="AH328" s="603"/>
      <c r="AI328" s="603"/>
      <c r="AJ328" s="546"/>
      <c r="AK328" s="546"/>
      <c r="AL328" s="598"/>
      <c r="AM328" s="484"/>
      <c r="AN328" s="591"/>
      <c r="AO328" s="598"/>
      <c r="AP328" s="584"/>
      <c r="AQ328" s="603"/>
      <c r="AR328" s="571"/>
      <c r="AS328" s="571"/>
      <c r="AT328" s="546"/>
      <c r="AU328" s="598"/>
      <c r="AV328" s="484"/>
      <c r="AW328" s="598"/>
      <c r="AX328" s="598"/>
      <c r="AY328" s="603"/>
      <c r="AZ328" s="546"/>
      <c r="BA328" s="546"/>
      <c r="BB328" s="546"/>
      <c r="BC328" s="546"/>
      <c r="BD328" s="546"/>
      <c r="BE328" s="546"/>
    </row>
    <row r="329" spans="1:57" ht="27.75" customHeight="1" x14ac:dyDescent="0.25">
      <c r="A329" s="26" t="s">
        <v>164</v>
      </c>
      <c r="B329" s="405">
        <v>0.8</v>
      </c>
      <c r="C329" s="383">
        <v>19</v>
      </c>
      <c r="D329" s="405">
        <v>0.80536912751677847</v>
      </c>
      <c r="E329" s="383">
        <v>19</v>
      </c>
      <c r="F329" s="405">
        <v>0.8</v>
      </c>
      <c r="G329" s="383">
        <v>19</v>
      </c>
      <c r="H329" s="446">
        <v>0.79470198675496695</v>
      </c>
      <c r="I329" s="447">
        <v>20</v>
      </c>
      <c r="J329" s="408">
        <v>0.79051383399209485</v>
      </c>
      <c r="K329" s="409">
        <v>20</v>
      </c>
      <c r="L329" s="546"/>
      <c r="M329" s="546"/>
      <c r="N329" s="546"/>
      <c r="O329" s="598"/>
      <c r="P329" s="484"/>
      <c r="Q329" s="584"/>
      <c r="R329" s="598"/>
      <c r="S329" s="585"/>
      <c r="T329" s="603"/>
      <c r="U329" s="606"/>
      <c r="V329" s="594"/>
      <c r="AB329" s="598"/>
      <c r="AC329" s="484"/>
      <c r="AD329" s="593"/>
      <c r="AE329" s="598"/>
      <c r="AF329" s="602"/>
      <c r="AG329" s="603"/>
      <c r="AH329" s="603"/>
      <c r="AI329" s="603"/>
      <c r="AJ329" s="546"/>
      <c r="AK329" s="546"/>
      <c r="AL329" s="598"/>
      <c r="AM329" s="484"/>
      <c r="AN329" s="591"/>
      <c r="AO329" s="598"/>
      <c r="AP329" s="584"/>
      <c r="AQ329" s="603"/>
      <c r="AR329" s="571"/>
      <c r="AS329" s="571"/>
      <c r="AT329" s="546"/>
      <c r="AU329" s="598"/>
      <c r="AV329" s="484"/>
      <c r="AW329" s="598"/>
      <c r="AX329" s="598"/>
      <c r="AY329" s="603"/>
      <c r="AZ329" s="546"/>
      <c r="BA329" s="546"/>
      <c r="BB329" s="546"/>
      <c r="BC329" s="546"/>
      <c r="BD329" s="546"/>
      <c r="BE329" s="546"/>
    </row>
    <row r="330" spans="1:57" ht="27.75" customHeight="1" x14ac:dyDescent="0.25">
      <c r="A330" s="26" t="s">
        <v>131</v>
      </c>
      <c r="B330" s="405">
        <v>0.46</v>
      </c>
      <c r="C330" s="383">
        <v>24</v>
      </c>
      <c r="D330" s="405">
        <v>0.45615813482007095</v>
      </c>
      <c r="E330" s="383">
        <v>24</v>
      </c>
      <c r="F330" s="405">
        <v>0.60362173038229383</v>
      </c>
      <c r="G330" s="383">
        <v>22</v>
      </c>
      <c r="H330" s="446">
        <v>0.59940059940059942</v>
      </c>
      <c r="I330" s="447">
        <v>22</v>
      </c>
      <c r="J330" s="408">
        <v>0.59523809523809523</v>
      </c>
      <c r="K330" s="409">
        <v>22</v>
      </c>
      <c r="L330" s="546"/>
      <c r="M330" s="546"/>
      <c r="N330" s="546"/>
      <c r="O330" s="598"/>
      <c r="P330" s="484"/>
      <c r="Q330" s="584"/>
      <c r="R330" s="598"/>
      <c r="S330" s="585"/>
      <c r="T330" s="603"/>
      <c r="U330" s="606"/>
      <c r="V330" s="594"/>
      <c r="AB330" s="598"/>
      <c r="AC330" s="484"/>
      <c r="AD330" s="593"/>
      <c r="AE330" s="598"/>
      <c r="AF330" s="602"/>
      <c r="AG330" s="603"/>
      <c r="AH330" s="603"/>
      <c r="AI330" s="603"/>
      <c r="AJ330" s="546"/>
      <c r="AK330" s="546"/>
      <c r="AL330" s="598"/>
      <c r="AM330" s="484"/>
      <c r="AN330" s="591"/>
      <c r="AO330" s="598"/>
      <c r="AP330" s="584"/>
      <c r="AQ330" s="603"/>
      <c r="AR330" s="571"/>
      <c r="AS330" s="571"/>
      <c r="AT330" s="546"/>
      <c r="AU330" s="598"/>
      <c r="AV330" s="484"/>
      <c r="AW330" s="598"/>
      <c r="AX330" s="598"/>
      <c r="AY330" s="603"/>
      <c r="AZ330" s="546"/>
      <c r="BA330" s="546"/>
      <c r="BB330" s="546"/>
      <c r="BC330" s="546"/>
      <c r="BD330" s="546"/>
      <c r="BE330" s="546"/>
    </row>
    <row r="331" spans="1:57" ht="27.75" customHeight="1" x14ac:dyDescent="0.25">
      <c r="A331" s="26" t="s">
        <v>132</v>
      </c>
      <c r="B331" s="405">
        <v>0.43</v>
      </c>
      <c r="C331" s="383">
        <v>25</v>
      </c>
      <c r="D331" s="405">
        <v>0.42918454935622319</v>
      </c>
      <c r="E331" s="383">
        <v>25</v>
      </c>
      <c r="F331" s="405">
        <v>0.46765393608729539</v>
      </c>
      <c r="G331" s="383">
        <v>24</v>
      </c>
      <c r="H331" s="446">
        <v>0.4674717569146864</v>
      </c>
      <c r="I331" s="447">
        <v>26</v>
      </c>
      <c r="J331" s="408">
        <v>0.42818217205138182</v>
      </c>
      <c r="K331" s="409">
        <v>26</v>
      </c>
      <c r="L331" s="546"/>
      <c r="M331" s="546"/>
      <c r="N331" s="546"/>
      <c r="O331" s="598"/>
      <c r="P331" s="484"/>
      <c r="Q331" s="584"/>
      <c r="R331" s="598"/>
      <c r="S331" s="585"/>
      <c r="T331" s="603"/>
      <c r="U331" s="606"/>
      <c r="V331" s="594"/>
      <c r="AB331" s="598"/>
      <c r="AC331" s="484"/>
      <c r="AD331" s="593"/>
      <c r="AE331" s="598"/>
      <c r="AF331" s="602"/>
      <c r="AG331" s="603"/>
      <c r="AH331" s="603"/>
      <c r="AI331" s="603"/>
      <c r="AJ331" s="546"/>
      <c r="AK331" s="546"/>
      <c r="AL331" s="598"/>
      <c r="AM331" s="484"/>
      <c r="AN331" s="591"/>
      <c r="AO331" s="598"/>
      <c r="AP331" s="584"/>
      <c r="AQ331" s="603"/>
      <c r="AR331" s="571"/>
      <c r="AS331" s="571"/>
      <c r="AT331" s="546"/>
      <c r="AU331" s="598"/>
      <c r="AV331" s="484"/>
      <c r="AW331" s="598"/>
      <c r="AX331" s="598"/>
      <c r="AY331" s="603"/>
      <c r="AZ331" s="546"/>
      <c r="BA331" s="546"/>
      <c r="BB331" s="546"/>
      <c r="BC331" s="546"/>
      <c r="BD331" s="546"/>
      <c r="BE331" s="546"/>
    </row>
    <row r="332" spans="1:57" ht="27.75" customHeight="1" x14ac:dyDescent="0.25">
      <c r="A332" s="26" t="s">
        <v>133</v>
      </c>
      <c r="B332" s="405">
        <v>5.27</v>
      </c>
      <c r="C332" s="383">
        <v>1</v>
      </c>
      <c r="D332" s="405">
        <v>5.3042992741485202</v>
      </c>
      <c r="E332" s="383">
        <v>1</v>
      </c>
      <c r="F332" s="405">
        <v>5.4099274958170662</v>
      </c>
      <c r="G332" s="383">
        <v>1</v>
      </c>
      <c r="H332" s="446">
        <v>5.5772448410485218</v>
      </c>
      <c r="I332" s="447">
        <v>1</v>
      </c>
      <c r="J332" s="408">
        <v>5.5803571428571423</v>
      </c>
      <c r="K332" s="409">
        <v>1</v>
      </c>
      <c r="L332" s="546"/>
      <c r="M332" s="546"/>
      <c r="N332" s="546"/>
      <c r="O332" s="598"/>
      <c r="P332" s="484"/>
      <c r="Q332" s="584"/>
      <c r="R332" s="598"/>
      <c r="S332" s="585"/>
      <c r="T332" s="603"/>
      <c r="U332" s="606"/>
      <c r="V332" s="594"/>
      <c r="AB332" s="598"/>
      <c r="AC332" s="484"/>
      <c r="AD332" s="593"/>
      <c r="AE332" s="598"/>
      <c r="AF332" s="602"/>
      <c r="AG332" s="603"/>
      <c r="AH332" s="603"/>
      <c r="AI332" s="603"/>
      <c r="AJ332" s="546"/>
      <c r="AK332" s="546"/>
      <c r="AL332" s="598"/>
      <c r="AM332" s="484"/>
      <c r="AN332" s="591"/>
      <c r="AO332" s="598"/>
      <c r="AP332" s="584"/>
      <c r="AQ332" s="603"/>
      <c r="AR332" s="571"/>
      <c r="AS332" s="571"/>
      <c r="AT332" s="546"/>
      <c r="AU332" s="598"/>
      <c r="AV332" s="484"/>
      <c r="AW332" s="598"/>
      <c r="AX332" s="598"/>
      <c r="AY332" s="603"/>
      <c r="AZ332" s="546"/>
      <c r="BA332" s="546"/>
      <c r="BB332" s="546"/>
      <c r="BC332" s="546"/>
      <c r="BD332" s="546"/>
      <c r="BE332" s="546"/>
    </row>
    <row r="333" spans="1:57" ht="27.75" customHeight="1" x14ac:dyDescent="0.25">
      <c r="A333" s="26" t="s">
        <v>134</v>
      </c>
      <c r="B333" s="405">
        <v>1.42</v>
      </c>
      <c r="C333" s="383">
        <v>10</v>
      </c>
      <c r="D333" s="405">
        <v>1.4218009478672986</v>
      </c>
      <c r="E333" s="383">
        <v>10</v>
      </c>
      <c r="F333" s="405">
        <v>1.416347005016229</v>
      </c>
      <c r="G333" s="383">
        <v>10</v>
      </c>
      <c r="H333" s="446">
        <v>1.528962069979418</v>
      </c>
      <c r="I333" s="447">
        <v>10</v>
      </c>
      <c r="J333" s="408">
        <v>1.5226939970717424</v>
      </c>
      <c r="K333" s="409">
        <v>10</v>
      </c>
      <c r="L333" s="546"/>
      <c r="M333" s="546"/>
      <c r="N333" s="546"/>
      <c r="O333" s="598"/>
      <c r="P333" s="484"/>
      <c r="Q333" s="584"/>
      <c r="R333" s="598"/>
      <c r="S333" s="585"/>
      <c r="T333" s="603"/>
      <c r="U333" s="606"/>
      <c r="V333" s="594"/>
      <c r="AB333" s="598"/>
      <c r="AC333" s="484"/>
      <c r="AD333" s="593"/>
      <c r="AE333" s="598"/>
      <c r="AF333" s="602"/>
      <c r="AG333" s="603"/>
      <c r="AH333" s="603"/>
      <c r="AI333" s="603"/>
      <c r="AJ333" s="546"/>
      <c r="AK333" s="546"/>
      <c r="AL333" s="598"/>
      <c r="AM333" s="484"/>
      <c r="AN333" s="591"/>
      <c r="AO333" s="598"/>
      <c r="AP333" s="584"/>
      <c r="AQ333" s="603"/>
      <c r="AR333" s="571"/>
      <c r="AS333" s="571"/>
      <c r="AT333" s="546"/>
      <c r="AU333" s="598"/>
      <c r="AV333" s="484"/>
      <c r="AW333" s="598"/>
      <c r="AX333" s="598"/>
      <c r="AY333" s="603"/>
      <c r="AZ333" s="546"/>
      <c r="BA333" s="546"/>
      <c r="BB333" s="546"/>
      <c r="BC333" s="546"/>
      <c r="BD333" s="546"/>
      <c r="BE333" s="546"/>
    </row>
    <row r="334" spans="1:57" ht="27.75" customHeight="1" x14ac:dyDescent="0.25">
      <c r="A334" s="26" t="s">
        <v>135</v>
      </c>
      <c r="B334" s="405">
        <v>2.77</v>
      </c>
      <c r="C334" s="383">
        <v>4</v>
      </c>
      <c r="D334" s="405">
        <v>2.8024606971975392</v>
      </c>
      <c r="E334" s="383">
        <v>4</v>
      </c>
      <c r="F334" s="405">
        <v>2.7285129604365621</v>
      </c>
      <c r="G334" s="383">
        <v>4</v>
      </c>
      <c r="H334" s="446">
        <v>2.6548672566371683</v>
      </c>
      <c r="I334" s="447">
        <v>5</v>
      </c>
      <c r="J334" s="408">
        <v>2.7853260869565215</v>
      </c>
      <c r="K334" s="409">
        <v>4</v>
      </c>
      <c r="L334" s="546"/>
      <c r="M334" s="546"/>
      <c r="N334" s="546"/>
      <c r="O334" s="598"/>
      <c r="P334" s="484"/>
      <c r="Q334" s="584"/>
      <c r="R334" s="598"/>
      <c r="S334" s="585"/>
      <c r="T334" s="603"/>
      <c r="U334" s="606"/>
      <c r="V334" s="594"/>
      <c r="AB334" s="598"/>
      <c r="AC334" s="484"/>
      <c r="AD334" s="593"/>
      <c r="AE334" s="598"/>
      <c r="AF334" s="602"/>
      <c r="AG334" s="603"/>
      <c r="AH334" s="603"/>
      <c r="AI334" s="603"/>
      <c r="AJ334" s="546"/>
      <c r="AK334" s="546"/>
      <c r="AL334" s="598"/>
      <c r="AM334" s="484"/>
      <c r="AN334" s="591"/>
      <c r="AO334" s="598"/>
      <c r="AP334" s="584"/>
      <c r="AQ334" s="603"/>
      <c r="AR334" s="571"/>
      <c r="AS334" s="571"/>
      <c r="AT334" s="546"/>
      <c r="AU334" s="598"/>
      <c r="AV334" s="484"/>
      <c r="AW334" s="598"/>
      <c r="AX334" s="598"/>
      <c r="AY334" s="603"/>
      <c r="AZ334" s="546"/>
      <c r="BA334" s="546"/>
      <c r="BB334" s="546"/>
      <c r="BC334" s="546"/>
      <c r="BD334" s="546"/>
      <c r="BE334" s="546"/>
    </row>
    <row r="335" spans="1:57" ht="27.75" customHeight="1" x14ac:dyDescent="0.25">
      <c r="A335" s="26" t="s">
        <v>136</v>
      </c>
      <c r="B335" s="405">
        <v>1.24</v>
      </c>
      <c r="C335" s="383">
        <v>11</v>
      </c>
      <c r="D335" s="405">
        <v>1.2409513960703207</v>
      </c>
      <c r="E335" s="383">
        <v>11</v>
      </c>
      <c r="F335" s="405">
        <v>1.2742099898063199</v>
      </c>
      <c r="G335" s="383">
        <v>11</v>
      </c>
      <c r="H335" s="446">
        <v>1.2569130216189039</v>
      </c>
      <c r="I335" s="447">
        <v>11</v>
      </c>
      <c r="J335" s="408">
        <v>1.2388503468780971</v>
      </c>
      <c r="K335" s="409">
        <v>11</v>
      </c>
      <c r="L335" s="546"/>
      <c r="M335" s="546"/>
      <c r="N335" s="546"/>
      <c r="O335" s="598"/>
      <c r="P335" s="484"/>
      <c r="Q335" s="584"/>
      <c r="R335" s="598"/>
      <c r="S335" s="585"/>
      <c r="T335" s="603"/>
      <c r="U335" s="606"/>
      <c r="V335" s="594"/>
      <c r="AB335" s="598"/>
      <c r="AC335" s="484"/>
      <c r="AD335" s="593"/>
      <c r="AE335" s="598"/>
      <c r="AF335" s="602"/>
      <c r="AG335" s="603"/>
      <c r="AH335" s="603"/>
      <c r="AI335" s="603"/>
      <c r="AJ335" s="546"/>
      <c r="AK335" s="546"/>
      <c r="AL335" s="598"/>
      <c r="AM335" s="484"/>
      <c r="AN335" s="591"/>
      <c r="AO335" s="598"/>
      <c r="AP335" s="584"/>
      <c r="AQ335" s="603"/>
      <c r="AR335" s="571"/>
      <c r="AS335" s="571"/>
      <c r="AT335" s="546"/>
      <c r="AU335" s="598"/>
      <c r="AV335" s="484"/>
      <c r="AW335" s="598"/>
      <c r="AX335" s="598"/>
      <c r="AY335" s="603"/>
      <c r="AZ335" s="546"/>
      <c r="BA335" s="546"/>
      <c r="BB335" s="546"/>
      <c r="BC335" s="546"/>
      <c r="BD335" s="546"/>
      <c r="BE335" s="546"/>
    </row>
    <row r="336" spans="1:57" ht="27.75" customHeight="1" x14ac:dyDescent="0.25">
      <c r="A336" s="26" t="s">
        <v>137</v>
      </c>
      <c r="B336" s="405">
        <v>0.34</v>
      </c>
      <c r="C336" s="383">
        <v>26</v>
      </c>
      <c r="D336" s="405">
        <v>0.33975084937712347</v>
      </c>
      <c r="E336" s="383">
        <v>26</v>
      </c>
      <c r="F336" s="405">
        <v>0.56561085972850678</v>
      </c>
      <c r="G336" s="383">
        <v>23</v>
      </c>
      <c r="H336" s="446">
        <v>0.56529112492933853</v>
      </c>
      <c r="I336" s="447">
        <v>23</v>
      </c>
      <c r="J336" s="408">
        <v>0.56529112492933853</v>
      </c>
      <c r="K336" s="409">
        <v>23</v>
      </c>
      <c r="L336" s="546"/>
      <c r="M336" s="546"/>
      <c r="N336" s="546"/>
      <c r="O336" s="546"/>
      <c r="P336" s="546"/>
      <c r="Q336" s="546"/>
      <c r="R336" s="546"/>
      <c r="S336" s="546"/>
      <c r="T336" s="546"/>
      <c r="U336" s="546"/>
      <c r="V336" s="546"/>
      <c r="AB336" s="546"/>
      <c r="AC336" s="546"/>
      <c r="AD336" s="546"/>
      <c r="AE336" s="546"/>
      <c r="AF336" s="546"/>
      <c r="AG336" s="546"/>
      <c r="AH336" s="546"/>
      <c r="AI336" s="546"/>
      <c r="AJ336" s="546"/>
      <c r="AK336" s="546"/>
      <c r="AL336" s="546"/>
      <c r="AM336" s="546"/>
      <c r="AN336" s="546"/>
      <c r="AO336" s="546"/>
      <c r="AP336" s="546"/>
      <c r="AQ336" s="546"/>
      <c r="AR336" s="546"/>
      <c r="AS336" s="546"/>
      <c r="AT336" s="546"/>
      <c r="AU336" s="546"/>
      <c r="AV336" s="546"/>
      <c r="AW336" s="546"/>
      <c r="AX336" s="546"/>
      <c r="AY336" s="546"/>
      <c r="AZ336" s="546"/>
      <c r="BA336" s="546"/>
      <c r="BB336" s="546"/>
      <c r="BC336" s="546"/>
      <c r="BD336" s="546"/>
      <c r="BE336" s="546"/>
    </row>
    <row r="337" spans="1:57" ht="27.75" customHeight="1" x14ac:dyDescent="0.25">
      <c r="A337" s="26" t="s">
        <v>138</v>
      </c>
      <c r="B337" s="405">
        <v>1.7</v>
      </c>
      <c r="C337" s="383">
        <v>9</v>
      </c>
      <c r="D337" s="405">
        <v>1.7557861133280128</v>
      </c>
      <c r="E337" s="383">
        <v>9</v>
      </c>
      <c r="F337" s="405">
        <v>1.5710919088766693</v>
      </c>
      <c r="G337" s="383">
        <v>9</v>
      </c>
      <c r="H337" s="446">
        <v>1.6241299303944317</v>
      </c>
      <c r="I337" s="447">
        <v>9</v>
      </c>
      <c r="J337" s="408">
        <v>1.5981735159817352</v>
      </c>
      <c r="K337" s="409">
        <v>9</v>
      </c>
      <c r="AB337" s="546"/>
      <c r="AC337" s="546"/>
      <c r="AD337" s="546"/>
      <c r="AE337" s="546"/>
      <c r="AF337" s="546"/>
      <c r="AG337" s="546"/>
      <c r="AH337" s="546"/>
      <c r="AI337" s="546"/>
      <c r="AJ337" s="546"/>
      <c r="AK337" s="546"/>
      <c r="AL337" s="546"/>
      <c r="AM337" s="546"/>
      <c r="AN337" s="546"/>
      <c r="AO337" s="546"/>
      <c r="AP337" s="546"/>
      <c r="AQ337" s="546"/>
      <c r="AR337" s="546"/>
      <c r="AS337" s="546"/>
      <c r="AT337" s="546"/>
      <c r="AU337" s="546"/>
      <c r="AV337" s="546"/>
      <c r="AW337" s="546"/>
      <c r="AX337" s="546"/>
      <c r="AY337" s="546"/>
      <c r="AZ337" s="546"/>
      <c r="BA337" s="546"/>
      <c r="BB337" s="546"/>
      <c r="BC337" s="546"/>
      <c r="BD337" s="546"/>
      <c r="BE337" s="546"/>
    </row>
    <row r="338" spans="1:57" ht="27.75" customHeight="1" x14ac:dyDescent="0.25">
      <c r="A338" s="282" t="s">
        <v>409</v>
      </c>
      <c r="B338" s="588"/>
      <c r="C338" s="589"/>
      <c r="D338" s="588"/>
      <c r="E338" s="589"/>
      <c r="F338" s="590"/>
      <c r="G338" s="590"/>
      <c r="H338" s="590"/>
      <c r="I338" s="590"/>
    </row>
    <row r="339" spans="1:57" ht="27.75" customHeight="1" x14ac:dyDescent="0.25">
      <c r="K339" s="546"/>
      <c r="L339" s="546"/>
      <c r="M339" s="546"/>
      <c r="N339" s="546"/>
      <c r="O339" s="599"/>
      <c r="P339" s="599"/>
      <c r="Q339" s="599"/>
      <c r="R339" s="599"/>
      <c r="S339" s="599"/>
      <c r="T339" s="599"/>
      <c r="U339" s="599"/>
      <c r="V339" s="599"/>
      <c r="W339" s="546"/>
      <c r="X339" s="546"/>
      <c r="Y339" s="546"/>
      <c r="Z339" s="546"/>
      <c r="AA339" s="546"/>
      <c r="AB339" s="599"/>
      <c r="AC339" s="599"/>
      <c r="AD339" s="599"/>
      <c r="AE339" s="599"/>
      <c r="AF339" s="599"/>
      <c r="AG339" s="599"/>
      <c r="AH339" s="599"/>
      <c r="AI339" s="599"/>
      <c r="AJ339" s="599"/>
      <c r="AK339" s="546"/>
      <c r="AL339" s="599"/>
      <c r="AM339" s="599"/>
      <c r="AN339" s="599"/>
      <c r="AO339" s="599"/>
      <c r="AP339" s="599"/>
      <c r="AQ339" s="599"/>
      <c r="AR339" s="599"/>
      <c r="AS339" s="546"/>
      <c r="AT339" s="546"/>
      <c r="AU339" s="599"/>
      <c r="AV339" s="599"/>
      <c r="AW339" s="599"/>
      <c r="AX339" s="599"/>
      <c r="AY339" s="599"/>
      <c r="AZ339" s="599"/>
      <c r="BA339" s="599"/>
      <c r="BB339" s="546"/>
      <c r="BC339" s="546"/>
      <c r="BD339" s="546"/>
      <c r="BE339" s="546"/>
    </row>
    <row r="340" spans="1:57" ht="27.75" customHeight="1" x14ac:dyDescent="0.25">
      <c r="A340" s="469" t="s">
        <v>1143</v>
      </c>
      <c r="B340" s="38"/>
      <c r="C340" s="38"/>
      <c r="D340" s="38"/>
      <c r="F340" s="590"/>
      <c r="G340" s="202"/>
      <c r="H340" s="590"/>
      <c r="K340" s="97" t="s">
        <v>0</v>
      </c>
    </row>
    <row r="341" spans="1:57" ht="27.75" customHeight="1" x14ac:dyDescent="0.25">
      <c r="A341" s="749" t="s">
        <v>160</v>
      </c>
      <c r="B341" s="747">
        <v>1398</v>
      </c>
      <c r="C341" s="748"/>
      <c r="D341" s="747">
        <v>1399</v>
      </c>
      <c r="E341" s="748"/>
      <c r="F341" s="747">
        <v>1400</v>
      </c>
      <c r="G341" s="748"/>
      <c r="H341" s="747">
        <v>1401</v>
      </c>
      <c r="I341" s="748"/>
      <c r="J341" s="747">
        <v>1402</v>
      </c>
      <c r="K341" s="748"/>
    </row>
    <row r="342" spans="1:57" ht="27.75" customHeight="1" x14ac:dyDescent="0.25">
      <c r="A342" s="762"/>
      <c r="B342" s="760" t="s">
        <v>1142</v>
      </c>
      <c r="C342" s="749" t="s">
        <v>144</v>
      </c>
      <c r="D342" s="760" t="s">
        <v>1142</v>
      </c>
      <c r="E342" s="749" t="s">
        <v>144</v>
      </c>
      <c r="F342" s="760" t="s">
        <v>1142</v>
      </c>
      <c r="G342" s="749" t="s">
        <v>144</v>
      </c>
      <c r="H342" s="760" t="s">
        <v>1142</v>
      </c>
      <c r="I342" s="749" t="s">
        <v>144</v>
      </c>
      <c r="J342" s="760" t="s">
        <v>1142</v>
      </c>
      <c r="K342" s="749" t="s">
        <v>144</v>
      </c>
    </row>
    <row r="343" spans="1:57" ht="27.75" customHeight="1" x14ac:dyDescent="0.25">
      <c r="A343" s="750" t="s">
        <v>91</v>
      </c>
      <c r="B343" s="761"/>
      <c r="C343" s="750" t="s">
        <v>203</v>
      </c>
      <c r="D343" s="761"/>
      <c r="E343" s="750"/>
      <c r="F343" s="761"/>
      <c r="G343" s="750"/>
      <c r="H343" s="761"/>
      <c r="I343" s="750"/>
      <c r="J343" s="761"/>
      <c r="K343" s="750"/>
    </row>
    <row r="344" spans="1:57" ht="27.75" customHeight="1" x14ac:dyDescent="0.25">
      <c r="A344" s="44" t="s">
        <v>91</v>
      </c>
      <c r="B344" s="204" t="s">
        <v>204</v>
      </c>
      <c r="C344" s="55" t="s">
        <v>230</v>
      </c>
      <c r="D344" s="204" t="s">
        <v>204</v>
      </c>
      <c r="E344" s="55" t="s">
        <v>230</v>
      </c>
      <c r="F344" s="204">
        <v>100</v>
      </c>
      <c r="G344" s="55" t="s">
        <v>230</v>
      </c>
      <c r="H344" s="444">
        <v>100</v>
      </c>
      <c r="I344" s="55" t="s">
        <v>230</v>
      </c>
      <c r="J344" s="406">
        <v>100</v>
      </c>
      <c r="K344" s="407" t="s">
        <v>230</v>
      </c>
    </row>
    <row r="345" spans="1:57" ht="27.75" customHeight="1" x14ac:dyDescent="0.25">
      <c r="A345" s="26" t="s">
        <v>162</v>
      </c>
      <c r="B345" s="405">
        <v>5.514877561312737</v>
      </c>
      <c r="C345" s="383">
        <v>5</v>
      </c>
      <c r="D345" s="405">
        <v>5.639632002792391</v>
      </c>
      <c r="E345" s="383">
        <v>6</v>
      </c>
      <c r="F345" s="405">
        <v>5.8684545635864307</v>
      </c>
      <c r="G345" s="447">
        <v>6</v>
      </c>
      <c r="H345" s="446">
        <v>5.4343769128558845</v>
      </c>
      <c r="I345" s="447">
        <v>6</v>
      </c>
      <c r="J345" s="408">
        <v>6.2413680623512189</v>
      </c>
      <c r="K345" s="409">
        <v>5</v>
      </c>
    </row>
    <row r="346" spans="1:57" ht="27.75" customHeight="1" x14ac:dyDescent="0.25">
      <c r="A346" s="26" t="s">
        <v>7</v>
      </c>
      <c r="B346" s="405">
        <v>2.1284345405980911</v>
      </c>
      <c r="C346" s="383">
        <v>11</v>
      </c>
      <c r="D346" s="405">
        <v>2.7483440956726257</v>
      </c>
      <c r="E346" s="383">
        <v>9</v>
      </c>
      <c r="F346" s="405">
        <v>2.4463400788597554</v>
      </c>
      <c r="G346" s="383">
        <v>11</v>
      </c>
      <c r="H346" s="446">
        <v>2.1028351323509651</v>
      </c>
      <c r="I346" s="447">
        <v>13</v>
      </c>
      <c r="J346" s="408">
        <v>1.8301442878261052</v>
      </c>
      <c r="K346" s="409">
        <v>14</v>
      </c>
    </row>
    <row r="347" spans="1:57" ht="27.75" customHeight="1" x14ac:dyDescent="0.25">
      <c r="A347" s="26" t="s">
        <v>111</v>
      </c>
      <c r="B347" s="405">
        <v>0.4912490427181202</v>
      </c>
      <c r="C347" s="383">
        <v>29</v>
      </c>
      <c r="D347" s="405">
        <v>0.6025247866231187</v>
      </c>
      <c r="E347" s="383">
        <v>27</v>
      </c>
      <c r="F347" s="405">
        <v>0.50476380429279366</v>
      </c>
      <c r="G347" s="383">
        <v>28</v>
      </c>
      <c r="H347" s="446">
        <v>0.45087412848419706</v>
      </c>
      <c r="I347" s="447">
        <v>28</v>
      </c>
      <c r="J347" s="408">
        <v>0.38032577539958495</v>
      </c>
      <c r="K347" s="409">
        <v>29</v>
      </c>
    </row>
    <row r="348" spans="1:57" ht="27.75" customHeight="1" x14ac:dyDescent="0.25">
      <c r="A348" s="26" t="s">
        <v>112</v>
      </c>
      <c r="B348" s="405">
        <v>4.9311690980069853</v>
      </c>
      <c r="C348" s="383">
        <v>7</v>
      </c>
      <c r="D348" s="405">
        <v>4.8883459240237022</v>
      </c>
      <c r="E348" s="383">
        <v>7</v>
      </c>
      <c r="F348" s="405">
        <v>4.9087896408352387</v>
      </c>
      <c r="G348" s="383">
        <v>7</v>
      </c>
      <c r="H348" s="446">
        <v>4.4699243068929997</v>
      </c>
      <c r="I348" s="447">
        <v>7</v>
      </c>
      <c r="J348" s="408">
        <v>5.3398294086211804</v>
      </c>
      <c r="K348" s="409">
        <v>7</v>
      </c>
    </row>
    <row r="349" spans="1:57" ht="27.75" customHeight="1" x14ac:dyDescent="0.25">
      <c r="A349" s="26" t="s">
        <v>113</v>
      </c>
      <c r="B349" s="405">
        <v>0.5435493210303155</v>
      </c>
      <c r="C349" s="383">
        <v>27</v>
      </c>
      <c r="D349" s="405">
        <v>0.61665295403359177</v>
      </c>
      <c r="E349" s="383">
        <v>26</v>
      </c>
      <c r="F349" s="405">
        <v>0.59298240230749166</v>
      </c>
      <c r="G349" s="383">
        <v>26</v>
      </c>
      <c r="H349" s="446">
        <v>0.65839566444215525</v>
      </c>
      <c r="I349" s="447">
        <v>26</v>
      </c>
      <c r="J349" s="408">
        <v>0.66348803153650227</v>
      </c>
      <c r="K349" s="409">
        <v>26</v>
      </c>
    </row>
    <row r="350" spans="1:57" ht="27.75" customHeight="1" x14ac:dyDescent="0.25">
      <c r="A350" s="26" t="s">
        <v>114</v>
      </c>
      <c r="B350" s="405">
        <v>0.26803892635000093</v>
      </c>
      <c r="C350" s="383">
        <v>31</v>
      </c>
      <c r="D350" s="405">
        <v>0.3781362453979572</v>
      </c>
      <c r="E350" s="383">
        <v>31</v>
      </c>
      <c r="F350" s="405">
        <v>0.38969606775188326</v>
      </c>
      <c r="G350" s="383">
        <v>30</v>
      </c>
      <c r="H350" s="446">
        <v>0.35532464430211552</v>
      </c>
      <c r="I350" s="447">
        <v>31</v>
      </c>
      <c r="J350" s="408">
        <v>0.33799024200656547</v>
      </c>
      <c r="K350" s="409">
        <v>31</v>
      </c>
    </row>
    <row r="351" spans="1:57" ht="27.75" customHeight="1" x14ac:dyDescent="0.25">
      <c r="A351" s="26" t="s">
        <v>115</v>
      </c>
      <c r="B351" s="405">
        <v>1.2365280086669033</v>
      </c>
      <c r="C351" s="383">
        <v>21</v>
      </c>
      <c r="D351" s="405">
        <v>0.98232316936348463</v>
      </c>
      <c r="E351" s="383">
        <v>22</v>
      </c>
      <c r="F351" s="405">
        <v>0.89752834501910117</v>
      </c>
      <c r="G351" s="383">
        <v>22</v>
      </c>
      <c r="H351" s="446">
        <v>0.84277630969976558</v>
      </c>
      <c r="I351" s="447">
        <v>23</v>
      </c>
      <c r="J351" s="408">
        <v>0.73913677153386492</v>
      </c>
      <c r="K351" s="409">
        <v>24</v>
      </c>
    </row>
    <row r="352" spans="1:57" ht="27.75" customHeight="1" x14ac:dyDescent="0.25">
      <c r="A352" s="26" t="s">
        <v>89</v>
      </c>
      <c r="B352" s="405">
        <v>1.8333115415507033</v>
      </c>
      <c r="C352" s="383">
        <v>14</v>
      </c>
      <c r="D352" s="405">
        <v>1.7203121493929041</v>
      </c>
      <c r="E352" s="383">
        <v>15</v>
      </c>
      <c r="F352" s="405">
        <v>1.4145660412095922</v>
      </c>
      <c r="G352" s="383">
        <v>17</v>
      </c>
      <c r="H352" s="446">
        <v>1.2324390498798168</v>
      </c>
      <c r="I352" s="447">
        <v>20</v>
      </c>
      <c r="J352" s="408">
        <v>1.3589012194021668</v>
      </c>
      <c r="K352" s="409">
        <v>17</v>
      </c>
    </row>
    <row r="353" spans="1:11" ht="27.75" customHeight="1" x14ac:dyDescent="0.25">
      <c r="A353" s="26" t="s">
        <v>163</v>
      </c>
      <c r="B353" s="405">
        <v>0.36610194818536712</v>
      </c>
      <c r="C353" s="383">
        <v>30</v>
      </c>
      <c r="D353" s="405">
        <v>0.41553433560215081</v>
      </c>
      <c r="E353" s="383">
        <v>30</v>
      </c>
      <c r="F353" s="405">
        <v>0.42191503398333818</v>
      </c>
      <c r="G353" s="383">
        <v>29</v>
      </c>
      <c r="H353" s="446">
        <v>0.40459234708350134</v>
      </c>
      <c r="I353" s="447">
        <v>29</v>
      </c>
      <c r="J353" s="408">
        <v>0.63503300089529235</v>
      </c>
      <c r="K353" s="409">
        <v>27</v>
      </c>
    </row>
    <row r="354" spans="1:11" ht="27.75" customHeight="1" x14ac:dyDescent="0.25">
      <c r="A354" s="26" t="s">
        <v>117</v>
      </c>
      <c r="B354" s="405">
        <v>5.8184059622317275</v>
      </c>
      <c r="C354" s="383">
        <v>3</v>
      </c>
      <c r="D354" s="405">
        <v>5.8199739044437235</v>
      </c>
      <c r="E354" s="383">
        <v>5</v>
      </c>
      <c r="F354" s="405">
        <v>6.706914803847865</v>
      </c>
      <c r="G354" s="383">
        <v>3</v>
      </c>
      <c r="H354" s="446">
        <v>6.9586897776981527</v>
      </c>
      <c r="I354" s="447">
        <v>3</v>
      </c>
      <c r="J354" s="408">
        <v>6.7695211920575762</v>
      </c>
      <c r="K354" s="409">
        <v>3</v>
      </c>
    </row>
    <row r="355" spans="1:11" ht="27.75" customHeight="1" x14ac:dyDescent="0.25">
      <c r="A355" s="26" t="s">
        <v>16</v>
      </c>
      <c r="B355" s="405">
        <v>5.700730336029288</v>
      </c>
      <c r="C355" s="383">
        <v>4</v>
      </c>
      <c r="D355" s="405">
        <v>6.0069643554646914</v>
      </c>
      <c r="E355" s="383">
        <v>4</v>
      </c>
      <c r="F355" s="405">
        <v>6.6555178815262588</v>
      </c>
      <c r="G355" s="383">
        <v>5</v>
      </c>
      <c r="H355" s="446">
        <v>5.9061524910049119</v>
      </c>
      <c r="I355" s="447">
        <v>5</v>
      </c>
      <c r="J355" s="408">
        <v>6.267741017579656</v>
      </c>
      <c r="K355" s="409">
        <v>4</v>
      </c>
    </row>
    <row r="356" spans="1:11" ht="27.75" customHeight="1" x14ac:dyDescent="0.25">
      <c r="A356" s="26" t="s">
        <v>17</v>
      </c>
      <c r="B356" s="405">
        <v>1.4382576535853708</v>
      </c>
      <c r="C356" s="383">
        <v>19</v>
      </c>
      <c r="D356" s="405">
        <v>1.259069036874517</v>
      </c>
      <c r="E356" s="383">
        <v>20</v>
      </c>
      <c r="F356" s="405">
        <v>1.048650639009497</v>
      </c>
      <c r="G356" s="383">
        <v>21</v>
      </c>
      <c r="H356" s="446">
        <v>1.1533121332915306</v>
      </c>
      <c r="I356" s="447">
        <v>21</v>
      </c>
      <c r="J356" s="408">
        <v>1.0785150638156114</v>
      </c>
      <c r="K356" s="409">
        <v>21</v>
      </c>
    </row>
    <row r="357" spans="1:11" ht="27.75" customHeight="1" x14ac:dyDescent="0.25">
      <c r="A357" s="26" t="s">
        <v>120</v>
      </c>
      <c r="B357" s="405">
        <v>1.0880325756019202</v>
      </c>
      <c r="C357" s="383">
        <v>22</v>
      </c>
      <c r="D357" s="405">
        <v>1.1842728564661298</v>
      </c>
      <c r="E357" s="383">
        <v>21</v>
      </c>
      <c r="F357" s="405">
        <v>1.3516623452338945</v>
      </c>
      <c r="G357" s="383">
        <v>19</v>
      </c>
      <c r="H357" s="446">
        <v>1.3287350144070706</v>
      </c>
      <c r="I357" s="447">
        <v>19</v>
      </c>
      <c r="J357" s="408">
        <v>1.0958656922553736</v>
      </c>
      <c r="K357" s="409">
        <v>20</v>
      </c>
    </row>
    <row r="358" spans="1:11" ht="27.75" customHeight="1" x14ac:dyDescent="0.25">
      <c r="A358" s="26" t="s">
        <v>121</v>
      </c>
      <c r="B358" s="405">
        <v>1.9743355062853727</v>
      </c>
      <c r="C358" s="383">
        <v>12</v>
      </c>
      <c r="D358" s="405">
        <v>2.163271751144797</v>
      </c>
      <c r="E358" s="383">
        <v>13</v>
      </c>
      <c r="F358" s="405">
        <v>2.1809171665720553</v>
      </c>
      <c r="G358" s="383">
        <v>12</v>
      </c>
      <c r="H358" s="446">
        <v>2.205849419984772</v>
      </c>
      <c r="I358" s="447">
        <v>11</v>
      </c>
      <c r="J358" s="408">
        <v>2.0459861056167457</v>
      </c>
      <c r="K358" s="409">
        <v>11</v>
      </c>
    </row>
    <row r="359" spans="1:11" ht="27.75" customHeight="1" x14ac:dyDescent="0.25">
      <c r="A359" s="26" t="s">
        <v>122</v>
      </c>
      <c r="B359" s="405">
        <v>3.1669686385116838</v>
      </c>
      <c r="C359" s="383">
        <v>8</v>
      </c>
      <c r="D359" s="405">
        <v>3.6301079558203893</v>
      </c>
      <c r="E359" s="383">
        <v>8</v>
      </c>
      <c r="F359" s="405">
        <v>3.503429018548919</v>
      </c>
      <c r="G359" s="383">
        <v>9</v>
      </c>
      <c r="H359" s="446">
        <v>3.6920917872232422</v>
      </c>
      <c r="I359" s="447">
        <v>8</v>
      </c>
      <c r="J359" s="408">
        <v>3.5964382629938854</v>
      </c>
      <c r="K359" s="409">
        <v>8</v>
      </c>
    </row>
    <row r="360" spans="1:11" ht="27.75" customHeight="1" x14ac:dyDescent="0.25">
      <c r="A360" s="26" t="s">
        <v>123</v>
      </c>
      <c r="B360" s="405">
        <v>1.6044978239348486</v>
      </c>
      <c r="C360" s="383">
        <v>17</v>
      </c>
      <c r="D360" s="405">
        <v>2.0303007637521091</v>
      </c>
      <c r="E360" s="383">
        <v>14</v>
      </c>
      <c r="F360" s="405">
        <v>1.5227297135580478</v>
      </c>
      <c r="G360" s="383">
        <v>15</v>
      </c>
      <c r="H360" s="446">
        <v>1.7945387497947181</v>
      </c>
      <c r="I360" s="447">
        <v>14</v>
      </c>
      <c r="J360" s="408">
        <v>2.0203071755258977</v>
      </c>
      <c r="K360" s="409">
        <v>12</v>
      </c>
    </row>
    <row r="361" spans="1:11" ht="27.75" customHeight="1" x14ac:dyDescent="0.25">
      <c r="A361" s="26" t="s">
        <v>124</v>
      </c>
      <c r="B361" s="405">
        <v>5.3168836505594266</v>
      </c>
      <c r="C361" s="383">
        <v>6</v>
      </c>
      <c r="D361" s="405">
        <v>6.1773334330615732</v>
      </c>
      <c r="E361" s="383">
        <v>3</v>
      </c>
      <c r="F361" s="405">
        <v>6.6839012565396834</v>
      </c>
      <c r="G361" s="383">
        <v>4</v>
      </c>
      <c r="H361" s="446">
        <v>5.9136172944566372</v>
      </c>
      <c r="I361" s="447">
        <v>4</v>
      </c>
      <c r="J361" s="408">
        <v>5.8561841109885</v>
      </c>
      <c r="K361" s="409">
        <v>6</v>
      </c>
    </row>
    <row r="362" spans="1:11" ht="27.75" customHeight="1" x14ac:dyDescent="0.25">
      <c r="A362" s="26" t="s">
        <v>125</v>
      </c>
      <c r="B362" s="405">
        <v>0.79290957655453242</v>
      </c>
      <c r="C362" s="383">
        <v>23</v>
      </c>
      <c r="D362" s="405">
        <v>0.84021042658754885</v>
      </c>
      <c r="E362" s="383">
        <v>24</v>
      </c>
      <c r="F362" s="405">
        <v>0.7533101152211602</v>
      </c>
      <c r="G362" s="383">
        <v>24</v>
      </c>
      <c r="H362" s="446">
        <v>0.73752258103044144</v>
      </c>
      <c r="I362" s="447">
        <v>25</v>
      </c>
      <c r="J362" s="408">
        <v>0.77175595300061772</v>
      </c>
      <c r="K362" s="409">
        <v>23</v>
      </c>
    </row>
    <row r="363" spans="1:11" ht="27.75" customHeight="1" x14ac:dyDescent="0.25">
      <c r="A363" s="26" t="s">
        <v>126</v>
      </c>
      <c r="B363" s="405">
        <v>0.57063339372770239</v>
      </c>
      <c r="C363" s="383">
        <v>26</v>
      </c>
      <c r="D363" s="405">
        <v>0.57426845180217245</v>
      </c>
      <c r="E363" s="383">
        <v>28</v>
      </c>
      <c r="F363" s="405">
        <v>0.53544853403703652</v>
      </c>
      <c r="G363" s="383">
        <v>27</v>
      </c>
      <c r="H363" s="446">
        <v>0.79724100864424241</v>
      </c>
      <c r="I363" s="447">
        <v>24</v>
      </c>
      <c r="J363" s="408">
        <v>0.72317419336928379</v>
      </c>
      <c r="K363" s="409">
        <v>25</v>
      </c>
    </row>
    <row r="364" spans="1:11" ht="27.75" customHeight="1" x14ac:dyDescent="0.25">
      <c r="A364" s="26" t="s">
        <v>127</v>
      </c>
      <c r="B364" s="405">
        <v>1.6455908997515738</v>
      </c>
      <c r="C364" s="383">
        <v>16</v>
      </c>
      <c r="D364" s="405">
        <v>1.7178189433792914</v>
      </c>
      <c r="E364" s="383">
        <v>16</v>
      </c>
      <c r="F364" s="405">
        <v>1.4276070513508952</v>
      </c>
      <c r="G364" s="383">
        <v>16</v>
      </c>
      <c r="H364" s="446">
        <v>1.3824815992594914</v>
      </c>
      <c r="I364" s="447">
        <v>17</v>
      </c>
      <c r="J364" s="408">
        <v>1.3561251188518049</v>
      </c>
      <c r="K364" s="409">
        <v>18</v>
      </c>
    </row>
    <row r="365" spans="1:11" ht="27.75" customHeight="1" x14ac:dyDescent="0.25">
      <c r="A365" s="26" t="s">
        <v>128</v>
      </c>
      <c r="B365" s="405">
        <v>27.452976446196086</v>
      </c>
      <c r="C365" s="383">
        <v>1</v>
      </c>
      <c r="D365" s="405">
        <v>25.305209969499781</v>
      </c>
      <c r="E365" s="383">
        <v>1</v>
      </c>
      <c r="F365" s="405">
        <v>24.221758541861643</v>
      </c>
      <c r="G365" s="383">
        <v>1</v>
      </c>
      <c r="H365" s="446">
        <v>24.36586494677595</v>
      </c>
      <c r="I365" s="447">
        <v>1</v>
      </c>
      <c r="J365" s="408">
        <v>23.796039892564906</v>
      </c>
      <c r="K365" s="409">
        <v>1</v>
      </c>
    </row>
    <row r="366" spans="1:11" ht="27.75" customHeight="1" x14ac:dyDescent="0.25">
      <c r="A366" s="26" t="s">
        <v>129</v>
      </c>
      <c r="B366" s="405">
        <v>0.73033602928815589</v>
      </c>
      <c r="C366" s="383">
        <v>24</v>
      </c>
      <c r="D366" s="405">
        <v>0.89589202755823716</v>
      </c>
      <c r="E366" s="383">
        <v>23</v>
      </c>
      <c r="F366" s="405">
        <v>0.84689854094110073</v>
      </c>
      <c r="G366" s="383">
        <v>23</v>
      </c>
      <c r="H366" s="446">
        <v>0.865170720054941</v>
      </c>
      <c r="I366" s="447">
        <v>22</v>
      </c>
      <c r="J366" s="408">
        <v>0.86822544712569483</v>
      </c>
      <c r="K366" s="409">
        <v>22</v>
      </c>
    </row>
    <row r="367" spans="1:11" ht="27.75" customHeight="1" x14ac:dyDescent="0.25">
      <c r="A367" s="26" t="s">
        <v>164</v>
      </c>
      <c r="B367" s="405">
        <v>0.62386760558118681</v>
      </c>
      <c r="C367" s="383">
        <v>25</v>
      </c>
      <c r="D367" s="405">
        <v>0.6224704347320219</v>
      </c>
      <c r="E367" s="383">
        <v>25</v>
      </c>
      <c r="F367" s="405">
        <v>0.68733794627103817</v>
      </c>
      <c r="G367" s="383">
        <v>25</v>
      </c>
      <c r="H367" s="446">
        <v>0.46878965676833728</v>
      </c>
      <c r="I367" s="447">
        <v>27</v>
      </c>
      <c r="J367" s="408">
        <v>0.49136979741406228</v>
      </c>
      <c r="K367" s="409">
        <v>28</v>
      </c>
    </row>
    <row r="368" spans="1:11" ht="27.75" customHeight="1" x14ac:dyDescent="0.25">
      <c r="A368" s="26" t="s">
        <v>131</v>
      </c>
      <c r="B368" s="405">
        <v>1.804359601770738</v>
      </c>
      <c r="C368" s="383">
        <v>15</v>
      </c>
      <c r="D368" s="405">
        <v>1.3737565135007106</v>
      </c>
      <c r="E368" s="383">
        <v>18</v>
      </c>
      <c r="F368" s="405">
        <v>1.755166541370687</v>
      </c>
      <c r="G368" s="383">
        <v>14</v>
      </c>
      <c r="H368" s="446">
        <v>1.6026933010853825</v>
      </c>
      <c r="I368" s="447">
        <v>16</v>
      </c>
      <c r="J368" s="408">
        <v>1.7461672461776565</v>
      </c>
      <c r="K368" s="409">
        <v>15</v>
      </c>
    </row>
    <row r="369" spans="1:11" ht="27.75" customHeight="1" x14ac:dyDescent="0.25">
      <c r="A369" s="26" t="s">
        <v>132</v>
      </c>
      <c r="B369" s="405">
        <v>0.53327605207613427</v>
      </c>
      <c r="C369" s="383">
        <v>28</v>
      </c>
      <c r="D369" s="405">
        <v>0.43049357168382824</v>
      </c>
      <c r="E369" s="383">
        <v>29</v>
      </c>
      <c r="F369" s="405">
        <v>0.34673744610994339</v>
      </c>
      <c r="G369" s="383">
        <v>31</v>
      </c>
      <c r="H369" s="446">
        <v>0.38070497603798092</v>
      </c>
      <c r="I369" s="447">
        <v>30</v>
      </c>
      <c r="J369" s="408">
        <v>0.38032577539958495</v>
      </c>
      <c r="K369" s="409">
        <v>29</v>
      </c>
    </row>
    <row r="370" spans="1:11" ht="27.75" customHeight="1" x14ac:dyDescent="0.25">
      <c r="A370" s="26" t="s">
        <v>133</v>
      </c>
      <c r="B370" s="405">
        <v>1.5251134729252667</v>
      </c>
      <c r="C370" s="383">
        <v>18</v>
      </c>
      <c r="D370" s="405">
        <v>1.5441255910975924</v>
      </c>
      <c r="E370" s="383">
        <v>17</v>
      </c>
      <c r="F370" s="405">
        <v>1.3639362371315915</v>
      </c>
      <c r="G370" s="383">
        <v>18</v>
      </c>
      <c r="H370" s="446">
        <v>1.6788342962929785</v>
      </c>
      <c r="I370" s="447">
        <v>15</v>
      </c>
      <c r="J370" s="408">
        <v>1.5907056153573882</v>
      </c>
      <c r="K370" s="409">
        <v>16</v>
      </c>
    </row>
    <row r="371" spans="1:11" ht="27.75" customHeight="1" x14ac:dyDescent="0.25">
      <c r="A371" s="26" t="s">
        <v>134</v>
      </c>
      <c r="B371" s="405">
        <v>2.6579748585090686</v>
      </c>
      <c r="C371" s="383">
        <v>9</v>
      </c>
      <c r="D371" s="405">
        <v>2.6560954731689481</v>
      </c>
      <c r="E371" s="383">
        <v>10</v>
      </c>
      <c r="F371" s="405">
        <v>2.5874898356832725</v>
      </c>
      <c r="G371" s="383">
        <v>10</v>
      </c>
      <c r="H371" s="446">
        <v>2.7724280019707082</v>
      </c>
      <c r="I371" s="447">
        <v>10</v>
      </c>
      <c r="J371" s="408">
        <v>2.8600775920103825</v>
      </c>
      <c r="K371" s="409">
        <v>10</v>
      </c>
    </row>
    <row r="372" spans="1:11" ht="27.75" customHeight="1" x14ac:dyDescent="0.25">
      <c r="A372" s="26" t="s">
        <v>135</v>
      </c>
      <c r="B372" s="405">
        <v>2.4235575396454787</v>
      </c>
      <c r="C372" s="383">
        <v>10</v>
      </c>
      <c r="D372" s="405">
        <v>2.4100991464924748</v>
      </c>
      <c r="E372" s="383">
        <v>11</v>
      </c>
      <c r="F372" s="405">
        <v>3.5486889949216773</v>
      </c>
      <c r="G372" s="383">
        <v>8</v>
      </c>
      <c r="H372" s="446">
        <v>3.3785700422507876</v>
      </c>
      <c r="I372" s="447">
        <v>9</v>
      </c>
      <c r="J372" s="408">
        <v>3.3896187719919215</v>
      </c>
      <c r="K372" s="409">
        <v>9</v>
      </c>
    </row>
    <row r="373" spans="1:11" ht="27.75" customHeight="1" x14ac:dyDescent="0.25">
      <c r="A373" s="26" t="s">
        <v>136</v>
      </c>
      <c r="B373" s="405">
        <v>1.8482544782113304</v>
      </c>
      <c r="C373" s="383">
        <v>13</v>
      </c>
      <c r="D373" s="405">
        <v>2.2222776268003024</v>
      </c>
      <c r="E373" s="383">
        <v>12</v>
      </c>
      <c r="F373" s="405">
        <v>2.1387256631737217</v>
      </c>
      <c r="G373" s="383">
        <v>13</v>
      </c>
      <c r="H373" s="446">
        <v>2.103581612696138</v>
      </c>
      <c r="I373" s="447">
        <v>12</v>
      </c>
      <c r="J373" s="408">
        <v>1.8801140977326201</v>
      </c>
      <c r="K373" s="409">
        <v>13</v>
      </c>
    </row>
    <row r="374" spans="1:11" ht="27.75" customHeight="1" x14ac:dyDescent="0.25">
      <c r="A374" s="26" t="s">
        <v>137</v>
      </c>
      <c r="B374" s="405">
        <v>1.3345910305022695</v>
      </c>
      <c r="C374" s="383">
        <v>20</v>
      </c>
      <c r="D374" s="405">
        <v>1.33885162931013</v>
      </c>
      <c r="E374" s="383">
        <v>19</v>
      </c>
      <c r="F374" s="405">
        <v>1.3263474431948941</v>
      </c>
      <c r="G374" s="383">
        <v>20</v>
      </c>
      <c r="H374" s="446">
        <v>1.3421716606201759</v>
      </c>
      <c r="I374" s="447">
        <v>18</v>
      </c>
      <c r="J374" s="408">
        <v>1.3387744904120429</v>
      </c>
      <c r="K374" s="409">
        <v>19</v>
      </c>
    </row>
    <row r="375" spans="1:11" ht="27.75" customHeight="1" x14ac:dyDescent="0.25">
      <c r="A375" s="26" t="s">
        <v>138</v>
      </c>
      <c r="B375" s="405">
        <v>12.633319013019035</v>
      </c>
      <c r="C375" s="383">
        <v>2</v>
      </c>
      <c r="D375" s="405">
        <v>11.803668337114697</v>
      </c>
      <c r="E375" s="383">
        <v>2</v>
      </c>
      <c r="F375" s="405">
        <v>11.362555424293101</v>
      </c>
      <c r="G375" s="383">
        <v>2</v>
      </c>
      <c r="H375" s="446">
        <v>13.219420432660009</v>
      </c>
      <c r="I375" s="447">
        <v>2</v>
      </c>
      <c r="J375" s="408">
        <v>12.549362537911124</v>
      </c>
      <c r="K375" s="409">
        <v>2</v>
      </c>
    </row>
    <row r="376" spans="1:11" ht="27.75" customHeight="1" x14ac:dyDescent="0.25">
      <c r="A376" s="94" t="s">
        <v>409</v>
      </c>
      <c r="B376" s="588"/>
      <c r="C376" s="589"/>
      <c r="D376" s="588"/>
      <c r="E376" s="589"/>
      <c r="F376" s="590"/>
      <c r="G376" s="590"/>
      <c r="H376" s="590"/>
      <c r="I376" s="590"/>
    </row>
    <row r="378" spans="1:11" ht="27.75" customHeight="1" x14ac:dyDescent="0.25">
      <c r="A378" s="469" t="s">
        <v>1144</v>
      </c>
      <c r="B378" s="100"/>
      <c r="C378" s="100"/>
      <c r="D378" s="100"/>
      <c r="F378" s="104"/>
      <c r="G378" s="104"/>
      <c r="H378" s="104"/>
      <c r="K378" s="104" t="s">
        <v>0</v>
      </c>
    </row>
    <row r="379" spans="1:11" ht="27.75" customHeight="1" x14ac:dyDescent="0.25">
      <c r="A379" s="749" t="s">
        <v>160</v>
      </c>
      <c r="B379" s="747">
        <v>1398</v>
      </c>
      <c r="C379" s="748"/>
      <c r="D379" s="747">
        <v>1399</v>
      </c>
      <c r="E379" s="748"/>
      <c r="F379" s="747">
        <v>1400</v>
      </c>
      <c r="G379" s="748"/>
      <c r="H379" s="747">
        <v>1401</v>
      </c>
      <c r="I379" s="748"/>
      <c r="J379" s="747">
        <v>1402</v>
      </c>
      <c r="K379" s="748"/>
    </row>
    <row r="380" spans="1:11" ht="27.75" customHeight="1" x14ac:dyDescent="0.25">
      <c r="A380" s="762"/>
      <c r="B380" s="760" t="s">
        <v>1142</v>
      </c>
      <c r="C380" s="749" t="s">
        <v>144</v>
      </c>
      <c r="D380" s="760" t="s">
        <v>1142</v>
      </c>
      <c r="E380" s="752" t="s">
        <v>144</v>
      </c>
      <c r="F380" s="760" t="s">
        <v>1142</v>
      </c>
      <c r="G380" s="752" t="s">
        <v>144</v>
      </c>
      <c r="H380" s="760" t="s">
        <v>1142</v>
      </c>
      <c r="I380" s="752" t="s">
        <v>144</v>
      </c>
      <c r="J380" s="760" t="s">
        <v>1142</v>
      </c>
      <c r="K380" s="752" t="s">
        <v>144</v>
      </c>
    </row>
    <row r="381" spans="1:11" ht="27.75" customHeight="1" x14ac:dyDescent="0.25">
      <c r="A381" s="750" t="s">
        <v>91</v>
      </c>
      <c r="B381" s="761"/>
      <c r="C381" s="750" t="s">
        <v>5</v>
      </c>
      <c r="D381" s="761"/>
      <c r="E381" s="752" t="s">
        <v>5</v>
      </c>
      <c r="F381" s="761"/>
      <c r="G381" s="752" t="s">
        <v>5</v>
      </c>
      <c r="H381" s="761"/>
      <c r="I381" s="752" t="s">
        <v>5</v>
      </c>
      <c r="J381" s="761"/>
      <c r="K381" s="752" t="s">
        <v>5</v>
      </c>
    </row>
    <row r="382" spans="1:11" ht="27.75" customHeight="1" x14ac:dyDescent="0.25">
      <c r="A382" s="44" t="s">
        <v>91</v>
      </c>
      <c r="B382" s="204" t="s">
        <v>204</v>
      </c>
      <c r="C382" s="55" t="s">
        <v>230</v>
      </c>
      <c r="D382" s="204" t="s">
        <v>204</v>
      </c>
      <c r="E382" s="55" t="s">
        <v>230</v>
      </c>
      <c r="F382" s="204" t="s">
        <v>204</v>
      </c>
      <c r="G382" s="55" t="s">
        <v>230</v>
      </c>
      <c r="H382" s="444">
        <v>100</v>
      </c>
      <c r="I382" s="55" t="s">
        <v>230</v>
      </c>
      <c r="J382" s="406">
        <v>100</v>
      </c>
      <c r="K382" s="407" t="s">
        <v>230</v>
      </c>
    </row>
    <row r="383" spans="1:11" ht="27.75" customHeight="1" x14ac:dyDescent="0.25">
      <c r="A383" s="98" t="s">
        <v>162</v>
      </c>
      <c r="B383" s="405">
        <v>6.8105647378513439</v>
      </c>
      <c r="C383" s="383">
        <v>3</v>
      </c>
      <c r="D383" s="405">
        <v>9.0799517531418346</v>
      </c>
      <c r="E383" s="383">
        <v>3</v>
      </c>
      <c r="F383" s="405">
        <v>6.1173212058519644</v>
      </c>
      <c r="G383" s="447">
        <v>4</v>
      </c>
      <c r="H383" s="446">
        <v>6.2230355361632235</v>
      </c>
      <c r="I383" s="447">
        <v>4</v>
      </c>
      <c r="J383" s="408">
        <v>5.7417398763122591</v>
      </c>
      <c r="K383" s="409">
        <v>4</v>
      </c>
    </row>
    <row r="384" spans="1:11" ht="27.75" customHeight="1" x14ac:dyDescent="0.25">
      <c r="A384" s="98" t="s">
        <v>7</v>
      </c>
      <c r="B384" s="405">
        <v>0.97064030116145394</v>
      </c>
      <c r="C384" s="383">
        <v>9</v>
      </c>
      <c r="D384" s="405">
        <v>0.66063376256997774</v>
      </c>
      <c r="E384" s="383">
        <v>10</v>
      </c>
      <c r="F384" s="405">
        <v>0.59926270308976659</v>
      </c>
      <c r="G384" s="383">
        <v>12</v>
      </c>
      <c r="H384" s="446">
        <v>0.57682297889945988</v>
      </c>
      <c r="I384" s="447">
        <v>14</v>
      </c>
      <c r="J384" s="408">
        <v>0.61404432997027403</v>
      </c>
      <c r="K384" s="409">
        <v>16</v>
      </c>
    </row>
    <row r="385" spans="1:11" ht="27.75" customHeight="1" x14ac:dyDescent="0.25">
      <c r="A385" s="98" t="s">
        <v>111</v>
      </c>
      <c r="B385" s="405">
        <v>0.11074559074155237</v>
      </c>
      <c r="C385" s="383">
        <v>29</v>
      </c>
      <c r="D385" s="405">
        <v>8.7381372752421013E-2</v>
      </c>
      <c r="E385" s="383">
        <v>29</v>
      </c>
      <c r="F385" s="405">
        <v>6.8920657469425745E-2</v>
      </c>
      <c r="G385" s="383">
        <v>29</v>
      </c>
      <c r="H385" s="446">
        <v>8.1858208084936906E-2</v>
      </c>
      <c r="I385" s="447">
        <v>29</v>
      </c>
      <c r="J385" s="408">
        <v>7.3967837177653498E-2</v>
      </c>
      <c r="K385" s="409">
        <v>31</v>
      </c>
    </row>
    <row r="386" spans="1:11" ht="27.75" customHeight="1" x14ac:dyDescent="0.25">
      <c r="A386" s="98" t="s">
        <v>112</v>
      </c>
      <c r="B386" s="405">
        <v>1.6150981704788121</v>
      </c>
      <c r="C386" s="383">
        <v>6</v>
      </c>
      <c r="D386" s="405">
        <v>1.3825363341834436</v>
      </c>
      <c r="E386" s="383">
        <v>7</v>
      </c>
      <c r="F386" s="405">
        <v>1.1291836219399469</v>
      </c>
      <c r="G386" s="383">
        <v>8</v>
      </c>
      <c r="H386" s="446">
        <v>1.1515276671459942</v>
      </c>
      <c r="I386" s="447">
        <v>10</v>
      </c>
      <c r="J386" s="408">
        <v>1.976475546604255</v>
      </c>
      <c r="K386" s="409">
        <v>7</v>
      </c>
    </row>
    <row r="387" spans="1:11" ht="27.75" customHeight="1" x14ac:dyDescent="0.25">
      <c r="A387" s="98" t="s">
        <v>113</v>
      </c>
      <c r="B387" s="405">
        <v>0.16216119838111442</v>
      </c>
      <c r="C387" s="383">
        <v>26</v>
      </c>
      <c r="D387" s="405">
        <v>0.26540562795675199</v>
      </c>
      <c r="E387" s="383">
        <v>20</v>
      </c>
      <c r="F387" s="405">
        <v>0.18565345664976221</v>
      </c>
      <c r="G387" s="383">
        <v>22</v>
      </c>
      <c r="H387" s="446">
        <v>0.25588248359698834</v>
      </c>
      <c r="I387" s="447">
        <v>20</v>
      </c>
      <c r="J387" s="408">
        <v>0.389781068085361</v>
      </c>
      <c r="K387" s="409">
        <v>20</v>
      </c>
    </row>
    <row r="388" spans="1:11" ht="27.75" customHeight="1" x14ac:dyDescent="0.25">
      <c r="A388" s="98" t="s">
        <v>114</v>
      </c>
      <c r="B388" s="405">
        <v>6.030167305588563E-2</v>
      </c>
      <c r="C388" s="383">
        <v>31</v>
      </c>
      <c r="D388" s="405">
        <v>6.213585365046493E-2</v>
      </c>
      <c r="E388" s="383">
        <v>31</v>
      </c>
      <c r="F388" s="405">
        <v>5.6558466950787735E-2</v>
      </c>
      <c r="G388" s="383">
        <v>31</v>
      </c>
      <c r="H388" s="446">
        <v>7.0105393105526978E-2</v>
      </c>
      <c r="I388" s="447">
        <v>31</v>
      </c>
      <c r="J388" s="408">
        <v>8.6841800536495733E-2</v>
      </c>
      <c r="K388" s="409">
        <v>30</v>
      </c>
    </row>
    <row r="389" spans="1:11" ht="27.75" customHeight="1" x14ac:dyDescent="0.25">
      <c r="A389" s="98" t="s">
        <v>115</v>
      </c>
      <c r="B389" s="405">
        <v>0.30771155767381608</v>
      </c>
      <c r="C389" s="383">
        <v>22</v>
      </c>
      <c r="D389" s="405">
        <v>0.14897655369452803</v>
      </c>
      <c r="E389" s="383">
        <v>25</v>
      </c>
      <c r="F389" s="405">
        <v>0.11742008446867819</v>
      </c>
      <c r="G389" s="383">
        <v>26</v>
      </c>
      <c r="H389" s="446">
        <v>0.13979938570418191</v>
      </c>
      <c r="I389" s="447">
        <v>28</v>
      </c>
      <c r="J389" s="408">
        <v>0.15058834536235721</v>
      </c>
      <c r="K389" s="409">
        <v>29</v>
      </c>
    </row>
    <row r="390" spans="1:11" ht="27.75" customHeight="1" x14ac:dyDescent="0.25">
      <c r="A390" s="98" t="s">
        <v>89</v>
      </c>
      <c r="B390" s="405">
        <v>0.51753646257325625</v>
      </c>
      <c r="C390" s="383">
        <v>16</v>
      </c>
      <c r="D390" s="405">
        <v>0.52804696961730557</v>
      </c>
      <c r="E390" s="383">
        <v>13</v>
      </c>
      <c r="F390" s="405">
        <v>0.37912291998117953</v>
      </c>
      <c r="G390" s="383">
        <v>15</v>
      </c>
      <c r="H390" s="446">
        <v>0.45255188463039081</v>
      </c>
      <c r="I390" s="447">
        <v>18</v>
      </c>
      <c r="J390" s="408">
        <v>0.47661840441492093</v>
      </c>
      <c r="K390" s="409">
        <v>19</v>
      </c>
    </row>
    <row r="391" spans="1:11" ht="27.75" customHeight="1" x14ac:dyDescent="0.25">
      <c r="A391" s="98" t="s">
        <v>163</v>
      </c>
      <c r="B391" s="405">
        <v>8.9510497769053524E-2</v>
      </c>
      <c r="C391" s="383">
        <v>30</v>
      </c>
      <c r="D391" s="405">
        <v>7.4901915570467256E-2</v>
      </c>
      <c r="E391" s="383">
        <v>30</v>
      </c>
      <c r="F391" s="405">
        <v>6.3293259193011597E-2</v>
      </c>
      <c r="G391" s="383">
        <v>30</v>
      </c>
      <c r="H391" s="446">
        <v>7.8641416148783963E-2</v>
      </c>
      <c r="I391" s="447">
        <v>30</v>
      </c>
      <c r="J391" s="408">
        <v>0.23666213060562205</v>
      </c>
      <c r="K391" s="409">
        <v>25</v>
      </c>
    </row>
    <row r="392" spans="1:11" ht="27.75" customHeight="1" x14ac:dyDescent="0.25">
      <c r="A392" s="98" t="s">
        <v>117</v>
      </c>
      <c r="B392" s="405">
        <v>2.7890329557512858</v>
      </c>
      <c r="C392" s="383">
        <v>4</v>
      </c>
      <c r="D392" s="405">
        <v>1.8046271857618117</v>
      </c>
      <c r="E392" s="383">
        <v>6</v>
      </c>
      <c r="F392" s="405">
        <v>1.5676600732778032</v>
      </c>
      <c r="G392" s="383">
        <v>7</v>
      </c>
      <c r="H392" s="446">
        <v>1.6495477629790676</v>
      </c>
      <c r="I392" s="447">
        <v>7</v>
      </c>
      <c r="J392" s="408">
        <v>1.7706836031888293</v>
      </c>
      <c r="K392" s="409">
        <v>9</v>
      </c>
    </row>
    <row r="393" spans="1:11" ht="27.75" customHeight="1" x14ac:dyDescent="0.25">
      <c r="A393" s="98" t="s">
        <v>16</v>
      </c>
      <c r="B393" s="405">
        <v>1.8817379515193449</v>
      </c>
      <c r="C393" s="383">
        <v>5</v>
      </c>
      <c r="D393" s="405">
        <v>5.2221944706058201</v>
      </c>
      <c r="E393" s="383">
        <v>4</v>
      </c>
      <c r="F393" s="405">
        <v>7.5147251291172417</v>
      </c>
      <c r="G393" s="383">
        <v>3</v>
      </c>
      <c r="H393" s="446">
        <v>9.3831324971370886</v>
      </c>
      <c r="I393" s="447">
        <v>3</v>
      </c>
      <c r="J393" s="408">
        <v>8.6765934773626494</v>
      </c>
      <c r="K393" s="409">
        <v>3</v>
      </c>
    </row>
    <row r="394" spans="1:11" ht="27.75" customHeight="1" x14ac:dyDescent="0.25">
      <c r="A394" s="98" t="s">
        <v>17</v>
      </c>
      <c r="B394" s="405">
        <v>0.34252601390768345</v>
      </c>
      <c r="C394" s="383">
        <v>19</v>
      </c>
      <c r="D394" s="405">
        <v>0.20873923174248285</v>
      </c>
      <c r="E394" s="383">
        <v>21</v>
      </c>
      <c r="F394" s="405">
        <v>0.16374286565182652</v>
      </c>
      <c r="G394" s="383">
        <v>25</v>
      </c>
      <c r="H394" s="446">
        <v>0.21759788165056182</v>
      </c>
      <c r="I394" s="447">
        <v>25</v>
      </c>
      <c r="J394" s="408">
        <v>0.23066051948118807</v>
      </c>
      <c r="K394" s="409">
        <v>26</v>
      </c>
    </row>
    <row r="395" spans="1:11" ht="27.75" customHeight="1" x14ac:dyDescent="0.25">
      <c r="A395" s="98" t="s">
        <v>120</v>
      </c>
      <c r="B395" s="405">
        <v>0.29899710263706952</v>
      </c>
      <c r="C395" s="383">
        <v>23</v>
      </c>
      <c r="D395" s="405">
        <v>0.1680347980275724</v>
      </c>
      <c r="E395" s="383">
        <v>24</v>
      </c>
      <c r="F395" s="405">
        <v>0.19135724823856692</v>
      </c>
      <c r="G395" s="383">
        <v>21</v>
      </c>
      <c r="H395" s="446">
        <v>0.23941898681340149</v>
      </c>
      <c r="I395" s="447">
        <v>22</v>
      </c>
      <c r="J395" s="408">
        <v>0.28343056059620525</v>
      </c>
      <c r="K395" s="409">
        <v>23</v>
      </c>
    </row>
    <row r="396" spans="1:11" ht="27.75" customHeight="1" x14ac:dyDescent="0.25">
      <c r="A396" s="98" t="s">
        <v>121</v>
      </c>
      <c r="B396" s="405">
        <v>0.71062674132733084</v>
      </c>
      <c r="C396" s="383">
        <v>11</v>
      </c>
      <c r="D396" s="405">
        <v>2.5268786907774525</v>
      </c>
      <c r="E396" s="383">
        <v>5</v>
      </c>
      <c r="F396" s="405">
        <v>3.5353373465044373</v>
      </c>
      <c r="G396" s="383">
        <v>5</v>
      </c>
      <c r="H396" s="446">
        <v>4.2810558794206024</v>
      </c>
      <c r="I396" s="447">
        <v>5</v>
      </c>
      <c r="J396" s="408">
        <v>2.9627188618719682</v>
      </c>
      <c r="K396" s="409">
        <v>6</v>
      </c>
    </row>
    <row r="397" spans="1:11" ht="27.75" customHeight="1" x14ac:dyDescent="0.25">
      <c r="A397" s="98" t="s">
        <v>122</v>
      </c>
      <c r="B397" s="405">
        <v>0.65242652655755584</v>
      </c>
      <c r="C397" s="383">
        <v>12</v>
      </c>
      <c r="D397" s="405">
        <v>0.5367407805676091</v>
      </c>
      <c r="E397" s="383">
        <v>12</v>
      </c>
      <c r="F397" s="405">
        <v>0.61947311565168661</v>
      </c>
      <c r="G397" s="383">
        <v>11</v>
      </c>
      <c r="H397" s="446">
        <v>0.72674462683703311</v>
      </c>
      <c r="I397" s="447">
        <v>11</v>
      </c>
      <c r="J397" s="408">
        <v>0.67275206065327031</v>
      </c>
      <c r="K397" s="409">
        <v>13</v>
      </c>
    </row>
    <row r="398" spans="1:11" ht="27.75" customHeight="1" x14ac:dyDescent="0.25">
      <c r="A398" s="98" t="s">
        <v>123</v>
      </c>
      <c r="B398" s="405">
        <v>0.38643120707688605</v>
      </c>
      <c r="C398" s="383">
        <v>18</v>
      </c>
      <c r="D398" s="405">
        <v>0.36995068127626629</v>
      </c>
      <c r="E398" s="383">
        <v>16</v>
      </c>
      <c r="F398" s="405">
        <v>0.30455381153287697</v>
      </c>
      <c r="G398" s="383">
        <v>18</v>
      </c>
      <c r="H398" s="446">
        <v>0.4277034352026074</v>
      </c>
      <c r="I398" s="447">
        <v>19</v>
      </c>
      <c r="J398" s="408">
        <v>0.53065677087190688</v>
      </c>
      <c r="K398" s="409">
        <v>17</v>
      </c>
    </row>
    <row r="399" spans="1:11" ht="27.75" customHeight="1" x14ac:dyDescent="0.25">
      <c r="A399" s="98" t="s">
        <v>124</v>
      </c>
      <c r="B399" s="405">
        <v>1.3792392328883789</v>
      </c>
      <c r="C399" s="383">
        <v>7</v>
      </c>
      <c r="D399" s="405">
        <v>1.0037717370981822</v>
      </c>
      <c r="E399" s="383">
        <v>9</v>
      </c>
      <c r="F399" s="405">
        <v>1.0579661109957961</v>
      </c>
      <c r="G399" s="383">
        <v>9</v>
      </c>
      <c r="H399" s="446">
        <v>1.3824256801976085</v>
      </c>
      <c r="I399" s="447">
        <v>8</v>
      </c>
      <c r="J399" s="408">
        <v>1.5090474725536522</v>
      </c>
      <c r="K399" s="409">
        <v>10</v>
      </c>
    </row>
    <row r="400" spans="1:11" ht="27.75" customHeight="1" x14ac:dyDescent="0.25">
      <c r="A400" s="98" t="s">
        <v>125</v>
      </c>
      <c r="B400" s="405">
        <v>0.14706640475170688</v>
      </c>
      <c r="C400" s="383">
        <v>28</v>
      </c>
      <c r="D400" s="405">
        <v>0.13155217729703034</v>
      </c>
      <c r="E400" s="383">
        <v>27</v>
      </c>
      <c r="F400" s="405">
        <v>9.8013565168844088E-2</v>
      </c>
      <c r="G400" s="383">
        <v>27</v>
      </c>
      <c r="H400" s="446">
        <v>0.16639570167980308</v>
      </c>
      <c r="I400" s="447">
        <v>26</v>
      </c>
      <c r="J400" s="408">
        <v>0.20258759945126575</v>
      </c>
      <c r="K400" s="409">
        <v>27</v>
      </c>
    </row>
    <row r="401" spans="1:11" ht="27.75" customHeight="1" x14ac:dyDescent="0.25">
      <c r="A401" s="98" t="s">
        <v>126</v>
      </c>
      <c r="B401" s="405">
        <v>0.21344533032664567</v>
      </c>
      <c r="C401" s="383">
        <v>25</v>
      </c>
      <c r="D401" s="405">
        <v>0.13929592801896498</v>
      </c>
      <c r="E401" s="383">
        <v>26</v>
      </c>
      <c r="F401" s="405">
        <v>0.16397299096078405</v>
      </c>
      <c r="G401" s="383">
        <v>24</v>
      </c>
      <c r="H401" s="446">
        <v>0.22300853152719077</v>
      </c>
      <c r="I401" s="447">
        <v>24</v>
      </c>
      <c r="J401" s="408">
        <v>0.23685546510599717</v>
      </c>
      <c r="K401" s="409">
        <v>24</v>
      </c>
    </row>
    <row r="402" spans="1:11" ht="27.75" customHeight="1" x14ac:dyDescent="0.25">
      <c r="A402" s="98" t="s">
        <v>127</v>
      </c>
      <c r="B402" s="405">
        <v>0.53256267355992959</v>
      </c>
      <c r="C402" s="383">
        <v>15</v>
      </c>
      <c r="D402" s="405">
        <v>0.55403025658034433</v>
      </c>
      <c r="E402" s="383">
        <v>11</v>
      </c>
      <c r="F402" s="405">
        <v>0.95809230867549433</v>
      </c>
      <c r="G402" s="383">
        <v>10</v>
      </c>
      <c r="H402" s="446">
        <v>1.3616433605124201</v>
      </c>
      <c r="I402" s="447">
        <v>9</v>
      </c>
      <c r="J402" s="408">
        <v>1.9615710068334544</v>
      </c>
      <c r="K402" s="409">
        <v>8</v>
      </c>
    </row>
    <row r="403" spans="1:11" ht="27.75" customHeight="1" x14ac:dyDescent="0.25">
      <c r="A403" s="98" t="s">
        <v>128</v>
      </c>
      <c r="B403" s="405">
        <v>59.212102609813286</v>
      </c>
      <c r="C403" s="383">
        <v>1</v>
      </c>
      <c r="D403" s="405">
        <v>54.333974720950614</v>
      </c>
      <c r="E403" s="383">
        <v>1</v>
      </c>
      <c r="F403" s="405">
        <v>52.356409097481404</v>
      </c>
      <c r="G403" s="383">
        <v>1</v>
      </c>
      <c r="H403" s="446">
        <v>44.432240357810407</v>
      </c>
      <c r="I403" s="447">
        <v>1</v>
      </c>
      <c r="J403" s="408">
        <v>44.129188446312007</v>
      </c>
      <c r="K403" s="409">
        <v>1</v>
      </c>
    </row>
    <row r="404" spans="1:11" ht="27.75" customHeight="1" x14ac:dyDescent="0.25">
      <c r="A404" s="98" t="s">
        <v>129</v>
      </c>
      <c r="B404" s="405">
        <v>0.32504205319271307</v>
      </c>
      <c r="C404" s="383">
        <v>21</v>
      </c>
      <c r="D404" s="405">
        <v>0.19485299451833929</v>
      </c>
      <c r="E404" s="383">
        <v>22</v>
      </c>
      <c r="F404" s="405">
        <v>0.29873224843582236</v>
      </c>
      <c r="G404" s="383">
        <v>19</v>
      </c>
      <c r="H404" s="446">
        <v>0.25251462126177499</v>
      </c>
      <c r="I404" s="447">
        <v>21</v>
      </c>
      <c r="J404" s="408">
        <v>0.29946268054744801</v>
      </c>
      <c r="K404" s="409">
        <v>22</v>
      </c>
    </row>
    <row r="405" spans="1:11" ht="27.75" customHeight="1" x14ac:dyDescent="0.25">
      <c r="A405" s="98" t="s">
        <v>164</v>
      </c>
      <c r="B405" s="405">
        <v>0.22823073320004159</v>
      </c>
      <c r="C405" s="383">
        <v>24</v>
      </c>
      <c r="D405" s="405">
        <v>0.18857734828149389</v>
      </c>
      <c r="E405" s="383">
        <v>23</v>
      </c>
      <c r="F405" s="405">
        <v>0.16541224678389427</v>
      </c>
      <c r="G405" s="383">
        <v>23</v>
      </c>
      <c r="H405" s="446">
        <v>0.23532282268390725</v>
      </c>
      <c r="I405" s="447">
        <v>23</v>
      </c>
      <c r="J405" s="408">
        <v>0.35547145473719666</v>
      </c>
      <c r="K405" s="409">
        <v>21</v>
      </c>
    </row>
    <row r="406" spans="1:11" ht="27.75" customHeight="1" x14ac:dyDescent="0.25">
      <c r="A406" s="98" t="s">
        <v>131</v>
      </c>
      <c r="B406" s="405">
        <v>0.55160173801026058</v>
      </c>
      <c r="C406" s="383">
        <v>13</v>
      </c>
      <c r="D406" s="405">
        <v>0.31474877435067095</v>
      </c>
      <c r="E406" s="383">
        <v>19</v>
      </c>
      <c r="F406" s="405">
        <v>0.29563335608212976</v>
      </c>
      <c r="G406" s="383">
        <v>20</v>
      </c>
      <c r="H406" s="446">
        <v>0.47226477477864492</v>
      </c>
      <c r="I406" s="447">
        <v>16</v>
      </c>
      <c r="J406" s="408">
        <v>0.65665349269879025</v>
      </c>
      <c r="K406" s="409">
        <v>15</v>
      </c>
    </row>
    <row r="407" spans="1:11" ht="27.75" customHeight="1" x14ac:dyDescent="0.25">
      <c r="A407" s="98" t="s">
        <v>132</v>
      </c>
      <c r="B407" s="405">
        <v>0.14847742342822903</v>
      </c>
      <c r="C407" s="383">
        <v>27</v>
      </c>
      <c r="D407" s="405">
        <v>9.0539112925169654E-2</v>
      </c>
      <c r="E407" s="383">
        <v>28</v>
      </c>
      <c r="F407" s="405">
        <v>7.5543095910941965E-2</v>
      </c>
      <c r="G407" s="383">
        <v>28</v>
      </c>
      <c r="H407" s="446">
        <v>0.14533902942197965</v>
      </c>
      <c r="I407" s="447">
        <v>27</v>
      </c>
      <c r="J407" s="408">
        <v>0.15709291562535913</v>
      </c>
      <c r="K407" s="409">
        <v>28</v>
      </c>
    </row>
    <row r="408" spans="1:11" ht="27.75" customHeight="1" x14ac:dyDescent="0.25">
      <c r="A408" s="98" t="s">
        <v>133</v>
      </c>
      <c r="B408" s="405">
        <v>0.33260613434987574</v>
      </c>
      <c r="C408" s="383">
        <v>20</v>
      </c>
      <c r="D408" s="405">
        <v>0.3149412500857538</v>
      </c>
      <c r="E408" s="383">
        <v>17</v>
      </c>
      <c r="F408" s="405">
        <v>0.43952225069576994</v>
      </c>
      <c r="G408" s="383">
        <v>13</v>
      </c>
      <c r="H408" s="446">
        <v>0.46270661994021572</v>
      </c>
      <c r="I408" s="447">
        <v>17</v>
      </c>
      <c r="J408" s="408">
        <v>0.51476657345544852</v>
      </c>
      <c r="K408" s="409">
        <v>18</v>
      </c>
    </row>
    <row r="409" spans="1:11" ht="27.75" customHeight="1" x14ac:dyDescent="0.25">
      <c r="A409" s="98" t="s">
        <v>134</v>
      </c>
      <c r="B409" s="405">
        <v>0.54122899772856903</v>
      </c>
      <c r="C409" s="383">
        <v>14</v>
      </c>
      <c r="D409" s="405">
        <v>0.4152791520508069</v>
      </c>
      <c r="E409" s="383">
        <v>15</v>
      </c>
      <c r="F409" s="405">
        <v>0.39764420768488801</v>
      </c>
      <c r="G409" s="383">
        <v>14</v>
      </c>
      <c r="H409" s="446">
        <v>0.60660605242433496</v>
      </c>
      <c r="I409" s="447">
        <v>12</v>
      </c>
      <c r="J409" s="408">
        <v>0.7151130429104855</v>
      </c>
      <c r="K409" s="409">
        <v>11</v>
      </c>
    </row>
    <row r="410" spans="1:11" ht="27.75" customHeight="1" x14ac:dyDescent="0.25">
      <c r="A410" s="98" t="s">
        <v>135</v>
      </c>
      <c r="B410" s="405">
        <v>1.2877841250296023</v>
      </c>
      <c r="C410" s="383">
        <v>8</v>
      </c>
      <c r="D410" s="405">
        <v>1.0509209279044838</v>
      </c>
      <c r="E410" s="383">
        <v>8</v>
      </c>
      <c r="F410" s="405">
        <v>1.8323902801323493</v>
      </c>
      <c r="G410" s="383">
        <v>6</v>
      </c>
      <c r="H410" s="446">
        <v>2.9738724672168786</v>
      </c>
      <c r="I410" s="447">
        <v>6</v>
      </c>
      <c r="J410" s="408">
        <v>3.0890731617686904</v>
      </c>
      <c r="K410" s="409">
        <v>5</v>
      </c>
    </row>
    <row r="411" spans="1:11" ht="27.75" customHeight="1" x14ac:dyDescent="0.25">
      <c r="A411" s="98" t="s">
        <v>136</v>
      </c>
      <c r="B411" s="405">
        <v>0.50279965188619224</v>
      </c>
      <c r="C411" s="383">
        <v>17</v>
      </c>
      <c r="D411" s="405">
        <v>0.31479409820202786</v>
      </c>
      <c r="E411" s="383">
        <v>18</v>
      </c>
      <c r="F411" s="405">
        <v>0.36868416108184043</v>
      </c>
      <c r="G411" s="383">
        <v>16</v>
      </c>
      <c r="H411" s="446">
        <v>0.53324221713244679</v>
      </c>
      <c r="I411" s="447">
        <v>15</v>
      </c>
      <c r="J411" s="408">
        <v>0.67799183769407689</v>
      </c>
      <c r="K411" s="409">
        <v>12</v>
      </c>
    </row>
    <row r="412" spans="1:11" ht="27.75" customHeight="1" x14ac:dyDescent="0.25">
      <c r="A412" s="98" t="s">
        <v>137</v>
      </c>
      <c r="B412" s="405">
        <v>0.74454747038727198</v>
      </c>
      <c r="C412" s="383">
        <v>10</v>
      </c>
      <c r="D412" s="405">
        <v>0.4503682484593492</v>
      </c>
      <c r="E412" s="383">
        <v>14</v>
      </c>
      <c r="F412" s="405">
        <v>0.33386342753398385</v>
      </c>
      <c r="G412" s="383">
        <v>17</v>
      </c>
      <c r="H412" s="446">
        <v>0.60202131609940879</v>
      </c>
      <c r="I412" s="447">
        <v>13</v>
      </c>
      <c r="J412" s="408">
        <v>0.66251170957186767</v>
      </c>
      <c r="K412" s="409">
        <v>14</v>
      </c>
    </row>
    <row r="413" spans="1:11" ht="27.75" customHeight="1" x14ac:dyDescent="0.25">
      <c r="A413" s="98" t="s">
        <v>138</v>
      </c>
      <c r="B413" s="405">
        <v>16.147216425438369</v>
      </c>
      <c r="C413" s="383">
        <v>2</v>
      </c>
      <c r="D413" s="405">
        <v>17.375217358328634</v>
      </c>
      <c r="E413" s="383">
        <v>2</v>
      </c>
      <c r="F413" s="405">
        <v>18.544534577725731</v>
      </c>
      <c r="G413" s="383">
        <v>2</v>
      </c>
      <c r="H413" s="446">
        <v>20.194970455881148</v>
      </c>
      <c r="I413" s="447">
        <v>2</v>
      </c>
      <c r="J413" s="408">
        <v>19.958397972167653</v>
      </c>
      <c r="K413" s="409">
        <v>2</v>
      </c>
    </row>
    <row r="414" spans="1:11" ht="27.75" customHeight="1" x14ac:dyDescent="0.25">
      <c r="A414" s="94" t="s">
        <v>409</v>
      </c>
      <c r="B414" s="588"/>
      <c r="C414" s="589"/>
      <c r="D414" s="588"/>
      <c r="E414" s="589"/>
      <c r="F414" s="590"/>
      <c r="G414" s="590"/>
      <c r="H414" s="590"/>
      <c r="I414" s="590"/>
    </row>
  </sheetData>
  <mergeCells count="140">
    <mergeCell ref="J303:K303"/>
    <mergeCell ref="J304:J305"/>
    <mergeCell ref="K304:K305"/>
    <mergeCell ref="J341:K341"/>
    <mergeCell ref="J342:J343"/>
    <mergeCell ref="K342:K343"/>
    <mergeCell ref="J379:K379"/>
    <mergeCell ref="J380:J381"/>
    <mergeCell ref="K380:K381"/>
    <mergeCell ref="J153:J154"/>
    <mergeCell ref="K153:K154"/>
    <mergeCell ref="J190:K190"/>
    <mergeCell ref="J191:J192"/>
    <mergeCell ref="K191:K192"/>
    <mergeCell ref="J228:K228"/>
    <mergeCell ref="J229:J230"/>
    <mergeCell ref="K229:K230"/>
    <mergeCell ref="J266:K266"/>
    <mergeCell ref="J2:K2"/>
    <mergeCell ref="J39:K39"/>
    <mergeCell ref="J76:K76"/>
    <mergeCell ref="J77:J78"/>
    <mergeCell ref="K77:K78"/>
    <mergeCell ref="J114:K114"/>
    <mergeCell ref="J115:J116"/>
    <mergeCell ref="K115:K116"/>
    <mergeCell ref="J152:K152"/>
    <mergeCell ref="H303:I303"/>
    <mergeCell ref="H304:H305"/>
    <mergeCell ref="I304:I305"/>
    <mergeCell ref="H341:I341"/>
    <mergeCell ref="H342:H343"/>
    <mergeCell ref="H379:I379"/>
    <mergeCell ref="H380:H381"/>
    <mergeCell ref="I380:I381"/>
    <mergeCell ref="H153:H154"/>
    <mergeCell ref="I153:I154"/>
    <mergeCell ref="H190:I190"/>
    <mergeCell ref="H191:H192"/>
    <mergeCell ref="I191:I192"/>
    <mergeCell ref="H228:I228"/>
    <mergeCell ref="H229:H230"/>
    <mergeCell ref="I229:I230"/>
    <mergeCell ref="H266:I266"/>
    <mergeCell ref="I342:I343"/>
    <mergeCell ref="H2:I2"/>
    <mergeCell ref="H39:I39"/>
    <mergeCell ref="H76:I76"/>
    <mergeCell ref="H77:H78"/>
    <mergeCell ref="I77:I78"/>
    <mergeCell ref="H114:I114"/>
    <mergeCell ref="H115:H116"/>
    <mergeCell ref="I115:I116"/>
    <mergeCell ref="H152:I152"/>
    <mergeCell ref="B2:C2"/>
    <mergeCell ref="B39:C39"/>
    <mergeCell ref="B76:C76"/>
    <mergeCell ref="B115:B116"/>
    <mergeCell ref="C115:C116"/>
    <mergeCell ref="C229:C230"/>
    <mergeCell ref="B190:C190"/>
    <mergeCell ref="B228:C228"/>
    <mergeCell ref="B229:B230"/>
    <mergeCell ref="B152:C152"/>
    <mergeCell ref="B77:B78"/>
    <mergeCell ref="C77:C78"/>
    <mergeCell ref="F39:G39"/>
    <mergeCell ref="F191:F192"/>
    <mergeCell ref="G191:G192"/>
    <mergeCell ref="D153:D154"/>
    <mergeCell ref="F153:F154"/>
    <mergeCell ref="G153:G154"/>
    <mergeCell ref="F190:G190"/>
    <mergeCell ref="F152:G152"/>
    <mergeCell ref="D115:D116"/>
    <mergeCell ref="E115:E116"/>
    <mergeCell ref="F115:F116"/>
    <mergeCell ref="F114:G114"/>
    <mergeCell ref="D77:D78"/>
    <mergeCell ref="E77:E78"/>
    <mergeCell ref="A2:A3"/>
    <mergeCell ref="A39:A40"/>
    <mergeCell ref="A152:A154"/>
    <mergeCell ref="A228:A230"/>
    <mergeCell ref="A76:A78"/>
    <mergeCell ref="A114:A116"/>
    <mergeCell ref="A190:A192"/>
    <mergeCell ref="F77:F78"/>
    <mergeCell ref="G77:G78"/>
    <mergeCell ref="B114:C114"/>
    <mergeCell ref="D114:E114"/>
    <mergeCell ref="D228:E228"/>
    <mergeCell ref="F228:G228"/>
    <mergeCell ref="E153:E154"/>
    <mergeCell ref="D190:E190"/>
    <mergeCell ref="D152:E152"/>
    <mergeCell ref="F229:F230"/>
    <mergeCell ref="G229:G230"/>
    <mergeCell ref="G115:G116"/>
    <mergeCell ref="D2:E2"/>
    <mergeCell ref="F2:G2"/>
    <mergeCell ref="D76:E76"/>
    <mergeCell ref="F76:G76"/>
    <mergeCell ref="D39:E39"/>
    <mergeCell ref="D229:D230"/>
    <mergeCell ref="E229:E230"/>
    <mergeCell ref="A379:A381"/>
    <mergeCell ref="A341:A343"/>
    <mergeCell ref="B379:C379"/>
    <mergeCell ref="D379:E379"/>
    <mergeCell ref="B342:B343"/>
    <mergeCell ref="C342:C343"/>
    <mergeCell ref="D342:D343"/>
    <mergeCell ref="E342:E343"/>
    <mergeCell ref="B303:C303"/>
    <mergeCell ref="D303:E303"/>
    <mergeCell ref="F379:G379"/>
    <mergeCell ref="B380:B381"/>
    <mergeCell ref="C380:C381"/>
    <mergeCell ref="D380:D381"/>
    <mergeCell ref="E380:E381"/>
    <mergeCell ref="F380:F381"/>
    <mergeCell ref="G380:G381"/>
    <mergeCell ref="A303:A305"/>
    <mergeCell ref="A266:A267"/>
    <mergeCell ref="D266:E266"/>
    <mergeCell ref="B266:C266"/>
    <mergeCell ref="F342:F343"/>
    <mergeCell ref="G342:G343"/>
    <mergeCell ref="B341:C341"/>
    <mergeCell ref="D341:E341"/>
    <mergeCell ref="F341:G341"/>
    <mergeCell ref="F266:G266"/>
    <mergeCell ref="F303:G303"/>
    <mergeCell ref="B304:B305"/>
    <mergeCell ref="C304:C305"/>
    <mergeCell ref="D304:D305"/>
    <mergeCell ref="E304:E305"/>
    <mergeCell ref="F304:F305"/>
    <mergeCell ref="G304:G305"/>
  </mergeCells>
  <hyperlinks>
    <hyperlink ref="A1" location="فهرست!A72" display="1- نسبت معادن در حال بهره برداري به مساحت استان" xr:uid="{00000000-0004-0000-0900-000000000000}"/>
    <hyperlink ref="A38" location="فهرست!A73" display="2- توزیع  تعداد معادن در حال بهره برداري از معادن کشور " xr:uid="{00000000-0004-0000-0900-000001000000}"/>
    <hyperlink ref="A75" location="فهرست!A74" display="3- نسبت شاغلان معادن در حال بهره برداري به کل جمعيت فعال " xr:uid="{00000000-0004-0000-0900-000002000000}"/>
    <hyperlink ref="A113" location="فهرست!A75" display="4- سرانه ارزش تولیدات معادن در حال بهره برداري                                                                                                              " xr:uid="{00000000-0004-0000-0900-000003000000}"/>
    <hyperlink ref="A151" location="فهرست!A76" display="5- سرانه ارزش افزوده  معادن در حال بهره برداري " xr:uid="{00000000-0004-0000-0900-000004000000}"/>
    <hyperlink ref="A189" location="فهرست!A77" display="6- نسبت ارزش پرداختی های معادن در حال  بهره برداری به کل جمعیت فغال " xr:uid="{00000000-0004-0000-0900-000005000000}"/>
    <hyperlink ref="A227" location="فهرست!A78" display="7- نسبت ارزش دریافتی های معادن در حال بهره برداری به کل جمعیت فعال " xr:uid="{00000000-0004-0000-0900-000006000000}"/>
    <hyperlink ref="A265" location="فهرست!A79" display="8- نسبت سرمایه گذاری (ارزش تغیییرات اموال سرمایه ای ) معادن در حال بهره برداري به کل جمعیت فعال " xr:uid="{00000000-0004-0000-0900-000007000000}"/>
    <hyperlink ref="A302" location="فهرست!A80" display="9- نسبت شركت هاي تعاوني  فعال معدنی  تحت پوشش وزارت تعاون،کارورفاه اجتماعی به کل جمعيت                                         (تعداد به صد هزار نفر )" xr:uid="{00000000-0004-0000-0900-000008000000}"/>
    <hyperlink ref="A340" location="فهرست!A81" display="10- توزیع شاغلان معادن در حال بهره برداري از معادن کشور " xr:uid="{00000000-0004-0000-0900-000009000000}"/>
    <hyperlink ref="A378" location="فهرست!A82" display="11-توزیع ارزش تولیدات معادن در حال بهره برداری از معادن کشور " xr:uid="{00000000-0004-0000-0900-00000A00000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224"/>
  <sheetViews>
    <sheetView rightToLeft="1" zoomScaleNormal="100" workbookViewId="0">
      <selection activeCell="J2" sqref="J2:K2"/>
    </sheetView>
  </sheetViews>
  <sheetFormatPr defaultColWidth="9.140625" defaultRowHeight="27.75" customHeight="1" x14ac:dyDescent="0.25"/>
  <cols>
    <col min="1" max="1" width="24" style="328" customWidth="1"/>
    <col min="2" max="9" width="11.85546875" style="328" customWidth="1"/>
    <col min="10" max="11" width="9.85546875" style="328" customWidth="1"/>
    <col min="12" max="16384" width="9.140625" style="328"/>
  </cols>
  <sheetData>
    <row r="1" spans="1:11" ht="27.75" customHeight="1" x14ac:dyDescent="0.25">
      <c r="A1" s="469" t="s">
        <v>1018</v>
      </c>
      <c r="K1" s="34" t="s">
        <v>0</v>
      </c>
    </row>
    <row r="2" spans="1:11" ht="27.75" customHeight="1" x14ac:dyDescent="0.25">
      <c r="A2" s="775" t="s">
        <v>1</v>
      </c>
      <c r="B2" s="773">
        <v>1399</v>
      </c>
      <c r="C2" s="774"/>
      <c r="D2" s="773">
        <v>1400</v>
      </c>
      <c r="E2" s="774"/>
      <c r="F2" s="773">
        <v>1401</v>
      </c>
      <c r="G2" s="774"/>
      <c r="H2" s="773">
        <v>1402</v>
      </c>
      <c r="I2" s="774"/>
      <c r="J2" s="773">
        <v>1403</v>
      </c>
      <c r="K2" s="774"/>
    </row>
    <row r="3" spans="1:11" ht="27.75" customHeight="1" x14ac:dyDescent="0.25">
      <c r="A3" s="776"/>
      <c r="B3" s="459" t="s">
        <v>2</v>
      </c>
      <c r="C3" s="459" t="s">
        <v>3</v>
      </c>
      <c r="D3" s="459" t="s">
        <v>2</v>
      </c>
      <c r="E3" s="459" t="s">
        <v>3</v>
      </c>
      <c r="F3" s="459" t="s">
        <v>2</v>
      </c>
      <c r="G3" s="459" t="s">
        <v>3</v>
      </c>
      <c r="H3" s="459" t="s">
        <v>2</v>
      </c>
      <c r="I3" s="459" t="s">
        <v>3</v>
      </c>
      <c r="J3" s="458" t="s">
        <v>2</v>
      </c>
      <c r="K3" s="459" t="s">
        <v>3</v>
      </c>
    </row>
    <row r="4" spans="1:11" ht="27.75" customHeight="1" x14ac:dyDescent="0.25">
      <c r="A4" s="190" t="s">
        <v>47</v>
      </c>
      <c r="B4" s="15">
        <v>93</v>
      </c>
      <c r="C4" s="15" t="s">
        <v>230</v>
      </c>
      <c r="D4" s="15">
        <v>93</v>
      </c>
      <c r="E4" s="15" t="s">
        <v>230</v>
      </c>
      <c r="F4" s="15">
        <v>94</v>
      </c>
      <c r="G4" s="15" t="s">
        <v>230</v>
      </c>
      <c r="H4" s="15">
        <v>95</v>
      </c>
      <c r="I4" s="15" t="s">
        <v>230</v>
      </c>
      <c r="J4" s="625">
        <v>99</v>
      </c>
      <c r="K4" s="117" t="s">
        <v>1101</v>
      </c>
    </row>
    <row r="5" spans="1:11" ht="27.75" customHeight="1" x14ac:dyDescent="0.25">
      <c r="A5" s="190" t="s">
        <v>48</v>
      </c>
      <c r="B5" s="392">
        <v>100</v>
      </c>
      <c r="C5" s="392">
        <v>1</v>
      </c>
      <c r="D5" s="392">
        <v>100</v>
      </c>
      <c r="E5" s="392">
        <v>1</v>
      </c>
      <c r="F5" s="392">
        <v>99</v>
      </c>
      <c r="G5" s="392">
        <v>21</v>
      </c>
      <c r="H5" s="392">
        <v>99</v>
      </c>
      <c r="I5" s="392">
        <v>25</v>
      </c>
      <c r="J5" s="626">
        <v>100</v>
      </c>
      <c r="K5" s="393">
        <v>1</v>
      </c>
    </row>
    <row r="6" spans="1:11" ht="27.75" customHeight="1" x14ac:dyDescent="0.25">
      <c r="A6" s="190" t="s">
        <v>49</v>
      </c>
      <c r="B6" s="392">
        <v>96</v>
      </c>
      <c r="C6" s="392">
        <v>24</v>
      </c>
      <c r="D6" s="392">
        <v>96</v>
      </c>
      <c r="E6" s="392">
        <v>25</v>
      </c>
      <c r="F6" s="392">
        <v>98</v>
      </c>
      <c r="G6" s="392">
        <v>22</v>
      </c>
      <c r="H6" s="392">
        <v>98</v>
      </c>
      <c r="I6" s="392">
        <v>26</v>
      </c>
      <c r="J6" s="626">
        <v>99.81</v>
      </c>
      <c r="K6" s="393">
        <v>27</v>
      </c>
    </row>
    <row r="7" spans="1:11" ht="27.75" customHeight="1" x14ac:dyDescent="0.25">
      <c r="A7" s="190" t="s">
        <v>50</v>
      </c>
      <c r="B7" s="392">
        <v>100</v>
      </c>
      <c r="C7" s="392">
        <v>1</v>
      </c>
      <c r="D7" s="392">
        <v>100</v>
      </c>
      <c r="E7" s="392">
        <v>1</v>
      </c>
      <c r="F7" s="392">
        <v>100</v>
      </c>
      <c r="G7" s="392">
        <v>1</v>
      </c>
      <c r="H7" s="392">
        <v>100</v>
      </c>
      <c r="I7" s="392">
        <v>1</v>
      </c>
      <c r="J7" s="626">
        <v>100</v>
      </c>
      <c r="K7" s="393">
        <v>1</v>
      </c>
    </row>
    <row r="8" spans="1:11" ht="27.75" customHeight="1" x14ac:dyDescent="0.25">
      <c r="A8" s="190" t="s">
        <v>51</v>
      </c>
      <c r="B8" s="392">
        <v>100</v>
      </c>
      <c r="C8" s="392">
        <v>1</v>
      </c>
      <c r="D8" s="392">
        <v>100</v>
      </c>
      <c r="E8" s="392">
        <v>1</v>
      </c>
      <c r="F8" s="392">
        <v>100</v>
      </c>
      <c r="G8" s="392">
        <v>1</v>
      </c>
      <c r="H8" s="392">
        <v>100</v>
      </c>
      <c r="I8" s="392">
        <v>1</v>
      </c>
      <c r="J8" s="626">
        <v>100</v>
      </c>
      <c r="K8" s="393">
        <v>1</v>
      </c>
    </row>
    <row r="9" spans="1:11" ht="27.75" customHeight="1" x14ac:dyDescent="0.25">
      <c r="A9" s="190" t="s">
        <v>10</v>
      </c>
      <c r="B9" s="392">
        <v>94</v>
      </c>
      <c r="C9" s="392">
        <v>27</v>
      </c>
      <c r="D9" s="392">
        <v>94</v>
      </c>
      <c r="E9" s="392">
        <v>28</v>
      </c>
      <c r="F9" s="392">
        <v>94</v>
      </c>
      <c r="G9" s="392">
        <v>29</v>
      </c>
      <c r="H9" s="392">
        <v>100</v>
      </c>
      <c r="I9" s="392">
        <v>1</v>
      </c>
      <c r="J9" s="626">
        <v>100</v>
      </c>
      <c r="K9" s="393">
        <v>1</v>
      </c>
    </row>
    <row r="10" spans="1:11" ht="27.75" customHeight="1" x14ac:dyDescent="0.25">
      <c r="A10" s="190" t="s">
        <v>52</v>
      </c>
      <c r="B10" s="392">
        <v>100</v>
      </c>
      <c r="C10" s="392">
        <v>1</v>
      </c>
      <c r="D10" s="392">
        <v>100</v>
      </c>
      <c r="E10" s="392">
        <v>1</v>
      </c>
      <c r="F10" s="392">
        <v>100</v>
      </c>
      <c r="G10" s="392">
        <v>1</v>
      </c>
      <c r="H10" s="392">
        <v>100</v>
      </c>
      <c r="I10" s="392">
        <v>1</v>
      </c>
      <c r="J10" s="626">
        <v>100</v>
      </c>
      <c r="K10" s="393">
        <v>1</v>
      </c>
    </row>
    <row r="11" spans="1:11" ht="27.75" customHeight="1" x14ac:dyDescent="0.25">
      <c r="A11" s="190" t="s">
        <v>12</v>
      </c>
      <c r="B11" s="392">
        <v>97</v>
      </c>
      <c r="C11" s="392">
        <v>21</v>
      </c>
      <c r="D11" s="392">
        <v>97</v>
      </c>
      <c r="E11" s="392">
        <v>21</v>
      </c>
      <c r="F11" s="392">
        <v>100</v>
      </c>
      <c r="G11" s="392">
        <v>1</v>
      </c>
      <c r="H11" s="392">
        <v>100</v>
      </c>
      <c r="I11" s="392">
        <v>1</v>
      </c>
      <c r="J11" s="626">
        <v>100</v>
      </c>
      <c r="K11" s="393">
        <v>1</v>
      </c>
    </row>
    <row r="12" spans="1:11" ht="27.75" customHeight="1" x14ac:dyDescent="0.25">
      <c r="A12" s="190" t="s">
        <v>53</v>
      </c>
      <c r="B12" s="392">
        <v>100</v>
      </c>
      <c r="C12" s="392">
        <v>1</v>
      </c>
      <c r="D12" s="392">
        <v>100</v>
      </c>
      <c r="E12" s="392">
        <v>1</v>
      </c>
      <c r="F12" s="392">
        <v>100</v>
      </c>
      <c r="G12" s="392">
        <v>1</v>
      </c>
      <c r="H12" s="392">
        <v>100</v>
      </c>
      <c r="I12" s="392">
        <v>1</v>
      </c>
      <c r="J12" s="626">
        <v>100</v>
      </c>
      <c r="K12" s="393">
        <v>1</v>
      </c>
    </row>
    <row r="13" spans="1:11" ht="27.75" customHeight="1" x14ac:dyDescent="0.25">
      <c r="A13" s="190" t="s">
        <v>54</v>
      </c>
      <c r="B13" s="392">
        <v>100</v>
      </c>
      <c r="C13" s="392">
        <v>1</v>
      </c>
      <c r="D13" s="392">
        <v>100</v>
      </c>
      <c r="E13" s="392">
        <v>1</v>
      </c>
      <c r="F13" s="392">
        <v>100</v>
      </c>
      <c r="G13" s="392">
        <v>1</v>
      </c>
      <c r="H13" s="392">
        <v>100</v>
      </c>
      <c r="I13" s="392">
        <v>1</v>
      </c>
      <c r="J13" s="626">
        <v>100</v>
      </c>
      <c r="K13" s="393">
        <v>1</v>
      </c>
    </row>
    <row r="14" spans="1:11" ht="27.75" customHeight="1" x14ac:dyDescent="0.25">
      <c r="A14" s="190" t="s">
        <v>55</v>
      </c>
      <c r="B14" s="392">
        <v>100</v>
      </c>
      <c r="C14" s="392">
        <v>1</v>
      </c>
      <c r="D14" s="392">
        <v>100</v>
      </c>
      <c r="E14" s="392">
        <v>1</v>
      </c>
      <c r="F14" s="392">
        <v>100</v>
      </c>
      <c r="G14" s="392">
        <v>1</v>
      </c>
      <c r="H14" s="392">
        <v>100</v>
      </c>
      <c r="I14" s="392">
        <v>1</v>
      </c>
      <c r="J14" s="626">
        <v>100</v>
      </c>
      <c r="K14" s="393">
        <v>1</v>
      </c>
    </row>
    <row r="15" spans="1:11" ht="27.75" customHeight="1" x14ac:dyDescent="0.25">
      <c r="A15" s="190" t="s">
        <v>56</v>
      </c>
      <c r="B15" s="392">
        <v>99</v>
      </c>
      <c r="C15" s="392">
        <v>19</v>
      </c>
      <c r="D15" s="392">
        <v>99</v>
      </c>
      <c r="E15" s="392">
        <v>19</v>
      </c>
      <c r="F15" s="392">
        <v>99</v>
      </c>
      <c r="G15" s="392">
        <v>20</v>
      </c>
      <c r="H15" s="392">
        <v>99</v>
      </c>
      <c r="I15" s="392">
        <v>24</v>
      </c>
      <c r="J15" s="626">
        <v>99.9</v>
      </c>
      <c r="K15" s="393">
        <v>26</v>
      </c>
    </row>
    <row r="16" spans="1:11" ht="27.75" customHeight="1" x14ac:dyDescent="0.25">
      <c r="A16" s="190" t="s">
        <v>57</v>
      </c>
      <c r="B16" s="392">
        <v>100</v>
      </c>
      <c r="C16" s="392">
        <v>1</v>
      </c>
      <c r="D16" s="392">
        <v>100</v>
      </c>
      <c r="E16" s="392">
        <v>1</v>
      </c>
      <c r="F16" s="392">
        <v>100</v>
      </c>
      <c r="G16" s="392">
        <v>1</v>
      </c>
      <c r="H16" s="392">
        <v>100</v>
      </c>
      <c r="I16" s="392">
        <v>1</v>
      </c>
      <c r="J16" s="626">
        <v>100</v>
      </c>
      <c r="K16" s="393">
        <v>1</v>
      </c>
    </row>
    <row r="17" spans="1:11" ht="27.75" customHeight="1" x14ac:dyDescent="0.25">
      <c r="A17" s="190" t="s">
        <v>58</v>
      </c>
      <c r="B17" s="392">
        <v>100</v>
      </c>
      <c r="C17" s="392">
        <v>1</v>
      </c>
      <c r="D17" s="392">
        <v>100</v>
      </c>
      <c r="E17" s="392">
        <v>1</v>
      </c>
      <c r="F17" s="392">
        <v>100</v>
      </c>
      <c r="G17" s="392">
        <v>1</v>
      </c>
      <c r="H17" s="392">
        <v>100</v>
      </c>
      <c r="I17" s="392">
        <v>1</v>
      </c>
      <c r="J17" s="626">
        <v>100</v>
      </c>
      <c r="K17" s="393">
        <v>1</v>
      </c>
    </row>
    <row r="18" spans="1:11" ht="27.75" customHeight="1" x14ac:dyDescent="0.25">
      <c r="A18" s="190" t="s">
        <v>19</v>
      </c>
      <c r="B18" s="392">
        <v>100</v>
      </c>
      <c r="C18" s="392">
        <v>1</v>
      </c>
      <c r="D18" s="392">
        <v>100</v>
      </c>
      <c r="E18" s="392">
        <v>1</v>
      </c>
      <c r="F18" s="392">
        <v>100</v>
      </c>
      <c r="G18" s="392">
        <v>1</v>
      </c>
      <c r="H18" s="392">
        <v>100</v>
      </c>
      <c r="I18" s="392">
        <v>1</v>
      </c>
      <c r="J18" s="626">
        <v>100</v>
      </c>
      <c r="K18" s="393">
        <v>1</v>
      </c>
    </row>
    <row r="19" spans="1:11" ht="27.75" customHeight="1" x14ac:dyDescent="0.25">
      <c r="A19" s="190" t="s">
        <v>59</v>
      </c>
      <c r="B19" s="392">
        <v>100</v>
      </c>
      <c r="C19" s="392">
        <v>1</v>
      </c>
      <c r="D19" s="392">
        <v>100</v>
      </c>
      <c r="E19" s="392">
        <v>1</v>
      </c>
      <c r="F19" s="392">
        <v>100</v>
      </c>
      <c r="G19" s="392">
        <v>1</v>
      </c>
      <c r="H19" s="392">
        <v>100</v>
      </c>
      <c r="I19" s="392">
        <v>1</v>
      </c>
      <c r="J19" s="626">
        <v>100</v>
      </c>
      <c r="K19" s="393">
        <v>1</v>
      </c>
    </row>
    <row r="20" spans="1:11" ht="27.75" customHeight="1" x14ac:dyDescent="0.25">
      <c r="A20" s="190" t="s">
        <v>21</v>
      </c>
      <c r="B20" s="392">
        <v>12</v>
      </c>
      <c r="C20" s="392">
        <v>31</v>
      </c>
      <c r="D20" s="392">
        <v>12</v>
      </c>
      <c r="E20" s="392">
        <v>31</v>
      </c>
      <c r="F20" s="392">
        <v>10</v>
      </c>
      <c r="G20" s="392">
        <v>31</v>
      </c>
      <c r="H20" s="392">
        <v>27</v>
      </c>
      <c r="I20" s="392">
        <v>31</v>
      </c>
      <c r="J20" s="626">
        <v>67.7</v>
      </c>
      <c r="K20" s="393">
        <v>31</v>
      </c>
    </row>
    <row r="21" spans="1:11" ht="27.75" customHeight="1" x14ac:dyDescent="0.25">
      <c r="A21" s="190" t="s">
        <v>60</v>
      </c>
      <c r="B21" s="392">
        <v>95</v>
      </c>
      <c r="C21" s="392">
        <v>26</v>
      </c>
      <c r="D21" s="392">
        <v>95</v>
      </c>
      <c r="E21" s="392">
        <v>26</v>
      </c>
      <c r="F21" s="392">
        <v>97</v>
      </c>
      <c r="G21" s="392">
        <v>23</v>
      </c>
      <c r="H21" s="392">
        <v>99</v>
      </c>
      <c r="I21" s="392">
        <v>23</v>
      </c>
      <c r="J21" s="626">
        <v>100</v>
      </c>
      <c r="K21" s="393">
        <v>1</v>
      </c>
    </row>
    <row r="22" spans="1:11" ht="27.75" customHeight="1" x14ac:dyDescent="0.25">
      <c r="A22" s="190" t="s">
        <v>61</v>
      </c>
      <c r="B22" s="392">
        <v>100</v>
      </c>
      <c r="C22" s="392">
        <v>1</v>
      </c>
      <c r="D22" s="392">
        <v>100</v>
      </c>
      <c r="E22" s="392">
        <v>1</v>
      </c>
      <c r="F22" s="392">
        <v>100</v>
      </c>
      <c r="G22" s="392">
        <v>1</v>
      </c>
      <c r="H22" s="392">
        <v>100</v>
      </c>
      <c r="I22" s="392">
        <v>1</v>
      </c>
      <c r="J22" s="626">
        <v>100</v>
      </c>
      <c r="K22" s="393">
        <v>1</v>
      </c>
    </row>
    <row r="23" spans="1:11" ht="27.75" customHeight="1" x14ac:dyDescent="0.25">
      <c r="A23" s="190" t="s">
        <v>62</v>
      </c>
      <c r="B23" s="392">
        <v>100</v>
      </c>
      <c r="C23" s="392">
        <v>1</v>
      </c>
      <c r="D23" s="392">
        <v>100</v>
      </c>
      <c r="E23" s="392">
        <v>1</v>
      </c>
      <c r="F23" s="392">
        <v>100</v>
      </c>
      <c r="G23" s="392">
        <v>1</v>
      </c>
      <c r="H23" s="392">
        <v>100</v>
      </c>
      <c r="I23" s="392">
        <v>1</v>
      </c>
      <c r="J23" s="626">
        <v>100</v>
      </c>
      <c r="K23" s="393">
        <v>1</v>
      </c>
    </row>
    <row r="24" spans="1:11" ht="27.75" customHeight="1" x14ac:dyDescent="0.25">
      <c r="A24" s="190" t="s">
        <v>63</v>
      </c>
      <c r="B24" s="392">
        <v>97</v>
      </c>
      <c r="C24" s="392">
        <v>21</v>
      </c>
      <c r="D24" s="392">
        <v>97</v>
      </c>
      <c r="E24" s="392">
        <v>22</v>
      </c>
      <c r="F24" s="392">
        <v>97</v>
      </c>
      <c r="G24" s="392">
        <v>23</v>
      </c>
      <c r="H24" s="392">
        <v>100</v>
      </c>
      <c r="I24" s="392">
        <v>1</v>
      </c>
      <c r="J24" s="626">
        <v>100</v>
      </c>
      <c r="K24" s="393">
        <v>1</v>
      </c>
    </row>
    <row r="25" spans="1:11" ht="27.75" customHeight="1" x14ac:dyDescent="0.25">
      <c r="A25" s="190" t="s">
        <v>72</v>
      </c>
      <c r="B25" s="392">
        <v>92</v>
      </c>
      <c r="C25" s="392">
        <v>28</v>
      </c>
      <c r="D25" s="392">
        <v>94</v>
      </c>
      <c r="E25" s="392">
        <v>27</v>
      </c>
      <c r="F25" s="392">
        <v>97</v>
      </c>
      <c r="G25" s="392">
        <v>23</v>
      </c>
      <c r="H25" s="392">
        <v>97</v>
      </c>
      <c r="I25" s="392">
        <v>27</v>
      </c>
      <c r="J25" s="626">
        <v>99.7</v>
      </c>
      <c r="K25" s="393">
        <v>29</v>
      </c>
    </row>
    <row r="26" spans="1:11" ht="27.75" customHeight="1" x14ac:dyDescent="0.25">
      <c r="A26" s="190" t="s">
        <v>64</v>
      </c>
      <c r="B26" s="392">
        <v>88</v>
      </c>
      <c r="C26" s="392">
        <v>29</v>
      </c>
      <c r="D26" s="392">
        <v>91</v>
      </c>
      <c r="E26" s="392">
        <v>29</v>
      </c>
      <c r="F26" s="392">
        <v>97</v>
      </c>
      <c r="G26" s="392">
        <v>23</v>
      </c>
      <c r="H26" s="392">
        <v>97</v>
      </c>
      <c r="I26" s="392">
        <v>28</v>
      </c>
      <c r="J26" s="626">
        <v>100</v>
      </c>
      <c r="K26" s="393">
        <v>1</v>
      </c>
    </row>
    <row r="27" spans="1:11" ht="27.75" customHeight="1" x14ac:dyDescent="0.25">
      <c r="A27" s="190" t="s">
        <v>65</v>
      </c>
      <c r="B27" s="392">
        <v>100</v>
      </c>
      <c r="C27" s="392">
        <v>1</v>
      </c>
      <c r="D27" s="392">
        <v>100</v>
      </c>
      <c r="E27" s="392">
        <v>1</v>
      </c>
      <c r="F27" s="392">
        <v>100</v>
      </c>
      <c r="G27" s="392">
        <v>1</v>
      </c>
      <c r="H27" s="392">
        <v>100</v>
      </c>
      <c r="I27" s="392">
        <v>1</v>
      </c>
      <c r="J27" s="626">
        <v>100</v>
      </c>
      <c r="K27" s="393">
        <v>1</v>
      </c>
    </row>
    <row r="28" spans="1:11" ht="27.75" customHeight="1" x14ac:dyDescent="0.25">
      <c r="A28" s="190" t="s">
        <v>66</v>
      </c>
      <c r="B28" s="392">
        <v>100</v>
      </c>
      <c r="C28" s="392">
        <v>1</v>
      </c>
      <c r="D28" s="392">
        <v>100</v>
      </c>
      <c r="E28" s="392">
        <v>1</v>
      </c>
      <c r="F28" s="392">
        <v>100</v>
      </c>
      <c r="G28" s="392">
        <v>1</v>
      </c>
      <c r="H28" s="392">
        <v>100</v>
      </c>
      <c r="I28" s="392">
        <v>1</v>
      </c>
      <c r="J28" s="626">
        <v>100</v>
      </c>
      <c r="K28" s="393">
        <v>1</v>
      </c>
    </row>
    <row r="29" spans="1:11" ht="27.75" customHeight="1" x14ac:dyDescent="0.25">
      <c r="A29" s="190" t="s">
        <v>67</v>
      </c>
      <c r="B29" s="392">
        <v>98</v>
      </c>
      <c r="C29" s="392">
        <v>20</v>
      </c>
      <c r="D29" s="392">
        <v>98</v>
      </c>
      <c r="E29" s="392">
        <v>20</v>
      </c>
      <c r="F29" s="392">
        <v>100</v>
      </c>
      <c r="G29" s="392">
        <v>1</v>
      </c>
      <c r="H29" s="392">
        <v>100</v>
      </c>
      <c r="I29" s="392">
        <v>1</v>
      </c>
      <c r="J29" s="626">
        <v>100</v>
      </c>
      <c r="K29" s="393">
        <v>1</v>
      </c>
    </row>
    <row r="30" spans="1:11" ht="27.75" customHeight="1" x14ac:dyDescent="0.25">
      <c r="A30" s="190" t="s">
        <v>68</v>
      </c>
      <c r="B30" s="392">
        <v>96</v>
      </c>
      <c r="C30" s="392">
        <v>24</v>
      </c>
      <c r="D30" s="392">
        <v>96</v>
      </c>
      <c r="E30" s="392">
        <v>24</v>
      </c>
      <c r="F30" s="392">
        <v>96</v>
      </c>
      <c r="G30" s="392">
        <v>28</v>
      </c>
      <c r="H30" s="392">
        <v>100</v>
      </c>
      <c r="I30" s="392">
        <v>1</v>
      </c>
      <c r="J30" s="626">
        <v>100</v>
      </c>
      <c r="K30" s="393">
        <v>1</v>
      </c>
    </row>
    <row r="31" spans="1:11" ht="27.75" customHeight="1" x14ac:dyDescent="0.25">
      <c r="A31" s="190" t="s">
        <v>32</v>
      </c>
      <c r="B31" s="392">
        <v>97</v>
      </c>
      <c r="C31" s="392">
        <v>21</v>
      </c>
      <c r="D31" s="392">
        <v>97</v>
      </c>
      <c r="E31" s="392">
        <v>23</v>
      </c>
      <c r="F31" s="392">
        <v>97</v>
      </c>
      <c r="G31" s="392">
        <v>23</v>
      </c>
      <c r="H31" s="392">
        <v>97</v>
      </c>
      <c r="I31" s="392">
        <v>29</v>
      </c>
      <c r="J31" s="626">
        <v>99.8</v>
      </c>
      <c r="K31" s="393">
        <v>28</v>
      </c>
    </row>
    <row r="32" spans="1:11" ht="27.75" customHeight="1" x14ac:dyDescent="0.25">
      <c r="A32" s="190" t="s">
        <v>69</v>
      </c>
      <c r="B32" s="392">
        <v>100</v>
      </c>
      <c r="C32" s="392">
        <v>1</v>
      </c>
      <c r="D32" s="392">
        <v>100</v>
      </c>
      <c r="E32" s="392">
        <v>1</v>
      </c>
      <c r="F32" s="392">
        <v>100</v>
      </c>
      <c r="G32" s="392">
        <v>1</v>
      </c>
      <c r="H32" s="392">
        <v>100</v>
      </c>
      <c r="I32" s="392">
        <v>1</v>
      </c>
      <c r="J32" s="626">
        <v>100</v>
      </c>
      <c r="K32" s="393">
        <v>1</v>
      </c>
    </row>
    <row r="33" spans="1:11" ht="27.75" customHeight="1" x14ac:dyDescent="0.25">
      <c r="A33" s="190" t="s">
        <v>73</v>
      </c>
      <c r="B33" s="392">
        <v>18</v>
      </c>
      <c r="C33" s="392">
        <v>30</v>
      </c>
      <c r="D33" s="392">
        <v>26</v>
      </c>
      <c r="E33" s="392">
        <v>30</v>
      </c>
      <c r="F33" s="392">
        <v>29</v>
      </c>
      <c r="G33" s="392">
        <v>30</v>
      </c>
      <c r="H33" s="392">
        <v>36</v>
      </c>
      <c r="I33" s="392">
        <v>30</v>
      </c>
      <c r="J33" s="626">
        <v>74.8</v>
      </c>
      <c r="K33" s="393">
        <v>30</v>
      </c>
    </row>
    <row r="34" spans="1:11" ht="27.75" customHeight="1" x14ac:dyDescent="0.25">
      <c r="A34" s="190" t="s">
        <v>70</v>
      </c>
      <c r="B34" s="392">
        <v>100</v>
      </c>
      <c r="C34" s="392">
        <v>1</v>
      </c>
      <c r="D34" s="392">
        <v>100</v>
      </c>
      <c r="E34" s="392">
        <v>1</v>
      </c>
      <c r="F34" s="392">
        <v>100</v>
      </c>
      <c r="G34" s="392">
        <v>1</v>
      </c>
      <c r="H34" s="392">
        <v>100</v>
      </c>
      <c r="I34" s="392">
        <v>1</v>
      </c>
      <c r="J34" s="626">
        <v>100</v>
      </c>
      <c r="K34" s="393">
        <v>1</v>
      </c>
    </row>
    <row r="35" spans="1:11" ht="27.75" customHeight="1" x14ac:dyDescent="0.25">
      <c r="A35" s="190" t="s">
        <v>36</v>
      </c>
      <c r="B35" s="392">
        <v>100</v>
      </c>
      <c r="C35" s="392">
        <v>1</v>
      </c>
      <c r="D35" s="392">
        <v>100</v>
      </c>
      <c r="E35" s="392">
        <v>1</v>
      </c>
      <c r="F35" s="392">
        <v>100</v>
      </c>
      <c r="G35" s="392">
        <v>1</v>
      </c>
      <c r="H35" s="392">
        <v>100</v>
      </c>
      <c r="I35" s="392">
        <v>1</v>
      </c>
      <c r="J35" s="626">
        <v>100</v>
      </c>
      <c r="K35" s="393">
        <v>1</v>
      </c>
    </row>
    <row r="36" spans="1:11" ht="27.75" customHeight="1" x14ac:dyDescent="0.25">
      <c r="A36" s="498" t="s">
        <v>245</v>
      </c>
      <c r="B36" s="623"/>
      <c r="C36" s="623"/>
      <c r="D36" s="623"/>
      <c r="E36" s="623"/>
      <c r="G36" s="623"/>
    </row>
    <row r="37" spans="1:11" ht="27.75" customHeight="1" x14ac:dyDescent="0.25">
      <c r="A37" s="494" t="s">
        <v>244</v>
      </c>
    </row>
    <row r="39" spans="1:11" ht="27.75" customHeight="1" x14ac:dyDescent="0.25">
      <c r="A39" s="469" t="s">
        <v>1017</v>
      </c>
      <c r="J39" s="34" t="s">
        <v>0</v>
      </c>
    </row>
    <row r="40" spans="1:11" ht="27.75" customHeight="1" x14ac:dyDescent="0.25">
      <c r="A40" s="775" t="s">
        <v>1</v>
      </c>
      <c r="B40" s="773">
        <v>1399</v>
      </c>
      <c r="C40" s="774"/>
      <c r="D40" s="773">
        <v>1400</v>
      </c>
      <c r="E40" s="774"/>
      <c r="F40" s="773">
        <v>1401</v>
      </c>
      <c r="G40" s="774"/>
      <c r="H40" s="773">
        <v>1402</v>
      </c>
      <c r="I40" s="774"/>
      <c r="J40" s="773">
        <v>1403</v>
      </c>
      <c r="K40" s="774"/>
    </row>
    <row r="41" spans="1:11" ht="27.75" customHeight="1" x14ac:dyDescent="0.25">
      <c r="A41" s="776"/>
      <c r="B41" s="458" t="s">
        <v>2</v>
      </c>
      <c r="C41" s="458" t="s">
        <v>3</v>
      </c>
      <c r="D41" s="458" t="s">
        <v>2</v>
      </c>
      <c r="E41" s="458" t="s">
        <v>3</v>
      </c>
      <c r="F41" s="458" t="s">
        <v>2</v>
      </c>
      <c r="G41" s="458" t="s">
        <v>3</v>
      </c>
      <c r="H41" s="458" t="s">
        <v>2</v>
      </c>
      <c r="I41" s="458" t="s">
        <v>3</v>
      </c>
      <c r="J41" s="458" t="s">
        <v>2</v>
      </c>
      <c r="K41" s="458" t="s">
        <v>3</v>
      </c>
    </row>
    <row r="42" spans="1:11" ht="27.75" customHeight="1" x14ac:dyDescent="0.25">
      <c r="A42" s="19" t="s">
        <v>47</v>
      </c>
      <c r="B42" s="177">
        <v>100</v>
      </c>
      <c r="C42" s="377" t="s">
        <v>230</v>
      </c>
      <c r="D42" s="177">
        <v>100</v>
      </c>
      <c r="E42" s="377" t="s">
        <v>230</v>
      </c>
      <c r="F42" s="177">
        <v>100</v>
      </c>
      <c r="G42" s="377" t="s">
        <v>230</v>
      </c>
      <c r="H42" s="177">
        <v>100</v>
      </c>
      <c r="I42" s="377" t="s">
        <v>230</v>
      </c>
      <c r="J42" s="318">
        <v>100</v>
      </c>
      <c r="K42" s="436" t="s">
        <v>1101</v>
      </c>
    </row>
    <row r="43" spans="1:11" ht="27.75" customHeight="1" x14ac:dyDescent="0.25">
      <c r="A43" s="19" t="s">
        <v>48</v>
      </c>
      <c r="B43" s="394">
        <v>6.6</v>
      </c>
      <c r="C43" s="379">
        <v>3</v>
      </c>
      <c r="D43" s="394">
        <v>6.6</v>
      </c>
      <c r="E43" s="379">
        <v>3</v>
      </c>
      <c r="F43" s="394">
        <v>6.6</v>
      </c>
      <c r="G43" s="379">
        <v>3</v>
      </c>
      <c r="H43" s="394">
        <v>6.6</v>
      </c>
      <c r="I43" s="379">
        <v>3</v>
      </c>
      <c r="J43" s="395">
        <v>6.4285013249582885</v>
      </c>
      <c r="K43" s="395">
        <v>3</v>
      </c>
    </row>
    <row r="44" spans="1:11" ht="27.75" customHeight="1" x14ac:dyDescent="0.25">
      <c r="A44" s="19" t="s">
        <v>49</v>
      </c>
      <c r="B44" s="394">
        <v>4.5</v>
      </c>
      <c r="C44" s="379">
        <v>9</v>
      </c>
      <c r="D44" s="394">
        <v>4.4000000000000004</v>
      </c>
      <c r="E44" s="379">
        <v>9</v>
      </c>
      <c r="F44" s="394">
        <v>4.2</v>
      </c>
      <c r="G44" s="379">
        <v>12</v>
      </c>
      <c r="H44" s="394">
        <v>4.5999999999999996</v>
      </c>
      <c r="I44" s="379">
        <v>11</v>
      </c>
      <c r="J44" s="395">
        <v>4.5514770831288649</v>
      </c>
      <c r="K44" s="395">
        <v>11</v>
      </c>
    </row>
    <row r="45" spans="1:11" ht="27.75" customHeight="1" x14ac:dyDescent="0.25">
      <c r="A45" s="19" t="s">
        <v>50</v>
      </c>
      <c r="B45" s="394">
        <v>4.0999999999999996</v>
      </c>
      <c r="C45" s="379">
        <v>11</v>
      </c>
      <c r="D45" s="394">
        <v>4.0999999999999996</v>
      </c>
      <c r="E45" s="379">
        <v>13</v>
      </c>
      <c r="F45" s="394">
        <v>4</v>
      </c>
      <c r="G45" s="379">
        <v>13</v>
      </c>
      <c r="H45" s="394">
        <v>3.9</v>
      </c>
      <c r="I45" s="379">
        <v>13</v>
      </c>
      <c r="J45" s="395">
        <v>3.938070468151929</v>
      </c>
      <c r="K45" s="395">
        <v>13</v>
      </c>
    </row>
    <row r="46" spans="1:11" ht="27.75" customHeight="1" x14ac:dyDescent="0.25">
      <c r="A46" s="19" t="s">
        <v>51</v>
      </c>
      <c r="B46" s="394">
        <v>3.1</v>
      </c>
      <c r="C46" s="379">
        <v>14</v>
      </c>
      <c r="D46" s="394">
        <v>3</v>
      </c>
      <c r="E46" s="379">
        <v>14</v>
      </c>
      <c r="F46" s="394">
        <v>2.9</v>
      </c>
      <c r="G46" s="379">
        <v>14</v>
      </c>
      <c r="H46" s="394">
        <v>2.6</v>
      </c>
      <c r="I46" s="379">
        <v>14</v>
      </c>
      <c r="J46" s="395">
        <v>2.6425556973206401</v>
      </c>
      <c r="K46" s="395">
        <v>15</v>
      </c>
    </row>
    <row r="47" spans="1:11" ht="27.75" customHeight="1" x14ac:dyDescent="0.25">
      <c r="A47" s="19" t="s">
        <v>10</v>
      </c>
      <c r="B47" s="394">
        <v>0.5</v>
      </c>
      <c r="C47" s="379">
        <v>28</v>
      </c>
      <c r="D47" s="394">
        <v>0.5</v>
      </c>
      <c r="E47" s="379">
        <v>28</v>
      </c>
      <c r="F47" s="394">
        <v>0.6</v>
      </c>
      <c r="G47" s="379">
        <v>28</v>
      </c>
      <c r="H47" s="394">
        <v>0.7</v>
      </c>
      <c r="I47" s="379">
        <v>28</v>
      </c>
      <c r="J47" s="395">
        <v>0.71400529983315342</v>
      </c>
      <c r="K47" s="395">
        <v>28</v>
      </c>
    </row>
    <row r="48" spans="1:11" ht="27.75" customHeight="1" x14ac:dyDescent="0.25">
      <c r="A48" s="19" t="s">
        <v>52</v>
      </c>
      <c r="B48" s="394">
        <v>1.4</v>
      </c>
      <c r="C48" s="379">
        <v>25</v>
      </c>
      <c r="D48" s="394">
        <v>1.4</v>
      </c>
      <c r="E48" s="379">
        <v>24</v>
      </c>
      <c r="F48" s="394">
        <v>1.5</v>
      </c>
      <c r="G48" s="379">
        <v>23</v>
      </c>
      <c r="H48" s="394">
        <v>1.4</v>
      </c>
      <c r="I48" s="379">
        <v>23</v>
      </c>
      <c r="J48" s="395">
        <v>1.4353714790460299</v>
      </c>
      <c r="K48" s="395">
        <v>23</v>
      </c>
    </row>
    <row r="49" spans="1:11" ht="27.75" customHeight="1" x14ac:dyDescent="0.25">
      <c r="A49" s="19" t="s">
        <v>12</v>
      </c>
      <c r="B49" s="394">
        <v>1.3</v>
      </c>
      <c r="C49" s="379">
        <v>26</v>
      </c>
      <c r="D49" s="394">
        <v>1.4</v>
      </c>
      <c r="E49" s="379">
        <v>24</v>
      </c>
      <c r="F49" s="394">
        <v>1.3</v>
      </c>
      <c r="G49" s="379">
        <v>26</v>
      </c>
      <c r="H49" s="394">
        <v>1.2</v>
      </c>
      <c r="I49" s="379">
        <v>26</v>
      </c>
      <c r="J49" s="395">
        <v>1.2268132299538719</v>
      </c>
      <c r="K49" s="395">
        <v>26</v>
      </c>
    </row>
    <row r="50" spans="1:11" ht="27.75" customHeight="1" x14ac:dyDescent="0.25">
      <c r="A50" s="19" t="s">
        <v>53</v>
      </c>
      <c r="B50" s="394">
        <v>1.5</v>
      </c>
      <c r="C50" s="379">
        <v>23</v>
      </c>
      <c r="D50" s="394">
        <v>1.4</v>
      </c>
      <c r="E50" s="379">
        <v>24</v>
      </c>
      <c r="F50" s="394">
        <v>1.4</v>
      </c>
      <c r="G50" s="379">
        <v>25</v>
      </c>
      <c r="H50" s="394">
        <v>1.3</v>
      </c>
      <c r="I50" s="379">
        <v>25</v>
      </c>
      <c r="J50" s="395">
        <v>1.3347727941898127</v>
      </c>
      <c r="K50" s="395">
        <v>25</v>
      </c>
    </row>
    <row r="51" spans="1:11" ht="27.75" customHeight="1" x14ac:dyDescent="0.25">
      <c r="A51" s="19" t="s">
        <v>54</v>
      </c>
      <c r="B51" s="394">
        <v>1.5</v>
      </c>
      <c r="C51" s="379">
        <v>23</v>
      </c>
      <c r="D51" s="394">
        <v>1.5</v>
      </c>
      <c r="E51" s="379">
        <v>23</v>
      </c>
      <c r="F51" s="394">
        <v>1.5</v>
      </c>
      <c r="G51" s="379">
        <v>24</v>
      </c>
      <c r="H51" s="394">
        <v>1.4</v>
      </c>
      <c r="I51" s="379">
        <v>24</v>
      </c>
      <c r="J51" s="395">
        <v>1.3617626852487976</v>
      </c>
      <c r="K51" s="395">
        <v>24</v>
      </c>
    </row>
    <row r="52" spans="1:11" ht="27.75" customHeight="1" x14ac:dyDescent="0.25">
      <c r="A52" s="19" t="s">
        <v>55</v>
      </c>
      <c r="B52" s="394">
        <v>3.9</v>
      </c>
      <c r="C52" s="379">
        <v>13</v>
      </c>
      <c r="D52" s="394">
        <v>4.4000000000000004</v>
      </c>
      <c r="E52" s="379">
        <v>9</v>
      </c>
      <c r="F52" s="394">
        <v>4.5999999999999996</v>
      </c>
      <c r="G52" s="379">
        <v>10</v>
      </c>
      <c r="H52" s="394">
        <v>5.0999999999999996</v>
      </c>
      <c r="I52" s="379">
        <v>10</v>
      </c>
      <c r="J52" s="395">
        <v>5.0888212778486608</v>
      </c>
      <c r="K52" s="395">
        <v>10</v>
      </c>
    </row>
    <row r="53" spans="1:11" ht="27.75" customHeight="1" x14ac:dyDescent="0.25">
      <c r="A53" s="19" t="s">
        <v>56</v>
      </c>
      <c r="B53" s="394">
        <v>7.2</v>
      </c>
      <c r="C53" s="379">
        <v>1</v>
      </c>
      <c r="D53" s="394">
        <v>7.2</v>
      </c>
      <c r="E53" s="379">
        <v>1</v>
      </c>
      <c r="F53" s="394">
        <v>7</v>
      </c>
      <c r="G53" s="379">
        <v>1</v>
      </c>
      <c r="H53" s="394">
        <v>6.9</v>
      </c>
      <c r="I53" s="379">
        <v>1</v>
      </c>
      <c r="J53" s="395">
        <v>6.9045048581803909</v>
      </c>
      <c r="K53" s="395">
        <v>1</v>
      </c>
    </row>
    <row r="54" spans="1:11" ht="27.75" customHeight="1" x14ac:dyDescent="0.25">
      <c r="A54" s="19" t="s">
        <v>57</v>
      </c>
      <c r="B54" s="394">
        <v>2.2000000000000002</v>
      </c>
      <c r="C54" s="379">
        <v>19</v>
      </c>
      <c r="D54" s="394">
        <v>2.1</v>
      </c>
      <c r="E54" s="379">
        <v>19</v>
      </c>
      <c r="F54" s="394">
        <v>2</v>
      </c>
      <c r="G54" s="379">
        <v>19</v>
      </c>
      <c r="H54" s="394">
        <v>2.2000000000000002</v>
      </c>
      <c r="I54" s="379">
        <v>19</v>
      </c>
      <c r="J54" s="395">
        <v>2.210717440376877</v>
      </c>
      <c r="K54" s="395">
        <v>19</v>
      </c>
    </row>
    <row r="55" spans="1:11" ht="27.75" customHeight="1" x14ac:dyDescent="0.25">
      <c r="A55" s="19" t="s">
        <v>58</v>
      </c>
      <c r="B55" s="394">
        <v>6</v>
      </c>
      <c r="C55" s="379">
        <v>6</v>
      </c>
      <c r="D55" s="394">
        <v>6</v>
      </c>
      <c r="E55" s="379">
        <v>5</v>
      </c>
      <c r="F55" s="394">
        <v>6</v>
      </c>
      <c r="G55" s="379">
        <v>5</v>
      </c>
      <c r="H55" s="394">
        <v>6.2</v>
      </c>
      <c r="I55" s="379">
        <v>4</v>
      </c>
      <c r="J55" s="395">
        <v>6.1512415349887135</v>
      </c>
      <c r="K55" s="395">
        <v>4</v>
      </c>
    </row>
    <row r="56" spans="1:11" ht="27.75" customHeight="1" x14ac:dyDescent="0.25">
      <c r="A56" s="19" t="s">
        <v>19</v>
      </c>
      <c r="B56" s="394">
        <v>1.8</v>
      </c>
      <c r="C56" s="379">
        <v>21</v>
      </c>
      <c r="D56" s="394">
        <v>1.7</v>
      </c>
      <c r="E56" s="379">
        <v>21</v>
      </c>
      <c r="F56" s="394">
        <v>1.7</v>
      </c>
      <c r="G56" s="379">
        <v>21</v>
      </c>
      <c r="H56" s="394">
        <v>1.8</v>
      </c>
      <c r="I56" s="379">
        <v>20</v>
      </c>
      <c r="J56" s="395">
        <v>1.8328589655510847</v>
      </c>
      <c r="K56" s="395">
        <v>21</v>
      </c>
    </row>
    <row r="57" spans="1:11" ht="27.75" customHeight="1" x14ac:dyDescent="0.25">
      <c r="A57" s="19" t="s">
        <v>59</v>
      </c>
      <c r="B57" s="394">
        <v>0.8</v>
      </c>
      <c r="C57" s="379">
        <v>27</v>
      </c>
      <c r="D57" s="394">
        <v>0.8</v>
      </c>
      <c r="E57" s="379">
        <v>27</v>
      </c>
      <c r="F57" s="394">
        <v>0.8</v>
      </c>
      <c r="G57" s="379">
        <v>27</v>
      </c>
      <c r="H57" s="394">
        <v>0.7</v>
      </c>
      <c r="I57" s="379">
        <v>27</v>
      </c>
      <c r="J57" s="395">
        <v>0.73608793797232308</v>
      </c>
      <c r="K57" s="395">
        <v>27</v>
      </c>
    </row>
    <row r="58" spans="1:11" ht="27.75" customHeight="1" x14ac:dyDescent="0.25">
      <c r="A58" s="19" t="s">
        <v>21</v>
      </c>
      <c r="B58" s="394">
        <v>0</v>
      </c>
      <c r="C58" s="379">
        <v>31</v>
      </c>
      <c r="D58" s="394">
        <v>0.1</v>
      </c>
      <c r="E58" s="379">
        <v>30</v>
      </c>
      <c r="F58" s="394">
        <v>0</v>
      </c>
      <c r="G58" s="379">
        <v>31</v>
      </c>
      <c r="H58" s="394">
        <v>0.3</v>
      </c>
      <c r="I58" s="379">
        <v>30</v>
      </c>
      <c r="J58" s="395">
        <v>0.30670330748846797</v>
      </c>
      <c r="K58" s="395">
        <v>30</v>
      </c>
    </row>
    <row r="59" spans="1:11" ht="27.75" customHeight="1" x14ac:dyDescent="0.25">
      <c r="A59" s="19" t="s">
        <v>60</v>
      </c>
      <c r="B59" s="394">
        <v>6.5</v>
      </c>
      <c r="C59" s="379">
        <v>4</v>
      </c>
      <c r="D59" s="394">
        <v>6.3</v>
      </c>
      <c r="E59" s="379">
        <v>4</v>
      </c>
      <c r="F59" s="394">
        <v>6.4</v>
      </c>
      <c r="G59" s="379">
        <v>4</v>
      </c>
      <c r="H59" s="394">
        <v>6.1</v>
      </c>
      <c r="I59" s="379">
        <v>5</v>
      </c>
      <c r="J59" s="395">
        <v>6.1365197762292674</v>
      </c>
      <c r="K59" s="395">
        <v>5</v>
      </c>
    </row>
    <row r="60" spans="1:11" ht="27.75" customHeight="1" x14ac:dyDescent="0.25">
      <c r="A60" s="19" t="s">
        <v>61</v>
      </c>
      <c r="B60" s="394">
        <v>1.6</v>
      </c>
      <c r="C60" s="379">
        <v>22</v>
      </c>
      <c r="D60" s="394">
        <v>1.6</v>
      </c>
      <c r="E60" s="379">
        <v>22</v>
      </c>
      <c r="F60" s="394">
        <v>1.6</v>
      </c>
      <c r="G60" s="379">
        <v>22</v>
      </c>
      <c r="H60" s="394">
        <v>1.6</v>
      </c>
      <c r="I60" s="379">
        <v>22</v>
      </c>
      <c r="J60" s="395">
        <v>1.6439297281381882</v>
      </c>
      <c r="K60" s="395">
        <v>22</v>
      </c>
    </row>
    <row r="61" spans="1:11" ht="27.75" customHeight="1" x14ac:dyDescent="0.25">
      <c r="A61" s="19" t="s">
        <v>62</v>
      </c>
      <c r="B61" s="394">
        <v>0.5</v>
      </c>
      <c r="C61" s="379">
        <v>28</v>
      </c>
      <c r="D61" s="394">
        <v>0.4</v>
      </c>
      <c r="E61" s="379">
        <v>29</v>
      </c>
      <c r="F61" s="394">
        <v>0.4</v>
      </c>
      <c r="G61" s="379">
        <v>29</v>
      </c>
      <c r="H61" s="394">
        <v>0.4</v>
      </c>
      <c r="I61" s="379">
        <v>29</v>
      </c>
      <c r="J61" s="395">
        <v>0.39994111296496221</v>
      </c>
      <c r="K61" s="395">
        <v>29</v>
      </c>
    </row>
    <row r="62" spans="1:11" ht="27.75" customHeight="1" x14ac:dyDescent="0.25">
      <c r="A62" s="19" t="s">
        <v>63</v>
      </c>
      <c r="B62" s="394">
        <v>4.0999999999999996</v>
      </c>
      <c r="C62" s="379">
        <v>11</v>
      </c>
      <c r="D62" s="394">
        <v>4.2</v>
      </c>
      <c r="E62" s="379">
        <v>12</v>
      </c>
      <c r="F62" s="394">
        <v>4.2</v>
      </c>
      <c r="G62" s="379">
        <v>11</v>
      </c>
      <c r="H62" s="394">
        <v>4.0999999999999996</v>
      </c>
      <c r="I62" s="379">
        <v>12</v>
      </c>
      <c r="J62" s="395">
        <v>4.0509372853076844</v>
      </c>
      <c r="K62" s="395">
        <v>12</v>
      </c>
    </row>
    <row r="63" spans="1:11" ht="27.75" customHeight="1" x14ac:dyDescent="0.25">
      <c r="A63" s="19" t="s">
        <v>72</v>
      </c>
      <c r="B63" s="394">
        <v>4.2</v>
      </c>
      <c r="C63" s="379">
        <v>10</v>
      </c>
      <c r="D63" s="394">
        <v>4.3</v>
      </c>
      <c r="E63" s="379">
        <v>11</v>
      </c>
      <c r="F63" s="394">
        <v>4.9000000000000004</v>
      </c>
      <c r="G63" s="379">
        <v>9</v>
      </c>
      <c r="H63" s="394">
        <v>5.6</v>
      </c>
      <c r="I63" s="379">
        <v>7</v>
      </c>
      <c r="J63" s="395">
        <v>5.6310727254882718</v>
      </c>
      <c r="K63" s="395">
        <v>7</v>
      </c>
    </row>
    <row r="64" spans="1:11" ht="27.75" customHeight="1" x14ac:dyDescent="0.25">
      <c r="A64" s="19" t="s">
        <v>64</v>
      </c>
      <c r="B64" s="394">
        <v>4.9000000000000004</v>
      </c>
      <c r="C64" s="379">
        <v>8</v>
      </c>
      <c r="D64" s="394">
        <v>5</v>
      </c>
      <c r="E64" s="379">
        <v>8</v>
      </c>
      <c r="F64" s="394">
        <v>5.3</v>
      </c>
      <c r="G64" s="379">
        <v>8</v>
      </c>
      <c r="H64" s="394">
        <v>5.5</v>
      </c>
      <c r="I64" s="379">
        <v>8</v>
      </c>
      <c r="J64" s="395">
        <v>5.5083914024928839</v>
      </c>
      <c r="K64" s="395">
        <v>8</v>
      </c>
    </row>
    <row r="65" spans="1:11" ht="27.75" customHeight="1" x14ac:dyDescent="0.25">
      <c r="A65" s="19" t="s">
        <v>65</v>
      </c>
      <c r="B65" s="394">
        <v>2.6</v>
      </c>
      <c r="C65" s="379">
        <v>17</v>
      </c>
      <c r="D65" s="394">
        <v>2.6</v>
      </c>
      <c r="E65" s="379">
        <v>17</v>
      </c>
      <c r="F65" s="394">
        <v>2.7</v>
      </c>
      <c r="G65" s="379">
        <v>17</v>
      </c>
      <c r="H65" s="394">
        <v>2.8</v>
      </c>
      <c r="I65" s="379">
        <v>16</v>
      </c>
      <c r="J65" s="395">
        <v>2.8143095495141819</v>
      </c>
      <c r="K65" s="395">
        <v>14</v>
      </c>
    </row>
    <row r="66" spans="1:11" ht="27.75" customHeight="1" x14ac:dyDescent="0.25">
      <c r="A66" s="19" t="s">
        <v>66</v>
      </c>
      <c r="B66" s="394">
        <v>2.6</v>
      </c>
      <c r="C66" s="379">
        <v>17</v>
      </c>
      <c r="D66" s="394">
        <v>2.6</v>
      </c>
      <c r="E66" s="379">
        <v>17</v>
      </c>
      <c r="F66" s="394">
        <v>2.5</v>
      </c>
      <c r="G66" s="379">
        <v>18</v>
      </c>
      <c r="H66" s="394">
        <v>2.2999999999999998</v>
      </c>
      <c r="I66" s="379">
        <v>18</v>
      </c>
      <c r="J66" s="395">
        <v>2.343213269211895</v>
      </c>
      <c r="K66" s="395">
        <v>18</v>
      </c>
    </row>
    <row r="67" spans="1:11" ht="27.75" customHeight="1" x14ac:dyDescent="0.25">
      <c r="A67" s="19" t="s">
        <v>67</v>
      </c>
      <c r="B67" s="394">
        <v>6.1</v>
      </c>
      <c r="C67" s="379">
        <v>5</v>
      </c>
      <c r="D67" s="394">
        <v>5.9</v>
      </c>
      <c r="E67" s="379">
        <v>6</v>
      </c>
      <c r="F67" s="394">
        <v>5.7</v>
      </c>
      <c r="G67" s="379">
        <v>7</v>
      </c>
      <c r="H67" s="394">
        <v>5.3</v>
      </c>
      <c r="I67" s="379">
        <v>9</v>
      </c>
      <c r="J67" s="395">
        <v>5.2949259004809113</v>
      </c>
      <c r="K67" s="395">
        <v>9</v>
      </c>
    </row>
    <row r="68" spans="1:11" ht="27.75" customHeight="1" x14ac:dyDescent="0.25">
      <c r="A68" s="19" t="s">
        <v>68</v>
      </c>
      <c r="B68" s="394">
        <v>5.5</v>
      </c>
      <c r="C68" s="379">
        <v>7</v>
      </c>
      <c r="D68" s="394">
        <v>5.6</v>
      </c>
      <c r="E68" s="379">
        <v>7</v>
      </c>
      <c r="F68" s="394">
        <v>5.8</v>
      </c>
      <c r="G68" s="379">
        <v>6</v>
      </c>
      <c r="H68" s="394">
        <v>5.7</v>
      </c>
      <c r="I68" s="379">
        <v>6</v>
      </c>
      <c r="J68" s="395">
        <v>5.7144960251251344</v>
      </c>
      <c r="K68" s="395">
        <v>6</v>
      </c>
    </row>
    <row r="69" spans="1:11" ht="27.75" customHeight="1" x14ac:dyDescent="0.25">
      <c r="A69" s="19" t="s">
        <v>32</v>
      </c>
      <c r="B69" s="394">
        <v>6.9</v>
      </c>
      <c r="C69" s="379">
        <v>2</v>
      </c>
      <c r="D69" s="394">
        <v>6.9</v>
      </c>
      <c r="E69" s="379">
        <v>2</v>
      </c>
      <c r="F69" s="394">
        <v>6.9</v>
      </c>
      <c r="G69" s="379">
        <v>2</v>
      </c>
      <c r="H69" s="394">
        <v>6.4</v>
      </c>
      <c r="I69" s="379">
        <v>2</v>
      </c>
      <c r="J69" s="395">
        <v>6.4481303366375506</v>
      </c>
      <c r="K69" s="395">
        <v>2</v>
      </c>
    </row>
    <row r="70" spans="1:11" ht="27.75" customHeight="1" x14ac:dyDescent="0.25">
      <c r="A70" s="19" t="s">
        <v>69</v>
      </c>
      <c r="B70" s="394">
        <v>2.9</v>
      </c>
      <c r="C70" s="379">
        <v>16</v>
      </c>
      <c r="D70" s="394">
        <v>2.8</v>
      </c>
      <c r="E70" s="379">
        <v>16</v>
      </c>
      <c r="F70" s="394">
        <v>2.7</v>
      </c>
      <c r="G70" s="379">
        <v>16</v>
      </c>
      <c r="H70" s="394">
        <v>2.5</v>
      </c>
      <c r="I70" s="379">
        <v>17</v>
      </c>
      <c r="J70" s="395">
        <v>2.5100598684856217</v>
      </c>
      <c r="K70" s="395">
        <v>17</v>
      </c>
    </row>
    <row r="71" spans="1:11" ht="27.75" customHeight="1" x14ac:dyDescent="0.25">
      <c r="A71" s="19" t="s">
        <v>73</v>
      </c>
      <c r="B71" s="394">
        <v>0.1</v>
      </c>
      <c r="C71" s="379">
        <v>30</v>
      </c>
      <c r="D71" s="394">
        <v>0.1</v>
      </c>
      <c r="E71" s="379">
        <v>30</v>
      </c>
      <c r="F71" s="394">
        <v>0.2</v>
      </c>
      <c r="G71" s="379">
        <v>30</v>
      </c>
      <c r="H71" s="394">
        <v>0.2</v>
      </c>
      <c r="I71" s="379">
        <v>31</v>
      </c>
      <c r="J71" s="395">
        <v>0.21591912847188144</v>
      </c>
      <c r="K71" s="395">
        <v>31</v>
      </c>
    </row>
    <row r="72" spans="1:11" ht="27.75" customHeight="1" x14ac:dyDescent="0.25">
      <c r="A72" s="19" t="s">
        <v>70</v>
      </c>
      <c r="B72" s="394">
        <v>3</v>
      </c>
      <c r="C72" s="379">
        <v>15</v>
      </c>
      <c r="D72" s="394">
        <v>2.9</v>
      </c>
      <c r="E72" s="379">
        <v>15</v>
      </c>
      <c r="F72" s="394">
        <v>2.8</v>
      </c>
      <c r="G72" s="379">
        <v>15</v>
      </c>
      <c r="H72" s="394">
        <v>2.6</v>
      </c>
      <c r="I72" s="379">
        <v>15</v>
      </c>
      <c r="J72" s="395">
        <v>2.5787614093630387</v>
      </c>
      <c r="K72" s="395">
        <v>16</v>
      </c>
    </row>
    <row r="73" spans="1:11" ht="27.75" customHeight="1" x14ac:dyDescent="0.25">
      <c r="A73" s="19" t="s">
        <v>36</v>
      </c>
      <c r="B73" s="394">
        <v>1.9</v>
      </c>
      <c r="C73" s="379">
        <v>20</v>
      </c>
      <c r="D73" s="394">
        <v>1.9</v>
      </c>
      <c r="E73" s="379">
        <v>20</v>
      </c>
      <c r="F73" s="394">
        <v>1.9</v>
      </c>
      <c r="G73" s="379">
        <v>20</v>
      </c>
      <c r="H73" s="394">
        <v>1.8</v>
      </c>
      <c r="I73" s="379">
        <v>21</v>
      </c>
      <c r="J73" s="395">
        <v>1.8451270978506233</v>
      </c>
      <c r="K73" s="395">
        <v>20</v>
      </c>
    </row>
    <row r="74" spans="1:11" ht="27.75" customHeight="1" x14ac:dyDescent="0.25">
      <c r="A74" s="498" t="s">
        <v>246</v>
      </c>
      <c r="B74" s="624"/>
      <c r="C74" s="623"/>
      <c r="D74" s="623"/>
      <c r="E74" s="623"/>
      <c r="G74" s="623"/>
    </row>
    <row r="75" spans="1:11" ht="27.75" customHeight="1" x14ac:dyDescent="0.25">
      <c r="A75" s="494" t="s">
        <v>244</v>
      </c>
    </row>
    <row r="77" spans="1:11" ht="27.75" customHeight="1" x14ac:dyDescent="0.25">
      <c r="A77" s="469" t="s">
        <v>991</v>
      </c>
      <c r="I77" s="23"/>
    </row>
    <row r="78" spans="1:11" ht="27.75" customHeight="1" x14ac:dyDescent="0.25">
      <c r="A78" s="775" t="s">
        <v>1</v>
      </c>
      <c r="B78" s="771">
        <v>1399</v>
      </c>
      <c r="C78" s="772"/>
      <c r="D78" s="771">
        <v>1400</v>
      </c>
      <c r="E78" s="772"/>
      <c r="F78" s="771">
        <v>1401</v>
      </c>
      <c r="G78" s="772"/>
      <c r="H78" s="771">
        <v>1402</v>
      </c>
      <c r="I78" s="772"/>
      <c r="J78" s="771">
        <v>1403</v>
      </c>
      <c r="K78" s="772"/>
    </row>
    <row r="79" spans="1:11" ht="27.75" customHeight="1" x14ac:dyDescent="0.25">
      <c r="A79" s="776"/>
      <c r="B79" s="459" t="s">
        <v>82</v>
      </c>
      <c r="C79" s="459" t="s">
        <v>144</v>
      </c>
      <c r="D79" s="459" t="s">
        <v>82</v>
      </c>
      <c r="E79" s="459" t="s">
        <v>144</v>
      </c>
      <c r="F79" s="459" t="s">
        <v>82</v>
      </c>
      <c r="G79" s="459" t="s">
        <v>144</v>
      </c>
      <c r="H79" s="459" t="s">
        <v>82</v>
      </c>
      <c r="I79" s="459" t="s">
        <v>144</v>
      </c>
      <c r="J79" s="459" t="s">
        <v>82</v>
      </c>
      <c r="K79" s="459" t="s">
        <v>144</v>
      </c>
    </row>
    <row r="80" spans="1:11" ht="27.75" customHeight="1" x14ac:dyDescent="0.25">
      <c r="A80" s="190" t="s">
        <v>47</v>
      </c>
      <c r="B80" s="193">
        <v>2267</v>
      </c>
      <c r="C80" s="192" t="s">
        <v>230</v>
      </c>
      <c r="D80" s="194">
        <v>2260</v>
      </c>
      <c r="E80" s="192" t="s">
        <v>230</v>
      </c>
      <c r="F80" s="194">
        <v>2167</v>
      </c>
      <c r="G80" s="192" t="s">
        <v>230</v>
      </c>
      <c r="H80" s="194">
        <v>2175</v>
      </c>
      <c r="I80" s="192" t="s">
        <v>230</v>
      </c>
      <c r="J80" s="194">
        <v>2169</v>
      </c>
      <c r="K80" s="192" t="s">
        <v>230</v>
      </c>
    </row>
    <row r="81" spans="1:11" ht="27.75" customHeight="1" x14ac:dyDescent="0.25">
      <c r="A81" s="190" t="s">
        <v>48</v>
      </c>
      <c r="B81" s="379">
        <v>166</v>
      </c>
      <c r="C81" s="379">
        <v>3</v>
      </c>
      <c r="D81" s="379">
        <v>167</v>
      </c>
      <c r="E81" s="379">
        <v>3</v>
      </c>
      <c r="F81" s="379">
        <v>160</v>
      </c>
      <c r="G81" s="379">
        <v>1</v>
      </c>
      <c r="H81" s="379">
        <v>163</v>
      </c>
      <c r="I81" s="379">
        <v>1</v>
      </c>
      <c r="J81" s="379">
        <v>166</v>
      </c>
      <c r="K81" s="379">
        <v>1</v>
      </c>
    </row>
    <row r="82" spans="1:11" ht="27.75" customHeight="1" x14ac:dyDescent="0.25">
      <c r="A82" s="190" t="s">
        <v>49</v>
      </c>
      <c r="B82" s="379">
        <v>130</v>
      </c>
      <c r="C82" s="379">
        <v>6</v>
      </c>
      <c r="D82" s="379">
        <v>133</v>
      </c>
      <c r="E82" s="379">
        <v>5</v>
      </c>
      <c r="F82" s="379">
        <v>132</v>
      </c>
      <c r="G82" s="379">
        <v>5</v>
      </c>
      <c r="H82" s="379">
        <v>136</v>
      </c>
      <c r="I82" s="379">
        <v>5</v>
      </c>
      <c r="J82" s="379">
        <v>135</v>
      </c>
      <c r="K82" s="379">
        <v>4</v>
      </c>
    </row>
    <row r="83" spans="1:11" ht="27.75" customHeight="1" x14ac:dyDescent="0.25">
      <c r="A83" s="190" t="s">
        <v>50</v>
      </c>
      <c r="B83" s="379">
        <v>68</v>
      </c>
      <c r="C83" s="379">
        <v>12</v>
      </c>
      <c r="D83" s="379">
        <v>68</v>
      </c>
      <c r="E83" s="379">
        <v>12</v>
      </c>
      <c r="F83" s="379">
        <v>68</v>
      </c>
      <c r="G83" s="379">
        <v>12</v>
      </c>
      <c r="H83" s="379">
        <v>68</v>
      </c>
      <c r="I83" s="379">
        <v>12</v>
      </c>
      <c r="J83" s="379">
        <v>68</v>
      </c>
      <c r="K83" s="379">
        <v>12</v>
      </c>
    </row>
    <row r="84" spans="1:11" ht="27.75" customHeight="1" x14ac:dyDescent="0.25">
      <c r="A84" s="190" t="s">
        <v>51</v>
      </c>
      <c r="B84" s="379">
        <v>150</v>
      </c>
      <c r="C84" s="379">
        <v>4</v>
      </c>
      <c r="D84" s="379">
        <v>153</v>
      </c>
      <c r="E84" s="379">
        <v>4</v>
      </c>
      <c r="F84" s="379">
        <v>149</v>
      </c>
      <c r="G84" s="379">
        <v>4</v>
      </c>
      <c r="H84" s="379">
        <v>148</v>
      </c>
      <c r="I84" s="379">
        <v>4</v>
      </c>
      <c r="J84" s="379">
        <v>150</v>
      </c>
      <c r="K84" s="379">
        <v>3</v>
      </c>
    </row>
    <row r="85" spans="1:11" ht="27.75" customHeight="1" x14ac:dyDescent="0.25">
      <c r="A85" s="190" t="s">
        <v>10</v>
      </c>
      <c r="B85" s="379">
        <v>52</v>
      </c>
      <c r="C85" s="379">
        <v>17</v>
      </c>
      <c r="D85" s="379">
        <v>51</v>
      </c>
      <c r="E85" s="379">
        <v>17</v>
      </c>
      <c r="F85" s="379">
        <v>50</v>
      </c>
      <c r="G85" s="379">
        <v>17</v>
      </c>
      <c r="H85" s="379">
        <v>51</v>
      </c>
      <c r="I85" s="379">
        <v>16</v>
      </c>
      <c r="J85" s="379">
        <v>51</v>
      </c>
      <c r="K85" s="379">
        <v>17</v>
      </c>
    </row>
    <row r="86" spans="1:11" ht="27.75" customHeight="1" x14ac:dyDescent="0.25">
      <c r="A86" s="191" t="s">
        <v>52</v>
      </c>
      <c r="B86" s="379">
        <v>23</v>
      </c>
      <c r="C86" s="379">
        <v>29</v>
      </c>
      <c r="D86" s="379">
        <v>23</v>
      </c>
      <c r="E86" s="379">
        <v>29</v>
      </c>
      <c r="F86" s="379">
        <v>23</v>
      </c>
      <c r="G86" s="379">
        <v>29</v>
      </c>
      <c r="H86" s="379">
        <v>24</v>
      </c>
      <c r="I86" s="379">
        <v>29</v>
      </c>
      <c r="J86" s="379">
        <v>24</v>
      </c>
      <c r="K86" s="379">
        <v>28</v>
      </c>
    </row>
    <row r="87" spans="1:11" ht="27.75" customHeight="1" x14ac:dyDescent="0.25">
      <c r="A87" s="190" t="s">
        <v>12</v>
      </c>
      <c r="B87" s="379">
        <v>31</v>
      </c>
      <c r="C87" s="379">
        <v>26</v>
      </c>
      <c r="D87" s="379">
        <v>35</v>
      </c>
      <c r="E87" s="379">
        <v>25</v>
      </c>
      <c r="F87" s="379">
        <v>34</v>
      </c>
      <c r="G87" s="379">
        <v>25</v>
      </c>
      <c r="H87" s="379">
        <v>34</v>
      </c>
      <c r="I87" s="379">
        <v>25</v>
      </c>
      <c r="J87" s="379">
        <v>31</v>
      </c>
      <c r="K87" s="379">
        <v>25</v>
      </c>
    </row>
    <row r="88" spans="1:11" ht="27.75" customHeight="1" x14ac:dyDescent="0.25">
      <c r="A88" s="190" t="s">
        <v>53</v>
      </c>
      <c r="B88" s="379">
        <v>187</v>
      </c>
      <c r="C88" s="379">
        <v>2</v>
      </c>
      <c r="D88" s="379">
        <v>192</v>
      </c>
      <c r="E88" s="379">
        <v>1</v>
      </c>
      <c r="F88" s="379">
        <v>159</v>
      </c>
      <c r="G88" s="379">
        <v>3</v>
      </c>
      <c r="H88" s="379">
        <v>158</v>
      </c>
      <c r="I88" s="379">
        <v>3</v>
      </c>
      <c r="J88" s="379">
        <v>157</v>
      </c>
      <c r="K88" s="379">
        <v>2</v>
      </c>
    </row>
    <row r="89" spans="1:11" ht="27.75" customHeight="1" x14ac:dyDescent="0.25">
      <c r="A89" s="190" t="s">
        <v>54</v>
      </c>
      <c r="B89" s="379">
        <v>40</v>
      </c>
      <c r="C89" s="379">
        <v>22</v>
      </c>
      <c r="D89" s="379">
        <v>40</v>
      </c>
      <c r="E89" s="379">
        <v>24</v>
      </c>
      <c r="F89" s="379">
        <v>40</v>
      </c>
      <c r="G89" s="379">
        <v>23</v>
      </c>
      <c r="H89" s="379">
        <v>41</v>
      </c>
      <c r="I89" s="379">
        <v>22</v>
      </c>
      <c r="J89" s="379">
        <v>41</v>
      </c>
      <c r="K89" s="379">
        <v>23</v>
      </c>
    </row>
    <row r="90" spans="1:11" ht="27.75" customHeight="1" x14ac:dyDescent="0.25">
      <c r="A90" s="190" t="s">
        <v>55</v>
      </c>
      <c r="B90" s="379">
        <v>24</v>
      </c>
      <c r="C90" s="379">
        <v>28</v>
      </c>
      <c r="D90" s="379">
        <v>25</v>
      </c>
      <c r="E90" s="379">
        <v>28</v>
      </c>
      <c r="F90" s="379">
        <v>25</v>
      </c>
      <c r="G90" s="379">
        <v>28</v>
      </c>
      <c r="H90" s="379">
        <v>25</v>
      </c>
      <c r="I90" s="379">
        <v>28</v>
      </c>
      <c r="J90" s="379">
        <v>57</v>
      </c>
      <c r="K90" s="379">
        <v>16</v>
      </c>
    </row>
    <row r="91" spans="1:11" ht="27.75" customHeight="1" x14ac:dyDescent="0.25">
      <c r="A91" s="190" t="s">
        <v>56</v>
      </c>
      <c r="B91" s="379">
        <v>190</v>
      </c>
      <c r="C91" s="379">
        <v>1</v>
      </c>
      <c r="D91" s="379">
        <v>175</v>
      </c>
      <c r="E91" s="379">
        <v>2</v>
      </c>
      <c r="F91" s="379">
        <v>160</v>
      </c>
      <c r="G91" s="379">
        <v>1</v>
      </c>
      <c r="H91" s="379">
        <v>161</v>
      </c>
      <c r="I91" s="379">
        <v>2</v>
      </c>
      <c r="J91" s="379">
        <v>126</v>
      </c>
      <c r="K91" s="379">
        <v>6</v>
      </c>
    </row>
    <row r="92" spans="1:11" ht="27.75" customHeight="1" x14ac:dyDescent="0.25">
      <c r="A92" s="190" t="s">
        <v>57</v>
      </c>
      <c r="B92" s="379">
        <v>34</v>
      </c>
      <c r="C92" s="379">
        <v>25</v>
      </c>
      <c r="D92" s="379">
        <v>31</v>
      </c>
      <c r="E92" s="379">
        <v>26</v>
      </c>
      <c r="F92" s="379">
        <v>29</v>
      </c>
      <c r="G92" s="379">
        <v>26</v>
      </c>
      <c r="H92" s="379">
        <v>29</v>
      </c>
      <c r="I92" s="379">
        <v>26</v>
      </c>
      <c r="J92" s="379">
        <v>29</v>
      </c>
      <c r="K92" s="379">
        <v>27</v>
      </c>
    </row>
    <row r="93" spans="1:11" ht="27.75" customHeight="1" x14ac:dyDescent="0.25">
      <c r="A93" s="190" t="s">
        <v>58</v>
      </c>
      <c r="B93" s="379">
        <v>101</v>
      </c>
      <c r="C93" s="379">
        <v>8</v>
      </c>
      <c r="D93" s="379">
        <v>109</v>
      </c>
      <c r="E93" s="379">
        <v>8</v>
      </c>
      <c r="F93" s="379">
        <v>100</v>
      </c>
      <c r="G93" s="379">
        <v>8</v>
      </c>
      <c r="H93" s="379">
        <v>97</v>
      </c>
      <c r="I93" s="379">
        <v>8</v>
      </c>
      <c r="J93" s="379">
        <v>98</v>
      </c>
      <c r="K93" s="379">
        <v>8</v>
      </c>
    </row>
    <row r="94" spans="1:11" ht="27.75" customHeight="1" x14ac:dyDescent="0.25">
      <c r="A94" s="191" t="s">
        <v>19</v>
      </c>
      <c r="B94" s="379">
        <v>40</v>
      </c>
      <c r="C94" s="379">
        <v>22</v>
      </c>
      <c r="D94" s="379">
        <v>41</v>
      </c>
      <c r="E94" s="379">
        <v>22</v>
      </c>
      <c r="F94" s="379">
        <v>40</v>
      </c>
      <c r="G94" s="379">
        <v>23</v>
      </c>
      <c r="H94" s="379">
        <v>39</v>
      </c>
      <c r="I94" s="379">
        <v>24</v>
      </c>
      <c r="J94" s="379">
        <v>38</v>
      </c>
      <c r="K94" s="379">
        <v>24</v>
      </c>
    </row>
    <row r="95" spans="1:11" ht="27.75" customHeight="1" x14ac:dyDescent="0.25">
      <c r="A95" s="190" t="s">
        <v>59</v>
      </c>
      <c r="B95" s="379">
        <v>54</v>
      </c>
      <c r="C95" s="379">
        <v>16</v>
      </c>
      <c r="D95" s="379">
        <v>42</v>
      </c>
      <c r="E95" s="379">
        <v>21</v>
      </c>
      <c r="F95" s="379">
        <v>43</v>
      </c>
      <c r="G95" s="379">
        <v>21</v>
      </c>
      <c r="H95" s="379">
        <v>41</v>
      </c>
      <c r="I95" s="379">
        <v>22</v>
      </c>
      <c r="J95" s="379">
        <v>41</v>
      </c>
      <c r="K95" s="379">
        <v>22</v>
      </c>
    </row>
    <row r="96" spans="1:11" ht="27.75" customHeight="1" x14ac:dyDescent="0.25">
      <c r="A96" s="190" t="s">
        <v>21</v>
      </c>
      <c r="B96" s="379">
        <v>2</v>
      </c>
      <c r="C96" s="379">
        <v>31</v>
      </c>
      <c r="D96" s="379">
        <v>2</v>
      </c>
      <c r="E96" s="379">
        <v>31</v>
      </c>
      <c r="F96" s="379">
        <v>3</v>
      </c>
      <c r="G96" s="379">
        <v>31</v>
      </c>
      <c r="H96" s="379">
        <v>3</v>
      </c>
      <c r="I96" s="379">
        <v>31</v>
      </c>
      <c r="J96" s="379">
        <v>4</v>
      </c>
      <c r="K96" s="379">
        <v>30</v>
      </c>
    </row>
    <row r="97" spans="1:11" ht="27.75" customHeight="1" x14ac:dyDescent="0.25">
      <c r="A97" s="190" t="s">
        <v>60</v>
      </c>
      <c r="B97" s="379">
        <v>126</v>
      </c>
      <c r="C97" s="379">
        <v>7</v>
      </c>
      <c r="D97" s="379">
        <v>131</v>
      </c>
      <c r="E97" s="379">
        <v>6</v>
      </c>
      <c r="F97" s="379">
        <v>127</v>
      </c>
      <c r="G97" s="379">
        <v>6</v>
      </c>
      <c r="H97" s="379">
        <v>131</v>
      </c>
      <c r="I97" s="379">
        <v>6</v>
      </c>
      <c r="J97" s="379">
        <v>131</v>
      </c>
      <c r="K97" s="379">
        <v>5</v>
      </c>
    </row>
    <row r="98" spans="1:11" ht="27.75" customHeight="1" x14ac:dyDescent="0.25">
      <c r="A98" s="190" t="s">
        <v>61</v>
      </c>
      <c r="B98" s="379">
        <v>58</v>
      </c>
      <c r="C98" s="379">
        <v>14</v>
      </c>
      <c r="D98" s="379">
        <v>59</v>
      </c>
      <c r="E98" s="379">
        <v>15</v>
      </c>
      <c r="F98" s="379">
        <v>59</v>
      </c>
      <c r="G98" s="379">
        <v>14</v>
      </c>
      <c r="H98" s="379">
        <v>59</v>
      </c>
      <c r="I98" s="379">
        <v>14</v>
      </c>
      <c r="J98" s="379">
        <v>59</v>
      </c>
      <c r="K98" s="379">
        <v>15</v>
      </c>
    </row>
    <row r="99" spans="1:11" ht="27.75" customHeight="1" x14ac:dyDescent="0.25">
      <c r="A99" s="190" t="s">
        <v>62</v>
      </c>
      <c r="B99" s="379">
        <v>40</v>
      </c>
      <c r="C99" s="379">
        <v>22</v>
      </c>
      <c r="D99" s="379">
        <v>41</v>
      </c>
      <c r="E99" s="379">
        <v>22</v>
      </c>
      <c r="F99" s="379">
        <v>42</v>
      </c>
      <c r="G99" s="379">
        <v>22</v>
      </c>
      <c r="H99" s="379">
        <v>42</v>
      </c>
      <c r="I99" s="379">
        <v>21</v>
      </c>
      <c r="J99" s="379">
        <v>42</v>
      </c>
      <c r="K99" s="379">
        <v>21</v>
      </c>
    </row>
    <row r="100" spans="1:11" ht="27.75" customHeight="1" x14ac:dyDescent="0.25">
      <c r="A100" s="190" t="s">
        <v>63</v>
      </c>
      <c r="B100" s="379">
        <v>52</v>
      </c>
      <c r="C100" s="379">
        <v>17</v>
      </c>
      <c r="D100" s="379">
        <v>53</v>
      </c>
      <c r="E100" s="379">
        <v>16</v>
      </c>
      <c r="F100" s="379">
        <v>51</v>
      </c>
      <c r="G100" s="379">
        <v>16</v>
      </c>
      <c r="H100" s="379">
        <v>51</v>
      </c>
      <c r="I100" s="379">
        <v>16</v>
      </c>
      <c r="J100" s="379">
        <v>51</v>
      </c>
      <c r="K100" s="379">
        <v>17</v>
      </c>
    </row>
    <row r="101" spans="1:11" ht="27.75" customHeight="1" x14ac:dyDescent="0.25">
      <c r="A101" s="190" t="s">
        <v>72</v>
      </c>
      <c r="B101" s="379">
        <v>78</v>
      </c>
      <c r="C101" s="379">
        <v>10</v>
      </c>
      <c r="D101" s="379">
        <v>78</v>
      </c>
      <c r="E101" s="379">
        <v>10</v>
      </c>
      <c r="F101" s="379">
        <v>74</v>
      </c>
      <c r="G101" s="379">
        <v>11</v>
      </c>
      <c r="H101" s="379">
        <v>71</v>
      </c>
      <c r="I101" s="379">
        <v>11</v>
      </c>
      <c r="J101" s="379">
        <v>71</v>
      </c>
      <c r="K101" s="379">
        <v>11</v>
      </c>
    </row>
    <row r="102" spans="1:11" ht="27.75" customHeight="1" x14ac:dyDescent="0.25">
      <c r="A102" s="190" t="s">
        <v>64</v>
      </c>
      <c r="B102" s="379">
        <v>76</v>
      </c>
      <c r="C102" s="379">
        <v>11</v>
      </c>
      <c r="D102" s="379">
        <v>77</v>
      </c>
      <c r="E102" s="379">
        <v>11</v>
      </c>
      <c r="F102" s="379">
        <v>76</v>
      </c>
      <c r="G102" s="379">
        <v>10</v>
      </c>
      <c r="H102" s="379">
        <v>76</v>
      </c>
      <c r="I102" s="379">
        <v>10</v>
      </c>
      <c r="J102" s="379">
        <v>76</v>
      </c>
      <c r="K102" s="379">
        <v>10</v>
      </c>
    </row>
    <row r="103" spans="1:11" ht="27.75" customHeight="1" x14ac:dyDescent="0.25">
      <c r="A103" s="190" t="s">
        <v>65</v>
      </c>
      <c r="B103" s="379">
        <v>29</v>
      </c>
      <c r="C103" s="379">
        <v>27</v>
      </c>
      <c r="D103" s="379">
        <v>29</v>
      </c>
      <c r="E103" s="379">
        <v>27</v>
      </c>
      <c r="F103" s="379">
        <v>29</v>
      </c>
      <c r="G103" s="379">
        <v>26</v>
      </c>
      <c r="H103" s="379">
        <v>29</v>
      </c>
      <c r="I103" s="379">
        <v>26</v>
      </c>
      <c r="J103" s="379">
        <v>29</v>
      </c>
      <c r="K103" s="379">
        <v>26</v>
      </c>
    </row>
    <row r="104" spans="1:11" ht="27.75" customHeight="1" x14ac:dyDescent="0.25">
      <c r="A104" s="190" t="s">
        <v>66</v>
      </c>
      <c r="B104" s="379">
        <v>58</v>
      </c>
      <c r="C104" s="379">
        <v>14</v>
      </c>
      <c r="D104" s="379">
        <v>60</v>
      </c>
      <c r="E104" s="379">
        <v>14</v>
      </c>
      <c r="F104" s="379">
        <v>58</v>
      </c>
      <c r="G104" s="379">
        <v>15</v>
      </c>
      <c r="H104" s="379">
        <v>58</v>
      </c>
      <c r="I104" s="379">
        <v>14</v>
      </c>
      <c r="J104" s="379">
        <v>60</v>
      </c>
      <c r="K104" s="379">
        <v>13</v>
      </c>
    </row>
    <row r="105" spans="1:11" ht="27.75" customHeight="1" x14ac:dyDescent="0.25">
      <c r="A105" s="190" t="s">
        <v>67</v>
      </c>
      <c r="B105" s="379">
        <v>100</v>
      </c>
      <c r="C105" s="379">
        <v>9</v>
      </c>
      <c r="D105" s="379">
        <v>95</v>
      </c>
      <c r="E105" s="379">
        <v>9</v>
      </c>
      <c r="F105" s="379">
        <v>93</v>
      </c>
      <c r="G105" s="379">
        <v>9</v>
      </c>
      <c r="H105" s="379">
        <v>93</v>
      </c>
      <c r="I105" s="379">
        <v>9</v>
      </c>
      <c r="J105" s="379">
        <v>93</v>
      </c>
      <c r="K105" s="379">
        <v>9</v>
      </c>
    </row>
    <row r="106" spans="1:11" ht="27.75" customHeight="1" x14ac:dyDescent="0.25">
      <c r="A106" s="190" t="s">
        <v>68</v>
      </c>
      <c r="B106" s="379">
        <v>49</v>
      </c>
      <c r="C106" s="379">
        <v>19</v>
      </c>
      <c r="D106" s="379">
        <v>49</v>
      </c>
      <c r="E106" s="379">
        <v>18</v>
      </c>
      <c r="F106" s="379">
        <v>49</v>
      </c>
      <c r="G106" s="379">
        <v>18</v>
      </c>
      <c r="H106" s="379">
        <v>49</v>
      </c>
      <c r="I106" s="379">
        <v>18</v>
      </c>
      <c r="J106" s="379">
        <v>49</v>
      </c>
      <c r="K106" s="379">
        <v>18</v>
      </c>
    </row>
    <row r="107" spans="1:11" ht="27.75" customHeight="1" x14ac:dyDescent="0.25">
      <c r="A107" s="190" t="s">
        <v>134</v>
      </c>
      <c r="B107" s="379">
        <v>132</v>
      </c>
      <c r="C107" s="379">
        <v>5</v>
      </c>
      <c r="D107" s="379">
        <v>122</v>
      </c>
      <c r="E107" s="379">
        <v>7</v>
      </c>
      <c r="F107" s="379">
        <v>121</v>
      </c>
      <c r="G107" s="379">
        <v>7</v>
      </c>
      <c r="H107" s="379">
        <v>122</v>
      </c>
      <c r="I107" s="379">
        <v>7</v>
      </c>
      <c r="J107" s="379">
        <v>119</v>
      </c>
      <c r="K107" s="379">
        <v>7</v>
      </c>
    </row>
    <row r="108" spans="1:11" ht="27.75" customHeight="1" x14ac:dyDescent="0.25">
      <c r="A108" s="190" t="s">
        <v>69</v>
      </c>
      <c r="B108" s="379">
        <v>61</v>
      </c>
      <c r="C108" s="379">
        <v>13</v>
      </c>
      <c r="D108" s="379">
        <v>65</v>
      </c>
      <c r="E108" s="379">
        <v>13</v>
      </c>
      <c r="F108" s="379">
        <v>61</v>
      </c>
      <c r="G108" s="379">
        <v>13</v>
      </c>
      <c r="H108" s="379">
        <v>61</v>
      </c>
      <c r="I108" s="379">
        <v>13</v>
      </c>
      <c r="J108" s="379">
        <v>59</v>
      </c>
      <c r="K108" s="379">
        <v>14</v>
      </c>
    </row>
    <row r="109" spans="1:11" ht="27.75" customHeight="1" x14ac:dyDescent="0.25">
      <c r="A109" s="190" t="s">
        <v>73</v>
      </c>
      <c r="B109" s="379">
        <v>20</v>
      </c>
      <c r="C109" s="379">
        <v>30</v>
      </c>
      <c r="D109" s="379">
        <v>20</v>
      </c>
      <c r="E109" s="379">
        <v>30</v>
      </c>
      <c r="F109" s="379">
        <v>19</v>
      </c>
      <c r="G109" s="379">
        <v>30</v>
      </c>
      <c r="H109" s="379">
        <v>20</v>
      </c>
      <c r="I109" s="379">
        <v>30</v>
      </c>
      <c r="J109" s="379">
        <v>20</v>
      </c>
      <c r="K109" s="379">
        <v>29</v>
      </c>
    </row>
    <row r="110" spans="1:11" ht="27.75" customHeight="1" x14ac:dyDescent="0.25">
      <c r="A110" s="190" t="s">
        <v>70</v>
      </c>
      <c r="B110" s="379">
        <v>49</v>
      </c>
      <c r="C110" s="379">
        <v>19</v>
      </c>
      <c r="D110" s="379">
        <v>47</v>
      </c>
      <c r="E110" s="379">
        <v>19</v>
      </c>
      <c r="F110" s="379">
        <v>46</v>
      </c>
      <c r="G110" s="379">
        <v>20</v>
      </c>
      <c r="H110" s="379">
        <v>48</v>
      </c>
      <c r="I110" s="379">
        <v>19</v>
      </c>
      <c r="J110" s="379">
        <v>48</v>
      </c>
      <c r="K110" s="379">
        <v>19</v>
      </c>
    </row>
    <row r="111" spans="1:11" ht="27.75" customHeight="1" x14ac:dyDescent="0.25">
      <c r="A111" s="190" t="s">
        <v>36</v>
      </c>
      <c r="B111" s="379">
        <v>47</v>
      </c>
      <c r="C111" s="379">
        <v>21</v>
      </c>
      <c r="D111" s="379">
        <v>47</v>
      </c>
      <c r="E111" s="379">
        <v>19</v>
      </c>
      <c r="F111" s="379">
        <v>47</v>
      </c>
      <c r="G111" s="379">
        <v>19</v>
      </c>
      <c r="H111" s="379">
        <v>46</v>
      </c>
      <c r="I111" s="379">
        <v>20</v>
      </c>
      <c r="J111" s="379">
        <v>46</v>
      </c>
      <c r="K111" s="379">
        <v>20</v>
      </c>
    </row>
    <row r="112" spans="1:11" ht="27.75" customHeight="1" x14ac:dyDescent="0.25">
      <c r="A112" s="198" t="s">
        <v>444</v>
      </c>
      <c r="B112" s="256"/>
      <c r="C112" s="256"/>
      <c r="D112" s="256"/>
      <c r="E112" s="256"/>
      <c r="F112" s="623"/>
      <c r="G112" s="623"/>
      <c r="H112" s="623"/>
      <c r="I112" s="623"/>
      <c r="J112" s="623"/>
    </row>
    <row r="113" spans="1:11" ht="27.75" customHeight="1" x14ac:dyDescent="0.25">
      <c r="A113" s="494" t="s">
        <v>244</v>
      </c>
    </row>
    <row r="115" spans="1:11" ht="27.75" customHeight="1" x14ac:dyDescent="0.25">
      <c r="A115" s="469" t="s">
        <v>994</v>
      </c>
      <c r="G115" s="23"/>
      <c r="K115" s="257" t="s">
        <v>689</v>
      </c>
    </row>
    <row r="116" spans="1:11" ht="27.75" customHeight="1" x14ac:dyDescent="0.25">
      <c r="A116" s="775" t="s">
        <v>1</v>
      </c>
      <c r="B116" s="771">
        <v>1399</v>
      </c>
      <c r="C116" s="772"/>
      <c r="D116" s="771">
        <v>1400</v>
      </c>
      <c r="E116" s="772"/>
      <c r="F116" s="771">
        <v>1401</v>
      </c>
      <c r="G116" s="772"/>
      <c r="H116" s="771">
        <v>1402</v>
      </c>
      <c r="I116" s="772"/>
      <c r="J116" s="771">
        <v>1403</v>
      </c>
      <c r="K116" s="772"/>
    </row>
    <row r="117" spans="1:11" ht="27.75" customHeight="1" x14ac:dyDescent="0.25">
      <c r="A117" s="776"/>
      <c r="B117" s="458" t="s">
        <v>843</v>
      </c>
      <c r="C117" s="458" t="s">
        <v>144</v>
      </c>
      <c r="D117" s="458" t="s">
        <v>843</v>
      </c>
      <c r="E117" s="458" t="s">
        <v>144</v>
      </c>
      <c r="F117" s="458" t="s">
        <v>843</v>
      </c>
      <c r="G117" s="458" t="s">
        <v>144</v>
      </c>
      <c r="H117" s="458" t="s">
        <v>843</v>
      </c>
      <c r="I117" s="458" t="s">
        <v>144</v>
      </c>
      <c r="J117" s="458" t="s">
        <v>843</v>
      </c>
      <c r="K117" s="458" t="s">
        <v>144</v>
      </c>
    </row>
    <row r="118" spans="1:11" ht="27.75" customHeight="1" x14ac:dyDescent="0.25">
      <c r="A118" s="19" t="s">
        <v>47</v>
      </c>
      <c r="B118" s="377">
        <v>18.7</v>
      </c>
      <c r="C118" s="16" t="s">
        <v>230</v>
      </c>
      <c r="D118" s="377">
        <v>23.2</v>
      </c>
      <c r="E118" s="16" t="s">
        <v>230</v>
      </c>
      <c r="F118" s="377">
        <v>23.2</v>
      </c>
      <c r="G118" s="16" t="s">
        <v>230</v>
      </c>
      <c r="H118" s="377">
        <v>21.6</v>
      </c>
      <c r="I118" s="16" t="s">
        <v>230</v>
      </c>
      <c r="J118" s="396">
        <f>SUM(J119:J149)</f>
        <v>18.98</v>
      </c>
      <c r="K118" s="16" t="s">
        <v>230</v>
      </c>
    </row>
    <row r="119" spans="1:11" ht="27.75" customHeight="1" x14ac:dyDescent="0.25">
      <c r="A119" s="19" t="s">
        <v>48</v>
      </c>
      <c r="B119" s="378">
        <v>1.9</v>
      </c>
      <c r="C119" s="379">
        <v>3</v>
      </c>
      <c r="D119" s="378">
        <v>2</v>
      </c>
      <c r="E119" s="379">
        <v>3</v>
      </c>
      <c r="F119" s="378">
        <v>1.9</v>
      </c>
      <c r="G119" s="379">
        <v>3</v>
      </c>
      <c r="H119" s="378">
        <v>1.9</v>
      </c>
      <c r="I119" s="379">
        <v>3</v>
      </c>
      <c r="J119" s="397">
        <v>1.74</v>
      </c>
      <c r="K119" s="398">
        <v>2</v>
      </c>
    </row>
    <row r="120" spans="1:11" ht="27.75" customHeight="1" x14ac:dyDescent="0.25">
      <c r="A120" s="19" t="s">
        <v>49</v>
      </c>
      <c r="B120" s="378">
        <v>1.4</v>
      </c>
      <c r="C120" s="379">
        <v>5</v>
      </c>
      <c r="D120" s="378">
        <v>1.5</v>
      </c>
      <c r="E120" s="379">
        <v>5</v>
      </c>
      <c r="F120" s="378">
        <v>1.5</v>
      </c>
      <c r="G120" s="379">
        <v>6</v>
      </c>
      <c r="H120" s="378">
        <v>1.4</v>
      </c>
      <c r="I120" s="379">
        <v>6</v>
      </c>
      <c r="J120" s="397">
        <v>1.24</v>
      </c>
      <c r="K120" s="398">
        <v>6</v>
      </c>
    </row>
    <row r="121" spans="1:11" ht="27.75" customHeight="1" x14ac:dyDescent="0.25">
      <c r="A121" s="19" t="s">
        <v>50</v>
      </c>
      <c r="B121" s="378">
        <v>0.6</v>
      </c>
      <c r="C121" s="379">
        <v>13</v>
      </c>
      <c r="D121" s="378">
        <v>0.6</v>
      </c>
      <c r="E121" s="379">
        <v>13</v>
      </c>
      <c r="F121" s="378">
        <v>0.6</v>
      </c>
      <c r="G121" s="379">
        <v>14</v>
      </c>
      <c r="H121" s="378">
        <v>0.6</v>
      </c>
      <c r="I121" s="379">
        <v>13</v>
      </c>
      <c r="J121" s="397">
        <v>0.51</v>
      </c>
      <c r="K121" s="398">
        <v>14</v>
      </c>
    </row>
    <row r="122" spans="1:11" ht="27.75" customHeight="1" x14ac:dyDescent="0.25">
      <c r="A122" s="19" t="s">
        <v>51</v>
      </c>
      <c r="B122" s="378">
        <v>1.5</v>
      </c>
      <c r="C122" s="379">
        <v>4</v>
      </c>
      <c r="D122" s="378">
        <v>1.6</v>
      </c>
      <c r="E122" s="379">
        <v>4</v>
      </c>
      <c r="F122" s="378">
        <v>1.7</v>
      </c>
      <c r="G122" s="379">
        <v>4</v>
      </c>
      <c r="H122" s="378">
        <v>1.6</v>
      </c>
      <c r="I122" s="379">
        <v>4</v>
      </c>
      <c r="J122" s="397">
        <v>1.4</v>
      </c>
      <c r="K122" s="398">
        <v>4</v>
      </c>
    </row>
    <row r="123" spans="1:11" ht="27.75" customHeight="1" x14ac:dyDescent="0.25">
      <c r="A123" s="19" t="s">
        <v>10</v>
      </c>
      <c r="B123" s="378">
        <v>0.7</v>
      </c>
      <c r="C123" s="379">
        <v>11</v>
      </c>
      <c r="D123" s="378">
        <v>0.8</v>
      </c>
      <c r="E123" s="379">
        <v>11</v>
      </c>
      <c r="F123" s="378">
        <v>0.7</v>
      </c>
      <c r="G123" s="379">
        <v>11</v>
      </c>
      <c r="H123" s="378">
        <v>0.7</v>
      </c>
      <c r="I123" s="379">
        <v>12</v>
      </c>
      <c r="J123" s="397">
        <v>0.59</v>
      </c>
      <c r="K123" s="398">
        <v>12</v>
      </c>
    </row>
    <row r="124" spans="1:11" ht="27.75" customHeight="1" x14ac:dyDescent="0.25">
      <c r="A124" s="19" t="s">
        <v>52</v>
      </c>
      <c r="B124" s="378">
        <v>0.1</v>
      </c>
      <c r="C124" s="379">
        <v>30</v>
      </c>
      <c r="D124" s="378">
        <v>0.1</v>
      </c>
      <c r="E124" s="379">
        <v>30</v>
      </c>
      <c r="F124" s="378">
        <v>0.1</v>
      </c>
      <c r="G124" s="379">
        <v>30</v>
      </c>
      <c r="H124" s="378">
        <v>0.1</v>
      </c>
      <c r="I124" s="379">
        <v>30</v>
      </c>
      <c r="J124" s="397">
        <v>0.11</v>
      </c>
      <c r="K124" s="398">
        <v>30</v>
      </c>
    </row>
    <row r="125" spans="1:11" ht="27.75" customHeight="1" x14ac:dyDescent="0.25">
      <c r="A125" s="19" t="s">
        <v>12</v>
      </c>
      <c r="B125" s="378">
        <v>0.2</v>
      </c>
      <c r="C125" s="379">
        <v>26</v>
      </c>
      <c r="D125" s="378">
        <v>0.2</v>
      </c>
      <c r="E125" s="379">
        <v>26</v>
      </c>
      <c r="F125" s="378">
        <v>0.2</v>
      </c>
      <c r="G125" s="379">
        <v>27</v>
      </c>
      <c r="H125" s="378">
        <v>0.2</v>
      </c>
      <c r="I125" s="379">
        <v>27</v>
      </c>
      <c r="J125" s="397">
        <v>0.14000000000000001</v>
      </c>
      <c r="K125" s="398">
        <v>28</v>
      </c>
    </row>
    <row r="126" spans="1:11" ht="27.75" customHeight="1" x14ac:dyDescent="0.25">
      <c r="A126" s="19" t="s">
        <v>53</v>
      </c>
      <c r="B126" s="378">
        <v>2.2999999999999998</v>
      </c>
      <c r="C126" s="379">
        <v>1</v>
      </c>
      <c r="D126" s="378">
        <v>2.2999999999999998</v>
      </c>
      <c r="E126" s="379">
        <v>1</v>
      </c>
      <c r="F126" s="378">
        <v>2.2999999999999998</v>
      </c>
      <c r="G126" s="379">
        <v>1</v>
      </c>
      <c r="H126" s="378">
        <v>2</v>
      </c>
      <c r="I126" s="379">
        <v>1</v>
      </c>
      <c r="J126" s="397">
        <v>1.84</v>
      </c>
      <c r="K126" s="398">
        <v>1</v>
      </c>
    </row>
    <row r="127" spans="1:11" ht="27.75" customHeight="1" x14ac:dyDescent="0.25">
      <c r="A127" s="19" t="s">
        <v>54</v>
      </c>
      <c r="B127" s="378">
        <v>0.3</v>
      </c>
      <c r="C127" s="379">
        <v>22</v>
      </c>
      <c r="D127" s="378">
        <v>0.3</v>
      </c>
      <c r="E127" s="379">
        <v>23</v>
      </c>
      <c r="F127" s="378">
        <v>0.3</v>
      </c>
      <c r="G127" s="379">
        <v>24</v>
      </c>
      <c r="H127" s="378">
        <v>0.3</v>
      </c>
      <c r="I127" s="379">
        <v>25</v>
      </c>
      <c r="J127" s="397">
        <v>0.22</v>
      </c>
      <c r="K127" s="398">
        <v>26</v>
      </c>
    </row>
    <row r="128" spans="1:11" ht="27.75" customHeight="1" x14ac:dyDescent="0.25">
      <c r="A128" s="19" t="s">
        <v>55</v>
      </c>
      <c r="B128" s="378">
        <v>0.2</v>
      </c>
      <c r="C128" s="379">
        <v>26</v>
      </c>
      <c r="D128" s="378">
        <v>0.2</v>
      </c>
      <c r="E128" s="379">
        <v>26</v>
      </c>
      <c r="F128" s="378">
        <v>0.2</v>
      </c>
      <c r="G128" s="379">
        <v>27</v>
      </c>
      <c r="H128" s="378">
        <v>0.2</v>
      </c>
      <c r="I128" s="379">
        <v>28</v>
      </c>
      <c r="J128" s="397">
        <v>0.4</v>
      </c>
      <c r="K128" s="398">
        <v>18</v>
      </c>
    </row>
    <row r="129" spans="1:11" ht="27.75" customHeight="1" x14ac:dyDescent="0.25">
      <c r="A129" s="19" t="s">
        <v>56</v>
      </c>
      <c r="B129" s="378">
        <v>2</v>
      </c>
      <c r="C129" s="379">
        <v>2</v>
      </c>
      <c r="D129" s="378">
        <v>2.1</v>
      </c>
      <c r="E129" s="379">
        <v>2</v>
      </c>
      <c r="F129" s="378">
        <v>2.1</v>
      </c>
      <c r="G129" s="379">
        <v>2</v>
      </c>
      <c r="H129" s="378">
        <v>2</v>
      </c>
      <c r="I129" s="379">
        <v>2</v>
      </c>
      <c r="J129" s="397">
        <v>1.47</v>
      </c>
      <c r="K129" s="398">
        <v>3</v>
      </c>
    </row>
    <row r="130" spans="1:11" ht="27.75" customHeight="1" x14ac:dyDescent="0.25">
      <c r="A130" s="19" t="s">
        <v>57</v>
      </c>
      <c r="B130" s="378">
        <v>0.3</v>
      </c>
      <c r="C130" s="379">
        <v>22</v>
      </c>
      <c r="D130" s="378">
        <v>0.3</v>
      </c>
      <c r="E130" s="379">
        <v>23</v>
      </c>
      <c r="F130" s="378">
        <v>0.3</v>
      </c>
      <c r="G130" s="379">
        <v>24</v>
      </c>
      <c r="H130" s="378">
        <v>0.3</v>
      </c>
      <c r="I130" s="379">
        <v>24</v>
      </c>
      <c r="J130" s="397">
        <v>0.24</v>
      </c>
      <c r="K130" s="398">
        <v>25</v>
      </c>
    </row>
    <row r="131" spans="1:11" ht="27.75" customHeight="1" x14ac:dyDescent="0.25">
      <c r="A131" s="19" t="s">
        <v>58</v>
      </c>
      <c r="B131" s="378">
        <v>0.9</v>
      </c>
      <c r="C131" s="379">
        <v>9</v>
      </c>
      <c r="D131" s="378">
        <v>1</v>
      </c>
      <c r="E131" s="379">
        <v>8</v>
      </c>
      <c r="F131" s="378">
        <v>0.9</v>
      </c>
      <c r="G131" s="379">
        <v>9</v>
      </c>
      <c r="H131" s="378">
        <v>0.8</v>
      </c>
      <c r="I131" s="379">
        <v>8</v>
      </c>
      <c r="J131" s="397">
        <v>0.7</v>
      </c>
      <c r="K131" s="398">
        <v>9</v>
      </c>
    </row>
    <row r="132" spans="1:11" ht="27.75" customHeight="1" x14ac:dyDescent="0.25">
      <c r="A132" s="19" t="s">
        <v>19</v>
      </c>
      <c r="B132" s="378">
        <v>0.4</v>
      </c>
      <c r="C132" s="379">
        <v>17</v>
      </c>
      <c r="D132" s="378">
        <v>0.5</v>
      </c>
      <c r="E132" s="379">
        <v>15</v>
      </c>
      <c r="F132" s="378">
        <v>0.5</v>
      </c>
      <c r="G132" s="379">
        <v>15</v>
      </c>
      <c r="H132" s="378">
        <v>0.4</v>
      </c>
      <c r="I132" s="379">
        <v>20</v>
      </c>
      <c r="J132" s="397">
        <v>0.37</v>
      </c>
      <c r="K132" s="398">
        <v>21</v>
      </c>
    </row>
    <row r="133" spans="1:11" ht="27.75" customHeight="1" x14ac:dyDescent="0.25">
      <c r="A133" s="19" t="s">
        <v>59</v>
      </c>
      <c r="B133" s="378">
        <v>0.3</v>
      </c>
      <c r="C133" s="379">
        <v>22</v>
      </c>
      <c r="D133" s="378">
        <v>0.3</v>
      </c>
      <c r="E133" s="379">
        <v>23</v>
      </c>
      <c r="F133" s="378">
        <v>0.4</v>
      </c>
      <c r="G133" s="379">
        <v>21</v>
      </c>
      <c r="H133" s="378">
        <v>0.4</v>
      </c>
      <c r="I133" s="379">
        <v>22</v>
      </c>
      <c r="J133" s="397">
        <v>0.33</v>
      </c>
      <c r="K133" s="398">
        <v>22</v>
      </c>
    </row>
    <row r="134" spans="1:11" ht="27.75" customHeight="1" x14ac:dyDescent="0.25">
      <c r="A134" s="19" t="s">
        <v>21</v>
      </c>
      <c r="B134" s="378">
        <v>0</v>
      </c>
      <c r="C134" s="379">
        <v>31</v>
      </c>
      <c r="D134" s="378">
        <v>0</v>
      </c>
      <c r="E134" s="379">
        <v>31</v>
      </c>
      <c r="F134" s="378">
        <v>0</v>
      </c>
      <c r="G134" s="379">
        <v>31</v>
      </c>
      <c r="H134" s="378">
        <v>0.1</v>
      </c>
      <c r="I134" s="379">
        <v>31</v>
      </c>
      <c r="J134" s="397">
        <v>7.0000000000000007E-2</v>
      </c>
      <c r="K134" s="398">
        <v>31</v>
      </c>
    </row>
    <row r="135" spans="1:11" ht="27.75" customHeight="1" x14ac:dyDescent="0.25">
      <c r="A135" s="19" t="s">
        <v>60</v>
      </c>
      <c r="B135" s="378">
        <v>1.4</v>
      </c>
      <c r="C135" s="379">
        <v>5</v>
      </c>
      <c r="D135" s="378">
        <v>1.5</v>
      </c>
      <c r="E135" s="379">
        <v>5</v>
      </c>
      <c r="F135" s="378">
        <v>1.6</v>
      </c>
      <c r="G135" s="379">
        <v>5</v>
      </c>
      <c r="H135" s="378">
        <v>1.5</v>
      </c>
      <c r="I135" s="379">
        <v>5</v>
      </c>
      <c r="J135" s="397">
        <v>1.3</v>
      </c>
      <c r="K135" s="398">
        <v>5</v>
      </c>
    </row>
    <row r="136" spans="1:11" ht="27.75" customHeight="1" x14ac:dyDescent="0.25">
      <c r="A136" s="19" t="s">
        <v>61</v>
      </c>
      <c r="B136" s="378">
        <v>0.6</v>
      </c>
      <c r="C136" s="379">
        <v>13</v>
      </c>
      <c r="D136" s="378">
        <v>0.6</v>
      </c>
      <c r="E136" s="379">
        <v>13</v>
      </c>
      <c r="F136" s="378">
        <v>0.7</v>
      </c>
      <c r="G136" s="379">
        <v>11</v>
      </c>
      <c r="H136" s="378">
        <v>0.6</v>
      </c>
      <c r="I136" s="379">
        <v>14</v>
      </c>
      <c r="J136" s="397">
        <v>0.52</v>
      </c>
      <c r="K136" s="398">
        <v>13</v>
      </c>
    </row>
    <row r="137" spans="1:11" ht="27.75" customHeight="1" x14ac:dyDescent="0.25">
      <c r="A137" s="19" t="s">
        <v>62</v>
      </c>
      <c r="B137" s="378">
        <v>0.4</v>
      </c>
      <c r="C137" s="379">
        <v>17</v>
      </c>
      <c r="D137" s="378">
        <v>0.5</v>
      </c>
      <c r="E137" s="379">
        <v>15</v>
      </c>
      <c r="F137" s="378">
        <v>0.5</v>
      </c>
      <c r="G137" s="379">
        <v>15</v>
      </c>
      <c r="H137" s="378">
        <v>0.5</v>
      </c>
      <c r="I137" s="379">
        <v>15</v>
      </c>
      <c r="J137" s="397">
        <v>0.44</v>
      </c>
      <c r="K137" s="398">
        <v>15</v>
      </c>
    </row>
    <row r="138" spans="1:11" ht="27.75" customHeight="1" x14ac:dyDescent="0.25">
      <c r="A138" s="19" t="s">
        <v>63</v>
      </c>
      <c r="B138" s="378">
        <v>0.4</v>
      </c>
      <c r="C138" s="379">
        <v>17</v>
      </c>
      <c r="D138" s="378">
        <v>0.5</v>
      </c>
      <c r="E138" s="379">
        <v>15</v>
      </c>
      <c r="F138" s="378">
        <v>0.5</v>
      </c>
      <c r="G138" s="379">
        <v>15</v>
      </c>
      <c r="H138" s="378">
        <v>0.5</v>
      </c>
      <c r="I138" s="379">
        <v>7</v>
      </c>
      <c r="J138" s="397">
        <v>0.42</v>
      </c>
      <c r="K138" s="398">
        <v>16</v>
      </c>
    </row>
    <row r="139" spans="1:11" ht="27.75" customHeight="1" x14ac:dyDescent="0.25">
      <c r="A139" s="19" t="s">
        <v>72</v>
      </c>
      <c r="B139" s="378">
        <v>0.5</v>
      </c>
      <c r="C139" s="379">
        <v>15</v>
      </c>
      <c r="D139" s="378">
        <v>0.5</v>
      </c>
      <c r="E139" s="379">
        <v>15</v>
      </c>
      <c r="F139" s="378">
        <v>0.5</v>
      </c>
      <c r="G139" s="379">
        <v>15</v>
      </c>
      <c r="H139" s="378">
        <v>0.5</v>
      </c>
      <c r="I139" s="379">
        <v>18</v>
      </c>
      <c r="J139" s="397">
        <v>0.38</v>
      </c>
      <c r="K139" s="398">
        <v>19</v>
      </c>
    </row>
    <row r="140" spans="1:11" ht="27.75" customHeight="1" x14ac:dyDescent="0.25">
      <c r="A140" s="19" t="s">
        <v>64</v>
      </c>
      <c r="B140" s="378">
        <v>0.8</v>
      </c>
      <c r="C140" s="379">
        <v>10</v>
      </c>
      <c r="D140" s="378">
        <v>0.9</v>
      </c>
      <c r="E140" s="379">
        <v>10</v>
      </c>
      <c r="F140" s="378">
        <v>0.8</v>
      </c>
      <c r="G140" s="379">
        <v>10</v>
      </c>
      <c r="H140" s="378">
        <v>0.8</v>
      </c>
      <c r="I140" s="379">
        <v>10</v>
      </c>
      <c r="J140" s="397">
        <v>0.72</v>
      </c>
      <c r="K140" s="398">
        <v>8</v>
      </c>
    </row>
    <row r="141" spans="1:11" ht="27.75" customHeight="1" x14ac:dyDescent="0.25">
      <c r="A141" s="19" t="s">
        <v>65</v>
      </c>
      <c r="B141" s="378">
        <v>0.2</v>
      </c>
      <c r="C141" s="379">
        <v>26</v>
      </c>
      <c r="D141" s="378">
        <v>0.2</v>
      </c>
      <c r="E141" s="379">
        <v>26</v>
      </c>
      <c r="F141" s="378">
        <v>0.3</v>
      </c>
      <c r="G141" s="379">
        <v>24</v>
      </c>
      <c r="H141" s="378">
        <v>0.2</v>
      </c>
      <c r="I141" s="379">
        <v>26</v>
      </c>
      <c r="J141" s="397">
        <v>0.18</v>
      </c>
      <c r="K141" s="398">
        <v>27</v>
      </c>
    </row>
    <row r="142" spans="1:11" ht="27.75" customHeight="1" x14ac:dyDescent="0.25">
      <c r="A142" s="19" t="s">
        <v>66</v>
      </c>
      <c r="B142" s="378">
        <v>0.7</v>
      </c>
      <c r="C142" s="379">
        <v>11</v>
      </c>
      <c r="D142" s="378">
        <v>0.7</v>
      </c>
      <c r="E142" s="379">
        <v>12</v>
      </c>
      <c r="F142" s="378">
        <v>0.7</v>
      </c>
      <c r="G142" s="379">
        <v>11</v>
      </c>
      <c r="H142" s="378">
        <v>0.7</v>
      </c>
      <c r="I142" s="379">
        <v>11</v>
      </c>
      <c r="J142" s="397">
        <v>0.62</v>
      </c>
      <c r="K142" s="398">
        <v>11</v>
      </c>
    </row>
    <row r="143" spans="1:11" ht="27.75" customHeight="1" x14ac:dyDescent="0.25">
      <c r="A143" s="19" t="s">
        <v>67</v>
      </c>
      <c r="B143" s="378">
        <v>1</v>
      </c>
      <c r="C143" s="379">
        <v>7</v>
      </c>
      <c r="D143" s="378">
        <v>1</v>
      </c>
      <c r="E143" s="379">
        <v>8</v>
      </c>
      <c r="F143" s="378">
        <v>1</v>
      </c>
      <c r="G143" s="379">
        <v>7</v>
      </c>
      <c r="H143" s="378">
        <v>0.8</v>
      </c>
      <c r="I143" s="379">
        <v>9</v>
      </c>
      <c r="J143" s="397">
        <v>0.68</v>
      </c>
      <c r="K143" s="398">
        <v>10</v>
      </c>
    </row>
    <row r="144" spans="1:11" ht="27.75" customHeight="1" x14ac:dyDescent="0.25">
      <c r="A144" s="19" t="s">
        <v>68</v>
      </c>
      <c r="B144" s="378">
        <v>0.2</v>
      </c>
      <c r="C144" s="379">
        <v>17</v>
      </c>
      <c r="D144" s="378">
        <v>0.4</v>
      </c>
      <c r="E144" s="379">
        <v>21</v>
      </c>
      <c r="F144" s="378">
        <v>0.4</v>
      </c>
      <c r="G144" s="379">
        <v>21</v>
      </c>
      <c r="H144" s="378">
        <v>0.4</v>
      </c>
      <c r="I144" s="379">
        <v>21</v>
      </c>
      <c r="J144" s="397">
        <v>0.32</v>
      </c>
      <c r="K144" s="398">
        <v>23</v>
      </c>
    </row>
    <row r="145" spans="1:11" ht="27.75" customHeight="1" x14ac:dyDescent="0.25">
      <c r="A145" s="19" t="s">
        <v>32</v>
      </c>
      <c r="B145" s="378">
        <v>1</v>
      </c>
      <c r="C145" s="379">
        <v>7</v>
      </c>
      <c r="D145" s="378">
        <v>1.1000000000000001</v>
      </c>
      <c r="E145" s="379">
        <v>7</v>
      </c>
      <c r="F145" s="378">
        <v>1</v>
      </c>
      <c r="G145" s="379">
        <v>7</v>
      </c>
      <c r="H145" s="378">
        <v>0.9</v>
      </c>
      <c r="I145" s="379">
        <v>7</v>
      </c>
      <c r="J145" s="397">
        <v>0.82</v>
      </c>
      <c r="K145" s="398">
        <v>7</v>
      </c>
    </row>
    <row r="146" spans="1:11" ht="27.75" customHeight="1" x14ac:dyDescent="0.25">
      <c r="A146" s="19" t="s">
        <v>69</v>
      </c>
      <c r="B146" s="378">
        <v>0.4</v>
      </c>
      <c r="C146" s="379">
        <v>17</v>
      </c>
      <c r="D146" s="378">
        <v>0.5</v>
      </c>
      <c r="E146" s="379">
        <v>15</v>
      </c>
      <c r="F146" s="378">
        <v>0.5</v>
      </c>
      <c r="G146" s="379">
        <v>15</v>
      </c>
      <c r="H146" s="378">
        <v>0.5</v>
      </c>
      <c r="I146" s="379">
        <v>16</v>
      </c>
      <c r="J146" s="397">
        <v>0.42</v>
      </c>
      <c r="K146" s="398">
        <v>17</v>
      </c>
    </row>
    <row r="147" spans="1:11" ht="27.75" customHeight="1" x14ac:dyDescent="0.25">
      <c r="A147" s="19" t="s">
        <v>73</v>
      </c>
      <c r="B147" s="378">
        <v>0.2</v>
      </c>
      <c r="C147" s="379">
        <v>26</v>
      </c>
      <c r="D147" s="378">
        <v>0.2</v>
      </c>
      <c r="E147" s="379">
        <v>26</v>
      </c>
      <c r="F147" s="378">
        <v>0.2</v>
      </c>
      <c r="G147" s="379">
        <v>27</v>
      </c>
      <c r="H147" s="378">
        <v>0.2</v>
      </c>
      <c r="I147" s="379">
        <v>29</v>
      </c>
      <c r="J147" s="397">
        <v>0.12</v>
      </c>
      <c r="K147" s="398">
        <v>29</v>
      </c>
    </row>
    <row r="148" spans="1:11" ht="27.75" customHeight="1" x14ac:dyDescent="0.25">
      <c r="A148" s="19" t="s">
        <v>70</v>
      </c>
      <c r="B148" s="378">
        <v>0.5</v>
      </c>
      <c r="C148" s="379">
        <v>15</v>
      </c>
      <c r="D148" s="378">
        <v>0.5</v>
      </c>
      <c r="E148" s="379">
        <v>15</v>
      </c>
      <c r="F148" s="378">
        <v>0.5</v>
      </c>
      <c r="G148" s="379">
        <v>15</v>
      </c>
      <c r="H148" s="378">
        <v>0.4</v>
      </c>
      <c r="I148" s="379">
        <v>19</v>
      </c>
      <c r="J148" s="397">
        <v>0.38</v>
      </c>
      <c r="K148" s="398">
        <v>20</v>
      </c>
    </row>
    <row r="149" spans="1:11" ht="27.75" customHeight="1" x14ac:dyDescent="0.25">
      <c r="A149" s="19" t="s">
        <v>36</v>
      </c>
      <c r="B149" s="378">
        <v>0.3</v>
      </c>
      <c r="C149" s="379">
        <v>22</v>
      </c>
      <c r="D149" s="378">
        <v>0.4</v>
      </c>
      <c r="E149" s="379">
        <v>21</v>
      </c>
      <c r="F149" s="378">
        <v>0.4</v>
      </c>
      <c r="G149" s="379">
        <v>21</v>
      </c>
      <c r="H149" s="378">
        <v>0.3</v>
      </c>
      <c r="I149" s="379">
        <v>23</v>
      </c>
      <c r="J149" s="397">
        <v>0.28999999999999998</v>
      </c>
      <c r="K149" s="398">
        <v>24</v>
      </c>
    </row>
    <row r="150" spans="1:11" ht="27.75" customHeight="1" x14ac:dyDescent="0.25">
      <c r="A150" s="494" t="s">
        <v>244</v>
      </c>
    </row>
    <row r="151" spans="1:11" ht="27.75" customHeight="1" x14ac:dyDescent="0.25">
      <c r="A151" s="473"/>
      <c r="B151" s="392"/>
    </row>
    <row r="152" spans="1:11" ht="27.75" customHeight="1" x14ac:dyDescent="0.25">
      <c r="A152" s="469" t="s">
        <v>992</v>
      </c>
      <c r="C152" s="542"/>
      <c r="E152" s="17"/>
      <c r="J152" s="108" t="s">
        <v>0</v>
      </c>
    </row>
    <row r="153" spans="1:11" ht="27.75" customHeight="1" x14ac:dyDescent="0.25">
      <c r="A153" s="721" t="s">
        <v>1</v>
      </c>
      <c r="B153" s="773">
        <v>1399</v>
      </c>
      <c r="C153" s="774"/>
      <c r="D153" s="773">
        <v>1400</v>
      </c>
      <c r="E153" s="774"/>
      <c r="F153" s="773">
        <v>1401</v>
      </c>
      <c r="G153" s="774"/>
      <c r="H153" s="773">
        <v>1402</v>
      </c>
      <c r="I153" s="774"/>
      <c r="J153" s="773">
        <v>1403</v>
      </c>
      <c r="K153" s="774"/>
    </row>
    <row r="154" spans="1:11" ht="27.75" customHeight="1" x14ac:dyDescent="0.25">
      <c r="A154" s="723"/>
      <c r="B154" s="458" t="s">
        <v>2</v>
      </c>
      <c r="C154" s="458" t="s">
        <v>3</v>
      </c>
      <c r="D154" s="458" t="s">
        <v>2</v>
      </c>
      <c r="E154" s="458" t="s">
        <v>3</v>
      </c>
      <c r="F154" s="458" t="s">
        <v>2</v>
      </c>
      <c r="G154" s="458" t="s">
        <v>3</v>
      </c>
      <c r="H154" s="458" t="s">
        <v>2</v>
      </c>
      <c r="I154" s="458" t="s">
        <v>3</v>
      </c>
      <c r="J154" s="458" t="s">
        <v>2</v>
      </c>
      <c r="K154" s="458" t="s">
        <v>3</v>
      </c>
    </row>
    <row r="155" spans="1:11" ht="27.75" customHeight="1" x14ac:dyDescent="0.25">
      <c r="A155" s="15" t="s">
        <v>47</v>
      </c>
      <c r="B155" s="377">
        <v>100</v>
      </c>
      <c r="C155" s="16" t="s">
        <v>230</v>
      </c>
      <c r="D155" s="377">
        <v>100</v>
      </c>
      <c r="E155" s="16" t="s">
        <v>230</v>
      </c>
      <c r="F155" s="377">
        <v>100</v>
      </c>
      <c r="G155" s="16" t="s">
        <v>230</v>
      </c>
      <c r="H155" s="377">
        <v>100</v>
      </c>
      <c r="I155" s="16" t="s">
        <v>230</v>
      </c>
      <c r="J155" s="377">
        <v>100</v>
      </c>
      <c r="K155" s="16" t="s">
        <v>1101</v>
      </c>
    </row>
    <row r="156" spans="1:11" ht="27.75" customHeight="1" x14ac:dyDescent="0.25">
      <c r="A156" s="19" t="s">
        <v>48</v>
      </c>
      <c r="B156" s="378">
        <v>4.9000000000000004</v>
      </c>
      <c r="C156" s="379">
        <v>7</v>
      </c>
      <c r="D156" s="378">
        <v>4.7</v>
      </c>
      <c r="E156" s="379">
        <v>7</v>
      </c>
      <c r="F156" s="378">
        <v>4.8</v>
      </c>
      <c r="G156" s="379">
        <v>7</v>
      </c>
      <c r="H156" s="378">
        <v>4.4000000000000004</v>
      </c>
      <c r="I156" s="379">
        <v>7</v>
      </c>
      <c r="J156" s="378">
        <v>4.3305849193126704</v>
      </c>
      <c r="K156" s="379">
        <v>8</v>
      </c>
    </row>
    <row r="157" spans="1:11" ht="27.75" customHeight="1" x14ac:dyDescent="0.25">
      <c r="A157" s="19" t="s">
        <v>49</v>
      </c>
      <c r="B157" s="378">
        <v>2.8</v>
      </c>
      <c r="C157" s="379">
        <v>15</v>
      </c>
      <c r="D157" s="378">
        <v>2.9</v>
      </c>
      <c r="E157" s="379">
        <v>14</v>
      </c>
      <c r="F157" s="378">
        <v>2.9</v>
      </c>
      <c r="G157" s="379">
        <v>13</v>
      </c>
      <c r="H157" s="378">
        <v>3.1</v>
      </c>
      <c r="I157" s="379">
        <v>11</v>
      </c>
      <c r="J157" s="378">
        <v>3.0238350566478065</v>
      </c>
      <c r="K157" s="379">
        <v>12</v>
      </c>
    </row>
    <row r="158" spans="1:11" ht="27.75" customHeight="1" x14ac:dyDescent="0.25">
      <c r="A158" s="19" t="s">
        <v>50</v>
      </c>
      <c r="B158" s="378">
        <v>1.4</v>
      </c>
      <c r="C158" s="379">
        <v>21</v>
      </c>
      <c r="D158" s="378">
        <v>1.4</v>
      </c>
      <c r="E158" s="379">
        <v>21</v>
      </c>
      <c r="F158" s="378">
        <v>1.4</v>
      </c>
      <c r="G158" s="379">
        <v>21</v>
      </c>
      <c r="H158" s="378">
        <v>1.4</v>
      </c>
      <c r="I158" s="379">
        <v>22</v>
      </c>
      <c r="J158" s="378">
        <v>1.4332296841754721</v>
      </c>
      <c r="K158" s="379">
        <v>22</v>
      </c>
    </row>
    <row r="159" spans="1:11" ht="27.75" customHeight="1" x14ac:dyDescent="0.25">
      <c r="A159" s="19" t="s">
        <v>51</v>
      </c>
      <c r="B159" s="378">
        <v>9.5</v>
      </c>
      <c r="C159" s="379">
        <v>2</v>
      </c>
      <c r="D159" s="378">
        <v>9</v>
      </c>
      <c r="E159" s="379">
        <v>2</v>
      </c>
      <c r="F159" s="378">
        <v>9</v>
      </c>
      <c r="G159" s="379">
        <v>2</v>
      </c>
      <c r="H159" s="378">
        <v>9</v>
      </c>
      <c r="I159" s="379">
        <v>2</v>
      </c>
      <c r="J159" s="378">
        <v>9.2033332254011846</v>
      </c>
      <c r="K159" s="379">
        <v>2</v>
      </c>
    </row>
    <row r="160" spans="1:11" ht="27.75" customHeight="1" x14ac:dyDescent="0.25">
      <c r="A160" s="19" t="s">
        <v>10</v>
      </c>
      <c r="B160" s="378">
        <v>2.6</v>
      </c>
      <c r="C160" s="379">
        <v>13</v>
      </c>
      <c r="D160" s="378">
        <v>2.6</v>
      </c>
      <c r="E160" s="379">
        <v>15</v>
      </c>
      <c r="F160" s="378">
        <v>2.6</v>
      </c>
      <c r="G160" s="379">
        <v>14</v>
      </c>
      <c r="H160" s="378">
        <v>2.6</v>
      </c>
      <c r="I160" s="379">
        <v>15</v>
      </c>
      <c r="J160" s="378">
        <v>2.4403123623804777</v>
      </c>
      <c r="K160" s="379">
        <v>15</v>
      </c>
    </row>
    <row r="161" spans="1:11" ht="27.75" customHeight="1" x14ac:dyDescent="0.25">
      <c r="A161" s="19" t="s">
        <v>52</v>
      </c>
      <c r="B161" s="378">
        <v>0.4</v>
      </c>
      <c r="C161" s="379">
        <v>30</v>
      </c>
      <c r="D161" s="378">
        <v>0.4</v>
      </c>
      <c r="E161" s="379">
        <v>30</v>
      </c>
      <c r="F161" s="378">
        <v>0.4</v>
      </c>
      <c r="G161" s="379">
        <v>30</v>
      </c>
      <c r="H161" s="378">
        <v>0.7</v>
      </c>
      <c r="I161" s="379">
        <v>30</v>
      </c>
      <c r="J161" s="378">
        <v>0.41691077878687544</v>
      </c>
      <c r="K161" s="379">
        <v>30</v>
      </c>
    </row>
    <row r="162" spans="1:11" ht="27.75" customHeight="1" x14ac:dyDescent="0.25">
      <c r="A162" s="19" t="s">
        <v>12</v>
      </c>
      <c r="B162" s="378">
        <v>7.8</v>
      </c>
      <c r="C162" s="379">
        <v>4</v>
      </c>
      <c r="D162" s="378">
        <v>7.8</v>
      </c>
      <c r="E162" s="379">
        <v>4</v>
      </c>
      <c r="F162" s="378">
        <v>7.6</v>
      </c>
      <c r="G162" s="379">
        <v>4</v>
      </c>
      <c r="H162" s="378">
        <v>8.4</v>
      </c>
      <c r="I162" s="379">
        <v>4</v>
      </c>
      <c r="J162" s="378">
        <v>8.2878538499859946</v>
      </c>
      <c r="K162" s="379">
        <v>4</v>
      </c>
    </row>
    <row r="163" spans="1:11" ht="27.75" customHeight="1" x14ac:dyDescent="0.25">
      <c r="A163" s="19" t="s">
        <v>53</v>
      </c>
      <c r="B163" s="378">
        <v>11.9</v>
      </c>
      <c r="C163" s="379">
        <v>1</v>
      </c>
      <c r="D163" s="378">
        <v>12</v>
      </c>
      <c r="E163" s="379">
        <v>1</v>
      </c>
      <c r="F163" s="378">
        <v>11.6</v>
      </c>
      <c r="G163" s="379">
        <v>1</v>
      </c>
      <c r="H163" s="378">
        <v>10.9</v>
      </c>
      <c r="I163" s="379">
        <v>1</v>
      </c>
      <c r="J163" s="378">
        <v>10.934790054750991</v>
      </c>
      <c r="K163" s="379">
        <v>1</v>
      </c>
    </row>
    <row r="164" spans="1:11" ht="27.75" customHeight="1" x14ac:dyDescent="0.25">
      <c r="A164" s="19" t="s">
        <v>54</v>
      </c>
      <c r="B164" s="378">
        <v>0.9</v>
      </c>
      <c r="C164" s="379">
        <v>27</v>
      </c>
      <c r="D164" s="378">
        <v>1</v>
      </c>
      <c r="E164" s="379">
        <v>26</v>
      </c>
      <c r="F164" s="378">
        <v>1.1000000000000001</v>
      </c>
      <c r="G164" s="379">
        <v>25</v>
      </c>
      <c r="H164" s="378">
        <v>1.1000000000000001</v>
      </c>
      <c r="I164" s="379">
        <v>27</v>
      </c>
      <c r="J164" s="378">
        <v>1.0036608357192915</v>
      </c>
      <c r="K164" s="379">
        <v>28</v>
      </c>
    </row>
    <row r="165" spans="1:11" ht="27.75" customHeight="1" x14ac:dyDescent="0.25">
      <c r="A165" s="19" t="s">
        <v>55</v>
      </c>
      <c r="B165" s="378">
        <v>0.7</v>
      </c>
      <c r="C165" s="379">
        <v>28</v>
      </c>
      <c r="D165" s="378">
        <v>0.7</v>
      </c>
      <c r="E165" s="379">
        <v>28</v>
      </c>
      <c r="F165" s="378">
        <v>0.8</v>
      </c>
      <c r="G165" s="379">
        <v>28</v>
      </c>
      <c r="H165" s="378">
        <v>0.8</v>
      </c>
      <c r="I165" s="379">
        <v>29</v>
      </c>
      <c r="J165" s="378">
        <v>0.80022060285884822</v>
      </c>
      <c r="K165" s="379">
        <v>29</v>
      </c>
    </row>
    <row r="166" spans="1:11" ht="27.75" customHeight="1" x14ac:dyDescent="0.25">
      <c r="A166" s="19" t="s">
        <v>56</v>
      </c>
      <c r="B166" s="378">
        <v>6.1</v>
      </c>
      <c r="C166" s="379">
        <v>5</v>
      </c>
      <c r="D166" s="378">
        <v>6</v>
      </c>
      <c r="E166" s="379">
        <v>5</v>
      </c>
      <c r="F166" s="378">
        <v>6.1</v>
      </c>
      <c r="G166" s="379">
        <v>5</v>
      </c>
      <c r="H166" s="378">
        <v>5.9</v>
      </c>
      <c r="I166" s="379">
        <v>5</v>
      </c>
      <c r="J166" s="378">
        <v>5.9718544726740035</v>
      </c>
      <c r="K166" s="379">
        <v>5</v>
      </c>
    </row>
    <row r="167" spans="1:11" ht="27.75" customHeight="1" x14ac:dyDescent="0.25">
      <c r="A167" s="19" t="s">
        <v>57</v>
      </c>
      <c r="B167" s="378">
        <v>1.2</v>
      </c>
      <c r="C167" s="379">
        <v>21</v>
      </c>
      <c r="D167" s="378">
        <v>1.4</v>
      </c>
      <c r="E167" s="379">
        <v>22</v>
      </c>
      <c r="F167" s="378">
        <v>1.3</v>
      </c>
      <c r="G167" s="379">
        <v>22</v>
      </c>
      <c r="H167" s="378">
        <v>1.3</v>
      </c>
      <c r="I167" s="379">
        <v>23</v>
      </c>
      <c r="J167" s="378">
        <v>1.2483964715525591</v>
      </c>
      <c r="K167" s="379">
        <v>24</v>
      </c>
    </row>
    <row r="168" spans="1:11" ht="27.75" customHeight="1" x14ac:dyDescent="0.25">
      <c r="A168" s="19" t="s">
        <v>58</v>
      </c>
      <c r="B168" s="378">
        <v>8.9</v>
      </c>
      <c r="C168" s="379">
        <v>3</v>
      </c>
      <c r="D168" s="378">
        <v>8.9</v>
      </c>
      <c r="E168" s="379">
        <v>3</v>
      </c>
      <c r="F168" s="378">
        <v>8.8000000000000007</v>
      </c>
      <c r="G168" s="379">
        <v>3</v>
      </c>
      <c r="H168" s="378">
        <v>8.4</v>
      </c>
      <c r="I168" s="379">
        <v>3</v>
      </c>
      <c r="J168" s="378">
        <v>8.7809473648737111</v>
      </c>
      <c r="K168" s="379">
        <v>3</v>
      </c>
    </row>
    <row r="169" spans="1:11" ht="27.75" customHeight="1" x14ac:dyDescent="0.25">
      <c r="A169" s="19" t="s">
        <v>19</v>
      </c>
      <c r="B169" s="378">
        <v>1.3</v>
      </c>
      <c r="C169" s="379">
        <v>21</v>
      </c>
      <c r="D169" s="378">
        <v>1.3</v>
      </c>
      <c r="E169" s="379">
        <v>23</v>
      </c>
      <c r="F169" s="378">
        <v>1.2</v>
      </c>
      <c r="G169" s="379">
        <v>24</v>
      </c>
      <c r="H169" s="378">
        <v>1.2</v>
      </c>
      <c r="I169" s="379">
        <v>25</v>
      </c>
      <c r="J169" s="378">
        <v>1.5197827568188709</v>
      </c>
      <c r="K169" s="379">
        <v>19</v>
      </c>
    </row>
    <row r="170" spans="1:11" ht="27.75" customHeight="1" x14ac:dyDescent="0.25">
      <c r="A170" s="19" t="s">
        <v>59</v>
      </c>
      <c r="B170" s="378">
        <v>1.2</v>
      </c>
      <c r="C170" s="379">
        <v>26</v>
      </c>
      <c r="D170" s="378">
        <v>1.3</v>
      </c>
      <c r="E170" s="379">
        <v>24</v>
      </c>
      <c r="F170" s="378">
        <v>1.1000000000000001</v>
      </c>
      <c r="G170" s="379">
        <v>25</v>
      </c>
      <c r="H170" s="378">
        <v>1.3</v>
      </c>
      <c r="I170" s="379">
        <v>24</v>
      </c>
      <c r="J170" s="378">
        <v>1.2937050350329418</v>
      </c>
      <c r="K170" s="379">
        <v>23</v>
      </c>
    </row>
    <row r="171" spans="1:11" ht="27.75" customHeight="1" x14ac:dyDescent="0.25">
      <c r="A171" s="19" t="s">
        <v>21</v>
      </c>
      <c r="B171" s="378">
        <v>0.7</v>
      </c>
      <c r="C171" s="379">
        <v>28</v>
      </c>
      <c r="D171" s="378">
        <v>0.7</v>
      </c>
      <c r="E171" s="379">
        <v>29</v>
      </c>
      <c r="F171" s="378">
        <v>0.7</v>
      </c>
      <c r="G171" s="379">
        <v>29</v>
      </c>
      <c r="H171" s="378">
        <v>0.9</v>
      </c>
      <c r="I171" s="379">
        <v>28</v>
      </c>
      <c r="J171" s="378">
        <v>0.99057429117854379</v>
      </c>
      <c r="K171" s="379">
        <v>27</v>
      </c>
    </row>
    <row r="172" spans="1:11" ht="27.75" customHeight="1" x14ac:dyDescent="0.25">
      <c r="A172" s="19" t="s">
        <v>60</v>
      </c>
      <c r="B172" s="378">
        <v>5.6</v>
      </c>
      <c r="C172" s="379">
        <v>6</v>
      </c>
      <c r="D172" s="378">
        <v>5.9</v>
      </c>
      <c r="E172" s="379">
        <v>6</v>
      </c>
      <c r="F172" s="378">
        <v>6</v>
      </c>
      <c r="G172" s="379">
        <v>6</v>
      </c>
      <c r="H172" s="378">
        <v>5.7</v>
      </c>
      <c r="I172" s="379">
        <v>6</v>
      </c>
      <c r="J172" s="378">
        <v>5.7754218818036174</v>
      </c>
      <c r="K172" s="379">
        <v>6</v>
      </c>
    </row>
    <row r="173" spans="1:11" ht="27.75" customHeight="1" x14ac:dyDescent="0.25">
      <c r="A173" s="19" t="s">
        <v>61</v>
      </c>
      <c r="B173" s="378">
        <v>2.1</v>
      </c>
      <c r="C173" s="379">
        <v>16</v>
      </c>
      <c r="D173" s="378">
        <v>2.1</v>
      </c>
      <c r="E173" s="379">
        <v>16</v>
      </c>
      <c r="F173" s="378">
        <v>1.9</v>
      </c>
      <c r="G173" s="379">
        <v>17</v>
      </c>
      <c r="H173" s="378">
        <v>2.1</v>
      </c>
      <c r="I173" s="379">
        <v>17</v>
      </c>
      <c r="J173" s="378">
        <v>1.9471468282393316</v>
      </c>
      <c r="K173" s="379">
        <v>17</v>
      </c>
    </row>
    <row r="174" spans="1:11" ht="27.75" customHeight="1" x14ac:dyDescent="0.25">
      <c r="A174" s="19" t="s">
        <v>62</v>
      </c>
      <c r="B174" s="378">
        <v>1.3</v>
      </c>
      <c r="C174" s="379">
        <v>21</v>
      </c>
      <c r="D174" s="378">
        <v>1.2</v>
      </c>
      <c r="E174" s="379">
        <v>25</v>
      </c>
      <c r="F174" s="378">
        <v>1.3</v>
      </c>
      <c r="G174" s="379">
        <v>22</v>
      </c>
      <c r="H174" s="378">
        <v>1.1000000000000001</v>
      </c>
      <c r="I174" s="379">
        <v>26</v>
      </c>
      <c r="J174" s="378">
        <v>1.1251293309890382</v>
      </c>
      <c r="K174" s="379">
        <v>26</v>
      </c>
    </row>
    <row r="175" spans="1:11" ht="27.75" customHeight="1" x14ac:dyDescent="0.25">
      <c r="A175" s="19" t="s">
        <v>63</v>
      </c>
      <c r="B175" s="378">
        <v>1.4</v>
      </c>
      <c r="C175" s="379">
        <v>19</v>
      </c>
      <c r="D175" s="378">
        <v>1.5</v>
      </c>
      <c r="E175" s="379">
        <v>20</v>
      </c>
      <c r="F175" s="378">
        <v>1.5</v>
      </c>
      <c r="G175" s="379">
        <v>20</v>
      </c>
      <c r="H175" s="378">
        <v>1.5</v>
      </c>
      <c r="I175" s="379">
        <v>21</v>
      </c>
      <c r="J175" s="378">
        <v>1.543512614204763</v>
      </c>
      <c r="K175" s="379">
        <v>20</v>
      </c>
    </row>
    <row r="176" spans="1:11" ht="27.75" customHeight="1" x14ac:dyDescent="0.25">
      <c r="A176" s="19" t="s">
        <v>72</v>
      </c>
      <c r="B176" s="378">
        <v>4</v>
      </c>
      <c r="C176" s="379">
        <v>8</v>
      </c>
      <c r="D176" s="378">
        <v>4</v>
      </c>
      <c r="E176" s="379">
        <v>8</v>
      </c>
      <c r="F176" s="378">
        <v>3.9</v>
      </c>
      <c r="G176" s="379">
        <v>8</v>
      </c>
      <c r="H176" s="378">
        <v>3.1</v>
      </c>
      <c r="I176" s="379">
        <v>12</v>
      </c>
      <c r="J176" s="378">
        <v>4.4105943056559527</v>
      </c>
      <c r="K176" s="379">
        <v>7</v>
      </c>
    </row>
    <row r="177" spans="1:11" ht="27.75" customHeight="1" x14ac:dyDescent="0.25">
      <c r="A177" s="19" t="s">
        <v>64</v>
      </c>
      <c r="B177" s="378">
        <v>1.7</v>
      </c>
      <c r="C177" s="379">
        <v>18</v>
      </c>
      <c r="D177" s="378">
        <v>1.9</v>
      </c>
      <c r="E177" s="379">
        <v>17</v>
      </c>
      <c r="F177" s="378">
        <v>2.2000000000000002</v>
      </c>
      <c r="G177" s="379">
        <v>16</v>
      </c>
      <c r="H177" s="378">
        <v>2.2000000000000002</v>
      </c>
      <c r="I177" s="379">
        <v>16</v>
      </c>
      <c r="J177" s="378">
        <v>2.0374921320592687</v>
      </c>
      <c r="K177" s="379">
        <v>16</v>
      </c>
    </row>
    <row r="178" spans="1:11" ht="27.75" customHeight="1" x14ac:dyDescent="0.25">
      <c r="A178" s="19" t="s">
        <v>65</v>
      </c>
      <c r="B178" s="378">
        <v>0.3</v>
      </c>
      <c r="C178" s="379">
        <v>30</v>
      </c>
      <c r="D178" s="378">
        <v>0.3</v>
      </c>
      <c r="E178" s="379">
        <v>31</v>
      </c>
      <c r="F178" s="378">
        <v>0.4</v>
      </c>
      <c r="G178" s="379">
        <v>30</v>
      </c>
      <c r="H178" s="378">
        <v>0.3</v>
      </c>
      <c r="I178" s="379">
        <v>31</v>
      </c>
      <c r="J178" s="378">
        <v>0.36139242096782859</v>
      </c>
      <c r="K178" s="379">
        <v>31</v>
      </c>
    </row>
    <row r="179" spans="1:11" ht="27.75" customHeight="1" x14ac:dyDescent="0.25">
      <c r="A179" s="19" t="s">
        <v>66</v>
      </c>
      <c r="B179" s="378">
        <v>1.4</v>
      </c>
      <c r="C179" s="379">
        <v>19</v>
      </c>
      <c r="D179" s="378">
        <v>1.6</v>
      </c>
      <c r="E179" s="379">
        <v>19</v>
      </c>
      <c r="F179" s="378">
        <v>1.6</v>
      </c>
      <c r="G179" s="379">
        <v>19</v>
      </c>
      <c r="H179" s="378">
        <v>1.6</v>
      </c>
      <c r="I179" s="379">
        <v>20</v>
      </c>
      <c r="J179" s="378">
        <v>1.5705448526397006</v>
      </c>
      <c r="K179" s="379">
        <v>18</v>
      </c>
    </row>
    <row r="180" spans="1:11" ht="27.75" customHeight="1" x14ac:dyDescent="0.25">
      <c r="A180" s="19" t="s">
        <v>67</v>
      </c>
      <c r="B180" s="378">
        <v>3.2</v>
      </c>
      <c r="C180" s="379">
        <v>12</v>
      </c>
      <c r="D180" s="378">
        <v>3</v>
      </c>
      <c r="E180" s="379">
        <v>13</v>
      </c>
      <c r="F180" s="378">
        <v>3</v>
      </c>
      <c r="G180" s="379">
        <v>12</v>
      </c>
      <c r="H180" s="378">
        <v>3</v>
      </c>
      <c r="I180" s="379">
        <v>13</v>
      </c>
      <c r="J180" s="378">
        <v>2.945065178151884</v>
      </c>
      <c r="K180" s="379">
        <v>13</v>
      </c>
    </row>
    <row r="181" spans="1:11" ht="27.75" customHeight="1" x14ac:dyDescent="0.25">
      <c r="A181" s="19" t="s">
        <v>68</v>
      </c>
      <c r="B181" s="378">
        <v>1</v>
      </c>
      <c r="C181" s="379">
        <v>25</v>
      </c>
      <c r="D181" s="378">
        <v>1</v>
      </c>
      <c r="E181" s="379">
        <v>27</v>
      </c>
      <c r="F181" s="378">
        <v>1</v>
      </c>
      <c r="G181" s="379">
        <v>27</v>
      </c>
      <c r="H181" s="378">
        <v>1.7</v>
      </c>
      <c r="I181" s="379">
        <v>19</v>
      </c>
      <c r="J181" s="378">
        <v>1.1834590814580594</v>
      </c>
      <c r="K181" s="379">
        <v>25</v>
      </c>
    </row>
    <row r="182" spans="1:11" ht="27.75" customHeight="1" x14ac:dyDescent="0.25">
      <c r="A182" s="19" t="s">
        <v>32</v>
      </c>
      <c r="B182" s="378">
        <v>3.8</v>
      </c>
      <c r="C182" s="379">
        <v>8</v>
      </c>
      <c r="D182" s="378">
        <v>3.9</v>
      </c>
      <c r="E182" s="379">
        <v>9</v>
      </c>
      <c r="F182" s="378">
        <v>3.7</v>
      </c>
      <c r="G182" s="379">
        <v>10</v>
      </c>
      <c r="H182" s="378">
        <v>3.7</v>
      </c>
      <c r="I182" s="379">
        <v>10</v>
      </c>
      <c r="J182" s="378">
        <v>3.2632998506608226</v>
      </c>
      <c r="K182" s="379">
        <v>11</v>
      </c>
    </row>
    <row r="183" spans="1:11" ht="27.75" customHeight="1" x14ac:dyDescent="0.25">
      <c r="A183" s="19" t="s">
        <v>69</v>
      </c>
      <c r="B183" s="378">
        <v>3.1</v>
      </c>
      <c r="C183" s="379">
        <v>11</v>
      </c>
      <c r="D183" s="378">
        <v>3.1</v>
      </c>
      <c r="E183" s="379">
        <v>12</v>
      </c>
      <c r="F183" s="378">
        <v>2.6</v>
      </c>
      <c r="G183" s="379">
        <v>14</v>
      </c>
      <c r="H183" s="378">
        <v>3</v>
      </c>
      <c r="I183" s="379">
        <v>14</v>
      </c>
      <c r="J183" s="378">
        <v>2.8139664499405592</v>
      </c>
      <c r="K183" s="379">
        <v>14</v>
      </c>
    </row>
    <row r="184" spans="1:11" ht="27.75" customHeight="1" x14ac:dyDescent="0.25">
      <c r="A184" s="19" t="s">
        <v>73</v>
      </c>
      <c r="B184" s="378">
        <v>3.3</v>
      </c>
      <c r="C184" s="379">
        <v>13</v>
      </c>
      <c r="D184" s="378">
        <v>3.6</v>
      </c>
      <c r="E184" s="379">
        <v>10</v>
      </c>
      <c r="F184" s="378">
        <v>3.9</v>
      </c>
      <c r="G184" s="379">
        <v>8</v>
      </c>
      <c r="H184" s="378">
        <v>4.2</v>
      </c>
      <c r="I184" s="379">
        <v>8</v>
      </c>
      <c r="J184" s="378">
        <v>3.9221191783807154</v>
      </c>
      <c r="K184" s="379">
        <v>10</v>
      </c>
    </row>
    <row r="185" spans="1:11" ht="27.75" customHeight="1" x14ac:dyDescent="0.25">
      <c r="A185" s="19" t="s">
        <v>70</v>
      </c>
      <c r="B185" s="378">
        <v>1.8</v>
      </c>
      <c r="C185" s="379">
        <v>17</v>
      </c>
      <c r="D185" s="378">
        <v>1.8</v>
      </c>
      <c r="E185" s="379">
        <v>18</v>
      </c>
      <c r="F185" s="378">
        <v>1.8</v>
      </c>
      <c r="G185" s="379">
        <v>18</v>
      </c>
      <c r="H185" s="378">
        <v>1.7</v>
      </c>
      <c r="I185" s="379">
        <v>18</v>
      </c>
      <c r="J185" s="378">
        <v>1.4771470039055332</v>
      </c>
      <c r="K185" s="379">
        <v>21</v>
      </c>
    </row>
    <row r="186" spans="1:11" ht="27.75" customHeight="1" x14ac:dyDescent="0.25">
      <c r="A186" s="19" t="s">
        <v>36</v>
      </c>
      <c r="B186" s="378">
        <v>3.6</v>
      </c>
      <c r="C186" s="379">
        <v>10</v>
      </c>
      <c r="D186" s="378">
        <v>3.6</v>
      </c>
      <c r="E186" s="379">
        <v>11</v>
      </c>
      <c r="F186" s="378">
        <v>3.7</v>
      </c>
      <c r="G186" s="379">
        <v>10</v>
      </c>
      <c r="H186" s="378">
        <v>3.7</v>
      </c>
      <c r="I186" s="379">
        <v>9</v>
      </c>
      <c r="J186" s="378">
        <v>3.9437171287926875</v>
      </c>
      <c r="K186" s="379">
        <v>9</v>
      </c>
    </row>
    <row r="187" spans="1:11" ht="27.75" customHeight="1" x14ac:dyDescent="0.25">
      <c r="A187" s="494" t="s">
        <v>244</v>
      </c>
    </row>
    <row r="189" spans="1:11" ht="27.75" customHeight="1" x14ac:dyDescent="0.25">
      <c r="A189" s="469" t="s">
        <v>993</v>
      </c>
      <c r="C189" s="542"/>
      <c r="E189" s="17"/>
      <c r="J189" s="96" t="s">
        <v>0</v>
      </c>
    </row>
    <row r="190" spans="1:11" ht="27.75" customHeight="1" x14ac:dyDescent="0.25">
      <c r="A190" s="721" t="s">
        <v>1</v>
      </c>
      <c r="B190" s="773">
        <v>1399</v>
      </c>
      <c r="C190" s="774"/>
      <c r="D190" s="773">
        <v>1400</v>
      </c>
      <c r="E190" s="774"/>
      <c r="F190" s="773">
        <v>1401</v>
      </c>
      <c r="G190" s="774"/>
      <c r="H190" s="773">
        <v>1402</v>
      </c>
      <c r="I190" s="774"/>
      <c r="J190" s="773">
        <v>1403</v>
      </c>
      <c r="K190" s="774"/>
    </row>
    <row r="191" spans="1:11" ht="27.75" customHeight="1" x14ac:dyDescent="0.25">
      <c r="A191" s="723"/>
      <c r="B191" s="458" t="s">
        <v>2</v>
      </c>
      <c r="C191" s="458" t="s">
        <v>3</v>
      </c>
      <c r="D191" s="458" t="s">
        <v>2</v>
      </c>
      <c r="E191" s="458" t="s">
        <v>3</v>
      </c>
      <c r="F191" s="458" t="s">
        <v>2</v>
      </c>
      <c r="G191" s="458" t="s">
        <v>3</v>
      </c>
      <c r="H191" s="458" t="s">
        <v>2</v>
      </c>
      <c r="I191" s="458" t="s">
        <v>3</v>
      </c>
      <c r="J191" s="458" t="s">
        <v>2</v>
      </c>
      <c r="K191" s="458" t="s">
        <v>3</v>
      </c>
    </row>
    <row r="192" spans="1:11" ht="27.75" customHeight="1" x14ac:dyDescent="0.25">
      <c r="A192" s="15" t="s">
        <v>47</v>
      </c>
      <c r="B192" s="377">
        <v>100</v>
      </c>
      <c r="C192" s="377" t="s">
        <v>230</v>
      </c>
      <c r="D192" s="377">
        <v>100</v>
      </c>
      <c r="E192" s="377" t="s">
        <v>230</v>
      </c>
      <c r="F192" s="377">
        <v>100</v>
      </c>
      <c r="G192" s="377" t="s">
        <v>230</v>
      </c>
      <c r="H192" s="377">
        <v>100</v>
      </c>
      <c r="I192" s="377" t="s">
        <v>230</v>
      </c>
      <c r="J192" s="377">
        <v>100</v>
      </c>
      <c r="K192" s="377" t="s">
        <v>230</v>
      </c>
    </row>
    <row r="193" spans="1:11" ht="27.75" customHeight="1" x14ac:dyDescent="0.25">
      <c r="A193" s="19" t="s">
        <v>48</v>
      </c>
      <c r="B193" s="378">
        <v>3.1</v>
      </c>
      <c r="C193" s="379">
        <v>14</v>
      </c>
      <c r="D193" s="378">
        <v>4.4000000000000004</v>
      </c>
      <c r="E193" s="379">
        <v>7</v>
      </c>
      <c r="F193" s="378">
        <v>4.4000000000000004</v>
      </c>
      <c r="G193" s="379">
        <v>7</v>
      </c>
      <c r="H193" s="378">
        <v>4.0999999999999996</v>
      </c>
      <c r="I193" s="379">
        <v>8</v>
      </c>
      <c r="J193" s="544">
        <v>4.0999999999999996</v>
      </c>
      <c r="K193" s="395">
        <v>9</v>
      </c>
    </row>
    <row r="194" spans="1:11" ht="27.75" customHeight="1" x14ac:dyDescent="0.25">
      <c r="A194" s="19" t="s">
        <v>49</v>
      </c>
      <c r="B194" s="378">
        <v>4.5999999999999996</v>
      </c>
      <c r="C194" s="379">
        <v>7</v>
      </c>
      <c r="D194" s="378">
        <v>5.2</v>
      </c>
      <c r="E194" s="379">
        <v>5</v>
      </c>
      <c r="F194" s="378">
        <v>5</v>
      </c>
      <c r="G194" s="379">
        <v>5</v>
      </c>
      <c r="H194" s="378">
        <v>6.3</v>
      </c>
      <c r="I194" s="379">
        <v>5</v>
      </c>
      <c r="J194" s="544">
        <v>7.1</v>
      </c>
      <c r="K194" s="395">
        <v>3</v>
      </c>
    </row>
    <row r="195" spans="1:11" ht="27.75" customHeight="1" x14ac:dyDescent="0.25">
      <c r="A195" s="19" t="s">
        <v>50</v>
      </c>
      <c r="B195" s="378">
        <v>2.8</v>
      </c>
      <c r="C195" s="379">
        <v>20</v>
      </c>
      <c r="D195" s="378">
        <v>2.1</v>
      </c>
      <c r="E195" s="379">
        <v>19</v>
      </c>
      <c r="F195" s="378">
        <v>1.9</v>
      </c>
      <c r="G195" s="379">
        <v>19</v>
      </c>
      <c r="H195" s="378">
        <v>1.7</v>
      </c>
      <c r="I195" s="379">
        <v>22</v>
      </c>
      <c r="J195" s="544">
        <v>1.8</v>
      </c>
      <c r="K195" s="395">
        <v>19</v>
      </c>
    </row>
    <row r="196" spans="1:11" ht="27.75" customHeight="1" x14ac:dyDescent="0.25">
      <c r="A196" s="19" t="s">
        <v>51</v>
      </c>
      <c r="B196" s="378">
        <v>3.5</v>
      </c>
      <c r="C196" s="379">
        <v>12</v>
      </c>
      <c r="D196" s="378">
        <v>3.9</v>
      </c>
      <c r="E196" s="379">
        <v>8</v>
      </c>
      <c r="F196" s="378">
        <v>4</v>
      </c>
      <c r="G196" s="379">
        <v>8</v>
      </c>
      <c r="H196" s="378">
        <v>4</v>
      </c>
      <c r="I196" s="379">
        <v>9</v>
      </c>
      <c r="J196" s="544">
        <v>3.8</v>
      </c>
      <c r="K196" s="395">
        <v>10</v>
      </c>
    </row>
    <row r="197" spans="1:11" ht="27.75" customHeight="1" x14ac:dyDescent="0.25">
      <c r="A197" s="19" t="s">
        <v>10</v>
      </c>
      <c r="B197" s="378">
        <v>0.9</v>
      </c>
      <c r="C197" s="379">
        <v>30</v>
      </c>
      <c r="D197" s="378">
        <v>1.5</v>
      </c>
      <c r="E197" s="379">
        <v>25</v>
      </c>
      <c r="F197" s="378">
        <v>2.6</v>
      </c>
      <c r="G197" s="379">
        <v>16</v>
      </c>
      <c r="H197" s="378">
        <v>2.2000000000000002</v>
      </c>
      <c r="I197" s="379">
        <v>18</v>
      </c>
      <c r="J197" s="544">
        <v>1</v>
      </c>
      <c r="K197" s="395">
        <v>28</v>
      </c>
    </row>
    <row r="198" spans="1:11" ht="27.75" customHeight="1" x14ac:dyDescent="0.25">
      <c r="A198" s="19" t="s">
        <v>52</v>
      </c>
      <c r="B198" s="378">
        <v>1.9</v>
      </c>
      <c r="C198" s="379">
        <v>22</v>
      </c>
      <c r="D198" s="378">
        <v>2</v>
      </c>
      <c r="E198" s="379">
        <v>20</v>
      </c>
      <c r="F198" s="378">
        <v>1.3</v>
      </c>
      <c r="G198" s="379">
        <v>26</v>
      </c>
      <c r="H198" s="378">
        <v>1.1000000000000001</v>
      </c>
      <c r="I198" s="379">
        <v>26</v>
      </c>
      <c r="J198" s="544">
        <v>1.4</v>
      </c>
      <c r="K198" s="395">
        <v>26</v>
      </c>
    </row>
    <row r="199" spans="1:11" ht="27.75" customHeight="1" x14ac:dyDescent="0.25">
      <c r="A199" s="19" t="s">
        <v>12</v>
      </c>
      <c r="B199" s="378">
        <v>2.5</v>
      </c>
      <c r="C199" s="379">
        <v>15</v>
      </c>
      <c r="D199" s="378">
        <v>1.9</v>
      </c>
      <c r="E199" s="379">
        <v>21</v>
      </c>
      <c r="F199" s="378">
        <v>1.4</v>
      </c>
      <c r="G199" s="379">
        <v>23</v>
      </c>
      <c r="H199" s="378">
        <v>1.5</v>
      </c>
      <c r="I199" s="379">
        <v>23</v>
      </c>
      <c r="J199" s="544">
        <v>1.9</v>
      </c>
      <c r="K199" s="395">
        <v>18</v>
      </c>
    </row>
    <row r="200" spans="1:11" ht="27.75" customHeight="1" x14ac:dyDescent="0.25">
      <c r="A200" s="19" t="s">
        <v>53</v>
      </c>
      <c r="B200" s="378">
        <v>3.3</v>
      </c>
      <c r="C200" s="379">
        <v>9</v>
      </c>
      <c r="D200" s="378">
        <v>3.7</v>
      </c>
      <c r="E200" s="379">
        <v>11</v>
      </c>
      <c r="F200" s="378">
        <v>3.9</v>
      </c>
      <c r="G200" s="379">
        <v>10</v>
      </c>
      <c r="H200" s="378">
        <v>2.6</v>
      </c>
      <c r="I200" s="379">
        <v>14</v>
      </c>
      <c r="J200" s="544">
        <v>2.2999999999999998</v>
      </c>
      <c r="K200" s="395">
        <v>14</v>
      </c>
    </row>
    <row r="201" spans="1:11" ht="27.75" customHeight="1" x14ac:dyDescent="0.25">
      <c r="A201" s="19" t="s">
        <v>54</v>
      </c>
      <c r="B201" s="378">
        <v>1.3</v>
      </c>
      <c r="C201" s="379">
        <v>25</v>
      </c>
      <c r="D201" s="378">
        <v>1.2</v>
      </c>
      <c r="E201" s="379">
        <v>26</v>
      </c>
      <c r="F201" s="378">
        <v>1.1000000000000001</v>
      </c>
      <c r="G201" s="379">
        <v>27</v>
      </c>
      <c r="H201" s="378">
        <v>1.1000000000000001</v>
      </c>
      <c r="I201" s="379">
        <v>27</v>
      </c>
      <c r="J201" s="544">
        <v>1.3</v>
      </c>
      <c r="K201" s="395">
        <v>27</v>
      </c>
    </row>
    <row r="202" spans="1:11" ht="27.75" customHeight="1" x14ac:dyDescent="0.25">
      <c r="A202" s="19" t="s">
        <v>55</v>
      </c>
      <c r="B202" s="378">
        <v>5</v>
      </c>
      <c r="C202" s="379">
        <v>6</v>
      </c>
      <c r="D202" s="378">
        <v>4.5</v>
      </c>
      <c r="E202" s="379">
        <v>6</v>
      </c>
      <c r="F202" s="378">
        <v>2.8</v>
      </c>
      <c r="G202" s="379">
        <v>14</v>
      </c>
      <c r="H202" s="378">
        <v>1.2</v>
      </c>
      <c r="I202" s="379">
        <v>25</v>
      </c>
      <c r="J202" s="544">
        <v>1.6</v>
      </c>
      <c r="K202" s="395">
        <v>23</v>
      </c>
    </row>
    <row r="203" spans="1:11" ht="27.75" customHeight="1" x14ac:dyDescent="0.25">
      <c r="A203" s="19" t="s">
        <v>56</v>
      </c>
      <c r="B203" s="378">
        <v>6.5</v>
      </c>
      <c r="C203" s="379">
        <v>4</v>
      </c>
      <c r="D203" s="378">
        <v>8</v>
      </c>
      <c r="E203" s="379">
        <v>3</v>
      </c>
      <c r="F203" s="378">
        <v>7.3</v>
      </c>
      <c r="G203" s="379">
        <v>3</v>
      </c>
      <c r="H203" s="378">
        <v>6.8</v>
      </c>
      <c r="I203" s="379">
        <v>3</v>
      </c>
      <c r="J203" s="544">
        <v>4.9000000000000004</v>
      </c>
      <c r="K203" s="395">
        <v>7</v>
      </c>
    </row>
    <row r="204" spans="1:11" ht="27.75" customHeight="1" x14ac:dyDescent="0.25">
      <c r="A204" s="19" t="s">
        <v>57</v>
      </c>
      <c r="B204" s="378">
        <v>1</v>
      </c>
      <c r="C204" s="379">
        <v>27</v>
      </c>
      <c r="D204" s="378">
        <v>1.1000000000000001</v>
      </c>
      <c r="E204" s="379">
        <v>28</v>
      </c>
      <c r="F204" s="378">
        <v>1.3</v>
      </c>
      <c r="G204" s="379">
        <v>24</v>
      </c>
      <c r="H204" s="378">
        <v>1</v>
      </c>
      <c r="I204" s="379">
        <v>29</v>
      </c>
      <c r="J204" s="544">
        <v>1.5</v>
      </c>
      <c r="K204" s="395">
        <v>24</v>
      </c>
    </row>
    <row r="205" spans="1:11" ht="27.75" customHeight="1" x14ac:dyDescent="0.25">
      <c r="A205" s="19" t="s">
        <v>58</v>
      </c>
      <c r="B205" s="378">
        <v>3.2</v>
      </c>
      <c r="C205" s="379">
        <v>10</v>
      </c>
      <c r="D205" s="378">
        <v>3.1</v>
      </c>
      <c r="E205" s="379">
        <v>14</v>
      </c>
      <c r="F205" s="378">
        <v>4</v>
      </c>
      <c r="G205" s="379">
        <v>9</v>
      </c>
      <c r="H205" s="378">
        <v>4.2</v>
      </c>
      <c r="I205" s="379">
        <v>7</v>
      </c>
      <c r="J205" s="544">
        <v>4.5999999999999996</v>
      </c>
      <c r="K205" s="395">
        <v>8</v>
      </c>
    </row>
    <row r="206" spans="1:11" ht="27.75" customHeight="1" x14ac:dyDescent="0.25">
      <c r="A206" s="19" t="s">
        <v>19</v>
      </c>
      <c r="B206" s="378">
        <v>1.4</v>
      </c>
      <c r="C206" s="379">
        <v>24</v>
      </c>
      <c r="D206" s="378">
        <v>0.8</v>
      </c>
      <c r="E206" s="379">
        <v>30</v>
      </c>
      <c r="F206" s="378">
        <v>1.9</v>
      </c>
      <c r="G206" s="379">
        <v>20</v>
      </c>
      <c r="H206" s="378">
        <v>2</v>
      </c>
      <c r="I206" s="379">
        <v>19</v>
      </c>
      <c r="J206" s="544">
        <v>1.7</v>
      </c>
      <c r="K206" s="395">
        <v>21</v>
      </c>
    </row>
    <row r="207" spans="1:11" ht="27.75" customHeight="1" x14ac:dyDescent="0.25">
      <c r="A207" s="19" t="s">
        <v>59</v>
      </c>
      <c r="B207" s="378">
        <v>0.7</v>
      </c>
      <c r="C207" s="379">
        <v>31</v>
      </c>
      <c r="D207" s="378">
        <v>1</v>
      </c>
      <c r="E207" s="379">
        <v>29</v>
      </c>
      <c r="F207" s="378">
        <v>0.8</v>
      </c>
      <c r="G207" s="379">
        <v>30</v>
      </c>
      <c r="H207" s="378">
        <v>1</v>
      </c>
      <c r="I207" s="379">
        <v>30</v>
      </c>
      <c r="J207" s="544">
        <v>0.9</v>
      </c>
      <c r="K207" s="395">
        <v>30</v>
      </c>
    </row>
    <row r="208" spans="1:11" ht="27.75" customHeight="1" x14ac:dyDescent="0.25">
      <c r="A208" s="19" t="s">
        <v>21</v>
      </c>
      <c r="B208" s="378">
        <v>10.7</v>
      </c>
      <c r="C208" s="379">
        <v>1</v>
      </c>
      <c r="D208" s="378">
        <v>2.2999999999999998</v>
      </c>
      <c r="E208" s="379">
        <v>17</v>
      </c>
      <c r="F208" s="378">
        <v>3.4</v>
      </c>
      <c r="G208" s="379">
        <v>11</v>
      </c>
      <c r="H208" s="378">
        <v>8.3000000000000007</v>
      </c>
      <c r="I208" s="379">
        <v>2</v>
      </c>
      <c r="J208" s="544">
        <v>6.1</v>
      </c>
      <c r="K208" s="395">
        <v>5</v>
      </c>
    </row>
    <row r="209" spans="1:11" ht="27.75" customHeight="1" x14ac:dyDescent="0.25">
      <c r="A209" s="19" t="s">
        <v>60</v>
      </c>
      <c r="B209" s="378">
        <v>9.1999999999999993</v>
      </c>
      <c r="C209" s="379">
        <v>2</v>
      </c>
      <c r="D209" s="378">
        <v>9.1</v>
      </c>
      <c r="E209" s="379">
        <v>1</v>
      </c>
      <c r="F209" s="378">
        <v>9</v>
      </c>
      <c r="G209" s="379">
        <v>2</v>
      </c>
      <c r="H209" s="378">
        <v>6.7</v>
      </c>
      <c r="I209" s="379">
        <v>4</v>
      </c>
      <c r="J209" s="544">
        <v>7.7</v>
      </c>
      <c r="K209" s="395">
        <v>2</v>
      </c>
    </row>
    <row r="210" spans="1:11" ht="27.75" customHeight="1" x14ac:dyDescent="0.25">
      <c r="A210" s="19" t="s">
        <v>61</v>
      </c>
      <c r="B210" s="378">
        <v>1.6</v>
      </c>
      <c r="C210" s="379">
        <v>21</v>
      </c>
      <c r="D210" s="378">
        <v>1.7</v>
      </c>
      <c r="E210" s="379">
        <v>24</v>
      </c>
      <c r="F210" s="378">
        <v>1.6</v>
      </c>
      <c r="G210" s="379">
        <v>22</v>
      </c>
      <c r="H210" s="378">
        <v>1.8</v>
      </c>
      <c r="I210" s="379">
        <v>21</v>
      </c>
      <c r="J210" s="544">
        <v>1.8</v>
      </c>
      <c r="K210" s="395">
        <v>19</v>
      </c>
    </row>
    <row r="211" spans="1:11" ht="27.75" customHeight="1" x14ac:dyDescent="0.25">
      <c r="A211" s="19" t="s">
        <v>62</v>
      </c>
      <c r="B211" s="378">
        <v>0.9</v>
      </c>
      <c r="C211" s="379">
        <v>29</v>
      </c>
      <c r="D211" s="378">
        <v>0.7</v>
      </c>
      <c r="E211" s="379">
        <v>31</v>
      </c>
      <c r="F211" s="378">
        <v>0.7</v>
      </c>
      <c r="G211" s="379">
        <v>31</v>
      </c>
      <c r="H211" s="378">
        <v>0.7</v>
      </c>
      <c r="I211" s="379">
        <v>31</v>
      </c>
      <c r="J211" s="544">
        <v>0.7</v>
      </c>
      <c r="K211" s="395">
        <v>31</v>
      </c>
    </row>
    <row r="212" spans="1:11" ht="27.75" customHeight="1" x14ac:dyDescent="0.25">
      <c r="A212" s="19" t="s">
        <v>63</v>
      </c>
      <c r="B212" s="378">
        <v>2.7</v>
      </c>
      <c r="C212" s="379">
        <v>16</v>
      </c>
      <c r="D212" s="378">
        <v>3</v>
      </c>
      <c r="E212" s="379">
        <v>15</v>
      </c>
      <c r="F212" s="378">
        <v>2.8</v>
      </c>
      <c r="G212" s="379">
        <v>15</v>
      </c>
      <c r="H212" s="378">
        <v>2.2000000000000002</v>
      </c>
      <c r="I212" s="379">
        <v>17</v>
      </c>
      <c r="J212" s="544">
        <v>1.7</v>
      </c>
      <c r="K212" s="395">
        <v>21</v>
      </c>
    </row>
    <row r="213" spans="1:11" ht="27.75" customHeight="1" x14ac:dyDescent="0.25">
      <c r="A213" s="19" t="s">
        <v>72</v>
      </c>
      <c r="B213" s="378">
        <v>8.4</v>
      </c>
      <c r="C213" s="379">
        <v>3</v>
      </c>
      <c r="D213" s="378">
        <v>8.9</v>
      </c>
      <c r="E213" s="379">
        <v>2</v>
      </c>
      <c r="F213" s="378">
        <v>12.2</v>
      </c>
      <c r="G213" s="379">
        <v>1</v>
      </c>
      <c r="H213" s="378">
        <v>11.5</v>
      </c>
      <c r="I213" s="379">
        <v>1</v>
      </c>
      <c r="J213" s="544">
        <v>10.8</v>
      </c>
      <c r="K213" s="395">
        <v>1</v>
      </c>
    </row>
    <row r="214" spans="1:11" ht="27.75" customHeight="1" x14ac:dyDescent="0.25">
      <c r="A214" s="19" t="s">
        <v>64</v>
      </c>
      <c r="B214" s="378">
        <v>3</v>
      </c>
      <c r="C214" s="379">
        <v>11</v>
      </c>
      <c r="D214" s="378">
        <v>3</v>
      </c>
      <c r="E214" s="379">
        <v>13</v>
      </c>
      <c r="F214" s="378">
        <v>2.2999999999999998</v>
      </c>
      <c r="G214" s="379">
        <v>17</v>
      </c>
      <c r="H214" s="378">
        <v>3.3</v>
      </c>
      <c r="I214" s="379">
        <v>12</v>
      </c>
      <c r="J214" s="544">
        <v>3.3</v>
      </c>
      <c r="K214" s="395">
        <v>13</v>
      </c>
    </row>
    <row r="215" spans="1:11" ht="27.75" customHeight="1" x14ac:dyDescent="0.25">
      <c r="A215" s="19" t="s">
        <v>65</v>
      </c>
      <c r="B215" s="378">
        <v>1.7</v>
      </c>
      <c r="C215" s="379">
        <v>23</v>
      </c>
      <c r="D215" s="378">
        <v>1.8</v>
      </c>
      <c r="E215" s="379">
        <v>22</v>
      </c>
      <c r="F215" s="378">
        <v>1.3</v>
      </c>
      <c r="G215" s="379">
        <v>25</v>
      </c>
      <c r="H215" s="378">
        <v>2</v>
      </c>
      <c r="I215" s="379">
        <v>20</v>
      </c>
      <c r="J215" s="544">
        <v>2</v>
      </c>
      <c r="K215" s="395">
        <v>17</v>
      </c>
    </row>
    <row r="216" spans="1:11" ht="27.75" customHeight="1" x14ac:dyDescent="0.25">
      <c r="A216" s="19" t="s">
        <v>66</v>
      </c>
      <c r="B216" s="378">
        <v>1.9</v>
      </c>
      <c r="C216" s="379">
        <v>18</v>
      </c>
      <c r="D216" s="378">
        <v>2.2999999999999998</v>
      </c>
      <c r="E216" s="379">
        <v>18</v>
      </c>
      <c r="F216" s="378">
        <v>1.9</v>
      </c>
      <c r="G216" s="379">
        <v>18</v>
      </c>
      <c r="H216" s="378">
        <v>2.2000000000000002</v>
      </c>
      <c r="I216" s="379">
        <v>16</v>
      </c>
      <c r="J216" s="544">
        <v>2.1</v>
      </c>
      <c r="K216" s="395">
        <v>16</v>
      </c>
    </row>
    <row r="217" spans="1:11" ht="27.75" customHeight="1" x14ac:dyDescent="0.25">
      <c r="A217" s="19" t="s">
        <v>67</v>
      </c>
      <c r="B217" s="378">
        <v>3.2</v>
      </c>
      <c r="C217" s="379">
        <v>13</v>
      </c>
      <c r="D217" s="378">
        <v>3.8</v>
      </c>
      <c r="E217" s="379">
        <v>9</v>
      </c>
      <c r="F217" s="378">
        <v>4.5</v>
      </c>
      <c r="G217" s="379">
        <v>9</v>
      </c>
      <c r="H217" s="378">
        <v>3.7</v>
      </c>
      <c r="I217" s="379">
        <v>11</v>
      </c>
      <c r="J217" s="544">
        <v>5.5</v>
      </c>
      <c r="K217" s="395">
        <v>6</v>
      </c>
    </row>
    <row r="218" spans="1:11" ht="27.75" customHeight="1" x14ac:dyDescent="0.25">
      <c r="A218" s="19" t="s">
        <v>68</v>
      </c>
      <c r="B218" s="378">
        <v>1.9</v>
      </c>
      <c r="C218" s="379">
        <v>17</v>
      </c>
      <c r="D218" s="378">
        <v>2.8</v>
      </c>
      <c r="E218" s="379">
        <v>16</v>
      </c>
      <c r="F218" s="378">
        <v>3.1</v>
      </c>
      <c r="G218" s="379">
        <v>12</v>
      </c>
      <c r="H218" s="378">
        <v>2.4</v>
      </c>
      <c r="I218" s="379">
        <v>15</v>
      </c>
      <c r="J218" s="544">
        <v>2.2284338658655303</v>
      </c>
      <c r="K218" s="395">
        <v>15</v>
      </c>
    </row>
    <row r="219" spans="1:11" ht="27.75" customHeight="1" x14ac:dyDescent="0.25">
      <c r="A219" s="19" t="s">
        <v>32</v>
      </c>
      <c r="B219" s="378">
        <v>5.3</v>
      </c>
      <c r="C219" s="379">
        <v>5</v>
      </c>
      <c r="D219" s="378">
        <v>6</v>
      </c>
      <c r="E219" s="379">
        <v>4</v>
      </c>
      <c r="F219" s="378">
        <v>6.8</v>
      </c>
      <c r="G219" s="379">
        <v>4</v>
      </c>
      <c r="H219" s="378">
        <v>5</v>
      </c>
      <c r="I219" s="379">
        <v>6</v>
      </c>
      <c r="J219" s="544">
        <v>6.8</v>
      </c>
      <c r="K219" s="395">
        <v>4</v>
      </c>
    </row>
    <row r="220" spans="1:11" ht="27.75" customHeight="1" x14ac:dyDescent="0.25">
      <c r="A220" s="19" t="s">
        <v>69</v>
      </c>
      <c r="B220" s="378">
        <v>1.4</v>
      </c>
      <c r="C220" s="379">
        <v>26</v>
      </c>
      <c r="D220" s="378">
        <v>1.7</v>
      </c>
      <c r="E220" s="379">
        <v>23</v>
      </c>
      <c r="F220" s="378">
        <v>1.6</v>
      </c>
      <c r="G220" s="379">
        <v>21</v>
      </c>
      <c r="H220" s="378">
        <v>1.5</v>
      </c>
      <c r="I220" s="379">
        <v>24</v>
      </c>
      <c r="J220" s="544">
        <v>1.5</v>
      </c>
      <c r="K220" s="395">
        <v>24</v>
      </c>
    </row>
    <row r="221" spans="1:11" ht="27.75" customHeight="1" x14ac:dyDescent="0.25">
      <c r="A221" s="19" t="s">
        <v>73</v>
      </c>
      <c r="B221" s="378">
        <v>3.6</v>
      </c>
      <c r="C221" s="379">
        <v>8</v>
      </c>
      <c r="D221" s="378">
        <v>3.4</v>
      </c>
      <c r="E221" s="379">
        <v>12</v>
      </c>
      <c r="F221" s="378">
        <v>1</v>
      </c>
      <c r="G221" s="379">
        <v>29</v>
      </c>
      <c r="H221" s="378">
        <v>3.8</v>
      </c>
      <c r="I221" s="379">
        <v>10</v>
      </c>
      <c r="J221" s="544">
        <v>3.4</v>
      </c>
      <c r="K221" s="395">
        <v>11</v>
      </c>
    </row>
    <row r="222" spans="1:11" ht="27.75" customHeight="1" x14ac:dyDescent="0.25">
      <c r="A222" s="19" t="s">
        <v>70</v>
      </c>
      <c r="B222" s="378">
        <v>1</v>
      </c>
      <c r="C222" s="379">
        <v>28</v>
      </c>
      <c r="D222" s="378">
        <v>1.1000000000000001</v>
      </c>
      <c r="E222" s="379">
        <v>27</v>
      </c>
      <c r="F222" s="378">
        <v>1.1000000000000001</v>
      </c>
      <c r="G222" s="379">
        <v>28</v>
      </c>
      <c r="H222" s="378">
        <v>1</v>
      </c>
      <c r="I222" s="379">
        <v>28</v>
      </c>
      <c r="J222" s="544">
        <v>1</v>
      </c>
      <c r="K222" s="395">
        <v>28</v>
      </c>
    </row>
    <row r="223" spans="1:11" ht="27.75" customHeight="1" x14ac:dyDescent="0.25">
      <c r="A223" s="19" t="s">
        <v>36</v>
      </c>
      <c r="B223" s="378">
        <v>1.9</v>
      </c>
      <c r="C223" s="379">
        <v>19</v>
      </c>
      <c r="D223" s="378">
        <v>3.8</v>
      </c>
      <c r="E223" s="379">
        <v>10</v>
      </c>
      <c r="F223" s="378">
        <v>2.9</v>
      </c>
      <c r="G223" s="379">
        <v>13</v>
      </c>
      <c r="H223" s="378">
        <v>3</v>
      </c>
      <c r="I223" s="379">
        <v>13</v>
      </c>
      <c r="J223" s="544">
        <v>3.4</v>
      </c>
      <c r="K223" s="395">
        <v>11</v>
      </c>
    </row>
    <row r="224" spans="1:11" ht="27.75" customHeight="1" x14ac:dyDescent="0.25">
      <c r="A224" s="494" t="s">
        <v>244</v>
      </c>
    </row>
  </sheetData>
  <mergeCells count="36">
    <mergeCell ref="H2:I2"/>
    <mergeCell ref="J40:K40"/>
    <mergeCell ref="J116:K116"/>
    <mergeCell ref="J153:K153"/>
    <mergeCell ref="A153:A154"/>
    <mergeCell ref="B153:C153"/>
    <mergeCell ref="D153:E153"/>
    <mergeCell ref="F153:G153"/>
    <mergeCell ref="H153:I153"/>
    <mergeCell ref="J2:K2"/>
    <mergeCell ref="A78:A79"/>
    <mergeCell ref="B78:C78"/>
    <mergeCell ref="D78:E78"/>
    <mergeCell ref="F78:G78"/>
    <mergeCell ref="H78:I78"/>
    <mergeCell ref="J78:K78"/>
    <mergeCell ref="H40:I40"/>
    <mergeCell ref="A40:A41"/>
    <mergeCell ref="B40:C40"/>
    <mergeCell ref="D40:E40"/>
    <mergeCell ref="F40:G40"/>
    <mergeCell ref="A2:A3"/>
    <mergeCell ref="B2:C2"/>
    <mergeCell ref="D2:E2"/>
    <mergeCell ref="F2:G2"/>
    <mergeCell ref="A116:A117"/>
    <mergeCell ref="B116:C116"/>
    <mergeCell ref="D116:E116"/>
    <mergeCell ref="F116:G116"/>
    <mergeCell ref="H116:I116"/>
    <mergeCell ref="J190:K190"/>
    <mergeCell ref="A190:A191"/>
    <mergeCell ref="B190:C190"/>
    <mergeCell ref="D190:E190"/>
    <mergeCell ref="F190:G190"/>
    <mergeCell ref="H190:I190"/>
  </mergeCells>
  <hyperlinks>
    <hyperlink ref="A1" location="فهرست!A84" display="1- سهم شهرهای(1) گازرسانی شده از کل شهرهای استان " xr:uid="{00000000-0004-0000-0A00-000000000000}"/>
    <hyperlink ref="A39" location="فهرست!A85" display="2- توزیع روستاهای(1) گازرسانی شده" xr:uid="{00000000-0004-0000-0A00-000001000000}"/>
    <hyperlink ref="A77" location="فهرست!A86" display="3- تعداد جایگاه های عرضه سوخت  (CNG)(1)" xr:uid="{00000000-0004-0000-0A00-000002000000}"/>
    <hyperlink ref="A115" location="فهرست!A87" display="  4-  میزان مصرف  (CNG) در جایگاه‌های عرضه گاز طبیعی فشرده در استان های کشور" xr:uid="{00000000-0004-0000-0A00-000003000000}"/>
    <hyperlink ref="A152" location="فهرست!A88" display="5- توزیع مصارف گاز طبیعی شرکت های گاز استانی" xr:uid="{00000000-0004-0000-0A00-000004000000}"/>
    <hyperlink ref="A189" location="فهرست!A89" display="6- توزیع انشعاب های گاز شهري و روستایي نصب شده " xr:uid="{00000000-0004-0000-0A00-000005000000}"/>
  </hyperlinks>
  <pageMargins left="0.7" right="0.7" top="0.75" bottom="0.75" header="0.3" footer="0.3"/>
  <pageSetup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532"/>
  <sheetViews>
    <sheetView rightToLeft="1" workbookViewId="0">
      <selection sqref="A1:XFD1048576"/>
    </sheetView>
  </sheetViews>
  <sheetFormatPr defaultRowHeight="28.5" customHeight="1" x14ac:dyDescent="0.25"/>
  <cols>
    <col min="1" max="1" width="21.42578125" style="328" customWidth="1"/>
    <col min="2" max="2" width="11" style="328" customWidth="1"/>
    <col min="3" max="3" width="10.42578125" style="328" customWidth="1"/>
    <col min="4" max="4" width="11" style="328" customWidth="1"/>
    <col min="5" max="5" width="10" style="328" customWidth="1"/>
    <col min="6" max="8" width="11" style="328" customWidth="1"/>
    <col min="9" max="9" width="11.42578125" style="328" customWidth="1"/>
    <col min="10" max="10" width="11" style="328" customWidth="1"/>
    <col min="11" max="11" width="10" style="328" customWidth="1"/>
    <col min="12" max="12" width="14.140625" style="328" customWidth="1"/>
    <col min="13" max="13" width="15.42578125" style="328" customWidth="1"/>
    <col min="14" max="14" width="13.85546875" style="328" customWidth="1"/>
    <col min="15" max="15" width="14.42578125" style="328" customWidth="1"/>
    <col min="16" max="16" width="14.140625" style="328" customWidth="1"/>
    <col min="17" max="17" width="15.42578125" style="328" customWidth="1"/>
    <col min="18" max="18" width="13.85546875" style="328" customWidth="1"/>
    <col min="19" max="19" width="15.42578125" style="328" customWidth="1"/>
    <col min="20" max="20" width="11.42578125" style="328" customWidth="1"/>
    <col min="21" max="21" width="14.42578125" style="328" customWidth="1"/>
    <col min="22" max="22" width="12.42578125" style="328" customWidth="1"/>
    <col min="23" max="23" width="13" style="328" customWidth="1"/>
    <col min="24" max="24" width="12.42578125" style="328" customWidth="1"/>
    <col min="25" max="25" width="9.140625" style="328"/>
    <col min="26" max="26" width="16.85546875" style="328" customWidth="1"/>
    <col min="27" max="252" width="9.140625" style="328"/>
    <col min="253" max="253" width="25.42578125" style="328" customWidth="1"/>
    <col min="254" max="254" width="11.42578125" style="328" customWidth="1"/>
    <col min="255" max="255" width="12.42578125" style="328" customWidth="1"/>
    <col min="256" max="256" width="10.42578125" style="328" customWidth="1"/>
    <col min="257" max="257" width="12.42578125" style="328" customWidth="1"/>
    <col min="258" max="258" width="10.85546875" style="328" customWidth="1"/>
    <col min="259" max="259" width="23" style="328" customWidth="1"/>
    <col min="260" max="260" width="10.85546875" style="328" customWidth="1"/>
    <col min="261" max="262" width="11.42578125" style="328" customWidth="1"/>
    <col min="263" max="263" width="29.42578125" style="328" customWidth="1"/>
    <col min="264" max="264" width="28.42578125" style="328" customWidth="1"/>
    <col min="265" max="265" width="15" style="328" customWidth="1"/>
    <col min="266" max="266" width="12.42578125" style="328" customWidth="1"/>
    <col min="267" max="267" width="15" style="328" customWidth="1"/>
    <col min="268" max="268" width="14.140625" style="328" customWidth="1"/>
    <col min="269" max="269" width="15.42578125" style="328" customWidth="1"/>
    <col min="270" max="270" width="13.85546875" style="328" customWidth="1"/>
    <col min="271" max="271" width="14.42578125" style="328" customWidth="1"/>
    <col min="272" max="272" width="14.140625" style="328" customWidth="1"/>
    <col min="273" max="273" width="15.42578125" style="328" customWidth="1"/>
    <col min="274" max="274" width="13.85546875" style="328" customWidth="1"/>
    <col min="275" max="275" width="15.42578125" style="328" customWidth="1"/>
    <col min="276" max="276" width="11.42578125" style="328" customWidth="1"/>
    <col min="277" max="277" width="14.42578125" style="328" customWidth="1"/>
    <col min="278" max="278" width="12.42578125" style="328" customWidth="1"/>
    <col min="279" max="279" width="13" style="328" customWidth="1"/>
    <col min="280" max="280" width="12.42578125" style="328" customWidth="1"/>
    <col min="281" max="281" width="9.140625" style="328"/>
    <col min="282" max="282" width="16.85546875" style="328" customWidth="1"/>
    <col min="283" max="508" width="9.140625" style="328"/>
    <col min="509" max="509" width="25.42578125" style="328" customWidth="1"/>
    <col min="510" max="510" width="11.42578125" style="328" customWidth="1"/>
    <col min="511" max="511" width="12.42578125" style="328" customWidth="1"/>
    <col min="512" max="512" width="10.42578125" style="328" customWidth="1"/>
    <col min="513" max="513" width="12.42578125" style="328" customWidth="1"/>
    <col min="514" max="514" width="10.85546875" style="328" customWidth="1"/>
    <col min="515" max="515" width="23" style="328" customWidth="1"/>
    <col min="516" max="516" width="10.85546875" style="328" customWidth="1"/>
    <col min="517" max="518" width="11.42578125" style="328" customWidth="1"/>
    <col min="519" max="519" width="29.42578125" style="328" customWidth="1"/>
    <col min="520" max="520" width="28.42578125" style="328" customWidth="1"/>
    <col min="521" max="521" width="15" style="328" customWidth="1"/>
    <col min="522" max="522" width="12.42578125" style="328" customWidth="1"/>
    <col min="523" max="523" width="15" style="328" customWidth="1"/>
    <col min="524" max="524" width="14.140625" style="328" customWidth="1"/>
    <col min="525" max="525" width="15.42578125" style="328" customWidth="1"/>
    <col min="526" max="526" width="13.85546875" style="328" customWidth="1"/>
    <col min="527" max="527" width="14.42578125" style="328" customWidth="1"/>
    <col min="528" max="528" width="14.140625" style="328" customWidth="1"/>
    <col min="529" max="529" width="15.42578125" style="328" customWidth="1"/>
    <col min="530" max="530" width="13.85546875" style="328" customWidth="1"/>
    <col min="531" max="531" width="15.42578125" style="328" customWidth="1"/>
    <col min="532" max="532" width="11.42578125" style="328" customWidth="1"/>
    <col min="533" max="533" width="14.42578125" style="328" customWidth="1"/>
    <col min="534" max="534" width="12.42578125" style="328" customWidth="1"/>
    <col min="535" max="535" width="13" style="328" customWidth="1"/>
    <col min="536" max="536" width="12.42578125" style="328" customWidth="1"/>
    <col min="537" max="537" width="9.140625" style="328"/>
    <col min="538" max="538" width="16.85546875" style="328" customWidth="1"/>
    <col min="539" max="764" width="9.140625" style="328"/>
    <col min="765" max="765" width="25.42578125" style="328" customWidth="1"/>
    <col min="766" max="766" width="11.42578125" style="328" customWidth="1"/>
    <col min="767" max="767" width="12.42578125" style="328" customWidth="1"/>
    <col min="768" max="768" width="10.42578125" style="328" customWidth="1"/>
    <col min="769" max="769" width="12.42578125" style="328" customWidth="1"/>
    <col min="770" max="770" width="10.85546875" style="328" customWidth="1"/>
    <col min="771" max="771" width="23" style="328" customWidth="1"/>
    <col min="772" max="772" width="10.85546875" style="328" customWidth="1"/>
    <col min="773" max="774" width="11.42578125" style="328" customWidth="1"/>
    <col min="775" max="775" width="29.42578125" style="328" customWidth="1"/>
    <col min="776" max="776" width="28.42578125" style="328" customWidth="1"/>
    <col min="777" max="777" width="15" style="328" customWidth="1"/>
    <col min="778" max="778" width="12.42578125" style="328" customWidth="1"/>
    <col min="779" max="779" width="15" style="328" customWidth="1"/>
    <col min="780" max="780" width="14.140625" style="328" customWidth="1"/>
    <col min="781" max="781" width="15.42578125" style="328" customWidth="1"/>
    <col min="782" max="782" width="13.85546875" style="328" customWidth="1"/>
    <col min="783" max="783" width="14.42578125" style="328" customWidth="1"/>
    <col min="784" max="784" width="14.140625" style="328" customWidth="1"/>
    <col min="785" max="785" width="15.42578125" style="328" customWidth="1"/>
    <col min="786" max="786" width="13.85546875" style="328" customWidth="1"/>
    <col min="787" max="787" width="15.42578125" style="328" customWidth="1"/>
    <col min="788" max="788" width="11.42578125" style="328" customWidth="1"/>
    <col min="789" max="789" width="14.42578125" style="328" customWidth="1"/>
    <col min="790" max="790" width="12.42578125" style="328" customWidth="1"/>
    <col min="791" max="791" width="13" style="328" customWidth="1"/>
    <col min="792" max="792" width="12.42578125" style="328" customWidth="1"/>
    <col min="793" max="793" width="9.140625" style="328"/>
    <col min="794" max="794" width="16.85546875" style="328" customWidth="1"/>
    <col min="795" max="1020" width="9.140625" style="328"/>
    <col min="1021" max="1021" width="25.42578125" style="328" customWidth="1"/>
    <col min="1022" max="1022" width="11.42578125" style="328" customWidth="1"/>
    <col min="1023" max="1023" width="12.42578125" style="328" customWidth="1"/>
    <col min="1024" max="1024" width="10.42578125" style="328" customWidth="1"/>
    <col min="1025" max="1025" width="12.42578125" style="328" customWidth="1"/>
    <col min="1026" max="1026" width="10.85546875" style="328" customWidth="1"/>
    <col min="1027" max="1027" width="23" style="328" customWidth="1"/>
    <col min="1028" max="1028" width="10.85546875" style="328" customWidth="1"/>
    <col min="1029" max="1030" width="11.42578125" style="328" customWidth="1"/>
    <col min="1031" max="1031" width="29.42578125" style="328" customWidth="1"/>
    <col min="1032" max="1032" width="28.42578125" style="328" customWidth="1"/>
    <col min="1033" max="1033" width="15" style="328" customWidth="1"/>
    <col min="1034" max="1034" width="12.42578125" style="328" customWidth="1"/>
    <col min="1035" max="1035" width="15" style="328" customWidth="1"/>
    <col min="1036" max="1036" width="14.140625" style="328" customWidth="1"/>
    <col min="1037" max="1037" width="15.42578125" style="328" customWidth="1"/>
    <col min="1038" max="1038" width="13.85546875" style="328" customWidth="1"/>
    <col min="1039" max="1039" width="14.42578125" style="328" customWidth="1"/>
    <col min="1040" max="1040" width="14.140625" style="328" customWidth="1"/>
    <col min="1041" max="1041" width="15.42578125" style="328" customWidth="1"/>
    <col min="1042" max="1042" width="13.85546875" style="328" customWidth="1"/>
    <col min="1043" max="1043" width="15.42578125" style="328" customWidth="1"/>
    <col min="1044" max="1044" width="11.42578125" style="328" customWidth="1"/>
    <col min="1045" max="1045" width="14.42578125" style="328" customWidth="1"/>
    <col min="1046" max="1046" width="12.42578125" style="328" customWidth="1"/>
    <col min="1047" max="1047" width="13" style="328" customWidth="1"/>
    <col min="1048" max="1048" width="12.42578125" style="328" customWidth="1"/>
    <col min="1049" max="1049" width="9.140625" style="328"/>
    <col min="1050" max="1050" width="16.85546875" style="328" customWidth="1"/>
    <col min="1051" max="1276" width="9.140625" style="328"/>
    <col min="1277" max="1277" width="25.42578125" style="328" customWidth="1"/>
    <col min="1278" max="1278" width="11.42578125" style="328" customWidth="1"/>
    <col min="1279" max="1279" width="12.42578125" style="328" customWidth="1"/>
    <col min="1280" max="1280" width="10.42578125" style="328" customWidth="1"/>
    <col min="1281" max="1281" width="12.42578125" style="328" customWidth="1"/>
    <col min="1282" max="1282" width="10.85546875" style="328" customWidth="1"/>
    <col min="1283" max="1283" width="23" style="328" customWidth="1"/>
    <col min="1284" max="1284" width="10.85546875" style="328" customWidth="1"/>
    <col min="1285" max="1286" width="11.42578125" style="328" customWidth="1"/>
    <col min="1287" max="1287" width="29.42578125" style="328" customWidth="1"/>
    <col min="1288" max="1288" width="28.42578125" style="328" customWidth="1"/>
    <col min="1289" max="1289" width="15" style="328" customWidth="1"/>
    <col min="1290" max="1290" width="12.42578125" style="328" customWidth="1"/>
    <col min="1291" max="1291" width="15" style="328" customWidth="1"/>
    <col min="1292" max="1292" width="14.140625" style="328" customWidth="1"/>
    <col min="1293" max="1293" width="15.42578125" style="328" customWidth="1"/>
    <col min="1294" max="1294" width="13.85546875" style="328" customWidth="1"/>
    <col min="1295" max="1295" width="14.42578125" style="328" customWidth="1"/>
    <col min="1296" max="1296" width="14.140625" style="328" customWidth="1"/>
    <col min="1297" max="1297" width="15.42578125" style="328" customWidth="1"/>
    <col min="1298" max="1298" width="13.85546875" style="328" customWidth="1"/>
    <col min="1299" max="1299" width="15.42578125" style="328" customWidth="1"/>
    <col min="1300" max="1300" width="11.42578125" style="328" customWidth="1"/>
    <col min="1301" max="1301" width="14.42578125" style="328" customWidth="1"/>
    <col min="1302" max="1302" width="12.42578125" style="328" customWidth="1"/>
    <col min="1303" max="1303" width="13" style="328" customWidth="1"/>
    <col min="1304" max="1304" width="12.42578125" style="328" customWidth="1"/>
    <col min="1305" max="1305" width="9.140625" style="328"/>
    <col min="1306" max="1306" width="16.85546875" style="328" customWidth="1"/>
    <col min="1307" max="1532" width="9.140625" style="328"/>
    <col min="1533" max="1533" width="25.42578125" style="328" customWidth="1"/>
    <col min="1534" max="1534" width="11.42578125" style="328" customWidth="1"/>
    <col min="1535" max="1535" width="12.42578125" style="328" customWidth="1"/>
    <col min="1536" max="1536" width="10.42578125" style="328" customWidth="1"/>
    <col min="1537" max="1537" width="12.42578125" style="328" customWidth="1"/>
    <col min="1538" max="1538" width="10.85546875" style="328" customWidth="1"/>
    <col min="1539" max="1539" width="23" style="328" customWidth="1"/>
    <col min="1540" max="1540" width="10.85546875" style="328" customWidth="1"/>
    <col min="1541" max="1542" width="11.42578125" style="328" customWidth="1"/>
    <col min="1543" max="1543" width="29.42578125" style="328" customWidth="1"/>
    <col min="1544" max="1544" width="28.42578125" style="328" customWidth="1"/>
    <col min="1545" max="1545" width="15" style="328" customWidth="1"/>
    <col min="1546" max="1546" width="12.42578125" style="328" customWidth="1"/>
    <col min="1547" max="1547" width="15" style="328" customWidth="1"/>
    <col min="1548" max="1548" width="14.140625" style="328" customWidth="1"/>
    <col min="1549" max="1549" width="15.42578125" style="328" customWidth="1"/>
    <col min="1550" max="1550" width="13.85546875" style="328" customWidth="1"/>
    <col min="1551" max="1551" width="14.42578125" style="328" customWidth="1"/>
    <col min="1552" max="1552" width="14.140625" style="328" customWidth="1"/>
    <col min="1553" max="1553" width="15.42578125" style="328" customWidth="1"/>
    <col min="1554" max="1554" width="13.85546875" style="328" customWidth="1"/>
    <col min="1555" max="1555" width="15.42578125" style="328" customWidth="1"/>
    <col min="1556" max="1556" width="11.42578125" style="328" customWidth="1"/>
    <col min="1557" max="1557" width="14.42578125" style="328" customWidth="1"/>
    <col min="1558" max="1558" width="12.42578125" style="328" customWidth="1"/>
    <col min="1559" max="1559" width="13" style="328" customWidth="1"/>
    <col min="1560" max="1560" width="12.42578125" style="328" customWidth="1"/>
    <col min="1561" max="1561" width="9.140625" style="328"/>
    <col min="1562" max="1562" width="16.85546875" style="328" customWidth="1"/>
    <col min="1563" max="1788" width="9.140625" style="328"/>
    <col min="1789" max="1789" width="25.42578125" style="328" customWidth="1"/>
    <col min="1790" max="1790" width="11.42578125" style="328" customWidth="1"/>
    <col min="1791" max="1791" width="12.42578125" style="328" customWidth="1"/>
    <col min="1792" max="1792" width="10.42578125" style="328" customWidth="1"/>
    <col min="1793" max="1793" width="12.42578125" style="328" customWidth="1"/>
    <col min="1794" max="1794" width="10.85546875" style="328" customWidth="1"/>
    <col min="1795" max="1795" width="23" style="328" customWidth="1"/>
    <col min="1796" max="1796" width="10.85546875" style="328" customWidth="1"/>
    <col min="1797" max="1798" width="11.42578125" style="328" customWidth="1"/>
    <col min="1799" max="1799" width="29.42578125" style="328" customWidth="1"/>
    <col min="1800" max="1800" width="28.42578125" style="328" customWidth="1"/>
    <col min="1801" max="1801" width="15" style="328" customWidth="1"/>
    <col min="1802" max="1802" width="12.42578125" style="328" customWidth="1"/>
    <col min="1803" max="1803" width="15" style="328" customWidth="1"/>
    <col min="1804" max="1804" width="14.140625" style="328" customWidth="1"/>
    <col min="1805" max="1805" width="15.42578125" style="328" customWidth="1"/>
    <col min="1806" max="1806" width="13.85546875" style="328" customWidth="1"/>
    <col min="1807" max="1807" width="14.42578125" style="328" customWidth="1"/>
    <col min="1808" max="1808" width="14.140625" style="328" customWidth="1"/>
    <col min="1809" max="1809" width="15.42578125" style="328" customWidth="1"/>
    <col min="1810" max="1810" width="13.85546875" style="328" customWidth="1"/>
    <col min="1811" max="1811" width="15.42578125" style="328" customWidth="1"/>
    <col min="1812" max="1812" width="11.42578125" style="328" customWidth="1"/>
    <col min="1813" max="1813" width="14.42578125" style="328" customWidth="1"/>
    <col min="1814" max="1814" width="12.42578125" style="328" customWidth="1"/>
    <col min="1815" max="1815" width="13" style="328" customWidth="1"/>
    <col min="1816" max="1816" width="12.42578125" style="328" customWidth="1"/>
    <col min="1817" max="1817" width="9.140625" style="328"/>
    <col min="1818" max="1818" width="16.85546875" style="328" customWidth="1"/>
    <col min="1819" max="2044" width="9.140625" style="328"/>
    <col min="2045" max="2045" width="25.42578125" style="328" customWidth="1"/>
    <col min="2046" max="2046" width="11.42578125" style="328" customWidth="1"/>
    <col min="2047" max="2047" width="12.42578125" style="328" customWidth="1"/>
    <col min="2048" max="2048" width="10.42578125" style="328" customWidth="1"/>
    <col min="2049" max="2049" width="12.42578125" style="328" customWidth="1"/>
    <col min="2050" max="2050" width="10.85546875" style="328" customWidth="1"/>
    <col min="2051" max="2051" width="23" style="328" customWidth="1"/>
    <col min="2052" max="2052" width="10.85546875" style="328" customWidth="1"/>
    <col min="2053" max="2054" width="11.42578125" style="328" customWidth="1"/>
    <col min="2055" max="2055" width="29.42578125" style="328" customWidth="1"/>
    <col min="2056" max="2056" width="28.42578125" style="328" customWidth="1"/>
    <col min="2057" max="2057" width="15" style="328" customWidth="1"/>
    <col min="2058" max="2058" width="12.42578125" style="328" customWidth="1"/>
    <col min="2059" max="2059" width="15" style="328" customWidth="1"/>
    <col min="2060" max="2060" width="14.140625" style="328" customWidth="1"/>
    <col min="2061" max="2061" width="15.42578125" style="328" customWidth="1"/>
    <col min="2062" max="2062" width="13.85546875" style="328" customWidth="1"/>
    <col min="2063" max="2063" width="14.42578125" style="328" customWidth="1"/>
    <col min="2064" max="2064" width="14.140625" style="328" customWidth="1"/>
    <col min="2065" max="2065" width="15.42578125" style="328" customWidth="1"/>
    <col min="2066" max="2066" width="13.85546875" style="328" customWidth="1"/>
    <col min="2067" max="2067" width="15.42578125" style="328" customWidth="1"/>
    <col min="2068" max="2068" width="11.42578125" style="328" customWidth="1"/>
    <col min="2069" max="2069" width="14.42578125" style="328" customWidth="1"/>
    <col min="2070" max="2070" width="12.42578125" style="328" customWidth="1"/>
    <col min="2071" max="2071" width="13" style="328" customWidth="1"/>
    <col min="2072" max="2072" width="12.42578125" style="328" customWidth="1"/>
    <col min="2073" max="2073" width="9.140625" style="328"/>
    <col min="2074" max="2074" width="16.85546875" style="328" customWidth="1"/>
    <col min="2075" max="2300" width="9.140625" style="328"/>
    <col min="2301" max="2301" width="25.42578125" style="328" customWidth="1"/>
    <col min="2302" max="2302" width="11.42578125" style="328" customWidth="1"/>
    <col min="2303" max="2303" width="12.42578125" style="328" customWidth="1"/>
    <col min="2304" max="2304" width="10.42578125" style="328" customWidth="1"/>
    <col min="2305" max="2305" width="12.42578125" style="328" customWidth="1"/>
    <col min="2306" max="2306" width="10.85546875" style="328" customWidth="1"/>
    <col min="2307" max="2307" width="23" style="328" customWidth="1"/>
    <col min="2308" max="2308" width="10.85546875" style="328" customWidth="1"/>
    <col min="2309" max="2310" width="11.42578125" style="328" customWidth="1"/>
    <col min="2311" max="2311" width="29.42578125" style="328" customWidth="1"/>
    <col min="2312" max="2312" width="28.42578125" style="328" customWidth="1"/>
    <col min="2313" max="2313" width="15" style="328" customWidth="1"/>
    <col min="2314" max="2314" width="12.42578125" style="328" customWidth="1"/>
    <col min="2315" max="2315" width="15" style="328" customWidth="1"/>
    <col min="2316" max="2316" width="14.140625" style="328" customWidth="1"/>
    <col min="2317" max="2317" width="15.42578125" style="328" customWidth="1"/>
    <col min="2318" max="2318" width="13.85546875" style="328" customWidth="1"/>
    <col min="2319" max="2319" width="14.42578125" style="328" customWidth="1"/>
    <col min="2320" max="2320" width="14.140625" style="328" customWidth="1"/>
    <col min="2321" max="2321" width="15.42578125" style="328" customWidth="1"/>
    <col min="2322" max="2322" width="13.85546875" style="328" customWidth="1"/>
    <col min="2323" max="2323" width="15.42578125" style="328" customWidth="1"/>
    <col min="2324" max="2324" width="11.42578125" style="328" customWidth="1"/>
    <col min="2325" max="2325" width="14.42578125" style="328" customWidth="1"/>
    <col min="2326" max="2326" width="12.42578125" style="328" customWidth="1"/>
    <col min="2327" max="2327" width="13" style="328" customWidth="1"/>
    <col min="2328" max="2328" width="12.42578125" style="328" customWidth="1"/>
    <col min="2329" max="2329" width="9.140625" style="328"/>
    <col min="2330" max="2330" width="16.85546875" style="328" customWidth="1"/>
    <col min="2331" max="2556" width="9.140625" style="328"/>
    <col min="2557" max="2557" width="25.42578125" style="328" customWidth="1"/>
    <col min="2558" max="2558" width="11.42578125" style="328" customWidth="1"/>
    <col min="2559" max="2559" width="12.42578125" style="328" customWidth="1"/>
    <col min="2560" max="2560" width="10.42578125" style="328" customWidth="1"/>
    <col min="2561" max="2561" width="12.42578125" style="328" customWidth="1"/>
    <col min="2562" max="2562" width="10.85546875" style="328" customWidth="1"/>
    <col min="2563" max="2563" width="23" style="328" customWidth="1"/>
    <col min="2564" max="2564" width="10.85546875" style="328" customWidth="1"/>
    <col min="2565" max="2566" width="11.42578125" style="328" customWidth="1"/>
    <col min="2567" max="2567" width="29.42578125" style="328" customWidth="1"/>
    <col min="2568" max="2568" width="28.42578125" style="328" customWidth="1"/>
    <col min="2569" max="2569" width="15" style="328" customWidth="1"/>
    <col min="2570" max="2570" width="12.42578125" style="328" customWidth="1"/>
    <col min="2571" max="2571" width="15" style="328" customWidth="1"/>
    <col min="2572" max="2572" width="14.140625" style="328" customWidth="1"/>
    <col min="2573" max="2573" width="15.42578125" style="328" customWidth="1"/>
    <col min="2574" max="2574" width="13.85546875" style="328" customWidth="1"/>
    <col min="2575" max="2575" width="14.42578125" style="328" customWidth="1"/>
    <col min="2576" max="2576" width="14.140625" style="328" customWidth="1"/>
    <col min="2577" max="2577" width="15.42578125" style="328" customWidth="1"/>
    <col min="2578" max="2578" width="13.85546875" style="328" customWidth="1"/>
    <col min="2579" max="2579" width="15.42578125" style="328" customWidth="1"/>
    <col min="2580" max="2580" width="11.42578125" style="328" customWidth="1"/>
    <col min="2581" max="2581" width="14.42578125" style="328" customWidth="1"/>
    <col min="2582" max="2582" width="12.42578125" style="328" customWidth="1"/>
    <col min="2583" max="2583" width="13" style="328" customWidth="1"/>
    <col min="2584" max="2584" width="12.42578125" style="328" customWidth="1"/>
    <col min="2585" max="2585" width="9.140625" style="328"/>
    <col min="2586" max="2586" width="16.85546875" style="328" customWidth="1"/>
    <col min="2587" max="2812" width="9.140625" style="328"/>
    <col min="2813" max="2813" width="25.42578125" style="328" customWidth="1"/>
    <col min="2814" max="2814" width="11.42578125" style="328" customWidth="1"/>
    <col min="2815" max="2815" width="12.42578125" style="328" customWidth="1"/>
    <col min="2816" max="2816" width="10.42578125" style="328" customWidth="1"/>
    <col min="2817" max="2817" width="12.42578125" style="328" customWidth="1"/>
    <col min="2818" max="2818" width="10.85546875" style="328" customWidth="1"/>
    <col min="2819" max="2819" width="23" style="328" customWidth="1"/>
    <col min="2820" max="2820" width="10.85546875" style="328" customWidth="1"/>
    <col min="2821" max="2822" width="11.42578125" style="328" customWidth="1"/>
    <col min="2823" max="2823" width="29.42578125" style="328" customWidth="1"/>
    <col min="2824" max="2824" width="28.42578125" style="328" customWidth="1"/>
    <col min="2825" max="2825" width="15" style="328" customWidth="1"/>
    <col min="2826" max="2826" width="12.42578125" style="328" customWidth="1"/>
    <col min="2827" max="2827" width="15" style="328" customWidth="1"/>
    <col min="2828" max="2828" width="14.140625" style="328" customWidth="1"/>
    <col min="2829" max="2829" width="15.42578125" style="328" customWidth="1"/>
    <col min="2830" max="2830" width="13.85546875" style="328" customWidth="1"/>
    <col min="2831" max="2831" width="14.42578125" style="328" customWidth="1"/>
    <col min="2832" max="2832" width="14.140625" style="328" customWidth="1"/>
    <col min="2833" max="2833" width="15.42578125" style="328" customWidth="1"/>
    <col min="2834" max="2834" width="13.85546875" style="328" customWidth="1"/>
    <col min="2835" max="2835" width="15.42578125" style="328" customWidth="1"/>
    <col min="2836" max="2836" width="11.42578125" style="328" customWidth="1"/>
    <col min="2837" max="2837" width="14.42578125" style="328" customWidth="1"/>
    <col min="2838" max="2838" width="12.42578125" style="328" customWidth="1"/>
    <col min="2839" max="2839" width="13" style="328" customWidth="1"/>
    <col min="2840" max="2840" width="12.42578125" style="328" customWidth="1"/>
    <col min="2841" max="2841" width="9.140625" style="328"/>
    <col min="2842" max="2842" width="16.85546875" style="328" customWidth="1"/>
    <col min="2843" max="3068" width="9.140625" style="328"/>
    <col min="3069" max="3069" width="25.42578125" style="328" customWidth="1"/>
    <col min="3070" max="3070" width="11.42578125" style="328" customWidth="1"/>
    <col min="3071" max="3071" width="12.42578125" style="328" customWidth="1"/>
    <col min="3072" max="3072" width="10.42578125" style="328" customWidth="1"/>
    <col min="3073" max="3073" width="12.42578125" style="328" customWidth="1"/>
    <col min="3074" max="3074" width="10.85546875" style="328" customWidth="1"/>
    <col min="3075" max="3075" width="23" style="328" customWidth="1"/>
    <col min="3076" max="3076" width="10.85546875" style="328" customWidth="1"/>
    <col min="3077" max="3078" width="11.42578125" style="328" customWidth="1"/>
    <col min="3079" max="3079" width="29.42578125" style="328" customWidth="1"/>
    <col min="3080" max="3080" width="28.42578125" style="328" customWidth="1"/>
    <col min="3081" max="3081" width="15" style="328" customWidth="1"/>
    <col min="3082" max="3082" width="12.42578125" style="328" customWidth="1"/>
    <col min="3083" max="3083" width="15" style="328" customWidth="1"/>
    <col min="3084" max="3084" width="14.140625" style="328" customWidth="1"/>
    <col min="3085" max="3085" width="15.42578125" style="328" customWidth="1"/>
    <col min="3086" max="3086" width="13.85546875" style="328" customWidth="1"/>
    <col min="3087" max="3087" width="14.42578125" style="328" customWidth="1"/>
    <col min="3088" max="3088" width="14.140625" style="328" customWidth="1"/>
    <col min="3089" max="3089" width="15.42578125" style="328" customWidth="1"/>
    <col min="3090" max="3090" width="13.85546875" style="328" customWidth="1"/>
    <col min="3091" max="3091" width="15.42578125" style="328" customWidth="1"/>
    <col min="3092" max="3092" width="11.42578125" style="328" customWidth="1"/>
    <col min="3093" max="3093" width="14.42578125" style="328" customWidth="1"/>
    <col min="3094" max="3094" width="12.42578125" style="328" customWidth="1"/>
    <col min="3095" max="3095" width="13" style="328" customWidth="1"/>
    <col min="3096" max="3096" width="12.42578125" style="328" customWidth="1"/>
    <col min="3097" max="3097" width="9.140625" style="328"/>
    <col min="3098" max="3098" width="16.85546875" style="328" customWidth="1"/>
    <col min="3099" max="3324" width="9.140625" style="328"/>
    <col min="3325" max="3325" width="25.42578125" style="328" customWidth="1"/>
    <col min="3326" max="3326" width="11.42578125" style="328" customWidth="1"/>
    <col min="3327" max="3327" width="12.42578125" style="328" customWidth="1"/>
    <col min="3328" max="3328" width="10.42578125" style="328" customWidth="1"/>
    <col min="3329" max="3329" width="12.42578125" style="328" customWidth="1"/>
    <col min="3330" max="3330" width="10.85546875" style="328" customWidth="1"/>
    <col min="3331" max="3331" width="23" style="328" customWidth="1"/>
    <col min="3332" max="3332" width="10.85546875" style="328" customWidth="1"/>
    <col min="3333" max="3334" width="11.42578125" style="328" customWidth="1"/>
    <col min="3335" max="3335" width="29.42578125" style="328" customWidth="1"/>
    <col min="3336" max="3336" width="28.42578125" style="328" customWidth="1"/>
    <col min="3337" max="3337" width="15" style="328" customWidth="1"/>
    <col min="3338" max="3338" width="12.42578125" style="328" customWidth="1"/>
    <col min="3339" max="3339" width="15" style="328" customWidth="1"/>
    <col min="3340" max="3340" width="14.140625" style="328" customWidth="1"/>
    <col min="3341" max="3341" width="15.42578125" style="328" customWidth="1"/>
    <col min="3342" max="3342" width="13.85546875" style="328" customWidth="1"/>
    <col min="3343" max="3343" width="14.42578125" style="328" customWidth="1"/>
    <col min="3344" max="3344" width="14.140625" style="328" customWidth="1"/>
    <col min="3345" max="3345" width="15.42578125" style="328" customWidth="1"/>
    <col min="3346" max="3346" width="13.85546875" style="328" customWidth="1"/>
    <col min="3347" max="3347" width="15.42578125" style="328" customWidth="1"/>
    <col min="3348" max="3348" width="11.42578125" style="328" customWidth="1"/>
    <col min="3349" max="3349" width="14.42578125" style="328" customWidth="1"/>
    <col min="3350" max="3350" width="12.42578125" style="328" customWidth="1"/>
    <col min="3351" max="3351" width="13" style="328" customWidth="1"/>
    <col min="3352" max="3352" width="12.42578125" style="328" customWidth="1"/>
    <col min="3353" max="3353" width="9.140625" style="328"/>
    <col min="3354" max="3354" width="16.85546875" style="328" customWidth="1"/>
    <col min="3355" max="3580" width="9.140625" style="328"/>
    <col min="3581" max="3581" width="25.42578125" style="328" customWidth="1"/>
    <col min="3582" max="3582" width="11.42578125" style="328" customWidth="1"/>
    <col min="3583" max="3583" width="12.42578125" style="328" customWidth="1"/>
    <col min="3584" max="3584" width="10.42578125" style="328" customWidth="1"/>
    <col min="3585" max="3585" width="12.42578125" style="328" customWidth="1"/>
    <col min="3586" max="3586" width="10.85546875" style="328" customWidth="1"/>
    <col min="3587" max="3587" width="23" style="328" customWidth="1"/>
    <col min="3588" max="3588" width="10.85546875" style="328" customWidth="1"/>
    <col min="3589" max="3590" width="11.42578125" style="328" customWidth="1"/>
    <col min="3591" max="3591" width="29.42578125" style="328" customWidth="1"/>
    <col min="3592" max="3592" width="28.42578125" style="328" customWidth="1"/>
    <col min="3593" max="3593" width="15" style="328" customWidth="1"/>
    <col min="3594" max="3594" width="12.42578125" style="328" customWidth="1"/>
    <col min="3595" max="3595" width="15" style="328" customWidth="1"/>
    <col min="3596" max="3596" width="14.140625" style="328" customWidth="1"/>
    <col min="3597" max="3597" width="15.42578125" style="328" customWidth="1"/>
    <col min="3598" max="3598" width="13.85546875" style="328" customWidth="1"/>
    <col min="3599" max="3599" width="14.42578125" style="328" customWidth="1"/>
    <col min="3600" max="3600" width="14.140625" style="328" customWidth="1"/>
    <col min="3601" max="3601" width="15.42578125" style="328" customWidth="1"/>
    <col min="3602" max="3602" width="13.85546875" style="328" customWidth="1"/>
    <col min="3603" max="3603" width="15.42578125" style="328" customWidth="1"/>
    <col min="3604" max="3604" width="11.42578125" style="328" customWidth="1"/>
    <col min="3605" max="3605" width="14.42578125" style="328" customWidth="1"/>
    <col min="3606" max="3606" width="12.42578125" style="328" customWidth="1"/>
    <col min="3607" max="3607" width="13" style="328" customWidth="1"/>
    <col min="3608" max="3608" width="12.42578125" style="328" customWidth="1"/>
    <col min="3609" max="3609" width="9.140625" style="328"/>
    <col min="3610" max="3610" width="16.85546875" style="328" customWidth="1"/>
    <col min="3611" max="3836" width="9.140625" style="328"/>
    <col min="3837" max="3837" width="25.42578125" style="328" customWidth="1"/>
    <col min="3838" max="3838" width="11.42578125" style="328" customWidth="1"/>
    <col min="3839" max="3839" width="12.42578125" style="328" customWidth="1"/>
    <col min="3840" max="3840" width="10.42578125" style="328" customWidth="1"/>
    <col min="3841" max="3841" width="12.42578125" style="328" customWidth="1"/>
    <col min="3842" max="3842" width="10.85546875" style="328" customWidth="1"/>
    <col min="3843" max="3843" width="23" style="328" customWidth="1"/>
    <col min="3844" max="3844" width="10.85546875" style="328" customWidth="1"/>
    <col min="3845" max="3846" width="11.42578125" style="328" customWidth="1"/>
    <col min="3847" max="3847" width="29.42578125" style="328" customWidth="1"/>
    <col min="3848" max="3848" width="28.42578125" style="328" customWidth="1"/>
    <col min="3849" max="3849" width="15" style="328" customWidth="1"/>
    <col min="3850" max="3850" width="12.42578125" style="328" customWidth="1"/>
    <col min="3851" max="3851" width="15" style="328" customWidth="1"/>
    <col min="3852" max="3852" width="14.140625" style="328" customWidth="1"/>
    <col min="3853" max="3853" width="15.42578125" style="328" customWidth="1"/>
    <col min="3854" max="3854" width="13.85546875" style="328" customWidth="1"/>
    <col min="3855" max="3855" width="14.42578125" style="328" customWidth="1"/>
    <col min="3856" max="3856" width="14.140625" style="328" customWidth="1"/>
    <col min="3857" max="3857" width="15.42578125" style="328" customWidth="1"/>
    <col min="3858" max="3858" width="13.85546875" style="328" customWidth="1"/>
    <col min="3859" max="3859" width="15.42578125" style="328" customWidth="1"/>
    <col min="3860" max="3860" width="11.42578125" style="328" customWidth="1"/>
    <col min="3861" max="3861" width="14.42578125" style="328" customWidth="1"/>
    <col min="3862" max="3862" width="12.42578125" style="328" customWidth="1"/>
    <col min="3863" max="3863" width="13" style="328" customWidth="1"/>
    <col min="3864" max="3864" width="12.42578125" style="328" customWidth="1"/>
    <col min="3865" max="3865" width="9.140625" style="328"/>
    <col min="3866" max="3866" width="16.85546875" style="328" customWidth="1"/>
    <col min="3867" max="4092" width="9.140625" style="328"/>
    <col min="4093" max="4093" width="25.42578125" style="328" customWidth="1"/>
    <col min="4094" max="4094" width="11.42578125" style="328" customWidth="1"/>
    <col min="4095" max="4095" width="12.42578125" style="328" customWidth="1"/>
    <col min="4096" max="4096" width="10.42578125" style="328" customWidth="1"/>
    <col min="4097" max="4097" width="12.42578125" style="328" customWidth="1"/>
    <col min="4098" max="4098" width="10.85546875" style="328" customWidth="1"/>
    <col min="4099" max="4099" width="23" style="328" customWidth="1"/>
    <col min="4100" max="4100" width="10.85546875" style="328" customWidth="1"/>
    <col min="4101" max="4102" width="11.42578125" style="328" customWidth="1"/>
    <col min="4103" max="4103" width="29.42578125" style="328" customWidth="1"/>
    <col min="4104" max="4104" width="28.42578125" style="328" customWidth="1"/>
    <col min="4105" max="4105" width="15" style="328" customWidth="1"/>
    <col min="4106" max="4106" width="12.42578125" style="328" customWidth="1"/>
    <col min="4107" max="4107" width="15" style="328" customWidth="1"/>
    <col min="4108" max="4108" width="14.140625" style="328" customWidth="1"/>
    <col min="4109" max="4109" width="15.42578125" style="328" customWidth="1"/>
    <col min="4110" max="4110" width="13.85546875" style="328" customWidth="1"/>
    <col min="4111" max="4111" width="14.42578125" style="328" customWidth="1"/>
    <col min="4112" max="4112" width="14.140625" style="328" customWidth="1"/>
    <col min="4113" max="4113" width="15.42578125" style="328" customWidth="1"/>
    <col min="4114" max="4114" width="13.85546875" style="328" customWidth="1"/>
    <col min="4115" max="4115" width="15.42578125" style="328" customWidth="1"/>
    <col min="4116" max="4116" width="11.42578125" style="328" customWidth="1"/>
    <col min="4117" max="4117" width="14.42578125" style="328" customWidth="1"/>
    <col min="4118" max="4118" width="12.42578125" style="328" customWidth="1"/>
    <col min="4119" max="4119" width="13" style="328" customWidth="1"/>
    <col min="4120" max="4120" width="12.42578125" style="328" customWidth="1"/>
    <col min="4121" max="4121" width="9.140625" style="328"/>
    <col min="4122" max="4122" width="16.85546875" style="328" customWidth="1"/>
    <col min="4123" max="4348" width="9.140625" style="328"/>
    <col min="4349" max="4349" width="25.42578125" style="328" customWidth="1"/>
    <col min="4350" max="4350" width="11.42578125" style="328" customWidth="1"/>
    <col min="4351" max="4351" width="12.42578125" style="328" customWidth="1"/>
    <col min="4352" max="4352" width="10.42578125" style="328" customWidth="1"/>
    <col min="4353" max="4353" width="12.42578125" style="328" customWidth="1"/>
    <col min="4354" max="4354" width="10.85546875" style="328" customWidth="1"/>
    <col min="4355" max="4355" width="23" style="328" customWidth="1"/>
    <col min="4356" max="4356" width="10.85546875" style="328" customWidth="1"/>
    <col min="4357" max="4358" width="11.42578125" style="328" customWidth="1"/>
    <col min="4359" max="4359" width="29.42578125" style="328" customWidth="1"/>
    <col min="4360" max="4360" width="28.42578125" style="328" customWidth="1"/>
    <col min="4361" max="4361" width="15" style="328" customWidth="1"/>
    <col min="4362" max="4362" width="12.42578125" style="328" customWidth="1"/>
    <col min="4363" max="4363" width="15" style="328" customWidth="1"/>
    <col min="4364" max="4364" width="14.140625" style="328" customWidth="1"/>
    <col min="4365" max="4365" width="15.42578125" style="328" customWidth="1"/>
    <col min="4366" max="4366" width="13.85546875" style="328" customWidth="1"/>
    <col min="4367" max="4367" width="14.42578125" style="328" customWidth="1"/>
    <col min="4368" max="4368" width="14.140625" style="328" customWidth="1"/>
    <col min="4369" max="4369" width="15.42578125" style="328" customWidth="1"/>
    <col min="4370" max="4370" width="13.85546875" style="328" customWidth="1"/>
    <col min="4371" max="4371" width="15.42578125" style="328" customWidth="1"/>
    <col min="4372" max="4372" width="11.42578125" style="328" customWidth="1"/>
    <col min="4373" max="4373" width="14.42578125" style="328" customWidth="1"/>
    <col min="4374" max="4374" width="12.42578125" style="328" customWidth="1"/>
    <col min="4375" max="4375" width="13" style="328" customWidth="1"/>
    <col min="4376" max="4376" width="12.42578125" style="328" customWidth="1"/>
    <col min="4377" max="4377" width="9.140625" style="328"/>
    <col min="4378" max="4378" width="16.85546875" style="328" customWidth="1"/>
    <col min="4379" max="4604" width="9.140625" style="328"/>
    <col min="4605" max="4605" width="25.42578125" style="328" customWidth="1"/>
    <col min="4606" max="4606" width="11.42578125" style="328" customWidth="1"/>
    <col min="4607" max="4607" width="12.42578125" style="328" customWidth="1"/>
    <col min="4608" max="4608" width="10.42578125" style="328" customWidth="1"/>
    <col min="4609" max="4609" width="12.42578125" style="328" customWidth="1"/>
    <col min="4610" max="4610" width="10.85546875" style="328" customWidth="1"/>
    <col min="4611" max="4611" width="23" style="328" customWidth="1"/>
    <col min="4612" max="4612" width="10.85546875" style="328" customWidth="1"/>
    <col min="4613" max="4614" width="11.42578125" style="328" customWidth="1"/>
    <col min="4615" max="4615" width="29.42578125" style="328" customWidth="1"/>
    <col min="4616" max="4616" width="28.42578125" style="328" customWidth="1"/>
    <col min="4617" max="4617" width="15" style="328" customWidth="1"/>
    <col min="4618" max="4618" width="12.42578125" style="328" customWidth="1"/>
    <col min="4619" max="4619" width="15" style="328" customWidth="1"/>
    <col min="4620" max="4620" width="14.140625" style="328" customWidth="1"/>
    <col min="4621" max="4621" width="15.42578125" style="328" customWidth="1"/>
    <col min="4622" max="4622" width="13.85546875" style="328" customWidth="1"/>
    <col min="4623" max="4623" width="14.42578125" style="328" customWidth="1"/>
    <col min="4624" max="4624" width="14.140625" style="328" customWidth="1"/>
    <col min="4625" max="4625" width="15.42578125" style="328" customWidth="1"/>
    <col min="4626" max="4626" width="13.85546875" style="328" customWidth="1"/>
    <col min="4627" max="4627" width="15.42578125" style="328" customWidth="1"/>
    <col min="4628" max="4628" width="11.42578125" style="328" customWidth="1"/>
    <col min="4629" max="4629" width="14.42578125" style="328" customWidth="1"/>
    <col min="4630" max="4630" width="12.42578125" style="328" customWidth="1"/>
    <col min="4631" max="4631" width="13" style="328" customWidth="1"/>
    <col min="4632" max="4632" width="12.42578125" style="328" customWidth="1"/>
    <col min="4633" max="4633" width="9.140625" style="328"/>
    <col min="4634" max="4634" width="16.85546875" style="328" customWidth="1"/>
    <col min="4635" max="4860" width="9.140625" style="328"/>
    <col min="4861" max="4861" width="25.42578125" style="328" customWidth="1"/>
    <col min="4862" max="4862" width="11.42578125" style="328" customWidth="1"/>
    <col min="4863" max="4863" width="12.42578125" style="328" customWidth="1"/>
    <col min="4864" max="4864" width="10.42578125" style="328" customWidth="1"/>
    <col min="4865" max="4865" width="12.42578125" style="328" customWidth="1"/>
    <col min="4866" max="4866" width="10.85546875" style="328" customWidth="1"/>
    <col min="4867" max="4867" width="23" style="328" customWidth="1"/>
    <col min="4868" max="4868" width="10.85546875" style="328" customWidth="1"/>
    <col min="4869" max="4870" width="11.42578125" style="328" customWidth="1"/>
    <col min="4871" max="4871" width="29.42578125" style="328" customWidth="1"/>
    <col min="4872" max="4872" width="28.42578125" style="328" customWidth="1"/>
    <col min="4873" max="4873" width="15" style="328" customWidth="1"/>
    <col min="4874" max="4874" width="12.42578125" style="328" customWidth="1"/>
    <col min="4875" max="4875" width="15" style="328" customWidth="1"/>
    <col min="4876" max="4876" width="14.140625" style="328" customWidth="1"/>
    <col min="4877" max="4877" width="15.42578125" style="328" customWidth="1"/>
    <col min="4878" max="4878" width="13.85546875" style="328" customWidth="1"/>
    <col min="4879" max="4879" width="14.42578125" style="328" customWidth="1"/>
    <col min="4880" max="4880" width="14.140625" style="328" customWidth="1"/>
    <col min="4881" max="4881" width="15.42578125" style="328" customWidth="1"/>
    <col min="4882" max="4882" width="13.85546875" style="328" customWidth="1"/>
    <col min="4883" max="4883" width="15.42578125" style="328" customWidth="1"/>
    <col min="4884" max="4884" width="11.42578125" style="328" customWidth="1"/>
    <col min="4885" max="4885" width="14.42578125" style="328" customWidth="1"/>
    <col min="4886" max="4886" width="12.42578125" style="328" customWidth="1"/>
    <col min="4887" max="4887" width="13" style="328" customWidth="1"/>
    <col min="4888" max="4888" width="12.42578125" style="328" customWidth="1"/>
    <col min="4889" max="4889" width="9.140625" style="328"/>
    <col min="4890" max="4890" width="16.85546875" style="328" customWidth="1"/>
    <col min="4891" max="5116" width="9.140625" style="328"/>
    <col min="5117" max="5117" width="25.42578125" style="328" customWidth="1"/>
    <col min="5118" max="5118" width="11.42578125" style="328" customWidth="1"/>
    <col min="5119" max="5119" width="12.42578125" style="328" customWidth="1"/>
    <col min="5120" max="5120" width="10.42578125" style="328" customWidth="1"/>
    <col min="5121" max="5121" width="12.42578125" style="328" customWidth="1"/>
    <col min="5122" max="5122" width="10.85546875" style="328" customWidth="1"/>
    <col min="5123" max="5123" width="23" style="328" customWidth="1"/>
    <col min="5124" max="5124" width="10.85546875" style="328" customWidth="1"/>
    <col min="5125" max="5126" width="11.42578125" style="328" customWidth="1"/>
    <col min="5127" max="5127" width="29.42578125" style="328" customWidth="1"/>
    <col min="5128" max="5128" width="28.42578125" style="328" customWidth="1"/>
    <col min="5129" max="5129" width="15" style="328" customWidth="1"/>
    <col min="5130" max="5130" width="12.42578125" style="328" customWidth="1"/>
    <col min="5131" max="5131" width="15" style="328" customWidth="1"/>
    <col min="5132" max="5132" width="14.140625" style="328" customWidth="1"/>
    <col min="5133" max="5133" width="15.42578125" style="328" customWidth="1"/>
    <col min="5134" max="5134" width="13.85546875" style="328" customWidth="1"/>
    <col min="5135" max="5135" width="14.42578125" style="328" customWidth="1"/>
    <col min="5136" max="5136" width="14.140625" style="328" customWidth="1"/>
    <col min="5137" max="5137" width="15.42578125" style="328" customWidth="1"/>
    <col min="5138" max="5138" width="13.85546875" style="328" customWidth="1"/>
    <col min="5139" max="5139" width="15.42578125" style="328" customWidth="1"/>
    <col min="5140" max="5140" width="11.42578125" style="328" customWidth="1"/>
    <col min="5141" max="5141" width="14.42578125" style="328" customWidth="1"/>
    <col min="5142" max="5142" width="12.42578125" style="328" customWidth="1"/>
    <col min="5143" max="5143" width="13" style="328" customWidth="1"/>
    <col min="5144" max="5144" width="12.42578125" style="328" customWidth="1"/>
    <col min="5145" max="5145" width="9.140625" style="328"/>
    <col min="5146" max="5146" width="16.85546875" style="328" customWidth="1"/>
    <col min="5147" max="5372" width="9.140625" style="328"/>
    <col min="5373" max="5373" width="25.42578125" style="328" customWidth="1"/>
    <col min="5374" max="5374" width="11.42578125" style="328" customWidth="1"/>
    <col min="5375" max="5375" width="12.42578125" style="328" customWidth="1"/>
    <col min="5376" max="5376" width="10.42578125" style="328" customWidth="1"/>
    <col min="5377" max="5377" width="12.42578125" style="328" customWidth="1"/>
    <col min="5378" max="5378" width="10.85546875" style="328" customWidth="1"/>
    <col min="5379" max="5379" width="23" style="328" customWidth="1"/>
    <col min="5380" max="5380" width="10.85546875" style="328" customWidth="1"/>
    <col min="5381" max="5382" width="11.42578125" style="328" customWidth="1"/>
    <col min="5383" max="5383" width="29.42578125" style="328" customWidth="1"/>
    <col min="5384" max="5384" width="28.42578125" style="328" customWidth="1"/>
    <col min="5385" max="5385" width="15" style="328" customWidth="1"/>
    <col min="5386" max="5386" width="12.42578125" style="328" customWidth="1"/>
    <col min="5387" max="5387" width="15" style="328" customWidth="1"/>
    <col min="5388" max="5388" width="14.140625" style="328" customWidth="1"/>
    <col min="5389" max="5389" width="15.42578125" style="328" customWidth="1"/>
    <col min="5390" max="5390" width="13.85546875" style="328" customWidth="1"/>
    <col min="5391" max="5391" width="14.42578125" style="328" customWidth="1"/>
    <col min="5392" max="5392" width="14.140625" style="328" customWidth="1"/>
    <col min="5393" max="5393" width="15.42578125" style="328" customWidth="1"/>
    <col min="5394" max="5394" width="13.85546875" style="328" customWidth="1"/>
    <col min="5395" max="5395" width="15.42578125" style="328" customWidth="1"/>
    <col min="5396" max="5396" width="11.42578125" style="328" customWidth="1"/>
    <col min="5397" max="5397" width="14.42578125" style="328" customWidth="1"/>
    <col min="5398" max="5398" width="12.42578125" style="328" customWidth="1"/>
    <col min="5399" max="5399" width="13" style="328" customWidth="1"/>
    <col min="5400" max="5400" width="12.42578125" style="328" customWidth="1"/>
    <col min="5401" max="5401" width="9.140625" style="328"/>
    <col min="5402" max="5402" width="16.85546875" style="328" customWidth="1"/>
    <col min="5403" max="5628" width="9.140625" style="328"/>
    <col min="5629" max="5629" width="25.42578125" style="328" customWidth="1"/>
    <col min="5630" max="5630" width="11.42578125" style="328" customWidth="1"/>
    <col min="5631" max="5631" width="12.42578125" style="328" customWidth="1"/>
    <col min="5632" max="5632" width="10.42578125" style="328" customWidth="1"/>
    <col min="5633" max="5633" width="12.42578125" style="328" customWidth="1"/>
    <col min="5634" max="5634" width="10.85546875" style="328" customWidth="1"/>
    <col min="5635" max="5635" width="23" style="328" customWidth="1"/>
    <col min="5636" max="5636" width="10.85546875" style="328" customWidth="1"/>
    <col min="5637" max="5638" width="11.42578125" style="328" customWidth="1"/>
    <col min="5639" max="5639" width="29.42578125" style="328" customWidth="1"/>
    <col min="5640" max="5640" width="28.42578125" style="328" customWidth="1"/>
    <col min="5641" max="5641" width="15" style="328" customWidth="1"/>
    <col min="5642" max="5642" width="12.42578125" style="328" customWidth="1"/>
    <col min="5643" max="5643" width="15" style="328" customWidth="1"/>
    <col min="5644" max="5644" width="14.140625" style="328" customWidth="1"/>
    <col min="5645" max="5645" width="15.42578125" style="328" customWidth="1"/>
    <col min="5646" max="5646" width="13.85546875" style="328" customWidth="1"/>
    <col min="5647" max="5647" width="14.42578125" style="328" customWidth="1"/>
    <col min="5648" max="5648" width="14.140625" style="328" customWidth="1"/>
    <col min="5649" max="5649" width="15.42578125" style="328" customWidth="1"/>
    <col min="5650" max="5650" width="13.85546875" style="328" customWidth="1"/>
    <col min="5651" max="5651" width="15.42578125" style="328" customWidth="1"/>
    <col min="5652" max="5652" width="11.42578125" style="328" customWidth="1"/>
    <col min="5653" max="5653" width="14.42578125" style="328" customWidth="1"/>
    <col min="5654" max="5654" width="12.42578125" style="328" customWidth="1"/>
    <col min="5655" max="5655" width="13" style="328" customWidth="1"/>
    <col min="5656" max="5656" width="12.42578125" style="328" customWidth="1"/>
    <col min="5657" max="5657" width="9.140625" style="328"/>
    <col min="5658" max="5658" width="16.85546875" style="328" customWidth="1"/>
    <col min="5659" max="5884" width="9.140625" style="328"/>
    <col min="5885" max="5885" width="25.42578125" style="328" customWidth="1"/>
    <col min="5886" max="5886" width="11.42578125" style="328" customWidth="1"/>
    <col min="5887" max="5887" width="12.42578125" style="328" customWidth="1"/>
    <col min="5888" max="5888" width="10.42578125" style="328" customWidth="1"/>
    <col min="5889" max="5889" width="12.42578125" style="328" customWidth="1"/>
    <col min="5890" max="5890" width="10.85546875" style="328" customWidth="1"/>
    <col min="5891" max="5891" width="23" style="328" customWidth="1"/>
    <col min="5892" max="5892" width="10.85546875" style="328" customWidth="1"/>
    <col min="5893" max="5894" width="11.42578125" style="328" customWidth="1"/>
    <col min="5895" max="5895" width="29.42578125" style="328" customWidth="1"/>
    <col min="5896" max="5896" width="28.42578125" style="328" customWidth="1"/>
    <col min="5897" max="5897" width="15" style="328" customWidth="1"/>
    <col min="5898" max="5898" width="12.42578125" style="328" customWidth="1"/>
    <col min="5899" max="5899" width="15" style="328" customWidth="1"/>
    <col min="5900" max="5900" width="14.140625" style="328" customWidth="1"/>
    <col min="5901" max="5901" width="15.42578125" style="328" customWidth="1"/>
    <col min="5902" max="5902" width="13.85546875" style="328" customWidth="1"/>
    <col min="5903" max="5903" width="14.42578125" style="328" customWidth="1"/>
    <col min="5904" max="5904" width="14.140625" style="328" customWidth="1"/>
    <col min="5905" max="5905" width="15.42578125" style="328" customWidth="1"/>
    <col min="5906" max="5906" width="13.85546875" style="328" customWidth="1"/>
    <col min="5907" max="5907" width="15.42578125" style="328" customWidth="1"/>
    <col min="5908" max="5908" width="11.42578125" style="328" customWidth="1"/>
    <col min="5909" max="5909" width="14.42578125" style="328" customWidth="1"/>
    <col min="5910" max="5910" width="12.42578125" style="328" customWidth="1"/>
    <col min="5911" max="5911" width="13" style="328" customWidth="1"/>
    <col min="5912" max="5912" width="12.42578125" style="328" customWidth="1"/>
    <col min="5913" max="5913" width="9.140625" style="328"/>
    <col min="5914" max="5914" width="16.85546875" style="328" customWidth="1"/>
    <col min="5915" max="6140" width="9.140625" style="328"/>
    <col min="6141" max="6141" width="25.42578125" style="328" customWidth="1"/>
    <col min="6142" max="6142" width="11.42578125" style="328" customWidth="1"/>
    <col min="6143" max="6143" width="12.42578125" style="328" customWidth="1"/>
    <col min="6144" max="6144" width="10.42578125" style="328" customWidth="1"/>
    <col min="6145" max="6145" width="12.42578125" style="328" customWidth="1"/>
    <col min="6146" max="6146" width="10.85546875" style="328" customWidth="1"/>
    <col min="6147" max="6147" width="23" style="328" customWidth="1"/>
    <col min="6148" max="6148" width="10.85546875" style="328" customWidth="1"/>
    <col min="6149" max="6150" width="11.42578125" style="328" customWidth="1"/>
    <col min="6151" max="6151" width="29.42578125" style="328" customWidth="1"/>
    <col min="6152" max="6152" width="28.42578125" style="328" customWidth="1"/>
    <col min="6153" max="6153" width="15" style="328" customWidth="1"/>
    <col min="6154" max="6154" width="12.42578125" style="328" customWidth="1"/>
    <col min="6155" max="6155" width="15" style="328" customWidth="1"/>
    <col min="6156" max="6156" width="14.140625" style="328" customWidth="1"/>
    <col min="6157" max="6157" width="15.42578125" style="328" customWidth="1"/>
    <col min="6158" max="6158" width="13.85546875" style="328" customWidth="1"/>
    <col min="6159" max="6159" width="14.42578125" style="328" customWidth="1"/>
    <col min="6160" max="6160" width="14.140625" style="328" customWidth="1"/>
    <col min="6161" max="6161" width="15.42578125" style="328" customWidth="1"/>
    <col min="6162" max="6162" width="13.85546875" style="328" customWidth="1"/>
    <col min="6163" max="6163" width="15.42578125" style="328" customWidth="1"/>
    <col min="6164" max="6164" width="11.42578125" style="328" customWidth="1"/>
    <col min="6165" max="6165" width="14.42578125" style="328" customWidth="1"/>
    <col min="6166" max="6166" width="12.42578125" style="328" customWidth="1"/>
    <col min="6167" max="6167" width="13" style="328" customWidth="1"/>
    <col min="6168" max="6168" width="12.42578125" style="328" customWidth="1"/>
    <col min="6169" max="6169" width="9.140625" style="328"/>
    <col min="6170" max="6170" width="16.85546875" style="328" customWidth="1"/>
    <col min="6171" max="6396" width="9.140625" style="328"/>
    <col min="6397" max="6397" width="25.42578125" style="328" customWidth="1"/>
    <col min="6398" max="6398" width="11.42578125" style="328" customWidth="1"/>
    <col min="6399" max="6399" width="12.42578125" style="328" customWidth="1"/>
    <col min="6400" max="6400" width="10.42578125" style="328" customWidth="1"/>
    <col min="6401" max="6401" width="12.42578125" style="328" customWidth="1"/>
    <col min="6402" max="6402" width="10.85546875" style="328" customWidth="1"/>
    <col min="6403" max="6403" width="23" style="328" customWidth="1"/>
    <col min="6404" max="6404" width="10.85546875" style="328" customWidth="1"/>
    <col min="6405" max="6406" width="11.42578125" style="328" customWidth="1"/>
    <col min="6407" max="6407" width="29.42578125" style="328" customWidth="1"/>
    <col min="6408" max="6408" width="28.42578125" style="328" customWidth="1"/>
    <col min="6409" max="6409" width="15" style="328" customWidth="1"/>
    <col min="6410" max="6410" width="12.42578125" style="328" customWidth="1"/>
    <col min="6411" max="6411" width="15" style="328" customWidth="1"/>
    <col min="6412" max="6412" width="14.140625" style="328" customWidth="1"/>
    <col min="6413" max="6413" width="15.42578125" style="328" customWidth="1"/>
    <col min="6414" max="6414" width="13.85546875" style="328" customWidth="1"/>
    <col min="6415" max="6415" width="14.42578125" style="328" customWidth="1"/>
    <col min="6416" max="6416" width="14.140625" style="328" customWidth="1"/>
    <col min="6417" max="6417" width="15.42578125" style="328" customWidth="1"/>
    <col min="6418" max="6418" width="13.85546875" style="328" customWidth="1"/>
    <col min="6419" max="6419" width="15.42578125" style="328" customWidth="1"/>
    <col min="6420" max="6420" width="11.42578125" style="328" customWidth="1"/>
    <col min="6421" max="6421" width="14.42578125" style="328" customWidth="1"/>
    <col min="6422" max="6422" width="12.42578125" style="328" customWidth="1"/>
    <col min="6423" max="6423" width="13" style="328" customWidth="1"/>
    <col min="6424" max="6424" width="12.42578125" style="328" customWidth="1"/>
    <col min="6425" max="6425" width="9.140625" style="328"/>
    <col min="6426" max="6426" width="16.85546875" style="328" customWidth="1"/>
    <col min="6427" max="6652" width="9.140625" style="328"/>
    <col min="6653" max="6653" width="25.42578125" style="328" customWidth="1"/>
    <col min="6654" max="6654" width="11.42578125" style="328" customWidth="1"/>
    <col min="6655" max="6655" width="12.42578125" style="328" customWidth="1"/>
    <col min="6656" max="6656" width="10.42578125" style="328" customWidth="1"/>
    <col min="6657" max="6657" width="12.42578125" style="328" customWidth="1"/>
    <col min="6658" max="6658" width="10.85546875" style="328" customWidth="1"/>
    <col min="6659" max="6659" width="23" style="328" customWidth="1"/>
    <col min="6660" max="6660" width="10.85546875" style="328" customWidth="1"/>
    <col min="6661" max="6662" width="11.42578125" style="328" customWidth="1"/>
    <col min="6663" max="6663" width="29.42578125" style="328" customWidth="1"/>
    <col min="6664" max="6664" width="28.42578125" style="328" customWidth="1"/>
    <col min="6665" max="6665" width="15" style="328" customWidth="1"/>
    <col min="6666" max="6666" width="12.42578125" style="328" customWidth="1"/>
    <col min="6667" max="6667" width="15" style="328" customWidth="1"/>
    <col min="6668" max="6668" width="14.140625" style="328" customWidth="1"/>
    <col min="6669" max="6669" width="15.42578125" style="328" customWidth="1"/>
    <col min="6670" max="6670" width="13.85546875" style="328" customWidth="1"/>
    <col min="6671" max="6671" width="14.42578125" style="328" customWidth="1"/>
    <col min="6672" max="6672" width="14.140625" style="328" customWidth="1"/>
    <col min="6673" max="6673" width="15.42578125" style="328" customWidth="1"/>
    <col min="6674" max="6674" width="13.85546875" style="328" customWidth="1"/>
    <col min="6675" max="6675" width="15.42578125" style="328" customWidth="1"/>
    <col min="6676" max="6676" width="11.42578125" style="328" customWidth="1"/>
    <col min="6677" max="6677" width="14.42578125" style="328" customWidth="1"/>
    <col min="6678" max="6678" width="12.42578125" style="328" customWidth="1"/>
    <col min="6679" max="6679" width="13" style="328" customWidth="1"/>
    <col min="6680" max="6680" width="12.42578125" style="328" customWidth="1"/>
    <col min="6681" max="6681" width="9.140625" style="328"/>
    <col min="6682" max="6682" width="16.85546875" style="328" customWidth="1"/>
    <col min="6683" max="6908" width="9.140625" style="328"/>
    <col min="6909" max="6909" width="25.42578125" style="328" customWidth="1"/>
    <col min="6910" max="6910" width="11.42578125" style="328" customWidth="1"/>
    <col min="6911" max="6911" width="12.42578125" style="328" customWidth="1"/>
    <col min="6912" max="6912" width="10.42578125" style="328" customWidth="1"/>
    <col min="6913" max="6913" width="12.42578125" style="328" customWidth="1"/>
    <col min="6914" max="6914" width="10.85546875" style="328" customWidth="1"/>
    <col min="6915" max="6915" width="23" style="328" customWidth="1"/>
    <col min="6916" max="6916" width="10.85546875" style="328" customWidth="1"/>
    <col min="6917" max="6918" width="11.42578125" style="328" customWidth="1"/>
    <col min="6919" max="6919" width="29.42578125" style="328" customWidth="1"/>
    <col min="6920" max="6920" width="28.42578125" style="328" customWidth="1"/>
    <col min="6921" max="6921" width="15" style="328" customWidth="1"/>
    <col min="6922" max="6922" width="12.42578125" style="328" customWidth="1"/>
    <col min="6923" max="6923" width="15" style="328" customWidth="1"/>
    <col min="6924" max="6924" width="14.140625" style="328" customWidth="1"/>
    <col min="6925" max="6925" width="15.42578125" style="328" customWidth="1"/>
    <col min="6926" max="6926" width="13.85546875" style="328" customWidth="1"/>
    <col min="6927" max="6927" width="14.42578125" style="328" customWidth="1"/>
    <col min="6928" max="6928" width="14.140625" style="328" customWidth="1"/>
    <col min="6929" max="6929" width="15.42578125" style="328" customWidth="1"/>
    <col min="6930" max="6930" width="13.85546875" style="328" customWidth="1"/>
    <col min="6931" max="6931" width="15.42578125" style="328" customWidth="1"/>
    <col min="6932" max="6932" width="11.42578125" style="328" customWidth="1"/>
    <col min="6933" max="6933" width="14.42578125" style="328" customWidth="1"/>
    <col min="6934" max="6934" width="12.42578125" style="328" customWidth="1"/>
    <col min="6935" max="6935" width="13" style="328" customWidth="1"/>
    <col min="6936" max="6936" width="12.42578125" style="328" customWidth="1"/>
    <col min="6937" max="6937" width="9.140625" style="328"/>
    <col min="6938" max="6938" width="16.85546875" style="328" customWidth="1"/>
    <col min="6939" max="7164" width="9.140625" style="328"/>
    <col min="7165" max="7165" width="25.42578125" style="328" customWidth="1"/>
    <col min="7166" max="7166" width="11.42578125" style="328" customWidth="1"/>
    <col min="7167" max="7167" width="12.42578125" style="328" customWidth="1"/>
    <col min="7168" max="7168" width="10.42578125" style="328" customWidth="1"/>
    <col min="7169" max="7169" width="12.42578125" style="328" customWidth="1"/>
    <col min="7170" max="7170" width="10.85546875" style="328" customWidth="1"/>
    <col min="7171" max="7171" width="23" style="328" customWidth="1"/>
    <col min="7172" max="7172" width="10.85546875" style="328" customWidth="1"/>
    <col min="7173" max="7174" width="11.42578125" style="328" customWidth="1"/>
    <col min="7175" max="7175" width="29.42578125" style="328" customWidth="1"/>
    <col min="7176" max="7176" width="28.42578125" style="328" customWidth="1"/>
    <col min="7177" max="7177" width="15" style="328" customWidth="1"/>
    <col min="7178" max="7178" width="12.42578125" style="328" customWidth="1"/>
    <col min="7179" max="7179" width="15" style="328" customWidth="1"/>
    <col min="7180" max="7180" width="14.140625" style="328" customWidth="1"/>
    <col min="7181" max="7181" width="15.42578125" style="328" customWidth="1"/>
    <col min="7182" max="7182" width="13.85546875" style="328" customWidth="1"/>
    <col min="7183" max="7183" width="14.42578125" style="328" customWidth="1"/>
    <col min="7184" max="7184" width="14.140625" style="328" customWidth="1"/>
    <col min="7185" max="7185" width="15.42578125" style="328" customWidth="1"/>
    <col min="7186" max="7186" width="13.85546875" style="328" customWidth="1"/>
    <col min="7187" max="7187" width="15.42578125" style="328" customWidth="1"/>
    <col min="7188" max="7188" width="11.42578125" style="328" customWidth="1"/>
    <col min="7189" max="7189" width="14.42578125" style="328" customWidth="1"/>
    <col min="7190" max="7190" width="12.42578125" style="328" customWidth="1"/>
    <col min="7191" max="7191" width="13" style="328" customWidth="1"/>
    <col min="7192" max="7192" width="12.42578125" style="328" customWidth="1"/>
    <col min="7193" max="7193" width="9.140625" style="328"/>
    <col min="7194" max="7194" width="16.85546875" style="328" customWidth="1"/>
    <col min="7195" max="7420" width="9.140625" style="328"/>
    <col min="7421" max="7421" width="25.42578125" style="328" customWidth="1"/>
    <col min="7422" max="7422" width="11.42578125" style="328" customWidth="1"/>
    <col min="7423" max="7423" width="12.42578125" style="328" customWidth="1"/>
    <col min="7424" max="7424" width="10.42578125" style="328" customWidth="1"/>
    <col min="7425" max="7425" width="12.42578125" style="328" customWidth="1"/>
    <col min="7426" max="7426" width="10.85546875" style="328" customWidth="1"/>
    <col min="7427" max="7427" width="23" style="328" customWidth="1"/>
    <col min="7428" max="7428" width="10.85546875" style="328" customWidth="1"/>
    <col min="7429" max="7430" width="11.42578125" style="328" customWidth="1"/>
    <col min="7431" max="7431" width="29.42578125" style="328" customWidth="1"/>
    <col min="7432" max="7432" width="28.42578125" style="328" customWidth="1"/>
    <col min="7433" max="7433" width="15" style="328" customWidth="1"/>
    <col min="7434" max="7434" width="12.42578125" style="328" customWidth="1"/>
    <col min="7435" max="7435" width="15" style="328" customWidth="1"/>
    <col min="7436" max="7436" width="14.140625" style="328" customWidth="1"/>
    <col min="7437" max="7437" width="15.42578125" style="328" customWidth="1"/>
    <col min="7438" max="7438" width="13.85546875" style="328" customWidth="1"/>
    <col min="7439" max="7439" width="14.42578125" style="328" customWidth="1"/>
    <col min="7440" max="7440" width="14.140625" style="328" customWidth="1"/>
    <col min="7441" max="7441" width="15.42578125" style="328" customWidth="1"/>
    <col min="7442" max="7442" width="13.85546875" style="328" customWidth="1"/>
    <col min="7443" max="7443" width="15.42578125" style="328" customWidth="1"/>
    <col min="7444" max="7444" width="11.42578125" style="328" customWidth="1"/>
    <col min="7445" max="7445" width="14.42578125" style="328" customWidth="1"/>
    <col min="7446" max="7446" width="12.42578125" style="328" customWidth="1"/>
    <col min="7447" max="7447" width="13" style="328" customWidth="1"/>
    <col min="7448" max="7448" width="12.42578125" style="328" customWidth="1"/>
    <col min="7449" max="7449" width="9.140625" style="328"/>
    <col min="7450" max="7450" width="16.85546875" style="328" customWidth="1"/>
    <col min="7451" max="7676" width="9.140625" style="328"/>
    <col min="7677" max="7677" width="25.42578125" style="328" customWidth="1"/>
    <col min="7678" max="7678" width="11.42578125" style="328" customWidth="1"/>
    <col min="7679" max="7679" width="12.42578125" style="328" customWidth="1"/>
    <col min="7680" max="7680" width="10.42578125" style="328" customWidth="1"/>
    <col min="7681" max="7681" width="12.42578125" style="328" customWidth="1"/>
    <col min="7682" max="7682" width="10.85546875" style="328" customWidth="1"/>
    <col min="7683" max="7683" width="23" style="328" customWidth="1"/>
    <col min="7684" max="7684" width="10.85546875" style="328" customWidth="1"/>
    <col min="7685" max="7686" width="11.42578125" style="328" customWidth="1"/>
    <col min="7687" max="7687" width="29.42578125" style="328" customWidth="1"/>
    <col min="7688" max="7688" width="28.42578125" style="328" customWidth="1"/>
    <col min="7689" max="7689" width="15" style="328" customWidth="1"/>
    <col min="7690" max="7690" width="12.42578125" style="328" customWidth="1"/>
    <col min="7691" max="7691" width="15" style="328" customWidth="1"/>
    <col min="7692" max="7692" width="14.140625" style="328" customWidth="1"/>
    <col min="7693" max="7693" width="15.42578125" style="328" customWidth="1"/>
    <col min="7694" max="7694" width="13.85546875" style="328" customWidth="1"/>
    <col min="7695" max="7695" width="14.42578125" style="328" customWidth="1"/>
    <col min="7696" max="7696" width="14.140625" style="328" customWidth="1"/>
    <col min="7697" max="7697" width="15.42578125" style="328" customWidth="1"/>
    <col min="7698" max="7698" width="13.85546875" style="328" customWidth="1"/>
    <col min="7699" max="7699" width="15.42578125" style="328" customWidth="1"/>
    <col min="7700" max="7700" width="11.42578125" style="328" customWidth="1"/>
    <col min="7701" max="7701" width="14.42578125" style="328" customWidth="1"/>
    <col min="7702" max="7702" width="12.42578125" style="328" customWidth="1"/>
    <col min="7703" max="7703" width="13" style="328" customWidth="1"/>
    <col min="7704" max="7704" width="12.42578125" style="328" customWidth="1"/>
    <col min="7705" max="7705" width="9.140625" style="328"/>
    <col min="7706" max="7706" width="16.85546875" style="328" customWidth="1"/>
    <col min="7707" max="7932" width="9.140625" style="328"/>
    <col min="7933" max="7933" width="25.42578125" style="328" customWidth="1"/>
    <col min="7934" max="7934" width="11.42578125" style="328" customWidth="1"/>
    <col min="7935" max="7935" width="12.42578125" style="328" customWidth="1"/>
    <col min="7936" max="7936" width="10.42578125" style="328" customWidth="1"/>
    <col min="7937" max="7937" width="12.42578125" style="328" customWidth="1"/>
    <col min="7938" max="7938" width="10.85546875" style="328" customWidth="1"/>
    <col min="7939" max="7939" width="23" style="328" customWidth="1"/>
    <col min="7940" max="7940" width="10.85546875" style="328" customWidth="1"/>
    <col min="7941" max="7942" width="11.42578125" style="328" customWidth="1"/>
    <col min="7943" max="7943" width="29.42578125" style="328" customWidth="1"/>
    <col min="7944" max="7944" width="28.42578125" style="328" customWidth="1"/>
    <col min="7945" max="7945" width="15" style="328" customWidth="1"/>
    <col min="7946" max="7946" width="12.42578125" style="328" customWidth="1"/>
    <col min="7947" max="7947" width="15" style="328" customWidth="1"/>
    <col min="7948" max="7948" width="14.140625" style="328" customWidth="1"/>
    <col min="7949" max="7949" width="15.42578125" style="328" customWidth="1"/>
    <col min="7950" max="7950" width="13.85546875" style="328" customWidth="1"/>
    <col min="7951" max="7951" width="14.42578125" style="328" customWidth="1"/>
    <col min="7952" max="7952" width="14.140625" style="328" customWidth="1"/>
    <col min="7953" max="7953" width="15.42578125" style="328" customWidth="1"/>
    <col min="7954" max="7954" width="13.85546875" style="328" customWidth="1"/>
    <col min="7955" max="7955" width="15.42578125" style="328" customWidth="1"/>
    <col min="7956" max="7956" width="11.42578125" style="328" customWidth="1"/>
    <col min="7957" max="7957" width="14.42578125" style="328" customWidth="1"/>
    <col min="7958" max="7958" width="12.42578125" style="328" customWidth="1"/>
    <col min="7959" max="7959" width="13" style="328" customWidth="1"/>
    <col min="7960" max="7960" width="12.42578125" style="328" customWidth="1"/>
    <col min="7961" max="7961" width="9.140625" style="328"/>
    <col min="7962" max="7962" width="16.85546875" style="328" customWidth="1"/>
    <col min="7963" max="8188" width="9.140625" style="328"/>
    <col min="8189" max="8189" width="25.42578125" style="328" customWidth="1"/>
    <col min="8190" max="8190" width="11.42578125" style="328" customWidth="1"/>
    <col min="8191" max="8191" width="12.42578125" style="328" customWidth="1"/>
    <col min="8192" max="8192" width="10.42578125" style="328" customWidth="1"/>
    <col min="8193" max="8193" width="12.42578125" style="328" customWidth="1"/>
    <col min="8194" max="8194" width="10.85546875" style="328" customWidth="1"/>
    <col min="8195" max="8195" width="23" style="328" customWidth="1"/>
    <col min="8196" max="8196" width="10.85546875" style="328" customWidth="1"/>
    <col min="8197" max="8198" width="11.42578125" style="328" customWidth="1"/>
    <col min="8199" max="8199" width="29.42578125" style="328" customWidth="1"/>
    <col min="8200" max="8200" width="28.42578125" style="328" customWidth="1"/>
    <col min="8201" max="8201" width="15" style="328" customWidth="1"/>
    <col min="8202" max="8202" width="12.42578125" style="328" customWidth="1"/>
    <col min="8203" max="8203" width="15" style="328" customWidth="1"/>
    <col min="8204" max="8204" width="14.140625" style="328" customWidth="1"/>
    <col min="8205" max="8205" width="15.42578125" style="328" customWidth="1"/>
    <col min="8206" max="8206" width="13.85546875" style="328" customWidth="1"/>
    <col min="8207" max="8207" width="14.42578125" style="328" customWidth="1"/>
    <col min="8208" max="8208" width="14.140625" style="328" customWidth="1"/>
    <col min="8209" max="8209" width="15.42578125" style="328" customWidth="1"/>
    <col min="8210" max="8210" width="13.85546875" style="328" customWidth="1"/>
    <col min="8211" max="8211" width="15.42578125" style="328" customWidth="1"/>
    <col min="8212" max="8212" width="11.42578125" style="328" customWidth="1"/>
    <col min="8213" max="8213" width="14.42578125" style="328" customWidth="1"/>
    <col min="8214" max="8214" width="12.42578125" style="328" customWidth="1"/>
    <col min="8215" max="8215" width="13" style="328" customWidth="1"/>
    <col min="8216" max="8216" width="12.42578125" style="328" customWidth="1"/>
    <col min="8217" max="8217" width="9.140625" style="328"/>
    <col min="8218" max="8218" width="16.85546875" style="328" customWidth="1"/>
    <col min="8219" max="8444" width="9.140625" style="328"/>
    <col min="8445" max="8445" width="25.42578125" style="328" customWidth="1"/>
    <col min="8446" max="8446" width="11.42578125" style="328" customWidth="1"/>
    <col min="8447" max="8447" width="12.42578125" style="328" customWidth="1"/>
    <col min="8448" max="8448" width="10.42578125" style="328" customWidth="1"/>
    <col min="8449" max="8449" width="12.42578125" style="328" customWidth="1"/>
    <col min="8450" max="8450" width="10.85546875" style="328" customWidth="1"/>
    <col min="8451" max="8451" width="23" style="328" customWidth="1"/>
    <col min="8452" max="8452" width="10.85546875" style="328" customWidth="1"/>
    <col min="8453" max="8454" width="11.42578125" style="328" customWidth="1"/>
    <col min="8455" max="8455" width="29.42578125" style="328" customWidth="1"/>
    <col min="8456" max="8456" width="28.42578125" style="328" customWidth="1"/>
    <col min="8457" max="8457" width="15" style="328" customWidth="1"/>
    <col min="8458" max="8458" width="12.42578125" style="328" customWidth="1"/>
    <col min="8459" max="8459" width="15" style="328" customWidth="1"/>
    <col min="8460" max="8460" width="14.140625" style="328" customWidth="1"/>
    <col min="8461" max="8461" width="15.42578125" style="328" customWidth="1"/>
    <col min="8462" max="8462" width="13.85546875" style="328" customWidth="1"/>
    <col min="8463" max="8463" width="14.42578125" style="328" customWidth="1"/>
    <col min="8464" max="8464" width="14.140625" style="328" customWidth="1"/>
    <col min="8465" max="8465" width="15.42578125" style="328" customWidth="1"/>
    <col min="8466" max="8466" width="13.85546875" style="328" customWidth="1"/>
    <col min="8467" max="8467" width="15.42578125" style="328" customWidth="1"/>
    <col min="8468" max="8468" width="11.42578125" style="328" customWidth="1"/>
    <col min="8469" max="8469" width="14.42578125" style="328" customWidth="1"/>
    <col min="8470" max="8470" width="12.42578125" style="328" customWidth="1"/>
    <col min="8471" max="8471" width="13" style="328" customWidth="1"/>
    <col min="8472" max="8472" width="12.42578125" style="328" customWidth="1"/>
    <col min="8473" max="8473" width="9.140625" style="328"/>
    <col min="8474" max="8474" width="16.85546875" style="328" customWidth="1"/>
    <col min="8475" max="8700" width="9.140625" style="328"/>
    <col min="8701" max="8701" width="25.42578125" style="328" customWidth="1"/>
    <col min="8702" max="8702" width="11.42578125" style="328" customWidth="1"/>
    <col min="8703" max="8703" width="12.42578125" style="328" customWidth="1"/>
    <col min="8704" max="8704" width="10.42578125" style="328" customWidth="1"/>
    <col min="8705" max="8705" width="12.42578125" style="328" customWidth="1"/>
    <col min="8706" max="8706" width="10.85546875" style="328" customWidth="1"/>
    <col min="8707" max="8707" width="23" style="328" customWidth="1"/>
    <col min="8708" max="8708" width="10.85546875" style="328" customWidth="1"/>
    <col min="8709" max="8710" width="11.42578125" style="328" customWidth="1"/>
    <col min="8711" max="8711" width="29.42578125" style="328" customWidth="1"/>
    <col min="8712" max="8712" width="28.42578125" style="328" customWidth="1"/>
    <col min="8713" max="8713" width="15" style="328" customWidth="1"/>
    <col min="8714" max="8714" width="12.42578125" style="328" customWidth="1"/>
    <col min="8715" max="8715" width="15" style="328" customWidth="1"/>
    <col min="8716" max="8716" width="14.140625" style="328" customWidth="1"/>
    <col min="8717" max="8717" width="15.42578125" style="328" customWidth="1"/>
    <col min="8718" max="8718" width="13.85546875" style="328" customWidth="1"/>
    <col min="8719" max="8719" width="14.42578125" style="328" customWidth="1"/>
    <col min="8720" max="8720" width="14.140625" style="328" customWidth="1"/>
    <col min="8721" max="8721" width="15.42578125" style="328" customWidth="1"/>
    <col min="8722" max="8722" width="13.85546875" style="328" customWidth="1"/>
    <col min="8723" max="8723" width="15.42578125" style="328" customWidth="1"/>
    <col min="8724" max="8724" width="11.42578125" style="328" customWidth="1"/>
    <col min="8725" max="8725" width="14.42578125" style="328" customWidth="1"/>
    <col min="8726" max="8726" width="12.42578125" style="328" customWidth="1"/>
    <col min="8727" max="8727" width="13" style="328" customWidth="1"/>
    <col min="8728" max="8728" width="12.42578125" style="328" customWidth="1"/>
    <col min="8729" max="8729" width="9.140625" style="328"/>
    <col min="8730" max="8730" width="16.85546875" style="328" customWidth="1"/>
    <col min="8731" max="8956" width="9.140625" style="328"/>
    <col min="8957" max="8957" width="25.42578125" style="328" customWidth="1"/>
    <col min="8958" max="8958" width="11.42578125" style="328" customWidth="1"/>
    <col min="8959" max="8959" width="12.42578125" style="328" customWidth="1"/>
    <col min="8960" max="8960" width="10.42578125" style="328" customWidth="1"/>
    <col min="8961" max="8961" width="12.42578125" style="328" customWidth="1"/>
    <col min="8962" max="8962" width="10.85546875" style="328" customWidth="1"/>
    <col min="8963" max="8963" width="23" style="328" customWidth="1"/>
    <col min="8964" max="8964" width="10.85546875" style="328" customWidth="1"/>
    <col min="8965" max="8966" width="11.42578125" style="328" customWidth="1"/>
    <col min="8967" max="8967" width="29.42578125" style="328" customWidth="1"/>
    <col min="8968" max="8968" width="28.42578125" style="328" customWidth="1"/>
    <col min="8969" max="8969" width="15" style="328" customWidth="1"/>
    <col min="8970" max="8970" width="12.42578125" style="328" customWidth="1"/>
    <col min="8971" max="8971" width="15" style="328" customWidth="1"/>
    <col min="8972" max="8972" width="14.140625" style="328" customWidth="1"/>
    <col min="8973" max="8973" width="15.42578125" style="328" customWidth="1"/>
    <col min="8974" max="8974" width="13.85546875" style="328" customWidth="1"/>
    <col min="8975" max="8975" width="14.42578125" style="328" customWidth="1"/>
    <col min="8976" max="8976" width="14.140625" style="328" customWidth="1"/>
    <col min="8977" max="8977" width="15.42578125" style="328" customWidth="1"/>
    <col min="8978" max="8978" width="13.85546875" style="328" customWidth="1"/>
    <col min="8979" max="8979" width="15.42578125" style="328" customWidth="1"/>
    <col min="8980" max="8980" width="11.42578125" style="328" customWidth="1"/>
    <col min="8981" max="8981" width="14.42578125" style="328" customWidth="1"/>
    <col min="8982" max="8982" width="12.42578125" style="328" customWidth="1"/>
    <col min="8983" max="8983" width="13" style="328" customWidth="1"/>
    <col min="8984" max="8984" width="12.42578125" style="328" customWidth="1"/>
    <col min="8985" max="8985" width="9.140625" style="328"/>
    <col min="8986" max="8986" width="16.85546875" style="328" customWidth="1"/>
    <col min="8987" max="9212" width="9.140625" style="328"/>
    <col min="9213" max="9213" width="25.42578125" style="328" customWidth="1"/>
    <col min="9214" max="9214" width="11.42578125" style="328" customWidth="1"/>
    <col min="9215" max="9215" width="12.42578125" style="328" customWidth="1"/>
    <col min="9216" max="9216" width="10.42578125" style="328" customWidth="1"/>
    <col min="9217" max="9217" width="12.42578125" style="328" customWidth="1"/>
    <col min="9218" max="9218" width="10.85546875" style="328" customWidth="1"/>
    <col min="9219" max="9219" width="23" style="328" customWidth="1"/>
    <col min="9220" max="9220" width="10.85546875" style="328" customWidth="1"/>
    <col min="9221" max="9222" width="11.42578125" style="328" customWidth="1"/>
    <col min="9223" max="9223" width="29.42578125" style="328" customWidth="1"/>
    <col min="9224" max="9224" width="28.42578125" style="328" customWidth="1"/>
    <col min="9225" max="9225" width="15" style="328" customWidth="1"/>
    <col min="9226" max="9226" width="12.42578125" style="328" customWidth="1"/>
    <col min="9227" max="9227" width="15" style="328" customWidth="1"/>
    <col min="9228" max="9228" width="14.140625" style="328" customWidth="1"/>
    <col min="9229" max="9229" width="15.42578125" style="328" customWidth="1"/>
    <col min="9230" max="9230" width="13.85546875" style="328" customWidth="1"/>
    <col min="9231" max="9231" width="14.42578125" style="328" customWidth="1"/>
    <col min="9232" max="9232" width="14.140625" style="328" customWidth="1"/>
    <col min="9233" max="9233" width="15.42578125" style="328" customWidth="1"/>
    <col min="9234" max="9234" width="13.85546875" style="328" customWidth="1"/>
    <col min="9235" max="9235" width="15.42578125" style="328" customWidth="1"/>
    <col min="9236" max="9236" width="11.42578125" style="328" customWidth="1"/>
    <col min="9237" max="9237" width="14.42578125" style="328" customWidth="1"/>
    <col min="9238" max="9238" width="12.42578125" style="328" customWidth="1"/>
    <col min="9239" max="9239" width="13" style="328" customWidth="1"/>
    <col min="9240" max="9240" width="12.42578125" style="328" customWidth="1"/>
    <col min="9241" max="9241" width="9.140625" style="328"/>
    <col min="9242" max="9242" width="16.85546875" style="328" customWidth="1"/>
    <col min="9243" max="9468" width="9.140625" style="328"/>
    <col min="9469" max="9469" width="25.42578125" style="328" customWidth="1"/>
    <col min="9470" max="9470" width="11.42578125" style="328" customWidth="1"/>
    <col min="9471" max="9471" width="12.42578125" style="328" customWidth="1"/>
    <col min="9472" max="9472" width="10.42578125" style="328" customWidth="1"/>
    <col min="9473" max="9473" width="12.42578125" style="328" customWidth="1"/>
    <col min="9474" max="9474" width="10.85546875" style="328" customWidth="1"/>
    <col min="9475" max="9475" width="23" style="328" customWidth="1"/>
    <col min="9476" max="9476" width="10.85546875" style="328" customWidth="1"/>
    <col min="9477" max="9478" width="11.42578125" style="328" customWidth="1"/>
    <col min="9479" max="9479" width="29.42578125" style="328" customWidth="1"/>
    <col min="9480" max="9480" width="28.42578125" style="328" customWidth="1"/>
    <col min="9481" max="9481" width="15" style="328" customWidth="1"/>
    <col min="9482" max="9482" width="12.42578125" style="328" customWidth="1"/>
    <col min="9483" max="9483" width="15" style="328" customWidth="1"/>
    <col min="9484" max="9484" width="14.140625" style="328" customWidth="1"/>
    <col min="9485" max="9485" width="15.42578125" style="328" customWidth="1"/>
    <col min="9486" max="9486" width="13.85546875" style="328" customWidth="1"/>
    <col min="9487" max="9487" width="14.42578125" style="328" customWidth="1"/>
    <col min="9488" max="9488" width="14.140625" style="328" customWidth="1"/>
    <col min="9489" max="9489" width="15.42578125" style="328" customWidth="1"/>
    <col min="9490" max="9490" width="13.85546875" style="328" customWidth="1"/>
    <col min="9491" max="9491" width="15.42578125" style="328" customWidth="1"/>
    <col min="9492" max="9492" width="11.42578125" style="328" customWidth="1"/>
    <col min="9493" max="9493" width="14.42578125" style="328" customWidth="1"/>
    <col min="9494" max="9494" width="12.42578125" style="328" customWidth="1"/>
    <col min="9495" max="9495" width="13" style="328" customWidth="1"/>
    <col min="9496" max="9496" width="12.42578125" style="328" customWidth="1"/>
    <col min="9497" max="9497" width="9.140625" style="328"/>
    <col min="9498" max="9498" width="16.85546875" style="328" customWidth="1"/>
    <col min="9499" max="9724" width="9.140625" style="328"/>
    <col min="9725" max="9725" width="25.42578125" style="328" customWidth="1"/>
    <col min="9726" max="9726" width="11.42578125" style="328" customWidth="1"/>
    <col min="9727" max="9727" width="12.42578125" style="328" customWidth="1"/>
    <col min="9728" max="9728" width="10.42578125" style="328" customWidth="1"/>
    <col min="9729" max="9729" width="12.42578125" style="328" customWidth="1"/>
    <col min="9730" max="9730" width="10.85546875" style="328" customWidth="1"/>
    <col min="9731" max="9731" width="23" style="328" customWidth="1"/>
    <col min="9732" max="9732" width="10.85546875" style="328" customWidth="1"/>
    <col min="9733" max="9734" width="11.42578125" style="328" customWidth="1"/>
    <col min="9735" max="9735" width="29.42578125" style="328" customWidth="1"/>
    <col min="9736" max="9736" width="28.42578125" style="328" customWidth="1"/>
    <col min="9737" max="9737" width="15" style="328" customWidth="1"/>
    <col min="9738" max="9738" width="12.42578125" style="328" customWidth="1"/>
    <col min="9739" max="9739" width="15" style="328" customWidth="1"/>
    <col min="9740" max="9740" width="14.140625" style="328" customWidth="1"/>
    <col min="9741" max="9741" width="15.42578125" style="328" customWidth="1"/>
    <col min="9742" max="9742" width="13.85546875" style="328" customWidth="1"/>
    <col min="9743" max="9743" width="14.42578125" style="328" customWidth="1"/>
    <col min="9744" max="9744" width="14.140625" style="328" customWidth="1"/>
    <col min="9745" max="9745" width="15.42578125" style="328" customWidth="1"/>
    <col min="9746" max="9746" width="13.85546875" style="328" customWidth="1"/>
    <col min="9747" max="9747" width="15.42578125" style="328" customWidth="1"/>
    <col min="9748" max="9748" width="11.42578125" style="328" customWidth="1"/>
    <col min="9749" max="9749" width="14.42578125" style="328" customWidth="1"/>
    <col min="9750" max="9750" width="12.42578125" style="328" customWidth="1"/>
    <col min="9751" max="9751" width="13" style="328" customWidth="1"/>
    <col min="9752" max="9752" width="12.42578125" style="328" customWidth="1"/>
    <col min="9753" max="9753" width="9.140625" style="328"/>
    <col min="9754" max="9754" width="16.85546875" style="328" customWidth="1"/>
    <col min="9755" max="9980" width="9.140625" style="328"/>
    <col min="9981" max="9981" width="25.42578125" style="328" customWidth="1"/>
    <col min="9982" max="9982" width="11.42578125" style="328" customWidth="1"/>
    <col min="9983" max="9983" width="12.42578125" style="328" customWidth="1"/>
    <col min="9984" max="9984" width="10.42578125" style="328" customWidth="1"/>
    <col min="9985" max="9985" width="12.42578125" style="328" customWidth="1"/>
    <col min="9986" max="9986" width="10.85546875" style="328" customWidth="1"/>
    <col min="9987" max="9987" width="23" style="328" customWidth="1"/>
    <col min="9988" max="9988" width="10.85546875" style="328" customWidth="1"/>
    <col min="9989" max="9990" width="11.42578125" style="328" customWidth="1"/>
    <col min="9991" max="9991" width="29.42578125" style="328" customWidth="1"/>
    <col min="9992" max="9992" width="28.42578125" style="328" customWidth="1"/>
    <col min="9993" max="9993" width="15" style="328" customWidth="1"/>
    <col min="9994" max="9994" width="12.42578125" style="328" customWidth="1"/>
    <col min="9995" max="9995" width="15" style="328" customWidth="1"/>
    <col min="9996" max="9996" width="14.140625" style="328" customWidth="1"/>
    <col min="9997" max="9997" width="15.42578125" style="328" customWidth="1"/>
    <col min="9998" max="9998" width="13.85546875" style="328" customWidth="1"/>
    <col min="9999" max="9999" width="14.42578125" style="328" customWidth="1"/>
    <col min="10000" max="10000" width="14.140625" style="328" customWidth="1"/>
    <col min="10001" max="10001" width="15.42578125" style="328" customWidth="1"/>
    <col min="10002" max="10002" width="13.85546875" style="328" customWidth="1"/>
    <col min="10003" max="10003" width="15.42578125" style="328" customWidth="1"/>
    <col min="10004" max="10004" width="11.42578125" style="328" customWidth="1"/>
    <col min="10005" max="10005" width="14.42578125" style="328" customWidth="1"/>
    <col min="10006" max="10006" width="12.42578125" style="328" customWidth="1"/>
    <col min="10007" max="10007" width="13" style="328" customWidth="1"/>
    <col min="10008" max="10008" width="12.42578125" style="328" customWidth="1"/>
    <col min="10009" max="10009" width="9.140625" style="328"/>
    <col min="10010" max="10010" width="16.85546875" style="328" customWidth="1"/>
    <col min="10011" max="10236" width="9.140625" style="328"/>
    <col min="10237" max="10237" width="25.42578125" style="328" customWidth="1"/>
    <col min="10238" max="10238" width="11.42578125" style="328" customWidth="1"/>
    <col min="10239" max="10239" width="12.42578125" style="328" customWidth="1"/>
    <col min="10240" max="10240" width="10.42578125" style="328" customWidth="1"/>
    <col min="10241" max="10241" width="12.42578125" style="328" customWidth="1"/>
    <col min="10242" max="10242" width="10.85546875" style="328" customWidth="1"/>
    <col min="10243" max="10243" width="23" style="328" customWidth="1"/>
    <col min="10244" max="10244" width="10.85546875" style="328" customWidth="1"/>
    <col min="10245" max="10246" width="11.42578125" style="328" customWidth="1"/>
    <col min="10247" max="10247" width="29.42578125" style="328" customWidth="1"/>
    <col min="10248" max="10248" width="28.42578125" style="328" customWidth="1"/>
    <col min="10249" max="10249" width="15" style="328" customWidth="1"/>
    <col min="10250" max="10250" width="12.42578125" style="328" customWidth="1"/>
    <col min="10251" max="10251" width="15" style="328" customWidth="1"/>
    <col min="10252" max="10252" width="14.140625" style="328" customWidth="1"/>
    <col min="10253" max="10253" width="15.42578125" style="328" customWidth="1"/>
    <col min="10254" max="10254" width="13.85546875" style="328" customWidth="1"/>
    <col min="10255" max="10255" width="14.42578125" style="328" customWidth="1"/>
    <col min="10256" max="10256" width="14.140625" style="328" customWidth="1"/>
    <col min="10257" max="10257" width="15.42578125" style="328" customWidth="1"/>
    <col min="10258" max="10258" width="13.85546875" style="328" customWidth="1"/>
    <col min="10259" max="10259" width="15.42578125" style="328" customWidth="1"/>
    <col min="10260" max="10260" width="11.42578125" style="328" customWidth="1"/>
    <col min="10261" max="10261" width="14.42578125" style="328" customWidth="1"/>
    <col min="10262" max="10262" width="12.42578125" style="328" customWidth="1"/>
    <col min="10263" max="10263" width="13" style="328" customWidth="1"/>
    <col min="10264" max="10264" width="12.42578125" style="328" customWidth="1"/>
    <col min="10265" max="10265" width="9.140625" style="328"/>
    <col min="10266" max="10266" width="16.85546875" style="328" customWidth="1"/>
    <col min="10267" max="10492" width="9.140625" style="328"/>
    <col min="10493" max="10493" width="25.42578125" style="328" customWidth="1"/>
    <col min="10494" max="10494" width="11.42578125" style="328" customWidth="1"/>
    <col min="10495" max="10495" width="12.42578125" style="328" customWidth="1"/>
    <col min="10496" max="10496" width="10.42578125" style="328" customWidth="1"/>
    <col min="10497" max="10497" width="12.42578125" style="328" customWidth="1"/>
    <col min="10498" max="10498" width="10.85546875" style="328" customWidth="1"/>
    <col min="10499" max="10499" width="23" style="328" customWidth="1"/>
    <col min="10500" max="10500" width="10.85546875" style="328" customWidth="1"/>
    <col min="10501" max="10502" width="11.42578125" style="328" customWidth="1"/>
    <col min="10503" max="10503" width="29.42578125" style="328" customWidth="1"/>
    <col min="10504" max="10504" width="28.42578125" style="328" customWidth="1"/>
    <col min="10505" max="10505" width="15" style="328" customWidth="1"/>
    <col min="10506" max="10506" width="12.42578125" style="328" customWidth="1"/>
    <col min="10507" max="10507" width="15" style="328" customWidth="1"/>
    <col min="10508" max="10508" width="14.140625" style="328" customWidth="1"/>
    <col min="10509" max="10509" width="15.42578125" style="328" customWidth="1"/>
    <col min="10510" max="10510" width="13.85546875" style="328" customWidth="1"/>
    <col min="10511" max="10511" width="14.42578125" style="328" customWidth="1"/>
    <col min="10512" max="10512" width="14.140625" style="328" customWidth="1"/>
    <col min="10513" max="10513" width="15.42578125" style="328" customWidth="1"/>
    <col min="10514" max="10514" width="13.85546875" style="328" customWidth="1"/>
    <col min="10515" max="10515" width="15.42578125" style="328" customWidth="1"/>
    <col min="10516" max="10516" width="11.42578125" style="328" customWidth="1"/>
    <col min="10517" max="10517" width="14.42578125" style="328" customWidth="1"/>
    <col min="10518" max="10518" width="12.42578125" style="328" customWidth="1"/>
    <col min="10519" max="10519" width="13" style="328" customWidth="1"/>
    <col min="10520" max="10520" width="12.42578125" style="328" customWidth="1"/>
    <col min="10521" max="10521" width="9.140625" style="328"/>
    <col min="10522" max="10522" width="16.85546875" style="328" customWidth="1"/>
    <col min="10523" max="10748" width="9.140625" style="328"/>
    <col min="10749" max="10749" width="25.42578125" style="328" customWidth="1"/>
    <col min="10750" max="10750" width="11.42578125" style="328" customWidth="1"/>
    <col min="10751" max="10751" width="12.42578125" style="328" customWidth="1"/>
    <col min="10752" max="10752" width="10.42578125" style="328" customWidth="1"/>
    <col min="10753" max="10753" width="12.42578125" style="328" customWidth="1"/>
    <col min="10754" max="10754" width="10.85546875" style="328" customWidth="1"/>
    <col min="10755" max="10755" width="23" style="328" customWidth="1"/>
    <col min="10756" max="10756" width="10.85546875" style="328" customWidth="1"/>
    <col min="10757" max="10758" width="11.42578125" style="328" customWidth="1"/>
    <col min="10759" max="10759" width="29.42578125" style="328" customWidth="1"/>
    <col min="10760" max="10760" width="28.42578125" style="328" customWidth="1"/>
    <col min="10761" max="10761" width="15" style="328" customWidth="1"/>
    <col min="10762" max="10762" width="12.42578125" style="328" customWidth="1"/>
    <col min="10763" max="10763" width="15" style="328" customWidth="1"/>
    <col min="10764" max="10764" width="14.140625" style="328" customWidth="1"/>
    <col min="10765" max="10765" width="15.42578125" style="328" customWidth="1"/>
    <col min="10766" max="10766" width="13.85546875" style="328" customWidth="1"/>
    <col min="10767" max="10767" width="14.42578125" style="328" customWidth="1"/>
    <col min="10768" max="10768" width="14.140625" style="328" customWidth="1"/>
    <col min="10769" max="10769" width="15.42578125" style="328" customWidth="1"/>
    <col min="10770" max="10770" width="13.85546875" style="328" customWidth="1"/>
    <col min="10771" max="10771" width="15.42578125" style="328" customWidth="1"/>
    <col min="10772" max="10772" width="11.42578125" style="328" customWidth="1"/>
    <col min="10773" max="10773" width="14.42578125" style="328" customWidth="1"/>
    <col min="10774" max="10774" width="12.42578125" style="328" customWidth="1"/>
    <col min="10775" max="10775" width="13" style="328" customWidth="1"/>
    <col min="10776" max="10776" width="12.42578125" style="328" customWidth="1"/>
    <col min="10777" max="10777" width="9.140625" style="328"/>
    <col min="10778" max="10778" width="16.85546875" style="328" customWidth="1"/>
    <col min="10779" max="11004" width="9.140625" style="328"/>
    <col min="11005" max="11005" width="25.42578125" style="328" customWidth="1"/>
    <col min="11006" max="11006" width="11.42578125" style="328" customWidth="1"/>
    <col min="11007" max="11007" width="12.42578125" style="328" customWidth="1"/>
    <col min="11008" max="11008" width="10.42578125" style="328" customWidth="1"/>
    <col min="11009" max="11009" width="12.42578125" style="328" customWidth="1"/>
    <col min="11010" max="11010" width="10.85546875" style="328" customWidth="1"/>
    <col min="11011" max="11011" width="23" style="328" customWidth="1"/>
    <col min="11012" max="11012" width="10.85546875" style="328" customWidth="1"/>
    <col min="11013" max="11014" width="11.42578125" style="328" customWidth="1"/>
    <col min="11015" max="11015" width="29.42578125" style="328" customWidth="1"/>
    <col min="11016" max="11016" width="28.42578125" style="328" customWidth="1"/>
    <col min="11017" max="11017" width="15" style="328" customWidth="1"/>
    <col min="11018" max="11018" width="12.42578125" style="328" customWidth="1"/>
    <col min="11019" max="11019" width="15" style="328" customWidth="1"/>
    <col min="11020" max="11020" width="14.140625" style="328" customWidth="1"/>
    <col min="11021" max="11021" width="15.42578125" style="328" customWidth="1"/>
    <col min="11022" max="11022" width="13.85546875" style="328" customWidth="1"/>
    <col min="11023" max="11023" width="14.42578125" style="328" customWidth="1"/>
    <col min="11024" max="11024" width="14.140625" style="328" customWidth="1"/>
    <col min="11025" max="11025" width="15.42578125" style="328" customWidth="1"/>
    <col min="11026" max="11026" width="13.85546875" style="328" customWidth="1"/>
    <col min="11027" max="11027" width="15.42578125" style="328" customWidth="1"/>
    <col min="11028" max="11028" width="11.42578125" style="328" customWidth="1"/>
    <col min="11029" max="11029" width="14.42578125" style="328" customWidth="1"/>
    <col min="11030" max="11030" width="12.42578125" style="328" customWidth="1"/>
    <col min="11031" max="11031" width="13" style="328" customWidth="1"/>
    <col min="11032" max="11032" width="12.42578125" style="328" customWidth="1"/>
    <col min="11033" max="11033" width="9.140625" style="328"/>
    <col min="11034" max="11034" width="16.85546875" style="328" customWidth="1"/>
    <col min="11035" max="11260" width="9.140625" style="328"/>
    <col min="11261" max="11261" width="25.42578125" style="328" customWidth="1"/>
    <col min="11262" max="11262" width="11.42578125" style="328" customWidth="1"/>
    <col min="11263" max="11263" width="12.42578125" style="328" customWidth="1"/>
    <col min="11264" max="11264" width="10.42578125" style="328" customWidth="1"/>
    <col min="11265" max="11265" width="12.42578125" style="328" customWidth="1"/>
    <col min="11266" max="11266" width="10.85546875" style="328" customWidth="1"/>
    <col min="11267" max="11267" width="23" style="328" customWidth="1"/>
    <col min="11268" max="11268" width="10.85546875" style="328" customWidth="1"/>
    <col min="11269" max="11270" width="11.42578125" style="328" customWidth="1"/>
    <col min="11271" max="11271" width="29.42578125" style="328" customWidth="1"/>
    <col min="11272" max="11272" width="28.42578125" style="328" customWidth="1"/>
    <col min="11273" max="11273" width="15" style="328" customWidth="1"/>
    <col min="11274" max="11274" width="12.42578125" style="328" customWidth="1"/>
    <col min="11275" max="11275" width="15" style="328" customWidth="1"/>
    <col min="11276" max="11276" width="14.140625" style="328" customWidth="1"/>
    <col min="11277" max="11277" width="15.42578125" style="328" customWidth="1"/>
    <col min="11278" max="11278" width="13.85546875" style="328" customWidth="1"/>
    <col min="11279" max="11279" width="14.42578125" style="328" customWidth="1"/>
    <col min="11280" max="11280" width="14.140625" style="328" customWidth="1"/>
    <col min="11281" max="11281" width="15.42578125" style="328" customWidth="1"/>
    <col min="11282" max="11282" width="13.85546875" style="328" customWidth="1"/>
    <col min="11283" max="11283" width="15.42578125" style="328" customWidth="1"/>
    <col min="11284" max="11284" width="11.42578125" style="328" customWidth="1"/>
    <col min="11285" max="11285" width="14.42578125" style="328" customWidth="1"/>
    <col min="11286" max="11286" width="12.42578125" style="328" customWidth="1"/>
    <col min="11287" max="11287" width="13" style="328" customWidth="1"/>
    <col min="11288" max="11288" width="12.42578125" style="328" customWidth="1"/>
    <col min="11289" max="11289" width="9.140625" style="328"/>
    <col min="11290" max="11290" width="16.85546875" style="328" customWidth="1"/>
    <col min="11291" max="11516" width="9.140625" style="328"/>
    <col min="11517" max="11517" width="25.42578125" style="328" customWidth="1"/>
    <col min="11518" max="11518" width="11.42578125" style="328" customWidth="1"/>
    <col min="11519" max="11519" width="12.42578125" style="328" customWidth="1"/>
    <col min="11520" max="11520" width="10.42578125" style="328" customWidth="1"/>
    <col min="11521" max="11521" width="12.42578125" style="328" customWidth="1"/>
    <col min="11522" max="11522" width="10.85546875" style="328" customWidth="1"/>
    <col min="11523" max="11523" width="23" style="328" customWidth="1"/>
    <col min="11524" max="11524" width="10.85546875" style="328" customWidth="1"/>
    <col min="11525" max="11526" width="11.42578125" style="328" customWidth="1"/>
    <col min="11527" max="11527" width="29.42578125" style="328" customWidth="1"/>
    <col min="11528" max="11528" width="28.42578125" style="328" customWidth="1"/>
    <col min="11529" max="11529" width="15" style="328" customWidth="1"/>
    <col min="11530" max="11530" width="12.42578125" style="328" customWidth="1"/>
    <col min="11531" max="11531" width="15" style="328" customWidth="1"/>
    <col min="11532" max="11532" width="14.140625" style="328" customWidth="1"/>
    <col min="11533" max="11533" width="15.42578125" style="328" customWidth="1"/>
    <col min="11534" max="11534" width="13.85546875" style="328" customWidth="1"/>
    <col min="11535" max="11535" width="14.42578125" style="328" customWidth="1"/>
    <col min="11536" max="11536" width="14.140625" style="328" customWidth="1"/>
    <col min="11537" max="11537" width="15.42578125" style="328" customWidth="1"/>
    <col min="11538" max="11538" width="13.85546875" style="328" customWidth="1"/>
    <col min="11539" max="11539" width="15.42578125" style="328" customWidth="1"/>
    <col min="11540" max="11540" width="11.42578125" style="328" customWidth="1"/>
    <col min="11541" max="11541" width="14.42578125" style="328" customWidth="1"/>
    <col min="11542" max="11542" width="12.42578125" style="328" customWidth="1"/>
    <col min="11543" max="11543" width="13" style="328" customWidth="1"/>
    <col min="11544" max="11544" width="12.42578125" style="328" customWidth="1"/>
    <col min="11545" max="11545" width="9.140625" style="328"/>
    <col min="11546" max="11546" width="16.85546875" style="328" customWidth="1"/>
    <col min="11547" max="11772" width="9.140625" style="328"/>
    <col min="11773" max="11773" width="25.42578125" style="328" customWidth="1"/>
    <col min="11774" max="11774" width="11.42578125" style="328" customWidth="1"/>
    <col min="11775" max="11775" width="12.42578125" style="328" customWidth="1"/>
    <col min="11776" max="11776" width="10.42578125" style="328" customWidth="1"/>
    <col min="11777" max="11777" width="12.42578125" style="328" customWidth="1"/>
    <col min="11778" max="11778" width="10.85546875" style="328" customWidth="1"/>
    <col min="11779" max="11779" width="23" style="328" customWidth="1"/>
    <col min="11780" max="11780" width="10.85546875" style="328" customWidth="1"/>
    <col min="11781" max="11782" width="11.42578125" style="328" customWidth="1"/>
    <col min="11783" max="11783" width="29.42578125" style="328" customWidth="1"/>
    <col min="11784" max="11784" width="28.42578125" style="328" customWidth="1"/>
    <col min="11785" max="11785" width="15" style="328" customWidth="1"/>
    <col min="11786" max="11786" width="12.42578125" style="328" customWidth="1"/>
    <col min="11787" max="11787" width="15" style="328" customWidth="1"/>
    <col min="11788" max="11788" width="14.140625" style="328" customWidth="1"/>
    <col min="11789" max="11789" width="15.42578125" style="328" customWidth="1"/>
    <col min="11790" max="11790" width="13.85546875" style="328" customWidth="1"/>
    <col min="11791" max="11791" width="14.42578125" style="328" customWidth="1"/>
    <col min="11792" max="11792" width="14.140625" style="328" customWidth="1"/>
    <col min="11793" max="11793" width="15.42578125" style="328" customWidth="1"/>
    <col min="11794" max="11794" width="13.85546875" style="328" customWidth="1"/>
    <col min="11795" max="11795" width="15.42578125" style="328" customWidth="1"/>
    <col min="11796" max="11796" width="11.42578125" style="328" customWidth="1"/>
    <col min="11797" max="11797" width="14.42578125" style="328" customWidth="1"/>
    <col min="11798" max="11798" width="12.42578125" style="328" customWidth="1"/>
    <col min="11799" max="11799" width="13" style="328" customWidth="1"/>
    <col min="11800" max="11800" width="12.42578125" style="328" customWidth="1"/>
    <col min="11801" max="11801" width="9.140625" style="328"/>
    <col min="11802" max="11802" width="16.85546875" style="328" customWidth="1"/>
    <col min="11803" max="12028" width="9.140625" style="328"/>
    <col min="12029" max="12029" width="25.42578125" style="328" customWidth="1"/>
    <col min="12030" max="12030" width="11.42578125" style="328" customWidth="1"/>
    <col min="12031" max="12031" width="12.42578125" style="328" customWidth="1"/>
    <col min="12032" max="12032" width="10.42578125" style="328" customWidth="1"/>
    <col min="12033" max="12033" width="12.42578125" style="328" customWidth="1"/>
    <col min="12034" max="12034" width="10.85546875" style="328" customWidth="1"/>
    <col min="12035" max="12035" width="23" style="328" customWidth="1"/>
    <col min="12036" max="12036" width="10.85546875" style="328" customWidth="1"/>
    <col min="12037" max="12038" width="11.42578125" style="328" customWidth="1"/>
    <col min="12039" max="12039" width="29.42578125" style="328" customWidth="1"/>
    <col min="12040" max="12040" width="28.42578125" style="328" customWidth="1"/>
    <col min="12041" max="12041" width="15" style="328" customWidth="1"/>
    <col min="12042" max="12042" width="12.42578125" style="328" customWidth="1"/>
    <col min="12043" max="12043" width="15" style="328" customWidth="1"/>
    <col min="12044" max="12044" width="14.140625" style="328" customWidth="1"/>
    <col min="12045" max="12045" width="15.42578125" style="328" customWidth="1"/>
    <col min="12046" max="12046" width="13.85546875" style="328" customWidth="1"/>
    <col min="12047" max="12047" width="14.42578125" style="328" customWidth="1"/>
    <col min="12048" max="12048" width="14.140625" style="328" customWidth="1"/>
    <col min="12049" max="12049" width="15.42578125" style="328" customWidth="1"/>
    <col min="12050" max="12050" width="13.85546875" style="328" customWidth="1"/>
    <col min="12051" max="12051" width="15.42578125" style="328" customWidth="1"/>
    <col min="12052" max="12052" width="11.42578125" style="328" customWidth="1"/>
    <col min="12053" max="12053" width="14.42578125" style="328" customWidth="1"/>
    <col min="12054" max="12054" width="12.42578125" style="328" customWidth="1"/>
    <col min="12055" max="12055" width="13" style="328" customWidth="1"/>
    <col min="12056" max="12056" width="12.42578125" style="328" customWidth="1"/>
    <col min="12057" max="12057" width="9.140625" style="328"/>
    <col min="12058" max="12058" width="16.85546875" style="328" customWidth="1"/>
    <col min="12059" max="12284" width="9.140625" style="328"/>
    <col min="12285" max="12285" width="25.42578125" style="328" customWidth="1"/>
    <col min="12286" max="12286" width="11.42578125" style="328" customWidth="1"/>
    <col min="12287" max="12287" width="12.42578125" style="328" customWidth="1"/>
    <col min="12288" max="12288" width="10.42578125" style="328" customWidth="1"/>
    <col min="12289" max="12289" width="12.42578125" style="328" customWidth="1"/>
    <col min="12290" max="12290" width="10.85546875" style="328" customWidth="1"/>
    <col min="12291" max="12291" width="23" style="328" customWidth="1"/>
    <col min="12292" max="12292" width="10.85546875" style="328" customWidth="1"/>
    <col min="12293" max="12294" width="11.42578125" style="328" customWidth="1"/>
    <col min="12295" max="12295" width="29.42578125" style="328" customWidth="1"/>
    <col min="12296" max="12296" width="28.42578125" style="328" customWidth="1"/>
    <col min="12297" max="12297" width="15" style="328" customWidth="1"/>
    <col min="12298" max="12298" width="12.42578125" style="328" customWidth="1"/>
    <col min="12299" max="12299" width="15" style="328" customWidth="1"/>
    <col min="12300" max="12300" width="14.140625" style="328" customWidth="1"/>
    <col min="12301" max="12301" width="15.42578125" style="328" customWidth="1"/>
    <col min="12302" max="12302" width="13.85546875" style="328" customWidth="1"/>
    <col min="12303" max="12303" width="14.42578125" style="328" customWidth="1"/>
    <col min="12304" max="12304" width="14.140625" style="328" customWidth="1"/>
    <col min="12305" max="12305" width="15.42578125" style="328" customWidth="1"/>
    <col min="12306" max="12306" width="13.85546875" style="328" customWidth="1"/>
    <col min="12307" max="12307" width="15.42578125" style="328" customWidth="1"/>
    <col min="12308" max="12308" width="11.42578125" style="328" customWidth="1"/>
    <col min="12309" max="12309" width="14.42578125" style="328" customWidth="1"/>
    <col min="12310" max="12310" width="12.42578125" style="328" customWidth="1"/>
    <col min="12311" max="12311" width="13" style="328" customWidth="1"/>
    <col min="12312" max="12312" width="12.42578125" style="328" customWidth="1"/>
    <col min="12313" max="12313" width="9.140625" style="328"/>
    <col min="12314" max="12314" width="16.85546875" style="328" customWidth="1"/>
    <col min="12315" max="12540" width="9.140625" style="328"/>
    <col min="12541" max="12541" width="25.42578125" style="328" customWidth="1"/>
    <col min="12542" max="12542" width="11.42578125" style="328" customWidth="1"/>
    <col min="12543" max="12543" width="12.42578125" style="328" customWidth="1"/>
    <col min="12544" max="12544" width="10.42578125" style="328" customWidth="1"/>
    <col min="12545" max="12545" width="12.42578125" style="328" customWidth="1"/>
    <col min="12546" max="12546" width="10.85546875" style="328" customWidth="1"/>
    <col min="12547" max="12547" width="23" style="328" customWidth="1"/>
    <col min="12548" max="12548" width="10.85546875" style="328" customWidth="1"/>
    <col min="12549" max="12550" width="11.42578125" style="328" customWidth="1"/>
    <col min="12551" max="12551" width="29.42578125" style="328" customWidth="1"/>
    <col min="12552" max="12552" width="28.42578125" style="328" customWidth="1"/>
    <col min="12553" max="12553" width="15" style="328" customWidth="1"/>
    <col min="12554" max="12554" width="12.42578125" style="328" customWidth="1"/>
    <col min="12555" max="12555" width="15" style="328" customWidth="1"/>
    <col min="12556" max="12556" width="14.140625" style="328" customWidth="1"/>
    <col min="12557" max="12557" width="15.42578125" style="328" customWidth="1"/>
    <col min="12558" max="12558" width="13.85546875" style="328" customWidth="1"/>
    <col min="12559" max="12559" width="14.42578125" style="328" customWidth="1"/>
    <col min="12560" max="12560" width="14.140625" style="328" customWidth="1"/>
    <col min="12561" max="12561" width="15.42578125" style="328" customWidth="1"/>
    <col min="12562" max="12562" width="13.85546875" style="328" customWidth="1"/>
    <col min="12563" max="12563" width="15.42578125" style="328" customWidth="1"/>
    <col min="12564" max="12564" width="11.42578125" style="328" customWidth="1"/>
    <col min="12565" max="12565" width="14.42578125" style="328" customWidth="1"/>
    <col min="12566" max="12566" width="12.42578125" style="328" customWidth="1"/>
    <col min="12567" max="12567" width="13" style="328" customWidth="1"/>
    <col min="12568" max="12568" width="12.42578125" style="328" customWidth="1"/>
    <col min="12569" max="12569" width="9.140625" style="328"/>
    <col min="12570" max="12570" width="16.85546875" style="328" customWidth="1"/>
    <col min="12571" max="12796" width="9.140625" style="328"/>
    <col min="12797" max="12797" width="25.42578125" style="328" customWidth="1"/>
    <col min="12798" max="12798" width="11.42578125" style="328" customWidth="1"/>
    <col min="12799" max="12799" width="12.42578125" style="328" customWidth="1"/>
    <col min="12800" max="12800" width="10.42578125" style="328" customWidth="1"/>
    <col min="12801" max="12801" width="12.42578125" style="328" customWidth="1"/>
    <col min="12802" max="12802" width="10.85546875" style="328" customWidth="1"/>
    <col min="12803" max="12803" width="23" style="328" customWidth="1"/>
    <col min="12804" max="12804" width="10.85546875" style="328" customWidth="1"/>
    <col min="12805" max="12806" width="11.42578125" style="328" customWidth="1"/>
    <col min="12807" max="12807" width="29.42578125" style="328" customWidth="1"/>
    <col min="12808" max="12808" width="28.42578125" style="328" customWidth="1"/>
    <col min="12809" max="12809" width="15" style="328" customWidth="1"/>
    <col min="12810" max="12810" width="12.42578125" style="328" customWidth="1"/>
    <col min="12811" max="12811" width="15" style="328" customWidth="1"/>
    <col min="12812" max="12812" width="14.140625" style="328" customWidth="1"/>
    <col min="12813" max="12813" width="15.42578125" style="328" customWidth="1"/>
    <col min="12814" max="12814" width="13.85546875" style="328" customWidth="1"/>
    <col min="12815" max="12815" width="14.42578125" style="328" customWidth="1"/>
    <col min="12816" max="12816" width="14.140625" style="328" customWidth="1"/>
    <col min="12817" max="12817" width="15.42578125" style="328" customWidth="1"/>
    <col min="12818" max="12818" width="13.85546875" style="328" customWidth="1"/>
    <col min="12819" max="12819" width="15.42578125" style="328" customWidth="1"/>
    <col min="12820" max="12820" width="11.42578125" style="328" customWidth="1"/>
    <col min="12821" max="12821" width="14.42578125" style="328" customWidth="1"/>
    <col min="12822" max="12822" width="12.42578125" style="328" customWidth="1"/>
    <col min="12823" max="12823" width="13" style="328" customWidth="1"/>
    <col min="12824" max="12824" width="12.42578125" style="328" customWidth="1"/>
    <col min="12825" max="12825" width="9.140625" style="328"/>
    <col min="12826" max="12826" width="16.85546875" style="328" customWidth="1"/>
    <col min="12827" max="13052" width="9.140625" style="328"/>
    <col min="13053" max="13053" width="25.42578125" style="328" customWidth="1"/>
    <col min="13054" max="13054" width="11.42578125" style="328" customWidth="1"/>
    <col min="13055" max="13055" width="12.42578125" style="328" customWidth="1"/>
    <col min="13056" max="13056" width="10.42578125" style="328" customWidth="1"/>
    <col min="13057" max="13057" width="12.42578125" style="328" customWidth="1"/>
    <col min="13058" max="13058" width="10.85546875" style="328" customWidth="1"/>
    <col min="13059" max="13059" width="23" style="328" customWidth="1"/>
    <col min="13060" max="13060" width="10.85546875" style="328" customWidth="1"/>
    <col min="13061" max="13062" width="11.42578125" style="328" customWidth="1"/>
    <col min="13063" max="13063" width="29.42578125" style="328" customWidth="1"/>
    <col min="13064" max="13064" width="28.42578125" style="328" customWidth="1"/>
    <col min="13065" max="13065" width="15" style="328" customWidth="1"/>
    <col min="13066" max="13066" width="12.42578125" style="328" customWidth="1"/>
    <col min="13067" max="13067" width="15" style="328" customWidth="1"/>
    <col min="13068" max="13068" width="14.140625" style="328" customWidth="1"/>
    <col min="13069" max="13069" width="15.42578125" style="328" customWidth="1"/>
    <col min="13070" max="13070" width="13.85546875" style="328" customWidth="1"/>
    <col min="13071" max="13071" width="14.42578125" style="328" customWidth="1"/>
    <col min="13072" max="13072" width="14.140625" style="328" customWidth="1"/>
    <col min="13073" max="13073" width="15.42578125" style="328" customWidth="1"/>
    <col min="13074" max="13074" width="13.85546875" style="328" customWidth="1"/>
    <col min="13075" max="13075" width="15.42578125" style="328" customWidth="1"/>
    <col min="13076" max="13076" width="11.42578125" style="328" customWidth="1"/>
    <col min="13077" max="13077" width="14.42578125" style="328" customWidth="1"/>
    <col min="13078" max="13078" width="12.42578125" style="328" customWidth="1"/>
    <col min="13079" max="13079" width="13" style="328" customWidth="1"/>
    <col min="13080" max="13080" width="12.42578125" style="328" customWidth="1"/>
    <col min="13081" max="13081" width="9.140625" style="328"/>
    <col min="13082" max="13082" width="16.85546875" style="328" customWidth="1"/>
    <col min="13083" max="13308" width="9.140625" style="328"/>
    <col min="13309" max="13309" width="25.42578125" style="328" customWidth="1"/>
    <col min="13310" max="13310" width="11.42578125" style="328" customWidth="1"/>
    <col min="13311" max="13311" width="12.42578125" style="328" customWidth="1"/>
    <col min="13312" max="13312" width="10.42578125" style="328" customWidth="1"/>
    <col min="13313" max="13313" width="12.42578125" style="328" customWidth="1"/>
    <col min="13314" max="13314" width="10.85546875" style="328" customWidth="1"/>
    <col min="13315" max="13315" width="23" style="328" customWidth="1"/>
    <col min="13316" max="13316" width="10.85546875" style="328" customWidth="1"/>
    <col min="13317" max="13318" width="11.42578125" style="328" customWidth="1"/>
    <col min="13319" max="13319" width="29.42578125" style="328" customWidth="1"/>
    <col min="13320" max="13320" width="28.42578125" style="328" customWidth="1"/>
    <col min="13321" max="13321" width="15" style="328" customWidth="1"/>
    <col min="13322" max="13322" width="12.42578125" style="328" customWidth="1"/>
    <col min="13323" max="13323" width="15" style="328" customWidth="1"/>
    <col min="13324" max="13324" width="14.140625" style="328" customWidth="1"/>
    <col min="13325" max="13325" width="15.42578125" style="328" customWidth="1"/>
    <col min="13326" max="13326" width="13.85546875" style="328" customWidth="1"/>
    <col min="13327" max="13327" width="14.42578125" style="328" customWidth="1"/>
    <col min="13328" max="13328" width="14.140625" style="328" customWidth="1"/>
    <col min="13329" max="13329" width="15.42578125" style="328" customWidth="1"/>
    <col min="13330" max="13330" width="13.85546875" style="328" customWidth="1"/>
    <col min="13331" max="13331" width="15.42578125" style="328" customWidth="1"/>
    <col min="13332" max="13332" width="11.42578125" style="328" customWidth="1"/>
    <col min="13333" max="13333" width="14.42578125" style="328" customWidth="1"/>
    <col min="13334" max="13334" width="12.42578125" style="328" customWidth="1"/>
    <col min="13335" max="13335" width="13" style="328" customWidth="1"/>
    <col min="13336" max="13336" width="12.42578125" style="328" customWidth="1"/>
    <col min="13337" max="13337" width="9.140625" style="328"/>
    <col min="13338" max="13338" width="16.85546875" style="328" customWidth="1"/>
    <col min="13339" max="13564" width="9.140625" style="328"/>
    <col min="13565" max="13565" width="25.42578125" style="328" customWidth="1"/>
    <col min="13566" max="13566" width="11.42578125" style="328" customWidth="1"/>
    <col min="13567" max="13567" width="12.42578125" style="328" customWidth="1"/>
    <col min="13568" max="13568" width="10.42578125" style="328" customWidth="1"/>
    <col min="13569" max="13569" width="12.42578125" style="328" customWidth="1"/>
    <col min="13570" max="13570" width="10.85546875" style="328" customWidth="1"/>
    <col min="13571" max="13571" width="23" style="328" customWidth="1"/>
    <col min="13572" max="13572" width="10.85546875" style="328" customWidth="1"/>
    <col min="13573" max="13574" width="11.42578125" style="328" customWidth="1"/>
    <col min="13575" max="13575" width="29.42578125" style="328" customWidth="1"/>
    <col min="13576" max="13576" width="28.42578125" style="328" customWidth="1"/>
    <col min="13577" max="13577" width="15" style="328" customWidth="1"/>
    <col min="13578" max="13578" width="12.42578125" style="328" customWidth="1"/>
    <col min="13579" max="13579" width="15" style="328" customWidth="1"/>
    <col min="13580" max="13580" width="14.140625" style="328" customWidth="1"/>
    <col min="13581" max="13581" width="15.42578125" style="328" customWidth="1"/>
    <col min="13582" max="13582" width="13.85546875" style="328" customWidth="1"/>
    <col min="13583" max="13583" width="14.42578125" style="328" customWidth="1"/>
    <col min="13584" max="13584" width="14.140625" style="328" customWidth="1"/>
    <col min="13585" max="13585" width="15.42578125" style="328" customWidth="1"/>
    <col min="13586" max="13586" width="13.85546875" style="328" customWidth="1"/>
    <col min="13587" max="13587" width="15.42578125" style="328" customWidth="1"/>
    <col min="13588" max="13588" width="11.42578125" style="328" customWidth="1"/>
    <col min="13589" max="13589" width="14.42578125" style="328" customWidth="1"/>
    <col min="13590" max="13590" width="12.42578125" style="328" customWidth="1"/>
    <col min="13591" max="13591" width="13" style="328" customWidth="1"/>
    <col min="13592" max="13592" width="12.42578125" style="328" customWidth="1"/>
    <col min="13593" max="13593" width="9.140625" style="328"/>
    <col min="13594" max="13594" width="16.85546875" style="328" customWidth="1"/>
    <col min="13595" max="13820" width="9.140625" style="328"/>
    <col min="13821" max="13821" width="25.42578125" style="328" customWidth="1"/>
    <col min="13822" max="13822" width="11.42578125" style="328" customWidth="1"/>
    <col min="13823" max="13823" width="12.42578125" style="328" customWidth="1"/>
    <col min="13824" max="13824" width="10.42578125" style="328" customWidth="1"/>
    <col min="13825" max="13825" width="12.42578125" style="328" customWidth="1"/>
    <col min="13826" max="13826" width="10.85546875" style="328" customWidth="1"/>
    <col min="13827" max="13827" width="23" style="328" customWidth="1"/>
    <col min="13828" max="13828" width="10.85546875" style="328" customWidth="1"/>
    <col min="13829" max="13830" width="11.42578125" style="328" customWidth="1"/>
    <col min="13831" max="13831" width="29.42578125" style="328" customWidth="1"/>
    <col min="13832" max="13832" width="28.42578125" style="328" customWidth="1"/>
    <col min="13833" max="13833" width="15" style="328" customWidth="1"/>
    <col min="13834" max="13834" width="12.42578125" style="328" customWidth="1"/>
    <col min="13835" max="13835" width="15" style="328" customWidth="1"/>
    <col min="13836" max="13836" width="14.140625" style="328" customWidth="1"/>
    <col min="13837" max="13837" width="15.42578125" style="328" customWidth="1"/>
    <col min="13838" max="13838" width="13.85546875" style="328" customWidth="1"/>
    <col min="13839" max="13839" width="14.42578125" style="328" customWidth="1"/>
    <col min="13840" max="13840" width="14.140625" style="328" customWidth="1"/>
    <col min="13841" max="13841" width="15.42578125" style="328" customWidth="1"/>
    <col min="13842" max="13842" width="13.85546875" style="328" customWidth="1"/>
    <col min="13843" max="13843" width="15.42578125" style="328" customWidth="1"/>
    <col min="13844" max="13844" width="11.42578125" style="328" customWidth="1"/>
    <col min="13845" max="13845" width="14.42578125" style="328" customWidth="1"/>
    <col min="13846" max="13846" width="12.42578125" style="328" customWidth="1"/>
    <col min="13847" max="13847" width="13" style="328" customWidth="1"/>
    <col min="13848" max="13848" width="12.42578125" style="328" customWidth="1"/>
    <col min="13849" max="13849" width="9.140625" style="328"/>
    <col min="13850" max="13850" width="16.85546875" style="328" customWidth="1"/>
    <col min="13851" max="14076" width="9.140625" style="328"/>
    <col min="14077" max="14077" width="25.42578125" style="328" customWidth="1"/>
    <col min="14078" max="14078" width="11.42578125" style="328" customWidth="1"/>
    <col min="14079" max="14079" width="12.42578125" style="328" customWidth="1"/>
    <col min="14080" max="14080" width="10.42578125" style="328" customWidth="1"/>
    <col min="14081" max="14081" width="12.42578125" style="328" customWidth="1"/>
    <col min="14082" max="14082" width="10.85546875" style="328" customWidth="1"/>
    <col min="14083" max="14083" width="23" style="328" customWidth="1"/>
    <col min="14084" max="14084" width="10.85546875" style="328" customWidth="1"/>
    <col min="14085" max="14086" width="11.42578125" style="328" customWidth="1"/>
    <col min="14087" max="14087" width="29.42578125" style="328" customWidth="1"/>
    <col min="14088" max="14088" width="28.42578125" style="328" customWidth="1"/>
    <col min="14089" max="14089" width="15" style="328" customWidth="1"/>
    <col min="14090" max="14090" width="12.42578125" style="328" customWidth="1"/>
    <col min="14091" max="14091" width="15" style="328" customWidth="1"/>
    <col min="14092" max="14092" width="14.140625" style="328" customWidth="1"/>
    <col min="14093" max="14093" width="15.42578125" style="328" customWidth="1"/>
    <col min="14094" max="14094" width="13.85546875" style="328" customWidth="1"/>
    <col min="14095" max="14095" width="14.42578125" style="328" customWidth="1"/>
    <col min="14096" max="14096" width="14.140625" style="328" customWidth="1"/>
    <col min="14097" max="14097" width="15.42578125" style="328" customWidth="1"/>
    <col min="14098" max="14098" width="13.85546875" style="328" customWidth="1"/>
    <col min="14099" max="14099" width="15.42578125" style="328" customWidth="1"/>
    <col min="14100" max="14100" width="11.42578125" style="328" customWidth="1"/>
    <col min="14101" max="14101" width="14.42578125" style="328" customWidth="1"/>
    <col min="14102" max="14102" width="12.42578125" style="328" customWidth="1"/>
    <col min="14103" max="14103" width="13" style="328" customWidth="1"/>
    <col min="14104" max="14104" width="12.42578125" style="328" customWidth="1"/>
    <col min="14105" max="14105" width="9.140625" style="328"/>
    <col min="14106" max="14106" width="16.85546875" style="328" customWidth="1"/>
    <col min="14107" max="14332" width="9.140625" style="328"/>
    <col min="14333" max="14333" width="25.42578125" style="328" customWidth="1"/>
    <col min="14334" max="14334" width="11.42578125" style="328" customWidth="1"/>
    <col min="14335" max="14335" width="12.42578125" style="328" customWidth="1"/>
    <col min="14336" max="14336" width="10.42578125" style="328" customWidth="1"/>
    <col min="14337" max="14337" width="12.42578125" style="328" customWidth="1"/>
    <col min="14338" max="14338" width="10.85546875" style="328" customWidth="1"/>
    <col min="14339" max="14339" width="23" style="328" customWidth="1"/>
    <col min="14340" max="14340" width="10.85546875" style="328" customWidth="1"/>
    <col min="14341" max="14342" width="11.42578125" style="328" customWidth="1"/>
    <col min="14343" max="14343" width="29.42578125" style="328" customWidth="1"/>
    <col min="14344" max="14344" width="28.42578125" style="328" customWidth="1"/>
    <col min="14345" max="14345" width="15" style="328" customWidth="1"/>
    <col min="14346" max="14346" width="12.42578125" style="328" customWidth="1"/>
    <col min="14347" max="14347" width="15" style="328" customWidth="1"/>
    <col min="14348" max="14348" width="14.140625" style="328" customWidth="1"/>
    <col min="14349" max="14349" width="15.42578125" style="328" customWidth="1"/>
    <col min="14350" max="14350" width="13.85546875" style="328" customWidth="1"/>
    <col min="14351" max="14351" width="14.42578125" style="328" customWidth="1"/>
    <col min="14352" max="14352" width="14.140625" style="328" customWidth="1"/>
    <col min="14353" max="14353" width="15.42578125" style="328" customWidth="1"/>
    <col min="14354" max="14354" width="13.85546875" style="328" customWidth="1"/>
    <col min="14355" max="14355" width="15.42578125" style="328" customWidth="1"/>
    <col min="14356" max="14356" width="11.42578125" style="328" customWidth="1"/>
    <col min="14357" max="14357" width="14.42578125" style="328" customWidth="1"/>
    <col min="14358" max="14358" width="12.42578125" style="328" customWidth="1"/>
    <col min="14359" max="14359" width="13" style="328" customWidth="1"/>
    <col min="14360" max="14360" width="12.42578125" style="328" customWidth="1"/>
    <col min="14361" max="14361" width="9.140625" style="328"/>
    <col min="14362" max="14362" width="16.85546875" style="328" customWidth="1"/>
    <col min="14363" max="14588" width="9.140625" style="328"/>
    <col min="14589" max="14589" width="25.42578125" style="328" customWidth="1"/>
    <col min="14590" max="14590" width="11.42578125" style="328" customWidth="1"/>
    <col min="14591" max="14591" width="12.42578125" style="328" customWidth="1"/>
    <col min="14592" max="14592" width="10.42578125" style="328" customWidth="1"/>
    <col min="14593" max="14593" width="12.42578125" style="328" customWidth="1"/>
    <col min="14594" max="14594" width="10.85546875" style="328" customWidth="1"/>
    <col min="14595" max="14595" width="23" style="328" customWidth="1"/>
    <col min="14596" max="14596" width="10.85546875" style="328" customWidth="1"/>
    <col min="14597" max="14598" width="11.42578125" style="328" customWidth="1"/>
    <col min="14599" max="14599" width="29.42578125" style="328" customWidth="1"/>
    <col min="14600" max="14600" width="28.42578125" style="328" customWidth="1"/>
    <col min="14601" max="14601" width="15" style="328" customWidth="1"/>
    <col min="14602" max="14602" width="12.42578125" style="328" customWidth="1"/>
    <col min="14603" max="14603" width="15" style="328" customWidth="1"/>
    <col min="14604" max="14604" width="14.140625" style="328" customWidth="1"/>
    <col min="14605" max="14605" width="15.42578125" style="328" customWidth="1"/>
    <col min="14606" max="14606" width="13.85546875" style="328" customWidth="1"/>
    <col min="14607" max="14607" width="14.42578125" style="328" customWidth="1"/>
    <col min="14608" max="14608" width="14.140625" style="328" customWidth="1"/>
    <col min="14609" max="14609" width="15.42578125" style="328" customWidth="1"/>
    <col min="14610" max="14610" width="13.85546875" style="328" customWidth="1"/>
    <col min="14611" max="14611" width="15.42578125" style="328" customWidth="1"/>
    <col min="14612" max="14612" width="11.42578125" style="328" customWidth="1"/>
    <col min="14613" max="14613" width="14.42578125" style="328" customWidth="1"/>
    <col min="14614" max="14614" width="12.42578125" style="328" customWidth="1"/>
    <col min="14615" max="14615" width="13" style="328" customWidth="1"/>
    <col min="14616" max="14616" width="12.42578125" style="328" customWidth="1"/>
    <col min="14617" max="14617" width="9.140625" style="328"/>
    <col min="14618" max="14618" width="16.85546875" style="328" customWidth="1"/>
    <col min="14619" max="14844" width="9.140625" style="328"/>
    <col min="14845" max="14845" width="25.42578125" style="328" customWidth="1"/>
    <col min="14846" max="14846" width="11.42578125" style="328" customWidth="1"/>
    <col min="14847" max="14847" width="12.42578125" style="328" customWidth="1"/>
    <col min="14848" max="14848" width="10.42578125" style="328" customWidth="1"/>
    <col min="14849" max="14849" width="12.42578125" style="328" customWidth="1"/>
    <col min="14850" max="14850" width="10.85546875" style="328" customWidth="1"/>
    <col min="14851" max="14851" width="23" style="328" customWidth="1"/>
    <col min="14852" max="14852" width="10.85546875" style="328" customWidth="1"/>
    <col min="14853" max="14854" width="11.42578125" style="328" customWidth="1"/>
    <col min="14855" max="14855" width="29.42578125" style="328" customWidth="1"/>
    <col min="14856" max="14856" width="28.42578125" style="328" customWidth="1"/>
    <col min="14857" max="14857" width="15" style="328" customWidth="1"/>
    <col min="14858" max="14858" width="12.42578125" style="328" customWidth="1"/>
    <col min="14859" max="14859" width="15" style="328" customWidth="1"/>
    <col min="14860" max="14860" width="14.140625" style="328" customWidth="1"/>
    <col min="14861" max="14861" width="15.42578125" style="328" customWidth="1"/>
    <col min="14862" max="14862" width="13.85546875" style="328" customWidth="1"/>
    <col min="14863" max="14863" width="14.42578125" style="328" customWidth="1"/>
    <col min="14864" max="14864" width="14.140625" style="328" customWidth="1"/>
    <col min="14865" max="14865" width="15.42578125" style="328" customWidth="1"/>
    <col min="14866" max="14866" width="13.85546875" style="328" customWidth="1"/>
    <col min="14867" max="14867" width="15.42578125" style="328" customWidth="1"/>
    <col min="14868" max="14868" width="11.42578125" style="328" customWidth="1"/>
    <col min="14869" max="14869" width="14.42578125" style="328" customWidth="1"/>
    <col min="14870" max="14870" width="12.42578125" style="328" customWidth="1"/>
    <col min="14871" max="14871" width="13" style="328" customWidth="1"/>
    <col min="14872" max="14872" width="12.42578125" style="328" customWidth="1"/>
    <col min="14873" max="14873" width="9.140625" style="328"/>
    <col min="14874" max="14874" width="16.85546875" style="328" customWidth="1"/>
    <col min="14875" max="15100" width="9.140625" style="328"/>
    <col min="15101" max="15101" width="25.42578125" style="328" customWidth="1"/>
    <col min="15102" max="15102" width="11.42578125" style="328" customWidth="1"/>
    <col min="15103" max="15103" width="12.42578125" style="328" customWidth="1"/>
    <col min="15104" max="15104" width="10.42578125" style="328" customWidth="1"/>
    <col min="15105" max="15105" width="12.42578125" style="328" customWidth="1"/>
    <col min="15106" max="15106" width="10.85546875" style="328" customWidth="1"/>
    <col min="15107" max="15107" width="23" style="328" customWidth="1"/>
    <col min="15108" max="15108" width="10.85546875" style="328" customWidth="1"/>
    <col min="15109" max="15110" width="11.42578125" style="328" customWidth="1"/>
    <col min="15111" max="15111" width="29.42578125" style="328" customWidth="1"/>
    <col min="15112" max="15112" width="28.42578125" style="328" customWidth="1"/>
    <col min="15113" max="15113" width="15" style="328" customWidth="1"/>
    <col min="15114" max="15114" width="12.42578125" style="328" customWidth="1"/>
    <col min="15115" max="15115" width="15" style="328" customWidth="1"/>
    <col min="15116" max="15116" width="14.140625" style="328" customWidth="1"/>
    <col min="15117" max="15117" width="15.42578125" style="328" customWidth="1"/>
    <col min="15118" max="15118" width="13.85546875" style="328" customWidth="1"/>
    <col min="15119" max="15119" width="14.42578125" style="328" customWidth="1"/>
    <col min="15120" max="15120" width="14.140625" style="328" customWidth="1"/>
    <col min="15121" max="15121" width="15.42578125" style="328" customWidth="1"/>
    <col min="15122" max="15122" width="13.85546875" style="328" customWidth="1"/>
    <col min="15123" max="15123" width="15.42578125" style="328" customWidth="1"/>
    <col min="15124" max="15124" width="11.42578125" style="328" customWidth="1"/>
    <col min="15125" max="15125" width="14.42578125" style="328" customWidth="1"/>
    <col min="15126" max="15126" width="12.42578125" style="328" customWidth="1"/>
    <col min="15127" max="15127" width="13" style="328" customWidth="1"/>
    <col min="15128" max="15128" width="12.42578125" style="328" customWidth="1"/>
    <col min="15129" max="15129" width="9.140625" style="328"/>
    <col min="15130" max="15130" width="16.85546875" style="328" customWidth="1"/>
    <col min="15131" max="15356" width="9.140625" style="328"/>
    <col min="15357" max="15357" width="25.42578125" style="328" customWidth="1"/>
    <col min="15358" max="15358" width="11.42578125" style="328" customWidth="1"/>
    <col min="15359" max="15359" width="12.42578125" style="328" customWidth="1"/>
    <col min="15360" max="15360" width="10.42578125" style="328" customWidth="1"/>
    <col min="15361" max="15361" width="12.42578125" style="328" customWidth="1"/>
    <col min="15362" max="15362" width="10.85546875" style="328" customWidth="1"/>
    <col min="15363" max="15363" width="23" style="328" customWidth="1"/>
    <col min="15364" max="15364" width="10.85546875" style="328" customWidth="1"/>
    <col min="15365" max="15366" width="11.42578125" style="328" customWidth="1"/>
    <col min="15367" max="15367" width="29.42578125" style="328" customWidth="1"/>
    <col min="15368" max="15368" width="28.42578125" style="328" customWidth="1"/>
    <col min="15369" max="15369" width="15" style="328" customWidth="1"/>
    <col min="15370" max="15370" width="12.42578125" style="328" customWidth="1"/>
    <col min="15371" max="15371" width="15" style="328" customWidth="1"/>
    <col min="15372" max="15372" width="14.140625" style="328" customWidth="1"/>
    <col min="15373" max="15373" width="15.42578125" style="328" customWidth="1"/>
    <col min="15374" max="15374" width="13.85546875" style="328" customWidth="1"/>
    <col min="15375" max="15375" width="14.42578125" style="328" customWidth="1"/>
    <col min="15376" max="15376" width="14.140625" style="328" customWidth="1"/>
    <col min="15377" max="15377" width="15.42578125" style="328" customWidth="1"/>
    <col min="15378" max="15378" width="13.85546875" style="328" customWidth="1"/>
    <col min="15379" max="15379" width="15.42578125" style="328" customWidth="1"/>
    <col min="15380" max="15380" width="11.42578125" style="328" customWidth="1"/>
    <col min="15381" max="15381" width="14.42578125" style="328" customWidth="1"/>
    <col min="15382" max="15382" width="12.42578125" style="328" customWidth="1"/>
    <col min="15383" max="15383" width="13" style="328" customWidth="1"/>
    <col min="15384" max="15384" width="12.42578125" style="328" customWidth="1"/>
    <col min="15385" max="15385" width="9.140625" style="328"/>
    <col min="15386" max="15386" width="16.85546875" style="328" customWidth="1"/>
    <col min="15387" max="15612" width="9.140625" style="328"/>
    <col min="15613" max="15613" width="25.42578125" style="328" customWidth="1"/>
    <col min="15614" max="15614" width="11.42578125" style="328" customWidth="1"/>
    <col min="15615" max="15615" width="12.42578125" style="328" customWidth="1"/>
    <col min="15616" max="15616" width="10.42578125" style="328" customWidth="1"/>
    <col min="15617" max="15617" width="12.42578125" style="328" customWidth="1"/>
    <col min="15618" max="15618" width="10.85546875" style="328" customWidth="1"/>
    <col min="15619" max="15619" width="23" style="328" customWidth="1"/>
    <col min="15620" max="15620" width="10.85546875" style="328" customWidth="1"/>
    <col min="15621" max="15622" width="11.42578125" style="328" customWidth="1"/>
    <col min="15623" max="15623" width="29.42578125" style="328" customWidth="1"/>
    <col min="15624" max="15624" width="28.42578125" style="328" customWidth="1"/>
    <col min="15625" max="15625" width="15" style="328" customWidth="1"/>
    <col min="15626" max="15626" width="12.42578125" style="328" customWidth="1"/>
    <col min="15627" max="15627" width="15" style="328" customWidth="1"/>
    <col min="15628" max="15628" width="14.140625" style="328" customWidth="1"/>
    <col min="15629" max="15629" width="15.42578125" style="328" customWidth="1"/>
    <col min="15630" max="15630" width="13.85546875" style="328" customWidth="1"/>
    <col min="15631" max="15631" width="14.42578125" style="328" customWidth="1"/>
    <col min="15632" max="15632" width="14.140625" style="328" customWidth="1"/>
    <col min="15633" max="15633" width="15.42578125" style="328" customWidth="1"/>
    <col min="15634" max="15634" width="13.85546875" style="328" customWidth="1"/>
    <col min="15635" max="15635" width="15.42578125" style="328" customWidth="1"/>
    <col min="15636" max="15636" width="11.42578125" style="328" customWidth="1"/>
    <col min="15637" max="15637" width="14.42578125" style="328" customWidth="1"/>
    <col min="15638" max="15638" width="12.42578125" style="328" customWidth="1"/>
    <col min="15639" max="15639" width="13" style="328" customWidth="1"/>
    <col min="15640" max="15640" width="12.42578125" style="328" customWidth="1"/>
    <col min="15641" max="15641" width="9.140625" style="328"/>
    <col min="15642" max="15642" width="16.85546875" style="328" customWidth="1"/>
    <col min="15643" max="15868" width="9.140625" style="328"/>
    <col min="15869" max="15869" width="25.42578125" style="328" customWidth="1"/>
    <col min="15870" max="15870" width="11.42578125" style="328" customWidth="1"/>
    <col min="15871" max="15871" width="12.42578125" style="328" customWidth="1"/>
    <col min="15872" max="15872" width="10.42578125" style="328" customWidth="1"/>
    <col min="15873" max="15873" width="12.42578125" style="328" customWidth="1"/>
    <col min="15874" max="15874" width="10.85546875" style="328" customWidth="1"/>
    <col min="15875" max="15875" width="23" style="328" customWidth="1"/>
    <col min="15876" max="15876" width="10.85546875" style="328" customWidth="1"/>
    <col min="15877" max="15878" width="11.42578125" style="328" customWidth="1"/>
    <col min="15879" max="15879" width="29.42578125" style="328" customWidth="1"/>
    <col min="15880" max="15880" width="28.42578125" style="328" customWidth="1"/>
    <col min="15881" max="15881" width="15" style="328" customWidth="1"/>
    <col min="15882" max="15882" width="12.42578125" style="328" customWidth="1"/>
    <col min="15883" max="15883" width="15" style="328" customWidth="1"/>
    <col min="15884" max="15884" width="14.140625" style="328" customWidth="1"/>
    <col min="15885" max="15885" width="15.42578125" style="328" customWidth="1"/>
    <col min="15886" max="15886" width="13.85546875" style="328" customWidth="1"/>
    <col min="15887" max="15887" width="14.42578125" style="328" customWidth="1"/>
    <col min="15888" max="15888" width="14.140625" style="328" customWidth="1"/>
    <col min="15889" max="15889" width="15.42578125" style="328" customWidth="1"/>
    <col min="15890" max="15890" width="13.85546875" style="328" customWidth="1"/>
    <col min="15891" max="15891" width="15.42578125" style="328" customWidth="1"/>
    <col min="15892" max="15892" width="11.42578125" style="328" customWidth="1"/>
    <col min="15893" max="15893" width="14.42578125" style="328" customWidth="1"/>
    <col min="15894" max="15894" width="12.42578125" style="328" customWidth="1"/>
    <col min="15895" max="15895" width="13" style="328" customWidth="1"/>
    <col min="15896" max="15896" width="12.42578125" style="328" customWidth="1"/>
    <col min="15897" max="15897" width="9.140625" style="328"/>
    <col min="15898" max="15898" width="16.85546875" style="328" customWidth="1"/>
    <col min="15899" max="16124" width="9.140625" style="328"/>
    <col min="16125" max="16125" width="25.42578125" style="328" customWidth="1"/>
    <col min="16126" max="16126" width="11.42578125" style="328" customWidth="1"/>
    <col min="16127" max="16127" width="12.42578125" style="328" customWidth="1"/>
    <col min="16128" max="16128" width="10.42578125" style="328" customWidth="1"/>
    <col min="16129" max="16129" width="12.42578125" style="328" customWidth="1"/>
    <col min="16130" max="16130" width="10.85546875" style="328" customWidth="1"/>
    <col min="16131" max="16131" width="23" style="328" customWidth="1"/>
    <col min="16132" max="16132" width="10.85546875" style="328" customWidth="1"/>
    <col min="16133" max="16134" width="11.42578125" style="328" customWidth="1"/>
    <col min="16135" max="16135" width="29.42578125" style="328" customWidth="1"/>
    <col min="16136" max="16136" width="28.42578125" style="328" customWidth="1"/>
    <col min="16137" max="16137" width="15" style="328" customWidth="1"/>
    <col min="16138" max="16138" width="12.42578125" style="328" customWidth="1"/>
    <col min="16139" max="16139" width="15" style="328" customWidth="1"/>
    <col min="16140" max="16140" width="14.140625" style="328" customWidth="1"/>
    <col min="16141" max="16141" width="15.42578125" style="328" customWidth="1"/>
    <col min="16142" max="16142" width="13.85546875" style="328" customWidth="1"/>
    <col min="16143" max="16143" width="14.42578125" style="328" customWidth="1"/>
    <col min="16144" max="16144" width="14.140625" style="328" customWidth="1"/>
    <col min="16145" max="16145" width="15.42578125" style="328" customWidth="1"/>
    <col min="16146" max="16146" width="13.85546875" style="328" customWidth="1"/>
    <col min="16147" max="16147" width="15.42578125" style="328" customWidth="1"/>
    <col min="16148" max="16148" width="11.42578125" style="328" customWidth="1"/>
    <col min="16149" max="16149" width="14.42578125" style="328" customWidth="1"/>
    <col min="16150" max="16150" width="12.42578125" style="328" customWidth="1"/>
    <col min="16151" max="16151" width="13" style="328" customWidth="1"/>
    <col min="16152" max="16152" width="12.42578125" style="328" customWidth="1"/>
    <col min="16153" max="16153" width="9.140625" style="328"/>
    <col min="16154" max="16154" width="16.85546875" style="328" customWidth="1"/>
    <col min="16155" max="16384" width="9.140625" style="328"/>
  </cols>
  <sheetData>
    <row r="1" spans="1:31" s="546" customFormat="1" ht="28.5" customHeight="1" x14ac:dyDescent="0.25">
      <c r="A1" s="469" t="s">
        <v>560</v>
      </c>
      <c r="B1" s="51"/>
      <c r="C1" s="51"/>
      <c r="D1" s="328"/>
      <c r="E1" s="328"/>
      <c r="F1" s="328"/>
      <c r="K1" s="92" t="s">
        <v>406</v>
      </c>
      <c r="L1" s="328"/>
      <c r="M1" s="328"/>
      <c r="N1" s="328"/>
      <c r="O1" s="328"/>
      <c r="P1" s="328"/>
      <c r="Q1" s="328"/>
      <c r="R1" s="328"/>
      <c r="S1" s="328"/>
      <c r="T1" s="328"/>
      <c r="U1" s="328"/>
      <c r="V1" s="328"/>
      <c r="W1" s="328"/>
      <c r="X1" s="328"/>
      <c r="Y1" s="328"/>
      <c r="Z1" s="328"/>
      <c r="AA1" s="328"/>
      <c r="AB1" s="328"/>
      <c r="AC1" s="328"/>
      <c r="AD1" s="328"/>
      <c r="AE1" s="328"/>
    </row>
    <row r="2" spans="1:31" s="546" customFormat="1" ht="28.5" customHeight="1" x14ac:dyDescent="0.25">
      <c r="A2" s="775" t="s">
        <v>1</v>
      </c>
      <c r="B2" s="747">
        <v>1396</v>
      </c>
      <c r="C2" s="748"/>
      <c r="D2" s="747">
        <v>1397</v>
      </c>
      <c r="E2" s="748"/>
      <c r="F2" s="747">
        <v>1398</v>
      </c>
      <c r="G2" s="748"/>
      <c r="H2" s="747">
        <v>1399</v>
      </c>
      <c r="I2" s="748"/>
      <c r="J2" s="747">
        <v>1400</v>
      </c>
      <c r="K2" s="748"/>
      <c r="L2" s="328"/>
      <c r="M2" s="328"/>
      <c r="N2" s="328"/>
      <c r="O2" s="328"/>
      <c r="P2" s="328"/>
      <c r="Q2" s="328"/>
      <c r="R2" s="328"/>
      <c r="S2" s="328"/>
      <c r="T2" s="328"/>
      <c r="U2" s="328"/>
      <c r="V2" s="328"/>
      <c r="W2" s="328"/>
      <c r="X2" s="328"/>
      <c r="Y2" s="328"/>
      <c r="Z2" s="328"/>
      <c r="AA2" s="328"/>
      <c r="AB2" s="328"/>
      <c r="AC2" s="328"/>
      <c r="AD2" s="328"/>
      <c r="AE2" s="328"/>
    </row>
    <row r="3" spans="1:31" s="546" customFormat="1" ht="28.5" customHeight="1" x14ac:dyDescent="0.25">
      <c r="A3" s="776"/>
      <c r="B3" s="109" t="s">
        <v>243</v>
      </c>
      <c r="C3" s="461" t="s">
        <v>144</v>
      </c>
      <c r="D3" s="109" t="s">
        <v>243</v>
      </c>
      <c r="E3" s="461" t="s">
        <v>144</v>
      </c>
      <c r="F3" s="109" t="s">
        <v>243</v>
      </c>
      <c r="G3" s="461" t="s">
        <v>144</v>
      </c>
      <c r="H3" s="109" t="s">
        <v>243</v>
      </c>
      <c r="I3" s="461" t="s">
        <v>144</v>
      </c>
      <c r="J3" s="109" t="s">
        <v>243</v>
      </c>
      <c r="K3" s="461" t="s">
        <v>144</v>
      </c>
      <c r="L3" s="328"/>
      <c r="M3" s="328"/>
      <c r="N3" s="328"/>
      <c r="O3" s="328"/>
      <c r="P3" s="328"/>
      <c r="Q3" s="328"/>
      <c r="R3" s="328"/>
      <c r="S3" s="328"/>
      <c r="T3" s="328"/>
      <c r="U3" s="328"/>
      <c r="V3" s="328"/>
      <c r="W3" s="328"/>
      <c r="X3" s="328"/>
      <c r="Y3" s="328"/>
      <c r="Z3" s="328"/>
      <c r="AA3" s="328"/>
      <c r="AB3" s="328"/>
      <c r="AC3" s="328"/>
      <c r="AD3" s="328"/>
      <c r="AE3" s="328"/>
    </row>
    <row r="4" spans="1:31" s="546" customFormat="1" ht="28.5" customHeight="1" x14ac:dyDescent="0.25">
      <c r="A4" s="58" t="s">
        <v>205</v>
      </c>
      <c r="B4" s="204">
        <v>3.7414579992598989</v>
      </c>
      <c r="C4" s="445" t="s">
        <v>230</v>
      </c>
      <c r="D4" s="204">
        <v>3.553676721407339</v>
      </c>
      <c r="E4" s="445" t="s">
        <v>230</v>
      </c>
      <c r="F4" s="204">
        <v>3.508636773999398</v>
      </c>
      <c r="G4" s="445" t="s">
        <v>230</v>
      </c>
      <c r="H4" s="204">
        <v>3.6446906209162084</v>
      </c>
      <c r="I4" s="445" t="s">
        <v>230</v>
      </c>
      <c r="J4" s="444">
        <v>3.6184641008863245</v>
      </c>
      <c r="K4" s="445" t="s">
        <v>230</v>
      </c>
      <c r="L4" s="328"/>
      <c r="M4" s="328"/>
      <c r="N4" s="328"/>
      <c r="O4" s="328"/>
      <c r="P4" s="328"/>
      <c r="Q4" s="328"/>
      <c r="R4" s="328"/>
      <c r="S4" s="328"/>
      <c r="T4" s="328"/>
      <c r="U4" s="328"/>
      <c r="V4" s="328"/>
      <c r="W4" s="328"/>
      <c r="X4" s="328"/>
      <c r="Y4" s="328"/>
      <c r="Z4" s="328"/>
      <c r="AA4" s="328"/>
      <c r="AB4" s="328"/>
      <c r="AC4" s="328"/>
      <c r="AD4" s="328"/>
      <c r="AE4" s="328"/>
    </row>
    <row r="5" spans="1:31" ht="28.5" customHeight="1" x14ac:dyDescent="0.25">
      <c r="A5" s="46" t="s">
        <v>109</v>
      </c>
      <c r="B5" s="405">
        <v>4.4455696202531643</v>
      </c>
      <c r="C5" s="383">
        <v>9</v>
      </c>
      <c r="D5" s="405">
        <v>4.3688833124215813</v>
      </c>
      <c r="E5" s="383">
        <v>9</v>
      </c>
      <c r="F5" s="405">
        <v>4.31806869089099</v>
      </c>
      <c r="G5" s="383">
        <v>9</v>
      </c>
      <c r="H5" s="405">
        <v>4.6457867263236388</v>
      </c>
      <c r="I5" s="383">
        <v>8</v>
      </c>
      <c r="J5" s="446">
        <v>4.8094059405940595</v>
      </c>
      <c r="K5" s="447">
        <v>8</v>
      </c>
    </row>
    <row r="6" spans="1:31" ht="28.5" customHeight="1" x14ac:dyDescent="0.25">
      <c r="A6" s="46" t="s">
        <v>7</v>
      </c>
      <c r="B6" s="405">
        <v>2.0941460470730235</v>
      </c>
      <c r="C6" s="383">
        <v>18</v>
      </c>
      <c r="D6" s="405">
        <v>1.9154006553470362</v>
      </c>
      <c r="E6" s="383">
        <v>19</v>
      </c>
      <c r="F6" s="405">
        <v>2.0217775161859919</v>
      </c>
      <c r="G6" s="383">
        <v>19</v>
      </c>
      <c r="H6" s="405">
        <v>2.0608899297423888</v>
      </c>
      <c r="I6" s="383">
        <v>20</v>
      </c>
      <c r="J6" s="446">
        <v>2.1480406386066764</v>
      </c>
      <c r="K6" s="447">
        <v>19</v>
      </c>
    </row>
    <row r="7" spans="1:31" ht="28.5" customHeight="1" x14ac:dyDescent="0.25">
      <c r="A7" s="46" t="s">
        <v>111</v>
      </c>
      <c r="B7" s="405">
        <v>1.7578125</v>
      </c>
      <c r="C7" s="383">
        <v>21</v>
      </c>
      <c r="D7" s="405">
        <v>1.9394879751745537</v>
      </c>
      <c r="E7" s="383">
        <v>18</v>
      </c>
      <c r="F7" s="405">
        <v>2.0123361603700851</v>
      </c>
      <c r="G7" s="383">
        <v>20</v>
      </c>
      <c r="H7" s="405">
        <v>2.3338485316846986</v>
      </c>
      <c r="I7" s="383">
        <v>17</v>
      </c>
      <c r="J7" s="446">
        <v>2.6640926640926641</v>
      </c>
      <c r="K7" s="447">
        <v>15</v>
      </c>
    </row>
    <row r="8" spans="1:31" ht="28.5" customHeight="1" x14ac:dyDescent="0.25">
      <c r="A8" s="46" t="s">
        <v>112</v>
      </c>
      <c r="B8" s="405">
        <v>7.5115740740740744</v>
      </c>
      <c r="C8" s="383">
        <v>5</v>
      </c>
      <c r="D8" s="405">
        <v>7.3010116434434096</v>
      </c>
      <c r="E8" s="383">
        <v>5</v>
      </c>
      <c r="F8" s="405">
        <v>6.995464852607709</v>
      </c>
      <c r="G8" s="383">
        <v>5</v>
      </c>
      <c r="H8" s="405">
        <v>6.9949162116362267</v>
      </c>
      <c r="I8" s="383">
        <v>5</v>
      </c>
      <c r="J8" s="446">
        <v>7.8143712574850301</v>
      </c>
      <c r="K8" s="447">
        <v>5</v>
      </c>
    </row>
    <row r="9" spans="1:31" ht="28.5" customHeight="1" x14ac:dyDescent="0.25">
      <c r="A9" s="46" t="s">
        <v>10</v>
      </c>
      <c r="B9" s="405">
        <v>6.5112075198843087</v>
      </c>
      <c r="C9" s="383">
        <v>6</v>
      </c>
      <c r="D9" s="405">
        <v>5.8061079545454541</v>
      </c>
      <c r="E9" s="383">
        <v>7</v>
      </c>
      <c r="F9" s="405">
        <v>5.7665505226480835</v>
      </c>
      <c r="G9" s="383">
        <v>6</v>
      </c>
      <c r="H9" s="405">
        <v>5.6821329639889191</v>
      </c>
      <c r="I9" s="383">
        <v>7</v>
      </c>
      <c r="J9" s="446">
        <v>6.0609171800136892</v>
      </c>
      <c r="K9" s="447">
        <v>7</v>
      </c>
    </row>
    <row r="10" spans="1:31" ht="28.5" customHeight="1" x14ac:dyDescent="0.25">
      <c r="A10" s="46" t="s">
        <v>114</v>
      </c>
      <c r="B10" s="405">
        <v>0.88737201365187712</v>
      </c>
      <c r="C10" s="383">
        <v>30</v>
      </c>
      <c r="D10" s="405">
        <v>0.91216216216216217</v>
      </c>
      <c r="E10" s="383">
        <v>30</v>
      </c>
      <c r="F10" s="405">
        <v>0.67001675041876041</v>
      </c>
      <c r="G10" s="383">
        <v>31</v>
      </c>
      <c r="H10" s="405">
        <v>0.82630691399662737</v>
      </c>
      <c r="I10" s="383">
        <v>31</v>
      </c>
      <c r="J10" s="446">
        <v>1.0101010101010102</v>
      </c>
      <c r="K10" s="447">
        <v>30</v>
      </c>
    </row>
    <row r="11" spans="1:31" ht="28.5" customHeight="1" x14ac:dyDescent="0.25">
      <c r="A11" s="46" t="s">
        <v>115</v>
      </c>
      <c r="B11" s="405">
        <v>1.5417017691659647</v>
      </c>
      <c r="C11" s="383">
        <v>24</v>
      </c>
      <c r="D11" s="405">
        <v>1.4888337468982629</v>
      </c>
      <c r="E11" s="383">
        <v>22</v>
      </c>
      <c r="F11" s="405">
        <v>1.7154471544715446</v>
      </c>
      <c r="G11" s="383">
        <v>23</v>
      </c>
      <c r="H11" s="405">
        <v>1.8403908794788275</v>
      </c>
      <c r="I11" s="383">
        <v>22</v>
      </c>
      <c r="J11" s="446">
        <v>1.6035455278001611</v>
      </c>
      <c r="K11" s="447">
        <v>23</v>
      </c>
    </row>
    <row r="12" spans="1:31" ht="28.5" customHeight="1" x14ac:dyDescent="0.25">
      <c r="A12" s="46" t="s">
        <v>89</v>
      </c>
      <c r="B12" s="405">
        <v>5.056087957804027</v>
      </c>
      <c r="C12" s="383">
        <v>8</v>
      </c>
      <c r="D12" s="405">
        <v>4.6157230859489591</v>
      </c>
      <c r="E12" s="383">
        <v>8</v>
      </c>
      <c r="F12" s="405">
        <v>4.0218729629897876</v>
      </c>
      <c r="G12" s="383">
        <v>10</v>
      </c>
      <c r="H12" s="405">
        <v>4.5999568686650854</v>
      </c>
      <c r="I12" s="383">
        <v>9</v>
      </c>
      <c r="J12" s="446">
        <v>3.7639848927527972</v>
      </c>
      <c r="K12" s="447">
        <v>10</v>
      </c>
    </row>
    <row r="13" spans="1:31" ht="28.5" customHeight="1" x14ac:dyDescent="0.25">
      <c r="A13" s="46" t="s">
        <v>163</v>
      </c>
      <c r="B13" s="405">
        <v>2.3253388946819604</v>
      </c>
      <c r="C13" s="383">
        <v>16</v>
      </c>
      <c r="D13" s="405">
        <v>2.4974200206398347</v>
      </c>
      <c r="E13" s="383">
        <v>15</v>
      </c>
      <c r="F13" s="405">
        <v>2.4106230847803882</v>
      </c>
      <c r="G13" s="383">
        <v>15</v>
      </c>
      <c r="H13" s="405">
        <v>2.5740551583248212</v>
      </c>
      <c r="I13" s="383">
        <v>15</v>
      </c>
      <c r="J13" s="446">
        <v>2.5609756097560976</v>
      </c>
      <c r="K13" s="447">
        <v>16</v>
      </c>
    </row>
    <row r="14" spans="1:31" ht="28.5" customHeight="1" x14ac:dyDescent="0.25">
      <c r="A14" s="46" t="s">
        <v>117</v>
      </c>
      <c r="B14" s="405">
        <v>1.7624521072796935</v>
      </c>
      <c r="C14" s="383">
        <v>20</v>
      </c>
      <c r="D14" s="405">
        <v>1.4824120603015076</v>
      </c>
      <c r="E14" s="383">
        <v>23</v>
      </c>
      <c r="F14" s="405">
        <v>1.7923362175525339</v>
      </c>
      <c r="G14" s="383">
        <v>22</v>
      </c>
      <c r="H14" s="405">
        <v>1.8271604938271604</v>
      </c>
      <c r="I14" s="383">
        <v>23</v>
      </c>
      <c r="J14" s="446">
        <v>1.6136919315403424</v>
      </c>
      <c r="K14" s="447">
        <v>22</v>
      </c>
    </row>
    <row r="15" spans="1:31" ht="28.5" customHeight="1" x14ac:dyDescent="0.25">
      <c r="A15" s="46" t="s">
        <v>118</v>
      </c>
      <c r="B15" s="405">
        <v>3.3012967200610221</v>
      </c>
      <c r="C15" s="383">
        <v>11</v>
      </c>
      <c r="D15" s="405">
        <v>3.2722906034223955</v>
      </c>
      <c r="E15" s="383">
        <v>11</v>
      </c>
      <c r="F15" s="405">
        <v>3.3362884160756505</v>
      </c>
      <c r="G15" s="383">
        <v>12</v>
      </c>
      <c r="H15" s="405">
        <v>3.3039906103286385</v>
      </c>
      <c r="I15" s="383">
        <v>11</v>
      </c>
      <c r="J15" s="446">
        <v>3.3241399332268835</v>
      </c>
      <c r="K15" s="447">
        <v>11</v>
      </c>
    </row>
    <row r="16" spans="1:31" ht="28.5" customHeight="1" x14ac:dyDescent="0.25">
      <c r="A16" s="46" t="s">
        <v>17</v>
      </c>
      <c r="B16" s="405">
        <v>1.5428571428571429</v>
      </c>
      <c r="C16" s="383">
        <v>23</v>
      </c>
      <c r="D16" s="405">
        <v>1.3574660633484161</v>
      </c>
      <c r="E16" s="383">
        <v>24</v>
      </c>
      <c r="F16" s="405">
        <v>1.5134529147982063</v>
      </c>
      <c r="G16" s="383">
        <v>24</v>
      </c>
      <c r="H16" s="405">
        <v>1.5051311288483467</v>
      </c>
      <c r="I16" s="383">
        <v>24</v>
      </c>
      <c r="J16" s="446">
        <v>1.6761687571265678</v>
      </c>
      <c r="K16" s="447">
        <v>21</v>
      </c>
    </row>
    <row r="17" spans="1:11" ht="28.5" customHeight="1" x14ac:dyDescent="0.25">
      <c r="A17" s="46" t="s">
        <v>18</v>
      </c>
      <c r="B17" s="405">
        <v>1.3881909547738693</v>
      </c>
      <c r="C17" s="383">
        <v>26</v>
      </c>
      <c r="D17" s="405">
        <v>1.3496170565100392</v>
      </c>
      <c r="E17" s="383">
        <v>25</v>
      </c>
      <c r="F17" s="405">
        <v>1.3244626407369497</v>
      </c>
      <c r="G17" s="383">
        <v>28</v>
      </c>
      <c r="H17" s="405">
        <v>1.445880452342488</v>
      </c>
      <c r="I17" s="383">
        <v>25</v>
      </c>
      <c r="J17" s="446">
        <v>1.5018021625951141</v>
      </c>
      <c r="K17" s="447">
        <v>26</v>
      </c>
    </row>
    <row r="18" spans="1:11" ht="28.5" customHeight="1" x14ac:dyDescent="0.25">
      <c r="A18" s="46" t="s">
        <v>121</v>
      </c>
      <c r="B18" s="405">
        <v>3.8805970149253732</v>
      </c>
      <c r="C18" s="383">
        <v>10</v>
      </c>
      <c r="D18" s="405">
        <v>3.9206642066420661</v>
      </c>
      <c r="E18" s="383">
        <v>10</v>
      </c>
      <c r="F18" s="405">
        <v>4.3378995433789953</v>
      </c>
      <c r="G18" s="383">
        <v>8</v>
      </c>
      <c r="H18" s="405">
        <v>4.2791970802919712</v>
      </c>
      <c r="I18" s="383">
        <v>10</v>
      </c>
      <c r="J18" s="446">
        <v>4.6007259528130673</v>
      </c>
      <c r="K18" s="447">
        <v>9</v>
      </c>
    </row>
    <row r="19" spans="1:11" ht="28.5" customHeight="1" x14ac:dyDescent="0.25">
      <c r="A19" s="46" t="s">
        <v>122</v>
      </c>
      <c r="B19" s="405">
        <v>14.930362116991644</v>
      </c>
      <c r="C19" s="383">
        <v>1</v>
      </c>
      <c r="D19" s="405">
        <v>13.133514986376021</v>
      </c>
      <c r="E19" s="383">
        <v>1</v>
      </c>
      <c r="F19" s="405">
        <v>12.84</v>
      </c>
      <c r="G19" s="383">
        <v>1</v>
      </c>
      <c r="H19" s="405">
        <v>13.435828877005347</v>
      </c>
      <c r="I19" s="383">
        <v>1</v>
      </c>
      <c r="J19" s="446">
        <v>14.491413474240423</v>
      </c>
      <c r="K19" s="447">
        <v>1</v>
      </c>
    </row>
    <row r="20" spans="1:11" ht="28.5" customHeight="1" x14ac:dyDescent="0.25">
      <c r="A20" s="46" t="s">
        <v>123</v>
      </c>
      <c r="B20" s="405">
        <v>1.2895291637385804</v>
      </c>
      <c r="C20" s="383">
        <v>29</v>
      </c>
      <c r="D20" s="405">
        <v>1.1366758241758241</v>
      </c>
      <c r="E20" s="383">
        <v>29</v>
      </c>
      <c r="F20" s="405">
        <v>1.3666890530557421</v>
      </c>
      <c r="G20" s="383">
        <v>25</v>
      </c>
      <c r="H20" s="405">
        <v>1.2479311486262825</v>
      </c>
      <c r="I20" s="383">
        <v>29</v>
      </c>
      <c r="J20" s="446">
        <v>1.1799027552674231</v>
      </c>
      <c r="K20" s="447">
        <v>29</v>
      </c>
    </row>
    <row r="21" spans="1:11" ht="28.5" customHeight="1" x14ac:dyDescent="0.25">
      <c r="A21" s="46" t="s">
        <v>124</v>
      </c>
      <c r="B21" s="405">
        <v>2.552454675086576</v>
      </c>
      <c r="C21" s="383">
        <v>14</v>
      </c>
      <c r="D21" s="405">
        <v>2.6093970558580359</v>
      </c>
      <c r="E21" s="383">
        <v>14</v>
      </c>
      <c r="F21" s="405">
        <v>2.5389532560926886</v>
      </c>
      <c r="G21" s="383">
        <v>14</v>
      </c>
      <c r="H21" s="405">
        <v>2.6393312101910831</v>
      </c>
      <c r="I21" s="383">
        <v>14</v>
      </c>
      <c r="J21" s="446">
        <v>2.7002967359050447</v>
      </c>
      <c r="K21" s="447">
        <v>14</v>
      </c>
    </row>
    <row r="22" spans="1:11" ht="28.5" customHeight="1" x14ac:dyDescent="0.25">
      <c r="A22" s="46" t="s">
        <v>125</v>
      </c>
      <c r="B22" s="405">
        <v>9.093725793958173</v>
      </c>
      <c r="C22" s="383">
        <v>2</v>
      </c>
      <c r="D22" s="405">
        <v>7.9342004590665649</v>
      </c>
      <c r="E22" s="383">
        <v>3</v>
      </c>
      <c r="F22" s="405">
        <v>9.8638426626323756</v>
      </c>
      <c r="G22" s="383">
        <v>2</v>
      </c>
      <c r="H22" s="405">
        <v>9.0523123578468532</v>
      </c>
      <c r="I22" s="383">
        <v>2</v>
      </c>
      <c r="J22" s="446">
        <v>8.9592760180995477</v>
      </c>
      <c r="K22" s="447">
        <v>3</v>
      </c>
    </row>
    <row r="23" spans="1:11" ht="28.5" customHeight="1" x14ac:dyDescent="0.25">
      <c r="A23" s="46" t="s">
        <v>126</v>
      </c>
      <c r="B23" s="405">
        <v>5.6320968962906894</v>
      </c>
      <c r="C23" s="383">
        <v>7</v>
      </c>
      <c r="D23" s="405">
        <v>5.9762435040831479</v>
      </c>
      <c r="E23" s="383">
        <v>6</v>
      </c>
      <c r="F23" s="405">
        <v>5.4479242534595773</v>
      </c>
      <c r="G23" s="383">
        <v>7</v>
      </c>
      <c r="H23" s="405">
        <v>6.5340086830680182</v>
      </c>
      <c r="I23" s="383">
        <v>6</v>
      </c>
      <c r="J23" s="446">
        <v>6.5546819156540383</v>
      </c>
      <c r="K23" s="447">
        <v>6</v>
      </c>
    </row>
    <row r="24" spans="1:11" ht="28.5" customHeight="1" x14ac:dyDescent="0.25">
      <c r="A24" s="46" t="s">
        <v>127</v>
      </c>
      <c r="B24" s="405">
        <v>1.3801601971657425</v>
      </c>
      <c r="C24" s="383">
        <v>27</v>
      </c>
      <c r="D24" s="405">
        <v>1.3101767215112736</v>
      </c>
      <c r="E24" s="383">
        <v>28</v>
      </c>
      <c r="F24" s="405">
        <v>1.3570566948130276</v>
      </c>
      <c r="G24" s="383">
        <v>26</v>
      </c>
      <c r="H24" s="405">
        <v>1.303560651780326</v>
      </c>
      <c r="I24" s="383">
        <v>28</v>
      </c>
      <c r="J24" s="446">
        <v>1.4705882352941178</v>
      </c>
      <c r="K24" s="447">
        <v>27</v>
      </c>
    </row>
    <row r="25" spans="1:11" ht="28.5" customHeight="1" x14ac:dyDescent="0.25">
      <c r="A25" s="46" t="s">
        <v>128</v>
      </c>
      <c r="B25" s="405">
        <v>1.9638966697790226</v>
      </c>
      <c r="C25" s="383">
        <v>19</v>
      </c>
      <c r="D25" s="405">
        <v>1.8120393120393119</v>
      </c>
      <c r="E25" s="383">
        <v>20</v>
      </c>
      <c r="F25" s="405">
        <v>2.0460745680509245</v>
      </c>
      <c r="G25" s="383">
        <v>18</v>
      </c>
      <c r="H25" s="405">
        <v>2.1489104116222761</v>
      </c>
      <c r="I25" s="383">
        <v>19</v>
      </c>
      <c r="J25" s="446">
        <v>1.7742419693785649</v>
      </c>
      <c r="K25" s="447">
        <v>20</v>
      </c>
    </row>
    <row r="26" spans="1:11" ht="28.5" customHeight="1" x14ac:dyDescent="0.25">
      <c r="A26" s="46" t="s">
        <v>129</v>
      </c>
      <c r="B26" s="405">
        <v>1.4794102694458566</v>
      </c>
      <c r="C26" s="383">
        <v>25</v>
      </c>
      <c r="D26" s="405">
        <v>1.3245702730030333</v>
      </c>
      <c r="E26" s="383">
        <v>26</v>
      </c>
      <c r="F26" s="405">
        <v>1.3172448466566113</v>
      </c>
      <c r="G26" s="383">
        <v>29</v>
      </c>
      <c r="H26" s="405">
        <v>1.3782696177062372</v>
      </c>
      <c r="I26" s="383">
        <v>27</v>
      </c>
      <c r="J26" s="446">
        <v>1.566265060240964</v>
      </c>
      <c r="K26" s="447">
        <v>24</v>
      </c>
    </row>
    <row r="27" spans="1:11" ht="28.5" customHeight="1" x14ac:dyDescent="0.25">
      <c r="A27" s="46" t="s">
        <v>164</v>
      </c>
      <c r="B27" s="405">
        <v>0.87016574585635353</v>
      </c>
      <c r="C27" s="383">
        <v>31</v>
      </c>
      <c r="D27" s="405">
        <v>0.79019073569482279</v>
      </c>
      <c r="E27" s="383">
        <v>31</v>
      </c>
      <c r="F27" s="405">
        <v>0.86021505376344076</v>
      </c>
      <c r="G27" s="383">
        <v>30</v>
      </c>
      <c r="H27" s="405">
        <v>0.89068825910931182</v>
      </c>
      <c r="I27" s="383">
        <v>30</v>
      </c>
      <c r="J27" s="446">
        <v>0.99328859060402686</v>
      </c>
      <c r="K27" s="447">
        <v>31</v>
      </c>
    </row>
    <row r="28" spans="1:11" ht="28.5" customHeight="1" x14ac:dyDescent="0.25">
      <c r="A28" s="46" t="s">
        <v>131</v>
      </c>
      <c r="B28" s="405">
        <v>2.1379673512374935</v>
      </c>
      <c r="C28" s="383">
        <v>17</v>
      </c>
      <c r="D28" s="405">
        <v>2.2233766233766232</v>
      </c>
      <c r="E28" s="383">
        <v>17</v>
      </c>
      <c r="F28" s="405">
        <v>2.1783700666324961</v>
      </c>
      <c r="G28" s="383">
        <v>17</v>
      </c>
      <c r="H28" s="405">
        <v>2.2227899846704142</v>
      </c>
      <c r="I28" s="383">
        <v>18</v>
      </c>
      <c r="J28" s="446">
        <v>2.2757222503801318</v>
      </c>
      <c r="K28" s="447">
        <v>18</v>
      </c>
    </row>
    <row r="29" spans="1:11" ht="28.5" customHeight="1" x14ac:dyDescent="0.25">
      <c r="A29" s="46" t="s">
        <v>132</v>
      </c>
      <c r="B29" s="405">
        <v>3.177349587101848</v>
      </c>
      <c r="C29" s="383">
        <v>13</v>
      </c>
      <c r="D29" s="405">
        <v>2.9533881707794749</v>
      </c>
      <c r="E29" s="383">
        <v>13</v>
      </c>
      <c r="F29" s="405">
        <v>3.2903981264637006</v>
      </c>
      <c r="G29" s="383">
        <v>13</v>
      </c>
      <c r="H29" s="405">
        <v>3.00390625</v>
      </c>
      <c r="I29" s="383">
        <v>13</v>
      </c>
      <c r="J29" s="446">
        <v>2.9145532579008973</v>
      </c>
      <c r="K29" s="447">
        <v>13</v>
      </c>
    </row>
    <row r="30" spans="1:11" ht="28.5" customHeight="1" x14ac:dyDescent="0.25">
      <c r="A30" s="46" t="s">
        <v>133</v>
      </c>
      <c r="B30" s="405">
        <v>1.6694867456288776</v>
      </c>
      <c r="C30" s="383">
        <v>22</v>
      </c>
      <c r="D30" s="405">
        <v>1.789119461581604</v>
      </c>
      <c r="E30" s="383">
        <v>21</v>
      </c>
      <c r="F30" s="405">
        <v>1.9018404907975459</v>
      </c>
      <c r="G30" s="383">
        <v>21</v>
      </c>
      <c r="H30" s="405">
        <v>1.8557853549468977</v>
      </c>
      <c r="I30" s="383">
        <v>21</v>
      </c>
      <c r="J30" s="446">
        <v>1.5131211613623674</v>
      </c>
      <c r="K30" s="447">
        <v>25</v>
      </c>
    </row>
    <row r="31" spans="1:11" ht="28.5" customHeight="1" x14ac:dyDescent="0.25">
      <c r="A31" s="46" t="s">
        <v>134</v>
      </c>
      <c r="B31" s="405">
        <v>3.281014186537881</v>
      </c>
      <c r="C31" s="383">
        <v>12</v>
      </c>
      <c r="D31" s="405">
        <v>3.2135369871218931</v>
      </c>
      <c r="E31" s="383">
        <v>12</v>
      </c>
      <c r="F31" s="405">
        <v>3.3551263001485885</v>
      </c>
      <c r="G31" s="383">
        <v>11</v>
      </c>
      <c r="H31" s="405">
        <v>3.1965506987808503</v>
      </c>
      <c r="I31" s="383">
        <v>12</v>
      </c>
      <c r="J31" s="446">
        <v>3.2523696682464451</v>
      </c>
      <c r="K31" s="447">
        <v>12</v>
      </c>
    </row>
    <row r="32" spans="1:11" ht="28.5" customHeight="1" x14ac:dyDescent="0.25">
      <c r="A32" s="46" t="s">
        <v>135</v>
      </c>
      <c r="B32" s="405">
        <v>7.9155124653739612</v>
      </c>
      <c r="C32" s="383">
        <v>4</v>
      </c>
      <c r="D32" s="405">
        <v>7.3626373626373631</v>
      </c>
      <c r="E32" s="383">
        <v>4</v>
      </c>
      <c r="F32" s="405">
        <v>7.7164280845262443</v>
      </c>
      <c r="G32" s="383">
        <v>4</v>
      </c>
      <c r="H32" s="405">
        <v>7.6079506511309116</v>
      </c>
      <c r="I32" s="383">
        <v>4</v>
      </c>
      <c r="J32" s="446">
        <v>8.4620642515379352</v>
      </c>
      <c r="K32" s="447">
        <v>4</v>
      </c>
    </row>
    <row r="33" spans="1:11" ht="28.5" customHeight="1" x14ac:dyDescent="0.25">
      <c r="A33" s="46" t="s">
        <v>136</v>
      </c>
      <c r="B33" s="405">
        <v>1.3509060955518946</v>
      </c>
      <c r="C33" s="383">
        <v>28</v>
      </c>
      <c r="D33" s="405">
        <v>1.3111230521225148</v>
      </c>
      <c r="E33" s="383">
        <v>27</v>
      </c>
      <c r="F33" s="405">
        <v>1.3249211356466877</v>
      </c>
      <c r="G33" s="383">
        <v>27</v>
      </c>
      <c r="H33" s="405">
        <v>1.4105925537493447</v>
      </c>
      <c r="I33" s="383">
        <v>26</v>
      </c>
      <c r="J33" s="446">
        <v>1.4477766287487073</v>
      </c>
      <c r="K33" s="447">
        <v>28</v>
      </c>
    </row>
    <row r="34" spans="1:11" ht="28.5" customHeight="1" x14ac:dyDescent="0.25">
      <c r="A34" s="46" t="s">
        <v>137</v>
      </c>
      <c r="B34" s="405">
        <v>2.4785836664762995</v>
      </c>
      <c r="C34" s="383">
        <v>15</v>
      </c>
      <c r="D34" s="405">
        <v>2.3793299261783081</v>
      </c>
      <c r="E34" s="383">
        <v>16</v>
      </c>
      <c r="F34" s="405">
        <v>2.1908526256352343</v>
      </c>
      <c r="G34" s="383">
        <v>16</v>
      </c>
      <c r="H34" s="405">
        <v>2.5396825396825395</v>
      </c>
      <c r="I34" s="383">
        <v>16</v>
      </c>
      <c r="J34" s="446">
        <v>2.508493771234428</v>
      </c>
      <c r="K34" s="447">
        <v>17</v>
      </c>
    </row>
    <row r="35" spans="1:11" ht="28.5" customHeight="1" x14ac:dyDescent="0.25">
      <c r="A35" s="46" t="s">
        <v>138</v>
      </c>
      <c r="B35" s="405">
        <v>8.0944206008583688</v>
      </c>
      <c r="C35" s="383">
        <v>3</v>
      </c>
      <c r="D35" s="405">
        <v>7.9730866274179979</v>
      </c>
      <c r="E35" s="383">
        <v>2</v>
      </c>
      <c r="F35" s="405">
        <v>8.0708985985160755</v>
      </c>
      <c r="G35" s="383">
        <v>3</v>
      </c>
      <c r="H35" s="405">
        <v>8.2481751824817522</v>
      </c>
      <c r="I35" s="383">
        <v>3</v>
      </c>
      <c r="J35" s="446">
        <v>9.1300877893056658</v>
      </c>
      <c r="K35" s="447">
        <v>2</v>
      </c>
    </row>
    <row r="36" spans="1:11" ht="28.5" customHeight="1" x14ac:dyDescent="0.25">
      <c r="A36" s="48" t="s">
        <v>409</v>
      </c>
      <c r="B36" s="546"/>
      <c r="C36" s="546"/>
      <c r="D36" s="546"/>
      <c r="E36" s="546"/>
      <c r="F36" s="546"/>
      <c r="G36" s="546"/>
      <c r="H36" s="546"/>
      <c r="I36" s="546"/>
      <c r="J36" s="546"/>
    </row>
    <row r="37" spans="1:11" ht="28.5" customHeight="1" x14ac:dyDescent="0.25">
      <c r="A37" s="49"/>
      <c r="B37" s="546"/>
      <c r="C37" s="589"/>
      <c r="D37" s="546"/>
      <c r="E37" s="589"/>
      <c r="F37" s="546"/>
      <c r="G37" s="546"/>
      <c r="H37" s="546"/>
      <c r="I37" s="546"/>
      <c r="J37" s="546"/>
    </row>
    <row r="38" spans="1:11" s="546" customFormat="1" ht="28.5" customHeight="1" x14ac:dyDescent="0.25">
      <c r="A38" s="469" t="s">
        <v>561</v>
      </c>
      <c r="B38" s="51"/>
      <c r="C38" s="51"/>
      <c r="D38" s="51"/>
      <c r="E38" s="51"/>
      <c r="G38" s="51"/>
      <c r="K38" s="92" t="s">
        <v>406</v>
      </c>
    </row>
    <row r="39" spans="1:11" s="546" customFormat="1" ht="28.5" customHeight="1" x14ac:dyDescent="0.25">
      <c r="A39" s="775" t="s">
        <v>1</v>
      </c>
      <c r="B39" s="747">
        <v>1396</v>
      </c>
      <c r="C39" s="748"/>
      <c r="D39" s="747">
        <v>1397</v>
      </c>
      <c r="E39" s="748"/>
      <c r="F39" s="747">
        <v>1398</v>
      </c>
      <c r="G39" s="748"/>
      <c r="H39" s="747">
        <v>1399</v>
      </c>
      <c r="I39" s="748"/>
      <c r="J39" s="747">
        <v>1400</v>
      </c>
      <c r="K39" s="748"/>
    </row>
    <row r="40" spans="1:11" s="546" customFormat="1" ht="28.5" customHeight="1" x14ac:dyDescent="0.25">
      <c r="A40" s="776"/>
      <c r="B40" s="109" t="s">
        <v>243</v>
      </c>
      <c r="C40" s="461" t="s">
        <v>144</v>
      </c>
      <c r="D40" s="109" t="s">
        <v>243</v>
      </c>
      <c r="E40" s="461" t="s">
        <v>144</v>
      </c>
      <c r="F40" s="109" t="s">
        <v>243</v>
      </c>
      <c r="G40" s="461" t="s">
        <v>144</v>
      </c>
      <c r="H40" s="109" t="s">
        <v>243</v>
      </c>
      <c r="I40" s="461" t="s">
        <v>144</v>
      </c>
      <c r="J40" s="109" t="s">
        <v>243</v>
      </c>
      <c r="K40" s="461" t="s">
        <v>144</v>
      </c>
    </row>
    <row r="41" spans="1:11" ht="28.5" customHeight="1" x14ac:dyDescent="0.25">
      <c r="A41" s="58" t="s">
        <v>205</v>
      </c>
      <c r="B41" s="204">
        <v>3.72</v>
      </c>
      <c r="C41" s="445" t="s">
        <v>230</v>
      </c>
      <c r="D41" s="204">
        <v>3.5330880561376152</v>
      </c>
      <c r="E41" s="445" t="s">
        <v>230</v>
      </c>
      <c r="F41" s="204">
        <v>3.4772193800782425</v>
      </c>
      <c r="G41" s="445" t="s">
        <v>230</v>
      </c>
      <c r="H41" s="204">
        <v>3.6156769653154939</v>
      </c>
      <c r="I41" s="445" t="s">
        <v>230</v>
      </c>
      <c r="J41" s="204">
        <v>3.5872940336684316</v>
      </c>
      <c r="K41" s="445" t="s">
        <v>230</v>
      </c>
    </row>
    <row r="42" spans="1:11" ht="28.5" customHeight="1" x14ac:dyDescent="0.25">
      <c r="A42" s="46" t="s">
        <v>109</v>
      </c>
      <c r="B42" s="405">
        <v>4.4177215189873413</v>
      </c>
      <c r="C42" s="383">
        <v>9</v>
      </c>
      <c r="D42" s="405">
        <v>4.341279799247177</v>
      </c>
      <c r="E42" s="383">
        <v>9</v>
      </c>
      <c r="F42" s="405">
        <v>4.2882030861124933</v>
      </c>
      <c r="G42" s="383">
        <v>8</v>
      </c>
      <c r="H42" s="405">
        <v>4.608501118568233</v>
      </c>
      <c r="I42" s="383">
        <v>8</v>
      </c>
      <c r="J42" s="446">
        <v>4.7673267326732676</v>
      </c>
      <c r="K42" s="447">
        <v>8</v>
      </c>
    </row>
    <row r="43" spans="1:11" ht="28.5" customHeight="1" x14ac:dyDescent="0.25">
      <c r="A43" s="46" t="s">
        <v>7</v>
      </c>
      <c r="B43" s="405">
        <v>2.0488835244417625</v>
      </c>
      <c r="C43" s="383">
        <v>18</v>
      </c>
      <c r="D43" s="405">
        <v>1.9064641048555258</v>
      </c>
      <c r="E43" s="383">
        <v>19</v>
      </c>
      <c r="F43" s="405">
        <v>1.9805768098881695</v>
      </c>
      <c r="G43" s="383">
        <v>19</v>
      </c>
      <c r="H43" s="405">
        <v>2.043325526932084</v>
      </c>
      <c r="I43" s="383">
        <v>20</v>
      </c>
      <c r="J43" s="446">
        <v>2.1190130624092887</v>
      </c>
      <c r="K43" s="447">
        <v>19</v>
      </c>
    </row>
    <row r="44" spans="1:11" ht="28.5" customHeight="1" x14ac:dyDescent="0.25">
      <c r="A44" s="46" t="s">
        <v>111</v>
      </c>
      <c r="B44" s="405">
        <v>1.7265625</v>
      </c>
      <c r="C44" s="383">
        <v>21</v>
      </c>
      <c r="D44" s="405">
        <v>1.9084561675717611</v>
      </c>
      <c r="E44" s="383">
        <v>18</v>
      </c>
      <c r="F44" s="405">
        <v>1.8812644564379339</v>
      </c>
      <c r="G44" s="383">
        <v>21</v>
      </c>
      <c r="H44" s="405">
        <v>2.2488408037094278</v>
      </c>
      <c r="I44" s="383">
        <v>17</v>
      </c>
      <c r="J44" s="446">
        <v>2.6023166023166024</v>
      </c>
      <c r="K44" s="447">
        <v>15</v>
      </c>
    </row>
    <row r="45" spans="1:11" ht="28.5" customHeight="1" x14ac:dyDescent="0.25">
      <c r="A45" s="46" t="s">
        <v>112</v>
      </c>
      <c r="B45" s="405">
        <v>7.5</v>
      </c>
      <c r="C45" s="383">
        <v>5</v>
      </c>
      <c r="D45" s="405">
        <v>7.2933765985875167</v>
      </c>
      <c r="E45" s="383">
        <v>5</v>
      </c>
      <c r="F45" s="405">
        <v>6.9690098261526829</v>
      </c>
      <c r="G45" s="383">
        <v>5</v>
      </c>
      <c r="H45" s="405">
        <v>6.9911504424778759</v>
      </c>
      <c r="I45" s="383">
        <v>5</v>
      </c>
      <c r="J45" s="446">
        <v>7.7919161676646711</v>
      </c>
      <c r="K45" s="447">
        <v>5</v>
      </c>
    </row>
    <row r="46" spans="1:11" ht="28.5" customHeight="1" x14ac:dyDescent="0.25">
      <c r="A46" s="46" t="s">
        <v>10</v>
      </c>
      <c r="B46" s="405">
        <v>6.4786695589298624</v>
      </c>
      <c r="C46" s="383">
        <v>6</v>
      </c>
      <c r="D46" s="405">
        <v>5.7705965909090908</v>
      </c>
      <c r="E46" s="383">
        <v>7</v>
      </c>
      <c r="F46" s="405">
        <v>5.7491289198606275</v>
      </c>
      <c r="G46" s="383">
        <v>6</v>
      </c>
      <c r="H46" s="405">
        <v>5.6371191135734069</v>
      </c>
      <c r="I46" s="383">
        <v>7</v>
      </c>
      <c r="J46" s="446">
        <v>6.0130047912388775</v>
      </c>
      <c r="K46" s="447">
        <v>7</v>
      </c>
    </row>
    <row r="47" spans="1:11" ht="28.5" customHeight="1" x14ac:dyDescent="0.25">
      <c r="A47" s="46" t="s">
        <v>114</v>
      </c>
      <c r="B47" s="405">
        <v>0.87030716723549484</v>
      </c>
      <c r="C47" s="383">
        <v>30</v>
      </c>
      <c r="D47" s="405">
        <v>0.91216216216216217</v>
      </c>
      <c r="E47" s="383">
        <v>30</v>
      </c>
      <c r="F47" s="405">
        <v>0.63651591289782239</v>
      </c>
      <c r="G47" s="383">
        <v>31</v>
      </c>
      <c r="H47" s="405">
        <v>0.82630691399662737</v>
      </c>
      <c r="I47" s="383">
        <v>31</v>
      </c>
      <c r="J47" s="446">
        <v>0.97643097643097643</v>
      </c>
      <c r="K47" s="447">
        <v>30</v>
      </c>
    </row>
    <row r="48" spans="1:11" ht="28.5" customHeight="1" x14ac:dyDescent="0.25">
      <c r="A48" s="46" t="s">
        <v>115</v>
      </c>
      <c r="B48" s="405">
        <v>1.5417017691659647</v>
      </c>
      <c r="C48" s="383">
        <v>23</v>
      </c>
      <c r="D48" s="405">
        <v>1.4888337468982629</v>
      </c>
      <c r="E48" s="383">
        <v>22</v>
      </c>
      <c r="F48" s="405">
        <v>1.7073170731707317</v>
      </c>
      <c r="G48" s="383">
        <v>23</v>
      </c>
      <c r="H48" s="405">
        <v>1.8159609120521174</v>
      </c>
      <c r="I48" s="383">
        <v>22</v>
      </c>
      <c r="J48" s="446">
        <v>1.5793714746172443</v>
      </c>
      <c r="K48" s="447">
        <v>23</v>
      </c>
    </row>
    <row r="49" spans="1:11" ht="28.5" customHeight="1" x14ac:dyDescent="0.25">
      <c r="A49" s="46" t="s">
        <v>89</v>
      </c>
      <c r="B49" s="405">
        <v>5.0271153703290992</v>
      </c>
      <c r="C49" s="383">
        <v>8</v>
      </c>
      <c r="D49" s="405">
        <v>4.6017893810501613</v>
      </c>
      <c r="E49" s="383">
        <v>8</v>
      </c>
      <c r="F49" s="405">
        <v>3.9863837184037081</v>
      </c>
      <c r="G49" s="383">
        <v>10</v>
      </c>
      <c r="H49" s="405">
        <v>4.5740780677161963</v>
      </c>
      <c r="I49" s="383">
        <v>9</v>
      </c>
      <c r="J49" s="446">
        <v>3.7483075607496614</v>
      </c>
      <c r="K49" s="447">
        <v>10</v>
      </c>
    </row>
    <row r="50" spans="1:11" ht="28.5" customHeight="1" x14ac:dyDescent="0.25">
      <c r="A50" s="46" t="s">
        <v>163</v>
      </c>
      <c r="B50" s="405">
        <v>2.3044838373305527</v>
      </c>
      <c r="C50" s="383">
        <v>16</v>
      </c>
      <c r="D50" s="405">
        <v>2.435500515995872</v>
      </c>
      <c r="E50" s="383">
        <v>15</v>
      </c>
      <c r="F50" s="405">
        <v>2.3493360572012256</v>
      </c>
      <c r="G50" s="383">
        <v>15</v>
      </c>
      <c r="H50" s="405">
        <v>2.4923391215526047</v>
      </c>
      <c r="I50" s="383">
        <v>16</v>
      </c>
      <c r="J50" s="446">
        <v>2.5203252032520322</v>
      </c>
      <c r="K50" s="447">
        <v>16</v>
      </c>
    </row>
    <row r="51" spans="1:11" ht="28.5" customHeight="1" x14ac:dyDescent="0.25">
      <c r="A51" s="46" t="s">
        <v>117</v>
      </c>
      <c r="B51" s="405">
        <v>1.7369093231162198</v>
      </c>
      <c r="C51" s="383">
        <v>20</v>
      </c>
      <c r="D51" s="405">
        <v>1.4698492462311559</v>
      </c>
      <c r="E51" s="383">
        <v>23</v>
      </c>
      <c r="F51" s="405">
        <v>1.7676143386897403</v>
      </c>
      <c r="G51" s="383">
        <v>22</v>
      </c>
      <c r="H51" s="405">
        <v>1.8024691358024691</v>
      </c>
      <c r="I51" s="383">
        <v>23</v>
      </c>
      <c r="J51" s="446">
        <v>1.5892420537897312</v>
      </c>
      <c r="K51" s="447">
        <v>22</v>
      </c>
    </row>
    <row r="52" spans="1:11" ht="28.5" customHeight="1" x14ac:dyDescent="0.25">
      <c r="A52" s="46" t="s">
        <v>118</v>
      </c>
      <c r="B52" s="405">
        <v>3.2951945080091534</v>
      </c>
      <c r="C52" s="383">
        <v>11</v>
      </c>
      <c r="D52" s="405">
        <v>3.2167517262083458</v>
      </c>
      <c r="E52" s="383">
        <v>11</v>
      </c>
      <c r="F52" s="405">
        <v>3.3185579196217496</v>
      </c>
      <c r="G52" s="383">
        <v>11</v>
      </c>
      <c r="H52" s="405">
        <v>3.2966549295774645</v>
      </c>
      <c r="I52" s="383">
        <v>11</v>
      </c>
      <c r="J52" s="446">
        <v>3.2980113223980259</v>
      </c>
      <c r="K52" s="447">
        <v>11</v>
      </c>
    </row>
    <row r="53" spans="1:11" ht="28.5" customHeight="1" x14ac:dyDescent="0.25">
      <c r="A53" s="46" t="s">
        <v>17</v>
      </c>
      <c r="B53" s="405">
        <v>1.5314285714285714</v>
      </c>
      <c r="C53" s="383">
        <v>24</v>
      </c>
      <c r="D53" s="405">
        <v>1.3574660633484161</v>
      </c>
      <c r="E53" s="383">
        <v>24</v>
      </c>
      <c r="F53" s="405">
        <v>1.4573991031390134</v>
      </c>
      <c r="G53" s="383">
        <v>24</v>
      </c>
      <c r="H53" s="405">
        <v>1.4253135689851766</v>
      </c>
      <c r="I53" s="383">
        <v>25</v>
      </c>
      <c r="J53" s="446">
        <v>1.6305587229190421</v>
      </c>
      <c r="K53" s="447">
        <v>21</v>
      </c>
    </row>
    <row r="54" spans="1:11" ht="28.5" customHeight="1" x14ac:dyDescent="0.25">
      <c r="A54" s="46" t="s">
        <v>18</v>
      </c>
      <c r="B54" s="405">
        <v>1.3777219430485761</v>
      </c>
      <c r="C54" s="383">
        <v>26</v>
      </c>
      <c r="D54" s="405">
        <v>1.3330573380252535</v>
      </c>
      <c r="E54" s="383">
        <v>25</v>
      </c>
      <c r="F54" s="405">
        <v>1.3019447287615149</v>
      </c>
      <c r="G54" s="383">
        <v>28</v>
      </c>
      <c r="H54" s="405">
        <v>1.4277059773828757</v>
      </c>
      <c r="I54" s="383">
        <v>24</v>
      </c>
      <c r="J54" s="446">
        <v>1.4737685222266721</v>
      </c>
      <c r="K54" s="447">
        <v>26</v>
      </c>
    </row>
    <row r="55" spans="1:11" ht="28.5" customHeight="1" x14ac:dyDescent="0.25">
      <c r="A55" s="46" t="s">
        <v>121</v>
      </c>
      <c r="B55" s="405">
        <v>3.8432835820895521</v>
      </c>
      <c r="C55" s="383">
        <v>10</v>
      </c>
      <c r="D55" s="405">
        <v>3.8837638376383761</v>
      </c>
      <c r="E55" s="383">
        <v>10</v>
      </c>
      <c r="F55" s="405">
        <v>4.1552511415525117</v>
      </c>
      <c r="G55" s="383">
        <v>9</v>
      </c>
      <c r="H55" s="405">
        <v>4.2518248175182487</v>
      </c>
      <c r="I55" s="383">
        <v>10</v>
      </c>
      <c r="J55" s="446">
        <v>4.5553539019963702</v>
      </c>
      <c r="K55" s="447">
        <v>9</v>
      </c>
    </row>
    <row r="56" spans="1:11" ht="28.5" customHeight="1" x14ac:dyDescent="0.25">
      <c r="A56" s="46" t="s">
        <v>122</v>
      </c>
      <c r="B56" s="405">
        <v>14.930362116991644</v>
      </c>
      <c r="C56" s="383">
        <v>1</v>
      </c>
      <c r="D56" s="405">
        <v>13.133514986376021</v>
      </c>
      <c r="E56" s="383">
        <v>1</v>
      </c>
      <c r="F56" s="405">
        <v>12.84</v>
      </c>
      <c r="G56" s="383">
        <v>1</v>
      </c>
      <c r="H56" s="405">
        <v>13.195187165775401</v>
      </c>
      <c r="I56" s="383">
        <v>1</v>
      </c>
      <c r="J56" s="446">
        <v>14.412153236459709</v>
      </c>
      <c r="K56" s="447">
        <v>1</v>
      </c>
    </row>
    <row r="57" spans="1:11" ht="28.5" customHeight="1" x14ac:dyDescent="0.25">
      <c r="A57" s="46" t="s">
        <v>123</v>
      </c>
      <c r="B57" s="405">
        <v>1.2789880534082922</v>
      </c>
      <c r="C57" s="383">
        <v>29</v>
      </c>
      <c r="D57" s="405">
        <v>1.1298076923076923</v>
      </c>
      <c r="E57" s="383">
        <v>29</v>
      </c>
      <c r="F57" s="405">
        <v>1.3498992612491605</v>
      </c>
      <c r="G57" s="383">
        <v>25</v>
      </c>
      <c r="H57" s="405">
        <v>1.2346904998344919</v>
      </c>
      <c r="I57" s="383">
        <v>29</v>
      </c>
      <c r="J57" s="446">
        <v>1.173419773095624</v>
      </c>
      <c r="K57" s="447">
        <v>29</v>
      </c>
    </row>
    <row r="58" spans="1:11" ht="28.5" customHeight="1" x14ac:dyDescent="0.25">
      <c r="A58" s="46" t="s">
        <v>124</v>
      </c>
      <c r="B58" s="405">
        <v>2.5483805255652885</v>
      </c>
      <c r="C58" s="383">
        <v>14</v>
      </c>
      <c r="D58" s="405">
        <v>2.5912482355313573</v>
      </c>
      <c r="E58" s="383">
        <v>14</v>
      </c>
      <c r="F58" s="405">
        <v>2.5249700359568519</v>
      </c>
      <c r="G58" s="383">
        <v>14</v>
      </c>
      <c r="H58" s="405">
        <v>2.6194267515923566</v>
      </c>
      <c r="I58" s="383">
        <v>14</v>
      </c>
      <c r="J58" s="446">
        <v>2.6765578635014835</v>
      </c>
      <c r="K58" s="447">
        <v>14</v>
      </c>
    </row>
    <row r="59" spans="1:11" ht="28.5" customHeight="1" x14ac:dyDescent="0.25">
      <c r="A59" s="46" t="s">
        <v>125</v>
      </c>
      <c r="B59" s="405">
        <v>9.0549961270333075</v>
      </c>
      <c r="C59" s="383">
        <v>2</v>
      </c>
      <c r="D59" s="405">
        <v>7.9265493496557005</v>
      </c>
      <c r="E59" s="383">
        <v>3</v>
      </c>
      <c r="F59" s="405">
        <v>9.8562783661119528</v>
      </c>
      <c r="G59" s="383">
        <v>2</v>
      </c>
      <c r="H59" s="405">
        <v>9.029567854435177</v>
      </c>
      <c r="I59" s="383">
        <v>2</v>
      </c>
      <c r="J59" s="446">
        <v>8.9366515837104075</v>
      </c>
      <c r="K59" s="447">
        <v>3</v>
      </c>
    </row>
    <row r="60" spans="1:11" ht="28.5" customHeight="1" x14ac:dyDescent="0.25">
      <c r="A60" s="46" t="s">
        <v>126</v>
      </c>
      <c r="B60" s="405">
        <v>5.5942467827403481</v>
      </c>
      <c r="C60" s="383">
        <v>7</v>
      </c>
      <c r="D60" s="405">
        <v>5.9391239792130666</v>
      </c>
      <c r="E60" s="383">
        <v>6</v>
      </c>
      <c r="F60" s="405">
        <v>5.4333576110706474</v>
      </c>
      <c r="G60" s="383">
        <v>7</v>
      </c>
      <c r="H60" s="405">
        <v>6.5050651230101311</v>
      </c>
      <c r="I60" s="383">
        <v>6</v>
      </c>
      <c r="J60" s="446">
        <v>6.5332380271622581</v>
      </c>
      <c r="K60" s="447">
        <v>6</v>
      </c>
    </row>
    <row r="61" spans="1:11" ht="28.5" customHeight="1" x14ac:dyDescent="0.25">
      <c r="A61" s="46" t="s">
        <v>127</v>
      </c>
      <c r="B61" s="405">
        <v>1.337030191004313</v>
      </c>
      <c r="C61" s="383">
        <v>28</v>
      </c>
      <c r="D61" s="405">
        <v>1.2858013406459476</v>
      </c>
      <c r="E61" s="383">
        <v>28</v>
      </c>
      <c r="F61" s="405">
        <v>1.3389626055488539</v>
      </c>
      <c r="G61" s="383">
        <v>26</v>
      </c>
      <c r="H61" s="405">
        <v>1.291490645745323</v>
      </c>
      <c r="I61" s="383">
        <v>28</v>
      </c>
      <c r="J61" s="446">
        <v>1.4225690276110445</v>
      </c>
      <c r="K61" s="447">
        <v>28</v>
      </c>
    </row>
    <row r="62" spans="1:11" ht="28.5" customHeight="1" x14ac:dyDescent="0.25">
      <c r="A62" s="46" t="s">
        <v>128</v>
      </c>
      <c r="B62" s="405">
        <v>1.9483348895113601</v>
      </c>
      <c r="C62" s="383">
        <v>19</v>
      </c>
      <c r="D62" s="405">
        <v>1.7936117936117935</v>
      </c>
      <c r="E62" s="383">
        <v>20</v>
      </c>
      <c r="F62" s="405">
        <v>2.0006062443164598</v>
      </c>
      <c r="G62" s="383">
        <v>18</v>
      </c>
      <c r="H62" s="405">
        <v>2.112590799031477</v>
      </c>
      <c r="I62" s="383">
        <v>19</v>
      </c>
      <c r="J62" s="446">
        <v>1.7352146502551784</v>
      </c>
      <c r="K62" s="447">
        <v>20</v>
      </c>
    </row>
    <row r="63" spans="1:11" ht="28.5" customHeight="1" x14ac:dyDescent="0.25">
      <c r="A63" s="46" t="s">
        <v>129</v>
      </c>
      <c r="B63" s="405">
        <v>1.4590747330960856</v>
      </c>
      <c r="C63" s="383">
        <v>25</v>
      </c>
      <c r="D63" s="405">
        <v>1.3195146612740141</v>
      </c>
      <c r="E63" s="383">
        <v>26</v>
      </c>
      <c r="F63" s="405">
        <v>1.2669683257918551</v>
      </c>
      <c r="G63" s="383">
        <v>29</v>
      </c>
      <c r="H63" s="405">
        <v>1.3329979879275653</v>
      </c>
      <c r="I63" s="383">
        <v>27</v>
      </c>
      <c r="J63" s="446">
        <v>1.5210843373493976</v>
      </c>
      <c r="K63" s="447">
        <v>24</v>
      </c>
    </row>
    <row r="64" spans="1:11" ht="28.5" customHeight="1" x14ac:dyDescent="0.25">
      <c r="A64" s="46" t="s">
        <v>164</v>
      </c>
      <c r="B64" s="405">
        <v>0.87016574585635353</v>
      </c>
      <c r="C64" s="383">
        <v>31</v>
      </c>
      <c r="D64" s="405">
        <v>0.79019073569482279</v>
      </c>
      <c r="E64" s="383">
        <v>31</v>
      </c>
      <c r="F64" s="405">
        <v>0.81989247311827951</v>
      </c>
      <c r="G64" s="383">
        <v>30</v>
      </c>
      <c r="H64" s="405">
        <v>0.83670715249662619</v>
      </c>
      <c r="I64" s="383">
        <v>30</v>
      </c>
      <c r="J64" s="446">
        <v>0.93959731543624159</v>
      </c>
      <c r="K64" s="447">
        <v>31</v>
      </c>
    </row>
    <row r="65" spans="1:11" ht="28.5" customHeight="1" x14ac:dyDescent="0.25">
      <c r="A65" s="46" t="s">
        <v>131</v>
      </c>
      <c r="B65" s="405">
        <v>2.1116377040547656</v>
      </c>
      <c r="C65" s="383">
        <v>17</v>
      </c>
      <c r="D65" s="405">
        <v>2.1870129870129871</v>
      </c>
      <c r="E65" s="383">
        <v>17</v>
      </c>
      <c r="F65" s="405">
        <v>2.1373654536135316</v>
      </c>
      <c r="G65" s="383">
        <v>17</v>
      </c>
      <c r="H65" s="405">
        <v>2.1819110884006134</v>
      </c>
      <c r="I65" s="383">
        <v>18</v>
      </c>
      <c r="J65" s="446">
        <v>2.2098327420172326</v>
      </c>
      <c r="K65" s="447">
        <v>18</v>
      </c>
    </row>
    <row r="66" spans="1:11" ht="28.5" customHeight="1" x14ac:dyDescent="0.25">
      <c r="A66" s="46" t="s">
        <v>132</v>
      </c>
      <c r="B66" s="405">
        <v>3.1655524970507272</v>
      </c>
      <c r="C66" s="383">
        <v>13</v>
      </c>
      <c r="D66" s="405">
        <v>2.9377203290246765</v>
      </c>
      <c r="E66" s="383">
        <v>13</v>
      </c>
      <c r="F66" s="405">
        <v>3.2708821233411398</v>
      </c>
      <c r="G66" s="383">
        <v>13</v>
      </c>
      <c r="H66" s="405">
        <v>2.984375</v>
      </c>
      <c r="I66" s="383">
        <v>13</v>
      </c>
      <c r="J66" s="446">
        <v>2.8794381584081155</v>
      </c>
      <c r="K66" s="447">
        <v>13</v>
      </c>
    </row>
    <row r="67" spans="1:11" ht="28.5" customHeight="1" x14ac:dyDescent="0.25">
      <c r="A67" s="46" t="s">
        <v>133</v>
      </c>
      <c r="B67" s="405">
        <v>1.6074450084602367</v>
      </c>
      <c r="C67" s="383">
        <v>22</v>
      </c>
      <c r="D67" s="405">
        <v>1.789119461581604</v>
      </c>
      <c r="E67" s="383">
        <v>21</v>
      </c>
      <c r="F67" s="405">
        <v>1.8906860011154489</v>
      </c>
      <c r="G67" s="383">
        <v>20</v>
      </c>
      <c r="H67" s="405">
        <v>1.8278367803242035</v>
      </c>
      <c r="I67" s="383">
        <v>21</v>
      </c>
      <c r="J67" s="446">
        <v>1.5019542155220547</v>
      </c>
      <c r="K67" s="447">
        <v>25</v>
      </c>
    </row>
    <row r="68" spans="1:11" ht="28.5" customHeight="1" x14ac:dyDescent="0.25">
      <c r="A68" s="46" t="s">
        <v>134</v>
      </c>
      <c r="B68" s="405">
        <v>3.2568668880169032</v>
      </c>
      <c r="C68" s="383">
        <v>12</v>
      </c>
      <c r="D68" s="405">
        <v>3.1746031746031749</v>
      </c>
      <c r="E68" s="383">
        <v>12</v>
      </c>
      <c r="F68" s="405">
        <v>3.3105497771173846</v>
      </c>
      <c r="G68" s="383">
        <v>12</v>
      </c>
      <c r="H68" s="405">
        <v>3.1460005947071066</v>
      </c>
      <c r="I68" s="383">
        <v>12</v>
      </c>
      <c r="J68" s="446">
        <v>3.1753554502369665</v>
      </c>
      <c r="K68" s="447">
        <v>12</v>
      </c>
    </row>
    <row r="69" spans="1:11" ht="28.5" customHeight="1" x14ac:dyDescent="0.25">
      <c r="A69" s="46" t="s">
        <v>135</v>
      </c>
      <c r="B69" s="405">
        <v>7.8878116343490303</v>
      </c>
      <c r="C69" s="383">
        <v>4</v>
      </c>
      <c r="D69" s="405">
        <v>7.3351648351648358</v>
      </c>
      <c r="E69" s="383">
        <v>4</v>
      </c>
      <c r="F69" s="405">
        <v>7.6687116564417188</v>
      </c>
      <c r="G69" s="383">
        <v>4</v>
      </c>
      <c r="H69" s="405">
        <v>7.5531185743660041</v>
      </c>
      <c r="I69" s="383">
        <v>4</v>
      </c>
      <c r="J69" s="446">
        <v>8.3800410116199586</v>
      </c>
      <c r="K69" s="447">
        <v>4</v>
      </c>
    </row>
    <row r="70" spans="1:11" ht="28.5" customHeight="1" x14ac:dyDescent="0.25">
      <c r="A70" s="46" t="s">
        <v>136</v>
      </c>
      <c r="B70" s="405">
        <v>1.3399231191652938</v>
      </c>
      <c r="C70" s="383">
        <v>27</v>
      </c>
      <c r="D70" s="405">
        <v>1.3003761418592155</v>
      </c>
      <c r="E70" s="383">
        <v>27</v>
      </c>
      <c r="F70" s="405">
        <v>1.3091482649842272</v>
      </c>
      <c r="G70" s="383">
        <v>27</v>
      </c>
      <c r="H70" s="405">
        <v>1.3791295228106975</v>
      </c>
      <c r="I70" s="383">
        <v>26</v>
      </c>
      <c r="J70" s="446">
        <v>1.4322647362978282</v>
      </c>
      <c r="K70" s="447">
        <v>27</v>
      </c>
    </row>
    <row r="71" spans="1:11" ht="28.5" customHeight="1" x14ac:dyDescent="0.25">
      <c r="A71" s="46" t="s">
        <v>137</v>
      </c>
      <c r="B71" s="405">
        <v>2.4386065105653913</v>
      </c>
      <c r="C71" s="383">
        <v>15</v>
      </c>
      <c r="D71" s="405">
        <v>2.3679727427597959</v>
      </c>
      <c r="E71" s="383">
        <v>16</v>
      </c>
      <c r="F71" s="405">
        <v>2.1739130434782608</v>
      </c>
      <c r="G71" s="383">
        <v>16</v>
      </c>
      <c r="H71" s="405">
        <v>2.5283446712018138</v>
      </c>
      <c r="I71" s="383">
        <v>15</v>
      </c>
      <c r="J71" s="446">
        <v>2.491506228765572</v>
      </c>
      <c r="K71" s="447">
        <v>17</v>
      </c>
    </row>
    <row r="72" spans="1:11" ht="28.5" customHeight="1" x14ac:dyDescent="0.25">
      <c r="A72" s="46" t="s">
        <v>138</v>
      </c>
      <c r="B72" s="405">
        <v>8.0686695278969953</v>
      </c>
      <c r="C72" s="383">
        <v>3</v>
      </c>
      <c r="D72" s="405">
        <v>7.9478553406223718</v>
      </c>
      <c r="E72" s="383">
        <v>2</v>
      </c>
      <c r="F72" s="405">
        <v>8.0544105523495464</v>
      </c>
      <c r="G72" s="383">
        <v>3</v>
      </c>
      <c r="H72" s="405">
        <v>8.2238442822384439</v>
      </c>
      <c r="I72" s="383">
        <v>3</v>
      </c>
      <c r="J72" s="446">
        <v>9.1221069433359947</v>
      </c>
      <c r="K72" s="447">
        <v>2</v>
      </c>
    </row>
    <row r="73" spans="1:11" ht="28.5" customHeight="1" x14ac:dyDescent="0.25">
      <c r="A73" s="94" t="s">
        <v>409</v>
      </c>
      <c r="B73" s="546"/>
      <c r="C73" s="546"/>
      <c r="D73" s="546"/>
      <c r="E73" s="546"/>
      <c r="F73" s="546"/>
      <c r="G73" s="546"/>
      <c r="H73" s="546"/>
      <c r="I73" s="546"/>
      <c r="J73" s="546"/>
    </row>
    <row r="74" spans="1:11" ht="28.5" customHeight="1" x14ac:dyDescent="0.25">
      <c r="A74" s="105"/>
      <c r="B74" s="546"/>
      <c r="C74" s="546"/>
      <c r="D74" s="546"/>
      <c r="E74" s="546"/>
      <c r="F74" s="546"/>
      <c r="G74" s="546"/>
      <c r="H74" s="546"/>
      <c r="I74" s="546"/>
      <c r="J74" s="546"/>
    </row>
    <row r="75" spans="1:11" s="546" customFormat="1" ht="28.5" customHeight="1" x14ac:dyDescent="0.25">
      <c r="A75" s="469" t="s">
        <v>562</v>
      </c>
      <c r="B75" s="51"/>
      <c r="C75" s="51"/>
      <c r="D75" s="51"/>
      <c r="E75" s="51"/>
      <c r="G75" s="51"/>
      <c r="K75" s="131" t="s">
        <v>381</v>
      </c>
    </row>
    <row r="76" spans="1:11" s="546" customFormat="1" ht="28.5" customHeight="1" x14ac:dyDescent="0.25">
      <c r="A76" s="775" t="s">
        <v>1</v>
      </c>
      <c r="B76" s="747">
        <v>1396</v>
      </c>
      <c r="C76" s="748"/>
      <c r="D76" s="747">
        <v>1397</v>
      </c>
      <c r="E76" s="748"/>
      <c r="F76" s="747">
        <v>1398</v>
      </c>
      <c r="G76" s="748"/>
      <c r="H76" s="747">
        <v>1399</v>
      </c>
      <c r="I76" s="748"/>
      <c r="J76" s="747">
        <v>1400</v>
      </c>
      <c r="K76" s="748"/>
    </row>
    <row r="77" spans="1:11" s="546" customFormat="1" ht="28.5" customHeight="1" x14ac:dyDescent="0.25">
      <c r="A77" s="776"/>
      <c r="B77" s="109" t="s">
        <v>243</v>
      </c>
      <c r="C77" s="461" t="s">
        <v>144</v>
      </c>
      <c r="D77" s="109" t="s">
        <v>243</v>
      </c>
      <c r="E77" s="461" t="s">
        <v>144</v>
      </c>
      <c r="F77" s="109" t="s">
        <v>243</v>
      </c>
      <c r="G77" s="461" t="s">
        <v>144</v>
      </c>
      <c r="H77" s="109" t="s">
        <v>243</v>
      </c>
      <c r="I77" s="461" t="s">
        <v>144</v>
      </c>
      <c r="J77" s="109" t="s">
        <v>243</v>
      </c>
      <c r="K77" s="461" t="s">
        <v>144</v>
      </c>
    </row>
    <row r="78" spans="1:11" ht="28.5" customHeight="1" x14ac:dyDescent="0.25">
      <c r="A78" s="58" t="s">
        <v>205</v>
      </c>
      <c r="B78" s="204">
        <v>2.2696435179474532</v>
      </c>
      <c r="C78" s="445" t="s">
        <v>230</v>
      </c>
      <c r="D78" s="204">
        <v>2.0588665269723698</v>
      </c>
      <c r="E78" s="445" t="s">
        <v>230</v>
      </c>
      <c r="F78" s="204">
        <v>3.1537767077941616</v>
      </c>
      <c r="G78" s="445" t="s">
        <v>230</v>
      </c>
      <c r="H78" s="204">
        <v>2.8893764461868625</v>
      </c>
      <c r="I78" s="445" t="s">
        <v>230</v>
      </c>
      <c r="J78" s="310">
        <v>3.1289036940098742</v>
      </c>
      <c r="K78" s="445" t="s">
        <v>230</v>
      </c>
    </row>
    <row r="79" spans="1:11" ht="28.5" customHeight="1" x14ac:dyDescent="0.25">
      <c r="A79" s="46" t="s">
        <v>109</v>
      </c>
      <c r="B79" s="405">
        <v>2.7848101265822782</v>
      </c>
      <c r="C79" s="383">
        <v>12</v>
      </c>
      <c r="D79" s="405">
        <v>2.7603513174404015</v>
      </c>
      <c r="E79" s="383">
        <v>9</v>
      </c>
      <c r="F79" s="405">
        <v>3.235440517670483</v>
      </c>
      <c r="G79" s="383">
        <v>14</v>
      </c>
      <c r="H79" s="405">
        <v>3.7285607755406418</v>
      </c>
      <c r="I79" s="383">
        <v>11</v>
      </c>
      <c r="J79" s="569">
        <v>4.2079207920792081</v>
      </c>
      <c r="K79" s="561">
        <v>13</v>
      </c>
    </row>
    <row r="80" spans="1:11" ht="28.5" customHeight="1" x14ac:dyDescent="0.25">
      <c r="A80" s="46" t="s">
        <v>7</v>
      </c>
      <c r="B80" s="405">
        <v>4.8280024140012072</v>
      </c>
      <c r="C80" s="383">
        <v>2</v>
      </c>
      <c r="D80" s="405">
        <v>0.89365504915102778</v>
      </c>
      <c r="E80" s="383">
        <v>21</v>
      </c>
      <c r="F80" s="405">
        <v>4.1200706297822247</v>
      </c>
      <c r="G80" s="383">
        <v>9</v>
      </c>
      <c r="H80" s="405">
        <v>1.7564402810304447</v>
      </c>
      <c r="I80" s="383">
        <v>24</v>
      </c>
      <c r="J80" s="569">
        <v>2.9027576197387521</v>
      </c>
      <c r="K80" s="561">
        <v>18</v>
      </c>
    </row>
    <row r="81" spans="1:11" ht="28.5" customHeight="1" x14ac:dyDescent="0.25">
      <c r="A81" s="46" t="s">
        <v>111</v>
      </c>
      <c r="B81" s="405">
        <v>3.125</v>
      </c>
      <c r="C81" s="383">
        <v>10</v>
      </c>
      <c r="D81" s="405">
        <v>3.1031807602792858</v>
      </c>
      <c r="E81" s="383">
        <v>8</v>
      </c>
      <c r="F81" s="405">
        <v>13.107170393215112</v>
      </c>
      <c r="G81" s="383">
        <v>2</v>
      </c>
      <c r="H81" s="405">
        <v>7.727975270479134</v>
      </c>
      <c r="I81" s="383">
        <v>4</v>
      </c>
      <c r="J81" s="569">
        <v>6.1776061776061777</v>
      </c>
      <c r="K81" s="561">
        <v>5</v>
      </c>
    </row>
    <row r="82" spans="1:11" ht="28.5" customHeight="1" x14ac:dyDescent="0.25">
      <c r="A82" s="46" t="s">
        <v>112</v>
      </c>
      <c r="B82" s="405">
        <v>1.1574074074074074</v>
      </c>
      <c r="C82" s="383">
        <v>22</v>
      </c>
      <c r="D82" s="405">
        <v>0.76350448558885287</v>
      </c>
      <c r="E82" s="383">
        <v>23</v>
      </c>
      <c r="F82" s="405">
        <v>2.6455026455026451</v>
      </c>
      <c r="G82" s="383">
        <v>15</v>
      </c>
      <c r="H82" s="405">
        <v>0.37657691583505931</v>
      </c>
      <c r="I82" s="383">
        <v>30</v>
      </c>
      <c r="J82" s="569">
        <v>2.2455089820359282</v>
      </c>
      <c r="K82" s="561">
        <v>23</v>
      </c>
    </row>
    <row r="83" spans="1:11" ht="28.5" customHeight="1" x14ac:dyDescent="0.25">
      <c r="A83" s="46" t="s">
        <v>10</v>
      </c>
      <c r="B83" s="405">
        <v>3.6153289949385394</v>
      </c>
      <c r="C83" s="383">
        <v>8</v>
      </c>
      <c r="D83" s="405">
        <v>3.5511363636363633</v>
      </c>
      <c r="E83" s="383">
        <v>7</v>
      </c>
      <c r="F83" s="405">
        <v>1.7421602787456445</v>
      </c>
      <c r="G83" s="383">
        <v>20</v>
      </c>
      <c r="H83" s="405">
        <v>4.5013850415512469</v>
      </c>
      <c r="I83" s="383">
        <v>10</v>
      </c>
      <c r="J83" s="569">
        <v>4.7912388774811774</v>
      </c>
      <c r="K83" s="561">
        <v>10</v>
      </c>
    </row>
    <row r="84" spans="1:11" ht="28.5" customHeight="1" x14ac:dyDescent="0.25">
      <c r="A84" s="46" t="s">
        <v>114</v>
      </c>
      <c r="B84" s="405">
        <v>1.7064846416382253</v>
      </c>
      <c r="C84" s="383">
        <v>20</v>
      </c>
      <c r="D84" s="405">
        <v>0</v>
      </c>
      <c r="E84" s="383">
        <v>26</v>
      </c>
      <c r="F84" s="405">
        <v>3.3500837520938025</v>
      </c>
      <c r="G84" s="383">
        <v>13</v>
      </c>
      <c r="H84" s="405">
        <v>0</v>
      </c>
      <c r="I84" s="383">
        <v>31</v>
      </c>
      <c r="J84" s="569">
        <v>3.3670033670033672</v>
      </c>
      <c r="K84" s="561">
        <v>16</v>
      </c>
    </row>
    <row r="85" spans="1:11" ht="28.5" customHeight="1" x14ac:dyDescent="0.25">
      <c r="A85" s="46" t="s">
        <v>115</v>
      </c>
      <c r="B85" s="405">
        <v>0</v>
      </c>
      <c r="C85" s="383">
        <v>29</v>
      </c>
      <c r="D85" s="405">
        <v>0</v>
      </c>
      <c r="E85" s="383">
        <v>26</v>
      </c>
      <c r="F85" s="405">
        <v>0.81300813008130079</v>
      </c>
      <c r="G85" s="383">
        <v>30</v>
      </c>
      <c r="H85" s="405">
        <v>1.6286644951140066</v>
      </c>
      <c r="I85" s="383">
        <v>25</v>
      </c>
      <c r="J85" s="569">
        <v>2.4174053182917006</v>
      </c>
      <c r="K85" s="561">
        <v>21</v>
      </c>
    </row>
    <row r="86" spans="1:11" ht="28.5" customHeight="1" x14ac:dyDescent="0.25">
      <c r="A86" s="46" t="s">
        <v>89</v>
      </c>
      <c r="B86" s="405">
        <v>2.9715474333259047</v>
      </c>
      <c r="C86" s="383">
        <v>11</v>
      </c>
      <c r="D86" s="405">
        <v>1.3933704898797301</v>
      </c>
      <c r="E86" s="383">
        <v>17</v>
      </c>
      <c r="F86" s="405">
        <v>3.5489244586079525</v>
      </c>
      <c r="G86" s="383">
        <v>12</v>
      </c>
      <c r="H86" s="405">
        <v>2.5878800948889369</v>
      </c>
      <c r="I86" s="383">
        <v>17</v>
      </c>
      <c r="J86" s="569">
        <v>1.4964726002992945</v>
      </c>
      <c r="K86" s="561">
        <v>28</v>
      </c>
    </row>
    <row r="87" spans="1:11" ht="28.5" customHeight="1" x14ac:dyDescent="0.25">
      <c r="A87" s="46" t="s">
        <v>163</v>
      </c>
      <c r="B87" s="405">
        <v>2.0855057351407713</v>
      </c>
      <c r="C87" s="383">
        <v>18</v>
      </c>
      <c r="D87" s="405">
        <v>6.1919504643962844</v>
      </c>
      <c r="E87" s="383">
        <v>1</v>
      </c>
      <c r="F87" s="405">
        <v>6.1287027579162405</v>
      </c>
      <c r="G87" s="383">
        <v>4</v>
      </c>
      <c r="H87" s="405">
        <v>8.171603677221654</v>
      </c>
      <c r="I87" s="383">
        <v>2</v>
      </c>
      <c r="J87" s="569">
        <v>5.0813008130081299</v>
      </c>
      <c r="K87" s="561">
        <v>8</v>
      </c>
    </row>
    <row r="88" spans="1:11" ht="28.5" customHeight="1" x14ac:dyDescent="0.25">
      <c r="A88" s="46" t="s">
        <v>117</v>
      </c>
      <c r="B88" s="405">
        <v>2.554278416347382</v>
      </c>
      <c r="C88" s="383">
        <v>15</v>
      </c>
      <c r="D88" s="405">
        <v>1.256281407035176</v>
      </c>
      <c r="E88" s="383">
        <v>18</v>
      </c>
      <c r="F88" s="405">
        <v>1.2360939431396785</v>
      </c>
      <c r="G88" s="383">
        <v>28</v>
      </c>
      <c r="H88" s="405">
        <v>2.4691358024691357</v>
      </c>
      <c r="I88" s="383">
        <v>18</v>
      </c>
      <c r="J88" s="569">
        <v>2.4449877750611249</v>
      </c>
      <c r="K88" s="561">
        <v>20</v>
      </c>
    </row>
    <row r="89" spans="1:11" ht="28.5" customHeight="1" x14ac:dyDescent="0.25">
      <c r="A89" s="46" t="s">
        <v>118</v>
      </c>
      <c r="B89" s="405">
        <v>0.61022120518688028</v>
      </c>
      <c r="C89" s="383">
        <v>27</v>
      </c>
      <c r="D89" s="405">
        <v>5.5538877214049824</v>
      </c>
      <c r="E89" s="383">
        <v>2</v>
      </c>
      <c r="F89" s="405">
        <v>1.773049645390071</v>
      </c>
      <c r="G89" s="383">
        <v>19</v>
      </c>
      <c r="H89" s="405">
        <v>0.73356807511737088</v>
      </c>
      <c r="I89" s="383">
        <v>29</v>
      </c>
      <c r="J89" s="569">
        <v>2.6128610828857601</v>
      </c>
      <c r="K89" s="561">
        <v>19</v>
      </c>
    </row>
    <row r="90" spans="1:11" ht="28.5" customHeight="1" x14ac:dyDescent="0.25">
      <c r="A90" s="46" t="s">
        <v>17</v>
      </c>
      <c r="B90" s="405">
        <v>1.1428571428571428</v>
      </c>
      <c r="C90" s="383">
        <v>23</v>
      </c>
      <c r="D90" s="405">
        <v>0</v>
      </c>
      <c r="E90" s="383">
        <v>26</v>
      </c>
      <c r="F90" s="405">
        <v>6.7264573991031389</v>
      </c>
      <c r="G90" s="383">
        <v>3</v>
      </c>
      <c r="H90" s="405">
        <v>7.9817559863169896</v>
      </c>
      <c r="I90" s="383">
        <v>3</v>
      </c>
      <c r="J90" s="569">
        <v>4.5610034207525656</v>
      </c>
      <c r="K90" s="561">
        <v>11</v>
      </c>
    </row>
    <row r="91" spans="1:11" ht="28.5" customHeight="1" x14ac:dyDescent="0.25">
      <c r="A91" s="46" t="s">
        <v>18</v>
      </c>
      <c r="B91" s="405">
        <v>0.83752093802345062</v>
      </c>
      <c r="C91" s="383">
        <v>26</v>
      </c>
      <c r="D91" s="405">
        <v>1.4489753674187538</v>
      </c>
      <c r="E91" s="383">
        <v>16</v>
      </c>
      <c r="F91" s="405">
        <v>2.4564994882292734</v>
      </c>
      <c r="G91" s="383">
        <v>16</v>
      </c>
      <c r="H91" s="405">
        <v>2.0193861066235863</v>
      </c>
      <c r="I91" s="383">
        <v>21</v>
      </c>
      <c r="J91" s="569">
        <v>3.0036043251902282</v>
      </c>
      <c r="K91" s="561">
        <v>17</v>
      </c>
    </row>
    <row r="92" spans="1:11" ht="28.5" customHeight="1" x14ac:dyDescent="0.25">
      <c r="A92" s="46" t="s">
        <v>121</v>
      </c>
      <c r="B92" s="405">
        <v>4.6641791044776113</v>
      </c>
      <c r="C92" s="383">
        <v>3</v>
      </c>
      <c r="D92" s="405">
        <v>3.6900369003690034</v>
      </c>
      <c r="E92" s="383">
        <v>5</v>
      </c>
      <c r="F92" s="405">
        <v>18.264840182648403</v>
      </c>
      <c r="G92" s="383">
        <v>1</v>
      </c>
      <c r="H92" s="405">
        <v>2.7372262773722631</v>
      </c>
      <c r="I92" s="383">
        <v>16</v>
      </c>
      <c r="J92" s="569">
        <v>5.4446460980036298</v>
      </c>
      <c r="K92" s="561">
        <v>6</v>
      </c>
    </row>
    <row r="93" spans="1:11" ht="28.5" customHeight="1" x14ac:dyDescent="0.25">
      <c r="A93" s="46" t="s">
        <v>122</v>
      </c>
      <c r="B93" s="405">
        <v>0</v>
      </c>
      <c r="C93" s="383">
        <v>29</v>
      </c>
      <c r="D93" s="405">
        <v>0</v>
      </c>
      <c r="E93" s="383">
        <v>26</v>
      </c>
      <c r="F93" s="405">
        <v>1.3333333333333333</v>
      </c>
      <c r="G93" s="383">
        <v>27</v>
      </c>
      <c r="H93" s="405">
        <v>24.064171122994651</v>
      </c>
      <c r="I93" s="383">
        <v>1</v>
      </c>
      <c r="J93" s="569">
        <v>7.9260237780713343</v>
      </c>
      <c r="K93" s="561">
        <v>2</v>
      </c>
    </row>
    <row r="94" spans="1:11" ht="28.5" customHeight="1" x14ac:dyDescent="0.25">
      <c r="A94" s="46" t="s">
        <v>123</v>
      </c>
      <c r="B94" s="405">
        <v>1.0541110330288124</v>
      </c>
      <c r="C94" s="383">
        <v>25</v>
      </c>
      <c r="D94" s="405">
        <v>0.68681318681318682</v>
      </c>
      <c r="E94" s="383">
        <v>24</v>
      </c>
      <c r="F94" s="405">
        <v>1.6789791806581598</v>
      </c>
      <c r="G94" s="383">
        <v>22</v>
      </c>
      <c r="H94" s="405">
        <v>1.3240648791790797</v>
      </c>
      <c r="I94" s="383">
        <v>26</v>
      </c>
      <c r="J94" s="569">
        <v>0.64829821717990277</v>
      </c>
      <c r="K94" s="561">
        <v>31</v>
      </c>
    </row>
    <row r="95" spans="1:11" ht="28.5" customHeight="1" x14ac:dyDescent="0.25">
      <c r="A95" s="46" t="s">
        <v>124</v>
      </c>
      <c r="B95" s="405">
        <v>0.40741495212874312</v>
      </c>
      <c r="C95" s="383">
        <v>28</v>
      </c>
      <c r="D95" s="405">
        <v>2.0165355918531964</v>
      </c>
      <c r="E95" s="383">
        <v>12</v>
      </c>
      <c r="F95" s="405">
        <v>1.3983220135836996</v>
      </c>
      <c r="G95" s="383">
        <v>26</v>
      </c>
      <c r="H95" s="405">
        <v>1.9904458598726114</v>
      </c>
      <c r="I95" s="383">
        <v>22</v>
      </c>
      <c r="J95" s="569">
        <v>2.1760633036597428</v>
      </c>
      <c r="K95" s="561">
        <v>24</v>
      </c>
    </row>
    <row r="96" spans="1:11" ht="28.5" customHeight="1" x14ac:dyDescent="0.25">
      <c r="A96" s="46" t="s">
        <v>125</v>
      </c>
      <c r="B96" s="405">
        <v>3.872966692486445</v>
      </c>
      <c r="C96" s="383">
        <v>7</v>
      </c>
      <c r="D96" s="405">
        <v>0.76511094108645761</v>
      </c>
      <c r="E96" s="383">
        <v>22</v>
      </c>
      <c r="F96" s="405">
        <v>0.75642965204236012</v>
      </c>
      <c r="G96" s="383">
        <v>31</v>
      </c>
      <c r="H96" s="405">
        <v>2.2744503411675514</v>
      </c>
      <c r="I96" s="383">
        <v>20</v>
      </c>
      <c r="J96" s="569">
        <v>2.2624434389140275</v>
      </c>
      <c r="K96" s="561">
        <v>22</v>
      </c>
    </row>
    <row r="97" spans="1:24" ht="28.5" customHeight="1" x14ac:dyDescent="0.25">
      <c r="A97" s="46" t="s">
        <v>126</v>
      </c>
      <c r="B97" s="405">
        <v>4.5420136260408785</v>
      </c>
      <c r="C97" s="383">
        <v>4</v>
      </c>
      <c r="D97" s="405">
        <v>3.7119524870081664</v>
      </c>
      <c r="E97" s="383">
        <v>4</v>
      </c>
      <c r="F97" s="405">
        <v>1.4566642388929349</v>
      </c>
      <c r="G97" s="383">
        <v>25</v>
      </c>
      <c r="H97" s="405">
        <v>2.8943560057887123</v>
      </c>
      <c r="I97" s="383">
        <v>14</v>
      </c>
      <c r="J97" s="569">
        <v>2.1443888491779841</v>
      </c>
      <c r="K97" s="561">
        <v>25</v>
      </c>
    </row>
    <row r="98" spans="1:24" ht="28.5" customHeight="1" x14ac:dyDescent="0.25">
      <c r="A98" s="46" t="s">
        <v>127</v>
      </c>
      <c r="B98" s="405">
        <v>4.3130006161429444</v>
      </c>
      <c r="C98" s="383">
        <v>5</v>
      </c>
      <c r="D98" s="405">
        <v>2.437538086532602</v>
      </c>
      <c r="E98" s="383">
        <v>11</v>
      </c>
      <c r="F98" s="405">
        <v>1.8094089264173703</v>
      </c>
      <c r="G98" s="383">
        <v>18</v>
      </c>
      <c r="H98" s="405">
        <v>1.2070006035003018</v>
      </c>
      <c r="I98" s="383">
        <v>27</v>
      </c>
      <c r="J98" s="569">
        <v>4.8019207683073235</v>
      </c>
      <c r="K98" s="561">
        <v>9</v>
      </c>
    </row>
    <row r="99" spans="1:24" ht="28.5" customHeight="1" x14ac:dyDescent="0.25">
      <c r="A99" s="46" t="s">
        <v>128</v>
      </c>
      <c r="B99" s="405">
        <v>1.8674136321195145</v>
      </c>
      <c r="C99" s="383">
        <v>19</v>
      </c>
      <c r="D99" s="405">
        <v>1.8427518427518426</v>
      </c>
      <c r="E99" s="383">
        <v>13</v>
      </c>
      <c r="F99" s="405">
        <v>4.849954531676266</v>
      </c>
      <c r="G99" s="383">
        <v>6</v>
      </c>
      <c r="H99" s="405">
        <v>3.6319612590799033</v>
      </c>
      <c r="I99" s="383">
        <v>12</v>
      </c>
      <c r="J99" s="569">
        <v>3.9027319123386364</v>
      </c>
      <c r="K99" s="561">
        <v>14</v>
      </c>
    </row>
    <row r="100" spans="1:24" ht="28.5" customHeight="1" x14ac:dyDescent="0.25">
      <c r="A100" s="46" t="s">
        <v>129</v>
      </c>
      <c r="B100" s="405">
        <v>2.5419420437214035</v>
      </c>
      <c r="C100" s="383">
        <v>16</v>
      </c>
      <c r="D100" s="405">
        <v>0.50556117290192104</v>
      </c>
      <c r="E100" s="383">
        <v>25</v>
      </c>
      <c r="F100" s="405">
        <v>5.0276520864756158</v>
      </c>
      <c r="G100" s="383">
        <v>5</v>
      </c>
      <c r="H100" s="405">
        <v>4.5271629778672029</v>
      </c>
      <c r="I100" s="383">
        <v>9</v>
      </c>
      <c r="J100" s="569">
        <v>4.5180722891566267</v>
      </c>
      <c r="K100" s="561">
        <v>12</v>
      </c>
    </row>
    <row r="101" spans="1:24" ht="28.5" customHeight="1" x14ac:dyDescent="0.25">
      <c r="A101" s="46" t="s">
        <v>164</v>
      </c>
      <c r="B101" s="405">
        <v>0</v>
      </c>
      <c r="C101" s="383">
        <v>29</v>
      </c>
      <c r="D101" s="405">
        <v>0</v>
      </c>
      <c r="E101" s="383">
        <v>26</v>
      </c>
      <c r="F101" s="405">
        <v>4.0322580645161281</v>
      </c>
      <c r="G101" s="383">
        <v>11</v>
      </c>
      <c r="H101" s="405">
        <v>5.3981106612685563</v>
      </c>
      <c r="I101" s="383">
        <v>6</v>
      </c>
      <c r="J101" s="569">
        <v>5.3691275167785237</v>
      </c>
      <c r="K101" s="561">
        <v>7</v>
      </c>
    </row>
    <row r="102" spans="1:24" ht="28.5" customHeight="1" x14ac:dyDescent="0.25">
      <c r="A102" s="46" t="s">
        <v>131</v>
      </c>
      <c r="B102" s="405">
        <v>3.1595576619273302</v>
      </c>
      <c r="C102" s="383">
        <v>9</v>
      </c>
      <c r="D102" s="405">
        <v>3.6363636363636362</v>
      </c>
      <c r="E102" s="383">
        <v>6</v>
      </c>
      <c r="F102" s="405">
        <v>4.1004613018964635</v>
      </c>
      <c r="G102" s="383">
        <v>10</v>
      </c>
      <c r="H102" s="405">
        <v>4.598875830352581</v>
      </c>
      <c r="I102" s="383">
        <v>8</v>
      </c>
      <c r="J102" s="569">
        <v>6.5889508362899134</v>
      </c>
      <c r="K102" s="561">
        <v>4</v>
      </c>
    </row>
    <row r="103" spans="1:24" ht="28.5" customHeight="1" x14ac:dyDescent="0.25">
      <c r="A103" s="46" t="s">
        <v>132</v>
      </c>
      <c r="B103" s="405">
        <v>1.1797090051120722</v>
      </c>
      <c r="C103" s="383">
        <v>21</v>
      </c>
      <c r="D103" s="405">
        <v>1.5667841754798277</v>
      </c>
      <c r="E103" s="383">
        <v>15</v>
      </c>
      <c r="F103" s="405">
        <v>1.9516003122560501</v>
      </c>
      <c r="G103" s="383">
        <v>17</v>
      </c>
      <c r="H103" s="405">
        <v>1.953125</v>
      </c>
      <c r="I103" s="383">
        <v>23</v>
      </c>
      <c r="J103" s="569">
        <v>3.5115099492781896</v>
      </c>
      <c r="K103" s="561">
        <v>15</v>
      </c>
    </row>
    <row r="104" spans="1:24" ht="28.5" customHeight="1" x14ac:dyDescent="0.25">
      <c r="A104" s="46" t="s">
        <v>133</v>
      </c>
      <c r="B104" s="405">
        <v>6.204173716864072</v>
      </c>
      <c r="C104" s="383">
        <v>1</v>
      </c>
      <c r="D104" s="405">
        <v>0</v>
      </c>
      <c r="E104" s="383">
        <v>26</v>
      </c>
      <c r="F104" s="405">
        <v>1.1154489682097044</v>
      </c>
      <c r="G104" s="383">
        <v>29</v>
      </c>
      <c r="H104" s="405">
        <v>2.794857462269424</v>
      </c>
      <c r="I104" s="383">
        <v>15</v>
      </c>
      <c r="J104" s="569">
        <v>1.1166945840312674</v>
      </c>
      <c r="K104" s="561">
        <v>29</v>
      </c>
    </row>
    <row r="105" spans="1:24" ht="28.5" customHeight="1" x14ac:dyDescent="0.25">
      <c r="A105" s="46" t="s">
        <v>134</v>
      </c>
      <c r="B105" s="405">
        <v>2.4147298520977962</v>
      </c>
      <c r="C105" s="383">
        <v>17</v>
      </c>
      <c r="D105" s="405">
        <v>3.8933812518718178</v>
      </c>
      <c r="E105" s="383">
        <v>3</v>
      </c>
      <c r="F105" s="405">
        <v>4.4576523031203568</v>
      </c>
      <c r="G105" s="383">
        <v>8</v>
      </c>
      <c r="H105" s="405">
        <v>5.0550104073743682</v>
      </c>
      <c r="I105" s="383">
        <v>7</v>
      </c>
      <c r="J105" s="569">
        <v>7.7014218009478661</v>
      </c>
      <c r="K105" s="561">
        <v>3</v>
      </c>
    </row>
    <row r="106" spans="1:24" ht="28.5" customHeight="1" x14ac:dyDescent="0.25">
      <c r="A106" s="46" t="s">
        <v>135</v>
      </c>
      <c r="B106" s="405">
        <v>2.770083102493075</v>
      </c>
      <c r="C106" s="383">
        <v>13</v>
      </c>
      <c r="D106" s="405">
        <v>2.7472527472527473</v>
      </c>
      <c r="E106" s="383">
        <v>10</v>
      </c>
      <c r="F106" s="405">
        <v>4.7716428084526248</v>
      </c>
      <c r="G106" s="383">
        <v>7</v>
      </c>
      <c r="H106" s="405">
        <v>5.4832076764907471</v>
      </c>
      <c r="I106" s="383">
        <v>5</v>
      </c>
      <c r="J106" s="569">
        <v>8.2023239917976749</v>
      </c>
      <c r="K106" s="627">
        <v>1</v>
      </c>
      <c r="L106" s="628"/>
    </row>
    <row r="107" spans="1:24" ht="28.5" customHeight="1" x14ac:dyDescent="0.25">
      <c r="A107" s="46" t="s">
        <v>136</v>
      </c>
      <c r="B107" s="405">
        <v>1.0982976386600769</v>
      </c>
      <c r="C107" s="383">
        <v>24</v>
      </c>
      <c r="D107" s="405">
        <v>1.0746910263299301</v>
      </c>
      <c r="E107" s="383">
        <v>20</v>
      </c>
      <c r="F107" s="405">
        <v>1.5772870662460567</v>
      </c>
      <c r="G107" s="383">
        <v>24</v>
      </c>
      <c r="H107" s="405">
        <v>3.1463030938647094</v>
      </c>
      <c r="I107" s="383">
        <v>13</v>
      </c>
      <c r="J107" s="569">
        <v>1.5511892450879006</v>
      </c>
      <c r="K107" s="561">
        <v>27</v>
      </c>
      <c r="M107" s="159"/>
    </row>
    <row r="108" spans="1:24" ht="28.5" customHeight="1" x14ac:dyDescent="0.25">
      <c r="A108" s="46" t="s">
        <v>137</v>
      </c>
      <c r="B108" s="405">
        <v>3.9977155910908055</v>
      </c>
      <c r="C108" s="383">
        <v>6</v>
      </c>
      <c r="D108" s="405">
        <v>1.1357183418512209</v>
      </c>
      <c r="E108" s="383">
        <v>19</v>
      </c>
      <c r="F108" s="405">
        <v>1.6939582156973463</v>
      </c>
      <c r="G108" s="383">
        <v>21</v>
      </c>
      <c r="H108" s="405">
        <v>1.1337868480725624</v>
      </c>
      <c r="I108" s="383">
        <v>28</v>
      </c>
      <c r="J108" s="569">
        <v>1.6987542468856172</v>
      </c>
      <c r="K108" s="561">
        <v>26</v>
      </c>
    </row>
    <row r="109" spans="1:24" ht="28.5" customHeight="1" x14ac:dyDescent="0.25">
      <c r="A109" s="46" t="s">
        <v>138</v>
      </c>
      <c r="B109" s="405">
        <v>2.5751072961373391</v>
      </c>
      <c r="C109" s="383">
        <v>14</v>
      </c>
      <c r="D109" s="405">
        <v>1.6820857863751051</v>
      </c>
      <c r="E109" s="383">
        <v>14</v>
      </c>
      <c r="F109" s="405">
        <v>1.6488046166529264</v>
      </c>
      <c r="G109" s="383">
        <v>23</v>
      </c>
      <c r="H109" s="405">
        <v>2.4330900243309004</v>
      </c>
      <c r="I109" s="383">
        <v>19</v>
      </c>
      <c r="J109" s="569">
        <v>0.79808459696727863</v>
      </c>
      <c r="K109" s="561">
        <v>30</v>
      </c>
    </row>
    <row r="110" spans="1:24" ht="28.5" customHeight="1" x14ac:dyDescent="0.25">
      <c r="A110" s="94" t="s">
        <v>409</v>
      </c>
      <c r="B110" s="546"/>
      <c r="C110" s="546"/>
      <c r="D110" s="546"/>
      <c r="E110" s="546"/>
      <c r="F110" s="546"/>
      <c r="G110" s="546"/>
      <c r="H110" s="546"/>
      <c r="I110" s="546"/>
      <c r="J110" s="546"/>
      <c r="M110" s="549"/>
    </row>
    <row r="111" spans="1:24" ht="28.5" customHeight="1" x14ac:dyDescent="0.2">
      <c r="A111" s="629"/>
      <c r="B111" s="546"/>
      <c r="C111" s="546"/>
      <c r="D111" s="546"/>
      <c r="E111" s="546"/>
      <c r="F111" s="546"/>
      <c r="G111" s="546"/>
      <c r="H111" s="546"/>
      <c r="I111" s="546"/>
      <c r="J111" s="546"/>
      <c r="M111" s="160"/>
      <c r="N111" s="160"/>
      <c r="O111" s="160"/>
      <c r="P111" s="160"/>
      <c r="Q111" s="160"/>
      <c r="R111" s="160"/>
      <c r="S111" s="160"/>
      <c r="T111" s="160"/>
      <c r="U111" s="160"/>
      <c r="V111" s="160"/>
      <c r="W111" s="160"/>
      <c r="X111" s="160"/>
    </row>
    <row r="112" spans="1:24" s="546" customFormat="1" ht="28.5" customHeight="1" x14ac:dyDescent="0.25">
      <c r="A112" s="469" t="s">
        <v>563</v>
      </c>
      <c r="B112" s="51"/>
      <c r="C112" s="51"/>
      <c r="D112" s="51"/>
      <c r="E112" s="51"/>
      <c r="G112" s="51"/>
      <c r="K112" s="131" t="s">
        <v>374</v>
      </c>
    </row>
    <row r="113" spans="1:22" s="546" customFormat="1" ht="28.5" customHeight="1" x14ac:dyDescent="0.25">
      <c r="A113" s="775" t="s">
        <v>1</v>
      </c>
      <c r="B113" s="747">
        <v>1396</v>
      </c>
      <c r="C113" s="748"/>
      <c r="D113" s="747">
        <v>1397</v>
      </c>
      <c r="E113" s="748"/>
      <c r="F113" s="747">
        <v>1398</v>
      </c>
      <c r="G113" s="748"/>
      <c r="H113" s="747">
        <v>1399</v>
      </c>
      <c r="I113" s="748"/>
      <c r="J113" s="747">
        <v>1400</v>
      </c>
      <c r="K113" s="748"/>
    </row>
    <row r="114" spans="1:22" ht="28.5" customHeight="1" x14ac:dyDescent="0.25">
      <c r="A114" s="776"/>
      <c r="B114" s="109" t="s">
        <v>243</v>
      </c>
      <c r="C114" s="461" t="s">
        <v>144</v>
      </c>
      <c r="D114" s="109" t="s">
        <v>243</v>
      </c>
      <c r="E114" s="461" t="s">
        <v>144</v>
      </c>
      <c r="F114" s="109" t="s">
        <v>243</v>
      </c>
      <c r="G114" s="461" t="s">
        <v>144</v>
      </c>
      <c r="H114" s="109" t="s">
        <v>243</v>
      </c>
      <c r="I114" s="461" t="s">
        <v>144</v>
      </c>
      <c r="J114" s="109" t="s">
        <v>243</v>
      </c>
      <c r="K114" s="461" t="s">
        <v>144</v>
      </c>
      <c r="L114" s="161"/>
      <c r="M114" s="162"/>
      <c r="N114" s="163"/>
      <c r="O114" s="162"/>
      <c r="P114" s="163"/>
      <c r="Q114" s="162"/>
      <c r="R114" s="163"/>
      <c r="S114" s="164"/>
      <c r="T114" s="163"/>
      <c r="U114" s="164"/>
      <c r="V114" s="163"/>
    </row>
    <row r="115" spans="1:22" ht="28.5" customHeight="1" x14ac:dyDescent="0.25">
      <c r="A115" s="58" t="s">
        <v>205</v>
      </c>
      <c r="B115" s="204">
        <v>21.931824349327741</v>
      </c>
      <c r="C115" s="445" t="s">
        <v>230</v>
      </c>
      <c r="D115" s="204">
        <v>21.122130987768628</v>
      </c>
      <c r="E115" s="445" t="s">
        <v>230</v>
      </c>
      <c r="F115" s="204">
        <v>21.713042431537769</v>
      </c>
      <c r="G115" s="445" t="s">
        <v>230</v>
      </c>
      <c r="H115" s="204">
        <v>22.593161409440228</v>
      </c>
      <c r="I115" s="445" t="s">
        <v>230</v>
      </c>
      <c r="J115" s="444">
        <v>24.845113318660403</v>
      </c>
      <c r="K115" s="445" t="s">
        <v>230</v>
      </c>
      <c r="M115" s="165"/>
      <c r="N115" s="166"/>
      <c r="O115" s="165"/>
      <c r="P115" s="166"/>
      <c r="Q115" s="165"/>
      <c r="R115" s="166"/>
      <c r="S115" s="167"/>
      <c r="T115" s="163"/>
      <c r="U115" s="167"/>
      <c r="V115" s="163"/>
    </row>
    <row r="116" spans="1:22" ht="28.5" customHeight="1" x14ac:dyDescent="0.25">
      <c r="A116" s="46" t="s">
        <v>109</v>
      </c>
      <c r="B116" s="405">
        <v>25.507848101265822</v>
      </c>
      <c r="C116" s="383">
        <v>9</v>
      </c>
      <c r="D116" s="405">
        <v>26.635382685069008</v>
      </c>
      <c r="E116" s="383">
        <v>9</v>
      </c>
      <c r="F116" s="405">
        <v>27.150074664011946</v>
      </c>
      <c r="G116" s="383">
        <v>9</v>
      </c>
      <c r="H116" s="405">
        <v>28.822520507084267</v>
      </c>
      <c r="I116" s="383">
        <v>9</v>
      </c>
      <c r="J116" s="446">
        <v>31.260148514851487</v>
      </c>
      <c r="K116" s="447">
        <v>9</v>
      </c>
      <c r="M116" s="165"/>
      <c r="N116" s="166"/>
      <c r="O116" s="165"/>
      <c r="P116" s="166"/>
      <c r="Q116" s="165"/>
      <c r="R116" s="166"/>
      <c r="S116" s="167"/>
      <c r="T116" s="163"/>
      <c r="U116" s="167"/>
      <c r="V116" s="163"/>
    </row>
    <row r="117" spans="1:22" ht="28.5" customHeight="1" x14ac:dyDescent="0.25">
      <c r="A117" s="46" t="s">
        <v>7</v>
      </c>
      <c r="B117" s="405">
        <v>8.5853952926976458</v>
      </c>
      <c r="C117" s="383">
        <v>24</v>
      </c>
      <c r="D117" s="405">
        <v>8.6532618409294013</v>
      </c>
      <c r="E117" s="383">
        <v>24</v>
      </c>
      <c r="F117" s="405">
        <v>8.0397292525014716</v>
      </c>
      <c r="G117" s="383">
        <v>26</v>
      </c>
      <c r="H117" s="405">
        <v>8.3509953161592509</v>
      </c>
      <c r="I117" s="383">
        <v>26</v>
      </c>
      <c r="J117" s="446">
        <v>10.261248185776488</v>
      </c>
      <c r="K117" s="447">
        <v>24</v>
      </c>
      <c r="M117" s="165"/>
      <c r="N117" s="166"/>
      <c r="O117" s="165"/>
      <c r="P117" s="166"/>
      <c r="Q117" s="165"/>
      <c r="R117" s="166"/>
      <c r="S117" s="167"/>
      <c r="T117" s="163"/>
      <c r="U117" s="167"/>
      <c r="V117" s="163"/>
    </row>
    <row r="118" spans="1:22" ht="28.5" customHeight="1" x14ac:dyDescent="0.25">
      <c r="A118" s="46" t="s">
        <v>111</v>
      </c>
      <c r="B118" s="405">
        <v>6.8335937500000004</v>
      </c>
      <c r="C118" s="383">
        <v>26</v>
      </c>
      <c r="D118" s="405">
        <v>7.8355314197051982</v>
      </c>
      <c r="E118" s="383">
        <v>26</v>
      </c>
      <c r="F118" s="405">
        <v>9.521202775636084</v>
      </c>
      <c r="G118" s="383">
        <v>22</v>
      </c>
      <c r="H118" s="405">
        <v>10.279752704791346</v>
      </c>
      <c r="I118" s="383">
        <v>21</v>
      </c>
      <c r="J118" s="446">
        <v>12.444015444015443</v>
      </c>
      <c r="K118" s="447">
        <v>20</v>
      </c>
      <c r="M118" s="165"/>
      <c r="N118" s="166"/>
      <c r="O118" s="165"/>
      <c r="P118" s="166"/>
      <c r="Q118" s="165"/>
      <c r="R118" s="166"/>
      <c r="S118" s="167"/>
      <c r="T118" s="163"/>
      <c r="U118" s="167"/>
      <c r="V118" s="163"/>
    </row>
    <row r="119" spans="1:22" ht="28.5" customHeight="1" x14ac:dyDescent="0.25">
      <c r="A119" s="46" t="s">
        <v>112</v>
      </c>
      <c r="B119" s="405">
        <v>41.46855709876543</v>
      </c>
      <c r="C119" s="383">
        <v>5</v>
      </c>
      <c r="D119" s="405">
        <v>39.531017369727046</v>
      </c>
      <c r="E119" s="383">
        <v>5</v>
      </c>
      <c r="F119" s="405">
        <v>38.828609221466365</v>
      </c>
      <c r="G119" s="383">
        <v>6</v>
      </c>
      <c r="H119" s="405">
        <v>40.541517604970814</v>
      </c>
      <c r="I119" s="383">
        <v>5</v>
      </c>
      <c r="J119" s="446">
        <v>46.909431137724553</v>
      </c>
      <c r="K119" s="447">
        <v>5</v>
      </c>
      <c r="M119" s="165"/>
      <c r="N119" s="166"/>
      <c r="O119" s="165"/>
      <c r="P119" s="166"/>
      <c r="Q119" s="165"/>
      <c r="R119" s="166"/>
      <c r="S119" s="167"/>
      <c r="T119" s="163"/>
      <c r="U119" s="167"/>
      <c r="V119" s="163"/>
    </row>
    <row r="120" spans="1:22" ht="28.5" customHeight="1" x14ac:dyDescent="0.25">
      <c r="A120" s="46" t="s">
        <v>10</v>
      </c>
      <c r="B120" s="405">
        <v>40.899132321041215</v>
      </c>
      <c r="C120" s="383">
        <v>6</v>
      </c>
      <c r="D120" s="405">
        <v>37.235795454545453</v>
      </c>
      <c r="E120" s="383">
        <v>6</v>
      </c>
      <c r="F120" s="405">
        <v>39.16655052264808</v>
      </c>
      <c r="G120" s="383">
        <v>5</v>
      </c>
      <c r="H120" s="405">
        <v>39.197022160664822</v>
      </c>
      <c r="I120" s="383">
        <v>6</v>
      </c>
      <c r="J120" s="446">
        <v>44.702258726899387</v>
      </c>
      <c r="K120" s="447">
        <v>6</v>
      </c>
      <c r="M120" s="165"/>
      <c r="N120" s="166"/>
      <c r="O120" s="165"/>
      <c r="P120" s="166"/>
      <c r="Q120" s="165"/>
      <c r="R120" s="166"/>
      <c r="S120" s="167"/>
      <c r="T120" s="163"/>
      <c r="U120" s="167"/>
      <c r="V120" s="163"/>
    </row>
    <row r="121" spans="1:22" ht="28.5" customHeight="1" x14ac:dyDescent="0.25">
      <c r="A121" s="46" t="s">
        <v>114</v>
      </c>
      <c r="B121" s="405">
        <v>5.7167235494880542</v>
      </c>
      <c r="C121" s="383">
        <v>28</v>
      </c>
      <c r="D121" s="405">
        <v>5.9662162162162158</v>
      </c>
      <c r="E121" s="383">
        <v>28</v>
      </c>
      <c r="F121" s="405">
        <v>5.4690117252931323</v>
      </c>
      <c r="G121" s="383">
        <v>28</v>
      </c>
      <c r="H121" s="405">
        <v>4.1214165261382796</v>
      </c>
      <c r="I121" s="383">
        <v>29</v>
      </c>
      <c r="J121" s="446">
        <v>6.0218855218855216</v>
      </c>
      <c r="K121" s="447">
        <v>29</v>
      </c>
      <c r="M121" s="165"/>
      <c r="N121" s="166"/>
      <c r="O121" s="165"/>
      <c r="P121" s="166"/>
      <c r="Q121" s="165"/>
      <c r="R121" s="166"/>
      <c r="S121" s="167"/>
      <c r="T121" s="163"/>
      <c r="U121" s="167"/>
      <c r="V121" s="163"/>
    </row>
    <row r="122" spans="1:22" ht="28.5" customHeight="1" x14ac:dyDescent="0.25">
      <c r="A122" s="46" t="s">
        <v>115</v>
      </c>
      <c r="B122" s="405">
        <v>20.439764111204717</v>
      </c>
      <c r="C122" s="383">
        <v>11</v>
      </c>
      <c r="D122" s="405">
        <v>21.473118279569892</v>
      </c>
      <c r="E122" s="383">
        <v>11</v>
      </c>
      <c r="F122" s="405">
        <v>22.804878048780488</v>
      </c>
      <c r="G122" s="383">
        <v>11</v>
      </c>
      <c r="H122" s="405">
        <v>21.912866449511402</v>
      </c>
      <c r="I122" s="383">
        <v>11</v>
      </c>
      <c r="J122" s="446">
        <v>31.047542304593069</v>
      </c>
      <c r="K122" s="447">
        <v>10</v>
      </c>
      <c r="M122" s="165"/>
      <c r="N122" s="166"/>
      <c r="O122" s="165"/>
      <c r="P122" s="166"/>
      <c r="Q122" s="165"/>
      <c r="R122" s="166"/>
      <c r="S122" s="167"/>
      <c r="T122" s="163"/>
      <c r="U122" s="167"/>
      <c r="V122" s="163"/>
    </row>
    <row r="123" spans="1:22" ht="28.5" customHeight="1" x14ac:dyDescent="0.25">
      <c r="A123" s="46" t="s">
        <v>89</v>
      </c>
      <c r="B123" s="405">
        <v>31.184830250352871</v>
      </c>
      <c r="C123" s="383">
        <v>8</v>
      </c>
      <c r="D123" s="405">
        <v>28.13273687298328</v>
      </c>
      <c r="E123" s="383">
        <v>8</v>
      </c>
      <c r="F123" s="405">
        <v>29.07300644600565</v>
      </c>
      <c r="G123" s="383">
        <v>8</v>
      </c>
      <c r="H123" s="405">
        <v>30.767737761483719</v>
      </c>
      <c r="I123" s="383">
        <v>8</v>
      </c>
      <c r="J123" s="446">
        <v>30.589325162117866</v>
      </c>
      <c r="K123" s="447">
        <v>11</v>
      </c>
      <c r="M123" s="165"/>
      <c r="N123" s="166"/>
      <c r="O123" s="165"/>
      <c r="P123" s="166"/>
      <c r="Q123" s="165"/>
      <c r="R123" s="166"/>
      <c r="S123" s="167"/>
      <c r="T123" s="163"/>
      <c r="U123" s="167"/>
      <c r="V123" s="163"/>
    </row>
    <row r="124" spans="1:22" ht="28.5" customHeight="1" x14ac:dyDescent="0.25">
      <c r="A124" s="46" t="s">
        <v>163</v>
      </c>
      <c r="B124" s="405">
        <v>10.226277372262773</v>
      </c>
      <c r="C124" s="383">
        <v>19</v>
      </c>
      <c r="D124" s="405">
        <v>10.585139318885449</v>
      </c>
      <c r="E124" s="383">
        <v>19</v>
      </c>
      <c r="F124" s="405">
        <v>10.790602655771195</v>
      </c>
      <c r="G124" s="383">
        <v>19</v>
      </c>
      <c r="H124" s="405">
        <v>11.635342185903983</v>
      </c>
      <c r="I124" s="383">
        <v>19</v>
      </c>
      <c r="J124" s="446">
        <v>12.960365853658537</v>
      </c>
      <c r="K124" s="447">
        <v>19</v>
      </c>
      <c r="M124" s="165"/>
      <c r="N124" s="166"/>
      <c r="O124" s="165"/>
      <c r="P124" s="166"/>
      <c r="Q124" s="165"/>
      <c r="R124" s="166"/>
      <c r="S124" s="167"/>
      <c r="T124" s="163"/>
      <c r="U124" s="167"/>
      <c r="V124" s="163"/>
    </row>
    <row r="125" spans="1:22" ht="28.5" customHeight="1" x14ac:dyDescent="0.25">
      <c r="A125" s="46" t="s">
        <v>117</v>
      </c>
      <c r="B125" s="405">
        <v>9.098339719029374</v>
      </c>
      <c r="C125" s="383">
        <v>22</v>
      </c>
      <c r="D125" s="405">
        <v>8.7424623115577891</v>
      </c>
      <c r="E125" s="383">
        <v>23</v>
      </c>
      <c r="F125" s="405">
        <v>8.7713226205191592</v>
      </c>
      <c r="G125" s="383">
        <v>23</v>
      </c>
      <c r="H125" s="405">
        <v>9.0567901234567909</v>
      </c>
      <c r="I125" s="383">
        <v>23</v>
      </c>
      <c r="J125" s="446">
        <v>9.3484107579462101</v>
      </c>
      <c r="K125" s="447">
        <v>26</v>
      </c>
      <c r="M125" s="165"/>
      <c r="N125" s="166"/>
      <c r="O125" s="165"/>
      <c r="P125" s="166"/>
      <c r="Q125" s="165"/>
      <c r="R125" s="166"/>
      <c r="S125" s="167"/>
      <c r="T125" s="163"/>
      <c r="U125" s="167"/>
      <c r="V125" s="163"/>
    </row>
    <row r="126" spans="1:22" ht="28.5" customHeight="1" x14ac:dyDescent="0.25">
      <c r="A126" s="46" t="s">
        <v>118</v>
      </c>
      <c r="B126" s="405">
        <v>17.338367658276127</v>
      </c>
      <c r="C126" s="383">
        <v>14</v>
      </c>
      <c r="D126" s="405">
        <v>17.216901831281898</v>
      </c>
      <c r="E126" s="383">
        <v>13</v>
      </c>
      <c r="F126" s="405">
        <v>17.256501182033098</v>
      </c>
      <c r="G126" s="383">
        <v>13</v>
      </c>
      <c r="H126" s="405">
        <v>17.283890845070424</v>
      </c>
      <c r="I126" s="383">
        <v>15</v>
      </c>
      <c r="J126" s="446">
        <v>19.309333720423865</v>
      </c>
      <c r="K126" s="447">
        <v>14</v>
      </c>
      <c r="M126" s="165"/>
      <c r="N126" s="166"/>
      <c r="O126" s="165"/>
      <c r="P126" s="166"/>
      <c r="Q126" s="165"/>
      <c r="R126" s="166"/>
      <c r="S126" s="167"/>
      <c r="T126" s="163"/>
      <c r="U126" s="167"/>
      <c r="V126" s="163"/>
    </row>
    <row r="127" spans="1:22" ht="28.5" customHeight="1" x14ac:dyDescent="0.25">
      <c r="A127" s="46" t="s">
        <v>17</v>
      </c>
      <c r="B127" s="405">
        <v>9.1039999999999992</v>
      </c>
      <c r="C127" s="383">
        <v>21</v>
      </c>
      <c r="D127" s="405">
        <v>8.9909502262443439</v>
      </c>
      <c r="E127" s="383">
        <v>22</v>
      </c>
      <c r="F127" s="405">
        <v>10.300448430493274</v>
      </c>
      <c r="G127" s="383">
        <v>20</v>
      </c>
      <c r="H127" s="405">
        <v>10.256556442417331</v>
      </c>
      <c r="I127" s="383">
        <v>22</v>
      </c>
      <c r="J127" s="446">
        <v>11.992018244013684</v>
      </c>
      <c r="K127" s="447">
        <v>21</v>
      </c>
      <c r="M127" s="165"/>
      <c r="N127" s="166"/>
      <c r="O127" s="165"/>
      <c r="P127" s="166"/>
      <c r="Q127" s="165"/>
      <c r="R127" s="166"/>
      <c r="S127" s="167"/>
      <c r="T127" s="163"/>
      <c r="U127" s="167"/>
      <c r="V127" s="163"/>
    </row>
    <row r="128" spans="1:22" ht="28.5" customHeight="1" x14ac:dyDescent="0.25">
      <c r="A128" s="46" t="s">
        <v>18</v>
      </c>
      <c r="B128" s="405">
        <v>17.704355108877721</v>
      </c>
      <c r="C128" s="383">
        <v>13</v>
      </c>
      <c r="D128" s="405">
        <v>17.062305940799007</v>
      </c>
      <c r="E128" s="383">
        <v>14</v>
      </c>
      <c r="F128" s="405">
        <v>16.293346980552712</v>
      </c>
      <c r="G128" s="383">
        <v>15</v>
      </c>
      <c r="H128" s="405">
        <v>18.735460420032311</v>
      </c>
      <c r="I128" s="383">
        <v>13</v>
      </c>
      <c r="J128" s="446">
        <v>19.523428113736482</v>
      </c>
      <c r="K128" s="447">
        <v>13</v>
      </c>
      <c r="M128" s="165"/>
      <c r="N128" s="166"/>
      <c r="O128" s="165"/>
      <c r="P128" s="166"/>
      <c r="Q128" s="165"/>
      <c r="R128" s="166"/>
      <c r="S128" s="167"/>
      <c r="T128" s="163"/>
      <c r="U128" s="167"/>
      <c r="V128" s="163"/>
    </row>
    <row r="129" spans="1:22" ht="28.5" customHeight="1" x14ac:dyDescent="0.25">
      <c r="A129" s="46" t="s">
        <v>121</v>
      </c>
      <c r="B129" s="405">
        <v>32.636194029850749</v>
      </c>
      <c r="C129" s="383">
        <v>7</v>
      </c>
      <c r="D129" s="405">
        <v>32.288745387453872</v>
      </c>
      <c r="E129" s="383">
        <v>7</v>
      </c>
      <c r="F129" s="405">
        <v>32.979908675799088</v>
      </c>
      <c r="G129" s="383">
        <v>7</v>
      </c>
      <c r="H129" s="405">
        <v>34.010948905109487</v>
      </c>
      <c r="I129" s="383">
        <v>7</v>
      </c>
      <c r="J129" s="446">
        <v>36.730490018148821</v>
      </c>
      <c r="K129" s="447">
        <v>7</v>
      </c>
      <c r="M129" s="165"/>
      <c r="N129" s="166"/>
      <c r="O129" s="165"/>
      <c r="P129" s="166"/>
      <c r="Q129" s="165"/>
      <c r="R129" s="166"/>
      <c r="S129" s="167"/>
      <c r="T129" s="163"/>
      <c r="U129" s="167"/>
      <c r="V129" s="163"/>
    </row>
    <row r="130" spans="1:22" ht="28.5" customHeight="1" x14ac:dyDescent="0.25">
      <c r="A130" s="46" t="s">
        <v>122</v>
      </c>
      <c r="B130" s="405">
        <v>58.214484679665738</v>
      </c>
      <c r="C130" s="383">
        <v>3</v>
      </c>
      <c r="D130" s="405">
        <v>54.219346049046322</v>
      </c>
      <c r="E130" s="383">
        <v>4</v>
      </c>
      <c r="F130" s="405">
        <v>53.927999999999997</v>
      </c>
      <c r="G130" s="383">
        <v>4</v>
      </c>
      <c r="H130" s="405">
        <v>56.135026737967912</v>
      </c>
      <c r="I130" s="383">
        <v>4</v>
      </c>
      <c r="J130" s="446">
        <v>68.719947159841482</v>
      </c>
      <c r="K130" s="447">
        <v>3</v>
      </c>
      <c r="M130" s="165"/>
      <c r="N130" s="166"/>
      <c r="O130" s="165"/>
      <c r="P130" s="166"/>
      <c r="Q130" s="165"/>
      <c r="R130" s="166"/>
      <c r="S130" s="167"/>
      <c r="T130" s="163"/>
      <c r="U130" s="167"/>
      <c r="V130" s="163"/>
    </row>
    <row r="131" spans="1:22" ht="28.5" customHeight="1" x14ac:dyDescent="0.25">
      <c r="A131" s="46" t="s">
        <v>123</v>
      </c>
      <c r="B131" s="405">
        <v>4.548137737174982</v>
      </c>
      <c r="C131" s="383">
        <v>31</v>
      </c>
      <c r="D131" s="405">
        <v>3.4028159340659339</v>
      </c>
      <c r="E131" s="383">
        <v>31</v>
      </c>
      <c r="F131" s="405">
        <v>3.5047011417058429</v>
      </c>
      <c r="G131" s="383">
        <v>31</v>
      </c>
      <c r="H131" s="405">
        <v>3.6610393909301555</v>
      </c>
      <c r="I131" s="383">
        <v>31</v>
      </c>
      <c r="J131" s="446">
        <v>3.794165316045381</v>
      </c>
      <c r="K131" s="447">
        <v>31</v>
      </c>
      <c r="M131" s="165"/>
      <c r="N131" s="166"/>
      <c r="O131" s="165"/>
      <c r="P131" s="166"/>
      <c r="Q131" s="165"/>
      <c r="R131" s="166"/>
      <c r="S131" s="167"/>
      <c r="T131" s="163"/>
      <c r="U131" s="167"/>
      <c r="V131" s="163"/>
    </row>
    <row r="132" spans="1:22" ht="28.5" customHeight="1" x14ac:dyDescent="0.25">
      <c r="A132" s="46" t="s">
        <v>124</v>
      </c>
      <c r="B132" s="405">
        <v>12.076186596048075</v>
      </c>
      <c r="C132" s="383">
        <v>17</v>
      </c>
      <c r="D132" s="405">
        <v>11.855212744504941</v>
      </c>
      <c r="E132" s="383">
        <v>18</v>
      </c>
      <c r="F132" s="405">
        <v>11.773671594087096</v>
      </c>
      <c r="G132" s="383">
        <v>18</v>
      </c>
      <c r="H132" s="405">
        <v>12.911624203821656</v>
      </c>
      <c r="I132" s="383">
        <v>18</v>
      </c>
      <c r="J132" s="446">
        <v>14.483283877349159</v>
      </c>
      <c r="K132" s="447">
        <v>18</v>
      </c>
      <c r="M132" s="165"/>
      <c r="N132" s="166"/>
      <c r="O132" s="165"/>
      <c r="P132" s="166"/>
      <c r="Q132" s="165"/>
      <c r="R132" s="166"/>
      <c r="S132" s="167"/>
      <c r="T132" s="163"/>
      <c r="U132" s="167"/>
      <c r="V132" s="163"/>
    </row>
    <row r="133" spans="1:22" ht="28.5" customHeight="1" x14ac:dyDescent="0.25">
      <c r="A133" s="46" t="s">
        <v>125</v>
      </c>
      <c r="B133" s="405">
        <v>58.795507358636719</v>
      </c>
      <c r="C133" s="383">
        <v>2</v>
      </c>
      <c r="D133" s="405">
        <v>57.858454475899002</v>
      </c>
      <c r="E133" s="383">
        <v>1</v>
      </c>
      <c r="F133" s="405">
        <v>61.306354009077154</v>
      </c>
      <c r="G133" s="383">
        <v>1</v>
      </c>
      <c r="H133" s="405">
        <v>61.90371493555724</v>
      </c>
      <c r="I133" s="383">
        <v>1</v>
      </c>
      <c r="J133" s="446">
        <v>69.349170437405732</v>
      </c>
      <c r="K133" s="447">
        <v>2</v>
      </c>
      <c r="M133" s="165"/>
      <c r="N133" s="166"/>
      <c r="O133" s="165"/>
      <c r="P133" s="166"/>
      <c r="Q133" s="165"/>
      <c r="R133" s="166"/>
      <c r="S133" s="167"/>
      <c r="T133" s="163"/>
      <c r="U133" s="167"/>
      <c r="V133" s="163"/>
    </row>
    <row r="134" spans="1:22" ht="28.5" customHeight="1" x14ac:dyDescent="0.25">
      <c r="A134" s="46" t="s">
        <v>126</v>
      </c>
      <c r="B134" s="405">
        <v>24.230885692657079</v>
      </c>
      <c r="C134" s="383">
        <v>10</v>
      </c>
      <c r="D134" s="405">
        <v>25.70378619153675</v>
      </c>
      <c r="E134" s="383">
        <v>10</v>
      </c>
      <c r="F134" s="405">
        <v>25.942461762563727</v>
      </c>
      <c r="G134" s="383">
        <v>10</v>
      </c>
      <c r="H134" s="405">
        <v>28.460202604920404</v>
      </c>
      <c r="I134" s="383">
        <v>10</v>
      </c>
      <c r="J134" s="446">
        <v>31.89421015010722</v>
      </c>
      <c r="K134" s="447">
        <v>8</v>
      </c>
      <c r="M134" s="165"/>
      <c r="N134" s="166"/>
      <c r="O134" s="165"/>
      <c r="P134" s="166"/>
      <c r="Q134" s="165"/>
      <c r="R134" s="166"/>
      <c r="S134" s="167"/>
      <c r="T134" s="163"/>
      <c r="U134" s="167"/>
      <c r="V134" s="163"/>
    </row>
    <row r="135" spans="1:22" ht="28.5" customHeight="1" x14ac:dyDescent="0.25">
      <c r="A135" s="46" t="s">
        <v>127</v>
      </c>
      <c r="B135" s="405">
        <v>4.5773259396179915</v>
      </c>
      <c r="C135" s="383">
        <v>30</v>
      </c>
      <c r="D135" s="405">
        <v>4.6471663619744055</v>
      </c>
      <c r="E135" s="383">
        <v>29</v>
      </c>
      <c r="F135" s="405">
        <v>5.4010856453558507</v>
      </c>
      <c r="G135" s="383">
        <v>29</v>
      </c>
      <c r="H135" s="405">
        <v>5.6849728424864212</v>
      </c>
      <c r="I135" s="383">
        <v>28</v>
      </c>
      <c r="J135" s="446">
        <v>6.7178871548619448</v>
      </c>
      <c r="K135" s="447">
        <v>28</v>
      </c>
      <c r="M135" s="165"/>
      <c r="N135" s="166"/>
      <c r="O135" s="165"/>
      <c r="P135" s="166"/>
      <c r="Q135" s="165"/>
      <c r="R135" s="166"/>
      <c r="S135" s="167"/>
      <c r="T135" s="166"/>
      <c r="U135" s="167"/>
      <c r="V135" s="163"/>
    </row>
    <row r="136" spans="1:22" ht="28.5" customHeight="1" x14ac:dyDescent="0.25">
      <c r="A136" s="46" t="s">
        <v>128</v>
      </c>
      <c r="B136" s="405">
        <v>13.339869281045752</v>
      </c>
      <c r="C136" s="383">
        <v>16</v>
      </c>
      <c r="D136" s="405">
        <v>12.746314496314497</v>
      </c>
      <c r="E136" s="383">
        <v>16</v>
      </c>
      <c r="F136" s="405">
        <v>14.036071536829342</v>
      </c>
      <c r="G136" s="383">
        <v>17</v>
      </c>
      <c r="H136" s="405">
        <v>15.273002421307506</v>
      </c>
      <c r="I136" s="383">
        <v>16</v>
      </c>
      <c r="J136" s="446">
        <v>18.296607625337735</v>
      </c>
      <c r="K136" s="447">
        <v>15</v>
      </c>
      <c r="M136" s="165"/>
      <c r="N136" s="166"/>
      <c r="O136" s="165"/>
      <c r="P136" s="166"/>
      <c r="Q136" s="165"/>
      <c r="R136" s="166"/>
      <c r="S136" s="167"/>
      <c r="T136" s="166"/>
      <c r="U136" s="167"/>
      <c r="V136" s="163"/>
    </row>
    <row r="137" spans="1:22" ht="28.5" customHeight="1" x14ac:dyDescent="0.25">
      <c r="A137" s="46" t="s">
        <v>129</v>
      </c>
      <c r="B137" s="405">
        <v>8.647686832740213</v>
      </c>
      <c r="C137" s="383">
        <v>23</v>
      </c>
      <c r="D137" s="405">
        <v>9.5399393326592516</v>
      </c>
      <c r="E137" s="383">
        <v>21</v>
      </c>
      <c r="F137" s="405">
        <v>8.0648567119155352</v>
      </c>
      <c r="G137" s="383">
        <v>25</v>
      </c>
      <c r="H137" s="405">
        <v>8.7620724346076457</v>
      </c>
      <c r="I137" s="383">
        <v>25</v>
      </c>
      <c r="J137" s="446">
        <v>10.818273092369479</v>
      </c>
      <c r="K137" s="447">
        <v>23</v>
      </c>
      <c r="M137" s="165"/>
      <c r="N137" s="166"/>
      <c r="O137" s="165"/>
      <c r="P137" s="166"/>
      <c r="Q137" s="165"/>
      <c r="R137" s="166"/>
      <c r="S137" s="167"/>
      <c r="T137" s="166"/>
      <c r="U137" s="167"/>
      <c r="V137" s="163"/>
    </row>
    <row r="138" spans="1:22" ht="28.5" customHeight="1" x14ac:dyDescent="0.25">
      <c r="A138" s="46" t="s">
        <v>164</v>
      </c>
      <c r="B138" s="405">
        <v>4.6284530386740332</v>
      </c>
      <c r="C138" s="383">
        <v>29</v>
      </c>
      <c r="D138" s="405">
        <v>3.846049046321526</v>
      </c>
      <c r="E138" s="383">
        <v>30</v>
      </c>
      <c r="F138" s="405">
        <v>4.247311827956989</v>
      </c>
      <c r="G138" s="383">
        <v>30</v>
      </c>
      <c r="H138" s="405">
        <v>3.9973009446693659</v>
      </c>
      <c r="I138" s="383">
        <v>30</v>
      </c>
      <c r="J138" s="446">
        <v>5.1288590604026849</v>
      </c>
      <c r="K138" s="447">
        <v>30</v>
      </c>
      <c r="M138" s="165"/>
      <c r="N138" s="166"/>
      <c r="O138" s="165"/>
      <c r="P138" s="166"/>
      <c r="Q138" s="165"/>
      <c r="R138" s="166"/>
      <c r="S138" s="167"/>
      <c r="T138" s="166"/>
      <c r="U138" s="167"/>
      <c r="V138" s="163"/>
    </row>
    <row r="139" spans="1:22" ht="28.5" customHeight="1" x14ac:dyDescent="0.25">
      <c r="A139" s="46" t="s">
        <v>131</v>
      </c>
      <c r="B139" s="405">
        <v>7.8462348604528698</v>
      </c>
      <c r="C139" s="383">
        <v>25</v>
      </c>
      <c r="D139" s="405">
        <v>8.3267532467532472</v>
      </c>
      <c r="E139" s="383">
        <v>25</v>
      </c>
      <c r="F139" s="405">
        <v>8.3956945156330089</v>
      </c>
      <c r="G139" s="383">
        <v>24</v>
      </c>
      <c r="H139" s="405">
        <v>9.0137966274910575</v>
      </c>
      <c r="I139" s="383">
        <v>24</v>
      </c>
      <c r="J139" s="446">
        <v>9.6563608717688805</v>
      </c>
      <c r="K139" s="447">
        <v>25</v>
      </c>
      <c r="M139" s="165"/>
      <c r="N139" s="166"/>
      <c r="O139" s="165"/>
      <c r="P139" s="166"/>
      <c r="Q139" s="165"/>
      <c r="R139" s="166"/>
      <c r="S139" s="167"/>
      <c r="T139" s="166"/>
      <c r="U139" s="167"/>
      <c r="V139" s="163"/>
    </row>
    <row r="140" spans="1:22" ht="28.5" customHeight="1" x14ac:dyDescent="0.25">
      <c r="A140" s="46" t="s">
        <v>132</v>
      </c>
      <c r="B140" s="405">
        <v>16.753834054266616</v>
      </c>
      <c r="C140" s="383">
        <v>15</v>
      </c>
      <c r="D140" s="405">
        <v>16.025068546807677</v>
      </c>
      <c r="E140" s="383">
        <v>15</v>
      </c>
      <c r="F140" s="405">
        <v>16.636612021857925</v>
      </c>
      <c r="G140" s="383">
        <v>14</v>
      </c>
      <c r="H140" s="405">
        <v>17.382031250000001</v>
      </c>
      <c r="I140" s="383">
        <v>14</v>
      </c>
      <c r="J140" s="446">
        <v>17.70269215762778</v>
      </c>
      <c r="K140" s="447">
        <v>16</v>
      </c>
      <c r="M140" s="165"/>
      <c r="N140" s="166"/>
      <c r="O140" s="165"/>
      <c r="P140" s="166"/>
      <c r="Q140" s="165"/>
      <c r="R140" s="166"/>
      <c r="S140" s="167"/>
      <c r="T140" s="166"/>
      <c r="U140" s="167"/>
      <c r="V140" s="163"/>
    </row>
    <row r="141" spans="1:22" ht="28.5" customHeight="1" x14ac:dyDescent="0.25">
      <c r="A141" s="46" t="s">
        <v>133</v>
      </c>
      <c r="B141" s="405">
        <v>6.3575860124083476</v>
      </c>
      <c r="C141" s="383">
        <v>27</v>
      </c>
      <c r="D141" s="405">
        <v>6.5973079080201904</v>
      </c>
      <c r="E141" s="383">
        <v>27</v>
      </c>
      <c r="F141" s="405">
        <v>7.4322364751812602</v>
      </c>
      <c r="G141" s="383">
        <v>27</v>
      </c>
      <c r="H141" s="405">
        <v>7.5550586920067078</v>
      </c>
      <c r="I141" s="383">
        <v>27</v>
      </c>
      <c r="J141" s="446">
        <v>6.9793411501954212</v>
      </c>
      <c r="K141" s="447">
        <v>27</v>
      </c>
      <c r="M141" s="165"/>
      <c r="N141" s="166"/>
      <c r="O141" s="165"/>
      <c r="P141" s="166"/>
      <c r="Q141" s="165"/>
      <c r="R141" s="166"/>
      <c r="S141" s="167"/>
      <c r="T141" s="166"/>
      <c r="U141" s="167"/>
      <c r="V141" s="163"/>
    </row>
    <row r="142" spans="1:22" ht="28.5" customHeight="1" x14ac:dyDescent="0.25">
      <c r="A142" s="46" t="s">
        <v>134</v>
      </c>
      <c r="B142" s="405">
        <v>17.976758225173558</v>
      </c>
      <c r="C142" s="383">
        <v>12</v>
      </c>
      <c r="D142" s="405">
        <v>18.028751123090746</v>
      </c>
      <c r="E142" s="383">
        <v>12</v>
      </c>
      <c r="F142" s="405">
        <v>19.604160475482914</v>
      </c>
      <c r="G142" s="383">
        <v>12</v>
      </c>
      <c r="H142" s="405">
        <v>18.928635147190008</v>
      </c>
      <c r="I142" s="383">
        <v>12</v>
      </c>
      <c r="J142" s="446">
        <v>20.006220379146921</v>
      </c>
      <c r="K142" s="447">
        <v>12</v>
      </c>
      <c r="M142" s="165"/>
      <c r="N142" s="166"/>
      <c r="O142" s="165"/>
      <c r="P142" s="166"/>
      <c r="Q142" s="165"/>
      <c r="R142" s="166"/>
      <c r="S142" s="167"/>
      <c r="T142" s="166"/>
      <c r="U142" s="167"/>
      <c r="V142" s="163"/>
    </row>
    <row r="143" spans="1:22" ht="28.5" customHeight="1" x14ac:dyDescent="0.25">
      <c r="A143" s="46" t="s">
        <v>135</v>
      </c>
      <c r="B143" s="405">
        <v>58.891274238227147</v>
      </c>
      <c r="C143" s="383">
        <v>1</v>
      </c>
      <c r="D143" s="405">
        <v>55.429258241758241</v>
      </c>
      <c r="E143" s="383">
        <v>3</v>
      </c>
      <c r="F143" s="405">
        <v>60.081799591002046</v>
      </c>
      <c r="G143" s="383">
        <v>2</v>
      </c>
      <c r="H143" s="405">
        <v>59.362577107607947</v>
      </c>
      <c r="I143" s="383">
        <v>3</v>
      </c>
      <c r="J143" s="446">
        <v>72.623376623376629</v>
      </c>
      <c r="K143" s="447">
        <v>1</v>
      </c>
      <c r="P143" s="166"/>
      <c r="T143" s="166"/>
      <c r="U143" s="167"/>
      <c r="V143" s="163"/>
    </row>
    <row r="144" spans="1:22" ht="28.5" customHeight="1" x14ac:dyDescent="0.25">
      <c r="A144" s="46" t="s">
        <v>136</v>
      </c>
      <c r="B144" s="405">
        <v>11.080175727622185</v>
      </c>
      <c r="C144" s="383">
        <v>18</v>
      </c>
      <c r="D144" s="405">
        <v>12.408382590005374</v>
      </c>
      <c r="E144" s="383">
        <v>17</v>
      </c>
      <c r="F144" s="405">
        <v>15.815983175604627</v>
      </c>
      <c r="G144" s="383">
        <v>16</v>
      </c>
      <c r="H144" s="405">
        <v>14.249606712113266</v>
      </c>
      <c r="I144" s="383">
        <v>17</v>
      </c>
      <c r="J144" s="446">
        <v>16.128231644260598</v>
      </c>
      <c r="K144" s="447">
        <v>17</v>
      </c>
      <c r="P144" s="166"/>
      <c r="T144" s="166"/>
      <c r="U144" s="167"/>
      <c r="V144" s="163"/>
    </row>
    <row r="145" spans="1:26" ht="28.5" customHeight="1" x14ac:dyDescent="0.25">
      <c r="A145" s="46" t="s">
        <v>137</v>
      </c>
      <c r="B145" s="405">
        <v>9.4991433466590518</v>
      </c>
      <c r="C145" s="383">
        <v>20</v>
      </c>
      <c r="D145" s="405">
        <v>9.6564452015900049</v>
      </c>
      <c r="E145" s="383">
        <v>20</v>
      </c>
      <c r="F145" s="405">
        <v>9.7747035573122538</v>
      </c>
      <c r="G145" s="383">
        <v>21</v>
      </c>
      <c r="H145" s="405">
        <v>10.643990929705215</v>
      </c>
      <c r="I145" s="383">
        <v>20</v>
      </c>
      <c r="J145" s="446">
        <v>11.211778029445073</v>
      </c>
      <c r="K145" s="447">
        <v>22</v>
      </c>
      <c r="P145" s="166"/>
      <c r="T145" s="166"/>
      <c r="U145" s="167"/>
      <c r="V145" s="163"/>
    </row>
    <row r="146" spans="1:26" s="546" customFormat="1" ht="28.5" customHeight="1" x14ac:dyDescent="0.25">
      <c r="A146" s="46" t="s">
        <v>138</v>
      </c>
      <c r="B146" s="405">
        <v>54.680686695278972</v>
      </c>
      <c r="C146" s="383">
        <v>4</v>
      </c>
      <c r="D146" s="405">
        <v>56.241379310344826</v>
      </c>
      <c r="E146" s="383">
        <v>2</v>
      </c>
      <c r="F146" s="405">
        <v>57.971145919208574</v>
      </c>
      <c r="G146" s="383">
        <v>3</v>
      </c>
      <c r="H146" s="405">
        <v>60.175182481751825</v>
      </c>
      <c r="I146" s="383">
        <v>2</v>
      </c>
      <c r="J146" s="446">
        <v>66.465283320031929</v>
      </c>
      <c r="K146" s="447">
        <v>4</v>
      </c>
      <c r="L146" s="328"/>
      <c r="M146" s="328"/>
      <c r="N146" s="328"/>
      <c r="O146" s="328"/>
      <c r="Q146" s="328"/>
      <c r="R146" s="328"/>
      <c r="S146" s="328"/>
    </row>
    <row r="147" spans="1:26" s="33" customFormat="1" ht="28.5" customHeight="1" x14ac:dyDescent="0.25">
      <c r="A147" s="48" t="s">
        <v>409</v>
      </c>
      <c r="K147" s="20"/>
      <c r="L147" s="20"/>
      <c r="M147" s="20"/>
      <c r="N147" s="20"/>
      <c r="O147" s="20"/>
      <c r="P147" s="20"/>
      <c r="Q147" s="20"/>
      <c r="S147" s="20"/>
      <c r="T147" s="20"/>
      <c r="U147" s="20"/>
    </row>
    <row r="148" spans="1:26" s="546" customFormat="1" ht="28.5" customHeight="1" x14ac:dyDescent="0.2">
      <c r="A148" s="629"/>
    </row>
    <row r="149" spans="1:26" ht="28.5" customHeight="1" x14ac:dyDescent="0.25">
      <c r="A149" s="469" t="s">
        <v>539</v>
      </c>
      <c r="B149" s="51"/>
      <c r="C149" s="51"/>
      <c r="D149" s="51"/>
      <c r="E149" s="51"/>
      <c r="G149" s="51"/>
      <c r="H149" s="51"/>
      <c r="J149" s="51"/>
      <c r="K149" s="486" t="s">
        <v>407</v>
      </c>
    </row>
    <row r="150" spans="1:26" ht="28.5" customHeight="1" x14ac:dyDescent="0.25">
      <c r="A150" s="775" t="s">
        <v>1</v>
      </c>
      <c r="B150" s="747">
        <v>1396</v>
      </c>
      <c r="C150" s="748"/>
      <c r="D150" s="747">
        <v>1397</v>
      </c>
      <c r="E150" s="748"/>
      <c r="F150" s="747">
        <v>1398</v>
      </c>
      <c r="G150" s="748"/>
      <c r="H150" s="747">
        <v>1399</v>
      </c>
      <c r="I150" s="748"/>
      <c r="J150" s="747">
        <v>1400</v>
      </c>
      <c r="K150" s="748"/>
    </row>
    <row r="151" spans="1:26" ht="28.5" customHeight="1" x14ac:dyDescent="0.25">
      <c r="A151" s="776"/>
      <c r="B151" s="109" t="s">
        <v>207</v>
      </c>
      <c r="C151" s="461" t="s">
        <v>3</v>
      </c>
      <c r="D151" s="109" t="s">
        <v>207</v>
      </c>
      <c r="E151" s="461" t="s">
        <v>3</v>
      </c>
      <c r="F151" s="109" t="s">
        <v>207</v>
      </c>
      <c r="G151" s="461" t="s">
        <v>144</v>
      </c>
      <c r="H151" s="109" t="s">
        <v>207</v>
      </c>
      <c r="I151" s="461" t="s">
        <v>144</v>
      </c>
      <c r="J151" s="109" t="s">
        <v>207</v>
      </c>
      <c r="K151" s="461" t="s">
        <v>144</v>
      </c>
      <c r="N151" s="549"/>
      <c r="O151" s="778"/>
      <c r="P151" s="778"/>
      <c r="Q151" s="778"/>
      <c r="R151" s="778"/>
      <c r="S151" s="778"/>
      <c r="T151" s="778"/>
      <c r="U151" s="778"/>
      <c r="V151" s="778"/>
      <c r="W151" s="778"/>
      <c r="X151" s="778"/>
      <c r="Y151" s="778"/>
      <c r="Z151" s="778"/>
    </row>
    <row r="152" spans="1:26" ht="28.5" customHeight="1" x14ac:dyDescent="0.25">
      <c r="A152" s="58" t="s">
        <v>205</v>
      </c>
      <c r="B152" s="204">
        <v>26.696874910571111</v>
      </c>
      <c r="C152" s="445" t="s">
        <v>230</v>
      </c>
      <c r="D152" s="204">
        <v>37.994508442571025</v>
      </c>
      <c r="E152" s="445" t="s">
        <v>230</v>
      </c>
      <c r="F152" s="204">
        <v>55.984353596148061</v>
      </c>
      <c r="G152" s="445" t="s">
        <v>230</v>
      </c>
      <c r="H152" s="204">
        <v>108.58531307173087</v>
      </c>
      <c r="I152" s="445" t="s">
        <v>230</v>
      </c>
      <c r="J152" s="444">
        <v>190.59391847004937</v>
      </c>
      <c r="K152" s="445" t="s">
        <v>230</v>
      </c>
      <c r="N152" s="779"/>
      <c r="O152" s="780"/>
      <c r="P152" s="780"/>
      <c r="Q152" s="777"/>
      <c r="R152" s="777"/>
      <c r="S152" s="777"/>
      <c r="T152" s="777"/>
      <c r="U152" s="777"/>
      <c r="V152" s="777"/>
      <c r="W152" s="777"/>
      <c r="X152" s="777"/>
      <c r="Y152" s="777"/>
      <c r="Z152" s="777"/>
    </row>
    <row r="153" spans="1:26" ht="28.5" customHeight="1" x14ac:dyDescent="0.25">
      <c r="A153" s="46" t="s">
        <v>109</v>
      </c>
      <c r="B153" s="405">
        <v>24.248251898734178</v>
      </c>
      <c r="C153" s="383">
        <v>13</v>
      </c>
      <c r="D153" s="405">
        <v>38.374352321204519</v>
      </c>
      <c r="E153" s="383">
        <v>12</v>
      </c>
      <c r="F153" s="405">
        <v>53.081040318566451</v>
      </c>
      <c r="G153" s="383">
        <v>12</v>
      </c>
      <c r="H153" s="405">
        <v>99.43913049962714</v>
      </c>
      <c r="I153" s="383">
        <v>11</v>
      </c>
      <c r="J153" s="446">
        <v>175.77372821782177</v>
      </c>
      <c r="K153" s="447">
        <v>13</v>
      </c>
      <c r="N153" s="779"/>
      <c r="O153" s="780"/>
      <c r="P153" s="780"/>
      <c r="Q153" s="482"/>
      <c r="R153" s="134"/>
      <c r="S153" s="482"/>
      <c r="T153" s="134"/>
      <c r="U153" s="482"/>
      <c r="V153" s="134"/>
      <c r="W153" s="482"/>
      <c r="X153" s="134"/>
      <c r="Y153" s="482"/>
      <c r="Z153" s="134"/>
    </row>
    <row r="154" spans="1:26" ht="28.5" customHeight="1" x14ac:dyDescent="0.25">
      <c r="A154" s="46" t="s">
        <v>7</v>
      </c>
      <c r="B154" s="405">
        <v>5.8292323476161734</v>
      </c>
      <c r="C154" s="383">
        <v>26</v>
      </c>
      <c r="D154" s="405">
        <v>10.777476318141197</v>
      </c>
      <c r="E154" s="383">
        <v>23</v>
      </c>
      <c r="F154" s="405">
        <v>12.382505002942908</v>
      </c>
      <c r="G154" s="383">
        <v>28</v>
      </c>
      <c r="H154" s="405">
        <v>22.958411592505854</v>
      </c>
      <c r="I154" s="383">
        <v>27</v>
      </c>
      <c r="J154" s="446">
        <v>48.652383744557326</v>
      </c>
      <c r="K154" s="447">
        <v>28</v>
      </c>
      <c r="O154" s="781"/>
      <c r="P154" s="781"/>
      <c r="Q154" s="162"/>
      <c r="R154" s="163"/>
      <c r="S154" s="162"/>
      <c r="T154" s="163"/>
      <c r="U154" s="162"/>
      <c r="V154" s="163"/>
      <c r="W154" s="167"/>
      <c r="X154" s="163"/>
      <c r="Y154" s="167"/>
      <c r="Z154" s="163"/>
    </row>
    <row r="155" spans="1:26" ht="28.5" customHeight="1" x14ac:dyDescent="0.25">
      <c r="A155" s="46" t="s">
        <v>111</v>
      </c>
      <c r="B155" s="405">
        <v>6.7499507812499999</v>
      </c>
      <c r="C155" s="383">
        <v>25</v>
      </c>
      <c r="D155" s="405">
        <v>9.0300062063615201</v>
      </c>
      <c r="E155" s="383">
        <v>26</v>
      </c>
      <c r="F155" s="405">
        <v>31.098946800308404</v>
      </c>
      <c r="G155" s="383">
        <v>19</v>
      </c>
      <c r="H155" s="405">
        <v>56.558125965996908</v>
      </c>
      <c r="I155" s="383">
        <v>19</v>
      </c>
      <c r="J155" s="446">
        <v>65.895755212355212</v>
      </c>
      <c r="K155" s="447">
        <v>24</v>
      </c>
      <c r="O155" s="782"/>
      <c r="P155" s="782"/>
      <c r="Q155" s="165"/>
      <c r="R155" s="166"/>
      <c r="S155" s="165"/>
      <c r="T155" s="166"/>
      <c r="U155" s="165"/>
      <c r="V155" s="166"/>
      <c r="W155" s="167"/>
      <c r="X155" s="163"/>
      <c r="Y155" s="167"/>
      <c r="Z155" s="163"/>
    </row>
    <row r="156" spans="1:26" ht="28.5" customHeight="1" x14ac:dyDescent="0.25">
      <c r="A156" s="46" t="s">
        <v>112</v>
      </c>
      <c r="B156" s="405">
        <v>50.927985725308645</v>
      </c>
      <c r="C156" s="383">
        <v>5</v>
      </c>
      <c r="D156" s="405">
        <v>77.755143920595529</v>
      </c>
      <c r="E156" s="383">
        <v>5</v>
      </c>
      <c r="F156" s="405">
        <v>98.907671390778532</v>
      </c>
      <c r="G156" s="383">
        <v>7</v>
      </c>
      <c r="H156" s="405">
        <v>215.22564375823762</v>
      </c>
      <c r="I156" s="383">
        <v>8</v>
      </c>
      <c r="J156" s="446">
        <v>380.8225813997006</v>
      </c>
      <c r="K156" s="447">
        <v>6</v>
      </c>
      <c r="O156" s="778"/>
      <c r="P156" s="778"/>
      <c r="Q156" s="778"/>
      <c r="R156" s="778"/>
      <c r="S156" s="778"/>
      <c r="T156" s="778"/>
      <c r="U156" s="778"/>
      <c r="V156" s="778"/>
      <c r="W156" s="778"/>
      <c r="X156" s="778"/>
      <c r="Y156" s="778"/>
      <c r="Z156" s="163"/>
    </row>
    <row r="157" spans="1:26" ht="28.5" customHeight="1" x14ac:dyDescent="0.25">
      <c r="A157" s="46" t="s">
        <v>10</v>
      </c>
      <c r="B157" s="405">
        <v>35.432808026030372</v>
      </c>
      <c r="C157" s="383">
        <v>9</v>
      </c>
      <c r="D157" s="405">
        <v>48.780384588068181</v>
      </c>
      <c r="E157" s="383">
        <v>10</v>
      </c>
      <c r="F157" s="405">
        <v>96.278545549738226</v>
      </c>
      <c r="G157" s="383">
        <v>8</v>
      </c>
      <c r="H157" s="405">
        <v>131.58524896121884</v>
      </c>
      <c r="I157" s="383">
        <v>10</v>
      </c>
      <c r="J157" s="446">
        <v>245.54031895961671</v>
      </c>
      <c r="K157" s="447">
        <v>10</v>
      </c>
      <c r="L157" s="167"/>
      <c r="M157" s="163"/>
      <c r="O157" s="780"/>
      <c r="P157" s="777"/>
      <c r="Q157" s="777"/>
      <c r="R157" s="777"/>
      <c r="S157" s="777"/>
      <c r="T157" s="777"/>
      <c r="U157" s="777"/>
      <c r="V157" s="777"/>
      <c r="W157" s="777"/>
      <c r="X157" s="777"/>
      <c r="Y157" s="777"/>
      <c r="Z157" s="163"/>
    </row>
    <row r="158" spans="1:26" ht="28.5" customHeight="1" x14ac:dyDescent="0.25">
      <c r="A158" s="46" t="s">
        <v>114</v>
      </c>
      <c r="B158" s="405">
        <v>5.0389522184300342</v>
      </c>
      <c r="C158" s="383">
        <v>28</v>
      </c>
      <c r="D158" s="405">
        <v>10.703579391891893</v>
      </c>
      <c r="E158" s="383">
        <v>24</v>
      </c>
      <c r="F158" s="405">
        <v>9.3830904522613068</v>
      </c>
      <c r="G158" s="383">
        <v>29</v>
      </c>
      <c r="H158" s="405">
        <v>21.038391231028669</v>
      </c>
      <c r="I158" s="383">
        <v>28</v>
      </c>
      <c r="J158" s="446">
        <v>63.231905723905726</v>
      </c>
      <c r="K158" s="447">
        <v>25</v>
      </c>
      <c r="L158" s="167"/>
      <c r="M158" s="163"/>
      <c r="O158" s="780"/>
      <c r="P158" s="482"/>
      <c r="Q158" s="134"/>
      <c r="R158" s="482"/>
      <c r="S158" s="134"/>
      <c r="T158" s="482"/>
      <c r="U158" s="134"/>
      <c r="V158" s="482"/>
      <c r="W158" s="134"/>
      <c r="X158" s="482"/>
      <c r="Y158" s="134"/>
      <c r="Z158" s="163"/>
    </row>
    <row r="159" spans="1:26" ht="28.5" customHeight="1" x14ac:dyDescent="0.25">
      <c r="A159" s="46" t="s">
        <v>115</v>
      </c>
      <c r="B159" s="405">
        <v>177.81860151642798</v>
      </c>
      <c r="C159" s="383">
        <v>1</v>
      </c>
      <c r="D159" s="405">
        <v>265.23776344086019</v>
      </c>
      <c r="E159" s="383">
        <v>1</v>
      </c>
      <c r="F159" s="405">
        <v>446.54328373983742</v>
      </c>
      <c r="G159" s="383">
        <v>1</v>
      </c>
      <c r="H159" s="405">
        <v>774.69896661237783</v>
      </c>
      <c r="I159" s="383">
        <v>1</v>
      </c>
      <c r="J159" s="446">
        <v>1063.5675181305398</v>
      </c>
      <c r="K159" s="447">
        <v>1</v>
      </c>
      <c r="L159" s="167"/>
      <c r="M159" s="163"/>
      <c r="O159" s="484"/>
      <c r="P159" s="162"/>
      <c r="Q159" s="163"/>
      <c r="R159" s="162"/>
      <c r="S159" s="163"/>
      <c r="T159" s="162"/>
      <c r="U159" s="163"/>
      <c r="V159" s="164"/>
      <c r="W159" s="163"/>
      <c r="X159" s="164"/>
      <c r="Y159" s="163"/>
      <c r="Z159" s="163"/>
    </row>
    <row r="160" spans="1:26" ht="28.5" customHeight="1" x14ac:dyDescent="0.25">
      <c r="A160" s="46" t="s">
        <v>89</v>
      </c>
      <c r="B160" s="405">
        <v>29.059592972290321</v>
      </c>
      <c r="C160" s="383">
        <v>11</v>
      </c>
      <c r="D160" s="405">
        <v>28.65797095922558</v>
      </c>
      <c r="E160" s="383">
        <v>13</v>
      </c>
      <c r="F160" s="405">
        <v>41.631804157311507</v>
      </c>
      <c r="G160" s="383">
        <v>14</v>
      </c>
      <c r="H160" s="405">
        <v>76.671615556034794</v>
      </c>
      <c r="I160" s="383">
        <v>14</v>
      </c>
      <c r="J160" s="446">
        <v>162.37102123565882</v>
      </c>
      <c r="K160" s="447">
        <v>14</v>
      </c>
      <c r="L160" s="167"/>
      <c r="M160" s="163"/>
      <c r="O160" s="484"/>
      <c r="P160" s="162"/>
      <c r="Q160" s="168"/>
      <c r="R160" s="162"/>
      <c r="S160" s="168"/>
      <c r="T160" s="162"/>
      <c r="U160" s="168"/>
      <c r="V160" s="164"/>
      <c r="W160" s="163"/>
      <c r="X160" s="164"/>
      <c r="Y160" s="163"/>
      <c r="Z160" s="163"/>
    </row>
    <row r="161" spans="1:26" ht="28.5" customHeight="1" x14ac:dyDescent="0.25">
      <c r="A161" s="46" t="s">
        <v>163</v>
      </c>
      <c r="B161" s="405">
        <v>10.588490093847758</v>
      </c>
      <c r="C161" s="383">
        <v>20</v>
      </c>
      <c r="D161" s="405">
        <v>19.522499484004129</v>
      </c>
      <c r="E161" s="383">
        <v>16</v>
      </c>
      <c r="F161" s="405">
        <v>36.022350357507662</v>
      </c>
      <c r="G161" s="383">
        <v>18</v>
      </c>
      <c r="H161" s="405">
        <v>66.135179775280903</v>
      </c>
      <c r="I161" s="383">
        <v>15</v>
      </c>
      <c r="J161" s="446">
        <v>87.213435975609755</v>
      </c>
      <c r="K161" s="447">
        <v>18</v>
      </c>
      <c r="L161" s="167"/>
      <c r="M161" s="163"/>
      <c r="O161" s="484"/>
      <c r="P161" s="162"/>
      <c r="Q161" s="168"/>
      <c r="R161" s="162"/>
      <c r="S161" s="168"/>
      <c r="T161" s="162"/>
      <c r="U161" s="168"/>
      <c r="V161" s="164"/>
      <c r="W161" s="163"/>
      <c r="X161" s="164"/>
      <c r="Y161" s="163"/>
      <c r="Z161" s="163"/>
    </row>
    <row r="162" spans="1:26" ht="28.5" customHeight="1" x14ac:dyDescent="0.25">
      <c r="A162" s="46" t="s">
        <v>117</v>
      </c>
      <c r="B162" s="405">
        <v>8.1449667943805881</v>
      </c>
      <c r="C162" s="383">
        <v>23</v>
      </c>
      <c r="D162" s="405">
        <v>8.1554987437185922</v>
      </c>
      <c r="E162" s="383">
        <v>28</v>
      </c>
      <c r="F162" s="405">
        <v>14.384718170580964</v>
      </c>
      <c r="G162" s="383">
        <v>26</v>
      </c>
      <c r="H162" s="405">
        <v>30.396243209876545</v>
      </c>
      <c r="I162" s="383">
        <v>24</v>
      </c>
      <c r="J162" s="446">
        <v>90.425922982885083</v>
      </c>
      <c r="K162" s="447">
        <v>17</v>
      </c>
      <c r="L162" s="167"/>
      <c r="M162" s="163"/>
      <c r="O162" s="484"/>
      <c r="P162" s="162"/>
      <c r="Q162" s="168"/>
      <c r="R162" s="162"/>
      <c r="S162" s="168"/>
      <c r="T162" s="162"/>
      <c r="U162" s="168"/>
      <c r="V162" s="164"/>
      <c r="W162" s="163"/>
      <c r="X162" s="164"/>
      <c r="Y162" s="163"/>
      <c r="Z162" s="163"/>
    </row>
    <row r="163" spans="1:26" ht="28.5" customHeight="1" x14ac:dyDescent="0.25">
      <c r="A163" s="46" t="s">
        <v>118</v>
      </c>
      <c r="B163" s="405">
        <v>11.872833257055683</v>
      </c>
      <c r="C163" s="383">
        <v>17</v>
      </c>
      <c r="D163" s="405">
        <v>17.199008555989192</v>
      </c>
      <c r="E163" s="383">
        <v>21</v>
      </c>
      <c r="F163" s="405">
        <v>26.150045951536644</v>
      </c>
      <c r="G163" s="383">
        <v>20</v>
      </c>
      <c r="H163" s="405">
        <v>45.052179137323947</v>
      </c>
      <c r="I163" s="383">
        <v>21</v>
      </c>
      <c r="J163" s="446">
        <v>71.218414138481634</v>
      </c>
      <c r="K163" s="447">
        <v>22</v>
      </c>
      <c r="L163" s="167"/>
      <c r="M163" s="163"/>
      <c r="O163" s="484"/>
      <c r="P163" s="162"/>
      <c r="Q163" s="168"/>
      <c r="R163" s="162"/>
      <c r="S163" s="168"/>
      <c r="T163" s="162"/>
      <c r="U163" s="168"/>
      <c r="V163" s="164"/>
      <c r="W163" s="163"/>
      <c r="X163" s="164"/>
      <c r="Y163" s="163"/>
      <c r="Z163" s="163"/>
    </row>
    <row r="164" spans="1:26" ht="28.5" customHeight="1" x14ac:dyDescent="0.25">
      <c r="A164" s="46" t="s">
        <v>17</v>
      </c>
      <c r="B164" s="405">
        <v>10.436095999999999</v>
      </c>
      <c r="C164" s="383">
        <v>21</v>
      </c>
      <c r="D164" s="405">
        <v>18.028993212669683</v>
      </c>
      <c r="E164" s="383">
        <v>19</v>
      </c>
      <c r="F164" s="405">
        <v>40.563719730941706</v>
      </c>
      <c r="G164" s="383">
        <v>15</v>
      </c>
      <c r="H164" s="405">
        <v>57.797559863169894</v>
      </c>
      <c r="I164" s="383">
        <v>18</v>
      </c>
      <c r="J164" s="446">
        <v>186.83706157354618</v>
      </c>
      <c r="K164" s="447">
        <v>12</v>
      </c>
      <c r="L164" s="167"/>
      <c r="M164" s="163"/>
      <c r="O164" s="484"/>
      <c r="P164" s="162"/>
      <c r="Q164" s="168"/>
      <c r="R164" s="162"/>
      <c r="S164" s="168"/>
      <c r="T164" s="162"/>
      <c r="U164" s="168"/>
      <c r="V164" s="164"/>
      <c r="W164" s="163"/>
      <c r="X164" s="164"/>
      <c r="Y164" s="163"/>
      <c r="Z164" s="163"/>
    </row>
    <row r="165" spans="1:26" ht="28.5" customHeight="1" x14ac:dyDescent="0.25">
      <c r="A165" s="46" t="s">
        <v>18</v>
      </c>
      <c r="B165" s="405">
        <v>48.060226758793966</v>
      </c>
      <c r="C165" s="383">
        <v>7</v>
      </c>
      <c r="D165" s="405">
        <v>68.996656385841447</v>
      </c>
      <c r="E165" s="383">
        <v>7</v>
      </c>
      <c r="F165" s="405">
        <v>85.144559263050155</v>
      </c>
      <c r="G165" s="383">
        <v>9</v>
      </c>
      <c r="H165" s="405">
        <v>218.95972960420033</v>
      </c>
      <c r="I165" s="383">
        <v>7</v>
      </c>
      <c r="J165" s="446">
        <v>326.38846816179415</v>
      </c>
      <c r="K165" s="447">
        <v>9</v>
      </c>
      <c r="L165" s="167"/>
      <c r="M165" s="163"/>
      <c r="O165" s="484"/>
      <c r="P165" s="162"/>
      <c r="Q165" s="168"/>
      <c r="R165" s="162"/>
      <c r="S165" s="168"/>
      <c r="T165" s="162"/>
      <c r="U165" s="168"/>
      <c r="V165" s="164"/>
      <c r="W165" s="163"/>
      <c r="X165" s="164"/>
      <c r="Y165" s="163"/>
      <c r="Z165" s="163"/>
    </row>
    <row r="166" spans="1:26" ht="28.5" customHeight="1" x14ac:dyDescent="0.25">
      <c r="A166" s="46" t="s">
        <v>121</v>
      </c>
      <c r="B166" s="405">
        <v>47.844986940298504</v>
      </c>
      <c r="C166" s="383">
        <v>8</v>
      </c>
      <c r="D166" s="405">
        <v>69.64962084870848</v>
      </c>
      <c r="E166" s="383">
        <v>6</v>
      </c>
      <c r="F166" s="405">
        <v>107.48441643835616</v>
      </c>
      <c r="G166" s="383">
        <v>6</v>
      </c>
      <c r="H166" s="405">
        <v>194.21691788321169</v>
      </c>
      <c r="I166" s="383">
        <v>9</v>
      </c>
      <c r="J166" s="446">
        <v>346.08045462794917</v>
      </c>
      <c r="K166" s="447">
        <v>8</v>
      </c>
      <c r="L166" s="167"/>
      <c r="M166" s="163"/>
      <c r="O166" s="484"/>
      <c r="P166" s="162"/>
      <c r="Q166" s="168"/>
      <c r="R166" s="162"/>
      <c r="S166" s="168"/>
      <c r="T166" s="162"/>
      <c r="U166" s="168"/>
      <c r="V166" s="164"/>
      <c r="W166" s="163"/>
      <c r="X166" s="164"/>
      <c r="Y166" s="163"/>
      <c r="Z166" s="163"/>
    </row>
    <row r="167" spans="1:26" ht="28.5" customHeight="1" x14ac:dyDescent="0.25">
      <c r="A167" s="46" t="s">
        <v>122</v>
      </c>
      <c r="B167" s="405">
        <v>49.128220055710308</v>
      </c>
      <c r="C167" s="383">
        <v>6</v>
      </c>
      <c r="D167" s="405">
        <v>59.653087193460493</v>
      </c>
      <c r="E167" s="383">
        <v>8</v>
      </c>
      <c r="F167" s="405">
        <v>122.42650266666666</v>
      </c>
      <c r="G167" s="383">
        <v>5</v>
      </c>
      <c r="H167" s="405">
        <v>224.74870588235294</v>
      </c>
      <c r="I167" s="383">
        <v>6</v>
      </c>
      <c r="J167" s="446">
        <v>491.5181215323646</v>
      </c>
      <c r="K167" s="447">
        <v>4</v>
      </c>
      <c r="L167" s="167"/>
      <c r="M167" s="163"/>
      <c r="O167" s="484"/>
      <c r="P167" s="162"/>
      <c r="Q167" s="168"/>
      <c r="R167" s="162"/>
      <c r="S167" s="168"/>
      <c r="T167" s="162"/>
      <c r="U167" s="168"/>
      <c r="V167" s="164"/>
      <c r="W167" s="163"/>
      <c r="X167" s="164"/>
      <c r="Y167" s="163"/>
      <c r="Z167" s="163"/>
    </row>
    <row r="168" spans="1:26" ht="28.5" customHeight="1" x14ac:dyDescent="0.25">
      <c r="A168" s="46" t="s">
        <v>123</v>
      </c>
      <c r="B168" s="405">
        <v>3.1392442023893183</v>
      </c>
      <c r="C168" s="383">
        <v>31</v>
      </c>
      <c r="D168" s="405">
        <v>3.9599323489010989</v>
      </c>
      <c r="E168" s="383">
        <v>31</v>
      </c>
      <c r="F168" s="405">
        <v>3.8539341840161181</v>
      </c>
      <c r="G168" s="383">
        <v>30</v>
      </c>
      <c r="H168" s="405">
        <v>5.9966292618338297</v>
      </c>
      <c r="I168" s="383">
        <v>31</v>
      </c>
      <c r="J168" s="446">
        <v>15.603448946515398</v>
      </c>
      <c r="K168" s="447">
        <v>31</v>
      </c>
      <c r="L168" s="167"/>
      <c r="M168" s="163"/>
      <c r="O168" s="484"/>
      <c r="P168" s="162"/>
      <c r="Q168" s="168"/>
      <c r="R168" s="162"/>
      <c r="S168" s="168"/>
      <c r="T168" s="162"/>
      <c r="U168" s="168"/>
      <c r="V168" s="164"/>
      <c r="W168" s="163"/>
      <c r="X168" s="164"/>
      <c r="Y168" s="163"/>
      <c r="Z168" s="163"/>
    </row>
    <row r="169" spans="1:26" ht="28.5" customHeight="1" x14ac:dyDescent="0.25">
      <c r="A169" s="46" t="s">
        <v>124</v>
      </c>
      <c r="B169" s="405">
        <v>10.666315542880424</v>
      </c>
      <c r="C169" s="383">
        <v>19</v>
      </c>
      <c r="D169" s="405">
        <v>18.011560596894537</v>
      </c>
      <c r="E169" s="383">
        <v>20</v>
      </c>
      <c r="F169" s="405">
        <v>24.699372353176187</v>
      </c>
      <c r="G169" s="383">
        <v>22</v>
      </c>
      <c r="H169" s="405">
        <v>47.120732484076434</v>
      </c>
      <c r="I169" s="383">
        <v>20</v>
      </c>
      <c r="J169" s="446">
        <v>81.941208110781403</v>
      </c>
      <c r="K169" s="447">
        <v>19</v>
      </c>
      <c r="L169" s="167"/>
      <c r="M169" s="163"/>
      <c r="O169" s="484"/>
      <c r="P169" s="162"/>
      <c r="Q169" s="168"/>
      <c r="R169" s="162"/>
      <c r="S169" s="168"/>
      <c r="T169" s="162"/>
      <c r="U169" s="168"/>
      <c r="V169" s="164"/>
      <c r="W169" s="163"/>
      <c r="X169" s="164"/>
      <c r="Y169" s="163"/>
      <c r="Z169" s="163"/>
    </row>
    <row r="170" spans="1:26" ht="28.5" customHeight="1" x14ac:dyDescent="0.25">
      <c r="A170" s="46" t="s">
        <v>125</v>
      </c>
      <c r="B170" s="405">
        <v>63.607147947327654</v>
      </c>
      <c r="C170" s="383">
        <v>3</v>
      </c>
      <c r="D170" s="405">
        <v>85.38579188982402</v>
      </c>
      <c r="E170" s="383">
        <v>4</v>
      </c>
      <c r="F170" s="405">
        <v>142.58585930408472</v>
      </c>
      <c r="G170" s="383">
        <v>4</v>
      </c>
      <c r="H170" s="405">
        <v>233.41393176648975</v>
      </c>
      <c r="I170" s="383">
        <v>5</v>
      </c>
      <c r="J170" s="446">
        <v>354.16062594268476</v>
      </c>
      <c r="K170" s="447">
        <v>7</v>
      </c>
      <c r="L170" s="167"/>
      <c r="M170" s="163"/>
      <c r="O170" s="484"/>
      <c r="P170" s="162"/>
      <c r="Q170" s="168"/>
      <c r="R170" s="162"/>
      <c r="S170" s="168"/>
      <c r="T170" s="162"/>
      <c r="U170" s="168"/>
      <c r="V170" s="164"/>
      <c r="W170" s="163"/>
      <c r="X170" s="164"/>
      <c r="Y170" s="163"/>
      <c r="Z170" s="163"/>
    </row>
    <row r="171" spans="1:26" ht="28.5" customHeight="1" x14ac:dyDescent="0.25">
      <c r="A171" s="46" t="s">
        <v>126</v>
      </c>
      <c r="B171" s="405">
        <v>16.298450416351248</v>
      </c>
      <c r="C171" s="383">
        <v>14</v>
      </c>
      <c r="D171" s="405">
        <v>26.235607275426876</v>
      </c>
      <c r="E171" s="383">
        <v>14</v>
      </c>
      <c r="F171" s="405">
        <v>42.941238164603057</v>
      </c>
      <c r="G171" s="383">
        <v>13</v>
      </c>
      <c r="H171" s="405">
        <v>83.974399421128794</v>
      </c>
      <c r="I171" s="383">
        <v>13</v>
      </c>
      <c r="J171" s="446">
        <v>142.94502287348107</v>
      </c>
      <c r="K171" s="447">
        <v>15</v>
      </c>
      <c r="L171" s="167"/>
      <c r="M171" s="163"/>
      <c r="O171" s="484"/>
      <c r="P171" s="162"/>
      <c r="Q171" s="168"/>
      <c r="R171" s="162"/>
      <c r="S171" s="168"/>
      <c r="T171" s="162"/>
      <c r="U171" s="168"/>
      <c r="V171" s="164"/>
      <c r="W171" s="163"/>
      <c r="X171" s="164"/>
      <c r="Y171" s="163"/>
      <c r="Z171" s="163"/>
    </row>
    <row r="172" spans="1:26" ht="28.5" customHeight="1" x14ac:dyDescent="0.25">
      <c r="A172" s="46" t="s">
        <v>127</v>
      </c>
      <c r="B172" s="405">
        <v>4.4134306839186692</v>
      </c>
      <c r="C172" s="383">
        <v>29</v>
      </c>
      <c r="D172" s="405">
        <v>4.6139823278488725</v>
      </c>
      <c r="E172" s="383">
        <v>29</v>
      </c>
      <c r="F172" s="405">
        <v>14.075333534378769</v>
      </c>
      <c r="G172" s="383">
        <v>27</v>
      </c>
      <c r="H172" s="405">
        <v>16.412284248642123</v>
      </c>
      <c r="I172" s="383">
        <v>29</v>
      </c>
      <c r="J172" s="446">
        <v>56.677285714285716</v>
      </c>
      <c r="K172" s="447">
        <v>26</v>
      </c>
      <c r="L172" s="167"/>
      <c r="M172" s="163"/>
      <c r="O172" s="484"/>
      <c r="P172" s="162"/>
      <c r="Q172" s="168"/>
      <c r="R172" s="162"/>
      <c r="S172" s="168"/>
      <c r="T172" s="162"/>
      <c r="U172" s="168"/>
      <c r="V172" s="164"/>
      <c r="W172" s="163"/>
      <c r="X172" s="164"/>
      <c r="Y172" s="163"/>
      <c r="Z172" s="163"/>
    </row>
    <row r="173" spans="1:26" ht="28.5" customHeight="1" x14ac:dyDescent="0.25">
      <c r="A173" s="46" t="s">
        <v>128</v>
      </c>
      <c r="B173" s="405">
        <v>26.033502645502647</v>
      </c>
      <c r="C173" s="383">
        <v>12</v>
      </c>
      <c r="D173" s="405">
        <v>44.429230343980343</v>
      </c>
      <c r="E173" s="383">
        <v>11</v>
      </c>
      <c r="F173" s="405">
        <v>62.459145195513791</v>
      </c>
      <c r="G173" s="383">
        <v>11</v>
      </c>
      <c r="H173" s="405">
        <v>96.557071731234871</v>
      </c>
      <c r="I173" s="383">
        <v>12</v>
      </c>
      <c r="J173" s="446">
        <v>212.22224106874813</v>
      </c>
      <c r="K173" s="447">
        <v>11</v>
      </c>
      <c r="L173" s="167"/>
      <c r="M173" s="163"/>
      <c r="O173" s="484"/>
      <c r="P173" s="162"/>
      <c r="Q173" s="168"/>
      <c r="R173" s="162"/>
      <c r="S173" s="168"/>
      <c r="T173" s="162"/>
      <c r="U173" s="168"/>
      <c r="V173" s="164"/>
      <c r="W173" s="163"/>
      <c r="X173" s="164"/>
      <c r="Y173" s="163"/>
      <c r="Z173" s="163"/>
    </row>
    <row r="174" spans="1:26" ht="28.5" customHeight="1" x14ac:dyDescent="0.25">
      <c r="A174" s="46" t="s">
        <v>129</v>
      </c>
      <c r="B174" s="405">
        <v>11.076622267412302</v>
      </c>
      <c r="C174" s="383">
        <v>18</v>
      </c>
      <c r="D174" s="405">
        <v>16.944918604651164</v>
      </c>
      <c r="E174" s="383">
        <v>22</v>
      </c>
      <c r="F174" s="405">
        <v>37.910767219708397</v>
      </c>
      <c r="G174" s="383">
        <v>16</v>
      </c>
      <c r="H174" s="405">
        <v>59.396382293762578</v>
      </c>
      <c r="I174" s="383">
        <v>17</v>
      </c>
      <c r="J174" s="446">
        <v>102.98993222891566</v>
      </c>
      <c r="K174" s="447">
        <v>16</v>
      </c>
      <c r="L174" s="167"/>
      <c r="M174" s="163"/>
      <c r="O174" s="484"/>
      <c r="P174" s="162"/>
      <c r="Q174" s="168"/>
      <c r="R174" s="162"/>
      <c r="S174" s="168"/>
      <c r="T174" s="162"/>
      <c r="U174" s="168"/>
      <c r="V174" s="164"/>
      <c r="W174" s="163"/>
      <c r="X174" s="164"/>
      <c r="Y174" s="163"/>
      <c r="Z174" s="163"/>
    </row>
    <row r="175" spans="1:26" ht="28.5" customHeight="1" x14ac:dyDescent="0.25">
      <c r="A175" s="46" t="s">
        <v>164</v>
      </c>
      <c r="B175" s="405">
        <v>3.3051574585635359</v>
      </c>
      <c r="C175" s="383">
        <v>30</v>
      </c>
      <c r="D175" s="405">
        <v>4.5301852861035421</v>
      </c>
      <c r="E175" s="383">
        <v>30</v>
      </c>
      <c r="F175" s="405">
        <v>3.8514637096774194</v>
      </c>
      <c r="G175" s="383">
        <v>31</v>
      </c>
      <c r="H175" s="405">
        <v>7.030497975708502</v>
      </c>
      <c r="I175" s="383">
        <v>30</v>
      </c>
      <c r="J175" s="446">
        <v>17.277134228187919</v>
      </c>
      <c r="K175" s="447">
        <v>30</v>
      </c>
      <c r="L175" s="167"/>
      <c r="M175" s="163"/>
      <c r="O175" s="484"/>
      <c r="P175" s="162"/>
      <c r="Q175" s="168"/>
      <c r="R175" s="162"/>
      <c r="S175" s="168"/>
      <c r="T175" s="162"/>
      <c r="U175" s="168"/>
      <c r="V175" s="164"/>
      <c r="W175" s="163"/>
      <c r="X175" s="164"/>
      <c r="Y175" s="163"/>
      <c r="Z175" s="163"/>
    </row>
    <row r="176" spans="1:26" ht="28.5" customHeight="1" x14ac:dyDescent="0.25">
      <c r="A176" s="46" t="s">
        <v>131</v>
      </c>
      <c r="B176" s="405">
        <v>5.5046424433912584</v>
      </c>
      <c r="C176" s="383">
        <v>27</v>
      </c>
      <c r="D176" s="405">
        <v>9.2564514285714292</v>
      </c>
      <c r="E176" s="383">
        <v>25</v>
      </c>
      <c r="F176" s="405">
        <v>17.558755509994874</v>
      </c>
      <c r="G176" s="383">
        <v>24</v>
      </c>
      <c r="H176" s="405">
        <v>25.593458865610629</v>
      </c>
      <c r="I176" s="383">
        <v>25</v>
      </c>
      <c r="J176" s="446">
        <v>50.766882412569693</v>
      </c>
      <c r="K176" s="447">
        <v>27</v>
      </c>
      <c r="L176" s="167"/>
      <c r="M176" s="163"/>
      <c r="O176" s="484"/>
      <c r="P176" s="162"/>
      <c r="Q176" s="168"/>
      <c r="R176" s="162"/>
      <c r="S176" s="168"/>
      <c r="T176" s="162"/>
      <c r="U176" s="168"/>
      <c r="V176" s="164"/>
      <c r="W176" s="163"/>
      <c r="X176" s="164"/>
      <c r="Y176" s="163"/>
      <c r="Z176" s="163"/>
    </row>
    <row r="177" spans="1:26" ht="28.5" customHeight="1" x14ac:dyDescent="0.25">
      <c r="A177" s="46" t="s">
        <v>132</v>
      </c>
      <c r="B177" s="405">
        <v>12.952755406999607</v>
      </c>
      <c r="C177" s="383">
        <v>16</v>
      </c>
      <c r="D177" s="405">
        <v>19.296002741872307</v>
      </c>
      <c r="E177" s="383">
        <v>17</v>
      </c>
      <c r="F177" s="405">
        <v>36.850372365339581</v>
      </c>
      <c r="G177" s="383">
        <v>17</v>
      </c>
      <c r="H177" s="405">
        <v>60.460110546875001</v>
      </c>
      <c r="I177" s="383">
        <v>16</v>
      </c>
      <c r="J177" s="446">
        <v>74.510911041747946</v>
      </c>
      <c r="K177" s="447">
        <v>21</v>
      </c>
      <c r="L177" s="167"/>
      <c r="M177" s="163"/>
      <c r="O177" s="484"/>
      <c r="P177" s="162"/>
      <c r="Q177" s="168"/>
      <c r="R177" s="162"/>
      <c r="S177" s="168"/>
      <c r="T177" s="162"/>
      <c r="U177" s="168"/>
      <c r="V177" s="164"/>
      <c r="W177" s="163"/>
      <c r="X177" s="164"/>
      <c r="Y177" s="163"/>
      <c r="Z177" s="163"/>
    </row>
    <row r="178" spans="1:26" ht="28.5" customHeight="1" x14ac:dyDescent="0.25">
      <c r="A178" s="46" t="s">
        <v>133</v>
      </c>
      <c r="B178" s="405">
        <v>7.0166993795826285</v>
      </c>
      <c r="C178" s="383">
        <v>24</v>
      </c>
      <c r="D178" s="405">
        <v>8.4564200785193488</v>
      </c>
      <c r="E178" s="383">
        <v>27</v>
      </c>
      <c r="F178" s="405">
        <v>17.199722810931402</v>
      </c>
      <c r="G178" s="383">
        <v>25</v>
      </c>
      <c r="H178" s="405">
        <v>24.441445500279485</v>
      </c>
      <c r="I178" s="383">
        <v>26</v>
      </c>
      <c r="J178" s="446">
        <v>27.444035734226688</v>
      </c>
      <c r="K178" s="447">
        <v>29</v>
      </c>
      <c r="L178" s="167"/>
      <c r="M178" s="163"/>
      <c r="O178" s="484"/>
      <c r="P178" s="162"/>
      <c r="Q178" s="168"/>
      <c r="R178" s="162"/>
      <c r="S178" s="168"/>
      <c r="T178" s="162"/>
      <c r="U178" s="168"/>
      <c r="V178" s="164"/>
      <c r="W178" s="163"/>
      <c r="X178" s="164"/>
      <c r="Y178" s="163"/>
      <c r="Z178" s="163"/>
    </row>
    <row r="179" spans="1:26" ht="28.5" customHeight="1" x14ac:dyDescent="0.25">
      <c r="A179" s="46" t="s">
        <v>134</v>
      </c>
      <c r="B179" s="405">
        <v>15.052307576214911</v>
      </c>
      <c r="C179" s="383">
        <v>15</v>
      </c>
      <c r="D179" s="405">
        <v>18.86624438454627</v>
      </c>
      <c r="E179" s="383">
        <v>18</v>
      </c>
      <c r="F179" s="405">
        <v>24.703913818722139</v>
      </c>
      <c r="G179" s="383">
        <v>21</v>
      </c>
      <c r="H179" s="405">
        <v>42.093485280999111</v>
      </c>
      <c r="I179" s="383">
        <v>22</v>
      </c>
      <c r="J179" s="446">
        <v>78.412534360189568</v>
      </c>
      <c r="K179" s="447">
        <v>20</v>
      </c>
      <c r="L179" s="167"/>
      <c r="M179" s="163"/>
      <c r="O179" s="484"/>
      <c r="P179" s="162"/>
      <c r="Q179" s="168"/>
      <c r="R179" s="162"/>
      <c r="S179" s="168"/>
      <c r="T179" s="162"/>
      <c r="U179" s="168"/>
      <c r="V179" s="164"/>
      <c r="W179" s="163"/>
      <c r="X179" s="164"/>
      <c r="Y179" s="163"/>
      <c r="Z179" s="163"/>
    </row>
    <row r="180" spans="1:26" ht="28.5" customHeight="1" x14ac:dyDescent="0.25">
      <c r="A180" s="46" t="s">
        <v>135</v>
      </c>
      <c r="B180" s="405">
        <v>88.584725069252073</v>
      </c>
      <c r="C180" s="383">
        <v>2</v>
      </c>
      <c r="D180" s="405">
        <v>144.05280769230768</v>
      </c>
      <c r="E180" s="383">
        <v>2</v>
      </c>
      <c r="F180" s="405">
        <v>176.79562031356511</v>
      </c>
      <c r="G180" s="383">
        <v>2</v>
      </c>
      <c r="H180" s="405">
        <v>376.42344413982181</v>
      </c>
      <c r="I180" s="383">
        <v>2</v>
      </c>
      <c r="J180" s="446">
        <v>618.53429391660973</v>
      </c>
      <c r="K180" s="447">
        <v>3</v>
      </c>
      <c r="L180" s="167"/>
      <c r="M180" s="163"/>
      <c r="O180" s="484"/>
      <c r="P180" s="162"/>
      <c r="Q180" s="168"/>
      <c r="R180" s="162"/>
      <c r="S180" s="168"/>
      <c r="T180" s="162"/>
      <c r="U180" s="168"/>
      <c r="V180" s="164"/>
      <c r="W180" s="163"/>
      <c r="X180" s="164"/>
      <c r="Y180" s="163"/>
      <c r="Z180" s="163"/>
    </row>
    <row r="181" spans="1:26" ht="28.5" customHeight="1" x14ac:dyDescent="0.25">
      <c r="A181" s="46" t="s">
        <v>136</v>
      </c>
      <c r="B181" s="405">
        <v>32.139169137836355</v>
      </c>
      <c r="C181" s="383">
        <v>10</v>
      </c>
      <c r="D181" s="405">
        <v>57.124679204728643</v>
      </c>
      <c r="E181" s="383">
        <v>9</v>
      </c>
      <c r="F181" s="405">
        <v>72.206548370136701</v>
      </c>
      <c r="G181" s="383">
        <v>10</v>
      </c>
      <c r="H181" s="405">
        <v>252.30645883586786</v>
      </c>
      <c r="I181" s="383">
        <v>4</v>
      </c>
      <c r="J181" s="446">
        <v>465.03343329886246</v>
      </c>
      <c r="K181" s="447">
        <v>5</v>
      </c>
      <c r="L181" s="167"/>
      <c r="M181" s="163"/>
      <c r="O181" s="484"/>
      <c r="P181" s="162"/>
      <c r="Q181" s="168"/>
      <c r="R181" s="162"/>
      <c r="S181" s="168"/>
      <c r="T181" s="162"/>
      <c r="U181" s="168"/>
      <c r="V181" s="164"/>
      <c r="W181" s="163"/>
      <c r="X181" s="164"/>
      <c r="Y181" s="163"/>
      <c r="Z181" s="163"/>
    </row>
    <row r="182" spans="1:26" ht="28.5" customHeight="1" x14ac:dyDescent="0.25">
      <c r="A182" s="46" t="s">
        <v>137</v>
      </c>
      <c r="B182" s="405">
        <v>9.9284340376927478</v>
      </c>
      <c r="C182" s="383">
        <v>22</v>
      </c>
      <c r="D182" s="405">
        <v>20.415520726859739</v>
      </c>
      <c r="E182" s="383">
        <v>15</v>
      </c>
      <c r="F182" s="405">
        <v>18.194307171089779</v>
      </c>
      <c r="G182" s="383">
        <v>23</v>
      </c>
      <c r="H182" s="405">
        <v>41.450471655328798</v>
      </c>
      <c r="I182" s="383">
        <v>23</v>
      </c>
      <c r="J182" s="446">
        <v>68.096069648924129</v>
      </c>
      <c r="K182" s="447">
        <v>23</v>
      </c>
      <c r="L182" s="167"/>
      <c r="M182" s="163"/>
      <c r="O182" s="484"/>
      <c r="P182" s="162"/>
      <c r="Q182" s="168"/>
      <c r="R182" s="162"/>
      <c r="S182" s="168"/>
      <c r="T182" s="162"/>
      <c r="U182" s="168"/>
      <c r="V182" s="164"/>
      <c r="W182" s="163"/>
      <c r="X182" s="164"/>
      <c r="Y182" s="163"/>
      <c r="Z182" s="163"/>
    </row>
    <row r="183" spans="1:26" ht="28.5" customHeight="1" x14ac:dyDescent="0.25">
      <c r="A183" s="46" t="s">
        <v>138</v>
      </c>
      <c r="B183" s="405">
        <v>55.206852360515022</v>
      </c>
      <c r="C183" s="383">
        <v>4</v>
      </c>
      <c r="D183" s="405">
        <v>94.980039529015983</v>
      </c>
      <c r="E183" s="383">
        <v>3</v>
      </c>
      <c r="F183" s="405">
        <v>147.55448392415499</v>
      </c>
      <c r="G183" s="383">
        <v>3</v>
      </c>
      <c r="H183" s="405">
        <v>322.44260665044607</v>
      </c>
      <c r="I183" s="383">
        <v>3</v>
      </c>
      <c r="J183" s="446">
        <v>630.60101516360737</v>
      </c>
      <c r="K183" s="447">
        <v>2</v>
      </c>
      <c r="L183" s="167"/>
      <c r="M183" s="163"/>
      <c r="O183" s="484"/>
      <c r="P183" s="162"/>
      <c r="Q183" s="168"/>
      <c r="R183" s="162"/>
      <c r="S183" s="168"/>
      <c r="T183" s="162"/>
      <c r="U183" s="168"/>
      <c r="V183" s="164"/>
      <c r="W183" s="163"/>
      <c r="X183" s="164"/>
      <c r="Y183" s="163"/>
      <c r="Z183" s="163"/>
    </row>
    <row r="184" spans="1:26" s="546" customFormat="1" ht="28.5" customHeight="1" x14ac:dyDescent="0.25">
      <c r="A184" s="94" t="s">
        <v>409</v>
      </c>
      <c r="B184" s="159"/>
      <c r="C184" s="159"/>
      <c r="D184" s="159"/>
      <c r="E184" s="159"/>
      <c r="F184" s="159"/>
      <c r="G184" s="159"/>
      <c r="H184" s="159"/>
      <c r="I184" s="159"/>
      <c r="J184" s="159"/>
      <c r="K184" s="167"/>
      <c r="P184" s="484"/>
      <c r="Q184" s="162"/>
      <c r="R184" s="168"/>
      <c r="S184" s="162"/>
      <c r="T184" s="168"/>
      <c r="U184" s="162"/>
      <c r="V184" s="168"/>
      <c r="W184" s="164"/>
      <c r="X184" s="163"/>
      <c r="Y184" s="164"/>
      <c r="Z184" s="163"/>
    </row>
    <row r="185" spans="1:26" ht="28.5" customHeight="1" x14ac:dyDescent="0.2">
      <c r="A185" s="629"/>
      <c r="B185" s="546"/>
      <c r="C185" s="546"/>
      <c r="D185" s="159"/>
      <c r="E185" s="159"/>
      <c r="F185" s="549"/>
      <c r="G185" s="546"/>
      <c r="H185" s="549"/>
      <c r="I185" s="546"/>
      <c r="J185" s="549"/>
      <c r="K185" s="166"/>
      <c r="M185" s="160"/>
      <c r="N185" s="160"/>
      <c r="O185" s="160"/>
      <c r="P185" s="160"/>
      <c r="Q185" s="160"/>
      <c r="R185" s="160"/>
      <c r="S185" s="160"/>
      <c r="T185" s="160"/>
      <c r="U185" s="160"/>
      <c r="V185" s="160"/>
      <c r="W185" s="160"/>
      <c r="X185" s="160"/>
    </row>
    <row r="186" spans="1:26" s="546" customFormat="1" ht="28.5" customHeight="1" x14ac:dyDescent="0.25">
      <c r="A186" s="469" t="s">
        <v>846</v>
      </c>
      <c r="B186" s="100"/>
      <c r="C186" s="100"/>
      <c r="D186" s="100"/>
      <c r="E186" s="100"/>
      <c r="F186" s="100"/>
      <c r="G186" s="100"/>
      <c r="H186" s="100"/>
      <c r="J186" s="100"/>
      <c r="K186" s="258" t="s">
        <v>79</v>
      </c>
    </row>
    <row r="187" spans="1:26" s="546" customFormat="1" ht="28.5" customHeight="1" x14ac:dyDescent="0.25">
      <c r="A187" s="775" t="s">
        <v>1</v>
      </c>
      <c r="B187" s="747">
        <v>1397</v>
      </c>
      <c r="C187" s="748"/>
      <c r="D187" s="747">
        <v>1398</v>
      </c>
      <c r="E187" s="748"/>
      <c r="F187" s="747">
        <v>1399</v>
      </c>
      <c r="G187" s="748"/>
      <c r="H187" s="747">
        <v>1400</v>
      </c>
      <c r="I187" s="748"/>
      <c r="J187" s="751">
        <v>1401</v>
      </c>
      <c r="K187" s="751"/>
    </row>
    <row r="188" spans="1:26" ht="28.5" customHeight="1" x14ac:dyDescent="0.25">
      <c r="A188" s="776"/>
      <c r="B188" s="109" t="s">
        <v>243</v>
      </c>
      <c r="C188" s="461" t="s">
        <v>144</v>
      </c>
      <c r="D188" s="109" t="s">
        <v>243</v>
      </c>
      <c r="E188" s="461" t="s">
        <v>144</v>
      </c>
      <c r="F188" s="109" t="s">
        <v>243</v>
      </c>
      <c r="G188" s="461" t="s">
        <v>144</v>
      </c>
      <c r="H188" s="109" t="s">
        <v>243</v>
      </c>
      <c r="I188" s="461" t="s">
        <v>144</v>
      </c>
      <c r="J188" s="472" t="s">
        <v>243</v>
      </c>
      <c r="K188" s="461" t="s">
        <v>144</v>
      </c>
      <c r="L188" s="546"/>
      <c r="M188" s="546"/>
      <c r="N188" s="546"/>
      <c r="O188" s="546"/>
      <c r="P188" s="546"/>
      <c r="Q188" s="546"/>
    </row>
    <row r="189" spans="1:26" ht="28.5" customHeight="1" x14ac:dyDescent="0.25">
      <c r="A189" s="58" t="s">
        <v>205</v>
      </c>
      <c r="B189" s="204">
        <v>13.553189415720484</v>
      </c>
      <c r="C189" s="445" t="s">
        <v>230</v>
      </c>
      <c r="D189" s="204">
        <v>13.301233824857057</v>
      </c>
      <c r="E189" s="445" t="s">
        <v>230</v>
      </c>
      <c r="F189" s="204">
        <v>13.13</v>
      </c>
      <c r="G189" s="445" t="s">
        <v>230</v>
      </c>
      <c r="H189" s="204">
        <v>13.232384994425061</v>
      </c>
      <c r="I189" s="445" t="s">
        <v>230</v>
      </c>
      <c r="J189" s="204">
        <v>13.04250295159386</v>
      </c>
      <c r="K189" s="445" t="s">
        <v>230</v>
      </c>
      <c r="L189" s="546"/>
      <c r="M189" s="546"/>
      <c r="N189" s="546"/>
      <c r="O189" s="546"/>
      <c r="P189" s="546"/>
      <c r="Q189" s="546"/>
    </row>
    <row r="190" spans="1:26" ht="28.5" customHeight="1" x14ac:dyDescent="0.25">
      <c r="A190" s="46" t="s">
        <v>109</v>
      </c>
      <c r="B190" s="405">
        <v>21.10414052697616</v>
      </c>
      <c r="C190" s="383">
        <v>12</v>
      </c>
      <c r="D190" s="405">
        <v>21.055251368840221</v>
      </c>
      <c r="E190" s="383">
        <v>11</v>
      </c>
      <c r="F190" s="405">
        <v>20.86</v>
      </c>
      <c r="G190" s="383">
        <v>11</v>
      </c>
      <c r="H190" s="405">
        <v>21.004225702212281</v>
      </c>
      <c r="I190" s="383">
        <v>11</v>
      </c>
      <c r="J190" s="405">
        <v>20.847708230655495</v>
      </c>
      <c r="K190" s="383">
        <v>9</v>
      </c>
      <c r="L190" s="546"/>
      <c r="M190" s="546"/>
      <c r="N190" s="546"/>
      <c r="O190" s="546"/>
      <c r="P190" s="546"/>
      <c r="Q190" s="546"/>
    </row>
    <row r="191" spans="1:26" ht="28.5" customHeight="1" x14ac:dyDescent="0.25">
      <c r="A191" s="46" t="s">
        <v>7</v>
      </c>
      <c r="B191" s="405">
        <v>5.6300268096514747</v>
      </c>
      <c r="C191" s="383">
        <v>29</v>
      </c>
      <c r="D191" s="405">
        <v>5.5915244261330201</v>
      </c>
      <c r="E191" s="383">
        <v>29</v>
      </c>
      <c r="F191" s="405">
        <v>5.5</v>
      </c>
      <c r="G191" s="383">
        <v>29</v>
      </c>
      <c r="H191" s="405">
        <v>5.5327868852459021</v>
      </c>
      <c r="I191" s="383">
        <v>29</v>
      </c>
      <c r="J191" s="405">
        <v>5.3540587219343694</v>
      </c>
      <c r="K191" s="383">
        <v>29</v>
      </c>
      <c r="L191" s="546"/>
      <c r="M191" s="546"/>
      <c r="N191" s="546"/>
      <c r="O191" s="546"/>
      <c r="P191" s="546"/>
      <c r="Q191" s="546"/>
    </row>
    <row r="192" spans="1:26" ht="28.5" customHeight="1" x14ac:dyDescent="0.25">
      <c r="A192" s="46" t="s">
        <v>111</v>
      </c>
      <c r="B192" s="405">
        <v>12.179984484096199</v>
      </c>
      <c r="C192" s="383">
        <v>22</v>
      </c>
      <c r="D192" s="405">
        <v>12.181958365458751</v>
      </c>
      <c r="E192" s="383">
        <v>22</v>
      </c>
      <c r="F192" s="405">
        <v>12.1</v>
      </c>
      <c r="G192" s="383">
        <v>22</v>
      </c>
      <c r="H192" s="405">
        <v>12.210200927357032</v>
      </c>
      <c r="I192" s="383">
        <v>22</v>
      </c>
      <c r="J192" s="405">
        <v>12.181958365458751</v>
      </c>
      <c r="K192" s="383">
        <v>22</v>
      </c>
    </row>
    <row r="193" spans="1:11" ht="28.5" customHeight="1" x14ac:dyDescent="0.25">
      <c r="A193" s="46" t="s">
        <v>112</v>
      </c>
      <c r="B193" s="405">
        <v>8.1504103836610042</v>
      </c>
      <c r="C193" s="383">
        <v>26</v>
      </c>
      <c r="D193" s="405">
        <v>8.1632653061224492</v>
      </c>
      <c r="E193" s="383">
        <v>26</v>
      </c>
      <c r="F193" s="405">
        <v>8.09</v>
      </c>
      <c r="G193" s="383">
        <v>26</v>
      </c>
      <c r="H193" s="405">
        <v>8.1340613820372809</v>
      </c>
      <c r="I193" s="383">
        <v>26</v>
      </c>
      <c r="J193" s="405">
        <v>8.1317454410122814</v>
      </c>
      <c r="K193" s="383">
        <v>26</v>
      </c>
    </row>
    <row r="194" spans="1:11" ht="28.5" customHeight="1" x14ac:dyDescent="0.25">
      <c r="A194" s="46" t="s">
        <v>10</v>
      </c>
      <c r="B194" s="405">
        <v>2.4502840909090904</v>
      </c>
      <c r="C194" s="383">
        <v>31</v>
      </c>
      <c r="D194" s="405">
        <v>2.4432809773123911</v>
      </c>
      <c r="E194" s="383">
        <v>31</v>
      </c>
      <c r="F194" s="405">
        <v>2.33</v>
      </c>
      <c r="G194" s="383">
        <v>31</v>
      </c>
      <c r="H194" s="405">
        <v>2.3545706371191137</v>
      </c>
      <c r="I194" s="383">
        <v>31</v>
      </c>
      <c r="J194" s="405">
        <v>2.4687182955698344</v>
      </c>
      <c r="K194" s="383">
        <v>31</v>
      </c>
    </row>
    <row r="195" spans="1:11" ht="28.5" customHeight="1" x14ac:dyDescent="0.25">
      <c r="A195" s="46" t="s">
        <v>114</v>
      </c>
      <c r="B195" s="405">
        <v>29.898648648648649</v>
      </c>
      <c r="C195" s="383">
        <v>4</v>
      </c>
      <c r="D195" s="405">
        <v>29.648241206030153</v>
      </c>
      <c r="E195" s="383">
        <v>4</v>
      </c>
      <c r="F195" s="405">
        <v>29.4</v>
      </c>
      <c r="G195" s="383">
        <v>4</v>
      </c>
      <c r="H195" s="405">
        <v>29.848229342327151</v>
      </c>
      <c r="I195" s="383">
        <v>4</v>
      </c>
      <c r="J195" s="405">
        <v>29.747899159663863</v>
      </c>
      <c r="K195" s="383">
        <v>4</v>
      </c>
    </row>
    <row r="196" spans="1:11" ht="28.5" customHeight="1" x14ac:dyDescent="0.25">
      <c r="A196" s="46" t="s">
        <v>115</v>
      </c>
      <c r="B196" s="405">
        <v>32.258064516129032</v>
      </c>
      <c r="C196" s="383">
        <v>3</v>
      </c>
      <c r="D196" s="405">
        <v>32.032520325203251</v>
      </c>
      <c r="E196" s="383">
        <v>3</v>
      </c>
      <c r="F196" s="405">
        <v>31.49</v>
      </c>
      <c r="G196" s="383">
        <v>3</v>
      </c>
      <c r="H196" s="405">
        <v>32.084690553745929</v>
      </c>
      <c r="I196" s="383">
        <v>3</v>
      </c>
      <c r="J196" s="405">
        <v>31.763766959297687</v>
      </c>
      <c r="K196" s="383">
        <v>3</v>
      </c>
    </row>
    <row r="197" spans="1:11" ht="28.5" customHeight="1" x14ac:dyDescent="0.25">
      <c r="A197" s="46" t="s">
        <v>89</v>
      </c>
      <c r="B197" s="405">
        <v>3.974772660604283</v>
      </c>
      <c r="C197" s="383">
        <v>30</v>
      </c>
      <c r="D197" s="405">
        <v>3.9183023104222499</v>
      </c>
      <c r="E197" s="383">
        <v>30</v>
      </c>
      <c r="F197" s="405">
        <v>3.86</v>
      </c>
      <c r="G197" s="383">
        <v>30</v>
      </c>
      <c r="H197" s="405">
        <v>3.8818201423334049</v>
      </c>
      <c r="I197" s="383">
        <v>30</v>
      </c>
      <c r="J197" s="405">
        <v>3.7711864406779663</v>
      </c>
      <c r="K197" s="383">
        <v>30</v>
      </c>
    </row>
    <row r="198" spans="1:11" ht="28.5" customHeight="1" x14ac:dyDescent="0.25">
      <c r="A198" s="46" t="s">
        <v>163</v>
      </c>
      <c r="B198" s="405">
        <v>37.874097007223938</v>
      </c>
      <c r="C198" s="383">
        <v>1</v>
      </c>
      <c r="D198" s="405">
        <v>38.508682328907049</v>
      </c>
      <c r="E198" s="383">
        <v>1</v>
      </c>
      <c r="F198" s="405">
        <v>37.96</v>
      </c>
      <c r="G198" s="383">
        <v>1</v>
      </c>
      <c r="H198" s="405">
        <v>38.304392236976511</v>
      </c>
      <c r="I198" s="383">
        <v>1</v>
      </c>
      <c r="J198" s="405">
        <v>39.574898785425098</v>
      </c>
      <c r="K198" s="383">
        <v>1</v>
      </c>
    </row>
    <row r="199" spans="1:11" ht="28.5" customHeight="1" x14ac:dyDescent="0.25">
      <c r="A199" s="46" t="s">
        <v>117</v>
      </c>
      <c r="B199" s="405">
        <v>19.095477386934675</v>
      </c>
      <c r="C199" s="383">
        <v>14</v>
      </c>
      <c r="D199" s="405">
        <v>20.148331273176762</v>
      </c>
      <c r="E199" s="383">
        <v>12</v>
      </c>
      <c r="F199" s="405">
        <v>19.71</v>
      </c>
      <c r="G199" s="383">
        <v>13</v>
      </c>
      <c r="H199" s="405">
        <v>20</v>
      </c>
      <c r="I199" s="383">
        <v>13</v>
      </c>
      <c r="J199" s="405">
        <v>20.314389359129386</v>
      </c>
      <c r="K199" s="383">
        <v>12</v>
      </c>
    </row>
    <row r="200" spans="1:11" ht="28.5" customHeight="1" x14ac:dyDescent="0.25">
      <c r="A200" s="46" t="s">
        <v>118</v>
      </c>
      <c r="B200" s="405">
        <v>11.272891023716602</v>
      </c>
      <c r="C200" s="383">
        <v>23</v>
      </c>
      <c r="D200" s="405">
        <v>10.933806146572103</v>
      </c>
      <c r="E200" s="383">
        <v>24</v>
      </c>
      <c r="F200" s="405">
        <v>10.78</v>
      </c>
      <c r="G200" s="383">
        <v>24</v>
      </c>
      <c r="H200" s="405">
        <v>10.871478873239438</v>
      </c>
      <c r="I200" s="383">
        <v>24</v>
      </c>
      <c r="J200" s="405">
        <v>10.541433290248456</v>
      </c>
      <c r="K200" s="383">
        <v>24</v>
      </c>
    </row>
    <row r="201" spans="1:11" ht="28.5" customHeight="1" x14ac:dyDescent="0.25">
      <c r="A201" s="46" t="s">
        <v>17</v>
      </c>
      <c r="B201" s="405">
        <v>25</v>
      </c>
      <c r="C201" s="383">
        <v>6</v>
      </c>
      <c r="D201" s="405">
        <v>25.448430493273541</v>
      </c>
      <c r="E201" s="383">
        <v>6</v>
      </c>
      <c r="F201" s="405">
        <v>25.14</v>
      </c>
      <c r="G201" s="383">
        <v>6</v>
      </c>
      <c r="H201" s="405">
        <v>25.769669327251997</v>
      </c>
      <c r="I201" s="383">
        <v>6</v>
      </c>
      <c r="J201" s="405">
        <v>25.655644241733182</v>
      </c>
      <c r="K201" s="383">
        <v>6</v>
      </c>
    </row>
    <row r="202" spans="1:11" ht="28.5" customHeight="1" x14ac:dyDescent="0.25">
      <c r="A202" s="46" t="s">
        <v>18</v>
      </c>
      <c r="B202" s="405">
        <v>13.247774787828606</v>
      </c>
      <c r="C202" s="383">
        <v>20</v>
      </c>
      <c r="D202" s="405">
        <v>13.060388945752303</v>
      </c>
      <c r="E202" s="383">
        <v>19</v>
      </c>
      <c r="F202" s="405">
        <v>12.93</v>
      </c>
      <c r="G202" s="383">
        <v>19</v>
      </c>
      <c r="H202" s="405">
        <v>12.903877221324716</v>
      </c>
      <c r="I202" s="383">
        <v>19</v>
      </c>
      <c r="J202" s="405">
        <v>13.048659384309831</v>
      </c>
      <c r="K202" s="383">
        <v>19</v>
      </c>
    </row>
    <row r="203" spans="1:11" ht="28.5" customHeight="1" x14ac:dyDescent="0.25">
      <c r="A203" s="46" t="s">
        <v>121</v>
      </c>
      <c r="B203" s="405">
        <v>10.885608856088561</v>
      </c>
      <c r="C203" s="383">
        <v>25</v>
      </c>
      <c r="D203" s="405">
        <v>10.593607305936073</v>
      </c>
      <c r="E203" s="383">
        <v>25</v>
      </c>
      <c r="F203" s="405">
        <v>10.210000000000001</v>
      </c>
      <c r="G203" s="383">
        <v>25</v>
      </c>
      <c r="H203" s="405">
        <v>10.310218978102188</v>
      </c>
      <c r="I203" s="383">
        <v>25</v>
      </c>
      <c r="J203" s="405">
        <v>9.6570397111913362</v>
      </c>
      <c r="K203" s="383">
        <v>25</v>
      </c>
    </row>
    <row r="204" spans="1:11" ht="28.5" customHeight="1" x14ac:dyDescent="0.25">
      <c r="A204" s="46" t="s">
        <v>122</v>
      </c>
      <c r="B204" s="405">
        <v>23.841961852861033</v>
      </c>
      <c r="C204" s="383">
        <v>7</v>
      </c>
      <c r="D204" s="405">
        <v>22.4</v>
      </c>
      <c r="E204" s="383">
        <v>7</v>
      </c>
      <c r="F204" s="405">
        <v>21.99</v>
      </c>
      <c r="G204" s="383">
        <v>7</v>
      </c>
      <c r="H204" s="405">
        <v>22.45989304812834</v>
      </c>
      <c r="I204" s="383">
        <v>7</v>
      </c>
      <c r="J204" s="405">
        <v>22.164276401564539</v>
      </c>
      <c r="K204" s="383">
        <v>8</v>
      </c>
    </row>
    <row r="205" spans="1:11" ht="28.5" customHeight="1" x14ac:dyDescent="0.25">
      <c r="A205" s="46" t="s">
        <v>123</v>
      </c>
      <c r="B205" s="405">
        <v>7.6236263736263741</v>
      </c>
      <c r="C205" s="383">
        <v>27</v>
      </c>
      <c r="D205" s="405">
        <v>7.7568838146406982</v>
      </c>
      <c r="E205" s="383">
        <v>27</v>
      </c>
      <c r="F205" s="405">
        <v>7.59</v>
      </c>
      <c r="G205" s="383">
        <v>27</v>
      </c>
      <c r="H205" s="405">
        <v>7.6464746772591852</v>
      </c>
      <c r="I205" s="383">
        <v>27</v>
      </c>
      <c r="J205" s="405">
        <v>7.3968253968253972</v>
      </c>
      <c r="K205" s="383">
        <v>27</v>
      </c>
    </row>
    <row r="206" spans="1:11" ht="28.5" customHeight="1" x14ac:dyDescent="0.25">
      <c r="A206" s="46" t="s">
        <v>124</v>
      </c>
      <c r="B206" s="405">
        <v>17.140552530752171</v>
      </c>
      <c r="C206" s="383">
        <v>16</v>
      </c>
      <c r="D206" s="405">
        <v>16.560127846584098</v>
      </c>
      <c r="E206" s="383">
        <v>16</v>
      </c>
      <c r="F206" s="405">
        <v>16.37</v>
      </c>
      <c r="G206" s="383">
        <v>16</v>
      </c>
      <c r="H206" s="405">
        <v>16.460987261146496</v>
      </c>
      <c r="I206" s="383">
        <v>16</v>
      </c>
      <c r="J206" s="405">
        <v>16.050354051927616</v>
      </c>
      <c r="K206" s="383">
        <v>17</v>
      </c>
    </row>
    <row r="207" spans="1:11" ht="28.5" customHeight="1" x14ac:dyDescent="0.25">
      <c r="A207" s="46" t="s">
        <v>125</v>
      </c>
      <c r="B207" s="405">
        <v>6.8859984697781185</v>
      </c>
      <c r="C207" s="383">
        <v>28</v>
      </c>
      <c r="D207" s="405">
        <v>6.7322239031770046</v>
      </c>
      <c r="E207" s="383">
        <v>28</v>
      </c>
      <c r="F207" s="405">
        <v>6.66</v>
      </c>
      <c r="G207" s="383">
        <v>28</v>
      </c>
      <c r="H207" s="405">
        <v>6.7475360121304018</v>
      </c>
      <c r="I207" s="383">
        <v>28</v>
      </c>
      <c r="J207" s="405">
        <v>6.7516879219804951</v>
      </c>
      <c r="K207" s="383">
        <v>28</v>
      </c>
    </row>
    <row r="208" spans="1:11" ht="28.5" customHeight="1" x14ac:dyDescent="0.25">
      <c r="A208" s="46" t="s">
        <v>126</v>
      </c>
      <c r="B208" s="405">
        <v>12.472160356347439</v>
      </c>
      <c r="C208" s="383">
        <v>21</v>
      </c>
      <c r="D208" s="405">
        <v>12.745812090313182</v>
      </c>
      <c r="E208" s="383">
        <v>20</v>
      </c>
      <c r="F208" s="405">
        <v>12.52</v>
      </c>
      <c r="G208" s="383">
        <v>21</v>
      </c>
      <c r="H208" s="405">
        <v>12.662807525325615</v>
      </c>
      <c r="I208" s="383">
        <v>20</v>
      </c>
      <c r="J208" s="405">
        <v>12.279463655610444</v>
      </c>
      <c r="K208" s="383">
        <v>20</v>
      </c>
    </row>
    <row r="209" spans="1:11" ht="28.5" customHeight="1" x14ac:dyDescent="0.25">
      <c r="A209" s="46" t="s">
        <v>127</v>
      </c>
      <c r="B209" s="405">
        <v>15.904936014625228</v>
      </c>
      <c r="C209" s="383">
        <v>17</v>
      </c>
      <c r="D209" s="405">
        <v>15.440289505428229</v>
      </c>
      <c r="E209" s="383">
        <v>18</v>
      </c>
      <c r="F209" s="405">
        <v>15.28</v>
      </c>
      <c r="G209" s="383">
        <v>18</v>
      </c>
      <c r="H209" s="405">
        <v>15.449607724803862</v>
      </c>
      <c r="I209" s="383">
        <v>18</v>
      </c>
      <c r="J209" s="405">
        <v>15.471923536439666</v>
      </c>
      <c r="K209" s="383">
        <v>18</v>
      </c>
    </row>
    <row r="210" spans="1:11" ht="28.5" customHeight="1" x14ac:dyDescent="0.25">
      <c r="A210" s="46" t="s">
        <v>128</v>
      </c>
      <c r="B210" s="405">
        <v>15.632678132678132</v>
      </c>
      <c r="C210" s="383">
        <v>18</v>
      </c>
      <c r="D210" s="405">
        <v>16.15641103364656</v>
      </c>
      <c r="E210" s="383">
        <v>17</v>
      </c>
      <c r="F210" s="405">
        <v>15.95</v>
      </c>
      <c r="G210" s="383">
        <v>17</v>
      </c>
      <c r="H210" s="405">
        <v>16.131961259079905</v>
      </c>
      <c r="I210" s="383">
        <v>17</v>
      </c>
      <c r="J210" s="405">
        <v>16.051220964860036</v>
      </c>
      <c r="K210" s="383">
        <v>16</v>
      </c>
    </row>
    <row r="211" spans="1:11" ht="28.5" customHeight="1" x14ac:dyDescent="0.25">
      <c r="A211" s="46" t="s">
        <v>129</v>
      </c>
      <c r="B211" s="405">
        <v>17.997977755308391</v>
      </c>
      <c r="C211" s="383">
        <v>15</v>
      </c>
      <c r="D211" s="405">
        <v>17.948717948717949</v>
      </c>
      <c r="E211" s="383">
        <v>15</v>
      </c>
      <c r="F211" s="405">
        <v>17.809999999999999</v>
      </c>
      <c r="G211" s="383">
        <v>15</v>
      </c>
      <c r="H211" s="405">
        <v>17.907444668008051</v>
      </c>
      <c r="I211" s="383">
        <v>15</v>
      </c>
      <c r="J211" s="405">
        <v>18.136272545090179</v>
      </c>
      <c r="K211" s="383">
        <v>15</v>
      </c>
    </row>
    <row r="212" spans="1:11" ht="28.5" customHeight="1" x14ac:dyDescent="0.25">
      <c r="A212" s="46" t="s">
        <v>164</v>
      </c>
      <c r="B212" s="405">
        <v>37.46594005449591</v>
      </c>
      <c r="C212" s="383">
        <v>2</v>
      </c>
      <c r="D212" s="405">
        <v>37.634408602150536</v>
      </c>
      <c r="E212" s="383">
        <v>2</v>
      </c>
      <c r="F212" s="405">
        <v>37.049999999999997</v>
      </c>
      <c r="G212" s="383">
        <v>2</v>
      </c>
      <c r="H212" s="405">
        <v>37.651821862348179</v>
      </c>
      <c r="I212" s="383">
        <v>2</v>
      </c>
      <c r="J212" s="405">
        <v>38</v>
      </c>
      <c r="K212" s="383">
        <v>2</v>
      </c>
    </row>
    <row r="213" spans="1:11" ht="28.5" customHeight="1" x14ac:dyDescent="0.25">
      <c r="A213" s="46" t="s">
        <v>131</v>
      </c>
      <c r="B213" s="405">
        <v>22.337662337662337</v>
      </c>
      <c r="C213" s="383">
        <v>9</v>
      </c>
      <c r="D213" s="405">
        <v>21.834956432598666</v>
      </c>
      <c r="E213" s="383">
        <v>9</v>
      </c>
      <c r="F213" s="405">
        <v>21.32</v>
      </c>
      <c r="G213" s="383">
        <v>9</v>
      </c>
      <c r="H213" s="405">
        <v>21.512519161982627</v>
      </c>
      <c r="I213" s="383">
        <v>10</v>
      </c>
      <c r="J213" s="405">
        <v>20.824949698189137</v>
      </c>
      <c r="K213" s="383">
        <v>10</v>
      </c>
    </row>
    <row r="214" spans="1:11" ht="28.5" customHeight="1" x14ac:dyDescent="0.25">
      <c r="A214" s="46" t="s">
        <v>132</v>
      </c>
      <c r="B214" s="405">
        <v>13.787700744222482</v>
      </c>
      <c r="C214" s="383">
        <v>19</v>
      </c>
      <c r="D214" s="405">
        <v>12.646370023419204</v>
      </c>
      <c r="E214" s="383">
        <v>21</v>
      </c>
      <c r="F214" s="405">
        <v>12.52</v>
      </c>
      <c r="G214" s="383">
        <v>20</v>
      </c>
      <c r="H214" s="405">
        <v>12.578125</v>
      </c>
      <c r="I214" s="383">
        <v>21</v>
      </c>
      <c r="J214" s="405">
        <v>12.275915822291504</v>
      </c>
      <c r="K214" s="383">
        <v>21</v>
      </c>
    </row>
    <row r="215" spans="1:11" ht="28.5" customHeight="1" x14ac:dyDescent="0.25">
      <c r="A215" s="46" t="s">
        <v>133</v>
      </c>
      <c r="B215" s="405">
        <v>23.724060572069543</v>
      </c>
      <c r="C215" s="383">
        <v>8</v>
      </c>
      <c r="D215" s="405">
        <v>19.910764082543224</v>
      </c>
      <c r="E215" s="383">
        <v>14</v>
      </c>
      <c r="F215" s="405">
        <v>19.82</v>
      </c>
      <c r="G215" s="383">
        <v>12</v>
      </c>
      <c r="H215" s="405">
        <v>19.95528228060369</v>
      </c>
      <c r="I215" s="383">
        <v>14</v>
      </c>
      <c r="J215" s="405">
        <v>20.356943669827107</v>
      </c>
      <c r="K215" s="383">
        <v>11</v>
      </c>
    </row>
    <row r="216" spans="1:11" ht="28.5" customHeight="1" x14ac:dyDescent="0.25">
      <c r="A216" s="46" t="s">
        <v>134</v>
      </c>
      <c r="B216" s="405">
        <v>22.282120395327944</v>
      </c>
      <c r="C216" s="383">
        <v>10</v>
      </c>
      <c r="D216" s="405">
        <v>22.080237741456166</v>
      </c>
      <c r="E216" s="383">
        <v>8</v>
      </c>
      <c r="F216" s="405">
        <v>21.88</v>
      </c>
      <c r="G216" s="383">
        <v>8</v>
      </c>
      <c r="H216" s="405">
        <v>22.063633660422241</v>
      </c>
      <c r="I216" s="383">
        <v>8</v>
      </c>
      <c r="J216" s="405">
        <v>22.248450870463262</v>
      </c>
      <c r="K216" s="383">
        <v>7</v>
      </c>
    </row>
    <row r="217" spans="1:11" ht="28.5" customHeight="1" x14ac:dyDescent="0.25">
      <c r="A217" s="46" t="s">
        <v>135</v>
      </c>
      <c r="B217" s="405">
        <v>21.634615384615387</v>
      </c>
      <c r="C217" s="383">
        <v>11</v>
      </c>
      <c r="D217" s="405">
        <v>21.404226312201772</v>
      </c>
      <c r="E217" s="383">
        <v>10</v>
      </c>
      <c r="F217" s="405">
        <v>21.24</v>
      </c>
      <c r="G217" s="383">
        <v>10</v>
      </c>
      <c r="H217" s="405">
        <v>21.521590130226183</v>
      </c>
      <c r="I217" s="383">
        <v>9</v>
      </c>
      <c r="J217" s="405">
        <v>18.212824010914051</v>
      </c>
      <c r="K217" s="383">
        <v>14</v>
      </c>
    </row>
    <row r="218" spans="1:11" ht="28.5" customHeight="1" x14ac:dyDescent="0.25">
      <c r="A218" s="46" t="s">
        <v>136</v>
      </c>
      <c r="B218" s="405">
        <v>20.096722192369693</v>
      </c>
      <c r="C218" s="383">
        <v>13</v>
      </c>
      <c r="D218" s="405">
        <v>19.978969505783386</v>
      </c>
      <c r="E218" s="383">
        <v>13</v>
      </c>
      <c r="F218" s="405">
        <v>19.670000000000002</v>
      </c>
      <c r="G218" s="383">
        <v>14</v>
      </c>
      <c r="H218" s="405">
        <v>20.031463030938646</v>
      </c>
      <c r="I218" s="383">
        <v>12</v>
      </c>
      <c r="J218" s="405">
        <v>18.705402650356778</v>
      </c>
      <c r="K218" s="383">
        <v>13</v>
      </c>
    </row>
    <row r="219" spans="1:11" ht="28.5" customHeight="1" x14ac:dyDescent="0.25">
      <c r="A219" s="46" t="s">
        <v>137</v>
      </c>
      <c r="B219" s="405">
        <v>11.073253833049405</v>
      </c>
      <c r="C219" s="383">
        <v>24</v>
      </c>
      <c r="D219" s="405">
        <v>10.954263128176171</v>
      </c>
      <c r="E219" s="383">
        <v>23</v>
      </c>
      <c r="F219" s="405">
        <v>11.02</v>
      </c>
      <c r="G219" s="383">
        <v>23</v>
      </c>
      <c r="H219" s="405">
        <v>11.111111111111111</v>
      </c>
      <c r="I219" s="383">
        <v>23</v>
      </c>
      <c r="J219" s="405">
        <v>11.538461538461538</v>
      </c>
      <c r="K219" s="383">
        <v>23</v>
      </c>
    </row>
    <row r="220" spans="1:11" ht="28.5" customHeight="1" x14ac:dyDescent="0.25">
      <c r="A220" s="46" t="s">
        <v>138</v>
      </c>
      <c r="B220" s="405">
        <v>29.015979814970564</v>
      </c>
      <c r="C220" s="383">
        <v>5</v>
      </c>
      <c r="D220" s="405">
        <v>26.793075020610058</v>
      </c>
      <c r="E220" s="383">
        <v>5</v>
      </c>
      <c r="F220" s="405">
        <v>26.7</v>
      </c>
      <c r="G220" s="383">
        <v>5</v>
      </c>
      <c r="H220" s="405">
        <v>26.763990267639901</v>
      </c>
      <c r="I220" s="383">
        <v>5</v>
      </c>
      <c r="J220" s="405">
        <v>26.865671641791042</v>
      </c>
      <c r="K220" s="383">
        <v>5</v>
      </c>
    </row>
    <row r="221" spans="1:11" ht="28.5" customHeight="1" x14ac:dyDescent="0.25">
      <c r="A221" s="94" t="s">
        <v>409</v>
      </c>
      <c r="B221" s="169"/>
      <c r="C221" s="170"/>
      <c r="D221" s="546"/>
      <c r="E221" s="546"/>
      <c r="F221" s="546"/>
      <c r="G221" s="546"/>
      <c r="H221" s="546"/>
      <c r="I221" s="546"/>
      <c r="J221" s="546"/>
    </row>
    <row r="222" spans="1:11" s="546" customFormat="1" ht="28.5" customHeight="1" x14ac:dyDescent="0.2">
      <c r="A222" s="629"/>
      <c r="C222" s="484"/>
      <c r="D222" s="159"/>
      <c r="E222" s="105"/>
      <c r="F222" s="105"/>
      <c r="G222" s="169"/>
      <c r="H222" s="105"/>
      <c r="I222" s="169"/>
      <c r="J222" s="105"/>
      <c r="K222" s="328"/>
    </row>
    <row r="223" spans="1:11" s="546" customFormat="1" ht="28.5" customHeight="1" x14ac:dyDescent="0.25">
      <c r="A223" s="469" t="s">
        <v>728</v>
      </c>
      <c r="B223" s="103"/>
      <c r="C223" s="103"/>
      <c r="D223" s="103"/>
      <c r="E223" s="103"/>
      <c r="F223" s="469"/>
      <c r="H223" s="469"/>
      <c r="K223" s="131" t="s">
        <v>0</v>
      </c>
    </row>
    <row r="224" spans="1:11" s="546" customFormat="1" ht="28.5" customHeight="1" x14ac:dyDescent="0.25">
      <c r="A224" s="775" t="s">
        <v>1</v>
      </c>
      <c r="B224" s="747">
        <v>1396</v>
      </c>
      <c r="C224" s="748"/>
      <c r="D224" s="747">
        <v>1397</v>
      </c>
      <c r="E224" s="748"/>
      <c r="F224" s="747">
        <v>1398</v>
      </c>
      <c r="G224" s="748"/>
      <c r="H224" s="747">
        <v>1399</v>
      </c>
      <c r="I224" s="748"/>
      <c r="J224" s="751">
        <v>1400</v>
      </c>
      <c r="K224" s="751"/>
    </row>
    <row r="225" spans="1:11" ht="28.5" customHeight="1" x14ac:dyDescent="0.25">
      <c r="A225" s="776"/>
      <c r="B225" s="148" t="s">
        <v>972</v>
      </c>
      <c r="C225" s="461" t="s">
        <v>144</v>
      </c>
      <c r="D225" s="148" t="s">
        <v>972</v>
      </c>
      <c r="E225" s="461" t="s">
        <v>144</v>
      </c>
      <c r="F225" s="148" t="s">
        <v>972</v>
      </c>
      <c r="G225" s="461" t="s">
        <v>144</v>
      </c>
      <c r="H225" s="148" t="s">
        <v>972</v>
      </c>
      <c r="I225" s="461" t="s">
        <v>144</v>
      </c>
      <c r="J225" s="148" t="s">
        <v>972</v>
      </c>
      <c r="K225" s="461" t="s">
        <v>144</v>
      </c>
    </row>
    <row r="226" spans="1:11" ht="28.5" customHeight="1" x14ac:dyDescent="0.25">
      <c r="A226" s="58" t="s">
        <v>205</v>
      </c>
      <c r="B226" s="195">
        <v>100</v>
      </c>
      <c r="C226" s="445" t="s">
        <v>230</v>
      </c>
      <c r="D226" s="195">
        <v>100</v>
      </c>
      <c r="E226" s="445" t="s">
        <v>230</v>
      </c>
      <c r="F226" s="195">
        <v>100</v>
      </c>
      <c r="G226" s="55" t="s">
        <v>230</v>
      </c>
      <c r="H226" s="195">
        <v>100</v>
      </c>
      <c r="I226" s="55" t="s">
        <v>230</v>
      </c>
      <c r="J226" s="195">
        <v>100</v>
      </c>
      <c r="K226" s="55" t="s">
        <v>230</v>
      </c>
    </row>
    <row r="227" spans="1:11" ht="28.5" customHeight="1" x14ac:dyDescent="0.25">
      <c r="A227" s="46" t="s">
        <v>109</v>
      </c>
      <c r="B227" s="405">
        <v>5.1568370042759897</v>
      </c>
      <c r="C227" s="383">
        <v>6</v>
      </c>
      <c r="D227" s="405">
        <v>5.6542569603018027</v>
      </c>
      <c r="E227" s="383">
        <v>7</v>
      </c>
      <c r="F227" s="405">
        <v>5.3271062062555998</v>
      </c>
      <c r="G227" s="383">
        <v>7</v>
      </c>
      <c r="H227" s="405">
        <v>5.406896695233165</v>
      </c>
      <c r="I227" s="383">
        <v>7</v>
      </c>
      <c r="J227" s="405">
        <v>5.3626978527672984</v>
      </c>
      <c r="K227" s="383">
        <v>7</v>
      </c>
    </row>
    <row r="228" spans="1:11" ht="28.5" customHeight="1" x14ac:dyDescent="0.25">
      <c r="A228" s="46" t="s">
        <v>7</v>
      </c>
      <c r="B228" s="405">
        <v>0.86000597643196142</v>
      </c>
      <c r="C228" s="383">
        <v>20</v>
      </c>
      <c r="D228" s="405">
        <v>0.81319601226146243</v>
      </c>
      <c r="E228" s="383">
        <v>20</v>
      </c>
      <c r="F228" s="405">
        <v>0.71021112845534129</v>
      </c>
      <c r="G228" s="383">
        <v>20</v>
      </c>
      <c r="H228" s="405">
        <v>0.74504353802797518</v>
      </c>
      <c r="I228" s="383">
        <v>20</v>
      </c>
      <c r="J228" s="405">
        <v>0.76282255301166102</v>
      </c>
      <c r="K228" s="383">
        <v>20</v>
      </c>
    </row>
    <row r="229" spans="1:11" ht="28.5" customHeight="1" x14ac:dyDescent="0.25">
      <c r="A229" s="46" t="s">
        <v>111</v>
      </c>
      <c r="B229" s="405">
        <v>0.29446573791789848</v>
      </c>
      <c r="C229" s="383">
        <v>25</v>
      </c>
      <c r="D229" s="405">
        <v>0.26296965371932202</v>
      </c>
      <c r="E229" s="383">
        <v>25</v>
      </c>
      <c r="F229" s="405">
        <v>0.40371745150538391</v>
      </c>
      <c r="G229" s="383">
        <v>25</v>
      </c>
      <c r="H229" s="405">
        <v>0.42033146377507757</v>
      </c>
      <c r="I229" s="383">
        <v>25</v>
      </c>
      <c r="J229" s="405">
        <v>0.31812942812045747</v>
      </c>
      <c r="K229" s="383">
        <v>27</v>
      </c>
    </row>
    <row r="230" spans="1:11" ht="28.5" customHeight="1" x14ac:dyDescent="0.25">
      <c r="A230" s="46" t="s">
        <v>112</v>
      </c>
      <c r="B230" s="405">
        <v>12.304251374274109</v>
      </c>
      <c r="C230" s="383">
        <v>2</v>
      </c>
      <c r="D230" s="405">
        <v>13.054974205688966</v>
      </c>
      <c r="E230" s="383">
        <v>2</v>
      </c>
      <c r="F230" s="405">
        <v>13.215473534271165</v>
      </c>
      <c r="G230" s="383">
        <v>2</v>
      </c>
      <c r="H230" s="405">
        <v>13.357745076484312</v>
      </c>
      <c r="I230" s="383">
        <v>2</v>
      </c>
      <c r="J230" s="405">
        <v>13.905325362262822</v>
      </c>
      <c r="K230" s="383">
        <v>1</v>
      </c>
    </row>
    <row r="231" spans="1:11" ht="28.5" customHeight="1" x14ac:dyDescent="0.25">
      <c r="A231" s="46" t="s">
        <v>10</v>
      </c>
      <c r="B231" s="405">
        <v>3.9268079108985914</v>
      </c>
      <c r="C231" s="383">
        <v>9</v>
      </c>
      <c r="D231" s="405">
        <v>3.0054914748118797</v>
      </c>
      <c r="E231" s="383">
        <v>9</v>
      </c>
      <c r="F231" s="405">
        <v>3.6170499126360238</v>
      </c>
      <c r="G231" s="383">
        <v>8</v>
      </c>
      <c r="H231" s="405">
        <v>3.3733968594914989</v>
      </c>
      <c r="I231" s="383">
        <v>10</v>
      </c>
      <c r="J231" s="405">
        <v>3.3972087756876705</v>
      </c>
      <c r="K231" s="383">
        <v>9</v>
      </c>
    </row>
    <row r="232" spans="1:11" ht="28.5" customHeight="1" x14ac:dyDescent="0.25">
      <c r="A232" s="46" t="s">
        <v>114</v>
      </c>
      <c r="B232" s="405">
        <v>0.17028981246183364</v>
      </c>
      <c r="C232" s="383">
        <v>30</v>
      </c>
      <c r="D232" s="405">
        <v>0.15331443961363136</v>
      </c>
      <c r="E232" s="383">
        <v>30</v>
      </c>
      <c r="F232" s="405">
        <v>0.12159847363094264</v>
      </c>
      <c r="G232" s="383">
        <v>30</v>
      </c>
      <c r="H232" s="405">
        <v>0.14555477748698581</v>
      </c>
      <c r="I232" s="383">
        <v>30</v>
      </c>
      <c r="J232" s="405">
        <v>0.16116880865653796</v>
      </c>
      <c r="K232" s="383">
        <v>30</v>
      </c>
    </row>
    <row r="233" spans="1:11" ht="28.5" customHeight="1" x14ac:dyDescent="0.25">
      <c r="A233" s="46" t="s">
        <v>115</v>
      </c>
      <c r="B233" s="405">
        <v>7.2681375503692696</v>
      </c>
      <c r="C233" s="383">
        <v>4</v>
      </c>
      <c r="D233" s="405">
        <v>7.1961599311417723</v>
      </c>
      <c r="E233" s="383">
        <v>5</v>
      </c>
      <c r="F233" s="405">
        <v>7.3716589563082913</v>
      </c>
      <c r="G233" s="383">
        <v>5</v>
      </c>
      <c r="H233" s="405">
        <v>7.3294291735894248</v>
      </c>
      <c r="I233" s="383">
        <v>5</v>
      </c>
      <c r="J233" s="405">
        <v>6.5776440970731489</v>
      </c>
      <c r="K233" s="383">
        <v>6</v>
      </c>
    </row>
    <row r="234" spans="1:11" ht="28.5" customHeight="1" x14ac:dyDescent="0.25">
      <c r="A234" s="46" t="s">
        <v>89</v>
      </c>
      <c r="B234" s="405">
        <v>18.769828591143302</v>
      </c>
      <c r="C234" s="383">
        <v>1</v>
      </c>
      <c r="D234" s="405">
        <v>14.835531249879452</v>
      </c>
      <c r="E234" s="383">
        <v>1</v>
      </c>
      <c r="F234" s="405">
        <v>13.549370834642701</v>
      </c>
      <c r="G234" s="383">
        <v>1</v>
      </c>
      <c r="H234" s="405">
        <v>14.112750003893332</v>
      </c>
      <c r="I234" s="383">
        <v>1</v>
      </c>
      <c r="J234" s="405">
        <v>13.549909206546918</v>
      </c>
      <c r="K234" s="383">
        <v>2</v>
      </c>
    </row>
    <row r="235" spans="1:11" ht="28.5" customHeight="1" x14ac:dyDescent="0.25">
      <c r="A235" s="46" t="s">
        <v>163</v>
      </c>
      <c r="B235" s="405">
        <v>0.55327032978491364</v>
      </c>
      <c r="C235" s="383">
        <v>24</v>
      </c>
      <c r="D235" s="405">
        <v>0.58513492461554051</v>
      </c>
      <c r="E235" s="383">
        <v>23</v>
      </c>
      <c r="F235" s="405">
        <v>0.61257090552336002</v>
      </c>
      <c r="G235" s="383">
        <v>22</v>
      </c>
      <c r="H235" s="405">
        <v>0.66111350827994586</v>
      </c>
      <c r="I235" s="383">
        <v>22</v>
      </c>
      <c r="J235" s="405">
        <v>0.62016467070786352</v>
      </c>
      <c r="K235" s="383">
        <v>22</v>
      </c>
    </row>
    <row r="236" spans="1:11" ht="28.5" customHeight="1" x14ac:dyDescent="0.25">
      <c r="A236" s="46" t="s">
        <v>117</v>
      </c>
      <c r="B236" s="405">
        <v>0.25917505019247039</v>
      </c>
      <c r="C236" s="383">
        <v>27</v>
      </c>
      <c r="D236" s="405">
        <v>0.21459724195581267</v>
      </c>
      <c r="E236" s="383">
        <v>29</v>
      </c>
      <c r="F236" s="405">
        <v>0.19855391987216553</v>
      </c>
      <c r="G236" s="383">
        <v>28</v>
      </c>
      <c r="H236" s="405">
        <v>0.19900404886341619</v>
      </c>
      <c r="I236" s="383">
        <v>28</v>
      </c>
      <c r="J236" s="405">
        <v>0.21773829059207905</v>
      </c>
      <c r="K236" s="383">
        <v>28</v>
      </c>
    </row>
    <row r="237" spans="1:11" ht="28.5" customHeight="1" x14ac:dyDescent="0.25">
      <c r="A237" s="46" t="s">
        <v>118</v>
      </c>
      <c r="B237" s="405">
        <v>4.0041921465441952</v>
      </c>
      <c r="C237" s="383">
        <v>8</v>
      </c>
      <c r="D237" s="405">
        <v>3.3677381793216914</v>
      </c>
      <c r="E237" s="383">
        <v>8</v>
      </c>
      <c r="F237" s="405">
        <v>3.1593064763317731</v>
      </c>
      <c r="G237" s="383">
        <v>9</v>
      </c>
      <c r="H237" s="405">
        <v>3.385646685288938</v>
      </c>
      <c r="I237" s="383">
        <v>9</v>
      </c>
      <c r="J237" s="405">
        <v>3.1088713003383681</v>
      </c>
      <c r="K237" s="383">
        <v>11</v>
      </c>
    </row>
    <row r="238" spans="1:11" ht="28.5" customHeight="1" x14ac:dyDescent="0.25">
      <c r="A238" s="46" t="s">
        <v>17</v>
      </c>
      <c r="B238" s="405">
        <v>0.26036756744144618</v>
      </c>
      <c r="C238" s="383">
        <v>26</v>
      </c>
      <c r="D238" s="405">
        <v>0.25265080528283251</v>
      </c>
      <c r="E238" s="383">
        <v>26</v>
      </c>
      <c r="F238" s="405">
        <v>0.36057277469412402</v>
      </c>
      <c r="G238" s="383">
        <v>27</v>
      </c>
      <c r="H238" s="405">
        <v>0.30930841070496262</v>
      </c>
      <c r="I238" s="383">
        <v>27</v>
      </c>
      <c r="J238" s="405">
        <v>0.37747032884379267</v>
      </c>
      <c r="K238" s="383">
        <v>25</v>
      </c>
    </row>
    <row r="239" spans="1:11" ht="28.5" customHeight="1" x14ac:dyDescent="0.25">
      <c r="A239" s="46" t="s">
        <v>18</v>
      </c>
      <c r="B239" s="405">
        <v>11.69558388150619</v>
      </c>
      <c r="C239" s="383">
        <v>3</v>
      </c>
      <c r="D239" s="405">
        <v>12.378649577530007</v>
      </c>
      <c r="E239" s="383">
        <v>3</v>
      </c>
      <c r="F239" s="405">
        <v>11.736845624136622</v>
      </c>
      <c r="G239" s="383">
        <v>3</v>
      </c>
      <c r="H239" s="405">
        <v>10.878694075053795</v>
      </c>
      <c r="I239" s="383">
        <v>3</v>
      </c>
      <c r="J239" s="405">
        <v>10.361183599218201</v>
      </c>
      <c r="K239" s="383">
        <v>4</v>
      </c>
    </row>
    <row r="240" spans="1:11" ht="28.5" customHeight="1" x14ac:dyDescent="0.25">
      <c r="A240" s="46" t="s">
        <v>121</v>
      </c>
      <c r="B240" s="405">
        <v>1.8189730857640023</v>
      </c>
      <c r="C240" s="383">
        <v>15</v>
      </c>
      <c r="D240" s="405">
        <v>1.7625975422519171</v>
      </c>
      <c r="E240" s="383">
        <v>15</v>
      </c>
      <c r="F240" s="405">
        <v>1.7895816387541574</v>
      </c>
      <c r="G240" s="383">
        <v>14</v>
      </c>
      <c r="H240" s="405">
        <v>2.0828048288906542</v>
      </c>
      <c r="I240" s="383">
        <v>14</v>
      </c>
      <c r="J240" s="405">
        <v>1.8872335235499835</v>
      </c>
      <c r="K240" s="383">
        <v>14</v>
      </c>
    </row>
    <row r="241" spans="1:11" ht="28.5" customHeight="1" x14ac:dyDescent="0.25">
      <c r="A241" s="46" t="s">
        <v>122</v>
      </c>
      <c r="B241" s="405">
        <v>1.2717484796807086</v>
      </c>
      <c r="C241" s="383">
        <v>17</v>
      </c>
      <c r="D241" s="405">
        <v>1.2186802578965041</v>
      </c>
      <c r="E241" s="383">
        <v>18</v>
      </c>
      <c r="F241" s="405">
        <v>1.4565286047696393</v>
      </c>
      <c r="G241" s="383">
        <v>17</v>
      </c>
      <c r="H241" s="405">
        <v>1.4009850606376222</v>
      </c>
      <c r="I241" s="383">
        <v>17</v>
      </c>
      <c r="J241" s="405">
        <v>1.6556502440107934</v>
      </c>
      <c r="K241" s="383">
        <v>15</v>
      </c>
    </row>
    <row r="242" spans="1:11" ht="28.5" customHeight="1" x14ac:dyDescent="0.25">
      <c r="A242" s="46" t="s">
        <v>123</v>
      </c>
      <c r="B242" s="405">
        <v>0.2558072798561567</v>
      </c>
      <c r="C242" s="383">
        <v>28</v>
      </c>
      <c r="D242" s="405">
        <v>0.23175678726630292</v>
      </c>
      <c r="E242" s="383">
        <v>27</v>
      </c>
      <c r="F242" s="405">
        <v>0.14530356737390565</v>
      </c>
      <c r="G242" s="383">
        <v>29</v>
      </c>
      <c r="H242" s="405">
        <v>0.14880969492722954</v>
      </c>
      <c r="I242" s="383">
        <v>29</v>
      </c>
      <c r="J242" s="405">
        <v>0.17994251945270578</v>
      </c>
      <c r="K242" s="383">
        <v>29</v>
      </c>
    </row>
    <row r="243" spans="1:11" ht="28.5" customHeight="1" x14ac:dyDescent="0.25">
      <c r="A243" s="46" t="s">
        <v>124</v>
      </c>
      <c r="B243" s="405">
        <v>2.6836310277743829</v>
      </c>
      <c r="C243" s="383">
        <v>12</v>
      </c>
      <c r="D243" s="405">
        <v>2.5198511851462908</v>
      </c>
      <c r="E243" s="383">
        <v>13</v>
      </c>
      <c r="F243" s="405">
        <v>2.5913641326943018</v>
      </c>
      <c r="G243" s="383">
        <v>12</v>
      </c>
      <c r="H243" s="405">
        <v>2.5009861084877931</v>
      </c>
      <c r="I243" s="383">
        <v>13</v>
      </c>
      <c r="J243" s="405">
        <v>2.6538351941272702</v>
      </c>
      <c r="K243" s="383">
        <v>13</v>
      </c>
    </row>
    <row r="244" spans="1:11" ht="28.5" customHeight="1" x14ac:dyDescent="0.25">
      <c r="A244" s="46" t="s">
        <v>125</v>
      </c>
      <c r="B244" s="405">
        <v>3.2941571565680379</v>
      </c>
      <c r="C244" s="383">
        <v>10</v>
      </c>
      <c r="D244" s="405">
        <v>2.8721428096594299</v>
      </c>
      <c r="E244" s="383">
        <v>10</v>
      </c>
      <c r="F244" s="405">
        <v>2.8556395623982906</v>
      </c>
      <c r="G244" s="383">
        <v>10</v>
      </c>
      <c r="H244" s="405">
        <v>2.9342174891016808</v>
      </c>
      <c r="I244" s="383">
        <v>12</v>
      </c>
      <c r="J244" s="405">
        <v>2.8871272248576578</v>
      </c>
      <c r="K244" s="383">
        <v>12</v>
      </c>
    </row>
    <row r="245" spans="1:11" ht="28.5" customHeight="1" x14ac:dyDescent="0.25">
      <c r="A245" s="46" t="s">
        <v>126</v>
      </c>
      <c r="B245" s="405">
        <v>1.0525303218040136</v>
      </c>
      <c r="C245" s="383">
        <v>19</v>
      </c>
      <c r="D245" s="405">
        <v>1.30763392950353</v>
      </c>
      <c r="E245" s="383">
        <v>17</v>
      </c>
      <c r="F245" s="405">
        <v>1.183799855018721</v>
      </c>
      <c r="G245" s="383">
        <v>18</v>
      </c>
      <c r="H245" s="405">
        <v>1.2987329289693699</v>
      </c>
      <c r="I245" s="383">
        <v>18</v>
      </c>
      <c r="J245" s="405">
        <v>1.2868186205593353</v>
      </c>
      <c r="K245" s="383">
        <v>18</v>
      </c>
    </row>
    <row r="246" spans="1:11" ht="28.5" customHeight="1" x14ac:dyDescent="0.25">
      <c r="A246" s="46" t="s">
        <v>127</v>
      </c>
      <c r="B246" s="405">
        <v>0.20810255646733561</v>
      </c>
      <c r="C246" s="383">
        <v>29</v>
      </c>
      <c r="D246" s="405">
        <v>0.22362734558917763</v>
      </c>
      <c r="E246" s="383">
        <v>28</v>
      </c>
      <c r="F246" s="405">
        <v>0.40033537465535018</v>
      </c>
      <c r="G246" s="383">
        <v>26</v>
      </c>
      <c r="H246" s="405">
        <v>0.38334975156833251</v>
      </c>
      <c r="I246" s="383">
        <v>26</v>
      </c>
      <c r="J246" s="405">
        <v>0.4068721505758035</v>
      </c>
      <c r="K246" s="383">
        <v>24</v>
      </c>
    </row>
    <row r="247" spans="1:11" ht="28.5" customHeight="1" x14ac:dyDescent="0.25">
      <c r="A247" s="46" t="s">
        <v>128</v>
      </c>
      <c r="B247" s="405">
        <v>2.7120684015480809</v>
      </c>
      <c r="C247" s="383">
        <v>11</v>
      </c>
      <c r="D247" s="405">
        <v>2.5581985971983712</v>
      </c>
      <c r="E247" s="383">
        <v>12</v>
      </c>
      <c r="F247" s="405">
        <v>2.3790512036177933</v>
      </c>
      <c r="G247" s="383">
        <v>13</v>
      </c>
      <c r="H247" s="405">
        <v>3.2747693705749259</v>
      </c>
      <c r="I247" s="383">
        <v>11</v>
      </c>
      <c r="J247" s="405">
        <v>3.7466604420265273</v>
      </c>
      <c r="K247" s="383">
        <v>8</v>
      </c>
    </row>
    <row r="248" spans="1:11" ht="28.5" customHeight="1" x14ac:dyDescent="0.25">
      <c r="A248" s="46" t="s">
        <v>129</v>
      </c>
      <c r="B248" s="405">
        <v>1.0903485489774152</v>
      </c>
      <c r="C248" s="383">
        <v>18</v>
      </c>
      <c r="D248" s="405">
        <v>1.145460345238968</v>
      </c>
      <c r="E248" s="383">
        <v>19</v>
      </c>
      <c r="F248" s="405">
        <v>1.1794980506839119</v>
      </c>
      <c r="G248" s="383">
        <v>19</v>
      </c>
      <c r="H248" s="405">
        <v>1.1127654810251471</v>
      </c>
      <c r="I248" s="383">
        <v>19</v>
      </c>
      <c r="J248" s="405">
        <v>1.0531364128485334</v>
      </c>
      <c r="K248" s="383">
        <v>19</v>
      </c>
    </row>
    <row r="249" spans="1:11" ht="28.5" customHeight="1" x14ac:dyDescent="0.25">
      <c r="A249" s="46" t="s">
        <v>164</v>
      </c>
      <c r="B249" s="405">
        <v>5.9117779479819124E-2</v>
      </c>
      <c r="C249" s="383">
        <v>31</v>
      </c>
      <c r="D249" s="405">
        <v>5.1066536515466388E-2</v>
      </c>
      <c r="E249" s="383">
        <v>31</v>
      </c>
      <c r="F249" s="405">
        <v>4.2618398928466208E-2</v>
      </c>
      <c r="G249" s="383">
        <v>31</v>
      </c>
      <c r="H249" s="405">
        <v>3.9449010359723147E-2</v>
      </c>
      <c r="I249" s="383">
        <v>31</v>
      </c>
      <c r="J249" s="405">
        <v>4.3743899942661889E-2</v>
      </c>
      <c r="K249" s="383">
        <v>31</v>
      </c>
    </row>
    <row r="250" spans="1:11" ht="28.5" customHeight="1" x14ac:dyDescent="0.25">
      <c r="A250" s="46" t="s">
        <v>131</v>
      </c>
      <c r="B250" s="405">
        <v>0.63358991190257141</v>
      </c>
      <c r="C250" s="383">
        <v>22</v>
      </c>
      <c r="D250" s="405">
        <v>0.66677842551321098</v>
      </c>
      <c r="E250" s="383">
        <v>22</v>
      </c>
      <c r="F250" s="405">
        <v>0.66168407195982437</v>
      </c>
      <c r="G250" s="383">
        <v>21</v>
      </c>
      <c r="H250" s="405">
        <v>0.62161723308382744</v>
      </c>
      <c r="I250" s="383">
        <v>23</v>
      </c>
      <c r="J250" s="405">
        <v>0.65496044847933077</v>
      </c>
      <c r="K250" s="383">
        <v>21</v>
      </c>
    </row>
    <row r="251" spans="1:11" ht="28.5" customHeight="1" x14ac:dyDescent="0.25">
      <c r="A251" s="46" t="s">
        <v>132</v>
      </c>
      <c r="B251" s="405">
        <v>1.632212683808127</v>
      </c>
      <c r="C251" s="383">
        <v>16</v>
      </c>
      <c r="D251" s="405">
        <v>1.5789807809461609</v>
      </c>
      <c r="E251" s="383">
        <v>16</v>
      </c>
      <c r="F251" s="405">
        <v>1.6203726117072568</v>
      </c>
      <c r="G251" s="383">
        <v>15</v>
      </c>
      <c r="H251" s="405">
        <v>1.9355054470623758</v>
      </c>
      <c r="I251" s="383">
        <v>15</v>
      </c>
      <c r="J251" s="405">
        <v>1.6072076318966337</v>
      </c>
      <c r="K251" s="383">
        <v>16</v>
      </c>
    </row>
    <row r="252" spans="1:11" ht="28.5" customHeight="1" x14ac:dyDescent="0.25">
      <c r="A252" s="46" t="s">
        <v>133</v>
      </c>
      <c r="B252" s="405">
        <v>0.59606184765873227</v>
      </c>
      <c r="C252" s="383">
        <v>23</v>
      </c>
      <c r="D252" s="405">
        <v>0.44628046324883808</v>
      </c>
      <c r="E252" s="383">
        <v>24</v>
      </c>
      <c r="F252" s="405">
        <v>0.49160025951733249</v>
      </c>
      <c r="G252" s="383">
        <v>24</v>
      </c>
      <c r="H252" s="405">
        <v>0.43807255284942503</v>
      </c>
      <c r="I252" s="383">
        <v>24</v>
      </c>
      <c r="J252" s="405">
        <v>0.34166361753754737</v>
      </c>
      <c r="K252" s="383">
        <v>26</v>
      </c>
    </row>
    <row r="253" spans="1:11" ht="28.5" customHeight="1" x14ac:dyDescent="0.25">
      <c r="A253" s="46" t="s">
        <v>134</v>
      </c>
      <c r="B253" s="405">
        <v>2.4280200654244157</v>
      </c>
      <c r="C253" s="383">
        <v>13</v>
      </c>
      <c r="D253" s="405">
        <v>1.7759544731439099</v>
      </c>
      <c r="E253" s="383">
        <v>14</v>
      </c>
      <c r="F253" s="405">
        <v>1.5607936418573281</v>
      </c>
      <c r="G253" s="383">
        <v>16</v>
      </c>
      <c r="H253" s="405">
        <v>1.6023821003109011</v>
      </c>
      <c r="I253" s="383">
        <v>16</v>
      </c>
      <c r="J253" s="405">
        <v>1.6038065276090103</v>
      </c>
      <c r="K253" s="383">
        <v>17</v>
      </c>
    </row>
    <row r="254" spans="1:11" ht="28.5" customHeight="1" x14ac:dyDescent="0.25">
      <c r="A254" s="46" t="s">
        <v>135</v>
      </c>
      <c r="B254" s="405">
        <v>6.500418801565182</v>
      </c>
      <c r="C254" s="383">
        <v>5</v>
      </c>
      <c r="D254" s="405">
        <v>6.9395450652215747</v>
      </c>
      <c r="E254" s="383">
        <v>6</v>
      </c>
      <c r="F254" s="405">
        <v>6.9383275111820932</v>
      </c>
      <c r="G254" s="383">
        <v>6</v>
      </c>
      <c r="H254" s="405">
        <v>6.2833666287264727</v>
      </c>
      <c r="I254" s="383">
        <v>6</v>
      </c>
      <c r="J254" s="405">
        <v>6.6481085882934678</v>
      </c>
      <c r="K254" s="383">
        <v>5</v>
      </c>
    </row>
    <row r="255" spans="1:11" ht="28.5" customHeight="1" x14ac:dyDescent="0.25">
      <c r="A255" s="46" t="s">
        <v>136</v>
      </c>
      <c r="B255" s="405">
        <v>5.1466207428790822</v>
      </c>
      <c r="C255" s="383">
        <v>7</v>
      </c>
      <c r="D255" s="405">
        <v>9.4123890916586745</v>
      </c>
      <c r="E255" s="383">
        <v>4</v>
      </c>
      <c r="F255" s="405">
        <v>10.975232138898621</v>
      </c>
      <c r="G255" s="383">
        <v>4</v>
      </c>
      <c r="H255" s="405">
        <v>9.1616966503402217</v>
      </c>
      <c r="I255" s="383">
        <v>4</v>
      </c>
      <c r="J255" s="405">
        <v>10.744857939891235</v>
      </c>
      <c r="K255" s="383">
        <v>3</v>
      </c>
    </row>
    <row r="256" spans="1:11" ht="28.5" customHeight="1" x14ac:dyDescent="0.25">
      <c r="A256" s="46" t="s">
        <v>137</v>
      </c>
      <c r="B256" s="405">
        <v>0.71801274090108158</v>
      </c>
      <c r="C256" s="383">
        <v>21</v>
      </c>
      <c r="D256" s="405">
        <v>0.75387871474451829</v>
      </c>
      <c r="E256" s="383">
        <v>21</v>
      </c>
      <c r="F256" s="405">
        <v>0.52070587656701495</v>
      </c>
      <c r="G256" s="383">
        <v>23</v>
      </c>
      <c r="H256" s="405">
        <v>0.74113938223716835</v>
      </c>
      <c r="I256" s="383">
        <v>21</v>
      </c>
      <c r="J256" s="405">
        <v>0.50130184198407457</v>
      </c>
      <c r="K256" s="383">
        <v>23</v>
      </c>
    </row>
    <row r="257" spans="1:24" ht="28.5" customHeight="1" x14ac:dyDescent="0.25">
      <c r="A257" s="46" t="s">
        <v>138</v>
      </c>
      <c r="B257" s="405">
        <v>2.3753656490525263</v>
      </c>
      <c r="C257" s="383">
        <v>14</v>
      </c>
      <c r="D257" s="405">
        <v>2.7605129841075922</v>
      </c>
      <c r="E257" s="383">
        <v>11</v>
      </c>
      <c r="F257" s="405">
        <v>2.8235273011525086</v>
      </c>
      <c r="G257" s="383">
        <v>11</v>
      </c>
      <c r="H257" s="405">
        <v>3.7144359646742813</v>
      </c>
      <c r="I257" s="383">
        <v>8</v>
      </c>
      <c r="J257" s="405">
        <v>3.376738898530629</v>
      </c>
      <c r="K257" s="383">
        <v>10</v>
      </c>
    </row>
    <row r="258" spans="1:24" ht="28.5" customHeight="1" x14ac:dyDescent="0.25">
      <c r="A258" s="94" t="s">
        <v>408</v>
      </c>
      <c r="B258" s="171"/>
      <c r="H258" s="171"/>
      <c r="I258" s="546"/>
      <c r="J258" s="171"/>
    </row>
    <row r="259" spans="1:24" ht="28.5" customHeight="1" x14ac:dyDescent="0.2">
      <c r="A259" s="629"/>
      <c r="B259" s="546"/>
      <c r="H259" s="546"/>
      <c r="I259" s="546"/>
      <c r="J259" s="546"/>
      <c r="M259" s="160"/>
      <c r="N259" s="160"/>
      <c r="O259" s="160"/>
      <c r="P259" s="160"/>
      <c r="Q259" s="160"/>
      <c r="R259" s="160"/>
      <c r="S259" s="160"/>
      <c r="T259" s="160"/>
      <c r="U259" s="160"/>
      <c r="V259" s="160"/>
      <c r="W259" s="160"/>
      <c r="X259" s="160"/>
    </row>
    <row r="260" spans="1:24" s="546" customFormat="1" ht="28.5" customHeight="1" x14ac:dyDescent="0.2">
      <c r="A260" s="469" t="s">
        <v>540</v>
      </c>
      <c r="B260" s="514"/>
      <c r="C260" s="514"/>
      <c r="D260" s="103"/>
      <c r="E260" s="103"/>
      <c r="F260" s="328"/>
      <c r="G260" s="328"/>
      <c r="H260" s="51"/>
      <c r="K260" s="486" t="s">
        <v>339</v>
      </c>
    </row>
    <row r="261" spans="1:24" s="546" customFormat="1" ht="28.5" customHeight="1" x14ac:dyDescent="0.25">
      <c r="A261" s="775" t="s">
        <v>1</v>
      </c>
      <c r="B261" s="747">
        <v>1396</v>
      </c>
      <c r="C261" s="748"/>
      <c r="D261" s="747">
        <v>1397</v>
      </c>
      <c r="E261" s="748"/>
      <c r="F261" s="747">
        <v>1398</v>
      </c>
      <c r="G261" s="748"/>
      <c r="H261" s="747">
        <v>1399</v>
      </c>
      <c r="I261" s="748"/>
      <c r="J261" s="747">
        <v>1400</v>
      </c>
      <c r="K261" s="748"/>
    </row>
    <row r="262" spans="1:24" ht="28.5" customHeight="1" x14ac:dyDescent="0.25">
      <c r="A262" s="776"/>
      <c r="B262" s="148" t="s">
        <v>972</v>
      </c>
      <c r="C262" s="461" t="s">
        <v>3</v>
      </c>
      <c r="D262" s="148" t="s">
        <v>972</v>
      </c>
      <c r="E262" s="461" t="s">
        <v>3</v>
      </c>
      <c r="F262" s="148" t="s">
        <v>972</v>
      </c>
      <c r="G262" s="461" t="s">
        <v>3</v>
      </c>
      <c r="H262" s="148" t="s">
        <v>972</v>
      </c>
      <c r="I262" s="461" t="s">
        <v>3</v>
      </c>
      <c r="J262" s="148" t="s">
        <v>972</v>
      </c>
      <c r="K262" s="461" t="s">
        <v>144</v>
      </c>
    </row>
    <row r="263" spans="1:24" ht="28.5" customHeight="1" x14ac:dyDescent="0.25">
      <c r="A263" s="58" t="s">
        <v>205</v>
      </c>
      <c r="B263" s="204">
        <v>100</v>
      </c>
      <c r="C263" s="445" t="s">
        <v>230</v>
      </c>
      <c r="D263" s="204">
        <v>100</v>
      </c>
      <c r="E263" s="445" t="s">
        <v>230</v>
      </c>
      <c r="F263" s="204">
        <v>100</v>
      </c>
      <c r="G263" s="445" t="s">
        <v>230</v>
      </c>
      <c r="H263" s="204">
        <v>100</v>
      </c>
      <c r="I263" s="445" t="s">
        <v>230</v>
      </c>
      <c r="J263" s="444">
        <v>100</v>
      </c>
      <c r="K263" s="445" t="s">
        <v>230</v>
      </c>
    </row>
    <row r="264" spans="1:24" ht="28.5" customHeight="1" x14ac:dyDescent="0.25">
      <c r="A264" s="46" t="s">
        <v>109</v>
      </c>
      <c r="B264" s="405">
        <v>5.7892654622181201</v>
      </c>
      <c r="C264" s="383">
        <v>5</v>
      </c>
      <c r="D264" s="405">
        <v>5.968460747343161</v>
      </c>
      <c r="E264" s="383">
        <v>4</v>
      </c>
      <c r="F264" s="405">
        <v>5.9523809523809517</v>
      </c>
      <c r="G264" s="383">
        <v>4</v>
      </c>
      <c r="H264" s="405">
        <v>4.8232205157716788</v>
      </c>
      <c r="I264" s="383">
        <v>6</v>
      </c>
      <c r="J264" s="446">
        <v>6.3882952490547424</v>
      </c>
      <c r="K264" s="447">
        <v>4</v>
      </c>
    </row>
    <row r="265" spans="1:24" ht="28.5" customHeight="1" x14ac:dyDescent="0.25">
      <c r="A265" s="46" t="s">
        <v>7</v>
      </c>
      <c r="B265" s="405">
        <v>2.2880126598971384</v>
      </c>
      <c r="C265" s="383">
        <v>14</v>
      </c>
      <c r="D265" s="405">
        <v>2.2043195063421321</v>
      </c>
      <c r="E265" s="383">
        <v>15</v>
      </c>
      <c r="F265" s="405">
        <v>2.3569370111156855</v>
      </c>
      <c r="G265" s="383">
        <v>14</v>
      </c>
      <c r="H265" s="405">
        <v>4.0954813029768973</v>
      </c>
      <c r="I265" s="383">
        <v>7</v>
      </c>
      <c r="J265" s="446">
        <v>2.4330100279467368</v>
      </c>
      <c r="K265" s="447">
        <v>15</v>
      </c>
    </row>
    <row r="266" spans="1:24" ht="28.5" customHeight="1" x14ac:dyDescent="0.25">
      <c r="A266" s="46" t="s">
        <v>111</v>
      </c>
      <c r="B266" s="405">
        <v>0.74179084794936045</v>
      </c>
      <c r="C266" s="383">
        <v>24</v>
      </c>
      <c r="D266" s="405">
        <v>0.85704490915323972</v>
      </c>
      <c r="E266" s="383">
        <v>23</v>
      </c>
      <c r="F266" s="405">
        <v>0.89543021819678881</v>
      </c>
      <c r="G266" s="383">
        <v>23</v>
      </c>
      <c r="H266" s="405">
        <v>1.551391336666307</v>
      </c>
      <c r="I266" s="383">
        <v>22</v>
      </c>
      <c r="J266" s="446">
        <v>1.1343087292454381</v>
      </c>
      <c r="K266" s="447">
        <v>21</v>
      </c>
    </row>
    <row r="267" spans="1:24" ht="28.5" customHeight="1" x14ac:dyDescent="0.25">
      <c r="A267" s="46" t="s">
        <v>112</v>
      </c>
      <c r="B267" s="405">
        <v>12.837926941843596</v>
      </c>
      <c r="C267" s="383">
        <v>2</v>
      </c>
      <c r="D267" s="405">
        <v>13.112787110044566</v>
      </c>
      <c r="E267" s="383">
        <v>2</v>
      </c>
      <c r="F267" s="405">
        <v>12.700699876492383</v>
      </c>
      <c r="G267" s="383">
        <v>2</v>
      </c>
      <c r="H267" s="405">
        <v>6.3674183841072303</v>
      </c>
      <c r="I267" s="383">
        <v>3</v>
      </c>
      <c r="J267" s="446">
        <v>13.730067400953477</v>
      </c>
      <c r="K267" s="447">
        <v>2</v>
      </c>
    </row>
    <row r="268" spans="1:24" ht="28.5" customHeight="1" x14ac:dyDescent="0.25">
      <c r="A268" s="46" t="s">
        <v>10</v>
      </c>
      <c r="B268" s="405">
        <v>5.9376236318079911</v>
      </c>
      <c r="C268" s="383">
        <v>4</v>
      </c>
      <c r="D268" s="405">
        <v>5.6050737058621873</v>
      </c>
      <c r="E268" s="383">
        <v>5</v>
      </c>
      <c r="F268" s="405">
        <v>5.6779195828187179</v>
      </c>
      <c r="G268" s="383">
        <v>5</v>
      </c>
      <c r="H268" s="405">
        <v>3.4624560898703978</v>
      </c>
      <c r="I268" s="383">
        <v>11</v>
      </c>
      <c r="J268" s="446">
        <v>5.8227848101265822</v>
      </c>
      <c r="K268" s="447">
        <v>5</v>
      </c>
    </row>
    <row r="269" spans="1:24" ht="28.5" customHeight="1" x14ac:dyDescent="0.25">
      <c r="A269" s="46" t="s">
        <v>114</v>
      </c>
      <c r="B269" s="405">
        <v>0.17143610708162996</v>
      </c>
      <c r="C269" s="383">
        <v>31</v>
      </c>
      <c r="D269" s="405">
        <v>0.18512170037709977</v>
      </c>
      <c r="E269" s="383">
        <v>31</v>
      </c>
      <c r="F269" s="405">
        <v>0.13723068478111708</v>
      </c>
      <c r="G269" s="383">
        <v>31</v>
      </c>
      <c r="H269" s="405">
        <v>0.71095445335635243</v>
      </c>
      <c r="I269" s="383">
        <v>31</v>
      </c>
      <c r="J269" s="446">
        <v>0.19727108334703269</v>
      </c>
      <c r="K269" s="447">
        <v>31</v>
      </c>
    </row>
    <row r="270" spans="1:24" ht="28.5" customHeight="1" x14ac:dyDescent="0.25">
      <c r="A270" s="46" t="s">
        <v>115</v>
      </c>
      <c r="B270" s="405">
        <v>0.60332322299881314</v>
      </c>
      <c r="C270" s="383">
        <v>27</v>
      </c>
      <c r="D270" s="405">
        <v>0.61707233459033251</v>
      </c>
      <c r="E270" s="383">
        <v>27</v>
      </c>
      <c r="F270" s="405">
        <v>0.72389186222039248</v>
      </c>
      <c r="G270" s="383">
        <v>27</v>
      </c>
      <c r="H270" s="405">
        <v>1.4722631850279946</v>
      </c>
      <c r="I270" s="383">
        <v>24</v>
      </c>
      <c r="J270" s="446">
        <v>0.6542824264343251</v>
      </c>
      <c r="K270" s="447">
        <v>27</v>
      </c>
    </row>
    <row r="271" spans="1:24" ht="28.5" customHeight="1" x14ac:dyDescent="0.25">
      <c r="A271" s="46" t="s">
        <v>89</v>
      </c>
      <c r="B271" s="405">
        <v>22.438348938414876</v>
      </c>
      <c r="C271" s="383">
        <v>1</v>
      </c>
      <c r="D271" s="405">
        <v>21.576962632841962</v>
      </c>
      <c r="E271" s="383">
        <v>1</v>
      </c>
      <c r="F271" s="405">
        <v>19.051049814738576</v>
      </c>
      <c r="G271" s="383">
        <v>1</v>
      </c>
      <c r="H271" s="405">
        <v>16.678056324857028</v>
      </c>
      <c r="I271" s="383">
        <v>1</v>
      </c>
      <c r="J271" s="446">
        <v>17.366431037317113</v>
      </c>
      <c r="K271" s="447">
        <v>1</v>
      </c>
    </row>
    <row r="272" spans="1:24" ht="28.5" customHeight="1" x14ac:dyDescent="0.25">
      <c r="A272" s="46" t="s">
        <v>163</v>
      </c>
      <c r="B272" s="405">
        <v>0.73519715152314391</v>
      </c>
      <c r="C272" s="383">
        <v>26</v>
      </c>
      <c r="D272" s="405">
        <v>0.82961947206033593</v>
      </c>
      <c r="E272" s="383">
        <v>25</v>
      </c>
      <c r="F272" s="405">
        <v>0.80966104020859064</v>
      </c>
      <c r="G272" s="383">
        <v>25</v>
      </c>
      <c r="H272" s="405">
        <v>1.1737342493016341</v>
      </c>
      <c r="I272" s="383">
        <v>26</v>
      </c>
      <c r="J272" s="446">
        <v>0.8285385500575374</v>
      </c>
      <c r="K272" s="447">
        <v>25</v>
      </c>
    </row>
    <row r="273" spans="1:11" ht="28.5" customHeight="1" x14ac:dyDescent="0.25">
      <c r="A273" s="46" t="s">
        <v>117</v>
      </c>
      <c r="B273" s="405">
        <v>0.45496505340894106</v>
      </c>
      <c r="C273" s="383">
        <v>28</v>
      </c>
      <c r="D273" s="405">
        <v>0.40452519712032908</v>
      </c>
      <c r="E273" s="383">
        <v>29</v>
      </c>
      <c r="F273" s="405">
        <v>0.49746123233154932</v>
      </c>
      <c r="G273" s="383">
        <v>28</v>
      </c>
      <c r="H273" s="405">
        <v>0.97111822465201592</v>
      </c>
      <c r="I273" s="383">
        <v>28</v>
      </c>
      <c r="J273" s="446">
        <v>0.43399638336347202</v>
      </c>
      <c r="K273" s="447">
        <v>29</v>
      </c>
    </row>
    <row r="274" spans="1:11" ht="28.5" customHeight="1" x14ac:dyDescent="0.25">
      <c r="A274" s="46" t="s">
        <v>118</v>
      </c>
      <c r="B274" s="405">
        <v>7.1343795331662934</v>
      </c>
      <c r="C274" s="383">
        <v>3</v>
      </c>
      <c r="D274" s="405">
        <v>7.4734316078162504</v>
      </c>
      <c r="E274" s="383">
        <v>3</v>
      </c>
      <c r="F274" s="405">
        <v>7.7466721558940579</v>
      </c>
      <c r="G274" s="383">
        <v>3</v>
      </c>
      <c r="H274" s="405">
        <v>8.1717800237384459</v>
      </c>
      <c r="I274" s="383">
        <v>2</v>
      </c>
      <c r="J274" s="446">
        <v>7.529179681078416</v>
      </c>
      <c r="K274" s="447">
        <v>3</v>
      </c>
    </row>
    <row r="275" spans="1:11" ht="28.5" customHeight="1" x14ac:dyDescent="0.25">
      <c r="A275" s="46" t="s">
        <v>17</v>
      </c>
      <c r="B275" s="405">
        <v>0.44507450876961629</v>
      </c>
      <c r="C275" s="383">
        <v>29</v>
      </c>
      <c r="D275" s="405">
        <v>0.411381556393555</v>
      </c>
      <c r="E275" s="383">
        <v>28</v>
      </c>
      <c r="F275" s="405">
        <v>0.4631535611362701</v>
      </c>
      <c r="G275" s="383">
        <v>29</v>
      </c>
      <c r="H275" s="405">
        <v>1.0514452876787876</v>
      </c>
      <c r="I275" s="383">
        <v>27</v>
      </c>
      <c r="J275" s="446">
        <v>0.48331415420023016</v>
      </c>
      <c r="K275" s="447">
        <v>28</v>
      </c>
    </row>
    <row r="276" spans="1:11" ht="28.5" customHeight="1" x14ac:dyDescent="0.25">
      <c r="A276" s="46" t="s">
        <v>18</v>
      </c>
      <c r="B276" s="405">
        <v>2.1858103652907821</v>
      </c>
      <c r="C276" s="383">
        <v>15</v>
      </c>
      <c r="D276" s="405">
        <v>2.2351731230716489</v>
      </c>
      <c r="E276" s="383">
        <v>14</v>
      </c>
      <c r="F276" s="405">
        <v>2.2197063263345687</v>
      </c>
      <c r="G276" s="383">
        <v>16</v>
      </c>
      <c r="H276" s="405">
        <v>5.937009195650349</v>
      </c>
      <c r="I276" s="383">
        <v>5</v>
      </c>
      <c r="J276" s="446">
        <v>2.4658885418379088</v>
      </c>
      <c r="K276" s="447">
        <v>13</v>
      </c>
    </row>
    <row r="277" spans="1:11" ht="28.5" customHeight="1" x14ac:dyDescent="0.25">
      <c r="A277" s="46" t="s">
        <v>121</v>
      </c>
      <c r="B277" s="405">
        <v>1.3714888566530397</v>
      </c>
      <c r="C277" s="383">
        <v>18</v>
      </c>
      <c r="D277" s="405">
        <v>1.4569763455605074</v>
      </c>
      <c r="E277" s="383">
        <v>18</v>
      </c>
      <c r="F277" s="405">
        <v>1.6296143817757653</v>
      </c>
      <c r="G277" s="383">
        <v>17</v>
      </c>
      <c r="H277" s="405">
        <v>1.3140068817513697</v>
      </c>
      <c r="I277" s="383">
        <v>25</v>
      </c>
      <c r="J277" s="446">
        <v>1.6669406542824265</v>
      </c>
      <c r="K277" s="447">
        <v>17</v>
      </c>
    </row>
    <row r="278" spans="1:11" ht="28.5" customHeight="1" x14ac:dyDescent="0.25">
      <c r="A278" s="46" t="s">
        <v>122</v>
      </c>
      <c r="B278" s="405">
        <v>3.5342212844520637</v>
      </c>
      <c r="C278" s="383">
        <v>10</v>
      </c>
      <c r="D278" s="405">
        <v>3.3047651696948921</v>
      </c>
      <c r="E278" s="383">
        <v>10</v>
      </c>
      <c r="F278" s="405">
        <v>3.3038287361053928</v>
      </c>
      <c r="G278" s="383">
        <v>11</v>
      </c>
      <c r="H278" s="405">
        <v>0.89678571856754064</v>
      </c>
      <c r="I278" s="383">
        <v>29</v>
      </c>
      <c r="J278" s="446">
        <v>3.6067729738615815</v>
      </c>
      <c r="K278" s="447">
        <v>11</v>
      </c>
    </row>
    <row r="279" spans="1:11" ht="28.5" customHeight="1" x14ac:dyDescent="0.25">
      <c r="A279" s="46" t="s">
        <v>123</v>
      </c>
      <c r="B279" s="405">
        <v>1.2099432942107347</v>
      </c>
      <c r="C279" s="383">
        <v>20</v>
      </c>
      <c r="D279" s="405">
        <v>1.1347274597188892</v>
      </c>
      <c r="E279" s="383">
        <v>20</v>
      </c>
      <c r="F279" s="405">
        <v>1.396322217647866</v>
      </c>
      <c r="G279" s="383">
        <v>19</v>
      </c>
      <c r="H279" s="405">
        <v>3.621911304535482</v>
      </c>
      <c r="I279" s="383">
        <v>10</v>
      </c>
      <c r="J279" s="446">
        <v>1.1967779056386652</v>
      </c>
      <c r="K279" s="447">
        <v>20</v>
      </c>
    </row>
    <row r="280" spans="1:11" ht="28.5" customHeight="1" x14ac:dyDescent="0.25">
      <c r="A280" s="46" t="s">
        <v>124</v>
      </c>
      <c r="B280" s="405">
        <v>4.1309508110246602</v>
      </c>
      <c r="C280" s="383">
        <v>6</v>
      </c>
      <c r="D280" s="405">
        <v>4.4360644497771684</v>
      </c>
      <c r="E280" s="383">
        <v>6</v>
      </c>
      <c r="F280" s="405">
        <v>4.3605050089199944</v>
      </c>
      <c r="G280" s="383">
        <v>7</v>
      </c>
      <c r="H280" s="405">
        <v>6.0233308156194179</v>
      </c>
      <c r="I280" s="383">
        <v>4</v>
      </c>
      <c r="J280" s="446">
        <v>4.4879171461449943</v>
      </c>
      <c r="K280" s="447">
        <v>6</v>
      </c>
    </row>
    <row r="281" spans="1:11" ht="28.5" customHeight="1" x14ac:dyDescent="0.25">
      <c r="A281" s="46" t="s">
        <v>125</v>
      </c>
      <c r="B281" s="405">
        <v>3.8704998021891068</v>
      </c>
      <c r="C281" s="383">
        <v>7</v>
      </c>
      <c r="D281" s="405">
        <v>3.5550222831676379</v>
      </c>
      <c r="E281" s="383">
        <v>9</v>
      </c>
      <c r="F281" s="405">
        <v>4.4737203238644163</v>
      </c>
      <c r="G281" s="383">
        <v>6</v>
      </c>
      <c r="H281" s="405">
        <v>1.5813641213777891</v>
      </c>
      <c r="I281" s="383">
        <v>21</v>
      </c>
      <c r="J281" s="446">
        <v>3.9059674502712478</v>
      </c>
      <c r="K281" s="447">
        <v>8</v>
      </c>
    </row>
    <row r="282" spans="1:11" ht="28.5" customHeight="1" x14ac:dyDescent="0.25">
      <c r="A282" s="46" t="s">
        <v>126</v>
      </c>
      <c r="B282" s="405">
        <v>2.4528550705525518</v>
      </c>
      <c r="C282" s="383">
        <v>13</v>
      </c>
      <c r="D282" s="405">
        <v>2.7596846074734316</v>
      </c>
      <c r="E282" s="383">
        <v>12</v>
      </c>
      <c r="F282" s="405">
        <v>2.566213805406889</v>
      </c>
      <c r="G282" s="383">
        <v>13</v>
      </c>
      <c r="H282" s="405">
        <v>1.6568955388507236</v>
      </c>
      <c r="I282" s="383">
        <v>20</v>
      </c>
      <c r="J282" s="446">
        <v>3.0149597238204833</v>
      </c>
      <c r="K282" s="447">
        <v>12</v>
      </c>
    </row>
    <row r="283" spans="1:11" ht="28.5" customHeight="1" x14ac:dyDescent="0.25">
      <c r="A283" s="46" t="s">
        <v>127</v>
      </c>
      <c r="B283" s="405">
        <v>0.73849399973625218</v>
      </c>
      <c r="C283" s="383">
        <v>25</v>
      </c>
      <c r="D283" s="405">
        <v>0.73705862187178606</v>
      </c>
      <c r="E283" s="383">
        <v>26</v>
      </c>
      <c r="F283" s="405">
        <v>0.77192260189378348</v>
      </c>
      <c r="G283" s="383">
        <v>26</v>
      </c>
      <c r="H283" s="405">
        <v>1.9865961706770252</v>
      </c>
      <c r="I283" s="383">
        <v>18</v>
      </c>
      <c r="J283" s="446">
        <v>0.80552359033371701</v>
      </c>
      <c r="K283" s="447">
        <v>26</v>
      </c>
    </row>
    <row r="284" spans="1:11" ht="28.5" customHeight="1" x14ac:dyDescent="0.25">
      <c r="A284" s="46" t="s">
        <v>128</v>
      </c>
      <c r="B284" s="405">
        <v>2.0803112224713174</v>
      </c>
      <c r="C284" s="383">
        <v>16</v>
      </c>
      <c r="D284" s="405">
        <v>2.0226259856016457</v>
      </c>
      <c r="E284" s="383">
        <v>16</v>
      </c>
      <c r="F284" s="405">
        <v>2.3157678056813502</v>
      </c>
      <c r="G284" s="383">
        <v>15</v>
      </c>
      <c r="H284" s="405">
        <v>3.9612032274694577</v>
      </c>
      <c r="I284" s="383">
        <v>9</v>
      </c>
      <c r="J284" s="446">
        <v>1.9431201709682722</v>
      </c>
      <c r="K284" s="447">
        <v>16</v>
      </c>
    </row>
    <row r="285" spans="1:11" ht="28.5" customHeight="1" x14ac:dyDescent="0.25">
      <c r="A285" s="46" t="s">
        <v>129</v>
      </c>
      <c r="B285" s="405">
        <v>0.95938283001450619</v>
      </c>
      <c r="C285" s="383">
        <v>22</v>
      </c>
      <c r="D285" s="405">
        <v>0.89818306479259524</v>
      </c>
      <c r="E285" s="383">
        <v>22</v>
      </c>
      <c r="F285" s="405">
        <v>0.89886098531631664</v>
      </c>
      <c r="G285" s="383">
        <v>22</v>
      </c>
      <c r="H285" s="405">
        <v>2.3834358402570466</v>
      </c>
      <c r="I285" s="383">
        <v>13</v>
      </c>
      <c r="J285" s="446">
        <v>1.0258096334045701</v>
      </c>
      <c r="K285" s="447">
        <v>22</v>
      </c>
    </row>
    <row r="286" spans="1:11" ht="28.5" customHeight="1" x14ac:dyDescent="0.25">
      <c r="A286" s="46" t="s">
        <v>164</v>
      </c>
      <c r="B286" s="405">
        <v>0.20770143742582092</v>
      </c>
      <c r="C286" s="383">
        <v>30</v>
      </c>
      <c r="D286" s="405">
        <v>0.19883441892355161</v>
      </c>
      <c r="E286" s="383">
        <v>30</v>
      </c>
      <c r="F286" s="405">
        <v>0.21956909564978727</v>
      </c>
      <c r="G286" s="383">
        <v>30</v>
      </c>
      <c r="H286" s="405">
        <v>0.88839333884832583</v>
      </c>
      <c r="I286" s="383">
        <v>30</v>
      </c>
      <c r="J286" s="446">
        <v>0.24330100279467368</v>
      </c>
      <c r="K286" s="447">
        <v>30</v>
      </c>
    </row>
    <row r="287" spans="1:11" ht="28.5" customHeight="1" x14ac:dyDescent="0.25">
      <c r="A287" s="46" t="s">
        <v>131</v>
      </c>
      <c r="B287" s="405">
        <v>1.3385203745219569</v>
      </c>
      <c r="C287" s="383">
        <v>19</v>
      </c>
      <c r="D287" s="405">
        <v>1.4672608844703461</v>
      </c>
      <c r="E287" s="383">
        <v>17</v>
      </c>
      <c r="F287" s="405">
        <v>1.4580760257993688</v>
      </c>
      <c r="G287" s="383">
        <v>18</v>
      </c>
      <c r="H287" s="405">
        <v>2.3462695872148087</v>
      </c>
      <c r="I287" s="383">
        <v>14</v>
      </c>
      <c r="J287" s="446">
        <v>1.4762452737136282</v>
      </c>
      <c r="K287" s="447">
        <v>18</v>
      </c>
    </row>
    <row r="288" spans="1:11" ht="28.5" customHeight="1" x14ac:dyDescent="0.25">
      <c r="A288" s="46" t="s">
        <v>132</v>
      </c>
      <c r="B288" s="405">
        <v>2.6638533561914808</v>
      </c>
      <c r="C288" s="383">
        <v>12</v>
      </c>
      <c r="D288" s="405">
        <v>2.5848474460061706</v>
      </c>
      <c r="E288" s="383">
        <v>13</v>
      </c>
      <c r="F288" s="405">
        <v>2.8921366817620422</v>
      </c>
      <c r="G288" s="383">
        <v>12</v>
      </c>
      <c r="H288" s="405">
        <v>3.0692131544557544</v>
      </c>
      <c r="I288" s="383">
        <v>12</v>
      </c>
      <c r="J288" s="446">
        <v>2.4560249876705571</v>
      </c>
      <c r="K288" s="447">
        <v>14</v>
      </c>
    </row>
    <row r="289" spans="1:24" ht="28.5" customHeight="1" x14ac:dyDescent="0.25">
      <c r="A289" s="46" t="s">
        <v>133</v>
      </c>
      <c r="B289" s="405">
        <v>0.97586707108004744</v>
      </c>
      <c r="C289" s="383">
        <v>21</v>
      </c>
      <c r="D289" s="405">
        <v>1.0935893040795337</v>
      </c>
      <c r="E289" s="383">
        <v>21</v>
      </c>
      <c r="F289" s="405">
        <v>1.1698915877590228</v>
      </c>
      <c r="G289" s="383">
        <v>21</v>
      </c>
      <c r="H289" s="405">
        <v>2.1448524739536503</v>
      </c>
      <c r="I289" s="383">
        <v>16</v>
      </c>
      <c r="J289" s="446">
        <v>0.89100772645076443</v>
      </c>
      <c r="K289" s="447">
        <v>24</v>
      </c>
    </row>
    <row r="290" spans="1:24" ht="28.5" customHeight="1" x14ac:dyDescent="0.25">
      <c r="A290" s="46" t="s">
        <v>134</v>
      </c>
      <c r="B290" s="405">
        <v>3.5836740076486877</v>
      </c>
      <c r="C290" s="383">
        <v>9</v>
      </c>
      <c r="D290" s="405">
        <v>3.6784367500857043</v>
      </c>
      <c r="E290" s="383">
        <v>7</v>
      </c>
      <c r="F290" s="405">
        <v>3.8733360779470289</v>
      </c>
      <c r="G290" s="383">
        <v>9</v>
      </c>
      <c r="H290" s="405">
        <v>4.0319389993885553</v>
      </c>
      <c r="I290" s="383">
        <v>8</v>
      </c>
      <c r="J290" s="446">
        <v>3.6100608252506987</v>
      </c>
      <c r="K290" s="447">
        <v>10</v>
      </c>
    </row>
    <row r="291" spans="1:24" ht="28.5" customHeight="1" x14ac:dyDescent="0.25">
      <c r="A291" s="46" t="s">
        <v>135</v>
      </c>
      <c r="B291" s="405">
        <v>3.7682975075827509</v>
      </c>
      <c r="C291" s="383">
        <v>8</v>
      </c>
      <c r="D291" s="405">
        <v>3.675008570449092</v>
      </c>
      <c r="E291" s="383">
        <v>8</v>
      </c>
      <c r="F291" s="405">
        <v>3.8836283793056126</v>
      </c>
      <c r="G291" s="383">
        <v>8</v>
      </c>
      <c r="H291" s="405">
        <v>1.7492117157620879</v>
      </c>
      <c r="I291" s="383">
        <v>19</v>
      </c>
      <c r="J291" s="446">
        <v>4.0703600197271079</v>
      </c>
      <c r="K291" s="447">
        <v>7</v>
      </c>
    </row>
    <row r="292" spans="1:24" ht="28.5" customHeight="1" x14ac:dyDescent="0.25">
      <c r="A292" s="46" t="s">
        <v>136</v>
      </c>
      <c r="B292" s="405">
        <v>0.81102466042463406</v>
      </c>
      <c r="C292" s="383">
        <v>23</v>
      </c>
      <c r="D292" s="405">
        <v>0.83647583133356196</v>
      </c>
      <c r="E292" s="383">
        <v>24</v>
      </c>
      <c r="F292" s="405">
        <v>0.86455331412103753</v>
      </c>
      <c r="G292" s="383">
        <v>24</v>
      </c>
      <c r="H292" s="405">
        <v>2.2863240177918449</v>
      </c>
      <c r="I292" s="383">
        <v>15</v>
      </c>
      <c r="J292" s="446">
        <v>0.92059838895281931</v>
      </c>
      <c r="K292" s="447">
        <v>23</v>
      </c>
    </row>
    <row r="293" spans="1:24" ht="28.5" customHeight="1" x14ac:dyDescent="0.25">
      <c r="A293" s="46" t="s">
        <v>137</v>
      </c>
      <c r="B293" s="405">
        <v>1.4308321244889886</v>
      </c>
      <c r="C293" s="383">
        <v>17</v>
      </c>
      <c r="D293" s="405">
        <v>1.4364072677408297</v>
      </c>
      <c r="E293" s="383">
        <v>19</v>
      </c>
      <c r="F293" s="405">
        <v>1.3311376423768355</v>
      </c>
      <c r="G293" s="383">
        <v>20</v>
      </c>
      <c r="H293" s="405">
        <v>2.1148796892421684</v>
      </c>
      <c r="I293" s="383">
        <v>17</v>
      </c>
      <c r="J293" s="446">
        <v>1.4565181653789248</v>
      </c>
      <c r="K293" s="447">
        <v>19</v>
      </c>
    </row>
    <row r="294" spans="1:24" ht="28.5" customHeight="1" x14ac:dyDescent="0.25">
      <c r="A294" s="46" t="s">
        <v>138</v>
      </c>
      <c r="B294" s="405">
        <v>3.108927864961097</v>
      </c>
      <c r="C294" s="383">
        <v>11</v>
      </c>
      <c r="D294" s="405">
        <v>3.2499142955090847</v>
      </c>
      <c r="E294" s="383">
        <v>11</v>
      </c>
      <c r="F294" s="405">
        <v>3.35872101001784</v>
      </c>
      <c r="G294" s="383">
        <v>10</v>
      </c>
      <c r="H294" s="405">
        <v>1.4782577419702909</v>
      </c>
      <c r="I294" s="383">
        <v>23</v>
      </c>
      <c r="J294" s="446">
        <v>3.7613019891500907</v>
      </c>
      <c r="K294" s="447">
        <v>9</v>
      </c>
    </row>
    <row r="295" spans="1:24" ht="28.5" customHeight="1" x14ac:dyDescent="0.25">
      <c r="A295" s="94" t="s">
        <v>409</v>
      </c>
      <c r="B295" s="546"/>
      <c r="C295" s="546"/>
      <c r="D295" s="546"/>
      <c r="E295" s="546"/>
      <c r="F295" s="546"/>
      <c r="G295" s="546"/>
      <c r="H295" s="546"/>
      <c r="I295" s="546"/>
      <c r="J295" s="546"/>
    </row>
    <row r="296" spans="1:24" ht="28.5" customHeight="1" x14ac:dyDescent="0.2">
      <c r="A296" s="629"/>
      <c r="B296" s="546"/>
      <c r="C296" s="546"/>
      <c r="D296" s="546"/>
      <c r="E296" s="546"/>
      <c r="F296" s="546"/>
      <c r="G296" s="546"/>
      <c r="H296" s="546"/>
      <c r="I296" s="546"/>
      <c r="J296" s="546"/>
      <c r="M296" s="160"/>
      <c r="N296" s="160"/>
      <c r="O296" s="160"/>
      <c r="P296" s="160"/>
      <c r="Q296" s="160"/>
      <c r="R296" s="160"/>
      <c r="S296" s="160"/>
      <c r="T296" s="160"/>
      <c r="U296" s="160"/>
      <c r="V296" s="160"/>
      <c r="W296" s="160"/>
      <c r="X296" s="160"/>
    </row>
    <row r="297" spans="1:24" s="546" customFormat="1" ht="28.5" customHeight="1" x14ac:dyDescent="0.2">
      <c r="A297" s="469" t="s">
        <v>541</v>
      </c>
      <c r="B297" s="514"/>
      <c r="C297" s="514"/>
      <c r="D297" s="514"/>
      <c r="E297" s="514"/>
      <c r="F297" s="51"/>
      <c r="K297" s="486" t="s">
        <v>339</v>
      </c>
    </row>
    <row r="298" spans="1:24" s="546" customFormat="1" ht="28.5" customHeight="1" x14ac:dyDescent="0.25">
      <c r="A298" s="775" t="s">
        <v>160</v>
      </c>
      <c r="B298" s="747">
        <v>1396</v>
      </c>
      <c r="C298" s="748"/>
      <c r="D298" s="747">
        <v>1397</v>
      </c>
      <c r="E298" s="748"/>
      <c r="F298" s="747">
        <v>1398</v>
      </c>
      <c r="G298" s="748"/>
      <c r="H298" s="747">
        <v>1399</v>
      </c>
      <c r="I298" s="748"/>
      <c r="J298" s="747">
        <v>1400</v>
      </c>
      <c r="K298" s="748"/>
    </row>
    <row r="299" spans="1:24" ht="28.5" customHeight="1" x14ac:dyDescent="0.25">
      <c r="A299" s="776"/>
      <c r="B299" s="148" t="s">
        <v>972</v>
      </c>
      <c r="C299" s="461" t="s">
        <v>3</v>
      </c>
      <c r="D299" s="148" t="s">
        <v>972</v>
      </c>
      <c r="E299" s="461" t="s">
        <v>3</v>
      </c>
      <c r="F299" s="148" t="s">
        <v>972</v>
      </c>
      <c r="G299" s="461" t="s">
        <v>3</v>
      </c>
      <c r="H299" s="148" t="s">
        <v>972</v>
      </c>
      <c r="I299" s="461" t="s">
        <v>3</v>
      </c>
      <c r="J299" s="148" t="s">
        <v>972</v>
      </c>
      <c r="K299" s="461" t="s">
        <v>144</v>
      </c>
    </row>
    <row r="300" spans="1:24" ht="28.5" customHeight="1" x14ac:dyDescent="0.25">
      <c r="A300" s="58" t="s">
        <v>205</v>
      </c>
      <c r="B300" s="204">
        <v>100</v>
      </c>
      <c r="C300" s="445" t="s">
        <v>230</v>
      </c>
      <c r="D300" s="204">
        <v>100</v>
      </c>
      <c r="E300" s="445" t="s">
        <v>230</v>
      </c>
      <c r="F300" s="204">
        <v>100</v>
      </c>
      <c r="G300" s="445" t="s">
        <v>230</v>
      </c>
      <c r="H300" s="204">
        <v>100</v>
      </c>
      <c r="I300" s="445" t="s">
        <v>230</v>
      </c>
      <c r="J300" s="444">
        <v>100.00000000624203</v>
      </c>
      <c r="K300" s="445" t="s">
        <v>230</v>
      </c>
    </row>
    <row r="301" spans="1:24" ht="28.5" customHeight="1" x14ac:dyDescent="0.25">
      <c r="A301" s="46" t="s">
        <v>109</v>
      </c>
      <c r="B301" s="405">
        <v>4.4254448302979492</v>
      </c>
      <c r="C301" s="383">
        <v>7</v>
      </c>
      <c r="D301" s="405">
        <v>4.9033178027074342</v>
      </c>
      <c r="E301" s="383">
        <v>6</v>
      </c>
      <c r="F301" s="405">
        <v>4.5857707535079486</v>
      </c>
      <c r="G301" s="383">
        <v>7</v>
      </c>
      <c r="H301" s="405">
        <v>4.4169588015965537</v>
      </c>
      <c r="I301" s="383">
        <v>7</v>
      </c>
      <c r="J301" s="446">
        <v>4.4326428257205039</v>
      </c>
      <c r="K301" s="447">
        <v>9</v>
      </c>
    </row>
    <row r="302" spans="1:24" ht="28.5" customHeight="1" x14ac:dyDescent="0.25">
      <c r="A302" s="46" t="s">
        <v>7</v>
      </c>
      <c r="B302" s="405">
        <v>0.89257202427592852</v>
      </c>
      <c r="C302" s="383">
        <v>20</v>
      </c>
      <c r="D302" s="405">
        <v>1.1600830373605306</v>
      </c>
      <c r="E302" s="383">
        <v>18</v>
      </c>
      <c r="F302" s="405">
        <v>0.90467974836720721</v>
      </c>
      <c r="G302" s="383">
        <v>20</v>
      </c>
      <c r="H302" s="405">
        <v>0.86591586618203953</v>
      </c>
      <c r="I302" s="383">
        <v>20</v>
      </c>
      <c r="J302" s="446">
        <v>1.0462145567816568</v>
      </c>
      <c r="K302" s="447">
        <v>20</v>
      </c>
    </row>
    <row r="303" spans="1:24" ht="28.5" customHeight="1" x14ac:dyDescent="0.25">
      <c r="A303" s="46" t="s">
        <v>111</v>
      </c>
      <c r="B303" s="405">
        <v>0.39919948848459302</v>
      </c>
      <c r="C303" s="383">
        <v>27</v>
      </c>
      <c r="D303" s="405">
        <v>0.37321717763252288</v>
      </c>
      <c r="E303" s="383">
        <v>26</v>
      </c>
      <c r="F303" s="405">
        <v>0.86725864848303269</v>
      </c>
      <c r="G303" s="383">
        <v>21</v>
      </c>
      <c r="H303" s="405">
        <v>0.80806311792614383</v>
      </c>
      <c r="I303" s="383">
        <v>21</v>
      </c>
      <c r="J303" s="446">
        <v>0.53266555842010399</v>
      </c>
      <c r="K303" s="447">
        <v>26</v>
      </c>
    </row>
    <row r="304" spans="1:24" ht="28.5" customHeight="1" x14ac:dyDescent="0.25">
      <c r="A304" s="46" t="s">
        <v>112</v>
      </c>
      <c r="B304" s="405">
        <v>12.198344456917983</v>
      </c>
      <c r="C304" s="383">
        <v>2</v>
      </c>
      <c r="D304" s="405">
        <v>13.061654328704385</v>
      </c>
      <c r="E304" s="383">
        <v>1</v>
      </c>
      <c r="F304" s="405">
        <v>11.254152471677163</v>
      </c>
      <c r="G304" s="383">
        <v>3</v>
      </c>
      <c r="H304" s="405">
        <v>12.620783437740021</v>
      </c>
      <c r="I304" s="383">
        <v>1</v>
      </c>
      <c r="J304" s="446">
        <v>12.703299887462279</v>
      </c>
      <c r="K304" s="447">
        <v>2</v>
      </c>
    </row>
    <row r="305" spans="1:11" ht="28.5" customHeight="1" x14ac:dyDescent="0.25">
      <c r="A305" s="46" t="s">
        <v>10</v>
      </c>
      <c r="B305" s="405">
        <v>4.5283203975022408</v>
      </c>
      <c r="C305" s="383">
        <v>6</v>
      </c>
      <c r="D305" s="405">
        <v>4.4045194142623627</v>
      </c>
      <c r="E305" s="383">
        <v>8</v>
      </c>
      <c r="F305" s="405">
        <v>5.9308525795224147</v>
      </c>
      <c r="G305" s="383">
        <v>5</v>
      </c>
      <c r="H305" s="405">
        <v>4.1958542432153081</v>
      </c>
      <c r="I305" s="383">
        <v>9</v>
      </c>
      <c r="J305" s="446">
        <v>4.4784779042310294</v>
      </c>
      <c r="K305" s="447">
        <v>8</v>
      </c>
    </row>
    <row r="306" spans="1:11" ht="28.5" customHeight="1" x14ac:dyDescent="0.25">
      <c r="A306" s="46" t="s">
        <v>114</v>
      </c>
      <c r="B306" s="405">
        <v>0.13643231759490917</v>
      </c>
      <c r="C306" s="383">
        <v>30</v>
      </c>
      <c r="D306" s="405">
        <v>0.20317552918515924</v>
      </c>
      <c r="E306" s="383">
        <v>30</v>
      </c>
      <c r="F306" s="405">
        <v>0.12044345802369325</v>
      </c>
      <c r="G306" s="383">
        <v>30</v>
      </c>
      <c r="H306" s="405">
        <v>0.13774733906483586</v>
      </c>
      <c r="I306" s="383">
        <v>30</v>
      </c>
      <c r="J306" s="446">
        <v>0.23444993929631217</v>
      </c>
      <c r="K306" s="447">
        <v>30</v>
      </c>
    </row>
    <row r="307" spans="1:11" ht="28.5" customHeight="1" x14ac:dyDescent="0.25">
      <c r="A307" s="46" t="s">
        <v>115</v>
      </c>
      <c r="B307" s="405">
        <v>9.7523057737683985</v>
      </c>
      <c r="C307" s="383">
        <v>4</v>
      </c>
      <c r="D307" s="405">
        <v>10.282111667763436</v>
      </c>
      <c r="E307" s="383">
        <v>4</v>
      </c>
      <c r="F307" s="405">
        <v>11.809503931139524</v>
      </c>
      <c r="G307" s="383">
        <v>2</v>
      </c>
      <c r="H307" s="405">
        <v>10.503821702564759</v>
      </c>
      <c r="I307" s="383">
        <v>4</v>
      </c>
      <c r="J307" s="446">
        <v>8.2388055975043173</v>
      </c>
      <c r="K307" s="447">
        <v>4</v>
      </c>
    </row>
    <row r="308" spans="1:11" ht="28.5" customHeight="1" x14ac:dyDescent="0.25">
      <c r="A308" s="46" t="s">
        <v>89</v>
      </c>
      <c r="B308" s="405">
        <v>18.073665972924822</v>
      </c>
      <c r="C308" s="383">
        <v>1</v>
      </c>
      <c r="D308" s="405">
        <v>12.530058220787346</v>
      </c>
      <c r="E308" s="383">
        <v>2</v>
      </c>
      <c r="F308" s="405">
        <v>12.359119705251468</v>
      </c>
      <c r="G308" s="383">
        <v>1</v>
      </c>
      <c r="H308" s="405">
        <v>11.776302766807961</v>
      </c>
      <c r="I308" s="383">
        <v>3</v>
      </c>
      <c r="J308" s="446">
        <v>14.222844307409375</v>
      </c>
      <c r="K308" s="447">
        <v>1</v>
      </c>
    </row>
    <row r="309" spans="1:11" ht="28.5" customHeight="1" x14ac:dyDescent="0.25">
      <c r="A309" s="46" t="s">
        <v>163</v>
      </c>
      <c r="B309" s="405">
        <v>0.46917195302319786</v>
      </c>
      <c r="C309" s="383">
        <v>24</v>
      </c>
      <c r="D309" s="405">
        <v>0.60656850308591692</v>
      </c>
      <c r="E309" s="383">
        <v>22</v>
      </c>
      <c r="F309" s="405">
        <v>0.75825925461838151</v>
      </c>
      <c r="G309" s="383">
        <v>23</v>
      </c>
      <c r="H309" s="405">
        <v>0.71487684098391102</v>
      </c>
      <c r="I309" s="383">
        <v>23</v>
      </c>
      <c r="J309" s="446">
        <v>0.53568058207571867</v>
      </c>
      <c r="K309" s="447">
        <v>25</v>
      </c>
    </row>
    <row r="310" spans="1:11" ht="28.5" customHeight="1" x14ac:dyDescent="0.25">
      <c r="A310" s="46" t="s">
        <v>117</v>
      </c>
      <c r="B310" s="405">
        <v>0.29466630724343112</v>
      </c>
      <c r="C310" s="383">
        <v>29</v>
      </c>
      <c r="D310" s="405">
        <v>0.20815375560730515</v>
      </c>
      <c r="E310" s="383">
        <v>29</v>
      </c>
      <c r="F310" s="405">
        <v>0.2502147232175328</v>
      </c>
      <c r="G310" s="383">
        <v>28</v>
      </c>
      <c r="H310" s="405">
        <v>0.27184473578453971</v>
      </c>
      <c r="I310" s="383">
        <v>28</v>
      </c>
      <c r="J310" s="446">
        <v>0.46171465834212733</v>
      </c>
      <c r="K310" s="447">
        <v>27</v>
      </c>
    </row>
    <row r="311" spans="1:11" ht="28.5" customHeight="1" x14ac:dyDescent="0.25">
      <c r="A311" s="46" t="s">
        <v>118</v>
      </c>
      <c r="B311" s="405">
        <v>3.5958905548716475</v>
      </c>
      <c r="C311" s="383">
        <v>10</v>
      </c>
      <c r="D311" s="405">
        <v>3.6739115724346543</v>
      </c>
      <c r="E311" s="383">
        <v>9</v>
      </c>
      <c r="F311" s="405">
        <v>3.805360346182876</v>
      </c>
      <c r="G311" s="383">
        <v>11</v>
      </c>
      <c r="H311" s="405">
        <v>3.3904815217235464</v>
      </c>
      <c r="I311" s="383">
        <v>12</v>
      </c>
      <c r="J311" s="446">
        <v>3.0624985524953625</v>
      </c>
      <c r="K311" s="447">
        <v>11</v>
      </c>
    </row>
    <row r="312" spans="1:11" ht="28.5" customHeight="1" x14ac:dyDescent="0.25">
      <c r="A312" s="46" t="s">
        <v>17</v>
      </c>
      <c r="B312" s="405">
        <v>0.4219155373302021</v>
      </c>
      <c r="C312" s="383">
        <v>25</v>
      </c>
      <c r="D312" s="405">
        <v>0.51102764928303213</v>
      </c>
      <c r="E312" s="383">
        <v>24</v>
      </c>
      <c r="F312" s="405">
        <v>0.77797494331298989</v>
      </c>
      <c r="G312" s="383">
        <v>22</v>
      </c>
      <c r="H312" s="405">
        <v>0.55966106500349311</v>
      </c>
      <c r="I312" s="383">
        <v>24</v>
      </c>
      <c r="J312" s="446">
        <v>1.022798377414214</v>
      </c>
      <c r="K312" s="447">
        <v>21</v>
      </c>
    </row>
    <row r="313" spans="1:11" ht="28.5" customHeight="1" x14ac:dyDescent="0.25">
      <c r="A313" s="46" t="s">
        <v>18</v>
      </c>
      <c r="B313" s="405">
        <v>10.605460580856336</v>
      </c>
      <c r="C313" s="383">
        <v>3</v>
      </c>
      <c r="D313" s="405">
        <v>10.687736567779387</v>
      </c>
      <c r="E313" s="383">
        <v>3</v>
      </c>
      <c r="F313" s="405">
        <v>8.9430251424392271</v>
      </c>
      <c r="G313" s="383">
        <v>4</v>
      </c>
      <c r="H313" s="405">
        <v>11.971839389351862</v>
      </c>
      <c r="I313" s="383">
        <v>2</v>
      </c>
      <c r="J313" s="446">
        <v>10.174445566053244</v>
      </c>
      <c r="K313" s="447">
        <v>3</v>
      </c>
    </row>
    <row r="314" spans="1:11" ht="28.5" customHeight="1" x14ac:dyDescent="0.25">
      <c r="A314" s="46" t="s">
        <v>121</v>
      </c>
      <c r="B314" s="405">
        <v>2.3697941667472553</v>
      </c>
      <c r="C314" s="383">
        <v>14</v>
      </c>
      <c r="D314" s="405">
        <v>2.4208545502119603</v>
      </c>
      <c r="E314" s="383">
        <v>14</v>
      </c>
      <c r="F314" s="405">
        <v>2.5305947573901646</v>
      </c>
      <c r="G314" s="383">
        <v>14</v>
      </c>
      <c r="H314" s="405">
        <v>2.3502475558779805</v>
      </c>
      <c r="I314" s="383">
        <v>14</v>
      </c>
      <c r="J314" s="446">
        <v>2.3805980619956544</v>
      </c>
      <c r="K314" s="447">
        <v>14</v>
      </c>
    </row>
    <row r="315" spans="1:11" ht="28.5" customHeight="1" x14ac:dyDescent="0.25">
      <c r="A315" s="46" t="s">
        <v>122</v>
      </c>
      <c r="B315" s="405">
        <v>1.6298021047113909</v>
      </c>
      <c r="C315" s="383">
        <v>16</v>
      </c>
      <c r="D315" s="405">
        <v>1.4039435386551953</v>
      </c>
      <c r="E315" s="383">
        <v>17</v>
      </c>
      <c r="F315" s="405">
        <v>1.9742388257129169</v>
      </c>
      <c r="G315" s="383">
        <v>16</v>
      </c>
      <c r="H315" s="405">
        <v>1.856157375249146</v>
      </c>
      <c r="I315" s="383">
        <v>15</v>
      </c>
      <c r="J315" s="446">
        <v>2.3225379675967854</v>
      </c>
      <c r="K315" s="447">
        <v>15</v>
      </c>
    </row>
    <row r="316" spans="1:11" ht="28.5" customHeight="1" x14ac:dyDescent="0.25">
      <c r="A316" s="46" t="s">
        <v>123</v>
      </c>
      <c r="B316" s="405">
        <v>0.41279972281898886</v>
      </c>
      <c r="C316" s="383">
        <v>26</v>
      </c>
      <c r="D316" s="405">
        <v>0.36974285924653555</v>
      </c>
      <c r="E316" s="383">
        <v>27</v>
      </c>
      <c r="F316" s="405">
        <v>0.24676977720769935</v>
      </c>
      <c r="G316" s="383">
        <v>29</v>
      </c>
      <c r="H316" s="405">
        <v>0.20002023015945614</v>
      </c>
      <c r="I316" s="383">
        <v>29</v>
      </c>
      <c r="J316" s="446">
        <v>0.30047142819069816</v>
      </c>
      <c r="K316" s="447">
        <v>29</v>
      </c>
    </row>
    <row r="317" spans="1:11" ht="28.5" customHeight="1" x14ac:dyDescent="0.25">
      <c r="A317" s="46" t="s">
        <v>124</v>
      </c>
      <c r="B317" s="405">
        <v>2.4192840366973662</v>
      </c>
      <c r="C317" s="383">
        <v>13</v>
      </c>
      <c r="D317" s="405">
        <v>2.8639544734322331</v>
      </c>
      <c r="E317" s="383">
        <v>13</v>
      </c>
      <c r="F317" s="405">
        <v>2.658518853288439</v>
      </c>
      <c r="G317" s="383">
        <v>13</v>
      </c>
      <c r="H317" s="405">
        <v>2.6138319446424956</v>
      </c>
      <c r="I317" s="383">
        <v>13</v>
      </c>
      <c r="J317" s="446">
        <v>2.5855380370164602</v>
      </c>
      <c r="K317" s="447">
        <v>13</v>
      </c>
    </row>
    <row r="318" spans="1:11" ht="28.5" customHeight="1" x14ac:dyDescent="0.25">
      <c r="A318" s="46" t="s">
        <v>125</v>
      </c>
      <c r="B318" s="405">
        <v>3.794124393913672</v>
      </c>
      <c r="C318" s="383">
        <v>9</v>
      </c>
      <c r="D318" s="405">
        <v>3.5783420852847283</v>
      </c>
      <c r="E318" s="383">
        <v>11</v>
      </c>
      <c r="F318" s="405">
        <v>4.0529467179974468</v>
      </c>
      <c r="G318" s="383">
        <v>9</v>
      </c>
      <c r="H318" s="405">
        <v>3.3992849187754941</v>
      </c>
      <c r="I318" s="383">
        <v>11</v>
      </c>
      <c r="J318" s="446">
        <v>2.9313738492740002</v>
      </c>
      <c r="K318" s="447">
        <v>12</v>
      </c>
    </row>
    <row r="319" spans="1:11" ht="28.5" customHeight="1" x14ac:dyDescent="0.25">
      <c r="A319" s="46" t="s">
        <v>126</v>
      </c>
      <c r="B319" s="405">
        <v>0.99478340924752973</v>
      </c>
      <c r="C319" s="383">
        <v>19</v>
      </c>
      <c r="D319" s="405">
        <v>1.1331290537582919</v>
      </c>
      <c r="E319" s="383">
        <v>20</v>
      </c>
      <c r="F319" s="405">
        <v>1.2676754559669732</v>
      </c>
      <c r="G319" s="383">
        <v>19</v>
      </c>
      <c r="H319" s="405">
        <v>1.2813593647478279</v>
      </c>
      <c r="I319" s="383">
        <v>19</v>
      </c>
      <c r="J319" s="446">
        <v>1.2482861776515783</v>
      </c>
      <c r="K319" s="447">
        <v>18</v>
      </c>
    </row>
    <row r="320" spans="1:11" ht="28.5" customHeight="1" x14ac:dyDescent="0.25">
      <c r="A320" s="46" t="s">
        <v>127</v>
      </c>
      <c r="B320" s="405">
        <v>0.33095902639291963</v>
      </c>
      <c r="C320" s="383">
        <v>28</v>
      </c>
      <c r="D320" s="405">
        <v>0.24277567259314564</v>
      </c>
      <c r="E320" s="383">
        <v>28</v>
      </c>
      <c r="F320" s="405">
        <v>0.50177174572447147</v>
      </c>
      <c r="G320" s="383">
        <v>27</v>
      </c>
      <c r="H320" s="405">
        <v>0.30026695248257829</v>
      </c>
      <c r="I320" s="383">
        <v>27</v>
      </c>
      <c r="J320" s="446">
        <v>0.58940178841418467</v>
      </c>
      <c r="K320" s="447">
        <v>24</v>
      </c>
    </row>
    <row r="321" spans="1:20" ht="28.5" customHeight="1" x14ac:dyDescent="0.25">
      <c r="A321" s="46" t="s">
        <v>128</v>
      </c>
      <c r="B321" s="405">
        <v>3.8647617799486693</v>
      </c>
      <c r="C321" s="383">
        <v>8</v>
      </c>
      <c r="D321" s="405">
        <v>4.6384603044996906</v>
      </c>
      <c r="E321" s="383">
        <v>7</v>
      </c>
      <c r="F321" s="405">
        <v>4.4303836299819102</v>
      </c>
      <c r="G321" s="383">
        <v>8</v>
      </c>
      <c r="H321" s="405">
        <v>3.5224117641407164</v>
      </c>
      <c r="I321" s="383">
        <v>10</v>
      </c>
      <c r="J321" s="446">
        <v>4.4125835097651152</v>
      </c>
      <c r="K321" s="447">
        <v>10</v>
      </c>
    </row>
    <row r="322" spans="1:20" ht="28.5" customHeight="1" x14ac:dyDescent="0.25">
      <c r="A322" s="46" t="s">
        <v>129</v>
      </c>
      <c r="B322" s="405">
        <v>1.0066792249118928</v>
      </c>
      <c r="C322" s="383">
        <v>18</v>
      </c>
      <c r="D322" s="405">
        <v>1.0746979796478022</v>
      </c>
      <c r="E322" s="383">
        <v>21</v>
      </c>
      <c r="F322" s="405">
        <v>1.6212886358069383</v>
      </c>
      <c r="G322" s="383">
        <v>18</v>
      </c>
      <c r="H322" s="405">
        <v>1.3037441467525546</v>
      </c>
      <c r="I322" s="383">
        <v>18</v>
      </c>
      <c r="J322" s="446">
        <v>1.2805941543897188</v>
      </c>
      <c r="K322" s="447">
        <v>17</v>
      </c>
    </row>
    <row r="323" spans="1:20" ht="28.5" customHeight="1" x14ac:dyDescent="0.25">
      <c r="A323" s="46" t="s">
        <v>164</v>
      </c>
      <c r="B323" s="405">
        <v>0.11056307803834578</v>
      </c>
      <c r="C323" s="383">
        <v>31</v>
      </c>
      <c r="D323" s="405">
        <v>0.10661852823659289</v>
      </c>
      <c r="E323" s="383">
        <v>31</v>
      </c>
      <c r="F323" s="405">
        <v>6.161149223117867E-2</v>
      </c>
      <c r="G323" s="383">
        <v>31</v>
      </c>
      <c r="H323" s="405">
        <v>5.7520187525545913E-2</v>
      </c>
      <c r="I323" s="383">
        <v>31</v>
      </c>
      <c r="J323" s="446">
        <v>8.0344358714205741E-2</v>
      </c>
      <c r="K323" s="447">
        <v>31</v>
      </c>
    </row>
    <row r="324" spans="1:20" ht="28.5" customHeight="1" x14ac:dyDescent="0.25">
      <c r="A324" s="46" t="s">
        <v>131</v>
      </c>
      <c r="B324" s="405">
        <v>0.48298481808001748</v>
      </c>
      <c r="C324" s="383">
        <v>23</v>
      </c>
      <c r="D324" s="405">
        <v>0.57134169461974194</v>
      </c>
      <c r="E324" s="383">
        <v>23</v>
      </c>
      <c r="F324" s="405">
        <v>0.73656992648740305</v>
      </c>
      <c r="G324" s="383">
        <v>24</v>
      </c>
      <c r="H324" s="405">
        <v>0.55301359336089306</v>
      </c>
      <c r="I324" s="383">
        <v>25</v>
      </c>
      <c r="J324" s="446">
        <v>0.6252230606390301</v>
      </c>
      <c r="K324" s="447">
        <v>23</v>
      </c>
    </row>
    <row r="325" spans="1:20" ht="28.5" customHeight="1" x14ac:dyDescent="0.25">
      <c r="A325" s="46" t="s">
        <v>132</v>
      </c>
      <c r="B325" s="405">
        <v>1.5219063363155492</v>
      </c>
      <c r="C325" s="383">
        <v>17</v>
      </c>
      <c r="D325" s="405">
        <v>1.5795698120233046</v>
      </c>
      <c r="E325" s="383">
        <v>16</v>
      </c>
      <c r="F325" s="405">
        <v>2.0299436764410883</v>
      </c>
      <c r="G325" s="383">
        <v>15</v>
      </c>
      <c r="H325" s="405">
        <v>1.7089324638934791</v>
      </c>
      <c r="I325" s="383">
        <v>16</v>
      </c>
      <c r="J325" s="446">
        <v>1.1920538872721471</v>
      </c>
      <c r="K325" s="447">
        <v>19</v>
      </c>
    </row>
    <row r="326" spans="1:20" ht="28.5" customHeight="1" x14ac:dyDescent="0.25">
      <c r="A326" s="46" t="s">
        <v>133</v>
      </c>
      <c r="B326" s="405">
        <v>0.57480562069345364</v>
      </c>
      <c r="C326" s="383">
        <v>22</v>
      </c>
      <c r="D326" s="405">
        <v>0.48345777617354363</v>
      </c>
      <c r="E326" s="383">
        <v>25</v>
      </c>
      <c r="F326" s="405">
        <v>0.66307815346735544</v>
      </c>
      <c r="G326" s="383">
        <v>26</v>
      </c>
      <c r="H326" s="405">
        <v>0.48278439657531969</v>
      </c>
      <c r="I326" s="383">
        <v>26</v>
      </c>
      <c r="J326" s="446">
        <v>0.3068110313634676</v>
      </c>
      <c r="K326" s="447">
        <v>28</v>
      </c>
    </row>
    <row r="327" spans="1:20" ht="28.5" customHeight="1" x14ac:dyDescent="0.25">
      <c r="A327" s="46" t="s">
        <v>134</v>
      </c>
      <c r="B327" s="405">
        <v>2.3041137748572456</v>
      </c>
      <c r="C327" s="383">
        <v>15</v>
      </c>
      <c r="D327" s="405">
        <v>2.019865879664577</v>
      </c>
      <c r="E327" s="383">
        <v>15</v>
      </c>
      <c r="F327" s="405">
        <v>1.7873673240041108</v>
      </c>
      <c r="G327" s="383">
        <v>17</v>
      </c>
      <c r="H327" s="405">
        <v>1.5629955849787289</v>
      </c>
      <c r="I327" s="383">
        <v>17</v>
      </c>
      <c r="J327" s="446">
        <v>1.6524005748673816</v>
      </c>
      <c r="K327" s="447">
        <v>16</v>
      </c>
    </row>
    <row r="328" spans="1:20" ht="28.5" customHeight="1" x14ac:dyDescent="0.25">
      <c r="A328" s="46" t="s">
        <v>135</v>
      </c>
      <c r="B328" s="405">
        <v>5.9102443333116605</v>
      </c>
      <c r="C328" s="383">
        <v>5</v>
      </c>
      <c r="D328" s="405">
        <v>6.7251776426718228</v>
      </c>
      <c r="E328" s="383">
        <v>5</v>
      </c>
      <c r="F328" s="405">
        <v>5.576537127030468</v>
      </c>
      <c r="G328" s="383">
        <v>6</v>
      </c>
      <c r="H328" s="405">
        <v>6.0638430737122562</v>
      </c>
      <c r="I328" s="383">
        <v>5</v>
      </c>
      <c r="J328" s="446">
        <v>5.6485310224807002</v>
      </c>
      <c r="K328" s="447">
        <v>5</v>
      </c>
    </row>
    <row r="329" spans="1:20" ht="28.5" customHeight="1" x14ac:dyDescent="0.25">
      <c r="A329" s="46" t="s">
        <v>136</v>
      </c>
      <c r="B329" s="405">
        <v>2.7041077408020904</v>
      </c>
      <c r="C329" s="383">
        <v>12</v>
      </c>
      <c r="D329" s="405">
        <v>3.4087158929153234</v>
      </c>
      <c r="E329" s="383">
        <v>12</v>
      </c>
      <c r="F329" s="405">
        <v>2.9529091107615528</v>
      </c>
      <c r="G329" s="383">
        <v>12</v>
      </c>
      <c r="H329" s="405">
        <v>5.312452488849825</v>
      </c>
      <c r="I329" s="383">
        <v>6</v>
      </c>
      <c r="J329" s="446">
        <v>5.6139437353484496</v>
      </c>
      <c r="K329" s="447">
        <v>6</v>
      </c>
    </row>
    <row r="330" spans="1:20" ht="28.5" customHeight="1" x14ac:dyDescent="0.25">
      <c r="A330" s="46" t="s">
        <v>137</v>
      </c>
      <c r="B330" s="405">
        <v>0.80324180107612386</v>
      </c>
      <c r="C330" s="383">
        <v>21</v>
      </c>
      <c r="D330" s="405">
        <v>1.1527641871227758</v>
      </c>
      <c r="E330" s="383">
        <v>19</v>
      </c>
      <c r="F330" s="405">
        <v>0.69281465496085393</v>
      </c>
      <c r="G330" s="383">
        <v>25</v>
      </c>
      <c r="H330" s="405">
        <v>0.80731692098593033</v>
      </c>
      <c r="I330" s="383">
        <v>22</v>
      </c>
      <c r="J330" s="446">
        <v>0.75065460635806658</v>
      </c>
      <c r="K330" s="447">
        <v>22</v>
      </c>
    </row>
    <row r="331" spans="1:20" ht="28.5" customHeight="1" x14ac:dyDescent="0.25">
      <c r="A331" s="46" t="s">
        <v>138</v>
      </c>
      <c r="B331" s="405">
        <v>2.971654482548169</v>
      </c>
      <c r="C331" s="383">
        <v>11</v>
      </c>
      <c r="D331" s="405">
        <v>3.621052810585041</v>
      </c>
      <c r="E331" s="383">
        <v>10</v>
      </c>
      <c r="F331" s="405">
        <v>3.8483644512967858</v>
      </c>
      <c r="G331" s="383">
        <v>10</v>
      </c>
      <c r="H331" s="405">
        <v>4.3896662093447993</v>
      </c>
      <c r="I331" s="383">
        <v>8</v>
      </c>
      <c r="J331" s="446">
        <v>4.9321144416981673</v>
      </c>
      <c r="K331" s="447">
        <v>7</v>
      </c>
    </row>
    <row r="332" spans="1:20" ht="28.5" customHeight="1" x14ac:dyDescent="0.25">
      <c r="A332" s="94" t="s">
        <v>409</v>
      </c>
      <c r="B332" s="546"/>
      <c r="C332" s="546"/>
      <c r="D332" s="546"/>
      <c r="E332" s="546"/>
      <c r="F332" s="546"/>
      <c r="G332" s="546"/>
      <c r="H332" s="546"/>
      <c r="I332" s="546"/>
      <c r="J332" s="546"/>
    </row>
    <row r="333" spans="1:20" s="546" customFormat="1" ht="28.5" customHeight="1" x14ac:dyDescent="0.2">
      <c r="A333" s="629"/>
      <c r="C333" s="571"/>
      <c r="T333" s="546">
        <v>10</v>
      </c>
    </row>
    <row r="334" spans="1:20" ht="28.5" customHeight="1" x14ac:dyDescent="0.25">
      <c r="A334" s="469" t="s">
        <v>766</v>
      </c>
      <c r="B334" s="103"/>
      <c r="C334" s="103"/>
      <c r="D334" s="103"/>
      <c r="E334" s="103"/>
      <c r="F334" s="51"/>
      <c r="G334" s="546"/>
      <c r="H334" s="546"/>
      <c r="K334" s="486" t="s">
        <v>0</v>
      </c>
    </row>
    <row r="335" spans="1:20" ht="28.5" customHeight="1" x14ac:dyDescent="0.25">
      <c r="A335" s="775" t="s">
        <v>160</v>
      </c>
      <c r="B335" s="747">
        <v>1396</v>
      </c>
      <c r="C335" s="748"/>
      <c r="D335" s="747">
        <v>1397</v>
      </c>
      <c r="E335" s="748"/>
      <c r="F335" s="747">
        <v>1398</v>
      </c>
      <c r="G335" s="748"/>
      <c r="H335" s="747">
        <v>1399</v>
      </c>
      <c r="I335" s="748"/>
      <c r="J335" s="747">
        <v>1400</v>
      </c>
      <c r="K335" s="748"/>
    </row>
    <row r="336" spans="1:20" ht="28.5" customHeight="1" x14ac:dyDescent="0.25">
      <c r="A336" s="776"/>
      <c r="B336" s="148" t="s">
        <v>972</v>
      </c>
      <c r="C336" s="461" t="s">
        <v>3</v>
      </c>
      <c r="D336" s="148" t="s">
        <v>972</v>
      </c>
      <c r="E336" s="461" t="s">
        <v>3</v>
      </c>
      <c r="F336" s="148" t="s">
        <v>972</v>
      </c>
      <c r="G336" s="461" t="s">
        <v>3</v>
      </c>
      <c r="H336" s="148" t="s">
        <v>972</v>
      </c>
      <c r="I336" s="461" t="s">
        <v>3</v>
      </c>
      <c r="J336" s="148" t="s">
        <v>972</v>
      </c>
      <c r="K336" s="461" t="s">
        <v>144</v>
      </c>
    </row>
    <row r="337" spans="1:11" ht="28.5" customHeight="1" x14ac:dyDescent="0.25">
      <c r="A337" s="58" t="s">
        <v>205</v>
      </c>
      <c r="B337" s="204">
        <v>100</v>
      </c>
      <c r="C337" s="445" t="s">
        <v>230</v>
      </c>
      <c r="D337" s="204">
        <v>100</v>
      </c>
      <c r="E337" s="445" t="s">
        <v>230</v>
      </c>
      <c r="F337" s="204">
        <v>100</v>
      </c>
      <c r="G337" s="445" t="s">
        <v>230</v>
      </c>
      <c r="H337" s="204">
        <v>100</v>
      </c>
      <c r="I337" s="445" t="s">
        <v>230</v>
      </c>
      <c r="J337" s="444">
        <v>100</v>
      </c>
      <c r="K337" s="445" t="s">
        <v>230</v>
      </c>
    </row>
    <row r="338" spans="1:11" ht="28.5" customHeight="1" x14ac:dyDescent="0.25">
      <c r="A338" s="46" t="s">
        <v>109</v>
      </c>
      <c r="B338" s="405">
        <v>5.6667752148043915</v>
      </c>
      <c r="C338" s="383">
        <v>5</v>
      </c>
      <c r="D338" s="405">
        <v>6.121967551991621</v>
      </c>
      <c r="E338" s="383">
        <v>4</v>
      </c>
      <c r="F338" s="405">
        <v>6.047695684303954</v>
      </c>
      <c r="G338" s="383">
        <v>5</v>
      </c>
      <c r="H338" s="405">
        <v>6.1530730342116868</v>
      </c>
      <c r="I338" s="383">
        <v>4</v>
      </c>
      <c r="J338" s="446">
        <v>6.0473884720804314</v>
      </c>
      <c r="K338" s="447">
        <v>5</v>
      </c>
    </row>
    <row r="339" spans="1:11" ht="28.5" customHeight="1" x14ac:dyDescent="0.25">
      <c r="A339" s="46" t="s">
        <v>7</v>
      </c>
      <c r="B339" s="405">
        <v>1.6002132717814774</v>
      </c>
      <c r="C339" s="383">
        <v>17</v>
      </c>
      <c r="D339" s="405">
        <v>1.6754633926042903</v>
      </c>
      <c r="E339" s="383">
        <v>17</v>
      </c>
      <c r="F339" s="405">
        <v>1.5145156560193944</v>
      </c>
      <c r="G339" s="383">
        <v>19</v>
      </c>
      <c r="H339" s="405">
        <v>1.5137919195446154</v>
      </c>
      <c r="I339" s="383">
        <v>17</v>
      </c>
      <c r="J339" s="446">
        <v>1.6927190574787057</v>
      </c>
      <c r="K339" s="447">
        <v>18</v>
      </c>
    </row>
    <row r="340" spans="1:11" ht="28.5" customHeight="1" x14ac:dyDescent="0.25">
      <c r="A340" s="46" t="s">
        <v>111</v>
      </c>
      <c r="B340" s="405">
        <v>0.4919536583815754</v>
      </c>
      <c r="C340" s="383">
        <v>26</v>
      </c>
      <c r="D340" s="405">
        <v>0.58253916710741616</v>
      </c>
      <c r="E340" s="383">
        <v>25</v>
      </c>
      <c r="F340" s="405">
        <v>0.68460609232341962</v>
      </c>
      <c r="G340" s="383">
        <v>24</v>
      </c>
      <c r="H340" s="405">
        <v>0.70587373764442363</v>
      </c>
      <c r="I340" s="383">
        <v>24</v>
      </c>
      <c r="J340" s="446">
        <v>0.77165962125231524</v>
      </c>
      <c r="K340" s="447">
        <v>23</v>
      </c>
    </row>
    <row r="341" spans="1:11" ht="28.5" customHeight="1" x14ac:dyDescent="0.25">
      <c r="A341" s="46" t="s">
        <v>112</v>
      </c>
      <c r="B341" s="405">
        <v>12.090631508318555</v>
      </c>
      <c r="C341" s="383">
        <v>2</v>
      </c>
      <c r="D341" s="405">
        <v>11.945109814400714</v>
      </c>
      <c r="E341" s="383">
        <v>2</v>
      </c>
      <c r="F341" s="405">
        <v>11.391492789433039</v>
      </c>
      <c r="G341" s="383">
        <v>2</v>
      </c>
      <c r="H341" s="405">
        <v>11.425793842628682</v>
      </c>
      <c r="I341" s="383">
        <v>2</v>
      </c>
      <c r="J341" s="446">
        <v>12.003892056718298</v>
      </c>
      <c r="K341" s="447">
        <v>2</v>
      </c>
    </row>
    <row r="342" spans="1:11" ht="28.5" customHeight="1" x14ac:dyDescent="0.25">
      <c r="A342" s="46" t="s">
        <v>10</v>
      </c>
      <c r="B342" s="405">
        <v>6.3625519048510899</v>
      </c>
      <c r="C342" s="383">
        <v>4</v>
      </c>
      <c r="D342" s="405">
        <v>6.0477947431896268</v>
      </c>
      <c r="E342" s="383">
        <v>5</v>
      </c>
      <c r="F342" s="405">
        <v>6.2316950057406233</v>
      </c>
      <c r="G342" s="383">
        <v>4</v>
      </c>
      <c r="H342" s="405">
        <v>6.0070375112829959</v>
      </c>
      <c r="I342" s="383">
        <v>5</v>
      </c>
      <c r="J342" s="446">
        <v>6.2546807153569599</v>
      </c>
      <c r="K342" s="447">
        <v>4</v>
      </c>
    </row>
    <row r="343" spans="1:11" ht="28.5" customHeight="1" x14ac:dyDescent="0.25">
      <c r="A343" s="46" t="s">
        <v>114</v>
      </c>
      <c r="B343" s="405">
        <v>0.1884125706617443</v>
      </c>
      <c r="C343" s="383">
        <v>31</v>
      </c>
      <c r="D343" s="405">
        <v>0.20371567705182117</v>
      </c>
      <c r="E343" s="383">
        <v>30</v>
      </c>
      <c r="F343" s="405">
        <v>0.18100565968385823</v>
      </c>
      <c r="G343" s="383">
        <v>30</v>
      </c>
      <c r="H343" s="405">
        <v>0.12969143097300945</v>
      </c>
      <c r="I343" s="383">
        <v>31</v>
      </c>
      <c r="J343" s="446">
        <v>0.17128305710329084</v>
      </c>
      <c r="K343" s="447">
        <v>31</v>
      </c>
    </row>
    <row r="344" spans="1:11" ht="28.5" customHeight="1" x14ac:dyDescent="0.25">
      <c r="A344" s="46" t="s">
        <v>115</v>
      </c>
      <c r="B344" s="405">
        <v>1.3645569520582808</v>
      </c>
      <c r="C344" s="383">
        <v>18</v>
      </c>
      <c r="D344" s="405">
        <v>1.4973563680470923</v>
      </c>
      <c r="E344" s="383">
        <v>18</v>
      </c>
      <c r="F344" s="405">
        <v>1.55504096604356</v>
      </c>
      <c r="G344" s="383">
        <v>18</v>
      </c>
      <c r="H344" s="405">
        <v>1.4279323715436623</v>
      </c>
      <c r="I344" s="383">
        <v>19</v>
      </c>
      <c r="J344" s="446">
        <v>1.8449919458176671</v>
      </c>
      <c r="K344" s="447">
        <v>17</v>
      </c>
    </row>
    <row r="345" spans="1:11" ht="28.5" customHeight="1" x14ac:dyDescent="0.25">
      <c r="A345" s="46" t="s">
        <v>89</v>
      </c>
      <c r="B345" s="405">
        <v>23.609444925318318</v>
      </c>
      <c r="C345" s="383">
        <v>1</v>
      </c>
      <c r="D345" s="405">
        <v>22.125991109644829</v>
      </c>
      <c r="E345" s="383">
        <v>1</v>
      </c>
      <c r="F345" s="405">
        <v>22.253495515882761</v>
      </c>
      <c r="G345" s="383">
        <v>1</v>
      </c>
      <c r="H345" s="405">
        <v>22.712450642699579</v>
      </c>
      <c r="I345" s="383">
        <v>1</v>
      </c>
      <c r="J345" s="446">
        <v>20.554924543516524</v>
      </c>
      <c r="K345" s="447">
        <v>1</v>
      </c>
    </row>
    <row r="346" spans="1:11" ht="28.5" customHeight="1" x14ac:dyDescent="0.25">
      <c r="A346" s="46" t="s">
        <v>163</v>
      </c>
      <c r="B346" s="405">
        <v>0.55157077029245571</v>
      </c>
      <c r="C346" s="383">
        <v>25</v>
      </c>
      <c r="D346" s="405">
        <v>0.59159447891294725</v>
      </c>
      <c r="E346" s="383">
        <v>24</v>
      </c>
      <c r="F346" s="405">
        <v>0.58564893993882949</v>
      </c>
      <c r="G346" s="383">
        <v>25</v>
      </c>
      <c r="H346" s="405">
        <v>0.60446607619212378</v>
      </c>
      <c r="I346" s="383">
        <v>25</v>
      </c>
      <c r="J346" s="446">
        <v>0.61067174370653277</v>
      </c>
      <c r="K346" s="447">
        <v>24</v>
      </c>
    </row>
    <row r="347" spans="1:11" ht="28.5" customHeight="1" x14ac:dyDescent="0.25">
      <c r="A347" s="46" t="s">
        <v>117</v>
      </c>
      <c r="B347" s="405">
        <v>0.40067198608784071</v>
      </c>
      <c r="C347" s="383">
        <v>29</v>
      </c>
      <c r="D347" s="405">
        <v>0.40137525385153555</v>
      </c>
      <c r="E347" s="383">
        <v>29</v>
      </c>
      <c r="F347" s="405">
        <v>0.39338932959162576</v>
      </c>
      <c r="G347" s="383">
        <v>29</v>
      </c>
      <c r="H347" s="405">
        <v>0.38928655385351768</v>
      </c>
      <c r="I347" s="383">
        <v>29</v>
      </c>
      <c r="J347" s="446">
        <v>0.36617320035472878</v>
      </c>
      <c r="K347" s="447">
        <v>29</v>
      </c>
    </row>
    <row r="348" spans="1:11" ht="28.5" customHeight="1" x14ac:dyDescent="0.25">
      <c r="A348" s="46" t="s">
        <v>118</v>
      </c>
      <c r="B348" s="405">
        <v>6.3921354905729029</v>
      </c>
      <c r="C348" s="383">
        <v>3</v>
      </c>
      <c r="D348" s="405">
        <v>6.6155108839656958</v>
      </c>
      <c r="E348" s="383">
        <v>3</v>
      </c>
      <c r="F348" s="405">
        <v>6.474735989524401</v>
      </c>
      <c r="G348" s="383">
        <v>3</v>
      </c>
      <c r="H348" s="405">
        <v>6.2514559773475131</v>
      </c>
      <c r="I348" s="383">
        <v>3</v>
      </c>
      <c r="J348" s="446">
        <v>6.3696994190645659</v>
      </c>
      <c r="K348" s="447">
        <v>3</v>
      </c>
    </row>
    <row r="349" spans="1:11" ht="28.5" customHeight="1" x14ac:dyDescent="0.25">
      <c r="A349" s="46" t="s">
        <v>17</v>
      </c>
      <c r="B349" s="405">
        <v>0.448028220266106</v>
      </c>
      <c r="C349" s="383">
        <v>27</v>
      </c>
      <c r="D349" s="405">
        <v>0.4584179505118558</v>
      </c>
      <c r="E349" s="383">
        <v>27</v>
      </c>
      <c r="F349" s="405">
        <v>0.50936600342275329</v>
      </c>
      <c r="G349" s="383">
        <v>27</v>
      </c>
      <c r="H349" s="405">
        <v>0.47732177643298684</v>
      </c>
      <c r="I349" s="383">
        <v>28</v>
      </c>
      <c r="J349" s="446">
        <v>0.50360187630844544</v>
      </c>
      <c r="K349" s="447">
        <v>28</v>
      </c>
    </row>
    <row r="350" spans="1:11" ht="28.5" customHeight="1" x14ac:dyDescent="0.25">
      <c r="A350" s="46" t="s">
        <v>18</v>
      </c>
      <c r="B350" s="405">
        <v>4.7556457686192397</v>
      </c>
      <c r="C350" s="383">
        <v>7</v>
      </c>
      <c r="D350" s="405">
        <v>4.7542117293396142</v>
      </c>
      <c r="E350" s="383">
        <v>6</v>
      </c>
      <c r="F350" s="405">
        <v>4.4124911091017847</v>
      </c>
      <c r="G350" s="383">
        <v>8</v>
      </c>
      <c r="H350" s="405">
        <v>4.9232862450138581</v>
      </c>
      <c r="I350" s="383">
        <v>6</v>
      </c>
      <c r="J350" s="446">
        <v>4.6687442179398531</v>
      </c>
      <c r="K350" s="447">
        <v>7</v>
      </c>
    </row>
    <row r="351" spans="1:11" ht="28.5" customHeight="1" x14ac:dyDescent="0.25">
      <c r="A351" s="46" t="s">
        <v>121</v>
      </c>
      <c r="B351" s="405">
        <v>1.9677021484094885</v>
      </c>
      <c r="C351" s="383">
        <v>15</v>
      </c>
      <c r="D351" s="405">
        <v>2.0187577611808587</v>
      </c>
      <c r="E351" s="383">
        <v>15</v>
      </c>
      <c r="F351" s="405">
        <v>2.0020390162827479</v>
      </c>
      <c r="G351" s="383">
        <v>15</v>
      </c>
      <c r="H351" s="405">
        <v>1.9780596485065054</v>
      </c>
      <c r="I351" s="383">
        <v>16</v>
      </c>
      <c r="J351" s="446">
        <v>1.9382231765082198</v>
      </c>
      <c r="K351" s="447">
        <v>16</v>
      </c>
    </row>
    <row r="352" spans="1:11" ht="28.5" customHeight="1" x14ac:dyDescent="0.25">
      <c r="A352" s="46" t="s">
        <v>122</v>
      </c>
      <c r="B352" s="405">
        <v>2.350826456274504</v>
      </c>
      <c r="C352" s="383">
        <v>14</v>
      </c>
      <c r="D352" s="405">
        <v>2.2953773498389944</v>
      </c>
      <c r="E352" s="383">
        <v>14</v>
      </c>
      <c r="F352" s="405">
        <v>2.2422526528555373</v>
      </c>
      <c r="G352" s="383">
        <v>14</v>
      </c>
      <c r="H352" s="405">
        <v>2.2281560945686141</v>
      </c>
      <c r="I352" s="383">
        <v>14</v>
      </c>
      <c r="J352" s="446">
        <v>2.4910024919122984</v>
      </c>
      <c r="K352" s="447">
        <v>13</v>
      </c>
    </row>
    <row r="353" spans="1:11" ht="28.5" customHeight="1" x14ac:dyDescent="0.25">
      <c r="A353" s="46" t="s">
        <v>123</v>
      </c>
      <c r="B353" s="405">
        <v>0.72800367601361748</v>
      </c>
      <c r="C353" s="383">
        <v>23</v>
      </c>
      <c r="D353" s="405">
        <v>0.57152283236310764</v>
      </c>
      <c r="E353" s="383">
        <v>26</v>
      </c>
      <c r="F353" s="405">
        <v>0.57860829100166256</v>
      </c>
      <c r="G353" s="383">
        <v>26</v>
      </c>
      <c r="H353" s="405">
        <v>0.58690148386312779</v>
      </c>
      <c r="I353" s="383">
        <v>26</v>
      </c>
      <c r="J353" s="446">
        <v>0.56048872893318957</v>
      </c>
      <c r="K353" s="447">
        <v>26</v>
      </c>
    </row>
    <row r="354" spans="1:11" ht="28.5" customHeight="1" x14ac:dyDescent="0.25">
      <c r="A354" s="46" t="s">
        <v>124</v>
      </c>
      <c r="B354" s="405">
        <v>3.3341713474535899</v>
      </c>
      <c r="C354" s="383">
        <v>11</v>
      </c>
      <c r="D354" s="405">
        <v>3.3908393697272277</v>
      </c>
      <c r="E354" s="383">
        <v>11</v>
      </c>
      <c r="F354" s="405">
        <v>3.2674709268321349</v>
      </c>
      <c r="G354" s="383">
        <v>11</v>
      </c>
      <c r="H354" s="405">
        <v>3.4422355746142288</v>
      </c>
      <c r="I354" s="383">
        <v>10</v>
      </c>
      <c r="J354" s="446">
        <v>3.5057720043900567</v>
      </c>
      <c r="K354" s="447">
        <v>10</v>
      </c>
    </row>
    <row r="355" spans="1:11" ht="28.5" customHeight="1" x14ac:dyDescent="0.25">
      <c r="A355" s="46" t="s">
        <v>125</v>
      </c>
      <c r="B355" s="405">
        <v>4.2690913958446872</v>
      </c>
      <c r="C355" s="383">
        <v>8</v>
      </c>
      <c r="D355" s="405">
        <v>4.3616034015673186</v>
      </c>
      <c r="E355" s="383">
        <v>8</v>
      </c>
      <c r="F355" s="405">
        <v>4.493098223705255</v>
      </c>
      <c r="G355" s="383">
        <v>7</v>
      </c>
      <c r="H355" s="405">
        <v>4.3328293904980333</v>
      </c>
      <c r="I355" s="383">
        <v>8</v>
      </c>
      <c r="J355" s="446">
        <v>4.4033201235804631</v>
      </c>
      <c r="K355" s="447">
        <v>8</v>
      </c>
    </row>
    <row r="356" spans="1:11" ht="28.5" customHeight="1" x14ac:dyDescent="0.25">
      <c r="A356" s="46" t="s">
        <v>126</v>
      </c>
      <c r="B356" s="405">
        <v>1.8002680520333654</v>
      </c>
      <c r="C356" s="383">
        <v>16</v>
      </c>
      <c r="D356" s="405">
        <v>1.9969558002732744</v>
      </c>
      <c r="E356" s="383">
        <v>16</v>
      </c>
      <c r="F356" s="405">
        <v>1.9746525550625869</v>
      </c>
      <c r="G356" s="383">
        <v>16</v>
      </c>
      <c r="H356" s="405">
        <v>2.0871617688340454</v>
      </c>
      <c r="I356" s="383">
        <v>15</v>
      </c>
      <c r="J356" s="446">
        <v>2.1366088923536024</v>
      </c>
      <c r="K356" s="447">
        <v>15</v>
      </c>
    </row>
    <row r="357" spans="1:11" ht="28.5" customHeight="1" x14ac:dyDescent="0.25">
      <c r="A357" s="46" t="s">
        <v>127</v>
      </c>
      <c r="B357" s="405">
        <v>0.4178259664018204</v>
      </c>
      <c r="C357" s="383">
        <v>28</v>
      </c>
      <c r="D357" s="405">
        <v>0.43984590973872828</v>
      </c>
      <c r="E357" s="383">
        <v>28</v>
      </c>
      <c r="F357" s="405">
        <v>0.4964489073411793</v>
      </c>
      <c r="G357" s="383">
        <v>28</v>
      </c>
      <c r="H357" s="405">
        <v>0.49987450072248318</v>
      </c>
      <c r="I357" s="383">
        <v>27</v>
      </c>
      <c r="J357" s="446">
        <v>0.53592395166341378</v>
      </c>
      <c r="K357" s="447">
        <v>27</v>
      </c>
    </row>
    <row r="358" spans="1:11" ht="28.5" customHeight="1" x14ac:dyDescent="0.25">
      <c r="A358" s="46" t="s">
        <v>128</v>
      </c>
      <c r="B358" s="405">
        <v>2.410612295860604</v>
      </c>
      <c r="C358" s="383">
        <v>12</v>
      </c>
      <c r="D358" s="405">
        <v>2.3937168825041573</v>
      </c>
      <c r="E358" s="383">
        <v>12</v>
      </c>
      <c r="F358" s="405">
        <v>2.5670649530355454</v>
      </c>
      <c r="G358" s="383">
        <v>12</v>
      </c>
      <c r="H358" s="405">
        <v>2.6777778190507373</v>
      </c>
      <c r="I358" s="383">
        <v>12</v>
      </c>
      <c r="J358" s="446">
        <v>2.9183721549391004</v>
      </c>
      <c r="K358" s="447">
        <v>12</v>
      </c>
    </row>
    <row r="359" spans="1:11" ht="28.5" customHeight="1" x14ac:dyDescent="0.25">
      <c r="A359" s="46" t="s">
        <v>129</v>
      </c>
      <c r="B359" s="405">
        <v>0.9566859184944092</v>
      </c>
      <c r="C359" s="383">
        <v>20</v>
      </c>
      <c r="D359" s="405">
        <v>1.0883677310214797</v>
      </c>
      <c r="E359" s="383">
        <v>20</v>
      </c>
      <c r="F359" s="405">
        <v>0.88928385512672892</v>
      </c>
      <c r="G359" s="383">
        <v>22</v>
      </c>
      <c r="H359" s="405">
        <v>0.92434330446761503</v>
      </c>
      <c r="I359" s="383">
        <v>22</v>
      </c>
      <c r="J359" s="446">
        <v>1.0319121835549112</v>
      </c>
      <c r="K359" s="447">
        <v>20</v>
      </c>
    </row>
    <row r="360" spans="1:11" ht="28.5" customHeight="1" x14ac:dyDescent="0.25">
      <c r="A360" s="46" t="s">
        <v>164</v>
      </c>
      <c r="B360" s="405">
        <v>0.1884688132201508</v>
      </c>
      <c r="C360" s="383">
        <v>30</v>
      </c>
      <c r="D360" s="405">
        <v>0.16282258106378572</v>
      </c>
      <c r="E360" s="383">
        <v>31</v>
      </c>
      <c r="F360" s="405">
        <v>0.17518465072005879</v>
      </c>
      <c r="G360" s="383">
        <v>31</v>
      </c>
      <c r="H360" s="405">
        <v>0.15717922198938378</v>
      </c>
      <c r="I360" s="383">
        <v>30</v>
      </c>
      <c r="J360" s="446">
        <v>0.1829668887871608</v>
      </c>
      <c r="K360" s="447">
        <v>30</v>
      </c>
    </row>
    <row r="361" spans="1:11" ht="28.5" customHeight="1" x14ac:dyDescent="0.25">
      <c r="A361" s="46" t="s">
        <v>131</v>
      </c>
      <c r="B361" s="405">
        <v>0.83801412025671351</v>
      </c>
      <c r="C361" s="383">
        <v>22</v>
      </c>
      <c r="D361" s="405">
        <v>0.924506961343047</v>
      </c>
      <c r="E361" s="383">
        <v>22</v>
      </c>
      <c r="F361" s="405">
        <v>0.90807739835270984</v>
      </c>
      <c r="G361" s="383">
        <v>21</v>
      </c>
      <c r="H361" s="405">
        <v>0.93607072109815315</v>
      </c>
      <c r="I361" s="383">
        <v>21</v>
      </c>
      <c r="J361" s="446">
        <v>0.912296562463488</v>
      </c>
      <c r="K361" s="447">
        <v>22</v>
      </c>
    </row>
    <row r="362" spans="1:11" ht="28.5" customHeight="1" x14ac:dyDescent="0.25">
      <c r="A362" s="46" t="s">
        <v>132</v>
      </c>
      <c r="B362" s="405">
        <v>2.3962142009085423</v>
      </c>
      <c r="C362" s="383">
        <v>13</v>
      </c>
      <c r="D362" s="405">
        <v>2.3596873668018428</v>
      </c>
      <c r="E362" s="383">
        <v>13</v>
      </c>
      <c r="F362" s="405">
        <v>2.362941572038312</v>
      </c>
      <c r="G362" s="383">
        <v>13</v>
      </c>
      <c r="H362" s="405">
        <v>2.3612967657270763</v>
      </c>
      <c r="I362" s="383">
        <v>13</v>
      </c>
      <c r="J362" s="446">
        <v>2.172618078526841</v>
      </c>
      <c r="K362" s="447">
        <v>14</v>
      </c>
    </row>
    <row r="363" spans="1:11" ht="28.5" customHeight="1" x14ac:dyDescent="0.25">
      <c r="A363" s="46" t="s">
        <v>133</v>
      </c>
      <c r="B363" s="405">
        <v>0.63396611835796479</v>
      </c>
      <c r="C363" s="383">
        <v>24</v>
      </c>
      <c r="D363" s="405">
        <v>0.67845625967173628</v>
      </c>
      <c r="E363" s="383">
        <v>23</v>
      </c>
      <c r="F363" s="405">
        <v>0.73876919477705816</v>
      </c>
      <c r="G363" s="383">
        <v>23</v>
      </c>
      <c r="H363" s="405">
        <v>0.71722969763960531</v>
      </c>
      <c r="I363" s="383">
        <v>23</v>
      </c>
      <c r="J363" s="446">
        <v>0.59855695101792983</v>
      </c>
      <c r="K363" s="447">
        <v>25</v>
      </c>
    </row>
    <row r="364" spans="1:11" ht="28.5" customHeight="1" x14ac:dyDescent="0.25">
      <c r="A364" s="46" t="s">
        <v>134</v>
      </c>
      <c r="B364" s="405">
        <v>3.3496380510153752</v>
      </c>
      <c r="C364" s="383">
        <v>10</v>
      </c>
      <c r="D364" s="405">
        <v>3.4720487902507169</v>
      </c>
      <c r="E364" s="383">
        <v>10</v>
      </c>
      <c r="F364" s="405">
        <v>3.6571458983230505</v>
      </c>
      <c r="G364" s="383">
        <v>10</v>
      </c>
      <c r="H364" s="405">
        <v>3.3779735766975705</v>
      </c>
      <c r="I364" s="383">
        <v>11</v>
      </c>
      <c r="J364" s="446">
        <v>3.2341708022961599</v>
      </c>
      <c r="K364" s="447">
        <v>11</v>
      </c>
    </row>
    <row r="365" spans="1:11" ht="28.5" customHeight="1" x14ac:dyDescent="0.25">
      <c r="A365" s="46" t="s">
        <v>135</v>
      </c>
      <c r="B365" s="405">
        <v>4.7828109243295742</v>
      </c>
      <c r="C365" s="383">
        <v>6</v>
      </c>
      <c r="D365" s="405">
        <v>4.6548340080598045</v>
      </c>
      <c r="E365" s="383">
        <v>7</v>
      </c>
      <c r="F365" s="405">
        <v>4.8863212387550581</v>
      </c>
      <c r="G365" s="383">
        <v>6</v>
      </c>
      <c r="H365" s="405">
        <v>4.5959798840312382</v>
      </c>
      <c r="I365" s="383">
        <v>7</v>
      </c>
      <c r="J365" s="446">
        <v>5.0876383145402411</v>
      </c>
      <c r="K365" s="447">
        <v>6</v>
      </c>
    </row>
    <row r="366" spans="1:11" ht="28.5" customHeight="1" x14ac:dyDescent="0.25">
      <c r="A366" s="46" t="s">
        <v>136</v>
      </c>
      <c r="B366" s="405">
        <v>1.1348061009677657</v>
      </c>
      <c r="C366" s="383">
        <v>19</v>
      </c>
      <c r="D366" s="405">
        <v>1.3318806383014312</v>
      </c>
      <c r="E366" s="383">
        <v>19</v>
      </c>
      <c r="F366" s="405">
        <v>1.6676913490382306</v>
      </c>
      <c r="G366" s="383">
        <v>17</v>
      </c>
      <c r="H366" s="405">
        <v>1.4419946584535837</v>
      </c>
      <c r="I366" s="383">
        <v>18</v>
      </c>
      <c r="J366" s="446">
        <v>1.4936150732921016</v>
      </c>
      <c r="K366" s="447">
        <v>19</v>
      </c>
    </row>
    <row r="367" spans="1:11" ht="28.5" customHeight="1" x14ac:dyDescent="0.25">
      <c r="A367" s="46" t="s">
        <v>137</v>
      </c>
      <c r="B367" s="405">
        <v>0.93548247397516227</v>
      </c>
      <c r="C367" s="383">
        <v>21</v>
      </c>
      <c r="D367" s="405">
        <v>0.98079985511501122</v>
      </c>
      <c r="E367" s="383">
        <v>21</v>
      </c>
      <c r="F367" s="405">
        <v>0.95969034449839807</v>
      </c>
      <c r="G367" s="383">
        <v>20</v>
      </c>
      <c r="H367" s="405">
        <v>0.99635282649313628</v>
      </c>
      <c r="I367" s="383">
        <v>20</v>
      </c>
      <c r="J367" s="446">
        <v>0.94811421041240096</v>
      </c>
      <c r="K367" s="447">
        <v>21</v>
      </c>
    </row>
    <row r="368" spans="1:11" ht="28.5" customHeight="1" x14ac:dyDescent="0.25">
      <c r="A368" s="46" t="s">
        <v>138</v>
      </c>
      <c r="B368" s="405">
        <v>3.5828196981686862</v>
      </c>
      <c r="C368" s="383">
        <v>9</v>
      </c>
      <c r="D368" s="405">
        <v>3.8569283805584185</v>
      </c>
      <c r="E368" s="383">
        <v>9</v>
      </c>
      <c r="F368" s="405">
        <v>3.8983574221467769</v>
      </c>
      <c r="G368" s="383">
        <v>9</v>
      </c>
      <c r="H368" s="405">
        <v>3.9372280738434564</v>
      </c>
      <c r="I368" s="383">
        <v>9</v>
      </c>
      <c r="J368" s="446">
        <v>3.9878737150179373</v>
      </c>
      <c r="K368" s="447">
        <v>9</v>
      </c>
    </row>
    <row r="369" spans="1:10" ht="28.5" customHeight="1" x14ac:dyDescent="0.25">
      <c r="A369" s="94" t="s">
        <v>409</v>
      </c>
      <c r="B369" s="546"/>
      <c r="C369" s="546"/>
      <c r="D369" s="546"/>
      <c r="E369" s="546"/>
      <c r="F369" s="546"/>
      <c r="G369" s="546"/>
      <c r="H369" s="546"/>
      <c r="I369" s="546"/>
      <c r="J369" s="546"/>
    </row>
    <row r="370" spans="1:10" ht="28.5" customHeight="1" x14ac:dyDescent="0.25">
      <c r="A370" s="549"/>
      <c r="B370" s="546"/>
      <c r="C370" s="546"/>
      <c r="D370" s="546"/>
      <c r="E370" s="546"/>
      <c r="F370" s="546"/>
      <c r="G370" s="546"/>
      <c r="H370" s="546"/>
      <c r="I370" s="546"/>
      <c r="J370" s="546"/>
    </row>
    <row r="371" spans="1:10" ht="28.5" customHeight="1" x14ac:dyDescent="0.25">
      <c r="A371" s="549"/>
      <c r="B371" s="546"/>
      <c r="C371" s="546"/>
      <c r="D371" s="546"/>
      <c r="E371" s="546"/>
      <c r="F371" s="546"/>
      <c r="G371" s="546"/>
      <c r="H371" s="546"/>
      <c r="I371" s="546"/>
      <c r="J371" s="546"/>
    </row>
    <row r="372" spans="1:10" ht="28.5" customHeight="1" x14ac:dyDescent="0.25">
      <c r="A372" s="549"/>
      <c r="B372" s="546"/>
      <c r="C372" s="546"/>
      <c r="D372" s="546"/>
      <c r="E372" s="546"/>
      <c r="F372" s="546"/>
      <c r="G372" s="546"/>
      <c r="H372" s="546"/>
      <c r="I372" s="546"/>
      <c r="J372" s="546"/>
    </row>
    <row r="373" spans="1:10" ht="28.5" customHeight="1" x14ac:dyDescent="0.25">
      <c r="A373" s="549"/>
      <c r="B373" s="546"/>
      <c r="C373" s="546"/>
      <c r="D373" s="546"/>
      <c r="E373" s="546"/>
      <c r="F373" s="546"/>
      <c r="G373" s="546"/>
      <c r="H373" s="546"/>
      <c r="I373" s="546"/>
      <c r="J373" s="546"/>
    </row>
    <row r="374" spans="1:10" ht="28.5" customHeight="1" x14ac:dyDescent="0.25">
      <c r="A374" s="549"/>
      <c r="B374" s="546"/>
      <c r="C374" s="546"/>
      <c r="D374" s="546"/>
      <c r="E374" s="546"/>
      <c r="F374" s="546"/>
      <c r="G374" s="546"/>
      <c r="H374" s="546"/>
      <c r="I374" s="546"/>
      <c r="J374" s="546"/>
    </row>
    <row r="375" spans="1:10" ht="28.5" customHeight="1" x14ac:dyDescent="0.25">
      <c r="A375" s="549"/>
      <c r="B375" s="546"/>
      <c r="C375" s="546"/>
      <c r="D375" s="546"/>
      <c r="E375" s="546"/>
      <c r="F375" s="546"/>
      <c r="G375" s="546"/>
      <c r="H375" s="546"/>
      <c r="I375" s="546"/>
      <c r="J375" s="546"/>
    </row>
    <row r="376" spans="1:10" ht="28.5" customHeight="1" x14ac:dyDescent="0.25">
      <c r="A376" s="549"/>
      <c r="B376" s="546"/>
      <c r="C376" s="546"/>
      <c r="D376" s="546"/>
      <c r="E376" s="546"/>
      <c r="F376" s="546"/>
      <c r="G376" s="546"/>
      <c r="H376" s="546"/>
      <c r="I376" s="546"/>
      <c r="J376" s="546"/>
    </row>
    <row r="377" spans="1:10" ht="28.5" customHeight="1" x14ac:dyDescent="0.25">
      <c r="A377" s="549"/>
      <c r="B377" s="546"/>
      <c r="C377" s="546"/>
      <c r="D377" s="546"/>
      <c r="E377" s="546"/>
      <c r="F377" s="546"/>
      <c r="G377" s="546"/>
      <c r="H377" s="546"/>
      <c r="I377" s="546"/>
      <c r="J377" s="546"/>
    </row>
    <row r="378" spans="1:10" ht="28.5" customHeight="1" x14ac:dyDescent="0.25">
      <c r="A378" s="549"/>
      <c r="B378" s="546"/>
      <c r="C378" s="546"/>
      <c r="D378" s="546"/>
      <c r="E378" s="546"/>
      <c r="F378" s="546"/>
      <c r="G378" s="546"/>
      <c r="H378" s="546"/>
      <c r="I378" s="546"/>
      <c r="J378" s="546"/>
    </row>
    <row r="379" spans="1:10" ht="28.5" customHeight="1" x14ac:dyDescent="0.25">
      <c r="A379" s="549"/>
      <c r="B379" s="546"/>
      <c r="C379" s="546"/>
      <c r="D379" s="546"/>
      <c r="E379" s="546"/>
      <c r="F379" s="546"/>
      <c r="G379" s="546"/>
      <c r="H379" s="546"/>
      <c r="I379" s="546"/>
      <c r="J379" s="546"/>
    </row>
    <row r="380" spans="1:10" ht="28.5" customHeight="1" x14ac:dyDescent="0.25">
      <c r="A380" s="546"/>
      <c r="B380" s="546"/>
      <c r="C380" s="546"/>
      <c r="D380" s="546"/>
      <c r="E380" s="546"/>
      <c r="F380" s="546"/>
      <c r="G380" s="546"/>
      <c r="H380" s="546"/>
      <c r="I380" s="546"/>
      <c r="J380" s="546"/>
    </row>
    <row r="381" spans="1:10" ht="28.5" customHeight="1" x14ac:dyDescent="0.25">
      <c r="A381" s="546"/>
      <c r="B381" s="546"/>
      <c r="C381" s="546"/>
      <c r="D381" s="546"/>
      <c r="E381" s="546"/>
      <c r="F381" s="546"/>
      <c r="G381" s="546"/>
      <c r="H381" s="546"/>
      <c r="I381" s="546"/>
      <c r="J381" s="546"/>
    </row>
    <row r="382" spans="1:10" ht="28.5" customHeight="1" x14ac:dyDescent="0.25">
      <c r="A382" s="546"/>
      <c r="B382" s="546"/>
      <c r="C382" s="546"/>
      <c r="D382" s="546"/>
      <c r="E382" s="546"/>
      <c r="F382" s="546"/>
      <c r="G382" s="546"/>
      <c r="H382" s="546"/>
      <c r="I382" s="546"/>
      <c r="J382" s="546"/>
    </row>
    <row r="383" spans="1:10" ht="28.5" customHeight="1" x14ac:dyDescent="0.25">
      <c r="A383" s="546"/>
      <c r="B383" s="546"/>
      <c r="C383" s="546"/>
      <c r="D383" s="546"/>
      <c r="E383" s="546"/>
      <c r="F383" s="546"/>
      <c r="G383" s="546"/>
      <c r="H383" s="546"/>
      <c r="I383" s="546"/>
      <c r="J383" s="546"/>
    </row>
    <row r="384" spans="1:10" ht="28.5" customHeight="1" x14ac:dyDescent="0.25">
      <c r="A384" s="546"/>
      <c r="B384" s="546"/>
      <c r="C384" s="546"/>
      <c r="D384" s="546"/>
      <c r="E384" s="546"/>
      <c r="F384" s="546"/>
      <c r="G384" s="546"/>
      <c r="H384" s="546"/>
      <c r="I384" s="546"/>
      <c r="J384" s="546"/>
    </row>
    <row r="385" spans="1:10" ht="28.5" customHeight="1" x14ac:dyDescent="0.25">
      <c r="A385" s="546"/>
      <c r="B385" s="546"/>
      <c r="C385" s="546"/>
      <c r="D385" s="546"/>
      <c r="E385" s="546"/>
      <c r="F385" s="546"/>
      <c r="G385" s="546"/>
      <c r="H385" s="546"/>
      <c r="I385" s="546"/>
      <c r="J385" s="546"/>
    </row>
    <row r="386" spans="1:10" ht="28.5" customHeight="1" x14ac:dyDescent="0.25">
      <c r="A386" s="546"/>
      <c r="B386" s="546"/>
      <c r="C386" s="546"/>
      <c r="D386" s="546"/>
      <c r="E386" s="546"/>
      <c r="F386" s="546"/>
      <c r="G386" s="546"/>
      <c r="H386" s="546"/>
      <c r="I386" s="546"/>
      <c r="J386" s="546"/>
    </row>
    <row r="387" spans="1:10" ht="28.5" customHeight="1" x14ac:dyDescent="0.25">
      <c r="A387" s="546"/>
      <c r="B387" s="546"/>
      <c r="C387" s="546"/>
      <c r="D387" s="546"/>
      <c r="E387" s="546"/>
      <c r="F387" s="546"/>
      <c r="G387" s="546"/>
      <c r="H387" s="546"/>
      <c r="I387" s="546"/>
      <c r="J387" s="546"/>
    </row>
    <row r="388" spans="1:10" ht="28.5" customHeight="1" x14ac:dyDescent="0.25">
      <c r="A388" s="546"/>
      <c r="B388" s="546"/>
      <c r="C388" s="546"/>
      <c r="D388" s="546"/>
      <c r="E388" s="546"/>
      <c r="F388" s="546"/>
      <c r="G388" s="546"/>
      <c r="H388" s="546"/>
      <c r="I388" s="546"/>
      <c r="J388" s="546"/>
    </row>
    <row r="389" spans="1:10" ht="28.5" customHeight="1" x14ac:dyDescent="0.25">
      <c r="A389" s="546"/>
      <c r="B389" s="546"/>
      <c r="C389" s="546"/>
      <c r="D389" s="546"/>
      <c r="E389" s="546"/>
      <c r="F389" s="546"/>
      <c r="G389" s="546"/>
      <c r="H389" s="546"/>
      <c r="I389" s="546"/>
      <c r="J389" s="546"/>
    </row>
    <row r="390" spans="1:10" ht="28.5" customHeight="1" x14ac:dyDescent="0.25">
      <c r="A390" s="546"/>
      <c r="B390" s="546"/>
      <c r="C390" s="546"/>
      <c r="D390" s="546"/>
      <c r="E390" s="546"/>
      <c r="F390" s="546"/>
      <c r="G390" s="546"/>
      <c r="H390" s="546"/>
      <c r="I390" s="546"/>
      <c r="J390" s="546"/>
    </row>
    <row r="391" spans="1:10" ht="28.5" customHeight="1" x14ac:dyDescent="0.25">
      <c r="A391" s="546"/>
      <c r="B391" s="546"/>
      <c r="C391" s="546"/>
      <c r="D391" s="546"/>
      <c r="E391" s="546"/>
      <c r="F391" s="546"/>
      <c r="G391" s="546"/>
      <c r="H391" s="546"/>
      <c r="I391" s="546"/>
      <c r="J391" s="546"/>
    </row>
    <row r="392" spans="1:10" ht="28.5" customHeight="1" x14ac:dyDescent="0.25">
      <c r="A392" s="546"/>
      <c r="B392" s="546"/>
      <c r="C392" s="546"/>
      <c r="D392" s="546"/>
      <c r="E392" s="546"/>
      <c r="F392" s="546"/>
      <c r="G392" s="546"/>
      <c r="H392" s="546"/>
      <c r="I392" s="546"/>
      <c r="J392" s="546"/>
    </row>
    <row r="393" spans="1:10" ht="28.5" customHeight="1" x14ac:dyDescent="0.25">
      <c r="A393" s="546"/>
      <c r="B393" s="546"/>
      <c r="C393" s="546"/>
      <c r="D393" s="546"/>
      <c r="E393" s="546"/>
      <c r="F393" s="546"/>
      <c r="G393" s="546"/>
      <c r="H393" s="546"/>
      <c r="I393" s="546"/>
      <c r="J393" s="546"/>
    </row>
    <row r="394" spans="1:10" ht="28.5" customHeight="1" x14ac:dyDescent="0.25">
      <c r="A394" s="546"/>
      <c r="B394" s="546"/>
      <c r="C394" s="546"/>
      <c r="D394" s="546"/>
      <c r="E394" s="546"/>
      <c r="F394" s="546"/>
      <c r="G394" s="546"/>
      <c r="H394" s="546"/>
      <c r="I394" s="546"/>
      <c r="J394" s="546"/>
    </row>
    <row r="395" spans="1:10" ht="28.5" customHeight="1" x14ac:dyDescent="0.25">
      <c r="A395" s="546"/>
      <c r="B395" s="546"/>
      <c r="C395" s="546"/>
      <c r="D395" s="546"/>
      <c r="E395" s="546"/>
      <c r="F395" s="546"/>
      <c r="G395" s="546"/>
      <c r="H395" s="546"/>
      <c r="I395" s="546"/>
      <c r="J395" s="546"/>
    </row>
    <row r="396" spans="1:10" ht="28.5" customHeight="1" x14ac:dyDescent="0.25">
      <c r="A396" s="546"/>
      <c r="B396" s="546"/>
      <c r="C396" s="546"/>
      <c r="D396" s="546"/>
      <c r="E396" s="546"/>
      <c r="F396" s="546"/>
      <c r="G396" s="546"/>
      <c r="H396" s="546"/>
      <c r="I396" s="546"/>
      <c r="J396" s="546"/>
    </row>
    <row r="397" spans="1:10" ht="28.5" customHeight="1" x14ac:dyDescent="0.25">
      <c r="A397" s="546"/>
      <c r="B397" s="546"/>
      <c r="C397" s="546"/>
      <c r="D397" s="546"/>
      <c r="E397" s="546"/>
      <c r="F397" s="546"/>
      <c r="G397" s="546"/>
      <c r="H397" s="546"/>
      <c r="I397" s="546"/>
      <c r="J397" s="546"/>
    </row>
    <row r="398" spans="1:10" ht="28.5" customHeight="1" x14ac:dyDescent="0.25">
      <c r="A398" s="546"/>
      <c r="B398" s="546"/>
      <c r="C398" s="546"/>
      <c r="D398" s="546"/>
      <c r="E398" s="546"/>
      <c r="F398" s="546"/>
      <c r="G398" s="546"/>
      <c r="H398" s="546"/>
      <c r="I398" s="546"/>
      <c r="J398" s="546"/>
    </row>
    <row r="399" spans="1:10" ht="28.5" customHeight="1" x14ac:dyDescent="0.25">
      <c r="A399" s="546"/>
      <c r="B399" s="546"/>
      <c r="C399" s="546"/>
      <c r="D399" s="546"/>
      <c r="E399" s="546"/>
      <c r="F399" s="546"/>
      <c r="G399" s="546"/>
      <c r="H399" s="546"/>
      <c r="I399" s="546"/>
      <c r="J399" s="546"/>
    </row>
    <row r="400" spans="1:10" ht="28.5" customHeight="1" x14ac:dyDescent="0.25">
      <c r="A400" s="546"/>
      <c r="B400" s="546"/>
      <c r="C400" s="546"/>
      <c r="D400" s="546"/>
      <c r="E400" s="546"/>
      <c r="F400" s="546"/>
      <c r="G400" s="546"/>
      <c r="H400" s="546"/>
      <c r="I400" s="546"/>
      <c r="J400" s="546"/>
    </row>
    <row r="401" spans="1:10" ht="28.5" customHeight="1" x14ac:dyDescent="0.25">
      <c r="A401" s="546"/>
      <c r="B401" s="546"/>
      <c r="C401" s="546"/>
      <c r="D401" s="546"/>
      <c r="E401" s="546"/>
      <c r="F401" s="546"/>
      <c r="G401" s="546"/>
      <c r="H401" s="546"/>
      <c r="I401" s="546"/>
      <c r="J401" s="546"/>
    </row>
    <row r="402" spans="1:10" ht="28.5" customHeight="1" x14ac:dyDescent="0.25">
      <c r="A402" s="546"/>
      <c r="B402" s="546"/>
      <c r="C402" s="546"/>
      <c r="D402" s="546"/>
      <c r="E402" s="546"/>
      <c r="F402" s="546"/>
      <c r="G402" s="546"/>
      <c r="H402" s="546"/>
      <c r="I402" s="546"/>
      <c r="J402" s="546"/>
    </row>
    <row r="403" spans="1:10" ht="28.5" customHeight="1" x14ac:dyDescent="0.25">
      <c r="A403" s="546"/>
      <c r="B403" s="546"/>
      <c r="C403" s="546"/>
      <c r="D403" s="546"/>
      <c r="E403" s="546"/>
      <c r="F403" s="546"/>
      <c r="G403" s="546"/>
      <c r="H403" s="546"/>
      <c r="I403" s="546"/>
      <c r="J403" s="546"/>
    </row>
    <row r="404" spans="1:10" ht="28.5" customHeight="1" x14ac:dyDescent="0.25">
      <c r="A404" s="546"/>
      <c r="B404" s="546"/>
      <c r="C404" s="546"/>
      <c r="D404" s="546"/>
      <c r="E404" s="546"/>
      <c r="F404" s="546"/>
      <c r="G404" s="546"/>
      <c r="H404" s="546"/>
      <c r="I404" s="546"/>
      <c r="J404" s="546"/>
    </row>
    <row r="405" spans="1:10" ht="28.5" customHeight="1" x14ac:dyDescent="0.25">
      <c r="A405" s="546"/>
      <c r="B405" s="546"/>
      <c r="C405" s="546"/>
      <c r="D405" s="546"/>
      <c r="E405" s="546"/>
      <c r="F405" s="546"/>
      <c r="G405" s="546"/>
      <c r="H405" s="546"/>
      <c r="I405" s="546"/>
      <c r="J405" s="546"/>
    </row>
    <row r="406" spans="1:10" ht="28.5" customHeight="1" x14ac:dyDescent="0.25">
      <c r="A406" s="546"/>
      <c r="B406" s="546"/>
      <c r="C406" s="546"/>
      <c r="D406" s="546"/>
      <c r="E406" s="546"/>
      <c r="F406" s="546"/>
      <c r="G406" s="546"/>
      <c r="H406" s="546"/>
      <c r="I406" s="546"/>
      <c r="J406" s="546"/>
    </row>
    <row r="407" spans="1:10" ht="28.5" customHeight="1" x14ac:dyDescent="0.25">
      <c r="A407" s="546"/>
      <c r="B407" s="546"/>
      <c r="C407" s="546"/>
      <c r="D407" s="546"/>
      <c r="E407" s="546"/>
      <c r="F407" s="546"/>
      <c r="G407" s="546"/>
      <c r="H407" s="546"/>
      <c r="I407" s="546"/>
      <c r="J407" s="546"/>
    </row>
    <row r="408" spans="1:10" ht="28.5" customHeight="1" x14ac:dyDescent="0.25">
      <c r="A408" s="546"/>
      <c r="B408" s="546"/>
      <c r="C408" s="546"/>
      <c r="D408" s="546"/>
      <c r="E408" s="546"/>
      <c r="F408" s="546"/>
      <c r="G408" s="546"/>
      <c r="H408" s="546"/>
      <c r="I408" s="546"/>
      <c r="J408" s="546"/>
    </row>
    <row r="409" spans="1:10" ht="28.5" customHeight="1" x14ac:dyDescent="0.25">
      <c r="A409" s="546"/>
      <c r="B409" s="546"/>
      <c r="C409" s="546"/>
      <c r="D409" s="546"/>
      <c r="E409" s="546"/>
      <c r="F409" s="546"/>
      <c r="G409" s="546"/>
      <c r="H409" s="546"/>
      <c r="I409" s="546"/>
      <c r="J409" s="546"/>
    </row>
    <row r="410" spans="1:10" ht="28.5" customHeight="1" x14ac:dyDescent="0.25">
      <c r="A410" s="546"/>
      <c r="B410" s="546"/>
      <c r="C410" s="546"/>
      <c r="D410" s="546"/>
      <c r="E410" s="546"/>
      <c r="F410" s="546"/>
      <c r="G410" s="546"/>
      <c r="H410" s="546"/>
      <c r="I410" s="546"/>
      <c r="J410" s="546"/>
    </row>
    <row r="411" spans="1:10" ht="28.5" customHeight="1" x14ac:dyDescent="0.25">
      <c r="A411" s="546"/>
      <c r="B411" s="546"/>
      <c r="C411" s="546"/>
      <c r="D411" s="546"/>
      <c r="E411" s="546"/>
      <c r="F411" s="546"/>
      <c r="G411" s="546"/>
      <c r="H411" s="546"/>
      <c r="I411" s="546"/>
      <c r="J411" s="546"/>
    </row>
    <row r="412" spans="1:10" ht="28.5" customHeight="1" x14ac:dyDescent="0.25">
      <c r="A412" s="546"/>
      <c r="B412" s="546"/>
      <c r="C412" s="546"/>
      <c r="D412" s="546"/>
      <c r="E412" s="546"/>
      <c r="F412" s="546"/>
      <c r="G412" s="546"/>
      <c r="H412" s="546"/>
      <c r="I412" s="546"/>
      <c r="J412" s="546"/>
    </row>
    <row r="413" spans="1:10" ht="28.5" customHeight="1" x14ac:dyDescent="0.25">
      <c r="A413" s="546"/>
      <c r="B413" s="546"/>
      <c r="C413" s="546"/>
      <c r="D413" s="546"/>
      <c r="E413" s="546"/>
      <c r="F413" s="546"/>
      <c r="G413" s="546"/>
      <c r="H413" s="546"/>
      <c r="I413" s="546"/>
      <c r="J413" s="546"/>
    </row>
    <row r="414" spans="1:10" ht="28.5" customHeight="1" x14ac:dyDescent="0.25">
      <c r="A414" s="546"/>
      <c r="B414" s="546"/>
      <c r="C414" s="546"/>
      <c r="D414" s="546"/>
      <c r="E414" s="546"/>
      <c r="F414" s="546"/>
      <c r="G414" s="546"/>
      <c r="H414" s="546"/>
      <c r="I414" s="546"/>
      <c r="J414" s="546"/>
    </row>
    <row r="415" spans="1:10" ht="28.5" customHeight="1" x14ac:dyDescent="0.25">
      <c r="A415" s="546"/>
      <c r="B415" s="546"/>
      <c r="C415" s="546"/>
      <c r="D415" s="546"/>
      <c r="E415" s="546"/>
      <c r="F415" s="546"/>
      <c r="G415" s="546"/>
      <c r="H415" s="546"/>
      <c r="I415" s="546"/>
      <c r="J415" s="546"/>
    </row>
    <row r="416" spans="1:10" ht="28.5" customHeight="1" x14ac:dyDescent="0.25">
      <c r="A416" s="546"/>
      <c r="B416" s="546"/>
      <c r="C416" s="546"/>
      <c r="D416" s="546"/>
      <c r="E416" s="546"/>
      <c r="F416" s="546"/>
      <c r="G416" s="546"/>
      <c r="H416" s="546"/>
      <c r="I416" s="546"/>
      <c r="J416" s="546"/>
    </row>
    <row r="417" spans="1:10" ht="28.5" customHeight="1" x14ac:dyDescent="0.25">
      <c r="A417" s="546"/>
      <c r="B417" s="546"/>
      <c r="C417" s="546"/>
      <c r="D417" s="546"/>
      <c r="E417" s="546"/>
      <c r="F417" s="546"/>
      <c r="G417" s="546"/>
      <c r="H417" s="546"/>
      <c r="I417" s="546"/>
      <c r="J417" s="546"/>
    </row>
    <row r="418" spans="1:10" ht="28.5" customHeight="1" x14ac:dyDescent="0.25">
      <c r="A418" s="546"/>
      <c r="B418" s="546"/>
      <c r="C418" s="546"/>
      <c r="D418" s="546"/>
      <c r="E418" s="546"/>
      <c r="F418" s="546"/>
      <c r="G418" s="546"/>
      <c r="H418" s="546"/>
      <c r="I418" s="546"/>
      <c r="J418" s="546"/>
    </row>
    <row r="419" spans="1:10" ht="28.5" customHeight="1" x14ac:dyDescent="0.25">
      <c r="A419" s="546"/>
      <c r="B419" s="546"/>
      <c r="C419" s="546"/>
      <c r="D419" s="546"/>
      <c r="E419" s="546"/>
      <c r="F419" s="546"/>
      <c r="G419" s="546"/>
      <c r="H419" s="546"/>
      <c r="I419" s="546"/>
      <c r="J419" s="546"/>
    </row>
    <row r="420" spans="1:10" ht="28.5" customHeight="1" x14ac:dyDescent="0.25">
      <c r="A420" s="546"/>
      <c r="B420" s="546"/>
      <c r="C420" s="546"/>
      <c r="D420" s="546"/>
      <c r="E420" s="546"/>
      <c r="F420" s="546"/>
      <c r="G420" s="546"/>
      <c r="H420" s="546"/>
      <c r="I420" s="546"/>
      <c r="J420" s="546"/>
    </row>
    <row r="421" spans="1:10" ht="28.5" customHeight="1" x14ac:dyDescent="0.25">
      <c r="A421" s="546"/>
      <c r="B421" s="546"/>
      <c r="C421" s="546"/>
      <c r="D421" s="546"/>
      <c r="E421" s="546"/>
      <c r="F421" s="546"/>
      <c r="G421" s="546"/>
      <c r="H421" s="546"/>
      <c r="I421" s="546"/>
      <c r="J421" s="546"/>
    </row>
    <row r="422" spans="1:10" ht="28.5" customHeight="1" x14ac:dyDescent="0.25">
      <c r="A422" s="546"/>
      <c r="B422" s="546"/>
      <c r="C422" s="546"/>
      <c r="D422" s="546"/>
      <c r="E422" s="546"/>
      <c r="F422" s="546"/>
      <c r="G422" s="546"/>
      <c r="H422" s="546"/>
      <c r="I422" s="546"/>
      <c r="J422" s="546"/>
    </row>
    <row r="423" spans="1:10" ht="28.5" customHeight="1" x14ac:dyDescent="0.25">
      <c r="A423" s="546"/>
      <c r="B423" s="546"/>
      <c r="C423" s="546"/>
      <c r="D423" s="546"/>
      <c r="E423" s="546"/>
      <c r="F423" s="546"/>
      <c r="G423" s="546"/>
      <c r="H423" s="546"/>
      <c r="I423" s="546"/>
      <c r="J423" s="546"/>
    </row>
    <row r="424" spans="1:10" ht="28.5" customHeight="1" x14ac:dyDescent="0.25">
      <c r="A424" s="546"/>
      <c r="B424" s="546"/>
      <c r="C424" s="546"/>
      <c r="D424" s="546"/>
      <c r="E424" s="546"/>
      <c r="F424" s="546"/>
      <c r="G424" s="546"/>
      <c r="H424" s="546"/>
      <c r="I424" s="546"/>
      <c r="J424" s="546"/>
    </row>
    <row r="425" spans="1:10" ht="28.5" customHeight="1" x14ac:dyDescent="0.25">
      <c r="A425" s="546"/>
      <c r="B425" s="546"/>
      <c r="C425" s="546"/>
      <c r="D425" s="546"/>
      <c r="E425" s="546"/>
      <c r="F425" s="546"/>
      <c r="G425" s="546"/>
      <c r="H425" s="546"/>
      <c r="I425" s="546"/>
      <c r="J425" s="546"/>
    </row>
    <row r="426" spans="1:10" ht="28.5" customHeight="1" x14ac:dyDescent="0.25">
      <c r="A426" s="546"/>
      <c r="B426" s="546"/>
      <c r="C426" s="546"/>
      <c r="D426" s="546"/>
      <c r="E426" s="546"/>
      <c r="F426" s="546"/>
      <c r="G426" s="546"/>
      <c r="H426" s="546"/>
      <c r="I426" s="546"/>
      <c r="J426" s="546"/>
    </row>
    <row r="427" spans="1:10" ht="28.5" customHeight="1" x14ac:dyDescent="0.25">
      <c r="A427" s="546"/>
      <c r="B427" s="546"/>
      <c r="C427" s="546"/>
      <c r="D427" s="546"/>
      <c r="E427" s="546"/>
      <c r="F427" s="546"/>
      <c r="G427" s="546"/>
      <c r="H427" s="546"/>
      <c r="I427" s="546"/>
      <c r="J427" s="546"/>
    </row>
    <row r="428" spans="1:10" ht="28.5" customHeight="1" x14ac:dyDescent="0.25">
      <c r="A428" s="546"/>
      <c r="B428" s="546"/>
      <c r="C428" s="546"/>
      <c r="D428" s="546"/>
      <c r="E428" s="546"/>
      <c r="F428" s="546"/>
      <c r="G428" s="546"/>
      <c r="H428" s="546"/>
      <c r="I428" s="546"/>
      <c r="J428" s="546"/>
    </row>
    <row r="429" spans="1:10" ht="28.5" customHeight="1" x14ac:dyDescent="0.25">
      <c r="A429" s="546"/>
      <c r="B429" s="546"/>
      <c r="C429" s="546"/>
      <c r="D429" s="546"/>
      <c r="E429" s="546"/>
      <c r="F429" s="546"/>
      <c r="G429" s="546"/>
      <c r="H429" s="546"/>
      <c r="I429" s="546"/>
      <c r="J429" s="546"/>
    </row>
    <row r="430" spans="1:10" ht="28.5" customHeight="1" x14ac:dyDescent="0.25">
      <c r="A430" s="546"/>
      <c r="B430" s="546"/>
      <c r="C430" s="546"/>
      <c r="D430" s="546"/>
      <c r="E430" s="546"/>
      <c r="F430" s="546"/>
      <c r="G430" s="546"/>
      <c r="H430" s="546"/>
      <c r="I430" s="546"/>
      <c r="J430" s="546"/>
    </row>
    <row r="431" spans="1:10" ht="28.5" customHeight="1" x14ac:dyDescent="0.25">
      <c r="A431" s="546"/>
      <c r="B431" s="546"/>
      <c r="C431" s="546"/>
      <c r="D431" s="546"/>
      <c r="E431" s="546"/>
      <c r="F431" s="546"/>
      <c r="G431" s="546"/>
      <c r="H431" s="546"/>
      <c r="I431" s="546"/>
      <c r="J431" s="546"/>
    </row>
    <row r="432" spans="1:10" ht="28.5" customHeight="1" x14ac:dyDescent="0.25">
      <c r="A432" s="546"/>
      <c r="B432" s="546"/>
      <c r="C432" s="546"/>
      <c r="D432" s="546"/>
      <c r="E432" s="546"/>
      <c r="F432" s="546"/>
      <c r="G432" s="546"/>
      <c r="H432" s="546"/>
      <c r="I432" s="546"/>
      <c r="J432" s="546"/>
    </row>
    <row r="433" spans="1:10" ht="28.5" customHeight="1" x14ac:dyDescent="0.25">
      <c r="A433" s="546"/>
      <c r="B433" s="546"/>
      <c r="C433" s="546"/>
      <c r="D433" s="546"/>
      <c r="E433" s="546"/>
      <c r="F433" s="546"/>
      <c r="G433" s="546"/>
      <c r="H433" s="546"/>
      <c r="I433" s="546"/>
      <c r="J433" s="546"/>
    </row>
    <row r="434" spans="1:10" ht="28.5" customHeight="1" x14ac:dyDescent="0.25">
      <c r="A434" s="546"/>
      <c r="B434" s="546"/>
      <c r="C434" s="546"/>
      <c r="D434" s="546"/>
      <c r="E434" s="546"/>
      <c r="F434" s="546"/>
      <c r="G434" s="546"/>
      <c r="H434" s="546"/>
      <c r="I434" s="546"/>
      <c r="J434" s="546"/>
    </row>
    <row r="435" spans="1:10" ht="28.5" customHeight="1" x14ac:dyDescent="0.25">
      <c r="A435" s="546"/>
      <c r="B435" s="546"/>
      <c r="C435" s="546"/>
      <c r="D435" s="546"/>
      <c r="E435" s="546"/>
      <c r="F435" s="546"/>
      <c r="G435" s="546"/>
      <c r="H435" s="546"/>
      <c r="I435" s="546"/>
      <c r="J435" s="546"/>
    </row>
    <row r="436" spans="1:10" ht="28.5" customHeight="1" x14ac:dyDescent="0.25">
      <c r="A436" s="546"/>
      <c r="B436" s="546"/>
      <c r="C436" s="546"/>
      <c r="D436" s="546"/>
      <c r="E436" s="546"/>
      <c r="F436" s="546"/>
      <c r="G436" s="546"/>
      <c r="H436" s="546"/>
      <c r="I436" s="546"/>
      <c r="J436" s="546"/>
    </row>
    <row r="437" spans="1:10" ht="28.5" customHeight="1" x14ac:dyDescent="0.25">
      <c r="A437" s="546"/>
      <c r="B437" s="546"/>
      <c r="C437" s="546"/>
      <c r="D437" s="546"/>
      <c r="E437" s="546"/>
      <c r="F437" s="546"/>
      <c r="G437" s="546"/>
      <c r="H437" s="546"/>
      <c r="I437" s="546"/>
      <c r="J437" s="546"/>
    </row>
    <row r="438" spans="1:10" ht="28.5" customHeight="1" x14ac:dyDescent="0.25">
      <c r="A438" s="546"/>
      <c r="B438" s="546"/>
      <c r="C438" s="546"/>
      <c r="D438" s="546"/>
      <c r="E438" s="546"/>
      <c r="F438" s="546"/>
      <c r="G438" s="546"/>
      <c r="H438" s="546"/>
      <c r="I438" s="546"/>
      <c r="J438" s="546"/>
    </row>
    <row r="439" spans="1:10" ht="28.5" customHeight="1" x14ac:dyDescent="0.25">
      <c r="A439" s="546"/>
      <c r="B439" s="546"/>
      <c r="C439" s="546"/>
      <c r="D439" s="546"/>
      <c r="E439" s="546"/>
      <c r="F439" s="546"/>
      <c r="G439" s="546"/>
      <c r="H439" s="546"/>
      <c r="I439" s="546"/>
      <c r="J439" s="546"/>
    </row>
    <row r="440" spans="1:10" ht="28.5" customHeight="1" x14ac:dyDescent="0.25">
      <c r="A440" s="546"/>
      <c r="B440" s="546"/>
      <c r="C440" s="546"/>
      <c r="D440" s="546"/>
      <c r="E440" s="546"/>
      <c r="F440" s="546"/>
      <c r="G440" s="546"/>
      <c r="H440" s="546"/>
      <c r="I440" s="546"/>
      <c r="J440" s="546"/>
    </row>
    <row r="441" spans="1:10" ht="28.5" customHeight="1" x14ac:dyDescent="0.25">
      <c r="A441" s="546"/>
      <c r="B441" s="546"/>
      <c r="C441" s="546"/>
      <c r="D441" s="546"/>
      <c r="E441" s="546"/>
      <c r="F441" s="546"/>
      <c r="G441" s="546"/>
      <c r="H441" s="546"/>
      <c r="I441" s="546"/>
      <c r="J441" s="546"/>
    </row>
    <row r="442" spans="1:10" ht="28.5" customHeight="1" x14ac:dyDescent="0.25">
      <c r="A442" s="546"/>
      <c r="B442" s="546"/>
      <c r="C442" s="546"/>
      <c r="D442" s="546"/>
      <c r="E442" s="546"/>
      <c r="F442" s="546"/>
      <c r="G442" s="546"/>
      <c r="H442" s="546"/>
      <c r="I442" s="546"/>
      <c r="J442" s="546"/>
    </row>
    <row r="443" spans="1:10" ht="28.5" customHeight="1" x14ac:dyDescent="0.25">
      <c r="A443" s="546"/>
      <c r="B443" s="546"/>
      <c r="C443" s="546"/>
      <c r="D443" s="546"/>
      <c r="E443" s="546"/>
      <c r="F443" s="546"/>
      <c r="G443" s="546"/>
      <c r="H443" s="546"/>
      <c r="I443" s="546"/>
      <c r="J443" s="546"/>
    </row>
    <row r="444" spans="1:10" ht="28.5" customHeight="1" x14ac:dyDescent="0.25">
      <c r="A444" s="546"/>
      <c r="B444" s="546"/>
      <c r="C444" s="546"/>
      <c r="D444" s="546"/>
      <c r="E444" s="546"/>
      <c r="F444" s="546"/>
      <c r="G444" s="546"/>
      <c r="H444" s="546"/>
      <c r="I444" s="546"/>
      <c r="J444" s="546"/>
    </row>
    <row r="445" spans="1:10" ht="28.5" customHeight="1" x14ac:dyDescent="0.25">
      <c r="A445" s="546"/>
      <c r="B445" s="546"/>
      <c r="C445" s="546"/>
      <c r="D445" s="546"/>
      <c r="E445" s="546"/>
      <c r="F445" s="546"/>
      <c r="G445" s="546"/>
      <c r="H445" s="546"/>
      <c r="I445" s="546"/>
      <c r="J445" s="546"/>
    </row>
    <row r="446" spans="1:10" ht="28.5" customHeight="1" x14ac:dyDescent="0.25">
      <c r="A446" s="546"/>
      <c r="B446" s="546"/>
      <c r="C446" s="546"/>
      <c r="D446" s="546"/>
      <c r="E446" s="546"/>
      <c r="F446" s="546"/>
      <c r="G446" s="546"/>
      <c r="H446" s="546"/>
      <c r="I446" s="546"/>
      <c r="J446" s="546"/>
    </row>
    <row r="447" spans="1:10" ht="28.5" customHeight="1" x14ac:dyDescent="0.25">
      <c r="A447" s="546"/>
      <c r="B447" s="546"/>
      <c r="C447" s="546"/>
      <c r="D447" s="546"/>
      <c r="E447" s="546"/>
      <c r="F447" s="546"/>
      <c r="G447" s="546"/>
      <c r="H447" s="546"/>
      <c r="I447" s="546"/>
      <c r="J447" s="546"/>
    </row>
    <row r="448" spans="1:10" ht="28.5" customHeight="1" x14ac:dyDescent="0.25">
      <c r="A448" s="546"/>
      <c r="B448" s="546"/>
      <c r="C448" s="546"/>
      <c r="D448" s="546"/>
      <c r="E448" s="546"/>
      <c r="F448" s="546"/>
      <c r="G448" s="546"/>
      <c r="H448" s="546"/>
      <c r="I448" s="546"/>
      <c r="J448" s="546"/>
    </row>
    <row r="449" spans="1:10" ht="28.5" customHeight="1" x14ac:dyDescent="0.25">
      <c r="A449" s="546"/>
      <c r="B449" s="546"/>
      <c r="C449" s="546"/>
      <c r="D449" s="546"/>
      <c r="E449" s="546"/>
      <c r="F449" s="546"/>
      <c r="G449" s="546"/>
      <c r="H449" s="546"/>
      <c r="I449" s="546"/>
      <c r="J449" s="546"/>
    </row>
    <row r="450" spans="1:10" ht="28.5" customHeight="1" x14ac:dyDescent="0.25">
      <c r="A450" s="546"/>
      <c r="B450" s="546"/>
      <c r="C450" s="546"/>
      <c r="D450" s="546"/>
      <c r="E450" s="546"/>
      <c r="F450" s="546"/>
      <c r="G450" s="546"/>
      <c r="H450" s="546"/>
      <c r="I450" s="546"/>
      <c r="J450" s="546"/>
    </row>
    <row r="451" spans="1:10" ht="28.5" customHeight="1" x14ac:dyDescent="0.25">
      <c r="A451" s="546"/>
      <c r="B451" s="546"/>
      <c r="C451" s="546"/>
      <c r="D451" s="546"/>
      <c r="E451" s="546"/>
      <c r="F451" s="546"/>
      <c r="G451" s="546"/>
      <c r="H451" s="546"/>
      <c r="I451" s="546"/>
      <c r="J451" s="546"/>
    </row>
    <row r="452" spans="1:10" ht="28.5" customHeight="1" x14ac:dyDescent="0.25">
      <c r="A452" s="546"/>
      <c r="B452" s="546"/>
      <c r="C452" s="546"/>
      <c r="D452" s="546"/>
      <c r="E452" s="546"/>
      <c r="F452" s="546"/>
      <c r="G452" s="546"/>
      <c r="H452" s="546"/>
      <c r="I452" s="546"/>
      <c r="J452" s="546"/>
    </row>
    <row r="453" spans="1:10" ht="28.5" customHeight="1" x14ac:dyDescent="0.25">
      <c r="A453" s="546"/>
      <c r="B453" s="546"/>
      <c r="C453" s="546"/>
      <c r="D453" s="546"/>
      <c r="E453" s="546"/>
      <c r="F453" s="546"/>
      <c r="G453" s="546"/>
      <c r="H453" s="546"/>
      <c r="I453" s="546"/>
      <c r="J453" s="546"/>
    </row>
    <row r="454" spans="1:10" ht="28.5" customHeight="1" x14ac:dyDescent="0.25">
      <c r="A454" s="546"/>
      <c r="B454" s="546"/>
      <c r="C454" s="546"/>
      <c r="D454" s="546"/>
      <c r="E454" s="546"/>
      <c r="F454" s="546"/>
      <c r="G454" s="546"/>
      <c r="H454" s="546"/>
      <c r="I454" s="546"/>
      <c r="J454" s="546"/>
    </row>
    <row r="455" spans="1:10" ht="28.5" customHeight="1" x14ac:dyDescent="0.25">
      <c r="A455" s="546"/>
      <c r="B455" s="546"/>
      <c r="C455" s="546"/>
      <c r="D455" s="546"/>
      <c r="E455" s="546"/>
      <c r="F455" s="546"/>
      <c r="G455" s="546"/>
      <c r="H455" s="546"/>
      <c r="I455" s="546"/>
      <c r="J455" s="546"/>
    </row>
    <row r="456" spans="1:10" ht="28.5" customHeight="1" x14ac:dyDescent="0.25">
      <c r="A456" s="546"/>
      <c r="B456" s="546"/>
      <c r="C456" s="546"/>
      <c r="D456" s="546"/>
      <c r="E456" s="546"/>
      <c r="F456" s="546"/>
      <c r="G456" s="546"/>
      <c r="H456" s="546"/>
      <c r="I456" s="546"/>
      <c r="J456" s="546"/>
    </row>
    <row r="457" spans="1:10" ht="28.5" customHeight="1" x14ac:dyDescent="0.25">
      <c r="A457" s="546"/>
      <c r="B457" s="546"/>
      <c r="C457" s="546"/>
      <c r="D457" s="546"/>
      <c r="E457" s="546"/>
      <c r="F457" s="546"/>
      <c r="G457" s="546"/>
      <c r="H457" s="546"/>
      <c r="I457" s="546"/>
      <c r="J457" s="546"/>
    </row>
    <row r="458" spans="1:10" ht="28.5" customHeight="1" x14ac:dyDescent="0.25">
      <c r="A458" s="546"/>
      <c r="B458" s="546"/>
      <c r="C458" s="546"/>
      <c r="D458" s="546"/>
      <c r="E458" s="546"/>
      <c r="F458" s="546"/>
      <c r="G458" s="546"/>
      <c r="H458" s="546"/>
      <c r="I458" s="546"/>
      <c r="J458" s="546"/>
    </row>
    <row r="459" spans="1:10" ht="28.5" customHeight="1" x14ac:dyDescent="0.25">
      <c r="A459" s="546"/>
      <c r="B459" s="546"/>
      <c r="C459" s="546"/>
      <c r="D459" s="546"/>
      <c r="E459" s="546"/>
      <c r="F459" s="546"/>
      <c r="G459" s="546"/>
      <c r="H459" s="546"/>
      <c r="I459" s="546"/>
      <c r="J459" s="546"/>
    </row>
    <row r="460" spans="1:10" ht="28.5" customHeight="1" x14ac:dyDescent="0.25">
      <c r="A460" s="546"/>
      <c r="B460" s="546"/>
      <c r="C460" s="546"/>
      <c r="D460" s="546"/>
      <c r="E460" s="546"/>
      <c r="F460" s="546"/>
      <c r="G460" s="546"/>
      <c r="H460" s="546"/>
      <c r="I460" s="546"/>
      <c r="J460" s="546"/>
    </row>
    <row r="461" spans="1:10" ht="28.5" customHeight="1" x14ac:dyDescent="0.25">
      <c r="A461" s="546"/>
      <c r="B461" s="546"/>
      <c r="C461" s="546"/>
      <c r="D461" s="546"/>
      <c r="E461" s="546"/>
      <c r="F461" s="546"/>
      <c r="G461" s="546"/>
      <c r="H461" s="546"/>
      <c r="I461" s="546"/>
      <c r="J461" s="546"/>
    </row>
    <row r="462" spans="1:10" ht="28.5" customHeight="1" x14ac:dyDescent="0.25">
      <c r="A462" s="546"/>
      <c r="B462" s="546"/>
      <c r="C462" s="546"/>
      <c r="D462" s="546"/>
      <c r="E462" s="546"/>
      <c r="F462" s="546"/>
      <c r="G462" s="546"/>
      <c r="H462" s="546"/>
      <c r="I462" s="546"/>
      <c r="J462" s="546"/>
    </row>
    <row r="463" spans="1:10" ht="28.5" customHeight="1" x14ac:dyDescent="0.25">
      <c r="A463" s="546"/>
      <c r="B463" s="546"/>
      <c r="C463" s="546"/>
      <c r="D463" s="546"/>
      <c r="E463" s="546"/>
      <c r="F463" s="546"/>
      <c r="G463" s="546"/>
      <c r="H463" s="546"/>
      <c r="I463" s="546"/>
      <c r="J463" s="546"/>
    </row>
    <row r="464" spans="1:10" ht="28.5" customHeight="1" x14ac:dyDescent="0.25">
      <c r="A464" s="546"/>
      <c r="B464" s="546"/>
      <c r="C464" s="546"/>
      <c r="D464" s="546"/>
      <c r="E464" s="546"/>
      <c r="F464" s="546"/>
      <c r="G464" s="546"/>
      <c r="H464" s="546"/>
      <c r="I464" s="546"/>
      <c r="J464" s="546"/>
    </row>
    <row r="465" spans="1:10" ht="28.5" customHeight="1" x14ac:dyDescent="0.25">
      <c r="A465" s="546"/>
      <c r="B465" s="546"/>
      <c r="C465" s="546"/>
      <c r="D465" s="546"/>
      <c r="E465" s="546"/>
      <c r="F465" s="546"/>
      <c r="G465" s="546"/>
      <c r="H465" s="546"/>
      <c r="I465" s="546"/>
      <c r="J465" s="546"/>
    </row>
    <row r="466" spans="1:10" ht="28.5" customHeight="1" x14ac:dyDescent="0.25">
      <c r="A466" s="546"/>
      <c r="B466" s="546"/>
      <c r="C466" s="546"/>
      <c r="D466" s="546"/>
      <c r="E466" s="546"/>
      <c r="F466" s="546"/>
      <c r="G466" s="546"/>
      <c r="H466" s="546"/>
      <c r="I466" s="546"/>
      <c r="J466" s="546"/>
    </row>
    <row r="467" spans="1:10" ht="28.5" customHeight="1" x14ac:dyDescent="0.25">
      <c r="A467" s="546"/>
      <c r="B467" s="546"/>
      <c r="C467" s="546"/>
      <c r="D467" s="546"/>
      <c r="E467" s="546"/>
      <c r="F467" s="546"/>
      <c r="G467" s="546"/>
      <c r="H467" s="546"/>
      <c r="I467" s="546"/>
      <c r="J467" s="546"/>
    </row>
    <row r="468" spans="1:10" ht="28.5" customHeight="1" x14ac:dyDescent="0.25">
      <c r="A468" s="546"/>
      <c r="B468" s="546"/>
      <c r="C468" s="546"/>
      <c r="D468" s="546"/>
      <c r="E468" s="546"/>
      <c r="F468" s="546"/>
      <c r="G468" s="546"/>
      <c r="H468" s="546"/>
      <c r="I468" s="546"/>
      <c r="J468" s="546"/>
    </row>
    <row r="469" spans="1:10" ht="28.5" customHeight="1" x14ac:dyDescent="0.25">
      <c r="A469" s="546"/>
      <c r="B469" s="546"/>
      <c r="C469" s="546"/>
      <c r="D469" s="546"/>
      <c r="E469" s="546"/>
      <c r="F469" s="546"/>
      <c r="G469" s="546"/>
      <c r="H469" s="546"/>
      <c r="I469" s="546"/>
      <c r="J469" s="546"/>
    </row>
    <row r="470" spans="1:10" ht="28.5" customHeight="1" x14ac:dyDescent="0.25">
      <c r="A470" s="546"/>
      <c r="B470" s="546"/>
      <c r="C470" s="546"/>
      <c r="D470" s="546"/>
      <c r="E470" s="546"/>
      <c r="F470" s="546"/>
      <c r="G470" s="546"/>
      <c r="H470" s="546"/>
      <c r="I470" s="546"/>
      <c r="J470" s="546"/>
    </row>
    <row r="471" spans="1:10" ht="28.5" customHeight="1" x14ac:dyDescent="0.25">
      <c r="A471" s="546"/>
      <c r="B471" s="546"/>
      <c r="C471" s="546"/>
      <c r="D471" s="546"/>
      <c r="E471" s="546"/>
      <c r="F471" s="546"/>
      <c r="G471" s="546"/>
      <c r="H471" s="546"/>
      <c r="I471" s="546"/>
      <c r="J471" s="546"/>
    </row>
    <row r="472" spans="1:10" ht="28.5" customHeight="1" x14ac:dyDescent="0.25">
      <c r="A472" s="546"/>
      <c r="B472" s="546"/>
      <c r="C472" s="546"/>
      <c r="D472" s="546"/>
      <c r="E472" s="546"/>
      <c r="F472" s="546"/>
      <c r="G472" s="546"/>
      <c r="H472" s="546"/>
      <c r="I472" s="546"/>
      <c r="J472" s="546"/>
    </row>
    <row r="473" spans="1:10" ht="28.5" customHeight="1" x14ac:dyDescent="0.25">
      <c r="A473" s="546"/>
      <c r="B473" s="546"/>
      <c r="C473" s="546"/>
      <c r="D473" s="546"/>
      <c r="E473" s="546"/>
      <c r="F473" s="546"/>
      <c r="G473" s="546"/>
      <c r="H473" s="546"/>
      <c r="I473" s="546"/>
      <c r="J473" s="546"/>
    </row>
    <row r="474" spans="1:10" ht="28.5" customHeight="1" x14ac:dyDescent="0.25">
      <c r="A474" s="546"/>
      <c r="B474" s="546"/>
      <c r="C474" s="546"/>
      <c r="D474" s="546"/>
      <c r="E474" s="546"/>
      <c r="F474" s="546"/>
      <c r="G474" s="546"/>
      <c r="H474" s="546"/>
      <c r="I474" s="546"/>
      <c r="J474" s="546"/>
    </row>
    <row r="475" spans="1:10" ht="28.5" customHeight="1" x14ac:dyDescent="0.25">
      <c r="A475" s="546"/>
      <c r="B475" s="546"/>
      <c r="C475" s="546"/>
      <c r="D475" s="546"/>
      <c r="E475" s="546"/>
      <c r="F475" s="546"/>
      <c r="G475" s="546"/>
      <c r="H475" s="546"/>
      <c r="I475" s="546"/>
      <c r="J475" s="546"/>
    </row>
    <row r="476" spans="1:10" ht="28.5" customHeight="1" x14ac:dyDescent="0.25">
      <c r="A476" s="546"/>
      <c r="B476" s="546"/>
      <c r="C476" s="546"/>
      <c r="D476" s="546"/>
      <c r="E476" s="546"/>
      <c r="F476" s="546"/>
      <c r="G476" s="546"/>
      <c r="H476" s="546"/>
      <c r="I476" s="546"/>
      <c r="J476" s="546"/>
    </row>
    <row r="477" spans="1:10" ht="28.5" customHeight="1" x14ac:dyDescent="0.25">
      <c r="A477" s="546"/>
      <c r="B477" s="546"/>
      <c r="C477" s="546"/>
      <c r="D477" s="546"/>
      <c r="E477" s="546"/>
      <c r="F477" s="546"/>
      <c r="G477" s="546"/>
      <c r="H477" s="546"/>
      <c r="I477" s="546"/>
      <c r="J477" s="546"/>
    </row>
    <row r="478" spans="1:10" ht="28.5" customHeight="1" x14ac:dyDescent="0.25">
      <c r="A478" s="546"/>
      <c r="B478" s="546"/>
      <c r="C478" s="546"/>
      <c r="D478" s="546"/>
      <c r="E478" s="546"/>
      <c r="F478" s="546"/>
      <c r="G478" s="546"/>
      <c r="H478" s="546"/>
      <c r="I478" s="546"/>
      <c r="J478" s="546"/>
    </row>
    <row r="479" spans="1:10" ht="28.5" customHeight="1" x14ac:dyDescent="0.25">
      <c r="A479" s="546"/>
      <c r="B479" s="546"/>
      <c r="C479" s="546"/>
      <c r="D479" s="546"/>
      <c r="E479" s="546"/>
      <c r="F479" s="546"/>
      <c r="G479" s="546"/>
      <c r="H479" s="546"/>
      <c r="I479" s="546"/>
      <c r="J479" s="546"/>
    </row>
    <row r="480" spans="1:10" ht="28.5" customHeight="1" x14ac:dyDescent="0.25">
      <c r="A480" s="546"/>
      <c r="B480" s="546"/>
      <c r="C480" s="546"/>
      <c r="D480" s="546"/>
      <c r="E480" s="546"/>
      <c r="F480" s="546"/>
      <c r="G480" s="546"/>
      <c r="H480" s="546"/>
      <c r="I480" s="546"/>
      <c r="J480" s="546"/>
    </row>
    <row r="481" spans="1:10" ht="28.5" customHeight="1" x14ac:dyDescent="0.25">
      <c r="A481" s="546"/>
      <c r="B481" s="546"/>
      <c r="C481" s="546"/>
      <c r="D481" s="546"/>
      <c r="E481" s="546"/>
      <c r="F481" s="546"/>
      <c r="G481" s="546"/>
      <c r="H481" s="546"/>
      <c r="I481" s="546"/>
      <c r="J481" s="546"/>
    </row>
    <row r="482" spans="1:10" ht="28.5" customHeight="1" x14ac:dyDescent="0.25">
      <c r="A482" s="546"/>
      <c r="B482" s="546"/>
      <c r="C482" s="546"/>
      <c r="D482" s="546"/>
      <c r="E482" s="546"/>
      <c r="F482" s="546"/>
      <c r="G482" s="546"/>
      <c r="H482" s="546"/>
      <c r="I482" s="546"/>
      <c r="J482" s="546"/>
    </row>
    <row r="483" spans="1:10" ht="28.5" customHeight="1" x14ac:dyDescent="0.25">
      <c r="A483" s="546"/>
      <c r="B483" s="546"/>
      <c r="C483" s="546"/>
      <c r="D483" s="546"/>
      <c r="E483" s="546"/>
      <c r="F483" s="546"/>
      <c r="G483" s="546"/>
      <c r="H483" s="546"/>
      <c r="I483" s="546"/>
      <c r="J483" s="546"/>
    </row>
    <row r="484" spans="1:10" ht="28.5" customHeight="1" x14ac:dyDescent="0.25">
      <c r="A484" s="546"/>
      <c r="B484" s="546"/>
      <c r="C484" s="546"/>
      <c r="D484" s="546"/>
      <c r="E484" s="546"/>
      <c r="F484" s="546"/>
      <c r="G484" s="546"/>
      <c r="H484" s="546"/>
      <c r="I484" s="546"/>
      <c r="J484" s="546"/>
    </row>
    <row r="485" spans="1:10" ht="28.5" customHeight="1" x14ac:dyDescent="0.25">
      <c r="A485" s="546"/>
      <c r="B485" s="546"/>
      <c r="C485" s="546"/>
      <c r="D485" s="546"/>
      <c r="E485" s="546"/>
      <c r="F485" s="546"/>
      <c r="G485" s="546"/>
      <c r="H485" s="546"/>
      <c r="I485" s="546"/>
      <c r="J485" s="546"/>
    </row>
    <row r="486" spans="1:10" ht="28.5" customHeight="1" x14ac:dyDescent="0.25">
      <c r="A486" s="546"/>
      <c r="B486" s="546"/>
      <c r="C486" s="546"/>
      <c r="D486" s="546"/>
      <c r="E486" s="546"/>
      <c r="F486" s="546"/>
      <c r="G486" s="546"/>
      <c r="H486" s="546"/>
      <c r="I486" s="546"/>
      <c r="J486" s="546"/>
    </row>
    <row r="487" spans="1:10" ht="28.5" customHeight="1" x14ac:dyDescent="0.25">
      <c r="A487" s="546"/>
      <c r="B487" s="546"/>
      <c r="C487" s="546"/>
      <c r="D487" s="546"/>
      <c r="E487" s="546"/>
      <c r="F487" s="546"/>
      <c r="G487" s="546"/>
      <c r="H487" s="546"/>
      <c r="I487" s="546"/>
      <c r="J487" s="546"/>
    </row>
    <row r="488" spans="1:10" ht="28.5" customHeight="1" x14ac:dyDescent="0.25">
      <c r="A488" s="546"/>
      <c r="B488" s="546"/>
      <c r="C488" s="546"/>
      <c r="D488" s="546"/>
      <c r="E488" s="546"/>
      <c r="F488" s="546"/>
      <c r="G488" s="546"/>
      <c r="H488" s="546"/>
      <c r="I488" s="546"/>
      <c r="J488" s="546"/>
    </row>
    <row r="489" spans="1:10" ht="28.5" customHeight="1" x14ac:dyDescent="0.25">
      <c r="A489" s="546"/>
      <c r="B489" s="546"/>
      <c r="C489" s="546"/>
      <c r="D489" s="546"/>
      <c r="E489" s="546"/>
      <c r="F489" s="546"/>
      <c r="G489" s="546"/>
      <c r="H489" s="546"/>
      <c r="I489" s="546"/>
      <c r="J489" s="546"/>
    </row>
    <row r="490" spans="1:10" ht="28.5" customHeight="1" x14ac:dyDescent="0.25">
      <c r="A490" s="546"/>
      <c r="B490" s="546"/>
      <c r="C490" s="546"/>
      <c r="D490" s="546"/>
      <c r="E490" s="546"/>
      <c r="F490" s="546"/>
      <c r="G490" s="546"/>
      <c r="H490" s="546"/>
      <c r="I490" s="546"/>
      <c r="J490" s="546"/>
    </row>
    <row r="491" spans="1:10" ht="28.5" customHeight="1" x14ac:dyDescent="0.25">
      <c r="A491" s="546"/>
      <c r="B491" s="546"/>
      <c r="C491" s="546"/>
      <c r="D491" s="546"/>
      <c r="E491" s="546"/>
      <c r="F491" s="546"/>
      <c r="G491" s="546"/>
      <c r="H491" s="546"/>
      <c r="I491" s="546"/>
      <c r="J491" s="546"/>
    </row>
    <row r="492" spans="1:10" ht="28.5" customHeight="1" x14ac:dyDescent="0.25">
      <c r="A492" s="546"/>
      <c r="B492" s="546"/>
      <c r="C492" s="546"/>
      <c r="D492" s="546"/>
      <c r="E492" s="546"/>
      <c r="F492" s="546"/>
      <c r="G492" s="546"/>
      <c r="H492" s="546"/>
      <c r="I492" s="546"/>
      <c r="J492" s="546"/>
    </row>
    <row r="493" spans="1:10" ht="28.5" customHeight="1" x14ac:dyDescent="0.25">
      <c r="A493" s="546"/>
      <c r="B493" s="546"/>
      <c r="C493" s="546"/>
      <c r="D493" s="546"/>
      <c r="E493" s="546"/>
      <c r="F493" s="546"/>
      <c r="G493" s="546"/>
      <c r="H493" s="546"/>
      <c r="I493" s="546"/>
      <c r="J493" s="546"/>
    </row>
    <row r="494" spans="1:10" ht="28.5" customHeight="1" x14ac:dyDescent="0.25">
      <c r="A494" s="546"/>
      <c r="B494" s="546"/>
      <c r="C494" s="546"/>
      <c r="D494" s="546"/>
      <c r="E494" s="546"/>
      <c r="F494" s="546"/>
      <c r="G494" s="546"/>
      <c r="H494" s="546"/>
      <c r="I494" s="546"/>
      <c r="J494" s="546"/>
    </row>
    <row r="495" spans="1:10" ht="28.5" customHeight="1" x14ac:dyDescent="0.25">
      <c r="A495" s="546"/>
      <c r="B495" s="546"/>
      <c r="C495" s="546"/>
      <c r="D495" s="546"/>
      <c r="E495" s="546"/>
      <c r="F495" s="546"/>
      <c r="G495" s="546"/>
      <c r="H495" s="546"/>
      <c r="I495" s="546"/>
      <c r="J495" s="546"/>
    </row>
    <row r="496" spans="1:10" ht="28.5" customHeight="1" x14ac:dyDescent="0.25">
      <c r="A496" s="546"/>
      <c r="B496" s="546"/>
      <c r="C496" s="546"/>
      <c r="D496" s="546"/>
      <c r="E496" s="546"/>
      <c r="F496" s="546"/>
      <c r="G496" s="546"/>
      <c r="H496" s="546"/>
      <c r="I496" s="546"/>
      <c r="J496" s="546"/>
    </row>
    <row r="497" spans="1:10" ht="28.5" customHeight="1" x14ac:dyDescent="0.25">
      <c r="A497" s="546"/>
      <c r="B497" s="546"/>
      <c r="C497" s="546"/>
      <c r="D497" s="546"/>
      <c r="E497" s="546"/>
      <c r="F497" s="546"/>
      <c r="G497" s="546"/>
      <c r="H497" s="546"/>
      <c r="I497" s="546"/>
      <c r="J497" s="546"/>
    </row>
    <row r="498" spans="1:10" ht="28.5" customHeight="1" x14ac:dyDescent="0.25">
      <c r="A498" s="546"/>
      <c r="B498" s="546"/>
      <c r="C498" s="546"/>
      <c r="D498" s="546"/>
      <c r="E498" s="546"/>
      <c r="F498" s="546"/>
      <c r="G498" s="546"/>
      <c r="H498" s="546"/>
      <c r="I498" s="546"/>
      <c r="J498" s="546"/>
    </row>
    <row r="499" spans="1:10" ht="28.5" customHeight="1" x14ac:dyDescent="0.25">
      <c r="A499" s="546"/>
      <c r="B499" s="546"/>
      <c r="C499" s="546"/>
      <c r="D499" s="546"/>
      <c r="E499" s="546"/>
      <c r="F499" s="546"/>
      <c r="G499" s="546"/>
      <c r="H499" s="546"/>
      <c r="I499" s="546"/>
      <c r="J499" s="546"/>
    </row>
    <row r="500" spans="1:10" ht="28.5" customHeight="1" x14ac:dyDescent="0.25">
      <c r="A500" s="546"/>
      <c r="B500" s="546"/>
      <c r="C500" s="546"/>
      <c r="D500" s="546"/>
      <c r="E500" s="546"/>
      <c r="F500" s="546"/>
      <c r="G500" s="546"/>
      <c r="H500" s="546"/>
      <c r="I500" s="546"/>
      <c r="J500" s="546"/>
    </row>
    <row r="501" spans="1:10" ht="28.5" customHeight="1" x14ac:dyDescent="0.25">
      <c r="A501" s="546"/>
      <c r="B501" s="546"/>
      <c r="C501" s="546"/>
      <c r="D501" s="546"/>
      <c r="E501" s="546"/>
      <c r="F501" s="546"/>
      <c r="G501" s="546"/>
      <c r="H501" s="546"/>
      <c r="I501" s="546"/>
      <c r="J501" s="546"/>
    </row>
    <row r="502" spans="1:10" ht="28.5" customHeight="1" x14ac:dyDescent="0.25">
      <c r="A502" s="546"/>
      <c r="B502" s="546"/>
      <c r="C502" s="546"/>
      <c r="D502" s="546"/>
      <c r="E502" s="546"/>
      <c r="F502" s="546"/>
      <c r="G502" s="546"/>
      <c r="H502" s="546"/>
      <c r="I502" s="546"/>
      <c r="J502" s="546"/>
    </row>
    <row r="503" spans="1:10" ht="28.5" customHeight="1" x14ac:dyDescent="0.25">
      <c r="A503" s="546"/>
      <c r="B503" s="546"/>
      <c r="C503" s="546"/>
      <c r="D503" s="546"/>
      <c r="E503" s="546"/>
      <c r="F503" s="546"/>
      <c r="G503" s="546"/>
      <c r="H503" s="546"/>
      <c r="I503" s="546"/>
      <c r="J503" s="546"/>
    </row>
    <row r="504" spans="1:10" ht="28.5" customHeight="1" x14ac:dyDescent="0.25">
      <c r="A504" s="546"/>
      <c r="B504" s="546"/>
      <c r="C504" s="546"/>
      <c r="D504" s="546"/>
      <c r="E504" s="546"/>
      <c r="F504" s="546"/>
      <c r="G504" s="546"/>
      <c r="H504" s="546"/>
      <c r="I504" s="546"/>
      <c r="J504" s="546"/>
    </row>
    <row r="505" spans="1:10" ht="28.5" customHeight="1" x14ac:dyDescent="0.25">
      <c r="A505" s="546"/>
      <c r="B505" s="546"/>
      <c r="C505" s="546"/>
      <c r="D505" s="546"/>
      <c r="E505" s="546"/>
      <c r="F505" s="546"/>
      <c r="G505" s="546"/>
      <c r="H505" s="546"/>
      <c r="I505" s="546"/>
      <c r="J505" s="546"/>
    </row>
    <row r="506" spans="1:10" ht="28.5" customHeight="1" x14ac:dyDescent="0.25">
      <c r="A506" s="546"/>
      <c r="B506" s="546"/>
      <c r="C506" s="546"/>
      <c r="D506" s="546"/>
      <c r="E506" s="546"/>
      <c r="F506" s="546"/>
      <c r="G506" s="546"/>
      <c r="H506" s="546"/>
      <c r="I506" s="546"/>
      <c r="J506" s="546"/>
    </row>
    <row r="507" spans="1:10" ht="28.5" customHeight="1" x14ac:dyDescent="0.25">
      <c r="A507" s="546"/>
      <c r="B507" s="546"/>
      <c r="C507" s="546"/>
      <c r="D507" s="546"/>
      <c r="E507" s="546"/>
      <c r="F507" s="546"/>
      <c r="G507" s="546"/>
      <c r="H507" s="546"/>
      <c r="I507" s="546"/>
      <c r="J507" s="546"/>
    </row>
    <row r="508" spans="1:10" ht="28.5" customHeight="1" x14ac:dyDescent="0.25">
      <c r="A508" s="546"/>
      <c r="B508" s="546"/>
      <c r="C508" s="546"/>
      <c r="D508" s="546"/>
      <c r="E508" s="546"/>
      <c r="F508" s="546"/>
      <c r="G508" s="546"/>
      <c r="H508" s="546"/>
      <c r="I508" s="546"/>
      <c r="J508" s="546"/>
    </row>
    <row r="509" spans="1:10" ht="28.5" customHeight="1" x14ac:dyDescent="0.25">
      <c r="A509" s="546"/>
      <c r="B509" s="546"/>
      <c r="C509" s="546"/>
      <c r="D509" s="546"/>
      <c r="E509" s="546"/>
      <c r="F509" s="546"/>
      <c r="G509" s="546"/>
      <c r="H509" s="546"/>
      <c r="I509" s="546"/>
      <c r="J509" s="546"/>
    </row>
    <row r="510" spans="1:10" ht="28.5" customHeight="1" x14ac:dyDescent="0.25">
      <c r="A510" s="546"/>
      <c r="B510" s="546"/>
      <c r="C510" s="546"/>
      <c r="D510" s="546"/>
      <c r="E510" s="546"/>
      <c r="F510" s="546"/>
      <c r="G510" s="546"/>
      <c r="H510" s="546"/>
      <c r="I510" s="546"/>
      <c r="J510" s="546"/>
    </row>
    <row r="511" spans="1:10" ht="28.5" customHeight="1" x14ac:dyDescent="0.25">
      <c r="A511" s="546"/>
      <c r="B511" s="546"/>
      <c r="C511" s="546"/>
      <c r="D511" s="546"/>
      <c r="E511" s="546"/>
      <c r="F511" s="546"/>
      <c r="G511" s="546"/>
      <c r="H511" s="546"/>
      <c r="I511" s="546"/>
      <c r="J511" s="546"/>
    </row>
    <row r="512" spans="1:10" ht="28.5" customHeight="1" x14ac:dyDescent="0.25">
      <c r="A512" s="546"/>
      <c r="B512" s="546"/>
      <c r="C512" s="546"/>
      <c r="D512" s="546"/>
      <c r="E512" s="546"/>
      <c r="F512" s="546"/>
      <c r="G512" s="546"/>
      <c r="H512" s="546"/>
      <c r="I512" s="546"/>
      <c r="J512" s="546"/>
    </row>
    <row r="513" spans="1:10" ht="28.5" customHeight="1" x14ac:dyDescent="0.25">
      <c r="A513" s="546"/>
      <c r="B513" s="546"/>
      <c r="C513" s="546"/>
      <c r="D513" s="546"/>
      <c r="E513" s="546"/>
      <c r="F513" s="546"/>
      <c r="G513" s="546"/>
      <c r="H513" s="546"/>
      <c r="I513" s="546"/>
      <c r="J513" s="546"/>
    </row>
    <row r="514" spans="1:10" ht="28.5" customHeight="1" x14ac:dyDescent="0.25">
      <c r="A514" s="546"/>
      <c r="B514" s="546"/>
      <c r="C514" s="546"/>
      <c r="D514" s="546"/>
      <c r="E514" s="546"/>
      <c r="F514" s="546"/>
      <c r="G514" s="546"/>
      <c r="H514" s="546"/>
      <c r="I514" s="546"/>
      <c r="J514" s="546"/>
    </row>
    <row r="515" spans="1:10" ht="28.5" customHeight="1" x14ac:dyDescent="0.25">
      <c r="A515" s="546"/>
      <c r="B515" s="546"/>
      <c r="C515" s="546"/>
      <c r="D515" s="546"/>
      <c r="E515" s="546"/>
      <c r="F515" s="546"/>
      <c r="G515" s="546"/>
      <c r="H515" s="546"/>
      <c r="I515" s="546"/>
      <c r="J515" s="546"/>
    </row>
    <row r="516" spans="1:10" ht="28.5" customHeight="1" x14ac:dyDescent="0.25">
      <c r="A516" s="546"/>
      <c r="B516" s="546"/>
      <c r="C516" s="546"/>
      <c r="D516" s="546"/>
      <c r="E516" s="546"/>
      <c r="F516" s="546"/>
      <c r="G516" s="546"/>
      <c r="H516" s="546"/>
      <c r="I516" s="546"/>
      <c r="J516" s="546"/>
    </row>
    <row r="517" spans="1:10" ht="28.5" customHeight="1" x14ac:dyDescent="0.25">
      <c r="A517" s="546"/>
      <c r="B517" s="546"/>
      <c r="C517" s="546"/>
      <c r="D517" s="546"/>
      <c r="E517" s="546"/>
      <c r="F517" s="546"/>
      <c r="G517" s="546"/>
      <c r="H517" s="546"/>
      <c r="I517" s="546"/>
      <c r="J517" s="546"/>
    </row>
    <row r="518" spans="1:10" ht="28.5" customHeight="1" x14ac:dyDescent="0.25">
      <c r="A518" s="546"/>
      <c r="B518" s="546"/>
      <c r="C518" s="546"/>
      <c r="D518" s="546"/>
      <c r="E518" s="546"/>
      <c r="F518" s="546"/>
      <c r="G518" s="546"/>
      <c r="H518" s="546"/>
      <c r="I518" s="546"/>
      <c r="J518" s="546"/>
    </row>
    <row r="519" spans="1:10" ht="28.5" customHeight="1" x14ac:dyDescent="0.25">
      <c r="A519" s="546"/>
      <c r="B519" s="546"/>
      <c r="C519" s="546"/>
      <c r="D519" s="546"/>
      <c r="E519" s="546"/>
      <c r="F519" s="546"/>
      <c r="G519" s="546"/>
      <c r="H519" s="546"/>
      <c r="I519" s="546"/>
      <c r="J519" s="546"/>
    </row>
    <row r="520" spans="1:10" ht="28.5" customHeight="1" x14ac:dyDescent="0.25">
      <c r="A520" s="546"/>
      <c r="B520" s="546"/>
      <c r="C520" s="546"/>
      <c r="D520" s="546"/>
      <c r="E520" s="546"/>
      <c r="F520" s="546"/>
      <c r="G520" s="546"/>
      <c r="H520" s="546"/>
      <c r="I520" s="546"/>
      <c r="J520" s="546"/>
    </row>
    <row r="521" spans="1:10" ht="28.5" customHeight="1" x14ac:dyDescent="0.25">
      <c r="A521" s="546"/>
      <c r="B521" s="546"/>
      <c r="C521" s="546"/>
      <c r="D521" s="546"/>
      <c r="E521" s="546"/>
      <c r="F521" s="546"/>
      <c r="G521" s="546"/>
      <c r="H521" s="546"/>
      <c r="I521" s="546"/>
      <c r="J521" s="546"/>
    </row>
    <row r="522" spans="1:10" ht="28.5" customHeight="1" x14ac:dyDescent="0.25">
      <c r="A522" s="546"/>
      <c r="B522" s="546"/>
      <c r="C522" s="546"/>
      <c r="D522" s="546"/>
      <c r="E522" s="546"/>
      <c r="F522" s="546"/>
      <c r="G522" s="546"/>
      <c r="H522" s="546"/>
      <c r="I522" s="546"/>
      <c r="J522" s="546"/>
    </row>
    <row r="523" spans="1:10" ht="28.5" customHeight="1" x14ac:dyDescent="0.25">
      <c r="A523" s="546"/>
      <c r="B523" s="546"/>
      <c r="C523" s="546"/>
      <c r="D523" s="546"/>
      <c r="E523" s="546"/>
      <c r="F523" s="546"/>
      <c r="G523" s="546"/>
      <c r="H523" s="546"/>
      <c r="I523" s="546"/>
      <c r="J523" s="546"/>
    </row>
    <row r="524" spans="1:10" ht="28.5" customHeight="1" x14ac:dyDescent="0.25">
      <c r="A524" s="546"/>
      <c r="B524" s="546"/>
      <c r="C524" s="546"/>
      <c r="D524" s="546"/>
      <c r="E524" s="546"/>
      <c r="F524" s="546"/>
      <c r="G524" s="546"/>
      <c r="H524" s="546"/>
      <c r="I524" s="546"/>
      <c r="J524" s="546"/>
    </row>
    <row r="525" spans="1:10" ht="28.5" customHeight="1" x14ac:dyDescent="0.25">
      <c r="A525" s="546"/>
      <c r="B525" s="546"/>
      <c r="C525" s="546"/>
      <c r="D525" s="546"/>
      <c r="E525" s="546"/>
      <c r="F525" s="546"/>
      <c r="G525" s="546"/>
      <c r="H525" s="546"/>
      <c r="I525" s="546"/>
      <c r="J525" s="546"/>
    </row>
    <row r="526" spans="1:10" ht="28.5" customHeight="1" x14ac:dyDescent="0.25">
      <c r="A526" s="546"/>
      <c r="B526" s="546"/>
      <c r="C526" s="546"/>
      <c r="D526" s="546"/>
      <c r="E526" s="546"/>
      <c r="F526" s="546"/>
      <c r="G526" s="546"/>
      <c r="H526" s="546"/>
      <c r="I526" s="546"/>
      <c r="J526" s="546"/>
    </row>
    <row r="527" spans="1:10" ht="28.5" customHeight="1" x14ac:dyDescent="0.25">
      <c r="A527" s="546"/>
      <c r="B527" s="546"/>
      <c r="C527" s="546"/>
      <c r="D527" s="546"/>
      <c r="E527" s="546"/>
      <c r="F527" s="546"/>
      <c r="G527" s="546"/>
      <c r="H527" s="546"/>
      <c r="I527" s="546"/>
      <c r="J527" s="546"/>
    </row>
    <row r="528" spans="1:10" ht="28.5" customHeight="1" x14ac:dyDescent="0.25">
      <c r="A528" s="546"/>
      <c r="B528" s="546"/>
      <c r="C528" s="546"/>
      <c r="D528" s="546"/>
      <c r="E528" s="546"/>
      <c r="F528" s="546"/>
      <c r="G528" s="546"/>
      <c r="H528" s="546"/>
      <c r="I528" s="546"/>
      <c r="J528" s="546"/>
    </row>
    <row r="529" spans="1:10" ht="28.5" customHeight="1" x14ac:dyDescent="0.25">
      <c r="A529" s="546"/>
      <c r="B529" s="546"/>
      <c r="C529" s="546"/>
      <c r="D529" s="546"/>
      <c r="E529" s="546"/>
      <c r="F529" s="546"/>
      <c r="G529" s="546"/>
      <c r="H529" s="546"/>
      <c r="I529" s="546"/>
      <c r="J529" s="546"/>
    </row>
    <row r="530" spans="1:10" ht="28.5" customHeight="1" x14ac:dyDescent="0.25">
      <c r="A530" s="546"/>
      <c r="B530" s="546"/>
      <c r="C530" s="546"/>
      <c r="D530" s="546"/>
      <c r="E530" s="546"/>
      <c r="F530" s="546"/>
      <c r="G530" s="546"/>
      <c r="H530" s="546"/>
      <c r="I530" s="546"/>
      <c r="J530" s="546"/>
    </row>
    <row r="531" spans="1:10" ht="28.5" customHeight="1" x14ac:dyDescent="0.25">
      <c r="A531" s="546"/>
      <c r="B531" s="546"/>
      <c r="C531" s="546"/>
      <c r="D531" s="546"/>
      <c r="E531" s="546"/>
      <c r="F531" s="546"/>
      <c r="G531" s="546"/>
      <c r="H531" s="546"/>
      <c r="I531" s="546"/>
      <c r="J531" s="546"/>
    </row>
    <row r="532" spans="1:10" ht="28.5" customHeight="1" x14ac:dyDescent="0.25">
      <c r="A532" s="546"/>
      <c r="B532" s="546"/>
      <c r="C532" s="546"/>
      <c r="D532" s="546"/>
      <c r="E532" s="546"/>
      <c r="F532" s="546"/>
      <c r="G532" s="546"/>
      <c r="H532" s="546"/>
      <c r="I532" s="546"/>
      <c r="J532" s="546"/>
    </row>
  </sheetData>
  <mergeCells count="77">
    <mergeCell ref="J261:K261"/>
    <mergeCell ref="J298:K298"/>
    <mergeCell ref="J335:K335"/>
    <mergeCell ref="J2:K2"/>
    <mergeCell ref="J39:K39"/>
    <mergeCell ref="J76:K76"/>
    <mergeCell ref="J113:K113"/>
    <mergeCell ref="J150:K150"/>
    <mergeCell ref="H261:I261"/>
    <mergeCell ref="H298:I298"/>
    <mergeCell ref="D298:E298"/>
    <mergeCell ref="H335:I335"/>
    <mergeCell ref="B261:C261"/>
    <mergeCell ref="D261:E261"/>
    <mergeCell ref="F261:G261"/>
    <mergeCell ref="D335:E335"/>
    <mergeCell ref="F335:G335"/>
    <mergeCell ref="F298:G298"/>
    <mergeCell ref="A261:A262"/>
    <mergeCell ref="A335:A336"/>
    <mergeCell ref="B335:C335"/>
    <mergeCell ref="A298:A299"/>
    <mergeCell ref="B298:C298"/>
    <mergeCell ref="O157:O158"/>
    <mergeCell ref="P157:Q157"/>
    <mergeCell ref="A224:A225"/>
    <mergeCell ref="B224:C224"/>
    <mergeCell ref="D224:E224"/>
    <mergeCell ref="D187:E187"/>
    <mergeCell ref="F187:G187"/>
    <mergeCell ref="H187:I187"/>
    <mergeCell ref="F224:G224"/>
    <mergeCell ref="H224:I224"/>
    <mergeCell ref="J187:K187"/>
    <mergeCell ref="J224:K224"/>
    <mergeCell ref="F39:G39"/>
    <mergeCell ref="O156:Y156"/>
    <mergeCell ref="F150:G150"/>
    <mergeCell ref="O151:Z151"/>
    <mergeCell ref="N152:N153"/>
    <mergeCell ref="O152:P153"/>
    <mergeCell ref="Q152:R152"/>
    <mergeCell ref="S152:T152"/>
    <mergeCell ref="U152:V152"/>
    <mergeCell ref="W152:X152"/>
    <mergeCell ref="Y152:Z152"/>
    <mergeCell ref="F76:G76"/>
    <mergeCell ref="F113:G113"/>
    <mergeCell ref="O154:P154"/>
    <mergeCell ref="O155:P155"/>
    <mergeCell ref="R157:S157"/>
    <mergeCell ref="T157:U157"/>
    <mergeCell ref="V157:W157"/>
    <mergeCell ref="X157:Y157"/>
    <mergeCell ref="A2:A3"/>
    <mergeCell ref="B2:C2"/>
    <mergeCell ref="D2:E2"/>
    <mergeCell ref="F2:G2"/>
    <mergeCell ref="A39:A40"/>
    <mergeCell ref="B39:C39"/>
    <mergeCell ref="D39:E39"/>
    <mergeCell ref="D76:E76"/>
    <mergeCell ref="A113:A114"/>
    <mergeCell ref="D113:E113"/>
    <mergeCell ref="A150:A151"/>
    <mergeCell ref="B150:C150"/>
    <mergeCell ref="D150:E150"/>
    <mergeCell ref="A76:A77"/>
    <mergeCell ref="B76:C76"/>
    <mergeCell ref="A187:A188"/>
    <mergeCell ref="B113:C113"/>
    <mergeCell ref="B187:C187"/>
    <mergeCell ref="H2:I2"/>
    <mergeCell ref="H39:I39"/>
    <mergeCell ref="H76:I76"/>
    <mergeCell ref="H113:I113"/>
    <mergeCell ref="H150:I150"/>
  </mergeCells>
  <hyperlinks>
    <hyperlink ref="A38" location="فهرست!A92" display="2- نسبت کارگاه های صنعتی خصوصی ده نفر کارکن و بیشتر به کل جمعيت" xr:uid="{00000000-0004-0000-0B00-000000000000}"/>
    <hyperlink ref="A75" location="فهرست!A93" display="3- نسبت کارگاه های صنعتی عمومی ده نفر کارکن و بیشتر به کل جمعيت" xr:uid="{00000000-0004-0000-0B00-000001000000}"/>
    <hyperlink ref="A112" location="فهرست!A94" display="4- نسبت شاغلان کارگاه های صنعتی ده نفرکارکن و بیشتر به کل جمعیت" xr:uid="{00000000-0004-0000-0B00-000002000000}"/>
    <hyperlink ref="A149" location="فهرست!A95" display="5- سرانه ارزش افزوده فعالیت صنعتی کارگاه های صنعتی داراي ده نفر کارکن و بیشتر" xr:uid="{00000000-0004-0000-0B00-000003000000}"/>
    <hyperlink ref="A186" location="فهرست!A96" display="6- نسبت شركت هاي تعاوني صنعتی  تحت پوشش وزارت تعاون،کارورفاه اجتماعی  به کل جمعيت" xr:uid="{00000000-0004-0000-0B00-000004000000}"/>
    <hyperlink ref="A223" location="فهرست!A97" display="7- توزیع ارزش تولیدات کارگاه‌های صنعتی دارای ده نفر کارکن و بیشتر" xr:uid="{00000000-0004-0000-0B00-000005000000}"/>
    <hyperlink ref="A334" location="فهرست!A100" display="10- توزیع شاغلان کارگاه های صنعتی دارای ده نفر کارکن وبیشتر   " xr:uid="{00000000-0004-0000-0B00-000006000000}"/>
    <hyperlink ref="A1" location="فهرست!A91" display="1- نسبت کارگاه های صنعتی ده نفر کارکن و بیشتر به کل جمعيت" xr:uid="{00000000-0004-0000-0B00-000007000000}"/>
    <hyperlink ref="A260" location="فهرست!A98" display="8- توزیع تعداد کارگاه های صنعتی دارای ده نفر کارکن و بیشتر" xr:uid="{00000000-0004-0000-0B00-000008000000}"/>
    <hyperlink ref="A297" location="فهرست!A99" display="9-توزیع ارزش افزوده فعالیت صنعتی کارگاه های صنعتی دارای ده نفر کارکن و بیشتر" xr:uid="{00000000-0004-0000-0B00-000009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567"/>
  <sheetViews>
    <sheetView showGridLines="0" rightToLeft="1" workbookViewId="0">
      <selection sqref="A1:XFD1"/>
    </sheetView>
  </sheetViews>
  <sheetFormatPr defaultColWidth="9.140625" defaultRowHeight="25.5" customHeight="1" x14ac:dyDescent="0.25"/>
  <cols>
    <col min="1" max="1" width="30.5703125" style="328" customWidth="1"/>
    <col min="2" max="2" width="10.42578125" style="328" customWidth="1"/>
    <col min="3" max="11" width="11.140625" style="328" customWidth="1"/>
    <col min="12" max="16384" width="9.140625" style="328"/>
  </cols>
  <sheetData>
    <row r="1" spans="1:11" ht="28.5" customHeight="1" x14ac:dyDescent="0.25">
      <c r="A1" s="469" t="s">
        <v>248</v>
      </c>
      <c r="C1" s="542"/>
      <c r="E1" s="17"/>
      <c r="K1" s="34" t="s">
        <v>692</v>
      </c>
    </row>
    <row r="2" spans="1:11" s="18" customFormat="1" ht="25.5" customHeight="1" x14ac:dyDescent="0.25">
      <c r="A2" s="775" t="s">
        <v>1</v>
      </c>
      <c r="B2" s="744">
        <v>1399</v>
      </c>
      <c r="C2" s="745"/>
      <c r="D2" s="744">
        <v>1400</v>
      </c>
      <c r="E2" s="745"/>
      <c r="F2" s="744">
        <v>1401</v>
      </c>
      <c r="G2" s="745"/>
      <c r="H2" s="744">
        <v>1402</v>
      </c>
      <c r="I2" s="783"/>
      <c r="J2" s="746">
        <v>1403</v>
      </c>
      <c r="K2" s="746"/>
    </row>
    <row r="3" spans="1:11" s="18" customFormat="1" ht="25.5" customHeight="1" x14ac:dyDescent="0.25">
      <c r="A3" s="776"/>
      <c r="B3" s="459" t="s">
        <v>249</v>
      </c>
      <c r="C3" s="459" t="s">
        <v>144</v>
      </c>
      <c r="D3" s="458" t="s">
        <v>249</v>
      </c>
      <c r="E3" s="458" t="s">
        <v>144</v>
      </c>
      <c r="F3" s="458" t="s">
        <v>249</v>
      </c>
      <c r="G3" s="458" t="s">
        <v>144</v>
      </c>
      <c r="H3" s="458" t="s">
        <v>249</v>
      </c>
      <c r="I3" s="458" t="s">
        <v>144</v>
      </c>
      <c r="J3" s="458" t="s">
        <v>249</v>
      </c>
      <c r="K3" s="458" t="s">
        <v>144</v>
      </c>
    </row>
    <row r="4" spans="1:11" ht="25.5" customHeight="1" x14ac:dyDescent="0.25">
      <c r="A4" s="19" t="s">
        <v>47</v>
      </c>
      <c r="B4" s="368">
        <v>59561</v>
      </c>
      <c r="C4" s="377" t="s">
        <v>230</v>
      </c>
      <c r="D4" s="368">
        <v>61096.626000000004</v>
      </c>
      <c r="E4" s="377" t="s">
        <v>230</v>
      </c>
      <c r="F4" s="368">
        <v>64574</v>
      </c>
      <c r="G4" s="377" t="s">
        <v>230</v>
      </c>
      <c r="H4" s="372">
        <f>SUM(H5:H35)</f>
        <v>65291.859999999993</v>
      </c>
      <c r="I4" s="364" t="s">
        <v>230</v>
      </c>
      <c r="J4" s="349">
        <v>66347.455833803164</v>
      </c>
      <c r="K4" s="364" t="s">
        <v>230</v>
      </c>
    </row>
    <row r="5" spans="1:11" ht="25.5" customHeight="1" x14ac:dyDescent="0.25">
      <c r="A5" s="19" t="s">
        <v>48</v>
      </c>
      <c r="B5" s="366">
        <v>1803</v>
      </c>
      <c r="C5" s="379">
        <v>13</v>
      </c>
      <c r="D5" s="366">
        <v>2045.673</v>
      </c>
      <c r="E5" s="379">
        <v>12</v>
      </c>
      <c r="F5" s="366">
        <v>2045</v>
      </c>
      <c r="G5" s="379">
        <v>12</v>
      </c>
      <c r="H5" s="362">
        <v>2042.5</v>
      </c>
      <c r="I5" s="379">
        <v>12</v>
      </c>
      <c r="J5" s="348">
        <v>2303.0989086759691</v>
      </c>
      <c r="K5" s="347">
        <v>12</v>
      </c>
    </row>
    <row r="6" spans="1:11" ht="25.5" customHeight="1" x14ac:dyDescent="0.25">
      <c r="A6" s="19" t="s">
        <v>49</v>
      </c>
      <c r="B6" s="366">
        <v>1352</v>
      </c>
      <c r="C6" s="379">
        <v>16</v>
      </c>
      <c r="D6" s="366">
        <v>1362.2339999999999</v>
      </c>
      <c r="E6" s="379">
        <v>17</v>
      </c>
      <c r="F6" s="366">
        <v>1668</v>
      </c>
      <c r="G6" s="379">
        <v>15</v>
      </c>
      <c r="H6" s="362">
        <v>1694.9</v>
      </c>
      <c r="I6" s="379">
        <v>15</v>
      </c>
      <c r="J6" s="348">
        <v>1683.3921163087539</v>
      </c>
      <c r="K6" s="347">
        <v>15</v>
      </c>
    </row>
    <row r="7" spans="1:11" ht="25.5" customHeight="1" x14ac:dyDescent="0.25">
      <c r="A7" s="19" t="s">
        <v>50</v>
      </c>
      <c r="B7" s="366">
        <v>934</v>
      </c>
      <c r="C7" s="379">
        <v>21</v>
      </c>
      <c r="D7" s="366">
        <v>941.65</v>
      </c>
      <c r="E7" s="379">
        <v>21</v>
      </c>
      <c r="F7" s="366">
        <v>1095</v>
      </c>
      <c r="G7" s="379">
        <v>20</v>
      </c>
      <c r="H7" s="362">
        <v>1244.03</v>
      </c>
      <c r="I7" s="379">
        <v>19</v>
      </c>
      <c r="J7" s="348">
        <v>1268.47</v>
      </c>
      <c r="K7" s="347">
        <v>18</v>
      </c>
    </row>
    <row r="8" spans="1:11" ht="25.5" customHeight="1" x14ac:dyDescent="0.25">
      <c r="A8" s="19" t="s">
        <v>51</v>
      </c>
      <c r="B8" s="366">
        <v>4348</v>
      </c>
      <c r="C8" s="379">
        <v>3</v>
      </c>
      <c r="D8" s="366">
        <v>4725.2280000000001</v>
      </c>
      <c r="E8" s="379">
        <v>3</v>
      </c>
      <c r="F8" s="366">
        <v>4723</v>
      </c>
      <c r="G8" s="379">
        <v>3</v>
      </c>
      <c r="H8" s="362">
        <v>4926.6499999999996</v>
      </c>
      <c r="I8" s="379">
        <v>3</v>
      </c>
      <c r="J8" s="348">
        <v>5193.8482355428914</v>
      </c>
      <c r="K8" s="347">
        <v>3</v>
      </c>
    </row>
    <row r="9" spans="1:11" ht="25.5" customHeight="1" x14ac:dyDescent="0.25">
      <c r="A9" s="469" t="s">
        <v>10</v>
      </c>
      <c r="B9" s="366">
        <v>1428</v>
      </c>
      <c r="C9" s="379">
        <v>15</v>
      </c>
      <c r="D9" s="366">
        <v>1427.8</v>
      </c>
      <c r="E9" s="379">
        <v>15</v>
      </c>
      <c r="F9" s="366">
        <v>1428</v>
      </c>
      <c r="G9" s="379">
        <v>17</v>
      </c>
      <c r="H9" s="362">
        <v>1422.34</v>
      </c>
      <c r="I9" s="379">
        <v>17</v>
      </c>
      <c r="J9" s="348">
        <v>1428.74</v>
      </c>
      <c r="K9" s="347">
        <v>17</v>
      </c>
    </row>
    <row r="10" spans="1:11" ht="25.5" customHeight="1" x14ac:dyDescent="0.25">
      <c r="A10" s="19" t="s">
        <v>52</v>
      </c>
      <c r="B10" s="366">
        <v>166</v>
      </c>
      <c r="C10" s="379">
        <v>29</v>
      </c>
      <c r="D10" s="366">
        <v>165.5</v>
      </c>
      <c r="E10" s="379">
        <v>29</v>
      </c>
      <c r="F10" s="366">
        <v>166</v>
      </c>
      <c r="G10" s="379">
        <v>29</v>
      </c>
      <c r="H10" s="362">
        <v>165</v>
      </c>
      <c r="I10" s="379">
        <v>29</v>
      </c>
      <c r="J10" s="348">
        <v>165</v>
      </c>
      <c r="K10" s="347">
        <v>29</v>
      </c>
    </row>
    <row r="11" spans="1:11" ht="25.5" customHeight="1" x14ac:dyDescent="0.25">
      <c r="A11" s="19" t="s">
        <v>12</v>
      </c>
      <c r="B11" s="366">
        <v>3384</v>
      </c>
      <c r="C11" s="379">
        <v>6</v>
      </c>
      <c r="D11" s="366">
        <v>4019.71</v>
      </c>
      <c r="E11" s="379">
        <v>5</v>
      </c>
      <c r="F11" s="366">
        <v>4689</v>
      </c>
      <c r="G11" s="379">
        <v>4</v>
      </c>
      <c r="H11" s="362">
        <v>4694.3</v>
      </c>
      <c r="I11" s="379">
        <v>4</v>
      </c>
      <c r="J11" s="348">
        <v>4679.8710604792068</v>
      </c>
      <c r="K11" s="347">
        <v>4</v>
      </c>
    </row>
    <row r="12" spans="1:11" ht="25.5" customHeight="1" x14ac:dyDescent="0.25">
      <c r="A12" s="19" t="s">
        <v>53</v>
      </c>
      <c r="B12" s="366">
        <v>5334</v>
      </c>
      <c r="C12" s="379">
        <v>2</v>
      </c>
      <c r="D12" s="366">
        <v>5287.5190000000002</v>
      </c>
      <c r="E12" s="379">
        <v>2</v>
      </c>
      <c r="F12" s="366">
        <v>5278</v>
      </c>
      <c r="G12" s="379">
        <v>2</v>
      </c>
      <c r="H12" s="362">
        <v>5274.22</v>
      </c>
      <c r="I12" s="379">
        <v>2</v>
      </c>
      <c r="J12" s="348">
        <v>5291.1437988991229</v>
      </c>
      <c r="K12" s="347">
        <v>2</v>
      </c>
    </row>
    <row r="13" spans="1:11" ht="25.5" customHeight="1" x14ac:dyDescent="0.25">
      <c r="A13" s="19" t="s">
        <v>54</v>
      </c>
      <c r="B13" s="366">
        <v>5</v>
      </c>
      <c r="C13" s="379">
        <v>31</v>
      </c>
      <c r="D13" s="366">
        <v>5.3</v>
      </c>
      <c r="E13" s="379">
        <v>31</v>
      </c>
      <c r="F13" s="366">
        <v>5</v>
      </c>
      <c r="G13" s="379">
        <v>31</v>
      </c>
      <c r="H13" s="362">
        <v>4.5</v>
      </c>
      <c r="I13" s="379">
        <v>31</v>
      </c>
      <c r="J13" s="348">
        <v>4.5</v>
      </c>
      <c r="K13" s="347">
        <v>31</v>
      </c>
    </row>
    <row r="14" spans="1:11" ht="25.5" customHeight="1" x14ac:dyDescent="0.25">
      <c r="A14" s="19" t="s">
        <v>55</v>
      </c>
      <c r="B14" s="366">
        <v>586</v>
      </c>
      <c r="C14" s="379">
        <v>27</v>
      </c>
      <c r="D14" s="366">
        <v>586.36400000000003</v>
      </c>
      <c r="E14" s="379">
        <v>27</v>
      </c>
      <c r="F14" s="366">
        <v>586</v>
      </c>
      <c r="G14" s="379">
        <v>27</v>
      </c>
      <c r="H14" s="362">
        <v>584.25</v>
      </c>
      <c r="I14" s="379">
        <v>27</v>
      </c>
      <c r="J14" s="348">
        <v>594.6787280786599</v>
      </c>
      <c r="K14" s="347">
        <v>27</v>
      </c>
    </row>
    <row r="15" spans="1:11" ht="25.5" customHeight="1" x14ac:dyDescent="0.25">
      <c r="A15" s="19" t="s">
        <v>56</v>
      </c>
      <c r="B15" s="366">
        <v>3227</v>
      </c>
      <c r="C15" s="379">
        <v>7</v>
      </c>
      <c r="D15" s="366">
        <v>3225.212</v>
      </c>
      <c r="E15" s="379">
        <v>7</v>
      </c>
      <c r="F15" s="366">
        <v>3554</v>
      </c>
      <c r="G15" s="379">
        <v>7</v>
      </c>
      <c r="H15" s="362">
        <v>3686.96</v>
      </c>
      <c r="I15" s="379">
        <v>7</v>
      </c>
      <c r="J15" s="348">
        <v>3783.3429184492911</v>
      </c>
      <c r="K15" s="347">
        <v>8</v>
      </c>
    </row>
    <row r="16" spans="1:11" ht="25.5" customHeight="1" x14ac:dyDescent="0.25">
      <c r="A16" s="19" t="s">
        <v>57</v>
      </c>
      <c r="B16" s="366">
        <v>1197</v>
      </c>
      <c r="C16" s="379">
        <v>19</v>
      </c>
      <c r="D16" s="366">
        <v>1171.0999999999999</v>
      </c>
      <c r="E16" s="379">
        <v>19</v>
      </c>
      <c r="F16" s="366">
        <v>1192</v>
      </c>
      <c r="G16" s="379">
        <v>19</v>
      </c>
      <c r="H16" s="362">
        <v>1235.28</v>
      </c>
      <c r="I16" s="379">
        <v>20</v>
      </c>
      <c r="J16" s="348">
        <v>1226.6799999999998</v>
      </c>
      <c r="K16" s="347">
        <v>20</v>
      </c>
    </row>
    <row r="17" spans="1:11" ht="25.5" customHeight="1" x14ac:dyDescent="0.25">
      <c r="A17" s="19" t="s">
        <v>58</v>
      </c>
      <c r="B17" s="366">
        <v>6431</v>
      </c>
      <c r="C17" s="379">
        <v>1</v>
      </c>
      <c r="D17" s="366">
        <v>6458.25</v>
      </c>
      <c r="E17" s="379">
        <v>1</v>
      </c>
      <c r="F17" s="366">
        <v>6877</v>
      </c>
      <c r="G17" s="379">
        <v>1</v>
      </c>
      <c r="H17" s="362">
        <v>6853.35</v>
      </c>
      <c r="I17" s="379">
        <v>1</v>
      </c>
      <c r="J17" s="348">
        <v>6573.4747251125609</v>
      </c>
      <c r="K17" s="347">
        <v>1</v>
      </c>
    </row>
    <row r="18" spans="1:11" ht="25.5" customHeight="1" x14ac:dyDescent="0.25">
      <c r="A18" s="19" t="s">
        <v>19</v>
      </c>
      <c r="B18" s="366">
        <v>711</v>
      </c>
      <c r="C18" s="379">
        <v>24</v>
      </c>
      <c r="D18" s="366">
        <v>592.70000000000005</v>
      </c>
      <c r="E18" s="379">
        <v>26</v>
      </c>
      <c r="F18" s="366">
        <v>919</v>
      </c>
      <c r="G18" s="379">
        <v>23</v>
      </c>
      <c r="H18" s="362">
        <v>900.56</v>
      </c>
      <c r="I18" s="379">
        <v>25</v>
      </c>
      <c r="J18" s="348">
        <v>855.52</v>
      </c>
      <c r="K18" s="347">
        <v>25</v>
      </c>
    </row>
    <row r="19" spans="1:11" ht="25.5" customHeight="1" x14ac:dyDescent="0.25">
      <c r="A19" s="19" t="s">
        <v>59</v>
      </c>
      <c r="B19" s="366">
        <v>603</v>
      </c>
      <c r="C19" s="379">
        <v>26</v>
      </c>
      <c r="D19" s="366">
        <v>620.4</v>
      </c>
      <c r="E19" s="379">
        <v>25</v>
      </c>
      <c r="F19" s="366">
        <v>768</v>
      </c>
      <c r="G19" s="379">
        <v>25</v>
      </c>
      <c r="H19" s="362">
        <v>908.8</v>
      </c>
      <c r="I19" s="379">
        <v>24</v>
      </c>
      <c r="J19" s="348">
        <v>908.80275262069426</v>
      </c>
      <c r="K19" s="347">
        <v>24</v>
      </c>
    </row>
    <row r="20" spans="1:11" ht="25.5" customHeight="1" x14ac:dyDescent="0.25">
      <c r="A20" s="19" t="s">
        <v>21</v>
      </c>
      <c r="B20" s="366">
        <v>1403</v>
      </c>
      <c r="C20" s="379">
        <v>18</v>
      </c>
      <c r="D20" s="366">
        <v>1370.5</v>
      </c>
      <c r="E20" s="379">
        <v>16</v>
      </c>
      <c r="F20" s="366">
        <v>1458</v>
      </c>
      <c r="G20" s="379">
        <v>16</v>
      </c>
      <c r="H20" s="362">
        <v>1461.76</v>
      </c>
      <c r="I20" s="379">
        <v>16</v>
      </c>
      <c r="J20" s="348">
        <v>1483.0053656062844</v>
      </c>
      <c r="K20" s="347">
        <v>16</v>
      </c>
    </row>
    <row r="21" spans="1:11" ht="25.5" customHeight="1" x14ac:dyDescent="0.25">
      <c r="A21" s="19" t="s">
        <v>60</v>
      </c>
      <c r="B21" s="366">
        <v>4068</v>
      </c>
      <c r="C21" s="379">
        <v>4</v>
      </c>
      <c r="D21" s="366">
        <v>4046.8429999999998</v>
      </c>
      <c r="E21" s="379">
        <v>4</v>
      </c>
      <c r="F21" s="366">
        <v>4044</v>
      </c>
      <c r="G21" s="379">
        <v>5</v>
      </c>
      <c r="H21" s="362">
        <v>4052.2</v>
      </c>
      <c r="I21" s="379">
        <v>6</v>
      </c>
      <c r="J21" s="348">
        <v>4077.8423960164901</v>
      </c>
      <c r="K21" s="347">
        <v>6</v>
      </c>
    </row>
    <row r="22" spans="1:11" ht="25.5" customHeight="1" x14ac:dyDescent="0.25">
      <c r="A22" s="19" t="s">
        <v>61</v>
      </c>
      <c r="B22" s="366">
        <v>1919</v>
      </c>
      <c r="C22" s="379">
        <v>12</v>
      </c>
      <c r="D22" s="366">
        <v>1882.25</v>
      </c>
      <c r="E22" s="379">
        <v>13</v>
      </c>
      <c r="F22" s="366">
        <v>1882</v>
      </c>
      <c r="G22" s="379">
        <v>13</v>
      </c>
      <c r="H22" s="362">
        <v>1865.4</v>
      </c>
      <c r="I22" s="379">
        <v>13</v>
      </c>
      <c r="J22" s="348">
        <v>1882.7480972000001</v>
      </c>
      <c r="K22" s="347">
        <v>13</v>
      </c>
    </row>
    <row r="23" spans="1:11" ht="25.5" customHeight="1" x14ac:dyDescent="0.25">
      <c r="A23" s="19" t="s">
        <v>62</v>
      </c>
      <c r="B23" s="366">
        <v>646</v>
      </c>
      <c r="C23" s="379">
        <v>25</v>
      </c>
      <c r="D23" s="366">
        <v>646.4</v>
      </c>
      <c r="E23" s="379">
        <v>24</v>
      </c>
      <c r="F23" s="366">
        <v>638</v>
      </c>
      <c r="G23" s="379">
        <v>26</v>
      </c>
      <c r="H23" s="362">
        <v>660.62</v>
      </c>
      <c r="I23" s="379">
        <v>26</v>
      </c>
      <c r="J23" s="348">
        <v>684.61591710314781</v>
      </c>
      <c r="K23" s="347">
        <v>26</v>
      </c>
    </row>
    <row r="24" spans="1:11" ht="25.5" customHeight="1" x14ac:dyDescent="0.25">
      <c r="A24" s="19" t="s">
        <v>63</v>
      </c>
      <c r="B24" s="366">
        <v>796</v>
      </c>
      <c r="C24" s="379">
        <v>23</v>
      </c>
      <c r="D24" s="366">
        <v>905</v>
      </c>
      <c r="E24" s="379">
        <v>23</v>
      </c>
      <c r="F24" s="366">
        <v>908</v>
      </c>
      <c r="G24" s="379">
        <v>24</v>
      </c>
      <c r="H24" s="362">
        <v>928.47</v>
      </c>
      <c r="I24" s="379">
        <v>23</v>
      </c>
      <c r="J24" s="348">
        <v>928.46774030559061</v>
      </c>
      <c r="K24" s="347">
        <v>23</v>
      </c>
    </row>
    <row r="25" spans="1:11" ht="25.5" customHeight="1" x14ac:dyDescent="0.25">
      <c r="A25" s="19" t="s">
        <v>72</v>
      </c>
      <c r="B25" s="366">
        <v>2988</v>
      </c>
      <c r="C25" s="379">
        <v>8</v>
      </c>
      <c r="D25" s="366">
        <v>2949.5329999999999</v>
      </c>
      <c r="E25" s="379">
        <v>8</v>
      </c>
      <c r="F25" s="366">
        <v>3535</v>
      </c>
      <c r="G25" s="379">
        <v>8</v>
      </c>
      <c r="H25" s="362">
        <v>3519.32</v>
      </c>
      <c r="I25" s="379">
        <v>8</v>
      </c>
      <c r="J25" s="348">
        <v>3803.6007386293431</v>
      </c>
      <c r="K25" s="347">
        <v>7</v>
      </c>
    </row>
    <row r="26" spans="1:11" ht="25.5" customHeight="1" x14ac:dyDescent="0.25">
      <c r="A26" s="19" t="s">
        <v>64</v>
      </c>
      <c r="B26" s="366">
        <v>1772</v>
      </c>
      <c r="C26" s="379">
        <v>14</v>
      </c>
      <c r="D26" s="366">
        <v>1711.328</v>
      </c>
      <c r="E26" s="379">
        <v>14</v>
      </c>
      <c r="F26" s="366">
        <v>1784</v>
      </c>
      <c r="G26" s="379">
        <v>14</v>
      </c>
      <c r="H26" s="362">
        <v>1788.64</v>
      </c>
      <c r="I26" s="379">
        <v>14</v>
      </c>
      <c r="J26" s="348">
        <v>1776.1632631467639</v>
      </c>
      <c r="K26" s="347">
        <v>14</v>
      </c>
    </row>
    <row r="27" spans="1:11" ht="25.5" customHeight="1" x14ac:dyDescent="0.25">
      <c r="A27" s="19" t="s">
        <v>65</v>
      </c>
      <c r="B27" s="366">
        <v>29</v>
      </c>
      <c r="C27" s="379">
        <v>30</v>
      </c>
      <c r="D27" s="366">
        <v>29.3</v>
      </c>
      <c r="E27" s="379">
        <v>30</v>
      </c>
      <c r="F27" s="366">
        <v>29</v>
      </c>
      <c r="G27" s="379">
        <v>30</v>
      </c>
      <c r="H27" s="362">
        <v>23.44</v>
      </c>
      <c r="I27" s="379">
        <v>30</v>
      </c>
      <c r="J27" s="348">
        <v>23.44</v>
      </c>
      <c r="K27" s="347">
        <v>30</v>
      </c>
    </row>
    <row r="28" spans="1:11" ht="25.5" customHeight="1" x14ac:dyDescent="0.25">
      <c r="A28" s="19" t="s">
        <v>66</v>
      </c>
      <c r="B28" s="366">
        <v>932</v>
      </c>
      <c r="C28" s="379">
        <v>22</v>
      </c>
      <c r="D28" s="366">
        <v>924.8</v>
      </c>
      <c r="E28" s="379">
        <v>22</v>
      </c>
      <c r="F28" s="366">
        <v>932</v>
      </c>
      <c r="G28" s="379">
        <v>22</v>
      </c>
      <c r="H28" s="362">
        <v>941.88</v>
      </c>
      <c r="I28" s="379">
        <v>22</v>
      </c>
      <c r="J28" s="348">
        <v>948.28276363591817</v>
      </c>
      <c r="K28" s="347">
        <v>22</v>
      </c>
    </row>
    <row r="29" spans="1:11" ht="25.5" customHeight="1" x14ac:dyDescent="0.25">
      <c r="A29" s="19" t="s">
        <v>67</v>
      </c>
      <c r="B29" s="366">
        <v>2463</v>
      </c>
      <c r="C29" s="379">
        <v>10</v>
      </c>
      <c r="D29" s="366">
        <v>2445.067</v>
      </c>
      <c r="E29" s="379">
        <v>10</v>
      </c>
      <c r="F29" s="366">
        <v>2445</v>
      </c>
      <c r="G29" s="379">
        <v>10</v>
      </c>
      <c r="H29" s="362">
        <v>2446.52</v>
      </c>
      <c r="I29" s="379">
        <v>10</v>
      </c>
      <c r="J29" s="348">
        <v>2448.1967810773422</v>
      </c>
      <c r="K29" s="347">
        <v>11</v>
      </c>
    </row>
    <row r="30" spans="1:11" ht="25.5" customHeight="1" x14ac:dyDescent="0.25">
      <c r="A30" s="19" t="s">
        <v>68</v>
      </c>
      <c r="B30" s="366">
        <v>359</v>
      </c>
      <c r="C30" s="379">
        <v>28</v>
      </c>
      <c r="D30" s="366">
        <v>350.5</v>
      </c>
      <c r="E30" s="379">
        <v>28</v>
      </c>
      <c r="F30" s="366">
        <v>479</v>
      </c>
      <c r="G30" s="379">
        <v>28</v>
      </c>
      <c r="H30" s="362">
        <v>479.72</v>
      </c>
      <c r="I30" s="379">
        <v>28</v>
      </c>
      <c r="J30" s="348">
        <v>495.44203662948149</v>
      </c>
      <c r="K30" s="347">
        <v>28</v>
      </c>
    </row>
    <row r="31" spans="1:11" ht="25.5" customHeight="1" x14ac:dyDescent="0.25">
      <c r="A31" s="19" t="s">
        <v>134</v>
      </c>
      <c r="B31" s="366">
        <v>2884</v>
      </c>
      <c r="C31" s="379">
        <v>9</v>
      </c>
      <c r="D31" s="366">
        <v>2885.88</v>
      </c>
      <c r="E31" s="379">
        <v>9</v>
      </c>
      <c r="F31" s="366">
        <v>2893</v>
      </c>
      <c r="G31" s="379">
        <v>9</v>
      </c>
      <c r="H31" s="362">
        <v>2830.77</v>
      </c>
      <c r="I31" s="379">
        <v>9</v>
      </c>
      <c r="J31" s="348">
        <v>2857.3673440161797</v>
      </c>
      <c r="K31" s="347">
        <v>9</v>
      </c>
    </row>
    <row r="32" spans="1:11" ht="25.5" customHeight="1" x14ac:dyDescent="0.25">
      <c r="A32" s="19" t="s">
        <v>69</v>
      </c>
      <c r="B32" s="366">
        <v>1274</v>
      </c>
      <c r="C32" s="379">
        <v>17</v>
      </c>
      <c r="D32" s="366">
        <v>1259.49</v>
      </c>
      <c r="E32" s="379">
        <v>18</v>
      </c>
      <c r="F32" s="366">
        <v>1261</v>
      </c>
      <c r="G32" s="379">
        <v>18</v>
      </c>
      <c r="H32" s="362">
        <v>1252.3900000000001</v>
      </c>
      <c r="I32" s="379">
        <v>18</v>
      </c>
      <c r="J32" s="348">
        <v>1252.3920000000001</v>
      </c>
      <c r="K32" s="347">
        <v>19</v>
      </c>
    </row>
    <row r="33" spans="1:11" ht="25.5" customHeight="1" x14ac:dyDescent="0.25">
      <c r="A33" s="19" t="s">
        <v>73</v>
      </c>
      <c r="B33" s="366">
        <v>3553</v>
      </c>
      <c r="C33" s="379">
        <v>5</v>
      </c>
      <c r="D33" s="366">
        <v>3787.886</v>
      </c>
      <c r="E33" s="379">
        <v>6</v>
      </c>
      <c r="F33" s="366">
        <v>4026</v>
      </c>
      <c r="G33" s="379">
        <v>6</v>
      </c>
      <c r="H33" s="362">
        <v>4176.97</v>
      </c>
      <c r="I33" s="379">
        <v>5</v>
      </c>
      <c r="J33" s="348">
        <v>4110.144872596492</v>
      </c>
      <c r="K33" s="347">
        <v>5</v>
      </c>
    </row>
    <row r="34" spans="1:11" ht="25.5" customHeight="1" x14ac:dyDescent="0.25">
      <c r="A34" s="19" t="s">
        <v>70</v>
      </c>
      <c r="B34" s="366">
        <v>1025</v>
      </c>
      <c r="C34" s="379">
        <v>20</v>
      </c>
      <c r="D34" s="366">
        <v>1024.5</v>
      </c>
      <c r="E34" s="379">
        <v>20</v>
      </c>
      <c r="F34" s="366">
        <v>1025</v>
      </c>
      <c r="G34" s="379">
        <v>21</v>
      </c>
      <c r="H34" s="362">
        <v>1019.6</v>
      </c>
      <c r="I34" s="379">
        <v>21</v>
      </c>
      <c r="J34" s="348">
        <v>1019.6</v>
      </c>
      <c r="K34" s="347">
        <v>21</v>
      </c>
    </row>
    <row r="35" spans="1:11" ht="25.5" customHeight="1" x14ac:dyDescent="0.25">
      <c r="A35" s="19" t="s">
        <v>36</v>
      </c>
      <c r="B35" s="366">
        <v>2240</v>
      </c>
      <c r="C35" s="379">
        <v>11</v>
      </c>
      <c r="D35" s="366">
        <v>2242.7089999999998</v>
      </c>
      <c r="E35" s="379">
        <v>11</v>
      </c>
      <c r="F35" s="366">
        <v>2241</v>
      </c>
      <c r="G35" s="379">
        <v>11</v>
      </c>
      <c r="H35" s="362">
        <v>2206.52</v>
      </c>
      <c r="I35" s="379">
        <v>11</v>
      </c>
      <c r="J35" s="348">
        <v>2595.5832736729917</v>
      </c>
      <c r="K35" s="347">
        <v>10</v>
      </c>
    </row>
    <row r="36" spans="1:11" ht="25.5" customHeight="1" x14ac:dyDescent="0.25">
      <c r="A36" s="494" t="s">
        <v>250</v>
      </c>
      <c r="I36" s="623"/>
    </row>
    <row r="37" spans="1:11" ht="25.5" customHeight="1" x14ac:dyDescent="0.25">
      <c r="I37" s="623"/>
    </row>
    <row r="38" spans="1:11" ht="25.5" customHeight="1" x14ac:dyDescent="0.25">
      <c r="A38" s="494"/>
      <c r="I38" s="623"/>
    </row>
    <row r="39" spans="1:11" ht="25.5" customHeight="1" x14ac:dyDescent="0.25">
      <c r="A39" s="469" t="s">
        <v>347</v>
      </c>
      <c r="C39" s="542"/>
      <c r="E39" s="17"/>
      <c r="G39" s="34"/>
      <c r="K39" s="23" t="s">
        <v>445</v>
      </c>
    </row>
    <row r="40" spans="1:11" s="18" customFormat="1" ht="25.5" customHeight="1" x14ac:dyDescent="0.25">
      <c r="A40" s="775" t="s">
        <v>1</v>
      </c>
      <c r="B40" s="744">
        <v>1399</v>
      </c>
      <c r="C40" s="745"/>
      <c r="D40" s="744">
        <v>1400</v>
      </c>
      <c r="E40" s="745"/>
      <c r="F40" s="744">
        <v>1401</v>
      </c>
      <c r="G40" s="745"/>
      <c r="H40" s="744">
        <v>1402</v>
      </c>
      <c r="I40" s="783"/>
      <c r="J40" s="746">
        <v>1403</v>
      </c>
      <c r="K40" s="746"/>
    </row>
    <row r="41" spans="1:11" s="18" customFormat="1" ht="25.5" customHeight="1" x14ac:dyDescent="0.25">
      <c r="A41" s="776"/>
      <c r="B41" s="459" t="s">
        <v>249</v>
      </c>
      <c r="C41" s="458" t="s">
        <v>144</v>
      </c>
      <c r="D41" s="459" t="s">
        <v>249</v>
      </c>
      <c r="E41" s="459" t="s">
        <v>3</v>
      </c>
      <c r="F41" s="459" t="s">
        <v>249</v>
      </c>
      <c r="G41" s="459" t="s">
        <v>3</v>
      </c>
      <c r="H41" s="459" t="s">
        <v>249</v>
      </c>
      <c r="I41" s="459" t="s">
        <v>3</v>
      </c>
      <c r="J41" s="459" t="s">
        <v>249</v>
      </c>
      <c r="K41" s="459" t="s">
        <v>3</v>
      </c>
    </row>
    <row r="42" spans="1:11" ht="25.5" customHeight="1" x14ac:dyDescent="0.25">
      <c r="A42" s="19" t="s">
        <v>47</v>
      </c>
      <c r="B42" s="368">
        <v>289296</v>
      </c>
      <c r="C42" s="377" t="s">
        <v>230</v>
      </c>
      <c r="D42" s="368">
        <v>295641</v>
      </c>
      <c r="E42" s="377" t="s">
        <v>230</v>
      </c>
      <c r="F42" s="368">
        <v>306990</v>
      </c>
      <c r="G42" s="377" t="s">
        <v>230</v>
      </c>
      <c r="H42" s="355">
        <v>319816.18</v>
      </c>
      <c r="I42" s="355" t="s">
        <v>230</v>
      </c>
      <c r="J42" s="346">
        <v>330043.31999999995</v>
      </c>
      <c r="K42" s="355" t="s">
        <v>230</v>
      </c>
    </row>
    <row r="43" spans="1:11" ht="25.5" customHeight="1" x14ac:dyDescent="0.25">
      <c r="A43" s="19" t="s">
        <v>48</v>
      </c>
      <c r="B43" s="366">
        <v>9520</v>
      </c>
      <c r="C43" s="379">
        <v>10</v>
      </c>
      <c r="D43" s="366">
        <v>10128</v>
      </c>
      <c r="E43" s="379">
        <v>10</v>
      </c>
      <c r="F43" s="366">
        <v>10635</v>
      </c>
      <c r="G43" s="379">
        <v>11</v>
      </c>
      <c r="H43" s="350">
        <v>10750</v>
      </c>
      <c r="I43" s="350">
        <v>11</v>
      </c>
      <c r="J43" s="354">
        <v>10840</v>
      </c>
      <c r="K43" s="354">
        <v>11</v>
      </c>
    </row>
    <row r="44" spans="1:11" ht="25.5" customHeight="1" x14ac:dyDescent="0.25">
      <c r="A44" s="19" t="s">
        <v>49</v>
      </c>
      <c r="B44" s="366">
        <v>5614</v>
      </c>
      <c r="C44" s="379">
        <v>19</v>
      </c>
      <c r="D44" s="366">
        <v>5634</v>
      </c>
      <c r="E44" s="379">
        <v>19</v>
      </c>
      <c r="F44" s="366">
        <v>5501</v>
      </c>
      <c r="G44" s="379">
        <v>19</v>
      </c>
      <c r="H44" s="350">
        <v>5847.5</v>
      </c>
      <c r="I44" s="350">
        <v>19</v>
      </c>
      <c r="J44" s="354">
        <v>5897.5</v>
      </c>
      <c r="K44" s="354">
        <v>19</v>
      </c>
    </row>
    <row r="45" spans="1:11" ht="25.5" customHeight="1" x14ac:dyDescent="0.25">
      <c r="A45" s="19" t="s">
        <v>50</v>
      </c>
      <c r="B45" s="366">
        <v>2962</v>
      </c>
      <c r="C45" s="379">
        <v>27</v>
      </c>
      <c r="D45" s="366">
        <v>3202</v>
      </c>
      <c r="E45" s="379">
        <v>25</v>
      </c>
      <c r="F45" s="366">
        <v>3242</v>
      </c>
      <c r="G45" s="379">
        <v>25</v>
      </c>
      <c r="H45" s="350">
        <v>3662</v>
      </c>
      <c r="I45" s="350">
        <v>25</v>
      </c>
      <c r="J45" s="354">
        <v>4097</v>
      </c>
      <c r="K45" s="354">
        <v>25</v>
      </c>
    </row>
    <row r="46" spans="1:11" ht="25.5" customHeight="1" x14ac:dyDescent="0.25">
      <c r="A46" s="19" t="s">
        <v>51</v>
      </c>
      <c r="B46" s="366">
        <v>20656</v>
      </c>
      <c r="C46" s="379">
        <v>3</v>
      </c>
      <c r="D46" s="366">
        <v>20921</v>
      </c>
      <c r="E46" s="379">
        <v>3</v>
      </c>
      <c r="F46" s="366">
        <v>21326</v>
      </c>
      <c r="G46" s="379">
        <v>3</v>
      </c>
      <c r="H46" s="350">
        <v>21825.5</v>
      </c>
      <c r="I46" s="350">
        <v>3</v>
      </c>
      <c r="J46" s="354">
        <v>22497.5</v>
      </c>
      <c r="K46" s="354">
        <v>3</v>
      </c>
    </row>
    <row r="47" spans="1:11" ht="25.5" customHeight="1" x14ac:dyDescent="0.25">
      <c r="A47" s="19" t="s">
        <v>10</v>
      </c>
      <c r="B47" s="366">
        <v>6241</v>
      </c>
      <c r="C47" s="379">
        <v>15</v>
      </c>
      <c r="D47" s="366">
        <v>6381</v>
      </c>
      <c r="E47" s="379">
        <v>15</v>
      </c>
      <c r="F47" s="366">
        <v>6366</v>
      </c>
      <c r="G47" s="379">
        <v>16</v>
      </c>
      <c r="H47" s="350">
        <v>6636</v>
      </c>
      <c r="I47" s="350">
        <v>16</v>
      </c>
      <c r="J47" s="354">
        <v>7416</v>
      </c>
      <c r="K47" s="354">
        <v>15</v>
      </c>
    </row>
    <row r="48" spans="1:11" ht="25.5" customHeight="1" x14ac:dyDescent="0.25">
      <c r="A48" s="19" t="s">
        <v>52</v>
      </c>
      <c r="B48" s="366">
        <v>2584</v>
      </c>
      <c r="C48" s="379">
        <v>28</v>
      </c>
      <c r="D48" s="366">
        <v>2599</v>
      </c>
      <c r="E48" s="379">
        <v>28</v>
      </c>
      <c r="F48" s="366">
        <v>2637</v>
      </c>
      <c r="G48" s="379">
        <v>28</v>
      </c>
      <c r="H48" s="350">
        <v>2747</v>
      </c>
      <c r="I48" s="350">
        <v>28</v>
      </c>
      <c r="J48" s="354">
        <v>2762</v>
      </c>
      <c r="K48" s="354">
        <v>29</v>
      </c>
    </row>
    <row r="49" spans="1:11" ht="25.5" customHeight="1" x14ac:dyDescent="0.25">
      <c r="A49" s="19" t="s">
        <v>12</v>
      </c>
      <c r="B49" s="366">
        <v>11595</v>
      </c>
      <c r="C49" s="379">
        <v>9</v>
      </c>
      <c r="D49" s="366">
        <v>12407</v>
      </c>
      <c r="E49" s="379">
        <v>9</v>
      </c>
      <c r="F49" s="366">
        <v>13728</v>
      </c>
      <c r="G49" s="379">
        <v>7</v>
      </c>
      <c r="H49" s="350">
        <v>14387.5</v>
      </c>
      <c r="I49" s="350">
        <v>7</v>
      </c>
      <c r="J49" s="354">
        <v>14707.5</v>
      </c>
      <c r="K49" s="354">
        <v>7</v>
      </c>
    </row>
    <row r="50" spans="1:11" ht="25.5" customHeight="1" x14ac:dyDescent="0.25">
      <c r="A50" s="19" t="s">
        <v>53</v>
      </c>
      <c r="B50" s="366">
        <v>36905</v>
      </c>
      <c r="C50" s="379">
        <v>1</v>
      </c>
      <c r="D50" s="366">
        <v>37125</v>
      </c>
      <c r="E50" s="379">
        <v>1</v>
      </c>
      <c r="F50" s="366">
        <v>37460</v>
      </c>
      <c r="G50" s="379">
        <v>1</v>
      </c>
      <c r="H50" s="350">
        <v>38035</v>
      </c>
      <c r="I50" s="350">
        <v>1</v>
      </c>
      <c r="J50" s="354">
        <v>39620</v>
      </c>
      <c r="K50" s="354">
        <v>1</v>
      </c>
    </row>
    <row r="51" spans="1:11" ht="25.5" customHeight="1" x14ac:dyDescent="0.25">
      <c r="A51" s="19" t="s">
        <v>54</v>
      </c>
      <c r="B51" s="366">
        <v>3013</v>
      </c>
      <c r="C51" s="379">
        <v>26</v>
      </c>
      <c r="D51" s="366">
        <v>3155</v>
      </c>
      <c r="E51" s="379">
        <v>26</v>
      </c>
      <c r="F51" s="366">
        <v>3135</v>
      </c>
      <c r="G51" s="379">
        <v>27</v>
      </c>
      <c r="H51" s="350">
        <v>3145</v>
      </c>
      <c r="I51" s="350">
        <v>26</v>
      </c>
      <c r="J51" s="354">
        <v>3375</v>
      </c>
      <c r="K51" s="354">
        <v>26</v>
      </c>
    </row>
    <row r="52" spans="1:11" ht="25.5" customHeight="1" x14ac:dyDescent="0.25">
      <c r="A52" s="19" t="s">
        <v>55</v>
      </c>
      <c r="B52" s="366">
        <v>2125</v>
      </c>
      <c r="C52" s="379">
        <v>30</v>
      </c>
      <c r="D52" s="366">
        <v>2125</v>
      </c>
      <c r="E52" s="379">
        <v>30</v>
      </c>
      <c r="F52" s="366">
        <v>2155</v>
      </c>
      <c r="G52" s="379">
        <v>30</v>
      </c>
      <c r="H52" s="350">
        <v>2155</v>
      </c>
      <c r="I52" s="350">
        <v>30</v>
      </c>
      <c r="J52" s="354">
        <v>2400</v>
      </c>
      <c r="K52" s="354">
        <v>30</v>
      </c>
    </row>
    <row r="53" spans="1:11" ht="25.5" customHeight="1" x14ac:dyDescent="0.25">
      <c r="A53" s="19" t="s">
        <v>56</v>
      </c>
      <c r="B53" s="366">
        <v>12709</v>
      </c>
      <c r="C53" s="379">
        <v>7</v>
      </c>
      <c r="D53" s="366">
        <v>12784</v>
      </c>
      <c r="E53" s="379">
        <v>7</v>
      </c>
      <c r="F53" s="366">
        <v>13004</v>
      </c>
      <c r="G53" s="379">
        <v>9</v>
      </c>
      <c r="H53" s="350">
        <v>13443.5</v>
      </c>
      <c r="I53" s="350">
        <v>9</v>
      </c>
      <c r="J53" s="354">
        <v>13708.5</v>
      </c>
      <c r="K53" s="354">
        <v>9</v>
      </c>
    </row>
    <row r="54" spans="1:11" ht="25.5" customHeight="1" x14ac:dyDescent="0.25">
      <c r="A54" s="19" t="s">
        <v>57</v>
      </c>
      <c r="B54" s="366">
        <v>2208</v>
      </c>
      <c r="C54" s="379">
        <v>29</v>
      </c>
      <c r="D54" s="366">
        <v>2208</v>
      </c>
      <c r="E54" s="379">
        <v>29</v>
      </c>
      <c r="F54" s="366">
        <v>2208</v>
      </c>
      <c r="G54" s="379">
        <v>29</v>
      </c>
      <c r="H54" s="350">
        <v>2208.4</v>
      </c>
      <c r="I54" s="350">
        <v>29</v>
      </c>
      <c r="J54" s="354">
        <v>2787.04</v>
      </c>
      <c r="K54" s="354">
        <v>28</v>
      </c>
    </row>
    <row r="55" spans="1:11" ht="25.5" customHeight="1" x14ac:dyDescent="0.25">
      <c r="A55" s="19" t="s">
        <v>58</v>
      </c>
      <c r="B55" s="366">
        <v>30572</v>
      </c>
      <c r="C55" s="379">
        <v>2</v>
      </c>
      <c r="D55" s="366">
        <v>30965</v>
      </c>
      <c r="E55" s="379">
        <v>2</v>
      </c>
      <c r="F55" s="366">
        <v>31391</v>
      </c>
      <c r="G55" s="379">
        <v>2</v>
      </c>
      <c r="H55" s="350">
        <v>35082</v>
      </c>
      <c r="I55" s="350">
        <v>2</v>
      </c>
      <c r="J55" s="354">
        <v>36471</v>
      </c>
      <c r="K55" s="354">
        <v>2</v>
      </c>
    </row>
    <row r="56" spans="1:11" ht="25.5" customHeight="1" x14ac:dyDescent="0.25">
      <c r="A56" s="19" t="s">
        <v>19</v>
      </c>
      <c r="B56" s="366">
        <v>5877</v>
      </c>
      <c r="C56" s="379">
        <v>17</v>
      </c>
      <c r="D56" s="366">
        <v>5877</v>
      </c>
      <c r="E56" s="379">
        <v>17</v>
      </c>
      <c r="F56" s="366">
        <v>5877</v>
      </c>
      <c r="G56" s="379">
        <v>18</v>
      </c>
      <c r="H56" s="350">
        <v>5877</v>
      </c>
      <c r="I56" s="350">
        <v>18</v>
      </c>
      <c r="J56" s="354">
        <v>5977</v>
      </c>
      <c r="K56" s="354">
        <v>18</v>
      </c>
    </row>
    <row r="57" spans="1:11" ht="25.5" customHeight="1" x14ac:dyDescent="0.25">
      <c r="A57" s="19" t="s">
        <v>59</v>
      </c>
      <c r="B57" s="366">
        <v>5633</v>
      </c>
      <c r="C57" s="379">
        <v>18</v>
      </c>
      <c r="D57" s="366">
        <v>5713</v>
      </c>
      <c r="E57" s="379">
        <v>18</v>
      </c>
      <c r="F57" s="366">
        <v>6183</v>
      </c>
      <c r="G57" s="379">
        <v>17</v>
      </c>
      <c r="H57" s="350">
        <v>6353</v>
      </c>
      <c r="I57" s="350">
        <v>17</v>
      </c>
      <c r="J57" s="354">
        <v>6303</v>
      </c>
      <c r="K57" s="354">
        <v>17</v>
      </c>
    </row>
    <row r="58" spans="1:11" ht="25.5" customHeight="1" x14ac:dyDescent="0.25">
      <c r="A58" s="19" t="s">
        <v>21</v>
      </c>
      <c r="B58" s="366">
        <v>7366</v>
      </c>
      <c r="C58" s="379">
        <v>14</v>
      </c>
      <c r="D58" s="366">
        <v>7489</v>
      </c>
      <c r="E58" s="379">
        <v>14</v>
      </c>
      <c r="F58" s="366">
        <v>7954</v>
      </c>
      <c r="G58" s="379">
        <v>14</v>
      </c>
      <c r="H58" s="350">
        <v>8167</v>
      </c>
      <c r="I58" s="350">
        <v>14</v>
      </c>
      <c r="J58" s="354">
        <v>8842</v>
      </c>
      <c r="K58" s="354">
        <v>13</v>
      </c>
    </row>
    <row r="59" spans="1:11" ht="25.5" customHeight="1" x14ac:dyDescent="0.25">
      <c r="A59" s="19" t="s">
        <v>60</v>
      </c>
      <c r="B59" s="366">
        <v>18785</v>
      </c>
      <c r="C59" s="379">
        <v>4</v>
      </c>
      <c r="D59" s="366">
        <v>19209</v>
      </c>
      <c r="E59" s="379">
        <v>4</v>
      </c>
      <c r="F59" s="366">
        <v>19687</v>
      </c>
      <c r="G59" s="379">
        <v>5</v>
      </c>
      <c r="H59" s="350">
        <v>20033.28</v>
      </c>
      <c r="I59" s="350">
        <v>5</v>
      </c>
      <c r="J59" s="354">
        <v>20298.28</v>
      </c>
      <c r="K59" s="354">
        <v>5</v>
      </c>
    </row>
    <row r="60" spans="1:11" ht="25.5" customHeight="1" x14ac:dyDescent="0.25">
      <c r="A60" s="19" t="s">
        <v>61</v>
      </c>
      <c r="B60" s="366">
        <v>4725</v>
      </c>
      <c r="C60" s="379">
        <v>22</v>
      </c>
      <c r="D60" s="366">
        <v>4685</v>
      </c>
      <c r="E60" s="379">
        <v>22</v>
      </c>
      <c r="F60" s="366">
        <v>4875</v>
      </c>
      <c r="G60" s="379">
        <v>22</v>
      </c>
      <c r="H60" s="350">
        <v>4925</v>
      </c>
      <c r="I60" s="350">
        <v>22</v>
      </c>
      <c r="J60" s="354">
        <v>5060</v>
      </c>
      <c r="K60" s="354">
        <v>22</v>
      </c>
    </row>
    <row r="61" spans="1:11" ht="25.5" customHeight="1" x14ac:dyDescent="0.25">
      <c r="A61" s="19" t="s">
        <v>62</v>
      </c>
      <c r="B61" s="366">
        <v>3375</v>
      </c>
      <c r="C61" s="379">
        <v>24</v>
      </c>
      <c r="D61" s="366">
        <v>3745</v>
      </c>
      <c r="E61" s="379">
        <v>24</v>
      </c>
      <c r="F61" s="366">
        <v>3625</v>
      </c>
      <c r="G61" s="379">
        <v>24</v>
      </c>
      <c r="H61" s="350">
        <v>4215</v>
      </c>
      <c r="I61" s="350">
        <v>24</v>
      </c>
      <c r="J61" s="354">
        <v>4355</v>
      </c>
      <c r="K61" s="354">
        <v>24</v>
      </c>
    </row>
    <row r="62" spans="1:11" ht="25.5" customHeight="1" x14ac:dyDescent="0.25">
      <c r="A62" s="19" t="s">
        <v>63</v>
      </c>
      <c r="B62" s="366">
        <v>3125</v>
      </c>
      <c r="C62" s="379">
        <v>25</v>
      </c>
      <c r="D62" s="366">
        <v>3125</v>
      </c>
      <c r="E62" s="379">
        <v>27</v>
      </c>
      <c r="F62" s="366">
        <v>3205</v>
      </c>
      <c r="G62" s="379">
        <v>26</v>
      </c>
      <c r="H62" s="350">
        <v>3075</v>
      </c>
      <c r="I62" s="350">
        <v>27</v>
      </c>
      <c r="J62" s="354">
        <v>3130</v>
      </c>
      <c r="K62" s="354">
        <v>27</v>
      </c>
    </row>
    <row r="63" spans="1:11" ht="25.5" customHeight="1" x14ac:dyDescent="0.25">
      <c r="A63" s="19" t="s">
        <v>72</v>
      </c>
      <c r="B63" s="366">
        <v>15402</v>
      </c>
      <c r="C63" s="379">
        <v>6</v>
      </c>
      <c r="D63" s="366">
        <v>16032</v>
      </c>
      <c r="E63" s="379">
        <v>6</v>
      </c>
      <c r="F63" s="366">
        <v>17867</v>
      </c>
      <c r="G63" s="379">
        <v>6</v>
      </c>
      <c r="H63" s="350">
        <v>19004</v>
      </c>
      <c r="I63" s="350">
        <v>6</v>
      </c>
      <c r="J63" s="354">
        <v>19194</v>
      </c>
      <c r="K63" s="354">
        <v>6</v>
      </c>
    </row>
    <row r="64" spans="1:11" ht="25.5" customHeight="1" x14ac:dyDescent="0.25">
      <c r="A64" s="19" t="s">
        <v>64</v>
      </c>
      <c r="B64" s="366">
        <v>6211</v>
      </c>
      <c r="C64" s="379">
        <v>16</v>
      </c>
      <c r="D64" s="366">
        <v>6316</v>
      </c>
      <c r="E64" s="379">
        <v>16</v>
      </c>
      <c r="F64" s="366">
        <v>6506</v>
      </c>
      <c r="G64" s="379">
        <v>15</v>
      </c>
      <c r="H64" s="350">
        <v>7051</v>
      </c>
      <c r="I64" s="350">
        <v>15</v>
      </c>
      <c r="J64" s="354">
        <v>7201</v>
      </c>
      <c r="K64" s="354">
        <v>16</v>
      </c>
    </row>
    <row r="65" spans="1:11" ht="25.5" customHeight="1" x14ac:dyDescent="0.25">
      <c r="A65" s="19" t="s">
        <v>65</v>
      </c>
      <c r="B65" s="366">
        <v>1579</v>
      </c>
      <c r="C65" s="379">
        <v>31</v>
      </c>
      <c r="D65" s="366">
        <v>1659</v>
      </c>
      <c r="E65" s="379">
        <v>31</v>
      </c>
      <c r="F65" s="366">
        <v>1759</v>
      </c>
      <c r="G65" s="379">
        <v>31</v>
      </c>
      <c r="H65" s="350">
        <v>1759</v>
      </c>
      <c r="I65" s="350">
        <v>31</v>
      </c>
      <c r="J65" s="354">
        <v>1799</v>
      </c>
      <c r="K65" s="354">
        <v>31</v>
      </c>
    </row>
    <row r="66" spans="1:11" ht="25.5" customHeight="1" x14ac:dyDescent="0.25">
      <c r="A66" s="19" t="s">
        <v>66</v>
      </c>
      <c r="B66" s="366">
        <v>4748</v>
      </c>
      <c r="C66" s="379">
        <v>21</v>
      </c>
      <c r="D66" s="366">
        <v>4868</v>
      </c>
      <c r="E66" s="379">
        <v>21</v>
      </c>
      <c r="F66" s="366">
        <v>5073</v>
      </c>
      <c r="G66" s="379">
        <v>21</v>
      </c>
      <c r="H66" s="350">
        <v>5443</v>
      </c>
      <c r="I66" s="350">
        <v>20</v>
      </c>
      <c r="J66" s="354">
        <v>5523</v>
      </c>
      <c r="K66" s="354">
        <v>20</v>
      </c>
    </row>
    <row r="67" spans="1:11" ht="25.5" customHeight="1" x14ac:dyDescent="0.25">
      <c r="A67" s="19" t="s">
        <v>67</v>
      </c>
      <c r="B67" s="366">
        <v>7856</v>
      </c>
      <c r="C67" s="379">
        <v>13</v>
      </c>
      <c r="D67" s="366">
        <v>7956</v>
      </c>
      <c r="E67" s="379">
        <v>13</v>
      </c>
      <c r="F67" s="366">
        <v>8068</v>
      </c>
      <c r="G67" s="379">
        <v>13</v>
      </c>
      <c r="H67" s="350">
        <v>8313</v>
      </c>
      <c r="I67" s="350">
        <v>13</v>
      </c>
      <c r="J67" s="354">
        <v>8968</v>
      </c>
      <c r="K67" s="354">
        <v>12</v>
      </c>
    </row>
    <row r="68" spans="1:11" ht="25.5" customHeight="1" x14ac:dyDescent="0.25">
      <c r="A68" s="19" t="s">
        <v>68</v>
      </c>
      <c r="B68" s="366">
        <v>5112</v>
      </c>
      <c r="C68" s="379">
        <v>20</v>
      </c>
      <c r="D68" s="366">
        <v>5142</v>
      </c>
      <c r="E68" s="379">
        <v>20</v>
      </c>
      <c r="F68" s="366">
        <v>5157</v>
      </c>
      <c r="G68" s="379">
        <v>20</v>
      </c>
      <c r="H68" s="350">
        <v>5229</v>
      </c>
      <c r="I68" s="350">
        <v>21</v>
      </c>
      <c r="J68" s="354">
        <v>5359</v>
      </c>
      <c r="K68" s="354">
        <v>21</v>
      </c>
    </row>
    <row r="69" spans="1:11" ht="25.5" customHeight="1" x14ac:dyDescent="0.25">
      <c r="A69" s="19" t="s">
        <v>134</v>
      </c>
      <c r="B69" s="366">
        <v>12228</v>
      </c>
      <c r="C69" s="379">
        <v>8</v>
      </c>
      <c r="D69" s="366">
        <v>12483</v>
      </c>
      <c r="E69" s="379">
        <v>8</v>
      </c>
      <c r="F69" s="366">
        <v>13597</v>
      </c>
      <c r="G69" s="379">
        <v>8</v>
      </c>
      <c r="H69" s="350">
        <v>13932</v>
      </c>
      <c r="I69" s="350">
        <v>8</v>
      </c>
      <c r="J69" s="354">
        <v>14397</v>
      </c>
      <c r="K69" s="354">
        <v>8</v>
      </c>
    </row>
    <row r="70" spans="1:11" ht="25.5" customHeight="1" x14ac:dyDescent="0.25">
      <c r="A70" s="19" t="s">
        <v>69</v>
      </c>
      <c r="B70" s="366">
        <v>8263</v>
      </c>
      <c r="C70" s="379">
        <v>12</v>
      </c>
      <c r="D70" s="366">
        <v>8368</v>
      </c>
      <c r="E70" s="379">
        <v>12</v>
      </c>
      <c r="F70" s="366">
        <v>8398</v>
      </c>
      <c r="G70" s="379">
        <v>12</v>
      </c>
      <c r="H70" s="350">
        <v>8582.5</v>
      </c>
      <c r="I70" s="350">
        <v>12</v>
      </c>
      <c r="J70" s="354">
        <v>8732.5</v>
      </c>
      <c r="K70" s="354">
        <v>14</v>
      </c>
    </row>
    <row r="71" spans="1:11" ht="25.5" customHeight="1" x14ac:dyDescent="0.25">
      <c r="A71" s="19" t="s">
        <v>73</v>
      </c>
      <c r="B71" s="366">
        <v>18534</v>
      </c>
      <c r="C71" s="379">
        <v>5</v>
      </c>
      <c r="D71" s="366">
        <v>19212</v>
      </c>
      <c r="E71" s="379">
        <v>5</v>
      </c>
      <c r="F71" s="366">
        <v>19732</v>
      </c>
      <c r="G71" s="379">
        <v>4</v>
      </c>
      <c r="H71" s="350">
        <v>20471.5</v>
      </c>
      <c r="I71" s="350">
        <v>4</v>
      </c>
      <c r="J71" s="354">
        <v>20664</v>
      </c>
      <c r="K71" s="354">
        <v>4</v>
      </c>
    </row>
    <row r="72" spans="1:11" ht="25.5" customHeight="1" x14ac:dyDescent="0.25">
      <c r="A72" s="19" t="s">
        <v>70</v>
      </c>
      <c r="B72" s="366">
        <v>4547</v>
      </c>
      <c r="C72" s="379">
        <v>23</v>
      </c>
      <c r="D72" s="366">
        <v>4612</v>
      </c>
      <c r="E72" s="379">
        <v>23</v>
      </c>
      <c r="F72" s="366">
        <v>4762</v>
      </c>
      <c r="G72" s="379">
        <v>23</v>
      </c>
      <c r="H72" s="350">
        <v>4761.5</v>
      </c>
      <c r="I72" s="350">
        <v>23</v>
      </c>
      <c r="J72" s="354">
        <v>4801.5</v>
      </c>
      <c r="K72" s="354">
        <v>23</v>
      </c>
    </row>
    <row r="73" spans="1:11" ht="25.5" customHeight="1" x14ac:dyDescent="0.25">
      <c r="A73" s="19" t="s">
        <v>36</v>
      </c>
      <c r="B73" s="366">
        <v>9230</v>
      </c>
      <c r="C73" s="379">
        <v>11</v>
      </c>
      <c r="D73" s="366">
        <v>9520</v>
      </c>
      <c r="E73" s="379">
        <v>11</v>
      </c>
      <c r="F73" s="366">
        <v>11880</v>
      </c>
      <c r="G73" s="379">
        <v>10</v>
      </c>
      <c r="H73" s="350">
        <v>12700</v>
      </c>
      <c r="I73" s="350">
        <v>10</v>
      </c>
      <c r="J73" s="354">
        <v>12860</v>
      </c>
      <c r="K73" s="354">
        <v>10</v>
      </c>
    </row>
    <row r="74" spans="1:11" ht="25.5" customHeight="1" x14ac:dyDescent="0.25">
      <c r="A74" s="494" t="s">
        <v>250</v>
      </c>
      <c r="B74" s="277"/>
      <c r="C74" s="623"/>
      <c r="D74" s="277"/>
      <c r="E74" s="623"/>
      <c r="F74" s="277"/>
      <c r="G74" s="623"/>
      <c r="H74" s="277"/>
      <c r="I74" s="623"/>
      <c r="J74" s="277"/>
      <c r="K74" s="623"/>
    </row>
    <row r="75" spans="1:11" ht="25.5" customHeight="1" x14ac:dyDescent="0.25">
      <c r="B75" s="630"/>
      <c r="C75" s="623"/>
      <c r="D75" s="624"/>
      <c r="E75" s="623"/>
      <c r="G75" s="623"/>
      <c r="I75" s="623"/>
    </row>
    <row r="76" spans="1:11" ht="25.5" customHeight="1" x14ac:dyDescent="0.25">
      <c r="A76" s="399"/>
      <c r="B76" s="630"/>
      <c r="C76" s="623"/>
      <c r="D76" s="624"/>
      <c r="E76" s="623"/>
      <c r="G76" s="623"/>
      <c r="I76" s="623"/>
    </row>
    <row r="77" spans="1:11" ht="25.5" customHeight="1" x14ac:dyDescent="0.25">
      <c r="A77" s="469" t="s">
        <v>346</v>
      </c>
      <c r="C77" s="542"/>
      <c r="E77" s="17"/>
      <c r="K77" s="23" t="s">
        <v>691</v>
      </c>
    </row>
    <row r="78" spans="1:11" s="18" customFormat="1" ht="25.5" customHeight="1" x14ac:dyDescent="0.25">
      <c r="A78" s="721" t="s">
        <v>1</v>
      </c>
      <c r="B78" s="744">
        <v>1399</v>
      </c>
      <c r="C78" s="745"/>
      <c r="D78" s="744">
        <v>1400</v>
      </c>
      <c r="E78" s="745"/>
      <c r="F78" s="744">
        <v>1401</v>
      </c>
      <c r="G78" s="745"/>
      <c r="H78" s="744">
        <v>1402</v>
      </c>
      <c r="I78" s="783"/>
      <c r="J78" s="746">
        <v>1403</v>
      </c>
      <c r="K78" s="746"/>
    </row>
    <row r="79" spans="1:11" s="18" customFormat="1" ht="25.5" customHeight="1" x14ac:dyDescent="0.25">
      <c r="A79" s="721"/>
      <c r="B79" s="459" t="s">
        <v>249</v>
      </c>
      <c r="C79" s="459" t="s">
        <v>3</v>
      </c>
      <c r="D79" s="459" t="s">
        <v>249</v>
      </c>
      <c r="E79" s="459" t="s">
        <v>144</v>
      </c>
      <c r="F79" s="459" t="s">
        <v>249</v>
      </c>
      <c r="G79" s="459" t="s">
        <v>3</v>
      </c>
      <c r="H79" s="459" t="s">
        <v>249</v>
      </c>
      <c r="I79" s="459" t="s">
        <v>3</v>
      </c>
      <c r="J79" s="459" t="s">
        <v>249</v>
      </c>
      <c r="K79" s="459" t="s">
        <v>3</v>
      </c>
    </row>
    <row r="80" spans="1:11" ht="25.5" customHeight="1" x14ac:dyDescent="0.25">
      <c r="A80" s="19" t="s">
        <v>47</v>
      </c>
      <c r="B80" s="368">
        <v>131282</v>
      </c>
      <c r="C80" s="377" t="s">
        <v>230</v>
      </c>
      <c r="D80" s="368">
        <v>134755</v>
      </c>
      <c r="E80" s="377" t="s">
        <v>230</v>
      </c>
      <c r="F80" s="368">
        <v>139462</v>
      </c>
      <c r="G80" s="377" t="s">
        <v>230</v>
      </c>
      <c r="H80" s="360">
        <v>143454</v>
      </c>
      <c r="I80" s="360" t="s">
        <v>230</v>
      </c>
      <c r="J80" s="358">
        <v>147080.283</v>
      </c>
      <c r="K80" s="360" t="s">
        <v>230</v>
      </c>
    </row>
    <row r="81" spans="1:11" ht="25.5" customHeight="1" x14ac:dyDescent="0.25">
      <c r="A81" s="19" t="s">
        <v>48</v>
      </c>
      <c r="B81" s="366">
        <v>4218</v>
      </c>
      <c r="C81" s="379">
        <v>11</v>
      </c>
      <c r="D81" s="366">
        <v>4382</v>
      </c>
      <c r="E81" s="379">
        <v>11</v>
      </c>
      <c r="F81" s="366">
        <v>4527</v>
      </c>
      <c r="G81" s="379">
        <v>11</v>
      </c>
      <c r="H81" s="356">
        <v>4677</v>
      </c>
      <c r="I81" s="356">
        <v>10</v>
      </c>
      <c r="J81" s="344">
        <v>4797.7</v>
      </c>
      <c r="K81" s="344">
        <v>10</v>
      </c>
    </row>
    <row r="82" spans="1:11" ht="25.5" customHeight="1" x14ac:dyDescent="0.25">
      <c r="A82" s="19" t="s">
        <v>49</v>
      </c>
      <c r="B82" s="366">
        <v>2681</v>
      </c>
      <c r="C82" s="379">
        <v>14</v>
      </c>
      <c r="D82" s="366">
        <v>2759</v>
      </c>
      <c r="E82" s="379">
        <v>15</v>
      </c>
      <c r="F82" s="366">
        <v>2857</v>
      </c>
      <c r="G82" s="379">
        <v>15</v>
      </c>
      <c r="H82" s="356">
        <v>3213</v>
      </c>
      <c r="I82" s="356">
        <v>14</v>
      </c>
      <c r="J82" s="344">
        <v>3297</v>
      </c>
      <c r="K82" s="344">
        <v>14</v>
      </c>
    </row>
    <row r="83" spans="1:11" ht="25.5" customHeight="1" x14ac:dyDescent="0.25">
      <c r="A83" s="19" t="s">
        <v>50</v>
      </c>
      <c r="B83" s="366">
        <v>991</v>
      </c>
      <c r="C83" s="379">
        <v>30</v>
      </c>
      <c r="D83" s="366">
        <v>1015</v>
      </c>
      <c r="E83" s="379">
        <v>30</v>
      </c>
      <c r="F83" s="366">
        <v>1048</v>
      </c>
      <c r="G83" s="379">
        <v>30</v>
      </c>
      <c r="H83" s="356">
        <v>1086</v>
      </c>
      <c r="I83" s="356">
        <v>30</v>
      </c>
      <c r="J83" s="344">
        <v>1114.8</v>
      </c>
      <c r="K83" s="344">
        <v>30</v>
      </c>
    </row>
    <row r="84" spans="1:11" ht="25.5" customHeight="1" x14ac:dyDescent="0.25">
      <c r="A84" s="19" t="s">
        <v>51</v>
      </c>
      <c r="B84" s="366">
        <v>9019</v>
      </c>
      <c r="C84" s="379">
        <v>4</v>
      </c>
      <c r="D84" s="366">
        <v>9220</v>
      </c>
      <c r="E84" s="379">
        <v>4</v>
      </c>
      <c r="F84" s="366">
        <v>9428</v>
      </c>
      <c r="G84" s="379">
        <v>4</v>
      </c>
      <c r="H84" s="356">
        <v>9717</v>
      </c>
      <c r="I84" s="356">
        <v>4</v>
      </c>
      <c r="J84" s="344">
        <v>10029.099999999999</v>
      </c>
      <c r="K84" s="344">
        <v>4</v>
      </c>
    </row>
    <row r="85" spans="1:11" ht="25.5" customHeight="1" x14ac:dyDescent="0.25">
      <c r="A85" s="19" t="s">
        <v>10</v>
      </c>
      <c r="B85" s="366">
        <v>4500</v>
      </c>
      <c r="C85" s="379">
        <v>9</v>
      </c>
      <c r="D85" s="366">
        <v>4615</v>
      </c>
      <c r="E85" s="379">
        <v>9</v>
      </c>
      <c r="F85" s="366">
        <v>4835</v>
      </c>
      <c r="G85" s="379">
        <v>9</v>
      </c>
      <c r="H85" s="356">
        <v>5004</v>
      </c>
      <c r="I85" s="356">
        <v>9</v>
      </c>
      <c r="J85" s="344">
        <v>5210.6000000000004</v>
      </c>
      <c r="K85" s="344">
        <v>9</v>
      </c>
    </row>
    <row r="86" spans="1:11" ht="25.5" customHeight="1" x14ac:dyDescent="0.25">
      <c r="A86" s="19" t="s">
        <v>52</v>
      </c>
      <c r="B86" s="366">
        <v>1030</v>
      </c>
      <c r="C86" s="379">
        <v>29</v>
      </c>
      <c r="D86" s="366">
        <v>1059</v>
      </c>
      <c r="E86" s="379">
        <v>29</v>
      </c>
      <c r="F86" s="366">
        <v>1087</v>
      </c>
      <c r="G86" s="379">
        <v>29</v>
      </c>
      <c r="H86" s="356">
        <v>1127</v>
      </c>
      <c r="I86" s="356">
        <v>29</v>
      </c>
      <c r="J86" s="344">
        <v>1174.27</v>
      </c>
      <c r="K86" s="344">
        <v>28</v>
      </c>
    </row>
    <row r="87" spans="1:11" ht="25.5" customHeight="1" x14ac:dyDescent="0.25">
      <c r="A87" s="19" t="s">
        <v>12</v>
      </c>
      <c r="B87" s="366">
        <v>4233</v>
      </c>
      <c r="C87" s="379">
        <v>10</v>
      </c>
      <c r="D87" s="366">
        <v>4387</v>
      </c>
      <c r="E87" s="379">
        <v>10</v>
      </c>
      <c r="F87" s="366">
        <v>4545</v>
      </c>
      <c r="G87" s="379">
        <v>10</v>
      </c>
      <c r="H87" s="356">
        <v>4658</v>
      </c>
      <c r="I87" s="356">
        <v>11</v>
      </c>
      <c r="J87" s="344">
        <v>4758.4450000000006</v>
      </c>
      <c r="K87" s="344">
        <v>11</v>
      </c>
    </row>
    <row r="88" spans="1:11" ht="25.5" customHeight="1" x14ac:dyDescent="0.25">
      <c r="A88" s="19" t="s">
        <v>53</v>
      </c>
      <c r="B88" s="366">
        <v>21747</v>
      </c>
      <c r="C88" s="379">
        <v>1</v>
      </c>
      <c r="D88" s="366">
        <v>22178</v>
      </c>
      <c r="E88" s="379">
        <v>1</v>
      </c>
      <c r="F88" s="366">
        <v>23219</v>
      </c>
      <c r="G88" s="379">
        <v>1</v>
      </c>
      <c r="H88" s="356">
        <v>23653</v>
      </c>
      <c r="I88" s="356">
        <v>1</v>
      </c>
      <c r="J88" s="344">
        <v>24062.2</v>
      </c>
      <c r="K88" s="344">
        <v>1</v>
      </c>
    </row>
    <row r="89" spans="1:11" ht="25.5" customHeight="1" x14ac:dyDescent="0.25">
      <c r="A89" s="19" t="s">
        <v>54</v>
      </c>
      <c r="B89" s="366">
        <v>1133</v>
      </c>
      <c r="C89" s="379">
        <v>27</v>
      </c>
      <c r="D89" s="366">
        <v>1161</v>
      </c>
      <c r="E89" s="379">
        <v>27</v>
      </c>
      <c r="F89" s="366">
        <v>1202</v>
      </c>
      <c r="G89" s="379">
        <v>27</v>
      </c>
      <c r="H89" s="356">
        <v>1242</v>
      </c>
      <c r="I89" s="356">
        <v>27</v>
      </c>
      <c r="J89" s="344">
        <v>1271</v>
      </c>
      <c r="K89" s="344">
        <v>27</v>
      </c>
    </row>
    <row r="90" spans="1:11" ht="25.5" customHeight="1" x14ac:dyDescent="0.25">
      <c r="A90" s="19" t="s">
        <v>55</v>
      </c>
      <c r="B90" s="366">
        <v>1071</v>
      </c>
      <c r="C90" s="379">
        <v>28</v>
      </c>
      <c r="D90" s="366">
        <v>1100</v>
      </c>
      <c r="E90" s="379">
        <v>28</v>
      </c>
      <c r="F90" s="366">
        <v>1133</v>
      </c>
      <c r="G90" s="379">
        <v>28</v>
      </c>
      <c r="H90" s="356">
        <v>1167</v>
      </c>
      <c r="I90" s="356">
        <v>28</v>
      </c>
      <c r="J90" s="344">
        <v>1169</v>
      </c>
      <c r="K90" s="344">
        <v>29</v>
      </c>
    </row>
    <row r="91" spans="1:11" ht="25.5" customHeight="1" x14ac:dyDescent="0.25">
      <c r="A91" s="19" t="s">
        <v>56</v>
      </c>
      <c r="B91" s="366">
        <v>7562</v>
      </c>
      <c r="C91" s="379">
        <v>5</v>
      </c>
      <c r="D91" s="366">
        <v>7760</v>
      </c>
      <c r="E91" s="379">
        <v>5</v>
      </c>
      <c r="F91" s="366">
        <v>8140</v>
      </c>
      <c r="G91" s="379">
        <v>5</v>
      </c>
      <c r="H91" s="356">
        <v>8350</v>
      </c>
      <c r="I91" s="356">
        <v>5</v>
      </c>
      <c r="J91" s="344">
        <v>8556.7999999999993</v>
      </c>
      <c r="K91" s="344">
        <v>5</v>
      </c>
    </row>
    <row r="92" spans="1:11" ht="25.5" customHeight="1" x14ac:dyDescent="0.25">
      <c r="A92" s="19" t="s">
        <v>57</v>
      </c>
      <c r="B92" s="366">
        <v>897</v>
      </c>
      <c r="C92" s="379">
        <v>31</v>
      </c>
      <c r="D92" s="366">
        <v>833</v>
      </c>
      <c r="E92" s="379">
        <v>31</v>
      </c>
      <c r="F92" s="366">
        <v>854</v>
      </c>
      <c r="G92" s="379">
        <v>31</v>
      </c>
      <c r="H92" s="356">
        <v>874</v>
      </c>
      <c r="I92" s="356">
        <v>31</v>
      </c>
      <c r="J92" s="344">
        <v>904</v>
      </c>
      <c r="K92" s="344">
        <v>31</v>
      </c>
    </row>
    <row r="93" spans="1:11" ht="25.5" customHeight="1" x14ac:dyDescent="0.25">
      <c r="A93" s="19" t="s">
        <v>58</v>
      </c>
      <c r="B93" s="366">
        <v>14404</v>
      </c>
      <c r="C93" s="379">
        <v>2</v>
      </c>
      <c r="D93" s="366">
        <v>14679</v>
      </c>
      <c r="E93" s="379">
        <v>2</v>
      </c>
      <c r="F93" s="366">
        <v>14965</v>
      </c>
      <c r="G93" s="379">
        <v>2</v>
      </c>
      <c r="H93" s="356">
        <v>15242</v>
      </c>
      <c r="I93" s="356">
        <v>2</v>
      </c>
      <c r="J93" s="344">
        <v>15518</v>
      </c>
      <c r="K93" s="344">
        <v>2</v>
      </c>
    </row>
    <row r="94" spans="1:11" ht="25.5" customHeight="1" x14ac:dyDescent="0.25">
      <c r="A94" s="19" t="s">
        <v>19</v>
      </c>
      <c r="B94" s="366">
        <v>1588</v>
      </c>
      <c r="C94" s="379">
        <v>23</v>
      </c>
      <c r="D94" s="366">
        <v>1626</v>
      </c>
      <c r="E94" s="379">
        <v>23</v>
      </c>
      <c r="F94" s="366">
        <v>1662</v>
      </c>
      <c r="G94" s="379">
        <v>23</v>
      </c>
      <c r="H94" s="356">
        <v>1697</v>
      </c>
      <c r="I94" s="356">
        <v>23</v>
      </c>
      <c r="J94" s="344">
        <v>1696.905</v>
      </c>
      <c r="K94" s="344">
        <v>24</v>
      </c>
    </row>
    <row r="95" spans="1:11" ht="25.5" customHeight="1" x14ac:dyDescent="0.25">
      <c r="A95" s="19" t="s">
        <v>59</v>
      </c>
      <c r="B95" s="366">
        <v>1462</v>
      </c>
      <c r="C95" s="379">
        <v>25</v>
      </c>
      <c r="D95" s="366">
        <v>1496</v>
      </c>
      <c r="E95" s="379">
        <v>25</v>
      </c>
      <c r="F95" s="366">
        <v>1522</v>
      </c>
      <c r="G95" s="379">
        <v>25</v>
      </c>
      <c r="H95" s="356">
        <v>1559</v>
      </c>
      <c r="I95" s="356">
        <v>26</v>
      </c>
      <c r="J95" s="344">
        <v>1600.44</v>
      </c>
      <c r="K95" s="344">
        <v>26</v>
      </c>
    </row>
    <row r="96" spans="1:11" ht="25.5" customHeight="1" x14ac:dyDescent="0.25">
      <c r="A96" s="19" t="s">
        <v>21</v>
      </c>
      <c r="B96" s="366">
        <v>3138</v>
      </c>
      <c r="C96" s="379">
        <v>13</v>
      </c>
      <c r="D96" s="366">
        <v>3223</v>
      </c>
      <c r="E96" s="379">
        <v>13</v>
      </c>
      <c r="F96" s="366">
        <v>3327</v>
      </c>
      <c r="G96" s="379">
        <v>13</v>
      </c>
      <c r="H96" s="356">
        <v>3431</v>
      </c>
      <c r="I96" s="356">
        <v>13</v>
      </c>
      <c r="J96" s="344">
        <v>3513</v>
      </c>
      <c r="K96" s="344">
        <v>13</v>
      </c>
    </row>
    <row r="97" spans="1:11" ht="25.5" customHeight="1" x14ac:dyDescent="0.25">
      <c r="A97" s="19" t="s">
        <v>60</v>
      </c>
      <c r="B97" s="366">
        <v>9855</v>
      </c>
      <c r="C97" s="379">
        <v>3</v>
      </c>
      <c r="D97" s="366">
        <v>10108</v>
      </c>
      <c r="E97" s="379">
        <v>3</v>
      </c>
      <c r="F97" s="366">
        <v>10387</v>
      </c>
      <c r="G97" s="379">
        <v>3</v>
      </c>
      <c r="H97" s="356">
        <v>10584</v>
      </c>
      <c r="I97" s="356">
        <v>3</v>
      </c>
      <c r="J97" s="344">
        <v>10835.900000000001</v>
      </c>
      <c r="K97" s="344">
        <v>3</v>
      </c>
    </row>
    <row r="98" spans="1:11" ht="25.5" customHeight="1" x14ac:dyDescent="0.25">
      <c r="A98" s="19" t="s">
        <v>61</v>
      </c>
      <c r="B98" s="366">
        <v>2034</v>
      </c>
      <c r="C98" s="379">
        <v>20</v>
      </c>
      <c r="D98" s="366">
        <v>2071</v>
      </c>
      <c r="E98" s="379">
        <v>21</v>
      </c>
      <c r="F98" s="366">
        <v>2330</v>
      </c>
      <c r="G98" s="379">
        <v>19</v>
      </c>
      <c r="H98" s="356">
        <v>2386</v>
      </c>
      <c r="I98" s="356">
        <v>20</v>
      </c>
      <c r="J98" s="344">
        <v>2438</v>
      </c>
      <c r="K98" s="344">
        <v>20</v>
      </c>
    </row>
    <row r="99" spans="1:11" ht="25.5" customHeight="1" x14ac:dyDescent="0.25">
      <c r="A99" s="19" t="s">
        <v>62</v>
      </c>
      <c r="B99" s="366">
        <v>1820</v>
      </c>
      <c r="C99" s="379">
        <v>22</v>
      </c>
      <c r="D99" s="366">
        <v>1862</v>
      </c>
      <c r="E99" s="379">
        <v>22</v>
      </c>
      <c r="F99" s="366">
        <v>2163</v>
      </c>
      <c r="G99" s="379">
        <v>22</v>
      </c>
      <c r="H99" s="356">
        <v>1980</v>
      </c>
      <c r="I99" s="356">
        <v>22</v>
      </c>
      <c r="J99" s="344">
        <v>2062</v>
      </c>
      <c r="K99" s="344">
        <v>22</v>
      </c>
    </row>
    <row r="100" spans="1:11" ht="25.5" customHeight="1" x14ac:dyDescent="0.25">
      <c r="A100" s="19" t="s">
        <v>63</v>
      </c>
      <c r="B100" s="366">
        <v>1499</v>
      </c>
      <c r="C100" s="379">
        <v>24</v>
      </c>
      <c r="D100" s="366">
        <v>1533</v>
      </c>
      <c r="E100" s="379">
        <v>24</v>
      </c>
      <c r="F100" s="366">
        <v>1586</v>
      </c>
      <c r="G100" s="379">
        <v>24</v>
      </c>
      <c r="H100" s="356">
        <v>1584</v>
      </c>
      <c r="I100" s="356">
        <v>25</v>
      </c>
      <c r="J100" s="344">
        <v>1637.26</v>
      </c>
      <c r="K100" s="344">
        <v>25</v>
      </c>
    </row>
    <row r="101" spans="1:11" ht="25.5" customHeight="1" x14ac:dyDescent="0.25">
      <c r="A101" s="19" t="s">
        <v>72</v>
      </c>
      <c r="B101" s="366">
        <v>5441</v>
      </c>
      <c r="C101" s="379">
        <v>8</v>
      </c>
      <c r="D101" s="366">
        <v>5586</v>
      </c>
      <c r="E101" s="379">
        <v>8</v>
      </c>
      <c r="F101" s="366">
        <v>5659</v>
      </c>
      <c r="G101" s="379">
        <v>8</v>
      </c>
      <c r="H101" s="356">
        <v>5788</v>
      </c>
      <c r="I101" s="356">
        <v>8</v>
      </c>
      <c r="J101" s="344">
        <v>5986.1</v>
      </c>
      <c r="K101" s="344">
        <v>8</v>
      </c>
    </row>
    <row r="102" spans="1:11" ht="25.5" customHeight="1" x14ac:dyDescent="0.25">
      <c r="A102" s="19" t="s">
        <v>64</v>
      </c>
      <c r="B102" s="366">
        <v>2198</v>
      </c>
      <c r="C102" s="379">
        <v>18</v>
      </c>
      <c r="D102" s="366">
        <v>2250</v>
      </c>
      <c r="E102" s="379">
        <v>19</v>
      </c>
      <c r="F102" s="366">
        <v>2294</v>
      </c>
      <c r="G102" s="379">
        <v>21</v>
      </c>
      <c r="H102" s="356">
        <v>2336</v>
      </c>
      <c r="I102" s="356">
        <v>21</v>
      </c>
      <c r="J102" s="344">
        <v>2382.1</v>
      </c>
      <c r="K102" s="344">
        <v>21</v>
      </c>
    </row>
    <row r="103" spans="1:11" ht="25.5" customHeight="1" x14ac:dyDescent="0.25">
      <c r="A103" s="19" t="s">
        <v>65</v>
      </c>
      <c r="B103" s="366">
        <v>1248</v>
      </c>
      <c r="C103" s="379">
        <v>26</v>
      </c>
      <c r="D103" s="366">
        <v>1261</v>
      </c>
      <c r="E103" s="379">
        <v>26</v>
      </c>
      <c r="F103" s="366">
        <v>1268</v>
      </c>
      <c r="G103" s="379">
        <v>26</v>
      </c>
      <c r="H103" s="356">
        <v>1696</v>
      </c>
      <c r="I103" s="356">
        <v>24</v>
      </c>
      <c r="J103" s="344">
        <v>1761.4659999999999</v>
      </c>
      <c r="K103" s="344">
        <v>23</v>
      </c>
    </row>
    <row r="104" spans="1:11" ht="25.5" customHeight="1" x14ac:dyDescent="0.25">
      <c r="A104" s="19" t="s">
        <v>66</v>
      </c>
      <c r="B104" s="366">
        <v>2632</v>
      </c>
      <c r="C104" s="379">
        <v>15</v>
      </c>
      <c r="D104" s="366">
        <v>2766</v>
      </c>
      <c r="E104" s="379">
        <v>14</v>
      </c>
      <c r="F104" s="366">
        <v>2891</v>
      </c>
      <c r="G104" s="379">
        <v>14</v>
      </c>
      <c r="H104" s="356">
        <v>2992</v>
      </c>
      <c r="I104" s="356">
        <v>15</v>
      </c>
      <c r="J104" s="344">
        <v>3097</v>
      </c>
      <c r="K104" s="344">
        <v>15</v>
      </c>
    </row>
    <row r="105" spans="1:11" ht="25.5" customHeight="1" x14ac:dyDescent="0.25">
      <c r="A105" s="19" t="s">
        <v>67</v>
      </c>
      <c r="B105" s="366">
        <v>3695</v>
      </c>
      <c r="C105" s="379">
        <v>12</v>
      </c>
      <c r="D105" s="366">
        <v>3818</v>
      </c>
      <c r="E105" s="379">
        <v>12</v>
      </c>
      <c r="F105" s="366">
        <v>3940</v>
      </c>
      <c r="G105" s="379">
        <v>12</v>
      </c>
      <c r="H105" s="356">
        <v>4152</v>
      </c>
      <c r="I105" s="356">
        <v>12</v>
      </c>
      <c r="J105" s="344">
        <v>4300.4840000000004</v>
      </c>
      <c r="K105" s="344">
        <v>12</v>
      </c>
    </row>
    <row r="106" spans="1:11" ht="25.5" customHeight="1" x14ac:dyDescent="0.25">
      <c r="A106" s="19" t="s">
        <v>68</v>
      </c>
      <c r="B106" s="366">
        <v>2012</v>
      </c>
      <c r="C106" s="379">
        <v>21</v>
      </c>
      <c r="D106" s="366">
        <v>2307</v>
      </c>
      <c r="E106" s="379">
        <v>18</v>
      </c>
      <c r="F106" s="366">
        <v>2386</v>
      </c>
      <c r="G106" s="379">
        <v>18</v>
      </c>
      <c r="H106" s="356">
        <v>2512</v>
      </c>
      <c r="I106" s="356">
        <v>17</v>
      </c>
      <c r="J106" s="344">
        <v>2589.8000000000002</v>
      </c>
      <c r="K106" s="344">
        <v>17</v>
      </c>
    </row>
    <row r="107" spans="1:11" ht="25.5" customHeight="1" x14ac:dyDescent="0.25">
      <c r="A107" s="19" t="s">
        <v>134</v>
      </c>
      <c r="B107" s="366">
        <v>6522</v>
      </c>
      <c r="C107" s="379">
        <v>6</v>
      </c>
      <c r="D107" s="366">
        <v>6722</v>
      </c>
      <c r="E107" s="379">
        <v>6</v>
      </c>
      <c r="F107" s="366">
        <v>6890</v>
      </c>
      <c r="G107" s="379">
        <v>6</v>
      </c>
      <c r="H107" s="356">
        <v>7059</v>
      </c>
      <c r="I107" s="356">
        <v>6</v>
      </c>
      <c r="J107" s="344">
        <v>7214.6</v>
      </c>
      <c r="K107" s="344">
        <v>6</v>
      </c>
    </row>
    <row r="108" spans="1:11" ht="25.5" customHeight="1" x14ac:dyDescent="0.25">
      <c r="A108" s="19" t="s">
        <v>69</v>
      </c>
      <c r="B108" s="366">
        <v>2544</v>
      </c>
      <c r="C108" s="379">
        <v>16</v>
      </c>
      <c r="D108" s="366">
        <v>2600</v>
      </c>
      <c r="E108" s="379">
        <v>16</v>
      </c>
      <c r="F108" s="366">
        <v>2666</v>
      </c>
      <c r="G108" s="379">
        <v>16</v>
      </c>
      <c r="H108" s="356">
        <v>2748</v>
      </c>
      <c r="I108" s="356">
        <v>16</v>
      </c>
      <c r="J108" s="344">
        <v>2810.973</v>
      </c>
      <c r="K108" s="344">
        <v>16</v>
      </c>
    </row>
    <row r="109" spans="1:11" ht="25.5" customHeight="1" x14ac:dyDescent="0.25">
      <c r="A109" s="19" t="s">
        <v>73</v>
      </c>
      <c r="B109" s="366">
        <v>5612</v>
      </c>
      <c r="C109" s="379">
        <v>7</v>
      </c>
      <c r="D109" s="366">
        <v>5760</v>
      </c>
      <c r="E109" s="379">
        <v>7</v>
      </c>
      <c r="F109" s="366">
        <v>5875</v>
      </c>
      <c r="G109" s="379">
        <v>7</v>
      </c>
      <c r="H109" s="356">
        <v>6006</v>
      </c>
      <c r="I109" s="356">
        <v>7</v>
      </c>
      <c r="J109" s="344">
        <v>6156.6350000000002</v>
      </c>
      <c r="K109" s="344">
        <v>7</v>
      </c>
    </row>
    <row r="110" spans="1:11" ht="25.5" customHeight="1" x14ac:dyDescent="0.25">
      <c r="A110" s="19" t="s">
        <v>70</v>
      </c>
      <c r="B110" s="366">
        <v>2358</v>
      </c>
      <c r="C110" s="379">
        <v>17</v>
      </c>
      <c r="D110" s="366">
        <v>2399</v>
      </c>
      <c r="E110" s="379">
        <v>17</v>
      </c>
      <c r="F110" s="366">
        <v>2451</v>
      </c>
      <c r="G110" s="379">
        <v>17</v>
      </c>
      <c r="H110" s="356">
        <v>2494</v>
      </c>
      <c r="I110" s="356">
        <v>18</v>
      </c>
      <c r="J110" s="344">
        <v>2557.9049999999997</v>
      </c>
      <c r="K110" s="344">
        <v>19</v>
      </c>
    </row>
    <row r="111" spans="1:11" ht="25.5" customHeight="1" x14ac:dyDescent="0.25">
      <c r="A111" s="19" t="s">
        <v>36</v>
      </c>
      <c r="B111" s="366">
        <v>2128</v>
      </c>
      <c r="C111" s="379">
        <v>19</v>
      </c>
      <c r="D111" s="366">
        <v>2221</v>
      </c>
      <c r="E111" s="379">
        <v>20</v>
      </c>
      <c r="F111" s="366">
        <v>2324</v>
      </c>
      <c r="G111" s="379">
        <v>20</v>
      </c>
      <c r="H111" s="356">
        <v>2440</v>
      </c>
      <c r="I111" s="356">
        <v>19</v>
      </c>
      <c r="J111" s="344">
        <v>2576.8000000000002</v>
      </c>
      <c r="K111" s="344">
        <v>18</v>
      </c>
    </row>
    <row r="112" spans="1:11" ht="25.5" customHeight="1" x14ac:dyDescent="0.25">
      <c r="A112" s="494" t="s">
        <v>250</v>
      </c>
      <c r="B112" s="277"/>
      <c r="C112" s="623"/>
      <c r="D112" s="277"/>
      <c r="E112" s="623"/>
      <c r="F112" s="277"/>
      <c r="G112" s="623"/>
      <c r="H112" s="277"/>
      <c r="I112" s="623"/>
      <c r="J112" s="277"/>
      <c r="K112" s="623"/>
    </row>
    <row r="113" spans="1:11" ht="25.5" customHeight="1" x14ac:dyDescent="0.25">
      <c r="B113" s="630"/>
      <c r="C113" s="623"/>
      <c r="D113" s="624"/>
      <c r="E113" s="623"/>
      <c r="G113" s="623"/>
      <c r="H113" s="631"/>
      <c r="I113" s="623"/>
      <c r="J113" s="631"/>
    </row>
    <row r="114" spans="1:11" ht="25.5" customHeight="1" x14ac:dyDescent="0.25">
      <c r="B114" s="630"/>
      <c r="C114" s="623"/>
      <c r="D114" s="624"/>
      <c r="E114" s="623"/>
      <c r="G114" s="623"/>
    </row>
    <row r="116" spans="1:11" ht="25.5" customHeight="1" x14ac:dyDescent="0.25">
      <c r="A116" s="469" t="s">
        <v>695</v>
      </c>
      <c r="C116" s="542"/>
      <c r="E116" s="17"/>
      <c r="F116" s="473"/>
      <c r="H116" s="473"/>
      <c r="K116" s="23" t="s">
        <v>258</v>
      </c>
    </row>
    <row r="117" spans="1:11" s="18" customFormat="1" ht="25.5" customHeight="1" x14ac:dyDescent="0.25">
      <c r="A117" s="721" t="s">
        <v>1</v>
      </c>
      <c r="B117" s="744">
        <v>1399</v>
      </c>
      <c r="C117" s="745"/>
      <c r="D117" s="744">
        <v>1400</v>
      </c>
      <c r="E117" s="745"/>
      <c r="F117" s="744">
        <v>1401</v>
      </c>
      <c r="G117" s="745"/>
      <c r="H117" s="744">
        <v>1402</v>
      </c>
      <c r="I117" s="783"/>
      <c r="J117" s="746">
        <v>1403</v>
      </c>
      <c r="K117" s="746"/>
    </row>
    <row r="118" spans="1:11" s="18" customFormat="1" ht="25.5" customHeight="1" x14ac:dyDescent="0.25">
      <c r="A118" s="723"/>
      <c r="B118" s="459" t="s">
        <v>229</v>
      </c>
      <c r="C118" s="458" t="s">
        <v>144</v>
      </c>
      <c r="D118" s="459" t="s">
        <v>229</v>
      </c>
      <c r="E118" s="458" t="s">
        <v>144</v>
      </c>
      <c r="F118" s="459" t="s">
        <v>229</v>
      </c>
      <c r="G118" s="459" t="s">
        <v>3</v>
      </c>
      <c r="H118" s="459" t="s">
        <v>229</v>
      </c>
      <c r="I118" s="459" t="s">
        <v>3</v>
      </c>
      <c r="J118" s="459" t="s">
        <v>229</v>
      </c>
      <c r="K118" s="459" t="s">
        <v>3</v>
      </c>
    </row>
    <row r="119" spans="1:11" ht="25.5" customHeight="1" x14ac:dyDescent="0.25">
      <c r="A119" s="15" t="s">
        <v>47</v>
      </c>
      <c r="B119" s="368">
        <v>3059</v>
      </c>
      <c r="C119" s="377" t="s">
        <v>230</v>
      </c>
      <c r="D119" s="368">
        <v>3188</v>
      </c>
      <c r="E119" s="377" t="s">
        <v>1499</v>
      </c>
      <c r="F119" s="368">
        <v>3106</v>
      </c>
      <c r="G119" s="377" t="s">
        <v>446</v>
      </c>
      <c r="H119" s="360">
        <v>3190.6571778945554</v>
      </c>
      <c r="I119" s="360" t="s">
        <v>980</v>
      </c>
      <c r="J119" s="358">
        <v>3257.8736642215904</v>
      </c>
      <c r="K119" s="360" t="s">
        <v>980</v>
      </c>
    </row>
    <row r="120" spans="1:11" ht="25.5" customHeight="1" x14ac:dyDescent="0.25">
      <c r="A120" s="19" t="s">
        <v>48</v>
      </c>
      <c r="B120" s="379">
        <v>1766</v>
      </c>
      <c r="C120" s="379">
        <v>27</v>
      </c>
      <c r="D120" s="379">
        <v>1828</v>
      </c>
      <c r="E120" s="379">
        <v>26</v>
      </c>
      <c r="F120" s="379">
        <v>1740</v>
      </c>
      <c r="G120" s="382">
        <v>26</v>
      </c>
      <c r="H120" s="395">
        <v>1776.5624688949495</v>
      </c>
      <c r="I120" s="395">
        <v>26</v>
      </c>
      <c r="J120" s="347">
        <v>1830.073295951463</v>
      </c>
      <c r="K120" s="347">
        <v>26</v>
      </c>
    </row>
    <row r="121" spans="1:11" ht="25.5" customHeight="1" x14ac:dyDescent="0.25">
      <c r="A121" s="19" t="s">
        <v>49</v>
      </c>
      <c r="B121" s="379">
        <v>1989</v>
      </c>
      <c r="C121" s="379">
        <v>19</v>
      </c>
      <c r="D121" s="379">
        <v>2026</v>
      </c>
      <c r="E121" s="379">
        <v>19</v>
      </c>
      <c r="F121" s="379">
        <v>2014</v>
      </c>
      <c r="G121" s="382">
        <v>19</v>
      </c>
      <c r="H121" s="395">
        <v>2089.9485002224569</v>
      </c>
      <c r="I121" s="395">
        <v>19</v>
      </c>
      <c r="J121" s="347">
        <v>2140.7273781637768</v>
      </c>
      <c r="K121" s="347">
        <v>18</v>
      </c>
    </row>
    <row r="122" spans="1:11" ht="25.5" customHeight="1" x14ac:dyDescent="0.25">
      <c r="A122" s="19" t="s">
        <v>50</v>
      </c>
      <c r="B122" s="379">
        <v>1556</v>
      </c>
      <c r="C122" s="379">
        <v>31</v>
      </c>
      <c r="D122" s="379">
        <v>1597</v>
      </c>
      <c r="E122" s="379">
        <v>30</v>
      </c>
      <c r="F122" s="379">
        <v>1559</v>
      </c>
      <c r="G122" s="382">
        <v>30</v>
      </c>
      <c r="H122" s="395">
        <v>1570.852776973152</v>
      </c>
      <c r="I122" s="395">
        <v>31</v>
      </c>
      <c r="J122" s="347">
        <v>1603.1951687102855</v>
      </c>
      <c r="K122" s="347">
        <v>31</v>
      </c>
    </row>
    <row r="123" spans="1:11" ht="25.5" customHeight="1" x14ac:dyDescent="0.25">
      <c r="A123" s="19" t="s">
        <v>51</v>
      </c>
      <c r="B123" s="379">
        <v>2199</v>
      </c>
      <c r="C123" s="379">
        <v>15</v>
      </c>
      <c r="D123" s="379">
        <v>2238</v>
      </c>
      <c r="E123" s="379">
        <v>15</v>
      </c>
      <c r="F123" s="379">
        <v>2130</v>
      </c>
      <c r="G123" s="382">
        <v>15</v>
      </c>
      <c r="H123" s="395">
        <v>2245.2377403816477</v>
      </c>
      <c r="I123" s="395">
        <v>14</v>
      </c>
      <c r="J123" s="347">
        <v>2328.318513153632</v>
      </c>
      <c r="K123" s="347">
        <v>14</v>
      </c>
    </row>
    <row r="124" spans="1:11" ht="25.5" customHeight="1" x14ac:dyDescent="0.25">
      <c r="A124" s="19" t="s">
        <v>10</v>
      </c>
      <c r="B124" s="379">
        <v>2226</v>
      </c>
      <c r="C124" s="379">
        <v>14</v>
      </c>
      <c r="D124" s="379">
        <v>2257</v>
      </c>
      <c r="E124" s="379">
        <v>14</v>
      </c>
      <c r="F124" s="379">
        <v>2240</v>
      </c>
      <c r="G124" s="382">
        <v>14</v>
      </c>
      <c r="H124" s="395">
        <v>2239.3161414589185</v>
      </c>
      <c r="I124" s="395">
        <v>15</v>
      </c>
      <c r="J124" s="347">
        <v>2275.9412371466333</v>
      </c>
      <c r="K124" s="347">
        <v>15</v>
      </c>
    </row>
    <row r="125" spans="1:11" ht="25.5" customHeight="1" x14ac:dyDescent="0.25">
      <c r="A125" s="19" t="s">
        <v>52</v>
      </c>
      <c r="B125" s="379">
        <v>3827</v>
      </c>
      <c r="C125" s="379">
        <v>6</v>
      </c>
      <c r="D125" s="379">
        <v>4034</v>
      </c>
      <c r="E125" s="379">
        <v>6</v>
      </c>
      <c r="F125" s="379">
        <v>3969</v>
      </c>
      <c r="G125" s="382">
        <v>6</v>
      </c>
      <c r="H125" s="395">
        <v>3966.3864482980089</v>
      </c>
      <c r="I125" s="395">
        <v>6</v>
      </c>
      <c r="J125" s="347">
        <v>4168.5960655913696</v>
      </c>
      <c r="K125" s="347">
        <v>6</v>
      </c>
    </row>
    <row r="126" spans="1:11" ht="25.5" customHeight="1" x14ac:dyDescent="0.25">
      <c r="A126" s="19" t="s">
        <v>12</v>
      </c>
      <c r="B126" s="379">
        <v>11527</v>
      </c>
      <c r="C126" s="379">
        <v>1</v>
      </c>
      <c r="D126" s="379">
        <v>11777</v>
      </c>
      <c r="E126" s="379">
        <v>1</v>
      </c>
      <c r="F126" s="379">
        <v>11739</v>
      </c>
      <c r="G126" s="382">
        <v>1</v>
      </c>
      <c r="H126" s="395">
        <v>11617.359359872433</v>
      </c>
      <c r="I126" s="395">
        <v>1</v>
      </c>
      <c r="J126" s="347">
        <v>11997.618004417032</v>
      </c>
      <c r="K126" s="347">
        <v>1</v>
      </c>
    </row>
    <row r="127" spans="1:11" ht="25.5" customHeight="1" x14ac:dyDescent="0.25">
      <c r="A127" s="19" t="s">
        <v>53</v>
      </c>
      <c r="B127" s="379">
        <v>2414</v>
      </c>
      <c r="C127" s="379">
        <v>11</v>
      </c>
      <c r="D127" s="379">
        <v>2529</v>
      </c>
      <c r="E127" s="379">
        <v>12</v>
      </c>
      <c r="F127" s="379">
        <v>2327</v>
      </c>
      <c r="G127" s="382">
        <v>12</v>
      </c>
      <c r="H127" s="395">
        <v>2435.5350661439334</v>
      </c>
      <c r="I127" s="395">
        <v>12</v>
      </c>
      <c r="J127" s="347">
        <v>2519.1483967632471</v>
      </c>
      <c r="K127" s="347">
        <v>12</v>
      </c>
    </row>
    <row r="128" spans="1:11" ht="25.5" customHeight="1" x14ac:dyDescent="0.25">
      <c r="A128" s="19" t="s">
        <v>54</v>
      </c>
      <c r="B128" s="379">
        <v>1691</v>
      </c>
      <c r="C128" s="379">
        <v>28</v>
      </c>
      <c r="D128" s="379">
        <v>1696</v>
      </c>
      <c r="E128" s="379">
        <v>28</v>
      </c>
      <c r="F128" s="379">
        <v>1728</v>
      </c>
      <c r="G128" s="382">
        <v>27</v>
      </c>
      <c r="H128" s="395">
        <v>1721.1531240070481</v>
      </c>
      <c r="I128" s="395">
        <v>28</v>
      </c>
      <c r="J128" s="347">
        <v>1762.4867343040285</v>
      </c>
      <c r="K128" s="347">
        <v>28</v>
      </c>
    </row>
    <row r="129" spans="1:11" ht="25.5" customHeight="1" x14ac:dyDescent="0.25">
      <c r="A129" s="19" t="s">
        <v>55</v>
      </c>
      <c r="B129" s="379">
        <v>1564</v>
      </c>
      <c r="C129" s="379">
        <v>30</v>
      </c>
      <c r="D129" s="379">
        <v>1592</v>
      </c>
      <c r="E129" s="379">
        <v>31</v>
      </c>
      <c r="F129" s="379">
        <v>1554</v>
      </c>
      <c r="G129" s="382">
        <v>31</v>
      </c>
      <c r="H129" s="395">
        <v>1660.210207181166</v>
      </c>
      <c r="I129" s="395">
        <v>30</v>
      </c>
      <c r="J129" s="347">
        <v>1713.4234771620243</v>
      </c>
      <c r="K129" s="347">
        <v>29</v>
      </c>
    </row>
    <row r="130" spans="1:11" ht="25.5" customHeight="1" x14ac:dyDescent="0.25">
      <c r="A130" s="19" t="s">
        <v>56</v>
      </c>
      <c r="B130" s="379">
        <v>1918</v>
      </c>
      <c r="C130" s="379">
        <v>21</v>
      </c>
      <c r="D130" s="379">
        <v>2054</v>
      </c>
      <c r="E130" s="379">
        <v>17</v>
      </c>
      <c r="F130" s="379">
        <v>2012</v>
      </c>
      <c r="G130" s="382">
        <v>20</v>
      </c>
      <c r="H130" s="395">
        <v>2096.6358442154933</v>
      </c>
      <c r="I130" s="395">
        <v>18</v>
      </c>
      <c r="J130" s="347">
        <v>2098.1494744778038</v>
      </c>
      <c r="K130" s="347">
        <v>20</v>
      </c>
    </row>
    <row r="131" spans="1:11" ht="25.5" customHeight="1" x14ac:dyDescent="0.25">
      <c r="A131" s="19" t="s">
        <v>57</v>
      </c>
      <c r="B131" s="379">
        <v>1586</v>
      </c>
      <c r="C131" s="379">
        <v>29</v>
      </c>
      <c r="D131" s="379">
        <v>1652</v>
      </c>
      <c r="E131" s="379">
        <v>29</v>
      </c>
      <c r="F131" s="379">
        <v>1582</v>
      </c>
      <c r="G131" s="382">
        <v>29</v>
      </c>
      <c r="H131" s="395">
        <v>1662.0242952711303</v>
      </c>
      <c r="I131" s="395">
        <v>29</v>
      </c>
      <c r="J131" s="347">
        <v>1658.7524055971408</v>
      </c>
      <c r="K131" s="347">
        <v>30</v>
      </c>
    </row>
    <row r="132" spans="1:11" ht="25.5" customHeight="1" x14ac:dyDescent="0.25">
      <c r="A132" s="19" t="s">
        <v>58</v>
      </c>
      <c r="B132" s="379">
        <v>11390</v>
      </c>
      <c r="C132" s="379">
        <v>2</v>
      </c>
      <c r="D132" s="379">
        <v>11752</v>
      </c>
      <c r="E132" s="379">
        <v>2</v>
      </c>
      <c r="F132" s="379">
        <v>11545</v>
      </c>
      <c r="G132" s="382">
        <v>2</v>
      </c>
      <c r="H132" s="395">
        <v>11613.076047900131</v>
      </c>
      <c r="I132" s="395">
        <v>2</v>
      </c>
      <c r="J132" s="347">
        <v>11440.56419104311</v>
      </c>
      <c r="K132" s="347">
        <v>3</v>
      </c>
    </row>
    <row r="133" spans="1:11" ht="25.5" customHeight="1" x14ac:dyDescent="0.25">
      <c r="A133" s="19" t="s">
        <v>19</v>
      </c>
      <c r="B133" s="379">
        <v>1769</v>
      </c>
      <c r="C133" s="379">
        <v>26</v>
      </c>
      <c r="D133" s="379">
        <v>1805</v>
      </c>
      <c r="E133" s="379">
        <v>27</v>
      </c>
      <c r="F133" s="379">
        <v>1677</v>
      </c>
      <c r="G133" s="382">
        <v>28</v>
      </c>
      <c r="H133" s="395">
        <v>1744.7919078102495</v>
      </c>
      <c r="I133" s="395">
        <v>27</v>
      </c>
      <c r="J133" s="347">
        <v>1764.1862053534628</v>
      </c>
      <c r="K133" s="347">
        <v>27</v>
      </c>
    </row>
    <row r="134" spans="1:11" ht="25.5" customHeight="1" x14ac:dyDescent="0.25">
      <c r="A134" s="19" t="s">
        <v>59</v>
      </c>
      <c r="B134" s="379">
        <v>1852</v>
      </c>
      <c r="C134" s="379">
        <v>25</v>
      </c>
      <c r="D134" s="379">
        <v>1867</v>
      </c>
      <c r="E134" s="379">
        <v>25</v>
      </c>
      <c r="F134" s="379">
        <v>1884</v>
      </c>
      <c r="G134" s="382">
        <v>22</v>
      </c>
      <c r="H134" s="395">
        <v>1910.255319283051</v>
      </c>
      <c r="I134" s="395">
        <v>23</v>
      </c>
      <c r="J134" s="347">
        <v>1933.9211371319095</v>
      </c>
      <c r="K134" s="347">
        <v>24</v>
      </c>
    </row>
    <row r="135" spans="1:11" ht="25.5" customHeight="1" x14ac:dyDescent="0.25">
      <c r="A135" s="19" t="s">
        <v>21</v>
      </c>
      <c r="B135" s="379">
        <v>4949</v>
      </c>
      <c r="C135" s="379">
        <v>4</v>
      </c>
      <c r="D135" s="379">
        <v>5000</v>
      </c>
      <c r="E135" s="379">
        <v>4</v>
      </c>
      <c r="F135" s="379">
        <v>5135</v>
      </c>
      <c r="G135" s="382">
        <v>4</v>
      </c>
      <c r="H135" s="395">
        <v>5325.7678354951731</v>
      </c>
      <c r="I135" s="395">
        <v>4</v>
      </c>
      <c r="J135" s="347">
        <v>5473.7119142338452</v>
      </c>
      <c r="K135" s="347">
        <v>4</v>
      </c>
    </row>
    <row r="136" spans="1:11" ht="25.5" customHeight="1" x14ac:dyDescent="0.25">
      <c r="A136" s="19" t="s">
        <v>60</v>
      </c>
      <c r="B136" s="379">
        <v>3071</v>
      </c>
      <c r="C136" s="379">
        <v>8</v>
      </c>
      <c r="D136" s="379">
        <v>3245</v>
      </c>
      <c r="E136" s="379">
        <v>9</v>
      </c>
      <c r="F136" s="379">
        <v>3239</v>
      </c>
      <c r="G136" s="382">
        <v>8</v>
      </c>
      <c r="H136" s="395">
        <v>3434.8727026111642</v>
      </c>
      <c r="I136" s="395">
        <v>8</v>
      </c>
      <c r="J136" s="347">
        <v>3544.9522180845902</v>
      </c>
      <c r="K136" s="347">
        <v>8</v>
      </c>
    </row>
    <row r="137" spans="1:11" ht="25.5" customHeight="1" x14ac:dyDescent="0.25">
      <c r="A137" s="19" t="s">
        <v>61</v>
      </c>
      <c r="B137" s="379">
        <v>1883</v>
      </c>
      <c r="C137" s="379">
        <v>24</v>
      </c>
      <c r="D137" s="379">
        <v>1971</v>
      </c>
      <c r="E137" s="379">
        <v>20</v>
      </c>
      <c r="F137" s="379">
        <v>1840</v>
      </c>
      <c r="G137" s="382">
        <v>24</v>
      </c>
      <c r="H137" s="395">
        <v>1946.7846769290813</v>
      </c>
      <c r="I137" s="395">
        <v>21</v>
      </c>
      <c r="J137" s="347">
        <v>1900.9587527800538</v>
      </c>
      <c r="K137" s="347">
        <v>25</v>
      </c>
    </row>
    <row r="138" spans="1:11" ht="25.5" customHeight="1" x14ac:dyDescent="0.25">
      <c r="A138" s="19" t="s">
        <v>62</v>
      </c>
      <c r="B138" s="379">
        <v>2835</v>
      </c>
      <c r="C138" s="379">
        <v>9</v>
      </c>
      <c r="D138" s="379">
        <v>3095</v>
      </c>
      <c r="E138" s="379">
        <v>10</v>
      </c>
      <c r="F138" s="379">
        <v>2972</v>
      </c>
      <c r="G138" s="382">
        <v>10</v>
      </c>
      <c r="H138" s="395">
        <v>3058.1648695210847</v>
      </c>
      <c r="I138" s="395">
        <v>10</v>
      </c>
      <c r="J138" s="347">
        <v>3157.8207449812098</v>
      </c>
      <c r="K138" s="347">
        <v>10</v>
      </c>
    </row>
    <row r="139" spans="1:11" ht="25.5" customHeight="1" x14ac:dyDescent="0.25">
      <c r="A139" s="19" t="s">
        <v>63</v>
      </c>
      <c r="B139" s="379">
        <v>1895</v>
      </c>
      <c r="C139" s="379">
        <v>22</v>
      </c>
      <c r="D139" s="379">
        <v>1888</v>
      </c>
      <c r="E139" s="379">
        <v>24</v>
      </c>
      <c r="F139" s="379">
        <v>1871</v>
      </c>
      <c r="G139" s="382">
        <v>23</v>
      </c>
      <c r="H139" s="395">
        <v>1902.7502500698899</v>
      </c>
      <c r="I139" s="395">
        <v>24</v>
      </c>
      <c r="J139" s="347">
        <v>1968.4536339066535</v>
      </c>
      <c r="K139" s="347">
        <v>22</v>
      </c>
    </row>
    <row r="140" spans="1:11" ht="25.5" customHeight="1" x14ac:dyDescent="0.25">
      <c r="A140" s="19" t="s">
        <v>72</v>
      </c>
      <c r="B140" s="379">
        <v>3527</v>
      </c>
      <c r="C140" s="379">
        <v>7</v>
      </c>
      <c r="D140" s="379">
        <v>3683</v>
      </c>
      <c r="E140" s="379">
        <v>7</v>
      </c>
      <c r="F140" s="379">
        <v>3674</v>
      </c>
      <c r="G140" s="382">
        <v>7</v>
      </c>
      <c r="H140" s="395">
        <v>3877.8496419944381</v>
      </c>
      <c r="I140" s="395">
        <v>7</v>
      </c>
      <c r="J140" s="347">
        <v>4076.5246979854437</v>
      </c>
      <c r="K140" s="347">
        <v>7</v>
      </c>
    </row>
    <row r="141" spans="1:11" ht="25.5" customHeight="1" x14ac:dyDescent="0.25">
      <c r="A141" s="19" t="s">
        <v>64</v>
      </c>
      <c r="B141" s="379">
        <v>2249</v>
      </c>
      <c r="C141" s="379">
        <v>13</v>
      </c>
      <c r="D141" s="379">
        <v>2033</v>
      </c>
      <c r="E141" s="379">
        <v>18</v>
      </c>
      <c r="F141" s="379">
        <v>2092</v>
      </c>
      <c r="G141" s="382">
        <v>16</v>
      </c>
      <c r="H141" s="395">
        <v>2102.1212108066215</v>
      </c>
      <c r="I141" s="395">
        <v>17</v>
      </c>
      <c r="J141" s="347">
        <v>2182.0023569790487</v>
      </c>
      <c r="K141" s="347">
        <v>17</v>
      </c>
    </row>
    <row r="142" spans="1:11" ht="25.5" customHeight="1" x14ac:dyDescent="0.25">
      <c r="A142" s="19" t="s">
        <v>65</v>
      </c>
      <c r="B142" s="379">
        <v>3847</v>
      </c>
      <c r="C142" s="379">
        <v>5</v>
      </c>
      <c r="D142" s="379">
        <v>4042</v>
      </c>
      <c r="E142" s="379">
        <v>5</v>
      </c>
      <c r="F142" s="379">
        <v>4061</v>
      </c>
      <c r="G142" s="382">
        <v>5</v>
      </c>
      <c r="H142" s="395">
        <v>4198.9694954436491</v>
      </c>
      <c r="I142" s="395">
        <v>5</v>
      </c>
      <c r="J142" s="347">
        <v>4204.7541233431211</v>
      </c>
      <c r="K142" s="347">
        <v>5</v>
      </c>
    </row>
    <row r="143" spans="1:11" ht="25.5" customHeight="1" x14ac:dyDescent="0.25">
      <c r="A143" s="19" t="s">
        <v>66</v>
      </c>
      <c r="B143" s="379">
        <v>2727</v>
      </c>
      <c r="C143" s="379">
        <v>10</v>
      </c>
      <c r="D143" s="379">
        <v>3279</v>
      </c>
      <c r="E143" s="379">
        <v>8</v>
      </c>
      <c r="F143" s="379">
        <v>3048</v>
      </c>
      <c r="G143" s="382">
        <v>9</v>
      </c>
      <c r="H143" s="395">
        <v>3199.5330870052867</v>
      </c>
      <c r="I143" s="395">
        <v>9</v>
      </c>
      <c r="J143" s="347">
        <v>3194.4513063860099</v>
      </c>
      <c r="K143" s="347">
        <v>9</v>
      </c>
    </row>
    <row r="144" spans="1:11" ht="25.5" customHeight="1" x14ac:dyDescent="0.25">
      <c r="A144" s="19" t="s">
        <v>67</v>
      </c>
      <c r="B144" s="379">
        <v>2166</v>
      </c>
      <c r="C144" s="379">
        <v>16</v>
      </c>
      <c r="D144" s="379">
        <v>2359</v>
      </c>
      <c r="E144" s="379">
        <v>13</v>
      </c>
      <c r="F144" s="379">
        <v>2326</v>
      </c>
      <c r="G144" s="382">
        <v>13</v>
      </c>
      <c r="H144" s="395">
        <v>2377.1524689472412</v>
      </c>
      <c r="I144" s="395">
        <v>13</v>
      </c>
      <c r="J144" s="347">
        <v>2436.8670577140147</v>
      </c>
      <c r="K144" s="347">
        <v>13</v>
      </c>
    </row>
    <row r="145" spans="1:11" ht="25.5" customHeight="1" x14ac:dyDescent="0.25">
      <c r="A145" s="19" t="s">
        <v>68</v>
      </c>
      <c r="B145" s="379">
        <v>2027</v>
      </c>
      <c r="C145" s="379">
        <v>18</v>
      </c>
      <c r="D145" s="379">
        <v>1967</v>
      </c>
      <c r="E145" s="379">
        <v>21</v>
      </c>
      <c r="F145" s="379">
        <v>2031</v>
      </c>
      <c r="G145" s="382">
        <v>17</v>
      </c>
      <c r="H145" s="395">
        <v>2055.9409791351436</v>
      </c>
      <c r="I145" s="395">
        <v>20</v>
      </c>
      <c r="J145" s="347">
        <v>2118.9649223317406</v>
      </c>
      <c r="K145" s="347">
        <v>19</v>
      </c>
    </row>
    <row r="146" spans="1:11" ht="25.5" customHeight="1" x14ac:dyDescent="0.25">
      <c r="A146" s="19" t="s">
        <v>134</v>
      </c>
      <c r="B146" s="379">
        <v>2405</v>
      </c>
      <c r="C146" s="379">
        <v>12</v>
      </c>
      <c r="D146" s="379">
        <v>2680</v>
      </c>
      <c r="E146" s="379">
        <v>11</v>
      </c>
      <c r="F146" s="379">
        <v>2625</v>
      </c>
      <c r="G146" s="382">
        <v>11</v>
      </c>
      <c r="H146" s="395">
        <v>2681.2704094817987</v>
      </c>
      <c r="I146" s="395">
        <v>11</v>
      </c>
      <c r="J146" s="347">
        <v>2701.2155781478314</v>
      </c>
      <c r="K146" s="347">
        <v>11</v>
      </c>
    </row>
    <row r="147" spans="1:11" ht="25.5" customHeight="1" x14ac:dyDescent="0.25">
      <c r="A147" s="19" t="s">
        <v>69</v>
      </c>
      <c r="B147" s="379">
        <v>1895</v>
      </c>
      <c r="C147" s="379">
        <v>22</v>
      </c>
      <c r="D147" s="379">
        <v>1962</v>
      </c>
      <c r="E147" s="379">
        <v>22</v>
      </c>
      <c r="F147" s="379">
        <v>1826</v>
      </c>
      <c r="G147" s="382">
        <v>25</v>
      </c>
      <c r="H147" s="395">
        <v>1917.6956359136364</v>
      </c>
      <c r="I147" s="395">
        <v>22</v>
      </c>
      <c r="J147" s="347">
        <v>1964.6992056169877</v>
      </c>
      <c r="K147" s="347">
        <v>23</v>
      </c>
    </row>
    <row r="148" spans="1:11" ht="25.5" customHeight="1" x14ac:dyDescent="0.25">
      <c r="A148" s="19" t="s">
        <v>73</v>
      </c>
      <c r="B148" s="379">
        <v>10261</v>
      </c>
      <c r="C148" s="379">
        <v>3</v>
      </c>
      <c r="D148" s="379">
        <v>11004</v>
      </c>
      <c r="E148" s="379">
        <v>3</v>
      </c>
      <c r="F148" s="379">
        <v>11001</v>
      </c>
      <c r="G148" s="382">
        <v>3</v>
      </c>
      <c r="H148" s="395">
        <v>11028.127367402976</v>
      </c>
      <c r="I148" s="395">
        <v>3</v>
      </c>
      <c r="J148" s="347">
        <v>11566.555611456919</v>
      </c>
      <c r="K148" s="347">
        <v>2</v>
      </c>
    </row>
    <row r="149" spans="1:11" ht="25.5" customHeight="1" x14ac:dyDescent="0.25">
      <c r="A149" s="19" t="s">
        <v>70</v>
      </c>
      <c r="B149" s="379">
        <v>1957</v>
      </c>
      <c r="C149" s="379">
        <v>20</v>
      </c>
      <c r="D149" s="379">
        <v>1920</v>
      </c>
      <c r="E149" s="379">
        <v>23</v>
      </c>
      <c r="F149" s="379">
        <v>1909</v>
      </c>
      <c r="G149" s="382">
        <v>21</v>
      </c>
      <c r="H149" s="395">
        <v>1874.8708937290983</v>
      </c>
      <c r="I149" s="395">
        <v>25</v>
      </c>
      <c r="J149" s="347">
        <v>1983.3420218235619</v>
      </c>
      <c r="K149" s="347">
        <v>21</v>
      </c>
    </row>
    <row r="150" spans="1:11" ht="25.5" customHeight="1" x14ac:dyDescent="0.25">
      <c r="A150" s="19" t="s">
        <v>36</v>
      </c>
      <c r="B150" s="379">
        <v>2117</v>
      </c>
      <c r="C150" s="379">
        <v>17</v>
      </c>
      <c r="D150" s="379">
        <v>2161</v>
      </c>
      <c r="E150" s="379">
        <v>16</v>
      </c>
      <c r="F150" s="379">
        <v>2026</v>
      </c>
      <c r="G150" s="382">
        <v>18</v>
      </c>
      <c r="H150" s="395">
        <v>2155.1977049206134</v>
      </c>
      <c r="I150" s="395">
        <v>16</v>
      </c>
      <c r="J150" s="347">
        <v>2239.8213893791908</v>
      </c>
      <c r="K150" s="347">
        <v>16</v>
      </c>
    </row>
    <row r="151" spans="1:11" ht="25.5" customHeight="1" x14ac:dyDescent="0.25">
      <c r="A151" s="494" t="s">
        <v>256</v>
      </c>
    </row>
    <row r="153" spans="1:11" ht="25.5" customHeight="1" x14ac:dyDescent="0.25">
      <c r="A153" s="469" t="s">
        <v>696</v>
      </c>
      <c r="C153" s="542"/>
      <c r="E153" s="17"/>
      <c r="I153" s="34"/>
      <c r="K153" s="23" t="s">
        <v>258</v>
      </c>
    </row>
    <row r="154" spans="1:11" s="18" customFormat="1" ht="25.5" customHeight="1" x14ac:dyDescent="0.25">
      <c r="A154" s="721" t="s">
        <v>1</v>
      </c>
      <c r="B154" s="744">
        <v>1399</v>
      </c>
      <c r="C154" s="745"/>
      <c r="D154" s="744">
        <v>1400</v>
      </c>
      <c r="E154" s="745"/>
      <c r="F154" s="744">
        <v>1401</v>
      </c>
      <c r="G154" s="745"/>
      <c r="H154" s="744">
        <v>1402</v>
      </c>
      <c r="I154" s="783"/>
      <c r="J154" s="746">
        <v>1403</v>
      </c>
      <c r="K154" s="746"/>
    </row>
    <row r="155" spans="1:11" s="18" customFormat="1" ht="25.5" customHeight="1" x14ac:dyDescent="0.25">
      <c r="A155" s="723"/>
      <c r="B155" s="459" t="s">
        <v>229</v>
      </c>
      <c r="C155" s="458" t="s">
        <v>144</v>
      </c>
      <c r="D155" s="459" t="s">
        <v>229</v>
      </c>
      <c r="E155" s="458" t="s">
        <v>144</v>
      </c>
      <c r="F155" s="459" t="s">
        <v>229</v>
      </c>
      <c r="G155" s="459" t="s">
        <v>3</v>
      </c>
      <c r="H155" s="459" t="s">
        <v>229</v>
      </c>
      <c r="I155" s="459" t="s">
        <v>3</v>
      </c>
      <c r="J155" s="459" t="s">
        <v>229</v>
      </c>
      <c r="K155" s="459" t="s">
        <v>3</v>
      </c>
    </row>
    <row r="156" spans="1:11" ht="25.5" customHeight="1" x14ac:dyDescent="0.25">
      <c r="A156" s="15" t="s">
        <v>47</v>
      </c>
      <c r="B156" s="368">
        <v>4014</v>
      </c>
      <c r="C156" s="377" t="s">
        <v>230</v>
      </c>
      <c r="D156" s="368">
        <v>4370</v>
      </c>
      <c r="E156" s="377" t="s">
        <v>230</v>
      </c>
      <c r="F156" s="368">
        <v>4556</v>
      </c>
      <c r="G156" s="377" t="s">
        <v>446</v>
      </c>
      <c r="H156" s="360">
        <v>4781</v>
      </c>
      <c r="I156" s="360" t="s">
        <v>980</v>
      </c>
      <c r="J156" s="358">
        <v>5094.6927275553971</v>
      </c>
      <c r="K156" s="360" t="s">
        <v>980</v>
      </c>
    </row>
    <row r="157" spans="1:11" ht="25.5" customHeight="1" x14ac:dyDescent="0.25">
      <c r="A157" s="19" t="s">
        <v>48</v>
      </c>
      <c r="B157" s="379">
        <v>2422</v>
      </c>
      <c r="C157" s="379">
        <v>28</v>
      </c>
      <c r="D157" s="379">
        <v>2527</v>
      </c>
      <c r="E157" s="379">
        <v>28</v>
      </c>
      <c r="F157" s="379">
        <v>2596</v>
      </c>
      <c r="G157" s="379">
        <v>29</v>
      </c>
      <c r="H157" s="395">
        <v>2677.9047049386063</v>
      </c>
      <c r="I157" s="395">
        <v>29</v>
      </c>
      <c r="J157" s="347">
        <v>2880.0600638178098</v>
      </c>
      <c r="K157" s="347">
        <v>29</v>
      </c>
    </row>
    <row r="158" spans="1:11" ht="25.5" customHeight="1" x14ac:dyDescent="0.25">
      <c r="A158" s="19" t="s">
        <v>49</v>
      </c>
      <c r="B158" s="379">
        <v>2447</v>
      </c>
      <c r="C158" s="379">
        <v>27</v>
      </c>
      <c r="D158" s="379">
        <v>2706</v>
      </c>
      <c r="E158" s="379">
        <v>24</v>
      </c>
      <c r="F158" s="379">
        <v>2787</v>
      </c>
      <c r="G158" s="379">
        <v>24</v>
      </c>
      <c r="H158" s="395">
        <v>2982.4746549118636</v>
      </c>
      <c r="I158" s="395">
        <v>23</v>
      </c>
      <c r="J158" s="347">
        <v>3200.7542845334096</v>
      </c>
      <c r="K158" s="347">
        <v>24</v>
      </c>
    </row>
    <row r="159" spans="1:11" ht="25.5" customHeight="1" x14ac:dyDescent="0.25">
      <c r="A159" s="19" t="s">
        <v>50</v>
      </c>
      <c r="B159" s="379">
        <v>2207</v>
      </c>
      <c r="C159" s="379">
        <v>30</v>
      </c>
      <c r="D159" s="379">
        <v>2318</v>
      </c>
      <c r="E159" s="379">
        <v>31</v>
      </c>
      <c r="F159" s="379">
        <v>2449</v>
      </c>
      <c r="G159" s="379">
        <v>30</v>
      </c>
      <c r="H159" s="395">
        <v>2540.5486105738651</v>
      </c>
      <c r="I159" s="395">
        <v>31</v>
      </c>
      <c r="J159" s="347">
        <v>2738.1257323062346</v>
      </c>
      <c r="K159" s="347">
        <v>31</v>
      </c>
    </row>
    <row r="160" spans="1:11" ht="25.5" customHeight="1" x14ac:dyDescent="0.25">
      <c r="A160" s="19" t="s">
        <v>51</v>
      </c>
      <c r="B160" s="379">
        <v>3139</v>
      </c>
      <c r="C160" s="379">
        <v>14</v>
      </c>
      <c r="D160" s="379">
        <v>3403</v>
      </c>
      <c r="E160" s="379">
        <v>15</v>
      </c>
      <c r="F160" s="379">
        <v>3563</v>
      </c>
      <c r="G160" s="379">
        <v>15</v>
      </c>
      <c r="H160" s="395">
        <v>3821.9487163328554</v>
      </c>
      <c r="I160" s="395">
        <v>14</v>
      </c>
      <c r="J160" s="347">
        <v>4098.4335500967591</v>
      </c>
      <c r="K160" s="347">
        <v>15</v>
      </c>
    </row>
    <row r="161" spans="1:11" ht="25.5" customHeight="1" x14ac:dyDescent="0.25">
      <c r="A161" s="19" t="s">
        <v>10</v>
      </c>
      <c r="B161" s="379">
        <v>4485</v>
      </c>
      <c r="C161" s="379">
        <v>5</v>
      </c>
      <c r="D161" s="379">
        <v>4959</v>
      </c>
      <c r="E161" s="379">
        <v>5</v>
      </c>
      <c r="F161" s="379">
        <v>5334</v>
      </c>
      <c r="G161" s="379">
        <v>5</v>
      </c>
      <c r="H161" s="395">
        <v>5437.7165298487698</v>
      </c>
      <c r="I161" s="395">
        <v>5</v>
      </c>
      <c r="J161" s="347">
        <v>6260.0172813121526</v>
      </c>
      <c r="K161" s="347">
        <v>5</v>
      </c>
    </row>
    <row r="162" spans="1:11" ht="25.5" customHeight="1" x14ac:dyDescent="0.25">
      <c r="A162" s="19" t="s">
        <v>52</v>
      </c>
      <c r="B162" s="379">
        <v>3677</v>
      </c>
      <c r="C162" s="379">
        <v>11</v>
      </c>
      <c r="D162" s="379">
        <v>4046</v>
      </c>
      <c r="E162" s="379">
        <v>8</v>
      </c>
      <c r="F162" s="379">
        <v>4064</v>
      </c>
      <c r="G162" s="379">
        <v>12</v>
      </c>
      <c r="H162" s="395">
        <v>4153.1255034844335</v>
      </c>
      <c r="I162" s="395">
        <v>13</v>
      </c>
      <c r="J162" s="347">
        <v>4635.6649523984452</v>
      </c>
      <c r="K162" s="347">
        <v>11</v>
      </c>
    </row>
    <row r="163" spans="1:11" ht="25.5" customHeight="1" x14ac:dyDescent="0.25">
      <c r="A163" s="19" t="s">
        <v>12</v>
      </c>
      <c r="B163" s="379">
        <v>6484</v>
      </c>
      <c r="C163" s="379">
        <v>2</v>
      </c>
      <c r="D163" s="379">
        <v>7960</v>
      </c>
      <c r="E163" s="379">
        <v>2</v>
      </c>
      <c r="F163" s="379">
        <v>7258</v>
      </c>
      <c r="G163" s="379">
        <v>2</v>
      </c>
      <c r="H163" s="395">
        <v>7956.9780409831765</v>
      </c>
      <c r="I163" s="395">
        <v>2</v>
      </c>
      <c r="J163" s="347">
        <v>7753.6668726589396</v>
      </c>
      <c r="K163" s="347">
        <v>2</v>
      </c>
    </row>
    <row r="164" spans="1:11" ht="25.5" customHeight="1" x14ac:dyDescent="0.25">
      <c r="A164" s="19" t="s">
        <v>53</v>
      </c>
      <c r="B164" s="379">
        <v>6096</v>
      </c>
      <c r="C164" s="379">
        <v>4</v>
      </c>
      <c r="D164" s="379">
        <v>6624</v>
      </c>
      <c r="E164" s="379">
        <v>4</v>
      </c>
      <c r="F164" s="379">
        <v>6620</v>
      </c>
      <c r="G164" s="379">
        <v>4</v>
      </c>
      <c r="H164" s="395">
        <v>6920.4240920978145</v>
      </c>
      <c r="I164" s="395">
        <v>4</v>
      </c>
      <c r="J164" s="347">
        <v>7276.963284507663</v>
      </c>
      <c r="K164" s="347">
        <v>4</v>
      </c>
    </row>
    <row r="165" spans="1:11" ht="25.5" customHeight="1" x14ac:dyDescent="0.25">
      <c r="A165" s="19" t="s">
        <v>54</v>
      </c>
      <c r="B165" s="379">
        <v>2481</v>
      </c>
      <c r="C165" s="379">
        <v>25</v>
      </c>
      <c r="D165" s="379">
        <v>2592</v>
      </c>
      <c r="E165" s="379">
        <v>25</v>
      </c>
      <c r="F165" s="379">
        <v>2796</v>
      </c>
      <c r="G165" s="379">
        <v>23</v>
      </c>
      <c r="H165" s="395">
        <v>2853.7566114627589</v>
      </c>
      <c r="I165" s="395">
        <v>27</v>
      </c>
      <c r="J165" s="347">
        <v>3203.181278757469</v>
      </c>
      <c r="K165" s="347">
        <v>23</v>
      </c>
    </row>
    <row r="166" spans="1:11" ht="25.5" customHeight="1" x14ac:dyDescent="0.25">
      <c r="A166" s="19" t="s">
        <v>55</v>
      </c>
      <c r="B166" s="379">
        <v>2576</v>
      </c>
      <c r="C166" s="379">
        <v>21</v>
      </c>
      <c r="D166" s="379">
        <v>2803</v>
      </c>
      <c r="E166" s="379">
        <v>20</v>
      </c>
      <c r="F166" s="379">
        <v>2932</v>
      </c>
      <c r="G166" s="379">
        <v>21</v>
      </c>
      <c r="H166" s="395">
        <v>3039.3946138437568</v>
      </c>
      <c r="I166" s="395">
        <v>21</v>
      </c>
      <c r="J166" s="347">
        <v>3219.9937192504972</v>
      </c>
      <c r="K166" s="347">
        <v>22</v>
      </c>
    </row>
    <row r="167" spans="1:11" ht="25.5" customHeight="1" x14ac:dyDescent="0.25">
      <c r="A167" s="19" t="s">
        <v>56</v>
      </c>
      <c r="B167" s="379">
        <v>3155</v>
      </c>
      <c r="C167" s="379">
        <v>13</v>
      </c>
      <c r="D167" s="379">
        <v>3643</v>
      </c>
      <c r="E167" s="379">
        <v>13</v>
      </c>
      <c r="F167" s="379">
        <v>3908</v>
      </c>
      <c r="G167" s="379">
        <v>13</v>
      </c>
      <c r="H167" s="395">
        <v>4232.0083941171815</v>
      </c>
      <c r="I167" s="395">
        <v>12</v>
      </c>
      <c r="J167" s="347">
        <v>4560.2151233746445</v>
      </c>
      <c r="K167" s="347">
        <v>13</v>
      </c>
    </row>
    <row r="168" spans="1:11" ht="25.5" customHeight="1" x14ac:dyDescent="0.25">
      <c r="A168" s="19" t="s">
        <v>57</v>
      </c>
      <c r="B168" s="379">
        <v>2385</v>
      </c>
      <c r="C168" s="379">
        <v>29</v>
      </c>
      <c r="D168" s="379">
        <v>2582</v>
      </c>
      <c r="E168" s="379">
        <v>26</v>
      </c>
      <c r="F168" s="379">
        <v>2690</v>
      </c>
      <c r="G168" s="379">
        <v>27</v>
      </c>
      <c r="H168" s="395">
        <v>2864.0778823014657</v>
      </c>
      <c r="I168" s="395">
        <v>26</v>
      </c>
      <c r="J168" s="347">
        <v>3074.3285973270372</v>
      </c>
      <c r="K168" s="347">
        <v>27</v>
      </c>
    </row>
    <row r="169" spans="1:11" ht="25.5" customHeight="1" x14ac:dyDescent="0.25">
      <c r="A169" s="19" t="s">
        <v>58</v>
      </c>
      <c r="B169" s="379">
        <v>6300</v>
      </c>
      <c r="C169" s="379">
        <v>3</v>
      </c>
      <c r="D169" s="379">
        <v>6777</v>
      </c>
      <c r="E169" s="379">
        <v>3</v>
      </c>
      <c r="F169" s="379">
        <v>7112</v>
      </c>
      <c r="G169" s="379">
        <v>3</v>
      </c>
      <c r="H169" s="395">
        <v>7223.5509813466897</v>
      </c>
      <c r="I169" s="395">
        <v>3</v>
      </c>
      <c r="J169" s="347">
        <v>7670.1550255007169</v>
      </c>
      <c r="K169" s="347">
        <v>3</v>
      </c>
    </row>
    <row r="170" spans="1:11" ht="25.5" customHeight="1" x14ac:dyDescent="0.25">
      <c r="A170" s="19" t="s">
        <v>19</v>
      </c>
      <c r="B170" s="379">
        <v>2512</v>
      </c>
      <c r="C170" s="379">
        <v>24</v>
      </c>
      <c r="D170" s="379">
        <v>2755</v>
      </c>
      <c r="E170" s="379">
        <v>22</v>
      </c>
      <c r="F170" s="379">
        <v>2734</v>
      </c>
      <c r="G170" s="379">
        <v>26</v>
      </c>
      <c r="H170" s="395">
        <v>2913.5995272665878</v>
      </c>
      <c r="I170" s="395">
        <v>24</v>
      </c>
      <c r="J170" s="347">
        <v>3098.6142226634292</v>
      </c>
      <c r="K170" s="347">
        <v>26</v>
      </c>
    </row>
    <row r="171" spans="1:11" ht="25.5" customHeight="1" x14ac:dyDescent="0.25">
      <c r="A171" s="19" t="s">
        <v>59</v>
      </c>
      <c r="B171" s="379">
        <v>2569</v>
      </c>
      <c r="C171" s="379">
        <v>22</v>
      </c>
      <c r="D171" s="379">
        <v>2771</v>
      </c>
      <c r="E171" s="379">
        <v>21</v>
      </c>
      <c r="F171" s="379">
        <v>2940</v>
      </c>
      <c r="G171" s="379">
        <v>20</v>
      </c>
      <c r="H171" s="395">
        <v>3075.6353700289701</v>
      </c>
      <c r="I171" s="395">
        <v>20</v>
      </c>
      <c r="J171" s="347">
        <v>3246.6186219508327</v>
      </c>
      <c r="K171" s="347">
        <v>21</v>
      </c>
    </row>
    <row r="172" spans="1:11" ht="25.5" customHeight="1" x14ac:dyDescent="0.25">
      <c r="A172" s="19" t="s">
        <v>21</v>
      </c>
      <c r="B172" s="379">
        <v>4143</v>
      </c>
      <c r="C172" s="379">
        <v>7</v>
      </c>
      <c r="D172" s="379">
        <v>4494</v>
      </c>
      <c r="E172" s="379">
        <v>7</v>
      </c>
      <c r="F172" s="379">
        <v>4742</v>
      </c>
      <c r="G172" s="379">
        <v>8</v>
      </c>
      <c r="H172" s="395">
        <v>5032.2821396679683</v>
      </c>
      <c r="I172" s="395">
        <v>8</v>
      </c>
      <c r="J172" s="347">
        <v>5312.0589941791914</v>
      </c>
      <c r="K172" s="347">
        <v>8</v>
      </c>
    </row>
    <row r="173" spans="1:11" ht="25.5" customHeight="1" x14ac:dyDescent="0.25">
      <c r="A173" s="19" t="s">
        <v>60</v>
      </c>
      <c r="B173" s="379">
        <v>4100</v>
      </c>
      <c r="C173" s="379">
        <v>8</v>
      </c>
      <c r="D173" s="379">
        <v>3846</v>
      </c>
      <c r="E173" s="379">
        <v>11</v>
      </c>
      <c r="F173" s="379">
        <v>4816</v>
      </c>
      <c r="G173" s="379">
        <v>7</v>
      </c>
      <c r="H173" s="395">
        <v>5149.7747402814712</v>
      </c>
      <c r="I173" s="395">
        <v>7</v>
      </c>
      <c r="J173" s="347">
        <v>5476.1561741652977</v>
      </c>
      <c r="K173" s="347">
        <v>7</v>
      </c>
    </row>
    <row r="174" spans="1:11" ht="25.5" customHeight="1" x14ac:dyDescent="0.25">
      <c r="A174" s="19" t="s">
        <v>61</v>
      </c>
      <c r="B174" s="379">
        <v>2921</v>
      </c>
      <c r="C174" s="379">
        <v>17</v>
      </c>
      <c r="D174" s="379">
        <v>3262</v>
      </c>
      <c r="E174" s="379">
        <v>17</v>
      </c>
      <c r="F174" s="379">
        <v>3258</v>
      </c>
      <c r="G174" s="379">
        <v>18</v>
      </c>
      <c r="H174" s="395">
        <v>3533.0305281231358</v>
      </c>
      <c r="I174" s="395">
        <v>18</v>
      </c>
      <c r="J174" s="347">
        <v>3626.71604472331</v>
      </c>
      <c r="K174" s="347">
        <v>18</v>
      </c>
    </row>
    <row r="175" spans="1:11" ht="25.5" customHeight="1" x14ac:dyDescent="0.25">
      <c r="A175" s="19" t="s">
        <v>62</v>
      </c>
      <c r="B175" s="379">
        <v>4222</v>
      </c>
      <c r="C175" s="379">
        <v>6</v>
      </c>
      <c r="D175" s="379">
        <v>4688</v>
      </c>
      <c r="E175" s="379">
        <v>6</v>
      </c>
      <c r="F175" s="379">
        <v>4975</v>
      </c>
      <c r="G175" s="379">
        <v>6</v>
      </c>
      <c r="H175" s="395">
        <v>5229.3617998163454</v>
      </c>
      <c r="I175" s="395">
        <v>6</v>
      </c>
      <c r="J175" s="347">
        <v>5704.9844445936569</v>
      </c>
      <c r="K175" s="347">
        <v>6</v>
      </c>
    </row>
    <row r="176" spans="1:11" ht="25.5" customHeight="1" x14ac:dyDescent="0.25">
      <c r="A176" s="19" t="s">
        <v>63</v>
      </c>
      <c r="B176" s="379">
        <v>2188</v>
      </c>
      <c r="C176" s="379">
        <v>31</v>
      </c>
      <c r="D176" s="379">
        <v>2353</v>
      </c>
      <c r="E176" s="379">
        <v>30</v>
      </c>
      <c r="F176" s="379">
        <v>2381</v>
      </c>
      <c r="G176" s="379">
        <v>31</v>
      </c>
      <c r="H176" s="395">
        <v>2561.6564680264851</v>
      </c>
      <c r="I176" s="395">
        <v>30</v>
      </c>
      <c r="J176" s="347">
        <v>2791.5718981535183</v>
      </c>
      <c r="K176" s="347">
        <v>30</v>
      </c>
    </row>
    <row r="177" spans="1:11" ht="25.5" customHeight="1" x14ac:dyDescent="0.25">
      <c r="A177" s="19" t="s">
        <v>72</v>
      </c>
      <c r="B177" s="379">
        <v>3743</v>
      </c>
      <c r="C177" s="379">
        <v>10</v>
      </c>
      <c r="D177" s="379">
        <v>4023</v>
      </c>
      <c r="E177" s="379">
        <v>9</v>
      </c>
      <c r="F177" s="379">
        <v>4223</v>
      </c>
      <c r="G177" s="379">
        <v>10</v>
      </c>
      <c r="H177" s="395">
        <v>4523.9579865346641</v>
      </c>
      <c r="I177" s="395">
        <v>10</v>
      </c>
      <c r="J177" s="347">
        <v>5011.6215170278629</v>
      </c>
      <c r="K177" s="347">
        <v>9</v>
      </c>
    </row>
    <row r="178" spans="1:11" ht="25.5" customHeight="1" x14ac:dyDescent="0.25">
      <c r="A178" s="19" t="s">
        <v>64</v>
      </c>
      <c r="B178" s="379">
        <v>2783</v>
      </c>
      <c r="C178" s="379">
        <v>18</v>
      </c>
      <c r="D178" s="379">
        <v>2722</v>
      </c>
      <c r="E178" s="379">
        <v>23</v>
      </c>
      <c r="F178" s="379">
        <v>2783</v>
      </c>
      <c r="G178" s="379">
        <v>25</v>
      </c>
      <c r="H178" s="395">
        <v>2897.5109505719201</v>
      </c>
      <c r="I178" s="395">
        <v>25</v>
      </c>
      <c r="J178" s="347">
        <v>3176.0924148544123</v>
      </c>
      <c r="K178" s="347">
        <v>25</v>
      </c>
    </row>
    <row r="179" spans="1:11" ht="25.5" customHeight="1" x14ac:dyDescent="0.25">
      <c r="A179" s="19" t="s">
        <v>65</v>
      </c>
      <c r="B179" s="379">
        <v>3794</v>
      </c>
      <c r="C179" s="379">
        <v>9</v>
      </c>
      <c r="D179" s="379">
        <v>3999</v>
      </c>
      <c r="E179" s="379">
        <v>10</v>
      </c>
      <c r="F179" s="379">
        <v>4239</v>
      </c>
      <c r="G179" s="379">
        <v>9</v>
      </c>
      <c r="H179" s="395">
        <v>4577.8593711843714</v>
      </c>
      <c r="I179" s="395">
        <v>9</v>
      </c>
      <c r="J179" s="347">
        <v>5009.7554881781871</v>
      </c>
      <c r="K179" s="347">
        <v>10</v>
      </c>
    </row>
    <row r="180" spans="1:11" ht="25.5" customHeight="1" x14ac:dyDescent="0.25">
      <c r="A180" s="19" t="s">
        <v>66</v>
      </c>
      <c r="B180" s="379">
        <v>3011</v>
      </c>
      <c r="C180" s="379">
        <v>15</v>
      </c>
      <c r="D180" s="379">
        <v>3281</v>
      </c>
      <c r="E180" s="379">
        <v>16</v>
      </c>
      <c r="F180" s="379">
        <v>3397</v>
      </c>
      <c r="G180" s="379">
        <v>16</v>
      </c>
      <c r="H180" s="395">
        <v>3625.0862902112385</v>
      </c>
      <c r="I180" s="395">
        <v>16</v>
      </c>
      <c r="J180" s="347">
        <v>3839.5989974937343</v>
      </c>
      <c r="K180" s="347">
        <v>16</v>
      </c>
    </row>
    <row r="181" spans="1:11" ht="25.5" customHeight="1" x14ac:dyDescent="0.25">
      <c r="A181" s="19" t="s">
        <v>67</v>
      </c>
      <c r="B181" s="379">
        <v>2745</v>
      </c>
      <c r="C181" s="379">
        <v>19</v>
      </c>
      <c r="D181" s="379">
        <v>3422</v>
      </c>
      <c r="E181" s="379">
        <v>14</v>
      </c>
      <c r="F181" s="379">
        <v>3787</v>
      </c>
      <c r="G181" s="379">
        <v>14</v>
      </c>
      <c r="H181" s="395">
        <v>3807.2991561146764</v>
      </c>
      <c r="I181" s="395">
        <v>15</v>
      </c>
      <c r="J181" s="347">
        <v>4213.6143663731627</v>
      </c>
      <c r="K181" s="347">
        <v>14</v>
      </c>
    </row>
    <row r="182" spans="1:11" ht="25.5" customHeight="1" x14ac:dyDescent="0.25">
      <c r="A182" s="19" t="s">
        <v>68</v>
      </c>
      <c r="B182" s="379">
        <v>2557</v>
      </c>
      <c r="C182" s="379">
        <v>23</v>
      </c>
      <c r="D182" s="379">
        <v>2567</v>
      </c>
      <c r="E182" s="379">
        <v>27</v>
      </c>
      <c r="F182" s="379">
        <v>2863</v>
      </c>
      <c r="G182" s="379">
        <v>22</v>
      </c>
      <c r="H182" s="395">
        <v>3008.3422026839426</v>
      </c>
      <c r="I182" s="395">
        <v>22</v>
      </c>
      <c r="J182" s="347">
        <v>3378.1944409883795</v>
      </c>
      <c r="K182" s="347">
        <v>19</v>
      </c>
    </row>
    <row r="183" spans="1:11" ht="25.5" customHeight="1" x14ac:dyDescent="0.25">
      <c r="A183" s="19" t="s">
        <v>134</v>
      </c>
      <c r="B183" s="379">
        <v>3431</v>
      </c>
      <c r="C183" s="379">
        <v>12</v>
      </c>
      <c r="D183" s="379">
        <v>3791</v>
      </c>
      <c r="E183" s="379">
        <v>12</v>
      </c>
      <c r="F183" s="379">
        <v>4126</v>
      </c>
      <c r="G183" s="379">
        <v>11</v>
      </c>
      <c r="H183" s="395">
        <v>4416.1550166723819</v>
      </c>
      <c r="I183" s="395">
        <v>11</v>
      </c>
      <c r="J183" s="347">
        <v>4570.2036360273596</v>
      </c>
      <c r="K183" s="347">
        <v>12</v>
      </c>
    </row>
    <row r="184" spans="1:11" ht="25.5" customHeight="1" x14ac:dyDescent="0.25">
      <c r="A184" s="19" t="s">
        <v>69</v>
      </c>
      <c r="B184" s="379">
        <v>2694</v>
      </c>
      <c r="C184" s="379">
        <v>20</v>
      </c>
      <c r="D184" s="379">
        <v>2985</v>
      </c>
      <c r="E184" s="379">
        <v>19</v>
      </c>
      <c r="F184" s="379">
        <v>2976</v>
      </c>
      <c r="G184" s="379">
        <v>19</v>
      </c>
      <c r="H184" s="395">
        <v>3162.4635015638478</v>
      </c>
      <c r="I184" s="395">
        <v>19</v>
      </c>
      <c r="J184" s="347">
        <v>3353.3672275350036</v>
      </c>
      <c r="K184" s="347">
        <v>20</v>
      </c>
    </row>
    <row r="185" spans="1:11" ht="25.5" customHeight="1" x14ac:dyDescent="0.25">
      <c r="A185" s="19" t="s">
        <v>73</v>
      </c>
      <c r="B185" s="379">
        <v>8168</v>
      </c>
      <c r="C185" s="379">
        <v>1</v>
      </c>
      <c r="D185" s="379">
        <v>8997</v>
      </c>
      <c r="E185" s="379">
        <v>1</v>
      </c>
      <c r="F185" s="379">
        <v>10134</v>
      </c>
      <c r="G185" s="379">
        <v>1</v>
      </c>
      <c r="H185" s="395">
        <v>10532.036216146531</v>
      </c>
      <c r="I185" s="395">
        <v>1</v>
      </c>
      <c r="J185" s="347">
        <v>11171.694944698593</v>
      </c>
      <c r="K185" s="347">
        <v>1</v>
      </c>
    </row>
    <row r="186" spans="1:11" ht="25.5" customHeight="1" x14ac:dyDescent="0.25">
      <c r="A186" s="19" t="s">
        <v>70</v>
      </c>
      <c r="B186" s="379">
        <v>2477</v>
      </c>
      <c r="C186" s="379">
        <v>26</v>
      </c>
      <c r="D186" s="379">
        <v>2514</v>
      </c>
      <c r="E186" s="379">
        <v>29</v>
      </c>
      <c r="F186" s="379">
        <v>2679</v>
      </c>
      <c r="G186" s="379">
        <v>28</v>
      </c>
      <c r="H186" s="395">
        <v>2722.9328244415055</v>
      </c>
      <c r="I186" s="395">
        <v>28</v>
      </c>
      <c r="J186" s="347">
        <v>2964.1113980147061</v>
      </c>
      <c r="K186" s="347">
        <v>28</v>
      </c>
    </row>
    <row r="187" spans="1:11" ht="25.5" customHeight="1" x14ac:dyDescent="0.25">
      <c r="A187" s="19" t="s">
        <v>36</v>
      </c>
      <c r="B187" s="379">
        <v>2926</v>
      </c>
      <c r="C187" s="379">
        <v>16</v>
      </c>
      <c r="D187" s="379">
        <v>3252</v>
      </c>
      <c r="E187" s="379">
        <v>18</v>
      </c>
      <c r="F187" s="379">
        <v>3286</v>
      </c>
      <c r="G187" s="379">
        <v>17</v>
      </c>
      <c r="H187" s="395">
        <v>3568.9761807887667</v>
      </c>
      <c r="I187" s="395">
        <v>17</v>
      </c>
      <c r="J187" s="347">
        <v>3826.4449582073626</v>
      </c>
      <c r="K187" s="347">
        <v>17</v>
      </c>
    </row>
    <row r="188" spans="1:11" ht="25.5" customHeight="1" x14ac:dyDescent="0.25">
      <c r="A188" s="494" t="s">
        <v>256</v>
      </c>
    </row>
    <row r="189" spans="1:11" ht="25.5" customHeight="1" x14ac:dyDescent="0.25">
      <c r="A189" s="399"/>
      <c r="B189" s="630"/>
      <c r="C189" s="623"/>
      <c r="D189" s="624"/>
      <c r="E189" s="623"/>
      <c r="G189" s="623"/>
    </row>
    <row r="190" spans="1:11" ht="25.5" customHeight="1" x14ac:dyDescent="0.25">
      <c r="A190" s="469" t="s">
        <v>697</v>
      </c>
      <c r="C190" s="542"/>
      <c r="E190" s="17"/>
      <c r="G190" s="34"/>
      <c r="K190" s="23" t="s">
        <v>690</v>
      </c>
    </row>
    <row r="191" spans="1:11" s="18" customFormat="1" ht="25.5" customHeight="1" x14ac:dyDescent="0.25">
      <c r="A191" s="721" t="s">
        <v>1</v>
      </c>
      <c r="B191" s="744">
        <v>1399</v>
      </c>
      <c r="C191" s="745"/>
      <c r="D191" s="744">
        <v>1400</v>
      </c>
      <c r="E191" s="745"/>
      <c r="F191" s="744">
        <v>1401</v>
      </c>
      <c r="G191" s="745"/>
      <c r="H191" s="746">
        <v>1402</v>
      </c>
      <c r="I191" s="746"/>
      <c r="J191" s="746">
        <v>1403</v>
      </c>
      <c r="K191" s="746"/>
    </row>
    <row r="192" spans="1:11" s="18" customFormat="1" ht="25.5" customHeight="1" x14ac:dyDescent="0.25">
      <c r="A192" s="721"/>
      <c r="B192" s="459" t="s">
        <v>249</v>
      </c>
      <c r="C192" s="459" t="s">
        <v>144</v>
      </c>
      <c r="D192" s="459" t="s">
        <v>249</v>
      </c>
      <c r="E192" s="459" t="s">
        <v>144</v>
      </c>
      <c r="F192" s="459" t="s">
        <v>249</v>
      </c>
      <c r="G192" s="459" t="s">
        <v>3</v>
      </c>
      <c r="H192" s="459" t="s">
        <v>249</v>
      </c>
      <c r="I192" s="459" t="s">
        <v>3</v>
      </c>
      <c r="J192" s="459" t="s">
        <v>249</v>
      </c>
      <c r="K192" s="459" t="s">
        <v>3</v>
      </c>
    </row>
    <row r="193" spans="1:11" ht="25.5" customHeight="1" x14ac:dyDescent="0.25">
      <c r="A193" s="15" t="s">
        <v>47</v>
      </c>
      <c r="B193" s="368">
        <v>53527</v>
      </c>
      <c r="C193" s="377" t="s">
        <v>230</v>
      </c>
      <c r="D193" s="368">
        <v>53535</v>
      </c>
      <c r="E193" s="377" t="s">
        <v>230</v>
      </c>
      <c r="F193" s="361">
        <v>55838</v>
      </c>
      <c r="G193" s="364" t="s">
        <v>230</v>
      </c>
      <c r="H193" s="361">
        <v>56045</v>
      </c>
      <c r="I193" s="364" t="s">
        <v>230</v>
      </c>
      <c r="J193" s="352">
        <v>56325</v>
      </c>
      <c r="K193" s="364" t="s">
        <v>230</v>
      </c>
    </row>
    <row r="194" spans="1:11" ht="25.5" customHeight="1" x14ac:dyDescent="0.25">
      <c r="A194" s="19" t="s">
        <v>48</v>
      </c>
      <c r="B194" s="366">
        <v>3632</v>
      </c>
      <c r="C194" s="379">
        <v>2</v>
      </c>
      <c r="D194" s="366">
        <v>3632</v>
      </c>
      <c r="E194" s="379">
        <v>2</v>
      </c>
      <c r="F194" s="362">
        <v>2378</v>
      </c>
      <c r="G194" s="363">
        <v>5</v>
      </c>
      <c r="H194" s="362">
        <v>2378</v>
      </c>
      <c r="I194" s="362">
        <v>6</v>
      </c>
      <c r="J194" s="348">
        <v>2449</v>
      </c>
      <c r="K194" s="348">
        <v>6</v>
      </c>
    </row>
    <row r="195" spans="1:11" ht="25.5" customHeight="1" x14ac:dyDescent="0.25">
      <c r="A195" s="19" t="s">
        <v>49</v>
      </c>
      <c r="B195" s="366">
        <v>2735</v>
      </c>
      <c r="C195" s="379">
        <v>5</v>
      </c>
      <c r="D195" s="366">
        <v>2735</v>
      </c>
      <c r="E195" s="379">
        <v>5</v>
      </c>
      <c r="F195" s="362">
        <v>3989</v>
      </c>
      <c r="G195" s="363">
        <v>2</v>
      </c>
      <c r="H195" s="362">
        <v>3989</v>
      </c>
      <c r="I195" s="362">
        <v>2</v>
      </c>
      <c r="J195" s="348">
        <v>3989</v>
      </c>
      <c r="K195" s="348">
        <v>2</v>
      </c>
    </row>
    <row r="196" spans="1:11" ht="25.5" customHeight="1" x14ac:dyDescent="0.25">
      <c r="A196" s="19" t="s">
        <v>50</v>
      </c>
      <c r="B196" s="366">
        <v>362</v>
      </c>
      <c r="C196" s="379">
        <v>22</v>
      </c>
      <c r="D196" s="366">
        <v>369</v>
      </c>
      <c r="E196" s="379">
        <v>22</v>
      </c>
      <c r="F196" s="362">
        <v>369</v>
      </c>
      <c r="G196" s="363">
        <v>22</v>
      </c>
      <c r="H196" s="362">
        <v>369</v>
      </c>
      <c r="I196" s="362">
        <v>22</v>
      </c>
      <c r="J196" s="348">
        <v>553</v>
      </c>
      <c r="K196" s="348">
        <v>20</v>
      </c>
    </row>
    <row r="197" spans="1:11" ht="25.5" customHeight="1" x14ac:dyDescent="0.25">
      <c r="A197" s="19" t="s">
        <v>51</v>
      </c>
      <c r="B197" s="366">
        <v>1815</v>
      </c>
      <c r="C197" s="379">
        <v>9</v>
      </c>
      <c r="D197" s="366">
        <v>1815</v>
      </c>
      <c r="E197" s="379">
        <v>9</v>
      </c>
      <c r="F197" s="362">
        <v>1815</v>
      </c>
      <c r="G197" s="363">
        <v>9</v>
      </c>
      <c r="H197" s="362">
        <v>1815</v>
      </c>
      <c r="I197" s="362">
        <v>10</v>
      </c>
      <c r="J197" s="348">
        <v>1815</v>
      </c>
      <c r="K197" s="348">
        <v>10</v>
      </c>
    </row>
    <row r="198" spans="1:11" ht="25.5" customHeight="1" x14ac:dyDescent="0.25">
      <c r="A198" s="19" t="s">
        <v>10</v>
      </c>
      <c r="B198" s="366">
        <v>626</v>
      </c>
      <c r="C198" s="379">
        <v>17</v>
      </c>
      <c r="D198" s="366">
        <v>626</v>
      </c>
      <c r="E198" s="379">
        <v>17</v>
      </c>
      <c r="F198" s="362">
        <v>626</v>
      </c>
      <c r="G198" s="363">
        <v>17</v>
      </c>
      <c r="H198" s="362">
        <v>626</v>
      </c>
      <c r="I198" s="362">
        <v>18</v>
      </c>
      <c r="J198" s="348">
        <v>626</v>
      </c>
      <c r="K198" s="348">
        <v>18</v>
      </c>
    </row>
    <row r="199" spans="1:11" ht="25.5" customHeight="1" x14ac:dyDescent="0.25">
      <c r="A199" s="19" t="s">
        <v>52</v>
      </c>
      <c r="B199" s="366">
        <v>3160</v>
      </c>
      <c r="C199" s="379">
        <v>3</v>
      </c>
      <c r="D199" s="366">
        <v>3160</v>
      </c>
      <c r="E199" s="379">
        <v>3</v>
      </c>
      <c r="F199" s="362">
        <v>3160</v>
      </c>
      <c r="G199" s="363">
        <v>3</v>
      </c>
      <c r="H199" s="362">
        <v>3160</v>
      </c>
      <c r="I199" s="362">
        <v>3</v>
      </c>
      <c r="J199" s="348">
        <v>3160</v>
      </c>
      <c r="K199" s="348">
        <v>3</v>
      </c>
    </row>
    <row r="200" spans="1:11" ht="25.5" customHeight="1" x14ac:dyDescent="0.25">
      <c r="A200" s="19" t="s">
        <v>12</v>
      </c>
      <c r="B200" s="366">
        <v>699</v>
      </c>
      <c r="C200" s="379">
        <v>15</v>
      </c>
      <c r="D200" s="366">
        <v>699</v>
      </c>
      <c r="E200" s="379">
        <v>15</v>
      </c>
      <c r="F200" s="362">
        <v>699</v>
      </c>
      <c r="G200" s="363">
        <v>15</v>
      </c>
      <c r="H200" s="362">
        <v>699</v>
      </c>
      <c r="I200" s="362">
        <v>16</v>
      </c>
      <c r="J200" s="348">
        <v>701</v>
      </c>
      <c r="K200" s="348">
        <v>16</v>
      </c>
    </row>
    <row r="201" spans="1:11" ht="25.5" customHeight="1" x14ac:dyDescent="0.25">
      <c r="A201" s="19" t="s">
        <v>53</v>
      </c>
      <c r="B201" s="366">
        <v>1306</v>
      </c>
      <c r="C201" s="379">
        <v>12</v>
      </c>
      <c r="D201" s="366">
        <v>1306</v>
      </c>
      <c r="E201" s="379">
        <v>12</v>
      </c>
      <c r="F201" s="362">
        <v>1306</v>
      </c>
      <c r="G201" s="363">
        <v>12</v>
      </c>
      <c r="H201" s="362">
        <v>1306</v>
      </c>
      <c r="I201" s="362">
        <v>13</v>
      </c>
      <c r="J201" s="348">
        <v>1306</v>
      </c>
      <c r="K201" s="348">
        <v>13</v>
      </c>
    </row>
    <row r="202" spans="1:11" ht="25.5" customHeight="1" x14ac:dyDescent="0.25">
      <c r="A202" s="19" t="s">
        <v>54</v>
      </c>
      <c r="B202" s="366">
        <v>2376</v>
      </c>
      <c r="C202" s="379">
        <v>6</v>
      </c>
      <c r="D202" s="366">
        <v>2376</v>
      </c>
      <c r="E202" s="379">
        <v>6</v>
      </c>
      <c r="F202" s="362">
        <v>2376</v>
      </c>
      <c r="G202" s="363">
        <v>6</v>
      </c>
      <c r="H202" s="362">
        <v>2376</v>
      </c>
      <c r="I202" s="362">
        <v>7</v>
      </c>
      <c r="J202" s="348">
        <v>2376</v>
      </c>
      <c r="K202" s="348">
        <v>7</v>
      </c>
    </row>
    <row r="203" spans="1:11" ht="25.5" customHeight="1" x14ac:dyDescent="0.25">
      <c r="A203" s="19" t="s">
        <v>55</v>
      </c>
      <c r="B203" s="366">
        <v>81</v>
      </c>
      <c r="C203" s="379">
        <v>27</v>
      </c>
      <c r="D203" s="366">
        <v>81</v>
      </c>
      <c r="E203" s="379">
        <v>27</v>
      </c>
      <c r="F203" s="362">
        <v>81</v>
      </c>
      <c r="G203" s="363">
        <v>27</v>
      </c>
      <c r="H203" s="362">
        <v>81</v>
      </c>
      <c r="I203" s="362">
        <v>28</v>
      </c>
      <c r="J203" s="348">
        <v>81</v>
      </c>
      <c r="K203" s="348">
        <v>28</v>
      </c>
    </row>
    <row r="204" spans="1:11" ht="25.5" customHeight="1" x14ac:dyDescent="0.25">
      <c r="A204" s="19" t="s">
        <v>56</v>
      </c>
      <c r="B204" s="366">
        <v>1678</v>
      </c>
      <c r="C204" s="379">
        <v>10</v>
      </c>
      <c r="D204" s="366">
        <v>1678</v>
      </c>
      <c r="E204" s="379">
        <v>10</v>
      </c>
      <c r="F204" s="362">
        <v>1678</v>
      </c>
      <c r="G204" s="363">
        <v>10</v>
      </c>
      <c r="H204" s="362">
        <v>1679</v>
      </c>
      <c r="I204" s="362">
        <v>11</v>
      </c>
      <c r="J204" s="348">
        <v>1679</v>
      </c>
      <c r="K204" s="348">
        <v>11</v>
      </c>
    </row>
    <row r="205" spans="1:11" ht="25.5" customHeight="1" x14ac:dyDescent="0.25">
      <c r="A205" s="19" t="s">
        <v>57</v>
      </c>
      <c r="B205" s="366">
        <v>275</v>
      </c>
      <c r="C205" s="379">
        <v>24</v>
      </c>
      <c r="D205" s="366">
        <v>275</v>
      </c>
      <c r="E205" s="379">
        <v>24</v>
      </c>
      <c r="F205" s="362">
        <v>276</v>
      </c>
      <c r="G205" s="363">
        <v>24</v>
      </c>
      <c r="H205" s="362">
        <v>276</v>
      </c>
      <c r="I205" s="362">
        <v>24</v>
      </c>
      <c r="J205" s="348">
        <v>276</v>
      </c>
      <c r="K205" s="348">
        <v>24</v>
      </c>
    </row>
    <row r="206" spans="1:11" ht="25.5" customHeight="1" x14ac:dyDescent="0.25">
      <c r="A206" s="19" t="s">
        <v>58</v>
      </c>
      <c r="B206" s="366">
        <v>21463</v>
      </c>
      <c r="C206" s="379">
        <v>1</v>
      </c>
      <c r="D206" s="366">
        <v>21463</v>
      </c>
      <c r="E206" s="379">
        <v>1</v>
      </c>
      <c r="F206" s="362">
        <v>21463</v>
      </c>
      <c r="G206" s="363">
        <v>1</v>
      </c>
      <c r="H206" s="362">
        <v>21463</v>
      </c>
      <c r="I206" s="362">
        <v>1</v>
      </c>
      <c r="J206" s="348">
        <v>21463</v>
      </c>
      <c r="K206" s="348">
        <v>1</v>
      </c>
    </row>
    <row r="207" spans="1:11" ht="25.5" customHeight="1" x14ac:dyDescent="0.25">
      <c r="A207" s="19" t="s">
        <v>19</v>
      </c>
      <c r="B207" s="366">
        <v>256</v>
      </c>
      <c r="C207" s="379">
        <v>25</v>
      </c>
      <c r="D207" s="366">
        <v>256</v>
      </c>
      <c r="E207" s="379">
        <v>25</v>
      </c>
      <c r="F207" s="362">
        <v>256</v>
      </c>
      <c r="G207" s="363">
        <v>25</v>
      </c>
      <c r="H207" s="362">
        <v>256</v>
      </c>
      <c r="I207" s="362">
        <v>25</v>
      </c>
      <c r="J207" s="348">
        <v>256</v>
      </c>
      <c r="K207" s="348">
        <v>25</v>
      </c>
    </row>
    <row r="208" spans="1:11" ht="25.5" customHeight="1" x14ac:dyDescent="0.25">
      <c r="A208" s="19" t="s">
        <v>59</v>
      </c>
      <c r="B208" s="366">
        <v>47</v>
      </c>
      <c r="C208" s="379">
        <v>28</v>
      </c>
      <c r="D208" s="366">
        <v>47</v>
      </c>
      <c r="E208" s="379">
        <v>28</v>
      </c>
      <c r="F208" s="362">
        <v>47</v>
      </c>
      <c r="G208" s="363">
        <v>28</v>
      </c>
      <c r="H208" s="362">
        <v>47</v>
      </c>
      <c r="I208" s="362">
        <v>29</v>
      </c>
      <c r="J208" s="348">
        <v>47</v>
      </c>
      <c r="K208" s="348">
        <v>29</v>
      </c>
    </row>
    <row r="209" spans="1:11" ht="25.5" customHeight="1" x14ac:dyDescent="0.25">
      <c r="A209" s="19" t="s">
        <v>21</v>
      </c>
      <c r="B209" s="366">
        <v>2102</v>
      </c>
      <c r="C209" s="379">
        <v>7</v>
      </c>
      <c r="D209" s="366">
        <v>2102</v>
      </c>
      <c r="E209" s="379">
        <v>7</v>
      </c>
      <c r="F209" s="362">
        <v>2102</v>
      </c>
      <c r="G209" s="363">
        <v>7</v>
      </c>
      <c r="H209" s="362">
        <v>2102</v>
      </c>
      <c r="I209" s="362">
        <v>8</v>
      </c>
      <c r="J209" s="348">
        <v>2102</v>
      </c>
      <c r="K209" s="348">
        <v>8</v>
      </c>
    </row>
    <row r="210" spans="1:11" ht="25.5" customHeight="1" x14ac:dyDescent="0.25">
      <c r="A210" s="19" t="s">
        <v>60</v>
      </c>
      <c r="B210" s="366">
        <v>2819</v>
      </c>
      <c r="C210" s="379">
        <v>4</v>
      </c>
      <c r="D210" s="366">
        <v>2819</v>
      </c>
      <c r="E210" s="379">
        <v>4</v>
      </c>
      <c r="F210" s="362">
        <v>2819</v>
      </c>
      <c r="G210" s="363">
        <v>4</v>
      </c>
      <c r="H210" s="362">
        <v>2819</v>
      </c>
      <c r="I210" s="362">
        <v>5</v>
      </c>
      <c r="J210" s="348">
        <v>2819</v>
      </c>
      <c r="K210" s="348">
        <v>5</v>
      </c>
    </row>
    <row r="211" spans="1:11" ht="25.5" customHeight="1" x14ac:dyDescent="0.25">
      <c r="A211" s="19" t="s">
        <v>61</v>
      </c>
      <c r="B211" s="366">
        <v>0</v>
      </c>
      <c r="C211" s="379">
        <v>31</v>
      </c>
      <c r="D211" s="366">
        <v>0</v>
      </c>
      <c r="E211" s="379">
        <v>31</v>
      </c>
      <c r="F211" s="362">
        <v>0</v>
      </c>
      <c r="G211" s="363">
        <v>31</v>
      </c>
      <c r="H211" s="362">
        <v>120</v>
      </c>
      <c r="I211" s="362">
        <v>26</v>
      </c>
      <c r="J211" s="348">
        <v>120</v>
      </c>
      <c r="K211" s="348">
        <v>26</v>
      </c>
    </row>
    <row r="212" spans="1:11" ht="25.5" customHeight="1" x14ac:dyDescent="0.25">
      <c r="A212" s="19" t="s">
        <v>62</v>
      </c>
      <c r="B212" s="366">
        <v>1</v>
      </c>
      <c r="C212" s="379">
        <v>30</v>
      </c>
      <c r="D212" s="366">
        <v>1</v>
      </c>
      <c r="E212" s="379">
        <v>30</v>
      </c>
      <c r="F212" s="362">
        <v>1</v>
      </c>
      <c r="G212" s="363">
        <v>30</v>
      </c>
      <c r="H212" s="362">
        <v>1</v>
      </c>
      <c r="I212" s="362">
        <v>31</v>
      </c>
      <c r="J212" s="348">
        <v>1</v>
      </c>
      <c r="K212" s="348">
        <v>31</v>
      </c>
    </row>
    <row r="213" spans="1:11" ht="25.5" customHeight="1" x14ac:dyDescent="0.25">
      <c r="A213" s="19" t="s">
        <v>63</v>
      </c>
      <c r="B213" s="366">
        <v>1368</v>
      </c>
      <c r="C213" s="379">
        <v>11</v>
      </c>
      <c r="D213" s="366">
        <v>1368</v>
      </c>
      <c r="E213" s="379">
        <v>11</v>
      </c>
      <c r="F213" s="362">
        <v>1368</v>
      </c>
      <c r="G213" s="363">
        <v>11</v>
      </c>
      <c r="H213" s="362">
        <v>1454</v>
      </c>
      <c r="I213" s="362">
        <v>12</v>
      </c>
      <c r="J213" s="348">
        <v>1454</v>
      </c>
      <c r="K213" s="348">
        <v>12</v>
      </c>
    </row>
    <row r="214" spans="1:11" ht="25.5" customHeight="1" x14ac:dyDescent="0.25">
      <c r="A214" s="19" t="s">
        <v>72</v>
      </c>
      <c r="B214" s="366">
        <v>661</v>
      </c>
      <c r="C214" s="379">
        <v>16</v>
      </c>
      <c r="D214" s="366">
        <v>661</v>
      </c>
      <c r="E214" s="379">
        <v>16</v>
      </c>
      <c r="F214" s="362">
        <v>661</v>
      </c>
      <c r="G214" s="363">
        <v>16</v>
      </c>
      <c r="H214" s="362">
        <v>661</v>
      </c>
      <c r="I214" s="362">
        <v>17</v>
      </c>
      <c r="J214" s="348">
        <v>661</v>
      </c>
      <c r="K214" s="348">
        <v>17</v>
      </c>
    </row>
    <row r="215" spans="1:11" ht="25.5" customHeight="1" x14ac:dyDescent="0.25">
      <c r="A215" s="19" t="s">
        <v>64</v>
      </c>
      <c r="B215" s="366">
        <v>837</v>
      </c>
      <c r="C215" s="379">
        <v>14</v>
      </c>
      <c r="D215" s="366">
        <v>837</v>
      </c>
      <c r="E215" s="379">
        <v>14</v>
      </c>
      <c r="F215" s="362">
        <v>837</v>
      </c>
      <c r="G215" s="363">
        <v>14</v>
      </c>
      <c r="H215" s="362">
        <v>837</v>
      </c>
      <c r="I215" s="362">
        <v>15</v>
      </c>
      <c r="J215" s="348">
        <v>837</v>
      </c>
      <c r="K215" s="348">
        <v>15</v>
      </c>
    </row>
    <row r="216" spans="1:11" ht="25.5" customHeight="1" x14ac:dyDescent="0.25">
      <c r="A216" s="19" t="s">
        <v>65</v>
      </c>
      <c r="B216" s="366">
        <v>589</v>
      </c>
      <c r="C216" s="379">
        <v>19</v>
      </c>
      <c r="D216" s="366">
        <v>589</v>
      </c>
      <c r="E216" s="379">
        <v>19</v>
      </c>
      <c r="F216" s="362">
        <v>589</v>
      </c>
      <c r="G216" s="363">
        <v>19</v>
      </c>
      <c r="H216" s="362">
        <v>2889</v>
      </c>
      <c r="I216" s="362">
        <v>4</v>
      </c>
      <c r="J216" s="348">
        <v>2889</v>
      </c>
      <c r="K216" s="348">
        <v>4</v>
      </c>
    </row>
    <row r="217" spans="1:11" ht="25.5" customHeight="1" x14ac:dyDescent="0.25">
      <c r="A217" s="19" t="s">
        <v>66</v>
      </c>
      <c r="B217" s="366">
        <v>409</v>
      </c>
      <c r="C217" s="379">
        <v>21</v>
      </c>
      <c r="D217" s="366">
        <v>409</v>
      </c>
      <c r="E217" s="379">
        <v>21</v>
      </c>
      <c r="F217" s="362">
        <v>409</v>
      </c>
      <c r="G217" s="363">
        <v>21</v>
      </c>
      <c r="H217" s="362">
        <v>409</v>
      </c>
      <c r="I217" s="362">
        <v>21</v>
      </c>
      <c r="J217" s="348">
        <v>409</v>
      </c>
      <c r="K217" s="348">
        <v>22</v>
      </c>
    </row>
    <row r="218" spans="1:11" ht="25.5" customHeight="1" x14ac:dyDescent="0.25">
      <c r="A218" s="19" t="s">
        <v>67</v>
      </c>
      <c r="B218" s="366">
        <v>1871</v>
      </c>
      <c r="C218" s="379">
        <v>8</v>
      </c>
      <c r="D218" s="366">
        <v>1871</v>
      </c>
      <c r="E218" s="379">
        <v>8</v>
      </c>
      <c r="F218" s="362">
        <v>1871</v>
      </c>
      <c r="G218" s="363">
        <v>8</v>
      </c>
      <c r="H218" s="362">
        <v>1871</v>
      </c>
      <c r="I218" s="362">
        <v>9</v>
      </c>
      <c r="J218" s="348">
        <v>1871</v>
      </c>
      <c r="K218" s="348">
        <v>9</v>
      </c>
    </row>
    <row r="219" spans="1:11" ht="25.5" customHeight="1" x14ac:dyDescent="0.25">
      <c r="A219" s="19" t="s">
        <v>68</v>
      </c>
      <c r="B219" s="366">
        <v>437</v>
      </c>
      <c r="C219" s="379">
        <v>20</v>
      </c>
      <c r="D219" s="366">
        <v>437</v>
      </c>
      <c r="E219" s="379">
        <v>20</v>
      </c>
      <c r="F219" s="362">
        <v>437</v>
      </c>
      <c r="G219" s="363">
        <v>20</v>
      </c>
      <c r="H219" s="362">
        <v>437</v>
      </c>
      <c r="I219" s="362">
        <v>20</v>
      </c>
      <c r="J219" s="348">
        <v>437</v>
      </c>
      <c r="K219" s="348">
        <v>21</v>
      </c>
    </row>
    <row r="220" spans="1:11" ht="25.5" customHeight="1" x14ac:dyDescent="0.25">
      <c r="A220" s="19" t="s">
        <v>134</v>
      </c>
      <c r="B220" s="366">
        <v>338</v>
      </c>
      <c r="C220" s="379">
        <v>23</v>
      </c>
      <c r="D220" s="366">
        <v>341</v>
      </c>
      <c r="E220" s="379">
        <v>23</v>
      </c>
      <c r="F220" s="362">
        <v>341</v>
      </c>
      <c r="G220" s="363">
        <v>23</v>
      </c>
      <c r="H220" s="362">
        <v>341</v>
      </c>
      <c r="I220" s="362">
        <v>23</v>
      </c>
      <c r="J220" s="348">
        <v>341</v>
      </c>
      <c r="K220" s="348">
        <v>23</v>
      </c>
    </row>
    <row r="221" spans="1:11" ht="25.5" customHeight="1" x14ac:dyDescent="0.25">
      <c r="A221" s="19" t="s">
        <v>69</v>
      </c>
      <c r="B221" s="366">
        <v>607</v>
      </c>
      <c r="C221" s="379">
        <v>18</v>
      </c>
      <c r="D221" s="366">
        <v>607</v>
      </c>
      <c r="E221" s="379">
        <v>18</v>
      </c>
      <c r="F221" s="362">
        <v>607</v>
      </c>
      <c r="G221" s="363">
        <v>18</v>
      </c>
      <c r="H221" s="362">
        <v>607</v>
      </c>
      <c r="I221" s="362">
        <v>19</v>
      </c>
      <c r="J221" s="348">
        <v>607</v>
      </c>
      <c r="K221" s="348">
        <v>19</v>
      </c>
    </row>
    <row r="222" spans="1:11" ht="25.5" customHeight="1" x14ac:dyDescent="0.25">
      <c r="A222" s="19" t="s">
        <v>73</v>
      </c>
      <c r="B222" s="366">
        <v>855</v>
      </c>
      <c r="C222" s="379">
        <v>13</v>
      </c>
      <c r="D222" s="366">
        <v>855</v>
      </c>
      <c r="E222" s="379">
        <v>13</v>
      </c>
      <c r="F222" s="362">
        <v>855</v>
      </c>
      <c r="G222" s="363">
        <v>13</v>
      </c>
      <c r="H222" s="362">
        <v>855</v>
      </c>
      <c r="I222" s="362">
        <v>14</v>
      </c>
      <c r="J222" s="348">
        <v>855</v>
      </c>
      <c r="K222" s="348">
        <v>14</v>
      </c>
    </row>
    <row r="223" spans="1:11" ht="25.5" customHeight="1" x14ac:dyDescent="0.25">
      <c r="A223" s="19" t="s">
        <v>70</v>
      </c>
      <c r="B223" s="366">
        <v>114</v>
      </c>
      <c r="C223" s="379">
        <v>26</v>
      </c>
      <c r="D223" s="366">
        <v>114</v>
      </c>
      <c r="E223" s="379">
        <v>26</v>
      </c>
      <c r="F223" s="362">
        <v>114</v>
      </c>
      <c r="G223" s="363">
        <v>26</v>
      </c>
      <c r="H223" s="362">
        <v>114</v>
      </c>
      <c r="I223" s="362">
        <v>27</v>
      </c>
      <c r="J223" s="348">
        <v>114</v>
      </c>
      <c r="K223" s="348">
        <v>27</v>
      </c>
    </row>
    <row r="224" spans="1:11" ht="25.5" customHeight="1" x14ac:dyDescent="0.25">
      <c r="A224" s="19" t="s">
        <v>36</v>
      </c>
      <c r="B224" s="366">
        <v>8</v>
      </c>
      <c r="C224" s="379">
        <v>29</v>
      </c>
      <c r="D224" s="366">
        <v>8</v>
      </c>
      <c r="E224" s="379">
        <v>29</v>
      </c>
      <c r="F224" s="362">
        <v>8</v>
      </c>
      <c r="G224" s="363">
        <v>29</v>
      </c>
      <c r="H224" s="362">
        <v>8</v>
      </c>
      <c r="I224" s="362">
        <v>30</v>
      </c>
      <c r="J224" s="348">
        <v>31</v>
      </c>
      <c r="K224" s="348">
        <v>30</v>
      </c>
    </row>
    <row r="225" spans="1:11" ht="25.5" customHeight="1" x14ac:dyDescent="0.25">
      <c r="A225" s="494" t="s">
        <v>250</v>
      </c>
    </row>
    <row r="227" spans="1:11" ht="25.5" customHeight="1" x14ac:dyDescent="0.25">
      <c r="A227" s="469" t="s">
        <v>698</v>
      </c>
      <c r="C227" s="542"/>
      <c r="E227" s="17"/>
      <c r="I227" s="34"/>
      <c r="K227" s="23" t="s">
        <v>690</v>
      </c>
    </row>
    <row r="228" spans="1:11" s="18" customFormat="1" ht="25.5" customHeight="1" x14ac:dyDescent="0.25">
      <c r="A228" s="721" t="s">
        <v>1</v>
      </c>
      <c r="B228" s="744">
        <v>1399</v>
      </c>
      <c r="C228" s="745"/>
      <c r="D228" s="744">
        <v>1400</v>
      </c>
      <c r="E228" s="745"/>
      <c r="F228" s="744">
        <v>1401</v>
      </c>
      <c r="G228" s="745"/>
      <c r="H228" s="746">
        <v>1402</v>
      </c>
      <c r="I228" s="746"/>
      <c r="J228" s="746">
        <v>1403</v>
      </c>
      <c r="K228" s="746"/>
    </row>
    <row r="229" spans="1:11" s="18" customFormat="1" ht="25.5" customHeight="1" x14ac:dyDescent="0.25">
      <c r="A229" s="723"/>
      <c r="B229" s="459" t="s">
        <v>253</v>
      </c>
      <c r="C229" s="459" t="s">
        <v>144</v>
      </c>
      <c r="D229" s="459" t="s">
        <v>253</v>
      </c>
      <c r="E229" s="459" t="s">
        <v>144</v>
      </c>
      <c r="F229" s="459" t="s">
        <v>253</v>
      </c>
      <c r="G229" s="459" t="s">
        <v>3</v>
      </c>
      <c r="H229" s="459" t="s">
        <v>253</v>
      </c>
      <c r="I229" s="459" t="s">
        <v>3</v>
      </c>
      <c r="J229" s="459" t="s">
        <v>253</v>
      </c>
      <c r="K229" s="459" t="s">
        <v>3</v>
      </c>
    </row>
    <row r="230" spans="1:11" ht="25.5" customHeight="1" x14ac:dyDescent="0.25">
      <c r="A230" s="19" t="s">
        <v>47</v>
      </c>
      <c r="B230" s="368">
        <v>39051</v>
      </c>
      <c r="C230" s="377" t="s">
        <v>230</v>
      </c>
      <c r="D230" s="368">
        <v>39070</v>
      </c>
      <c r="E230" s="377" t="s">
        <v>230</v>
      </c>
      <c r="F230" s="372">
        <v>40702</v>
      </c>
      <c r="G230" s="364" t="s">
        <v>230</v>
      </c>
      <c r="H230" s="372">
        <v>40897</v>
      </c>
      <c r="I230" s="364" t="s">
        <v>230</v>
      </c>
      <c r="J230" s="349">
        <v>41059</v>
      </c>
      <c r="K230" s="364" t="s">
        <v>230</v>
      </c>
    </row>
    <row r="231" spans="1:11" ht="25.5" customHeight="1" x14ac:dyDescent="0.25">
      <c r="A231" s="19" t="s">
        <v>48</v>
      </c>
      <c r="B231" s="366">
        <v>2431</v>
      </c>
      <c r="C231" s="379">
        <v>3</v>
      </c>
      <c r="D231" s="366">
        <v>2431</v>
      </c>
      <c r="E231" s="379">
        <v>3</v>
      </c>
      <c r="F231" s="362">
        <v>1781</v>
      </c>
      <c r="G231" s="363">
        <v>5</v>
      </c>
      <c r="H231" s="362">
        <v>1783</v>
      </c>
      <c r="I231" s="362">
        <v>6</v>
      </c>
      <c r="J231" s="348">
        <v>1794</v>
      </c>
      <c r="K231" s="348">
        <v>6</v>
      </c>
    </row>
    <row r="232" spans="1:11" ht="25.5" customHeight="1" x14ac:dyDescent="0.25">
      <c r="A232" s="19" t="s">
        <v>49</v>
      </c>
      <c r="B232" s="366">
        <v>3799</v>
      </c>
      <c r="C232" s="379">
        <v>2</v>
      </c>
      <c r="D232" s="366">
        <v>3799</v>
      </c>
      <c r="E232" s="379">
        <v>2</v>
      </c>
      <c r="F232" s="362">
        <v>4449</v>
      </c>
      <c r="G232" s="363">
        <v>2</v>
      </c>
      <c r="H232" s="362">
        <v>4449</v>
      </c>
      <c r="I232" s="362">
        <v>2</v>
      </c>
      <c r="J232" s="348">
        <v>4449</v>
      </c>
      <c r="K232" s="348">
        <v>2</v>
      </c>
    </row>
    <row r="233" spans="1:11" ht="25.5" customHeight="1" x14ac:dyDescent="0.25">
      <c r="A233" s="19" t="s">
        <v>50</v>
      </c>
      <c r="B233" s="366">
        <v>379</v>
      </c>
      <c r="C233" s="379">
        <v>21</v>
      </c>
      <c r="D233" s="366">
        <v>387</v>
      </c>
      <c r="E233" s="379">
        <v>21</v>
      </c>
      <c r="F233" s="362">
        <v>387</v>
      </c>
      <c r="G233" s="363">
        <v>21</v>
      </c>
      <c r="H233" s="362">
        <v>387</v>
      </c>
      <c r="I233" s="362">
        <v>21</v>
      </c>
      <c r="J233" s="348">
        <v>506</v>
      </c>
      <c r="K233" s="348">
        <v>16</v>
      </c>
    </row>
    <row r="234" spans="1:11" ht="25.5" customHeight="1" x14ac:dyDescent="0.25">
      <c r="A234" s="19" t="s">
        <v>51</v>
      </c>
      <c r="B234" s="366">
        <v>1983</v>
      </c>
      <c r="C234" s="379">
        <v>5</v>
      </c>
      <c r="D234" s="366">
        <v>1982</v>
      </c>
      <c r="E234" s="379">
        <v>5</v>
      </c>
      <c r="F234" s="362">
        <v>1983</v>
      </c>
      <c r="G234" s="363">
        <v>4</v>
      </c>
      <c r="H234" s="362">
        <v>1983</v>
      </c>
      <c r="I234" s="362">
        <v>5</v>
      </c>
      <c r="J234" s="348">
        <v>1983</v>
      </c>
      <c r="K234" s="348">
        <v>5</v>
      </c>
    </row>
    <row r="235" spans="1:11" ht="25.5" customHeight="1" x14ac:dyDescent="0.25">
      <c r="A235" s="19" t="s">
        <v>10</v>
      </c>
      <c r="B235" s="366">
        <v>895</v>
      </c>
      <c r="C235" s="379">
        <v>11</v>
      </c>
      <c r="D235" s="366">
        <v>895</v>
      </c>
      <c r="E235" s="379">
        <v>11</v>
      </c>
      <c r="F235" s="362">
        <v>895</v>
      </c>
      <c r="G235" s="363">
        <v>11</v>
      </c>
      <c r="H235" s="362">
        <v>895</v>
      </c>
      <c r="I235" s="362">
        <v>12</v>
      </c>
      <c r="J235" s="348">
        <v>895</v>
      </c>
      <c r="K235" s="348">
        <v>12</v>
      </c>
    </row>
    <row r="236" spans="1:11" ht="25.5" customHeight="1" x14ac:dyDescent="0.25">
      <c r="A236" s="19" t="s">
        <v>52</v>
      </c>
      <c r="B236" s="366">
        <v>1263</v>
      </c>
      <c r="C236" s="379">
        <v>8</v>
      </c>
      <c r="D236" s="366">
        <v>1263</v>
      </c>
      <c r="E236" s="379">
        <v>8</v>
      </c>
      <c r="F236" s="362">
        <v>1263</v>
      </c>
      <c r="G236" s="363">
        <v>8</v>
      </c>
      <c r="H236" s="362">
        <v>1263</v>
      </c>
      <c r="I236" s="362">
        <v>9</v>
      </c>
      <c r="J236" s="348">
        <v>1263</v>
      </c>
      <c r="K236" s="348">
        <v>9</v>
      </c>
    </row>
    <row r="237" spans="1:11" ht="25.5" customHeight="1" x14ac:dyDescent="0.25">
      <c r="A237" s="19" t="s">
        <v>12</v>
      </c>
      <c r="B237" s="366">
        <v>514</v>
      </c>
      <c r="C237" s="379">
        <v>14</v>
      </c>
      <c r="D237" s="366">
        <v>514</v>
      </c>
      <c r="E237" s="379">
        <v>14</v>
      </c>
      <c r="F237" s="362">
        <v>514</v>
      </c>
      <c r="G237" s="363">
        <v>14</v>
      </c>
      <c r="H237" s="362">
        <v>514</v>
      </c>
      <c r="I237" s="362">
        <v>15</v>
      </c>
      <c r="J237" s="348">
        <v>515</v>
      </c>
      <c r="K237" s="348">
        <v>15</v>
      </c>
    </row>
    <row r="238" spans="1:11" ht="25.5" customHeight="1" x14ac:dyDescent="0.25">
      <c r="A238" s="19" t="s">
        <v>53</v>
      </c>
      <c r="B238" s="366">
        <v>955</v>
      </c>
      <c r="C238" s="379">
        <v>10</v>
      </c>
      <c r="D238" s="366">
        <v>955</v>
      </c>
      <c r="E238" s="379">
        <v>10</v>
      </c>
      <c r="F238" s="362">
        <v>955</v>
      </c>
      <c r="G238" s="363">
        <v>10</v>
      </c>
      <c r="H238" s="362">
        <v>955</v>
      </c>
      <c r="I238" s="362">
        <v>11</v>
      </c>
      <c r="J238" s="348">
        <v>955</v>
      </c>
      <c r="K238" s="348">
        <v>11</v>
      </c>
    </row>
    <row r="239" spans="1:11" ht="25.5" customHeight="1" x14ac:dyDescent="0.25">
      <c r="A239" s="19" t="s">
        <v>54</v>
      </c>
      <c r="B239" s="366">
        <v>311</v>
      </c>
      <c r="C239" s="379">
        <v>22</v>
      </c>
      <c r="D239" s="366">
        <v>311</v>
      </c>
      <c r="E239" s="379">
        <v>22</v>
      </c>
      <c r="F239" s="362">
        <v>311</v>
      </c>
      <c r="G239" s="363">
        <v>22</v>
      </c>
      <c r="H239" s="362">
        <v>311</v>
      </c>
      <c r="I239" s="362">
        <v>22</v>
      </c>
      <c r="J239" s="348">
        <v>311</v>
      </c>
      <c r="K239" s="348">
        <v>22</v>
      </c>
    </row>
    <row r="240" spans="1:11" ht="25.5" customHeight="1" x14ac:dyDescent="0.25">
      <c r="A240" s="19" t="s">
        <v>55</v>
      </c>
      <c r="B240" s="366">
        <v>49</v>
      </c>
      <c r="C240" s="379">
        <v>27</v>
      </c>
      <c r="D240" s="366">
        <v>49</v>
      </c>
      <c r="E240" s="379">
        <v>27</v>
      </c>
      <c r="F240" s="362">
        <v>49</v>
      </c>
      <c r="G240" s="363">
        <v>27</v>
      </c>
      <c r="H240" s="362">
        <v>49</v>
      </c>
      <c r="I240" s="362">
        <v>28</v>
      </c>
      <c r="J240" s="348">
        <v>49</v>
      </c>
      <c r="K240" s="348">
        <v>28</v>
      </c>
    </row>
    <row r="241" spans="1:11" ht="25.5" customHeight="1" x14ac:dyDescent="0.25">
      <c r="A241" s="19" t="s">
        <v>56</v>
      </c>
      <c r="B241" s="366">
        <v>730</v>
      </c>
      <c r="C241" s="379">
        <v>13</v>
      </c>
      <c r="D241" s="366">
        <v>730</v>
      </c>
      <c r="E241" s="379">
        <v>13</v>
      </c>
      <c r="F241" s="362">
        <v>730</v>
      </c>
      <c r="G241" s="363">
        <v>13</v>
      </c>
      <c r="H241" s="362">
        <v>731</v>
      </c>
      <c r="I241" s="362">
        <v>14</v>
      </c>
      <c r="J241" s="348">
        <v>731</v>
      </c>
      <c r="K241" s="348">
        <v>14</v>
      </c>
    </row>
    <row r="242" spans="1:11" ht="25.5" customHeight="1" x14ac:dyDescent="0.25">
      <c r="A242" s="19" t="s">
        <v>57</v>
      </c>
      <c r="B242" s="366">
        <v>180</v>
      </c>
      <c r="C242" s="379">
        <v>23</v>
      </c>
      <c r="D242" s="366">
        <v>180</v>
      </c>
      <c r="E242" s="379">
        <v>23</v>
      </c>
      <c r="F242" s="362">
        <v>186</v>
      </c>
      <c r="G242" s="363">
        <v>23</v>
      </c>
      <c r="H242" s="362">
        <v>186</v>
      </c>
      <c r="I242" s="362">
        <v>23</v>
      </c>
      <c r="J242" s="348">
        <v>186</v>
      </c>
      <c r="K242" s="348">
        <v>23</v>
      </c>
    </row>
    <row r="243" spans="1:11" ht="25.5" customHeight="1" x14ac:dyDescent="0.25">
      <c r="A243" s="19" t="s">
        <v>58</v>
      </c>
      <c r="B243" s="366">
        <v>15061</v>
      </c>
      <c r="C243" s="379">
        <v>1</v>
      </c>
      <c r="D243" s="366">
        <v>15061</v>
      </c>
      <c r="E243" s="379">
        <v>1</v>
      </c>
      <c r="F243" s="362">
        <v>15061</v>
      </c>
      <c r="G243" s="363">
        <v>1</v>
      </c>
      <c r="H243" s="362">
        <v>15061</v>
      </c>
      <c r="I243" s="362">
        <v>1</v>
      </c>
      <c r="J243" s="348">
        <v>15061</v>
      </c>
      <c r="K243" s="348">
        <v>1</v>
      </c>
    </row>
    <row r="244" spans="1:11" ht="25.5" customHeight="1" x14ac:dyDescent="0.25">
      <c r="A244" s="19" t="s">
        <v>19</v>
      </c>
      <c r="B244" s="366">
        <v>133</v>
      </c>
      <c r="C244" s="379">
        <v>24</v>
      </c>
      <c r="D244" s="366">
        <v>133</v>
      </c>
      <c r="E244" s="379">
        <v>24</v>
      </c>
      <c r="F244" s="362">
        <v>133</v>
      </c>
      <c r="G244" s="363">
        <v>24</v>
      </c>
      <c r="H244" s="362">
        <v>133</v>
      </c>
      <c r="I244" s="362">
        <v>24</v>
      </c>
      <c r="J244" s="348">
        <v>133</v>
      </c>
      <c r="K244" s="348">
        <v>24</v>
      </c>
    </row>
    <row r="245" spans="1:11" ht="25.5" customHeight="1" x14ac:dyDescent="0.25">
      <c r="A245" s="19" t="s">
        <v>59</v>
      </c>
      <c r="B245" s="366">
        <v>46</v>
      </c>
      <c r="C245" s="379">
        <v>28</v>
      </c>
      <c r="D245" s="366">
        <v>46</v>
      </c>
      <c r="E245" s="379">
        <v>28</v>
      </c>
      <c r="F245" s="362">
        <v>46</v>
      </c>
      <c r="G245" s="363">
        <v>28</v>
      </c>
      <c r="H245" s="362">
        <v>46</v>
      </c>
      <c r="I245" s="362">
        <v>29</v>
      </c>
      <c r="J245" s="348">
        <v>46</v>
      </c>
      <c r="K245" s="348">
        <v>29</v>
      </c>
    </row>
    <row r="246" spans="1:11" ht="25.5" customHeight="1" x14ac:dyDescent="0.25">
      <c r="A246" s="19" t="s">
        <v>21</v>
      </c>
      <c r="B246" s="366">
        <v>859</v>
      </c>
      <c r="C246" s="379">
        <v>12</v>
      </c>
      <c r="D246" s="366">
        <v>859</v>
      </c>
      <c r="E246" s="379">
        <v>12</v>
      </c>
      <c r="F246" s="362">
        <v>859</v>
      </c>
      <c r="G246" s="363">
        <v>12</v>
      </c>
      <c r="H246" s="362">
        <v>859</v>
      </c>
      <c r="I246" s="362">
        <v>13</v>
      </c>
      <c r="J246" s="348">
        <v>877</v>
      </c>
      <c r="K246" s="348">
        <v>13</v>
      </c>
    </row>
    <row r="247" spans="1:11" ht="25.5" customHeight="1" x14ac:dyDescent="0.25">
      <c r="A247" s="19" t="s">
        <v>60</v>
      </c>
      <c r="B247" s="366">
        <v>1522</v>
      </c>
      <c r="C247" s="379">
        <v>7</v>
      </c>
      <c r="D247" s="366">
        <v>1522</v>
      </c>
      <c r="E247" s="379">
        <v>7</v>
      </c>
      <c r="F247" s="362">
        <v>1522</v>
      </c>
      <c r="G247" s="363">
        <v>7</v>
      </c>
      <c r="H247" s="362">
        <v>1522</v>
      </c>
      <c r="I247" s="362">
        <v>8</v>
      </c>
      <c r="J247" s="348">
        <v>1522</v>
      </c>
      <c r="K247" s="348">
        <v>8</v>
      </c>
    </row>
    <row r="248" spans="1:11" ht="25.5" customHeight="1" x14ac:dyDescent="0.25">
      <c r="A248" s="19" t="s">
        <v>61</v>
      </c>
      <c r="B248" s="366">
        <v>0</v>
      </c>
      <c r="C248" s="379">
        <v>31</v>
      </c>
      <c r="D248" s="366">
        <v>0</v>
      </c>
      <c r="E248" s="379">
        <v>31</v>
      </c>
      <c r="F248" s="362">
        <v>0</v>
      </c>
      <c r="G248" s="363">
        <v>31</v>
      </c>
      <c r="H248" s="362">
        <v>110</v>
      </c>
      <c r="I248" s="362">
        <v>26</v>
      </c>
      <c r="J248" s="348">
        <v>110</v>
      </c>
      <c r="K248" s="348">
        <v>26</v>
      </c>
    </row>
    <row r="249" spans="1:11" ht="25.5" customHeight="1" x14ac:dyDescent="0.25">
      <c r="A249" s="19" t="s">
        <v>62</v>
      </c>
      <c r="B249" s="366">
        <v>2</v>
      </c>
      <c r="C249" s="379">
        <v>30</v>
      </c>
      <c r="D249" s="366">
        <v>2</v>
      </c>
      <c r="E249" s="379">
        <v>30</v>
      </c>
      <c r="F249" s="362">
        <v>2</v>
      </c>
      <c r="G249" s="363">
        <v>30</v>
      </c>
      <c r="H249" s="362">
        <v>2</v>
      </c>
      <c r="I249" s="362">
        <v>31</v>
      </c>
      <c r="J249" s="348">
        <v>2</v>
      </c>
      <c r="K249" s="348">
        <v>31</v>
      </c>
    </row>
    <row r="250" spans="1:11" ht="25.5" customHeight="1" x14ac:dyDescent="0.25">
      <c r="A250" s="19" t="s">
        <v>63</v>
      </c>
      <c r="B250" s="366">
        <v>994</v>
      </c>
      <c r="C250" s="379">
        <v>9</v>
      </c>
      <c r="D250" s="366">
        <v>994</v>
      </c>
      <c r="E250" s="379">
        <v>9</v>
      </c>
      <c r="F250" s="362">
        <v>994</v>
      </c>
      <c r="G250" s="363">
        <v>9</v>
      </c>
      <c r="H250" s="362">
        <v>1073</v>
      </c>
      <c r="I250" s="362">
        <v>10</v>
      </c>
      <c r="J250" s="348">
        <v>1073</v>
      </c>
      <c r="K250" s="348">
        <v>10</v>
      </c>
    </row>
    <row r="251" spans="1:11" ht="25.5" customHeight="1" x14ac:dyDescent="0.25">
      <c r="A251" s="19" t="s">
        <v>72</v>
      </c>
      <c r="B251" s="366">
        <v>432</v>
      </c>
      <c r="C251" s="379">
        <v>18</v>
      </c>
      <c r="D251" s="366">
        <v>432</v>
      </c>
      <c r="E251" s="379">
        <v>18</v>
      </c>
      <c r="F251" s="362">
        <v>432</v>
      </c>
      <c r="G251" s="363">
        <v>18</v>
      </c>
      <c r="H251" s="362">
        <v>432</v>
      </c>
      <c r="I251" s="362">
        <v>18</v>
      </c>
      <c r="J251" s="348">
        <v>432</v>
      </c>
      <c r="K251" s="348">
        <v>19</v>
      </c>
    </row>
    <row r="252" spans="1:11" ht="25.5" customHeight="1" x14ac:dyDescent="0.25">
      <c r="A252" s="19" t="s">
        <v>64</v>
      </c>
      <c r="B252" s="366">
        <v>1688</v>
      </c>
      <c r="C252" s="379">
        <v>6</v>
      </c>
      <c r="D252" s="366">
        <v>1688</v>
      </c>
      <c r="E252" s="379">
        <v>6</v>
      </c>
      <c r="F252" s="362">
        <v>1688</v>
      </c>
      <c r="G252" s="363">
        <v>6</v>
      </c>
      <c r="H252" s="362">
        <v>1688</v>
      </c>
      <c r="I252" s="362">
        <v>7</v>
      </c>
      <c r="J252" s="348">
        <v>1688</v>
      </c>
      <c r="K252" s="348">
        <v>7</v>
      </c>
    </row>
    <row r="253" spans="1:11" ht="25.5" customHeight="1" x14ac:dyDescent="0.25">
      <c r="A253" s="19" t="s">
        <v>65</v>
      </c>
      <c r="B253" s="366">
        <v>438</v>
      </c>
      <c r="C253" s="379">
        <v>17</v>
      </c>
      <c r="D253" s="366">
        <v>439</v>
      </c>
      <c r="E253" s="379">
        <v>17</v>
      </c>
      <c r="F253" s="362">
        <v>439</v>
      </c>
      <c r="G253" s="363">
        <v>17</v>
      </c>
      <c r="H253" s="362">
        <v>2064</v>
      </c>
      <c r="I253" s="362">
        <v>4</v>
      </c>
      <c r="J253" s="348">
        <v>2064</v>
      </c>
      <c r="K253" s="348">
        <v>4</v>
      </c>
    </row>
    <row r="254" spans="1:11" ht="25.5" customHeight="1" x14ac:dyDescent="0.25">
      <c r="A254" s="19" t="s">
        <v>66</v>
      </c>
      <c r="B254" s="366">
        <v>463</v>
      </c>
      <c r="C254" s="379">
        <v>16</v>
      </c>
      <c r="D254" s="366">
        <v>463</v>
      </c>
      <c r="E254" s="379">
        <v>16</v>
      </c>
      <c r="F254" s="362">
        <v>463</v>
      </c>
      <c r="G254" s="363">
        <v>16</v>
      </c>
      <c r="H254" s="362">
        <v>463</v>
      </c>
      <c r="I254" s="362">
        <v>17</v>
      </c>
      <c r="J254" s="348">
        <v>463</v>
      </c>
      <c r="K254" s="348">
        <v>18</v>
      </c>
    </row>
    <row r="255" spans="1:11" ht="25.5" customHeight="1" x14ac:dyDescent="0.25">
      <c r="A255" s="19" t="s">
        <v>67</v>
      </c>
      <c r="B255" s="366">
        <v>2410</v>
      </c>
      <c r="C255" s="379">
        <v>4</v>
      </c>
      <c r="D255" s="366">
        <v>2410</v>
      </c>
      <c r="E255" s="379">
        <v>4</v>
      </c>
      <c r="F255" s="362">
        <v>2410</v>
      </c>
      <c r="G255" s="363">
        <v>3</v>
      </c>
      <c r="H255" s="362">
        <v>2412</v>
      </c>
      <c r="I255" s="362">
        <v>3</v>
      </c>
      <c r="J255" s="348">
        <v>2412</v>
      </c>
      <c r="K255" s="348">
        <v>3</v>
      </c>
    </row>
    <row r="256" spans="1:11" ht="25.5" customHeight="1" x14ac:dyDescent="0.25">
      <c r="A256" s="19" t="s">
        <v>68</v>
      </c>
      <c r="B256" s="366">
        <v>131</v>
      </c>
      <c r="C256" s="379">
        <v>25</v>
      </c>
      <c r="D256" s="366">
        <v>131</v>
      </c>
      <c r="E256" s="379">
        <v>25</v>
      </c>
      <c r="F256" s="362">
        <v>131</v>
      </c>
      <c r="G256" s="363">
        <v>25</v>
      </c>
      <c r="H256" s="362">
        <v>131</v>
      </c>
      <c r="I256" s="362">
        <v>25</v>
      </c>
      <c r="J256" s="348">
        <v>131</v>
      </c>
      <c r="K256" s="348">
        <v>25</v>
      </c>
    </row>
    <row r="257" spans="1:11" ht="25.5" customHeight="1" x14ac:dyDescent="0.25">
      <c r="A257" s="19" t="s">
        <v>134</v>
      </c>
      <c r="B257" s="366">
        <v>467</v>
      </c>
      <c r="C257" s="379">
        <v>15</v>
      </c>
      <c r="D257" s="366">
        <v>478</v>
      </c>
      <c r="E257" s="379">
        <v>15</v>
      </c>
      <c r="F257" s="362">
        <v>478</v>
      </c>
      <c r="G257" s="363">
        <v>15</v>
      </c>
      <c r="H257" s="362">
        <v>479</v>
      </c>
      <c r="I257" s="362">
        <v>16</v>
      </c>
      <c r="J257" s="348">
        <v>479</v>
      </c>
      <c r="K257" s="348">
        <v>17</v>
      </c>
    </row>
    <row r="258" spans="1:11" ht="25.5" customHeight="1" x14ac:dyDescent="0.25">
      <c r="A258" s="19" t="s">
        <v>69</v>
      </c>
      <c r="B258" s="366">
        <v>416</v>
      </c>
      <c r="C258" s="379">
        <v>19</v>
      </c>
      <c r="D258" s="366">
        <v>416</v>
      </c>
      <c r="E258" s="379">
        <v>19</v>
      </c>
      <c r="F258" s="362">
        <v>416</v>
      </c>
      <c r="G258" s="363">
        <v>19</v>
      </c>
      <c r="H258" s="362">
        <v>416</v>
      </c>
      <c r="I258" s="362">
        <v>19</v>
      </c>
      <c r="J258" s="348">
        <v>416</v>
      </c>
      <c r="K258" s="348">
        <v>20</v>
      </c>
    </row>
    <row r="259" spans="1:11" ht="25.5" customHeight="1" x14ac:dyDescent="0.25">
      <c r="A259" s="19" t="s">
        <v>73</v>
      </c>
      <c r="B259" s="366">
        <v>389</v>
      </c>
      <c r="C259" s="379">
        <v>20</v>
      </c>
      <c r="D259" s="366">
        <v>389</v>
      </c>
      <c r="E259" s="379">
        <v>20</v>
      </c>
      <c r="F259" s="362">
        <v>389</v>
      </c>
      <c r="G259" s="363">
        <v>20</v>
      </c>
      <c r="H259" s="362">
        <v>389</v>
      </c>
      <c r="I259" s="362">
        <v>20</v>
      </c>
      <c r="J259" s="348">
        <v>389</v>
      </c>
      <c r="K259" s="348">
        <v>21</v>
      </c>
    </row>
    <row r="260" spans="1:11" ht="25.5" customHeight="1" x14ac:dyDescent="0.25">
      <c r="A260" s="19" t="s">
        <v>70</v>
      </c>
      <c r="B260" s="366">
        <v>99</v>
      </c>
      <c r="C260" s="379">
        <v>26</v>
      </c>
      <c r="D260" s="366">
        <v>99</v>
      </c>
      <c r="E260" s="379">
        <v>26</v>
      </c>
      <c r="F260" s="362">
        <v>99</v>
      </c>
      <c r="G260" s="363">
        <v>26</v>
      </c>
      <c r="H260" s="362">
        <v>99</v>
      </c>
      <c r="I260" s="362">
        <v>27</v>
      </c>
      <c r="J260" s="348">
        <v>99</v>
      </c>
      <c r="K260" s="348">
        <v>27</v>
      </c>
    </row>
    <row r="261" spans="1:11" ht="25.5" customHeight="1" x14ac:dyDescent="0.25">
      <c r="A261" s="19" t="s">
        <v>36</v>
      </c>
      <c r="B261" s="366">
        <v>12</v>
      </c>
      <c r="C261" s="379">
        <v>29</v>
      </c>
      <c r="D261" s="366">
        <v>12</v>
      </c>
      <c r="E261" s="379">
        <v>29</v>
      </c>
      <c r="F261" s="362">
        <v>12</v>
      </c>
      <c r="G261" s="363">
        <v>29</v>
      </c>
      <c r="H261" s="362">
        <v>12</v>
      </c>
      <c r="I261" s="362">
        <v>30</v>
      </c>
      <c r="J261" s="348">
        <v>25</v>
      </c>
      <c r="K261" s="348">
        <v>30</v>
      </c>
    </row>
    <row r="263" spans="1:11" ht="25.5" customHeight="1" x14ac:dyDescent="0.25">
      <c r="A263" s="494" t="s">
        <v>254</v>
      </c>
    </row>
    <row r="265" spans="1:11" ht="25.5" customHeight="1" x14ac:dyDescent="0.25">
      <c r="A265" s="469" t="s">
        <v>700</v>
      </c>
      <c r="C265" s="542"/>
      <c r="E265" s="17"/>
      <c r="G265" s="34"/>
      <c r="J265" s="23"/>
      <c r="K265" s="23" t="s">
        <v>0</v>
      </c>
    </row>
    <row r="266" spans="1:11" s="18" customFormat="1" ht="25.5" customHeight="1" x14ac:dyDescent="0.25">
      <c r="A266" s="721" t="s">
        <v>1</v>
      </c>
      <c r="B266" s="744">
        <v>1399</v>
      </c>
      <c r="C266" s="745"/>
      <c r="D266" s="744">
        <v>1400</v>
      </c>
      <c r="E266" s="745"/>
      <c r="F266" s="744">
        <v>1401</v>
      </c>
      <c r="G266" s="745"/>
      <c r="H266" s="744" t="s">
        <v>1102</v>
      </c>
      <c r="I266" s="745"/>
      <c r="J266" s="744">
        <v>1403</v>
      </c>
      <c r="K266" s="745"/>
    </row>
    <row r="267" spans="1:11" s="18" customFormat="1" ht="25.5" customHeight="1" x14ac:dyDescent="0.25">
      <c r="A267" s="723"/>
      <c r="B267" s="459" t="s">
        <v>2</v>
      </c>
      <c r="C267" s="459" t="s">
        <v>3</v>
      </c>
      <c r="D267" s="459" t="s">
        <v>2</v>
      </c>
      <c r="E267" s="459" t="s">
        <v>3</v>
      </c>
      <c r="F267" s="459" t="s">
        <v>2</v>
      </c>
      <c r="G267" s="459" t="s">
        <v>3</v>
      </c>
      <c r="H267" s="459" t="s">
        <v>2</v>
      </c>
      <c r="I267" s="459" t="s">
        <v>3</v>
      </c>
      <c r="J267" s="459" t="s">
        <v>2</v>
      </c>
      <c r="K267" s="459" t="s">
        <v>3</v>
      </c>
    </row>
    <row r="268" spans="1:11" ht="25.5" customHeight="1" x14ac:dyDescent="0.25">
      <c r="A268" s="15" t="s">
        <v>47</v>
      </c>
      <c r="B268" s="377">
        <v>99.8</v>
      </c>
      <c r="C268" s="377" t="s">
        <v>230</v>
      </c>
      <c r="D268" s="377">
        <v>100</v>
      </c>
      <c r="E268" s="377" t="s">
        <v>446</v>
      </c>
      <c r="F268" s="377">
        <v>99.9</v>
      </c>
      <c r="G268" s="377" t="s">
        <v>446</v>
      </c>
      <c r="H268" s="377">
        <v>99.91</v>
      </c>
      <c r="I268" s="377" t="s">
        <v>446</v>
      </c>
      <c r="J268" s="353">
        <v>99.92</v>
      </c>
      <c r="K268" s="377" t="s">
        <v>446</v>
      </c>
    </row>
    <row r="269" spans="1:11" ht="25.5" customHeight="1" x14ac:dyDescent="0.25">
      <c r="A269" s="19" t="s">
        <v>48</v>
      </c>
      <c r="B269" s="378">
        <v>100</v>
      </c>
      <c r="C269" s="379">
        <v>1</v>
      </c>
      <c r="D269" s="378">
        <v>100</v>
      </c>
      <c r="E269" s="379">
        <v>1</v>
      </c>
      <c r="F269" s="378">
        <v>100</v>
      </c>
      <c r="G269" s="382">
        <v>1</v>
      </c>
      <c r="H269" s="378">
        <v>100</v>
      </c>
      <c r="I269" s="382">
        <v>1</v>
      </c>
      <c r="J269" s="345">
        <v>100</v>
      </c>
      <c r="K269" s="359">
        <v>1</v>
      </c>
    </row>
    <row r="270" spans="1:11" ht="25.5" customHeight="1" x14ac:dyDescent="0.25">
      <c r="A270" s="19" t="s">
        <v>49</v>
      </c>
      <c r="B270" s="378">
        <v>100</v>
      </c>
      <c r="C270" s="379">
        <v>1</v>
      </c>
      <c r="D270" s="378">
        <v>100</v>
      </c>
      <c r="E270" s="379">
        <v>1</v>
      </c>
      <c r="F270" s="378">
        <v>99.947448981890602</v>
      </c>
      <c r="G270" s="382">
        <v>22</v>
      </c>
      <c r="H270" s="378">
        <v>99.963639885616473</v>
      </c>
      <c r="I270" s="382">
        <v>22</v>
      </c>
      <c r="J270" s="345">
        <v>99.99</v>
      </c>
      <c r="K270" s="359">
        <v>17</v>
      </c>
    </row>
    <row r="271" spans="1:11" ht="25.5" customHeight="1" x14ac:dyDescent="0.25">
      <c r="A271" s="19" t="s">
        <v>50</v>
      </c>
      <c r="B271" s="378">
        <v>100</v>
      </c>
      <c r="C271" s="379">
        <v>1</v>
      </c>
      <c r="D271" s="378">
        <v>100</v>
      </c>
      <c r="E271" s="379">
        <v>1</v>
      </c>
      <c r="F271" s="378">
        <v>100</v>
      </c>
      <c r="G271" s="382">
        <v>1</v>
      </c>
      <c r="H271" s="378">
        <v>100</v>
      </c>
      <c r="I271" s="382">
        <v>1</v>
      </c>
      <c r="J271" s="345">
        <v>100</v>
      </c>
      <c r="K271" s="359">
        <v>1</v>
      </c>
    </row>
    <row r="272" spans="1:11" ht="25.5" customHeight="1" x14ac:dyDescent="0.25">
      <c r="A272" s="19" t="s">
        <v>51</v>
      </c>
      <c r="B272" s="378">
        <v>99.9</v>
      </c>
      <c r="C272" s="379">
        <v>23</v>
      </c>
      <c r="D272" s="378">
        <v>100</v>
      </c>
      <c r="E272" s="379">
        <v>1</v>
      </c>
      <c r="F272" s="378">
        <v>99.947448981890602</v>
      </c>
      <c r="G272" s="382">
        <v>20</v>
      </c>
      <c r="H272" s="378">
        <v>99.97</v>
      </c>
      <c r="I272" s="382">
        <v>20</v>
      </c>
      <c r="J272" s="345">
        <v>99.98</v>
      </c>
      <c r="K272" s="359">
        <v>21</v>
      </c>
    </row>
    <row r="273" spans="1:11" ht="25.5" customHeight="1" x14ac:dyDescent="0.25">
      <c r="A273" s="19" t="s">
        <v>10</v>
      </c>
      <c r="B273" s="378">
        <v>99.8</v>
      </c>
      <c r="C273" s="379">
        <v>26</v>
      </c>
      <c r="D273" s="378">
        <v>99.8</v>
      </c>
      <c r="E273" s="379">
        <v>27</v>
      </c>
      <c r="F273" s="378">
        <v>99.848188910909542</v>
      </c>
      <c r="G273" s="382">
        <v>27</v>
      </c>
      <c r="H273" s="378">
        <v>99.847733523047026</v>
      </c>
      <c r="I273" s="382">
        <v>27</v>
      </c>
      <c r="J273" s="345">
        <v>99.9</v>
      </c>
      <c r="K273" s="359">
        <v>25</v>
      </c>
    </row>
    <row r="274" spans="1:11" ht="25.5" customHeight="1" x14ac:dyDescent="0.25">
      <c r="A274" s="19" t="s">
        <v>52</v>
      </c>
      <c r="B274" s="378">
        <v>100</v>
      </c>
      <c r="C274" s="379">
        <v>1</v>
      </c>
      <c r="D274" s="378">
        <v>100</v>
      </c>
      <c r="E274" s="379">
        <v>1</v>
      </c>
      <c r="F274" s="378">
        <v>100</v>
      </c>
      <c r="G274" s="382">
        <v>1</v>
      </c>
      <c r="H274" s="378">
        <v>100</v>
      </c>
      <c r="I274" s="382">
        <v>1</v>
      </c>
      <c r="J274" s="345">
        <v>100</v>
      </c>
      <c r="K274" s="359">
        <v>1</v>
      </c>
    </row>
    <row r="275" spans="1:11" ht="25.5" customHeight="1" x14ac:dyDescent="0.25">
      <c r="A275" s="19" t="s">
        <v>12</v>
      </c>
      <c r="B275" s="378">
        <v>100</v>
      </c>
      <c r="C275" s="379">
        <v>1</v>
      </c>
      <c r="D275" s="378">
        <v>100</v>
      </c>
      <c r="E275" s="379">
        <v>1</v>
      </c>
      <c r="F275" s="378">
        <v>100</v>
      </c>
      <c r="G275" s="382">
        <v>1</v>
      </c>
      <c r="H275" s="378">
        <v>100</v>
      </c>
      <c r="I275" s="382">
        <v>1</v>
      </c>
      <c r="J275" s="345">
        <v>100</v>
      </c>
      <c r="K275" s="359">
        <v>1</v>
      </c>
    </row>
    <row r="276" spans="1:11" ht="25.5" customHeight="1" x14ac:dyDescent="0.25">
      <c r="A276" s="19" t="s">
        <v>53</v>
      </c>
      <c r="B276" s="378">
        <v>99.8</v>
      </c>
      <c r="C276" s="379">
        <v>26</v>
      </c>
      <c r="D276" s="378">
        <v>99.9</v>
      </c>
      <c r="E276" s="379">
        <v>24</v>
      </c>
      <c r="F276" s="378">
        <v>99.884099011297977</v>
      </c>
      <c r="G276" s="382">
        <v>25</v>
      </c>
      <c r="H276" s="378">
        <v>99.889378238038006</v>
      </c>
      <c r="I276" s="382">
        <v>25</v>
      </c>
      <c r="J276" s="345">
        <v>99.9</v>
      </c>
      <c r="K276" s="359">
        <v>25</v>
      </c>
    </row>
    <row r="277" spans="1:11" ht="25.5" customHeight="1" x14ac:dyDescent="0.25">
      <c r="A277" s="19" t="s">
        <v>54</v>
      </c>
      <c r="B277" s="378">
        <v>100</v>
      </c>
      <c r="C277" s="379">
        <v>1</v>
      </c>
      <c r="D277" s="378">
        <v>100</v>
      </c>
      <c r="E277" s="379">
        <v>1</v>
      </c>
      <c r="F277" s="378">
        <v>100</v>
      </c>
      <c r="G277" s="382">
        <v>1</v>
      </c>
      <c r="H277" s="378">
        <v>100</v>
      </c>
      <c r="I277" s="382">
        <v>1</v>
      </c>
      <c r="J277" s="345">
        <v>100</v>
      </c>
      <c r="K277" s="359">
        <v>1</v>
      </c>
    </row>
    <row r="278" spans="1:11" ht="25.5" customHeight="1" x14ac:dyDescent="0.25">
      <c r="A278" s="19" t="s">
        <v>55</v>
      </c>
      <c r="B278" s="378">
        <v>99.9</v>
      </c>
      <c r="C278" s="379">
        <v>23</v>
      </c>
      <c r="D278" s="378">
        <v>99.9</v>
      </c>
      <c r="E278" s="379">
        <v>24</v>
      </c>
      <c r="F278" s="378">
        <v>99.83</v>
      </c>
      <c r="G278" s="382">
        <v>28</v>
      </c>
      <c r="H278" s="378">
        <v>99.831494062256454</v>
      </c>
      <c r="I278" s="382">
        <v>28</v>
      </c>
      <c r="J278" s="345">
        <v>99.84</v>
      </c>
      <c r="K278" s="359">
        <v>28</v>
      </c>
    </row>
    <row r="279" spans="1:11" ht="25.5" customHeight="1" x14ac:dyDescent="0.25">
      <c r="A279" s="19" t="s">
        <v>56</v>
      </c>
      <c r="B279" s="378">
        <v>100</v>
      </c>
      <c r="C279" s="379">
        <v>1</v>
      </c>
      <c r="D279" s="378">
        <v>100</v>
      </c>
      <c r="E279" s="379">
        <v>1</v>
      </c>
      <c r="F279" s="378">
        <v>100</v>
      </c>
      <c r="G279" s="382">
        <v>1</v>
      </c>
      <c r="H279" s="378">
        <v>100</v>
      </c>
      <c r="I279" s="382">
        <v>1</v>
      </c>
      <c r="J279" s="345">
        <v>100</v>
      </c>
      <c r="K279" s="359">
        <v>1</v>
      </c>
    </row>
    <row r="280" spans="1:11" ht="25.5" customHeight="1" x14ac:dyDescent="0.25">
      <c r="A280" s="19" t="s">
        <v>57</v>
      </c>
      <c r="B280" s="378">
        <v>100</v>
      </c>
      <c r="C280" s="379">
        <v>1</v>
      </c>
      <c r="D280" s="378">
        <v>100</v>
      </c>
      <c r="E280" s="379">
        <v>1</v>
      </c>
      <c r="F280" s="378">
        <v>100</v>
      </c>
      <c r="G280" s="382">
        <v>1</v>
      </c>
      <c r="H280" s="378">
        <v>100</v>
      </c>
      <c r="I280" s="382">
        <v>1</v>
      </c>
      <c r="J280" s="345">
        <v>100</v>
      </c>
      <c r="K280" s="359">
        <v>1</v>
      </c>
    </row>
    <row r="281" spans="1:11" ht="25.5" customHeight="1" x14ac:dyDescent="0.25">
      <c r="A281" s="19" t="s">
        <v>58</v>
      </c>
      <c r="B281" s="378">
        <v>100</v>
      </c>
      <c r="C281" s="379">
        <v>1</v>
      </c>
      <c r="D281" s="378">
        <v>100</v>
      </c>
      <c r="E281" s="379">
        <v>1</v>
      </c>
      <c r="F281" s="378">
        <v>100</v>
      </c>
      <c r="G281" s="382">
        <v>1</v>
      </c>
      <c r="H281" s="378">
        <v>100</v>
      </c>
      <c r="I281" s="382">
        <v>1</v>
      </c>
      <c r="J281" s="345">
        <v>100</v>
      </c>
      <c r="K281" s="359">
        <v>1</v>
      </c>
    </row>
    <row r="282" spans="1:11" ht="25.5" customHeight="1" x14ac:dyDescent="0.25">
      <c r="A282" s="19" t="s">
        <v>19</v>
      </c>
      <c r="B282" s="378">
        <v>100</v>
      </c>
      <c r="C282" s="379">
        <v>1</v>
      </c>
      <c r="D282" s="378">
        <v>100</v>
      </c>
      <c r="E282" s="379">
        <v>1</v>
      </c>
      <c r="F282" s="378">
        <v>99.947448981890602</v>
      </c>
      <c r="G282" s="382">
        <v>21</v>
      </c>
      <c r="H282" s="378">
        <v>99.966722332606011</v>
      </c>
      <c r="I282" s="382">
        <v>21</v>
      </c>
      <c r="J282" s="345">
        <v>99.97</v>
      </c>
      <c r="K282" s="359">
        <v>22</v>
      </c>
    </row>
    <row r="283" spans="1:11" ht="25.5" customHeight="1" x14ac:dyDescent="0.25">
      <c r="A283" s="19" t="s">
        <v>59</v>
      </c>
      <c r="B283" s="378">
        <v>100</v>
      </c>
      <c r="C283" s="379">
        <v>1</v>
      </c>
      <c r="D283" s="378">
        <v>100</v>
      </c>
      <c r="E283" s="379">
        <v>1</v>
      </c>
      <c r="F283" s="378">
        <v>100</v>
      </c>
      <c r="G283" s="382">
        <v>1</v>
      </c>
      <c r="H283" s="378">
        <v>100</v>
      </c>
      <c r="I283" s="382">
        <v>1</v>
      </c>
      <c r="J283" s="345">
        <v>100</v>
      </c>
      <c r="K283" s="359">
        <v>1</v>
      </c>
    </row>
    <row r="284" spans="1:11" ht="25.5" customHeight="1" x14ac:dyDescent="0.25">
      <c r="A284" s="19" t="s">
        <v>21</v>
      </c>
      <c r="B284" s="378">
        <v>97</v>
      </c>
      <c r="C284" s="379">
        <v>30</v>
      </c>
      <c r="D284" s="378">
        <v>97</v>
      </c>
      <c r="E284" s="379">
        <v>31</v>
      </c>
      <c r="F284" s="378">
        <v>98.4156050621568</v>
      </c>
      <c r="G284" s="382">
        <v>31</v>
      </c>
      <c r="H284" s="378">
        <v>98.661767296824152</v>
      </c>
      <c r="I284" s="382">
        <v>31</v>
      </c>
      <c r="J284" s="345">
        <v>98.78</v>
      </c>
      <c r="K284" s="359">
        <v>31</v>
      </c>
    </row>
    <row r="285" spans="1:11" ht="25.5" customHeight="1" x14ac:dyDescent="0.25">
      <c r="A285" s="19" t="s">
        <v>60</v>
      </c>
      <c r="B285" s="378">
        <v>100</v>
      </c>
      <c r="C285" s="379">
        <v>1</v>
      </c>
      <c r="D285" s="378">
        <v>100</v>
      </c>
      <c r="E285" s="379">
        <v>1</v>
      </c>
      <c r="F285" s="378">
        <v>100</v>
      </c>
      <c r="G285" s="382">
        <v>1</v>
      </c>
      <c r="H285" s="378">
        <v>100</v>
      </c>
      <c r="I285" s="382">
        <v>1</v>
      </c>
      <c r="J285" s="345">
        <v>100</v>
      </c>
      <c r="K285" s="359">
        <v>1</v>
      </c>
    </row>
    <row r="286" spans="1:11" ht="25.5" customHeight="1" x14ac:dyDescent="0.25">
      <c r="A286" s="19" t="s">
        <v>61</v>
      </c>
      <c r="B286" s="378">
        <v>100</v>
      </c>
      <c r="C286" s="379">
        <v>1</v>
      </c>
      <c r="D286" s="378">
        <v>100</v>
      </c>
      <c r="E286" s="379">
        <v>1</v>
      </c>
      <c r="F286" s="378">
        <v>100</v>
      </c>
      <c r="G286" s="382">
        <v>1</v>
      </c>
      <c r="H286" s="378">
        <v>100</v>
      </c>
      <c r="I286" s="382">
        <v>1</v>
      </c>
      <c r="J286" s="345">
        <v>100</v>
      </c>
      <c r="K286" s="359">
        <v>1</v>
      </c>
    </row>
    <row r="287" spans="1:11" ht="25.5" customHeight="1" x14ac:dyDescent="0.25">
      <c r="A287" s="19" t="s">
        <v>62</v>
      </c>
      <c r="B287" s="378">
        <v>100</v>
      </c>
      <c r="C287" s="379">
        <v>1</v>
      </c>
      <c r="D287" s="378">
        <v>100</v>
      </c>
      <c r="E287" s="379">
        <v>1</v>
      </c>
      <c r="F287" s="378">
        <v>100</v>
      </c>
      <c r="G287" s="382">
        <v>1</v>
      </c>
      <c r="H287" s="378">
        <v>100</v>
      </c>
      <c r="I287" s="382">
        <v>1</v>
      </c>
      <c r="J287" s="345">
        <v>100</v>
      </c>
      <c r="K287" s="359">
        <v>1</v>
      </c>
    </row>
    <row r="288" spans="1:11" ht="25.5" customHeight="1" x14ac:dyDescent="0.25">
      <c r="A288" s="19" t="s">
        <v>63</v>
      </c>
      <c r="B288" s="378">
        <v>99.9</v>
      </c>
      <c r="C288" s="379">
        <v>23</v>
      </c>
      <c r="D288" s="378">
        <v>99.9</v>
      </c>
      <c r="E288" s="379">
        <v>24</v>
      </c>
      <c r="F288" s="378">
        <v>99.88</v>
      </c>
      <c r="G288" s="382">
        <v>26</v>
      </c>
      <c r="H288" s="378">
        <v>99.881539922650816</v>
      </c>
      <c r="I288" s="382">
        <v>26</v>
      </c>
      <c r="J288" s="345">
        <v>99.88</v>
      </c>
      <c r="K288" s="359">
        <v>27</v>
      </c>
    </row>
    <row r="289" spans="1:11" ht="25.5" customHeight="1" x14ac:dyDescent="0.25">
      <c r="A289" s="19" t="s">
        <v>72</v>
      </c>
      <c r="B289" s="378">
        <v>95.5</v>
      </c>
      <c r="C289" s="379">
        <v>31</v>
      </c>
      <c r="D289" s="378">
        <v>99.5</v>
      </c>
      <c r="E289" s="379">
        <v>30</v>
      </c>
      <c r="F289" s="378">
        <v>99.68</v>
      </c>
      <c r="G289" s="382">
        <v>30</v>
      </c>
      <c r="H289" s="378">
        <v>99.675867937697802</v>
      </c>
      <c r="I289" s="382">
        <v>30</v>
      </c>
      <c r="J289" s="345">
        <v>99.68</v>
      </c>
      <c r="K289" s="359">
        <v>30</v>
      </c>
    </row>
    <row r="290" spans="1:11" ht="25.5" customHeight="1" x14ac:dyDescent="0.25">
      <c r="A290" s="19" t="s">
        <v>64</v>
      </c>
      <c r="B290" s="378">
        <v>99.1</v>
      </c>
      <c r="C290" s="379">
        <v>29</v>
      </c>
      <c r="D290" s="378">
        <v>99.8</v>
      </c>
      <c r="E290" s="379">
        <v>27</v>
      </c>
      <c r="F290" s="378">
        <v>99.91</v>
      </c>
      <c r="G290" s="382">
        <v>23</v>
      </c>
      <c r="H290" s="378">
        <v>99.909554543703919</v>
      </c>
      <c r="I290" s="382">
        <v>23</v>
      </c>
      <c r="J290" s="345">
        <v>99.91</v>
      </c>
      <c r="K290" s="359">
        <v>24</v>
      </c>
    </row>
    <row r="291" spans="1:11" ht="25.5" customHeight="1" x14ac:dyDescent="0.25">
      <c r="A291" s="19" t="s">
        <v>65</v>
      </c>
      <c r="B291" s="378">
        <v>100</v>
      </c>
      <c r="C291" s="379">
        <v>1</v>
      </c>
      <c r="D291" s="378">
        <v>100</v>
      </c>
      <c r="E291" s="379">
        <v>1</v>
      </c>
      <c r="F291" s="378">
        <v>99.91</v>
      </c>
      <c r="G291" s="382">
        <v>23</v>
      </c>
      <c r="H291" s="378">
        <v>99.90802908380536</v>
      </c>
      <c r="I291" s="382">
        <v>24</v>
      </c>
      <c r="J291" s="345">
        <v>99.92</v>
      </c>
      <c r="K291" s="359">
        <v>23</v>
      </c>
    </row>
    <row r="292" spans="1:11" ht="25.5" customHeight="1" x14ac:dyDescent="0.25">
      <c r="A292" s="19" t="s">
        <v>66</v>
      </c>
      <c r="B292" s="378">
        <v>100</v>
      </c>
      <c r="C292" s="379">
        <v>1</v>
      </c>
      <c r="D292" s="378">
        <v>100</v>
      </c>
      <c r="E292" s="379">
        <v>1</v>
      </c>
      <c r="F292" s="378">
        <v>100</v>
      </c>
      <c r="G292" s="382">
        <v>1</v>
      </c>
      <c r="H292" s="378">
        <v>100</v>
      </c>
      <c r="I292" s="382">
        <v>1</v>
      </c>
      <c r="J292" s="345">
        <v>100</v>
      </c>
      <c r="K292" s="359">
        <v>1</v>
      </c>
    </row>
    <row r="293" spans="1:11" ht="25.5" customHeight="1" x14ac:dyDescent="0.25">
      <c r="A293" s="19" t="s">
        <v>67</v>
      </c>
      <c r="B293" s="378">
        <v>100</v>
      </c>
      <c r="C293" s="379">
        <v>1</v>
      </c>
      <c r="D293" s="378">
        <v>100</v>
      </c>
      <c r="E293" s="379">
        <v>1</v>
      </c>
      <c r="F293" s="378">
        <v>99.9</v>
      </c>
      <c r="G293" s="382">
        <v>17</v>
      </c>
      <c r="H293" s="378">
        <v>99.986201615100953</v>
      </c>
      <c r="I293" s="382">
        <v>19</v>
      </c>
      <c r="J293" s="345">
        <v>99.99</v>
      </c>
      <c r="K293" s="359">
        <v>17</v>
      </c>
    </row>
    <row r="294" spans="1:11" ht="25.5" customHeight="1" x14ac:dyDescent="0.25">
      <c r="A294" s="19" t="s">
        <v>68</v>
      </c>
      <c r="B294" s="378">
        <v>100</v>
      </c>
      <c r="C294" s="379">
        <v>1</v>
      </c>
      <c r="D294" s="378">
        <v>100</v>
      </c>
      <c r="E294" s="379">
        <v>1</v>
      </c>
      <c r="F294" s="378">
        <v>99.9</v>
      </c>
      <c r="G294" s="382">
        <v>17</v>
      </c>
      <c r="H294" s="378">
        <v>99.98729386711959</v>
      </c>
      <c r="I294" s="382">
        <v>18</v>
      </c>
      <c r="J294" s="345">
        <v>99.99</v>
      </c>
      <c r="K294" s="359">
        <v>17</v>
      </c>
    </row>
    <row r="295" spans="1:11" ht="25.5" customHeight="1" x14ac:dyDescent="0.25">
      <c r="A295" s="19" t="s">
        <v>134</v>
      </c>
      <c r="B295" s="378">
        <v>99.8</v>
      </c>
      <c r="C295" s="379">
        <v>26</v>
      </c>
      <c r="D295" s="378">
        <v>99.8</v>
      </c>
      <c r="E295" s="379">
        <v>27</v>
      </c>
      <c r="F295" s="378">
        <v>99.81</v>
      </c>
      <c r="G295" s="382">
        <v>29</v>
      </c>
      <c r="H295" s="378">
        <v>99.812312778296089</v>
      </c>
      <c r="I295" s="382">
        <v>29</v>
      </c>
      <c r="J295" s="345">
        <v>99.82</v>
      </c>
      <c r="K295" s="359">
        <v>29</v>
      </c>
    </row>
    <row r="296" spans="1:11" ht="25.5" customHeight="1" x14ac:dyDescent="0.25">
      <c r="A296" s="19" t="s">
        <v>69</v>
      </c>
      <c r="B296" s="378">
        <v>100</v>
      </c>
      <c r="C296" s="379">
        <v>1</v>
      </c>
      <c r="D296" s="378">
        <v>100</v>
      </c>
      <c r="E296" s="379">
        <v>1</v>
      </c>
      <c r="F296" s="378">
        <v>99.9</v>
      </c>
      <c r="G296" s="382">
        <v>17</v>
      </c>
      <c r="H296" s="378">
        <v>99.989759344598056</v>
      </c>
      <c r="I296" s="382">
        <v>17</v>
      </c>
      <c r="J296" s="345">
        <v>99.99</v>
      </c>
      <c r="K296" s="359">
        <v>17</v>
      </c>
    </row>
    <row r="297" spans="1:11" ht="25.5" customHeight="1" x14ac:dyDescent="0.25">
      <c r="A297" s="19" t="s">
        <v>73</v>
      </c>
      <c r="B297" s="378">
        <v>100</v>
      </c>
      <c r="C297" s="379">
        <v>1</v>
      </c>
      <c r="D297" s="378">
        <v>100</v>
      </c>
      <c r="E297" s="379">
        <v>1</v>
      </c>
      <c r="F297" s="378">
        <v>100</v>
      </c>
      <c r="G297" s="382">
        <v>1</v>
      </c>
      <c r="H297" s="378">
        <v>100</v>
      </c>
      <c r="I297" s="382">
        <v>1</v>
      </c>
      <c r="J297" s="345">
        <v>100</v>
      </c>
      <c r="K297" s="359">
        <v>1</v>
      </c>
    </row>
    <row r="298" spans="1:11" ht="25.5" customHeight="1" x14ac:dyDescent="0.25">
      <c r="A298" s="19" t="s">
        <v>70</v>
      </c>
      <c r="B298" s="378">
        <v>100</v>
      </c>
      <c r="C298" s="379">
        <v>1</v>
      </c>
      <c r="D298" s="378">
        <v>100</v>
      </c>
      <c r="E298" s="379">
        <v>1</v>
      </c>
      <c r="F298" s="378">
        <v>100</v>
      </c>
      <c r="G298" s="382">
        <v>1</v>
      </c>
      <c r="H298" s="378">
        <v>100</v>
      </c>
      <c r="I298" s="382">
        <v>1</v>
      </c>
      <c r="J298" s="345">
        <v>100</v>
      </c>
      <c r="K298" s="359">
        <v>1</v>
      </c>
    </row>
    <row r="299" spans="1:11" ht="25.5" customHeight="1" x14ac:dyDescent="0.25">
      <c r="A299" s="19" t="s">
        <v>36</v>
      </c>
      <c r="B299" s="378">
        <v>100</v>
      </c>
      <c r="C299" s="379">
        <v>1</v>
      </c>
      <c r="D299" s="378">
        <v>100</v>
      </c>
      <c r="E299" s="379">
        <v>1</v>
      </c>
      <c r="F299" s="378">
        <v>100</v>
      </c>
      <c r="G299" s="382">
        <v>1</v>
      </c>
      <c r="H299" s="378">
        <v>100</v>
      </c>
      <c r="I299" s="382">
        <v>1</v>
      </c>
      <c r="J299" s="345">
        <v>100</v>
      </c>
      <c r="K299" s="359">
        <v>1</v>
      </c>
    </row>
    <row r="300" spans="1:11" ht="25.5" customHeight="1" x14ac:dyDescent="0.25">
      <c r="A300" s="399" t="s">
        <v>1103</v>
      </c>
    </row>
    <row r="301" spans="1:11" ht="25.5" customHeight="1" x14ac:dyDescent="0.25">
      <c r="A301" s="494" t="s">
        <v>255</v>
      </c>
    </row>
    <row r="302" spans="1:11" ht="25.5" customHeight="1" x14ac:dyDescent="0.25">
      <c r="I302" s="34"/>
    </row>
    <row r="303" spans="1:11" ht="25.5" customHeight="1" x14ac:dyDescent="0.25">
      <c r="A303" s="469" t="s">
        <v>944</v>
      </c>
      <c r="C303" s="542"/>
      <c r="E303" s="17"/>
      <c r="G303" s="34"/>
      <c r="J303" s="34"/>
      <c r="K303" s="23" t="s">
        <v>0</v>
      </c>
    </row>
    <row r="304" spans="1:11" s="18" customFormat="1" ht="25.5" customHeight="1" x14ac:dyDescent="0.25">
      <c r="A304" s="721" t="s">
        <v>1</v>
      </c>
      <c r="B304" s="744">
        <v>1399</v>
      </c>
      <c r="C304" s="745"/>
      <c r="D304" s="744">
        <v>1400</v>
      </c>
      <c r="E304" s="745"/>
      <c r="F304" s="744">
        <v>1401</v>
      </c>
      <c r="G304" s="745"/>
      <c r="H304" s="744">
        <v>1402</v>
      </c>
      <c r="I304" s="745"/>
      <c r="J304" s="744">
        <v>1403</v>
      </c>
      <c r="K304" s="745"/>
    </row>
    <row r="305" spans="1:11" s="18" customFormat="1" ht="25.5" customHeight="1" x14ac:dyDescent="0.25">
      <c r="A305" s="723"/>
      <c r="B305" s="458" t="s">
        <v>2</v>
      </c>
      <c r="C305" s="458" t="s">
        <v>144</v>
      </c>
      <c r="D305" s="458" t="s">
        <v>2</v>
      </c>
      <c r="E305" s="458" t="s">
        <v>144</v>
      </c>
      <c r="F305" s="458" t="s">
        <v>2</v>
      </c>
      <c r="G305" s="458" t="s">
        <v>144</v>
      </c>
      <c r="H305" s="458" t="s">
        <v>2</v>
      </c>
      <c r="I305" s="458" t="s">
        <v>144</v>
      </c>
      <c r="J305" s="458" t="s">
        <v>2</v>
      </c>
      <c r="K305" s="458" t="s">
        <v>144</v>
      </c>
    </row>
    <row r="306" spans="1:11" ht="25.5" customHeight="1" x14ac:dyDescent="0.25">
      <c r="A306" s="15" t="s">
        <v>47</v>
      </c>
      <c r="B306" s="377">
        <v>52.6</v>
      </c>
      <c r="C306" s="377" t="s">
        <v>230</v>
      </c>
      <c r="D306" s="377">
        <v>53</v>
      </c>
      <c r="E306" s="377" t="s">
        <v>230</v>
      </c>
      <c r="F306" s="377">
        <v>54.39</v>
      </c>
      <c r="G306" s="377" t="s">
        <v>446</v>
      </c>
      <c r="H306" s="373">
        <v>55.89</v>
      </c>
      <c r="I306" s="377" t="s">
        <v>446</v>
      </c>
      <c r="J306" s="365">
        <v>57.67</v>
      </c>
      <c r="K306" s="377" t="s">
        <v>446</v>
      </c>
    </row>
    <row r="307" spans="1:11" ht="25.5" customHeight="1" x14ac:dyDescent="0.25">
      <c r="A307" s="19" t="s">
        <v>48</v>
      </c>
      <c r="B307" s="378">
        <v>69.5</v>
      </c>
      <c r="C307" s="379">
        <v>6</v>
      </c>
      <c r="D307" s="378">
        <v>70.8</v>
      </c>
      <c r="E307" s="379">
        <v>6</v>
      </c>
      <c r="F307" s="378">
        <v>72.027746919814177</v>
      </c>
      <c r="G307" s="379">
        <v>6</v>
      </c>
      <c r="H307" s="378">
        <v>74.637618482953187</v>
      </c>
      <c r="I307" s="379">
        <v>4</v>
      </c>
      <c r="J307" s="345">
        <v>75.709999999999994</v>
      </c>
      <c r="K307" s="347">
        <v>3</v>
      </c>
    </row>
    <row r="308" spans="1:11" ht="25.5" customHeight="1" x14ac:dyDescent="0.25">
      <c r="A308" s="19" t="s">
        <v>49</v>
      </c>
      <c r="B308" s="378">
        <v>67.3</v>
      </c>
      <c r="C308" s="379">
        <v>8</v>
      </c>
      <c r="D308" s="378">
        <v>67.400000000000006</v>
      </c>
      <c r="E308" s="379">
        <v>8</v>
      </c>
      <c r="F308" s="378">
        <v>67.507168933705842</v>
      </c>
      <c r="G308" s="379">
        <v>9</v>
      </c>
      <c r="H308" s="378">
        <v>68.065260848095704</v>
      </c>
      <c r="I308" s="379">
        <v>10</v>
      </c>
      <c r="J308" s="345">
        <v>69.239999999999995</v>
      </c>
      <c r="K308" s="347">
        <v>9</v>
      </c>
    </row>
    <row r="309" spans="1:11" ht="25.5" customHeight="1" x14ac:dyDescent="0.25">
      <c r="A309" s="19" t="s">
        <v>50</v>
      </c>
      <c r="B309" s="378">
        <v>55.6</v>
      </c>
      <c r="C309" s="379">
        <v>15</v>
      </c>
      <c r="D309" s="378">
        <v>56.4</v>
      </c>
      <c r="E309" s="379">
        <v>14</v>
      </c>
      <c r="F309" s="378">
        <v>57.653342658681836</v>
      </c>
      <c r="G309" s="379">
        <v>14</v>
      </c>
      <c r="H309" s="378">
        <v>59.277271909891937</v>
      </c>
      <c r="I309" s="379">
        <v>14</v>
      </c>
      <c r="J309" s="345">
        <v>60.75</v>
      </c>
      <c r="K309" s="347">
        <v>15</v>
      </c>
    </row>
    <row r="310" spans="1:11" ht="25.5" customHeight="1" x14ac:dyDescent="0.25">
      <c r="A310" s="19" t="s">
        <v>51</v>
      </c>
      <c r="B310" s="378">
        <v>67.7</v>
      </c>
      <c r="C310" s="379">
        <v>7</v>
      </c>
      <c r="D310" s="378">
        <v>68.3</v>
      </c>
      <c r="E310" s="379">
        <v>7</v>
      </c>
      <c r="F310" s="378">
        <v>69.23</v>
      </c>
      <c r="G310" s="379">
        <v>7</v>
      </c>
      <c r="H310" s="378">
        <v>69.8</v>
      </c>
      <c r="I310" s="379">
        <v>7</v>
      </c>
      <c r="J310" s="345">
        <v>71.900000000000006</v>
      </c>
      <c r="K310" s="347">
        <v>7</v>
      </c>
    </row>
    <row r="311" spans="1:11" ht="25.5" customHeight="1" x14ac:dyDescent="0.25">
      <c r="A311" s="19" t="s">
        <v>10</v>
      </c>
      <c r="B311" s="378">
        <v>35.4</v>
      </c>
      <c r="C311" s="379">
        <v>24</v>
      </c>
      <c r="D311" s="378">
        <v>36.1</v>
      </c>
      <c r="E311" s="379">
        <v>26</v>
      </c>
      <c r="F311" s="378">
        <v>37.522712530148979</v>
      </c>
      <c r="G311" s="379">
        <v>26</v>
      </c>
      <c r="H311" s="378">
        <v>38.898386371760971</v>
      </c>
      <c r="I311" s="379">
        <v>26</v>
      </c>
      <c r="J311" s="345">
        <v>39.299999999999997</v>
      </c>
      <c r="K311" s="347">
        <v>25</v>
      </c>
    </row>
    <row r="312" spans="1:11" ht="25.5" customHeight="1" x14ac:dyDescent="0.25">
      <c r="A312" s="19" t="s">
        <v>52</v>
      </c>
      <c r="B312" s="378">
        <v>58.2</v>
      </c>
      <c r="C312" s="379">
        <v>14</v>
      </c>
      <c r="D312" s="378">
        <v>59.4</v>
      </c>
      <c r="E312" s="379">
        <v>13</v>
      </c>
      <c r="F312" s="378">
        <v>61.341706680215054</v>
      </c>
      <c r="G312" s="379">
        <v>12</v>
      </c>
      <c r="H312" s="378">
        <v>62.495482699790742</v>
      </c>
      <c r="I312" s="379">
        <v>12</v>
      </c>
      <c r="J312" s="345">
        <v>62.93</v>
      </c>
      <c r="K312" s="347">
        <v>12</v>
      </c>
    </row>
    <row r="313" spans="1:11" ht="25.5" customHeight="1" x14ac:dyDescent="0.25">
      <c r="A313" s="19" t="s">
        <v>12</v>
      </c>
      <c r="B313" s="378">
        <v>29.7</v>
      </c>
      <c r="C313" s="379">
        <v>27</v>
      </c>
      <c r="D313" s="378">
        <v>29.7</v>
      </c>
      <c r="E313" s="379">
        <v>27</v>
      </c>
      <c r="F313" s="378">
        <v>30.205544677345149</v>
      </c>
      <c r="G313" s="379">
        <v>27</v>
      </c>
      <c r="H313" s="378">
        <v>31.299966217247722</v>
      </c>
      <c r="I313" s="379">
        <v>27</v>
      </c>
      <c r="J313" s="345">
        <v>31.51</v>
      </c>
      <c r="K313" s="347">
        <v>27</v>
      </c>
    </row>
    <row r="314" spans="1:11" ht="25.5" customHeight="1" x14ac:dyDescent="0.25">
      <c r="A314" s="19" t="s">
        <v>53</v>
      </c>
      <c r="B314" s="378">
        <v>50.4</v>
      </c>
      <c r="C314" s="379">
        <v>17</v>
      </c>
      <c r="D314" s="378">
        <v>52.4</v>
      </c>
      <c r="E314" s="379">
        <v>15</v>
      </c>
      <c r="F314" s="378">
        <v>53.484340808096896</v>
      </c>
      <c r="G314" s="379">
        <v>16</v>
      </c>
      <c r="H314" s="378">
        <v>58.151646003061245</v>
      </c>
      <c r="I314" s="379">
        <v>15</v>
      </c>
      <c r="J314" s="345">
        <v>62.02</v>
      </c>
      <c r="K314" s="347">
        <v>13</v>
      </c>
    </row>
    <row r="315" spans="1:11" ht="25.5" customHeight="1" x14ac:dyDescent="0.25">
      <c r="A315" s="19" t="s">
        <v>54</v>
      </c>
      <c r="B315" s="378">
        <v>65</v>
      </c>
      <c r="C315" s="379">
        <v>10</v>
      </c>
      <c r="D315" s="378">
        <v>65.7</v>
      </c>
      <c r="E315" s="379">
        <v>10</v>
      </c>
      <c r="F315" s="378">
        <v>66.650000000000006</v>
      </c>
      <c r="G315" s="379">
        <v>10</v>
      </c>
      <c r="H315" s="378">
        <v>68.362260348998632</v>
      </c>
      <c r="I315" s="379">
        <v>9</v>
      </c>
      <c r="J315" s="345">
        <v>68.819999999999993</v>
      </c>
      <c r="K315" s="347">
        <v>10</v>
      </c>
    </row>
    <row r="316" spans="1:11" ht="25.5" customHeight="1" x14ac:dyDescent="0.25">
      <c r="A316" s="19" t="s">
        <v>55</v>
      </c>
      <c r="B316" s="378">
        <v>34.6</v>
      </c>
      <c r="C316" s="379">
        <v>25</v>
      </c>
      <c r="D316" s="378">
        <v>38.5</v>
      </c>
      <c r="E316" s="379">
        <v>25</v>
      </c>
      <c r="F316" s="378">
        <v>40.11</v>
      </c>
      <c r="G316" s="379">
        <v>24</v>
      </c>
      <c r="H316" s="378">
        <v>41.039469891351928</v>
      </c>
      <c r="I316" s="379">
        <v>25</v>
      </c>
      <c r="J316" s="345">
        <v>42.04</v>
      </c>
      <c r="K316" s="347">
        <v>24</v>
      </c>
    </row>
    <row r="317" spans="1:11" ht="25.5" customHeight="1" x14ac:dyDescent="0.25">
      <c r="A317" s="19" t="s">
        <v>56</v>
      </c>
      <c r="B317" s="378">
        <v>62.8</v>
      </c>
      <c r="C317" s="379">
        <v>11</v>
      </c>
      <c r="D317" s="378">
        <v>63.6</v>
      </c>
      <c r="E317" s="379">
        <v>11</v>
      </c>
      <c r="F317" s="378">
        <v>63.79</v>
      </c>
      <c r="G317" s="379">
        <v>11</v>
      </c>
      <c r="H317" s="378">
        <v>64.8</v>
      </c>
      <c r="I317" s="379">
        <v>11</v>
      </c>
      <c r="J317" s="345">
        <v>65.900000000000006</v>
      </c>
      <c r="K317" s="347">
        <v>11</v>
      </c>
    </row>
    <row r="318" spans="1:11" ht="25.5" customHeight="1" x14ac:dyDescent="0.25">
      <c r="A318" s="19" t="s">
        <v>57</v>
      </c>
      <c r="B318" s="378">
        <v>38.799999999999997</v>
      </c>
      <c r="C318" s="379">
        <v>23</v>
      </c>
      <c r="D318" s="378">
        <v>40.6</v>
      </c>
      <c r="E318" s="379">
        <v>23</v>
      </c>
      <c r="F318" s="378">
        <v>40.802666666666667</v>
      </c>
      <c r="G318" s="379">
        <v>23</v>
      </c>
      <c r="H318" s="378">
        <v>43.109568480300183</v>
      </c>
      <c r="I318" s="379">
        <v>21</v>
      </c>
      <c r="J318" s="345">
        <v>44.96</v>
      </c>
      <c r="K318" s="347">
        <v>20</v>
      </c>
    </row>
    <row r="319" spans="1:11" ht="25.5" customHeight="1" x14ac:dyDescent="0.25">
      <c r="A319" s="19" t="s">
        <v>58</v>
      </c>
      <c r="B319" s="378">
        <v>59.4</v>
      </c>
      <c r="C319" s="379">
        <v>12</v>
      </c>
      <c r="D319" s="378">
        <v>48.4</v>
      </c>
      <c r="E319" s="379">
        <v>17</v>
      </c>
      <c r="F319" s="378">
        <v>56.991060000536322</v>
      </c>
      <c r="G319" s="379">
        <v>15</v>
      </c>
      <c r="H319" s="378">
        <v>51.723884591770307</v>
      </c>
      <c r="I319" s="379">
        <v>17</v>
      </c>
      <c r="J319" s="345">
        <v>53.08</v>
      </c>
      <c r="K319" s="347">
        <v>17</v>
      </c>
    </row>
    <row r="320" spans="1:11" ht="25.5" customHeight="1" x14ac:dyDescent="0.25">
      <c r="A320" s="19" t="s">
        <v>19</v>
      </c>
      <c r="B320" s="378">
        <v>40.6</v>
      </c>
      <c r="C320" s="379">
        <v>21</v>
      </c>
      <c r="D320" s="378">
        <v>40.9</v>
      </c>
      <c r="E320" s="379">
        <v>22</v>
      </c>
      <c r="F320" s="378">
        <v>42.020565385030267</v>
      </c>
      <c r="G320" s="379">
        <v>21</v>
      </c>
      <c r="H320" s="378">
        <v>44.57098626229628</v>
      </c>
      <c r="I320" s="379">
        <v>20</v>
      </c>
      <c r="J320" s="345">
        <v>48.2</v>
      </c>
      <c r="K320" s="347">
        <v>19</v>
      </c>
    </row>
    <row r="321" spans="1:11" ht="25.5" customHeight="1" x14ac:dyDescent="0.25">
      <c r="A321" s="19" t="s">
        <v>59</v>
      </c>
      <c r="B321" s="378">
        <v>30.4</v>
      </c>
      <c r="C321" s="379">
        <v>26</v>
      </c>
      <c r="D321" s="378">
        <v>38.9</v>
      </c>
      <c r="E321" s="379">
        <v>24</v>
      </c>
      <c r="F321" s="378">
        <v>39.45786963434022</v>
      </c>
      <c r="G321" s="379">
        <v>25</v>
      </c>
      <c r="H321" s="378">
        <v>42.398251192368839</v>
      </c>
      <c r="I321" s="379">
        <v>23</v>
      </c>
      <c r="J321" s="345">
        <v>44.6</v>
      </c>
      <c r="K321" s="347">
        <v>21</v>
      </c>
    </row>
    <row r="322" spans="1:11" ht="25.5" customHeight="1" x14ac:dyDescent="0.25">
      <c r="A322" s="19" t="s">
        <v>21</v>
      </c>
      <c r="B322" s="378">
        <v>22.7</v>
      </c>
      <c r="C322" s="379">
        <v>28</v>
      </c>
      <c r="D322" s="378">
        <v>23.9</v>
      </c>
      <c r="E322" s="379">
        <v>28</v>
      </c>
      <c r="F322" s="378">
        <v>25.034338540571593</v>
      </c>
      <c r="G322" s="379">
        <v>28</v>
      </c>
      <c r="H322" s="378">
        <v>26.47</v>
      </c>
      <c r="I322" s="379">
        <v>28</v>
      </c>
      <c r="J322" s="345">
        <v>28.48</v>
      </c>
      <c r="K322" s="347">
        <v>28</v>
      </c>
    </row>
    <row r="323" spans="1:11" ht="25.5" customHeight="1" x14ac:dyDescent="0.25">
      <c r="A323" s="19" t="s">
        <v>60</v>
      </c>
      <c r="B323" s="378">
        <v>47</v>
      </c>
      <c r="C323" s="379">
        <v>19</v>
      </c>
      <c r="D323" s="378">
        <v>46.8</v>
      </c>
      <c r="E323" s="379">
        <v>18</v>
      </c>
      <c r="F323" s="378">
        <v>48.4</v>
      </c>
      <c r="G323" s="379">
        <v>19</v>
      </c>
      <c r="H323" s="378">
        <v>51.01</v>
      </c>
      <c r="I323" s="379">
        <v>18</v>
      </c>
      <c r="J323" s="345">
        <v>56.3</v>
      </c>
      <c r="K323" s="347">
        <v>16</v>
      </c>
    </row>
    <row r="324" spans="1:11" ht="25.5" customHeight="1" x14ac:dyDescent="0.25">
      <c r="A324" s="19" t="s">
        <v>61</v>
      </c>
      <c r="B324" s="378">
        <v>66.599999999999994</v>
      </c>
      <c r="C324" s="379">
        <v>9</v>
      </c>
      <c r="D324" s="378">
        <v>66.8</v>
      </c>
      <c r="E324" s="379">
        <v>9</v>
      </c>
      <c r="F324" s="378">
        <v>67.935725698704331</v>
      </c>
      <c r="G324" s="379">
        <v>8</v>
      </c>
      <c r="H324" s="378">
        <v>69.784910352902131</v>
      </c>
      <c r="I324" s="379">
        <v>8</v>
      </c>
      <c r="J324" s="345">
        <v>70.91</v>
      </c>
      <c r="K324" s="347">
        <v>8</v>
      </c>
    </row>
    <row r="325" spans="1:11" ht="25.5" customHeight="1" x14ac:dyDescent="0.25">
      <c r="A325" s="19" t="s">
        <v>62</v>
      </c>
      <c r="B325" s="378">
        <v>41</v>
      </c>
      <c r="C325" s="379">
        <v>20</v>
      </c>
      <c r="D325" s="378">
        <v>41.8</v>
      </c>
      <c r="E325" s="379">
        <v>20</v>
      </c>
      <c r="F325" s="378">
        <v>42.421518054532051</v>
      </c>
      <c r="G325" s="379">
        <v>20</v>
      </c>
      <c r="H325" s="378">
        <v>42.609968370632402</v>
      </c>
      <c r="I325" s="379">
        <v>22</v>
      </c>
      <c r="J325" s="345">
        <v>42.85</v>
      </c>
      <c r="K325" s="347">
        <v>23</v>
      </c>
    </row>
    <row r="326" spans="1:11" ht="25.5" customHeight="1" x14ac:dyDescent="0.25">
      <c r="A326" s="19" t="s">
        <v>63</v>
      </c>
      <c r="B326" s="378">
        <v>95.9</v>
      </c>
      <c r="C326" s="379">
        <v>1</v>
      </c>
      <c r="D326" s="378">
        <v>96.4</v>
      </c>
      <c r="E326" s="379">
        <v>1</v>
      </c>
      <c r="F326" s="378">
        <v>96.521807672096699</v>
      </c>
      <c r="G326" s="379">
        <v>1</v>
      </c>
      <c r="H326" s="378">
        <v>96.611122701006465</v>
      </c>
      <c r="I326" s="379">
        <v>1</v>
      </c>
      <c r="J326" s="345">
        <v>96.66</v>
      </c>
      <c r="K326" s="347">
        <v>1</v>
      </c>
    </row>
    <row r="327" spans="1:11" ht="25.5" customHeight="1" x14ac:dyDescent="0.25">
      <c r="A327" s="19" t="s">
        <v>72</v>
      </c>
      <c r="B327" s="378">
        <v>13.8</v>
      </c>
      <c r="C327" s="379">
        <v>31</v>
      </c>
      <c r="D327" s="378">
        <v>14.5</v>
      </c>
      <c r="E327" s="379">
        <v>31</v>
      </c>
      <c r="F327" s="378">
        <v>15.490309218401984</v>
      </c>
      <c r="G327" s="379">
        <v>31</v>
      </c>
      <c r="H327" s="378">
        <v>16.56107094832749</v>
      </c>
      <c r="I327" s="379">
        <v>31</v>
      </c>
      <c r="J327" s="345">
        <v>17.100000000000001</v>
      </c>
      <c r="K327" s="347">
        <v>31</v>
      </c>
    </row>
    <row r="328" spans="1:11" ht="25.5" customHeight="1" x14ac:dyDescent="0.25">
      <c r="A328" s="19" t="s">
        <v>64</v>
      </c>
      <c r="B328" s="378">
        <v>71.2</v>
      </c>
      <c r="C328" s="379">
        <v>4</v>
      </c>
      <c r="D328" s="378">
        <v>71.7</v>
      </c>
      <c r="E328" s="379">
        <v>4</v>
      </c>
      <c r="F328" s="378">
        <v>72.852386306458527</v>
      </c>
      <c r="G328" s="379">
        <v>4</v>
      </c>
      <c r="H328" s="378">
        <v>74.310322336176313</v>
      </c>
      <c r="I328" s="379">
        <v>5</v>
      </c>
      <c r="J328" s="345">
        <v>75.180000000000007</v>
      </c>
      <c r="K328" s="347">
        <v>4</v>
      </c>
    </row>
    <row r="329" spans="1:11" ht="25.5" customHeight="1" x14ac:dyDescent="0.25">
      <c r="A329" s="19" t="s">
        <v>65</v>
      </c>
      <c r="B329" s="378">
        <v>47.5</v>
      </c>
      <c r="C329" s="379">
        <v>18</v>
      </c>
      <c r="D329" s="378">
        <v>46.6</v>
      </c>
      <c r="E329" s="379">
        <v>19</v>
      </c>
      <c r="F329" s="378">
        <v>48.40588672621903</v>
      </c>
      <c r="G329" s="379">
        <v>18</v>
      </c>
      <c r="H329" s="378">
        <v>49.434614242483718</v>
      </c>
      <c r="I329" s="379">
        <v>19</v>
      </c>
      <c r="J329" s="345">
        <v>32.89</v>
      </c>
      <c r="K329" s="347">
        <v>26</v>
      </c>
    </row>
    <row r="330" spans="1:11" ht="25.5" customHeight="1" x14ac:dyDescent="0.25">
      <c r="A330" s="19" t="s">
        <v>66</v>
      </c>
      <c r="B330" s="378">
        <v>17.5</v>
      </c>
      <c r="C330" s="379">
        <v>29</v>
      </c>
      <c r="D330" s="378">
        <v>20.100000000000001</v>
      </c>
      <c r="E330" s="379">
        <v>29</v>
      </c>
      <c r="F330" s="378">
        <v>20.18</v>
      </c>
      <c r="G330" s="379">
        <v>29</v>
      </c>
      <c r="H330" s="378">
        <v>19.393445435827044</v>
      </c>
      <c r="I330" s="379">
        <v>30</v>
      </c>
      <c r="J330" s="345">
        <v>18.87</v>
      </c>
      <c r="K330" s="347">
        <v>30</v>
      </c>
    </row>
    <row r="331" spans="1:11" ht="25.5" customHeight="1" x14ac:dyDescent="0.25">
      <c r="A331" s="19" t="s">
        <v>67</v>
      </c>
      <c r="B331" s="378">
        <v>71.7</v>
      </c>
      <c r="C331" s="379">
        <v>3</v>
      </c>
      <c r="D331" s="378">
        <v>72.8</v>
      </c>
      <c r="E331" s="379">
        <v>3</v>
      </c>
      <c r="F331" s="378">
        <v>73.98</v>
      </c>
      <c r="G331" s="379">
        <v>3</v>
      </c>
      <c r="H331" s="378">
        <v>74.976801465388476</v>
      </c>
      <c r="I331" s="379">
        <v>3</v>
      </c>
      <c r="J331" s="345">
        <v>74.98</v>
      </c>
      <c r="K331" s="347">
        <v>5</v>
      </c>
    </row>
    <row r="332" spans="1:11" ht="25.5" customHeight="1" x14ac:dyDescent="0.25">
      <c r="A332" s="19" t="s">
        <v>68</v>
      </c>
      <c r="B332" s="378">
        <v>59.1</v>
      </c>
      <c r="C332" s="379">
        <v>13</v>
      </c>
      <c r="D332" s="378">
        <v>59.8</v>
      </c>
      <c r="E332" s="379">
        <v>12</v>
      </c>
      <c r="F332" s="378">
        <v>60.95</v>
      </c>
      <c r="G332" s="379">
        <v>13</v>
      </c>
      <c r="H332" s="378">
        <v>61.10041544229405</v>
      </c>
      <c r="I332" s="379">
        <v>13</v>
      </c>
      <c r="J332" s="345">
        <v>61.5</v>
      </c>
      <c r="K332" s="347">
        <v>14</v>
      </c>
    </row>
    <row r="333" spans="1:11" ht="25.5" customHeight="1" x14ac:dyDescent="0.25">
      <c r="A333" s="19" t="s">
        <v>134</v>
      </c>
      <c r="B333" s="378">
        <v>17.5</v>
      </c>
      <c r="C333" s="379">
        <v>29</v>
      </c>
      <c r="D333" s="378">
        <v>17.8</v>
      </c>
      <c r="E333" s="379">
        <v>30</v>
      </c>
      <c r="F333" s="378">
        <v>18.82</v>
      </c>
      <c r="G333" s="379">
        <v>30</v>
      </c>
      <c r="H333" s="378">
        <v>21.251197216251395</v>
      </c>
      <c r="I333" s="379">
        <v>29</v>
      </c>
      <c r="J333" s="345">
        <v>21.86</v>
      </c>
      <c r="K333" s="347">
        <v>29</v>
      </c>
    </row>
    <row r="334" spans="1:11" ht="25.5" customHeight="1" x14ac:dyDescent="0.25">
      <c r="A334" s="19" t="s">
        <v>69</v>
      </c>
      <c r="B334" s="378">
        <v>70.7</v>
      </c>
      <c r="C334" s="379">
        <v>5</v>
      </c>
      <c r="D334" s="378">
        <v>71.3</v>
      </c>
      <c r="E334" s="379">
        <v>5</v>
      </c>
      <c r="F334" s="378">
        <v>72.22</v>
      </c>
      <c r="G334" s="379">
        <v>5</v>
      </c>
      <c r="H334" s="378">
        <v>72.33373661578058</v>
      </c>
      <c r="I334" s="379">
        <v>6</v>
      </c>
      <c r="J334" s="345">
        <v>73.33</v>
      </c>
      <c r="K334" s="347">
        <v>6</v>
      </c>
    </row>
    <row r="335" spans="1:11" ht="25.5" customHeight="1" x14ac:dyDescent="0.25">
      <c r="A335" s="19" t="s">
        <v>73</v>
      </c>
      <c r="B335" s="378">
        <v>51.6</v>
      </c>
      <c r="C335" s="379">
        <v>16</v>
      </c>
      <c r="D335" s="378">
        <v>51.1</v>
      </c>
      <c r="E335" s="379">
        <v>16</v>
      </c>
      <c r="F335" s="378">
        <v>51.22</v>
      </c>
      <c r="G335" s="379">
        <v>17</v>
      </c>
      <c r="H335" s="378">
        <v>52.682593127241539</v>
      </c>
      <c r="I335" s="379">
        <v>16</v>
      </c>
      <c r="J335" s="345">
        <v>52.36</v>
      </c>
      <c r="K335" s="347">
        <v>18</v>
      </c>
    </row>
    <row r="336" spans="1:11" ht="25.5" customHeight="1" x14ac:dyDescent="0.25">
      <c r="A336" s="19" t="s">
        <v>70</v>
      </c>
      <c r="B336" s="378">
        <v>75.400000000000006</v>
      </c>
      <c r="C336" s="379">
        <v>2</v>
      </c>
      <c r="D336" s="378">
        <v>75.900000000000006</v>
      </c>
      <c r="E336" s="379">
        <v>2</v>
      </c>
      <c r="F336" s="378">
        <v>76.97</v>
      </c>
      <c r="G336" s="379">
        <v>2</v>
      </c>
      <c r="H336" s="378">
        <v>77.900694738504157</v>
      </c>
      <c r="I336" s="379">
        <v>2</v>
      </c>
      <c r="J336" s="345">
        <v>78.099999999999994</v>
      </c>
      <c r="K336" s="347">
        <v>2</v>
      </c>
    </row>
    <row r="337" spans="1:11" ht="25.5" customHeight="1" x14ac:dyDescent="0.25">
      <c r="A337" s="19" t="s">
        <v>36</v>
      </c>
      <c r="B337" s="378">
        <v>40.1</v>
      </c>
      <c r="C337" s="379">
        <v>22</v>
      </c>
      <c r="D337" s="378">
        <v>41.3</v>
      </c>
      <c r="E337" s="379">
        <v>21</v>
      </c>
      <c r="F337" s="378">
        <v>41.52</v>
      </c>
      <c r="G337" s="379">
        <v>22</v>
      </c>
      <c r="H337" s="378">
        <v>42.353073111116608</v>
      </c>
      <c r="I337" s="379">
        <v>24</v>
      </c>
      <c r="J337" s="345">
        <v>44.2</v>
      </c>
      <c r="K337" s="347">
        <v>22</v>
      </c>
    </row>
    <row r="338" spans="1:11" ht="25.5" customHeight="1" x14ac:dyDescent="0.25">
      <c r="A338" s="494" t="s">
        <v>256</v>
      </c>
    </row>
    <row r="340" spans="1:11" ht="25.5" customHeight="1" x14ac:dyDescent="0.25">
      <c r="A340" s="469" t="s">
        <v>699</v>
      </c>
      <c r="C340" s="542"/>
      <c r="E340" s="17"/>
      <c r="K340" s="34" t="s">
        <v>0</v>
      </c>
    </row>
    <row r="341" spans="1:11" s="18" customFormat="1" ht="25.5" customHeight="1" x14ac:dyDescent="0.25">
      <c r="A341" s="721" t="s">
        <v>1</v>
      </c>
      <c r="B341" s="744">
        <v>1399</v>
      </c>
      <c r="C341" s="745"/>
      <c r="D341" s="744">
        <v>1400</v>
      </c>
      <c r="E341" s="745"/>
      <c r="F341" s="744">
        <v>1401</v>
      </c>
      <c r="G341" s="745"/>
      <c r="H341" s="744">
        <v>1402</v>
      </c>
      <c r="I341" s="745"/>
      <c r="J341" s="744">
        <v>1403</v>
      </c>
      <c r="K341" s="745"/>
    </row>
    <row r="342" spans="1:11" s="18" customFormat="1" ht="25.5" customHeight="1" x14ac:dyDescent="0.25">
      <c r="A342" s="723"/>
      <c r="B342" s="458" t="s">
        <v>2</v>
      </c>
      <c r="C342" s="458" t="s">
        <v>144</v>
      </c>
      <c r="D342" s="458" t="s">
        <v>2</v>
      </c>
      <c r="E342" s="458" t="s">
        <v>144</v>
      </c>
      <c r="F342" s="458" t="s">
        <v>2</v>
      </c>
      <c r="G342" s="458" t="s">
        <v>144</v>
      </c>
      <c r="H342" s="458" t="s">
        <v>2</v>
      </c>
      <c r="I342" s="458" t="s">
        <v>144</v>
      </c>
      <c r="J342" s="458" t="s">
        <v>2</v>
      </c>
      <c r="K342" s="458" t="s">
        <v>144</v>
      </c>
    </row>
    <row r="343" spans="1:11" ht="25.5" customHeight="1" x14ac:dyDescent="0.25">
      <c r="A343" s="15" t="s">
        <v>47</v>
      </c>
      <c r="B343" s="377">
        <v>75.3</v>
      </c>
      <c r="C343" s="377" t="s">
        <v>230</v>
      </c>
      <c r="D343" s="377">
        <v>74.3</v>
      </c>
      <c r="E343" s="377" t="s">
        <v>230</v>
      </c>
      <c r="F343" s="377">
        <v>74.650000000000006</v>
      </c>
      <c r="G343" s="377" t="s">
        <v>446</v>
      </c>
      <c r="H343" s="377">
        <v>73.55</v>
      </c>
      <c r="I343" s="377" t="s">
        <v>446</v>
      </c>
      <c r="J343" s="353">
        <v>73.02</v>
      </c>
      <c r="K343" s="377" t="s">
        <v>446</v>
      </c>
    </row>
    <row r="344" spans="1:11" ht="25.5" customHeight="1" x14ac:dyDescent="0.25">
      <c r="A344" s="19" t="s">
        <v>48</v>
      </c>
      <c r="B344" s="378">
        <v>82.8</v>
      </c>
      <c r="C344" s="379">
        <v>6</v>
      </c>
      <c r="D344" s="378">
        <v>82.1</v>
      </c>
      <c r="E344" s="379">
        <v>5</v>
      </c>
      <c r="F344" s="378">
        <v>82.81</v>
      </c>
      <c r="G344" s="371">
        <v>5</v>
      </c>
      <c r="H344" s="378">
        <v>82.32</v>
      </c>
      <c r="I344" s="371">
        <v>5</v>
      </c>
      <c r="J344" s="345">
        <v>81.900000000000006</v>
      </c>
      <c r="K344" s="357">
        <v>5</v>
      </c>
    </row>
    <row r="345" spans="1:11" ht="25.5" customHeight="1" x14ac:dyDescent="0.25">
      <c r="A345" s="19" t="s">
        <v>49</v>
      </c>
      <c r="B345" s="378">
        <v>76.2</v>
      </c>
      <c r="C345" s="379">
        <v>15</v>
      </c>
      <c r="D345" s="378">
        <v>76.400000000000006</v>
      </c>
      <c r="E345" s="379">
        <v>15</v>
      </c>
      <c r="F345" s="378">
        <v>76.36</v>
      </c>
      <c r="G345" s="371">
        <v>15</v>
      </c>
      <c r="H345" s="378">
        <v>76.36</v>
      </c>
      <c r="I345" s="371">
        <v>13</v>
      </c>
      <c r="J345" s="345">
        <v>76.180000000000007</v>
      </c>
      <c r="K345" s="357">
        <v>12</v>
      </c>
    </row>
    <row r="346" spans="1:11" ht="25.5" customHeight="1" x14ac:dyDescent="0.25">
      <c r="A346" s="19" t="s">
        <v>50</v>
      </c>
      <c r="B346" s="378">
        <v>76.2</v>
      </c>
      <c r="C346" s="379">
        <v>15</v>
      </c>
      <c r="D346" s="378">
        <v>78.599999999999994</v>
      </c>
      <c r="E346" s="379">
        <v>12</v>
      </c>
      <c r="F346" s="378">
        <v>75.73</v>
      </c>
      <c r="G346" s="371">
        <v>18</v>
      </c>
      <c r="H346" s="378">
        <v>77.650000000000006</v>
      </c>
      <c r="I346" s="371">
        <v>9</v>
      </c>
      <c r="J346" s="345">
        <v>77.73</v>
      </c>
      <c r="K346" s="357">
        <v>10</v>
      </c>
    </row>
    <row r="347" spans="1:11" ht="25.5" customHeight="1" x14ac:dyDescent="0.25">
      <c r="A347" s="19" t="s">
        <v>51</v>
      </c>
      <c r="B347" s="378">
        <v>71.400000000000006</v>
      </c>
      <c r="C347" s="379">
        <v>23</v>
      </c>
      <c r="D347" s="378">
        <v>71.7</v>
      </c>
      <c r="E347" s="379">
        <v>23</v>
      </c>
      <c r="F347" s="378">
        <v>71.81</v>
      </c>
      <c r="G347" s="371">
        <v>23</v>
      </c>
      <c r="H347" s="378">
        <v>70.7</v>
      </c>
      <c r="I347" s="371">
        <v>21</v>
      </c>
      <c r="J347" s="345">
        <v>67.19</v>
      </c>
      <c r="K347" s="357">
        <v>24</v>
      </c>
    </row>
    <row r="348" spans="1:11" ht="25.5" customHeight="1" x14ac:dyDescent="0.25">
      <c r="A348" s="19" t="s">
        <v>10</v>
      </c>
      <c r="B348" s="378">
        <v>74.2</v>
      </c>
      <c r="C348" s="379">
        <v>21</v>
      </c>
      <c r="D348" s="378">
        <v>79.3</v>
      </c>
      <c r="E348" s="379">
        <v>8</v>
      </c>
      <c r="F348" s="378">
        <v>79.34</v>
      </c>
      <c r="G348" s="371">
        <v>8</v>
      </c>
      <c r="H348" s="378">
        <v>75.290000000000006</v>
      </c>
      <c r="I348" s="371">
        <v>17</v>
      </c>
      <c r="J348" s="345">
        <v>75.27</v>
      </c>
      <c r="K348" s="357">
        <v>14</v>
      </c>
    </row>
    <row r="349" spans="1:11" ht="25.5" customHeight="1" x14ac:dyDescent="0.25">
      <c r="A349" s="19" t="s">
        <v>52</v>
      </c>
      <c r="B349" s="378">
        <v>79.2</v>
      </c>
      <c r="C349" s="379">
        <v>8</v>
      </c>
      <c r="D349" s="378">
        <v>74.8</v>
      </c>
      <c r="E349" s="379">
        <v>20</v>
      </c>
      <c r="F349" s="378">
        <v>76.3</v>
      </c>
      <c r="G349" s="371">
        <v>16</v>
      </c>
      <c r="H349" s="378">
        <v>76.16</v>
      </c>
      <c r="I349" s="371">
        <v>14</v>
      </c>
      <c r="J349" s="345">
        <v>75.34</v>
      </c>
      <c r="K349" s="357">
        <v>13</v>
      </c>
    </row>
    <row r="350" spans="1:11" ht="25.5" customHeight="1" x14ac:dyDescent="0.25">
      <c r="A350" s="19" t="s">
        <v>12</v>
      </c>
      <c r="B350" s="378">
        <v>67.099999999999994</v>
      </c>
      <c r="C350" s="379">
        <v>26</v>
      </c>
      <c r="D350" s="378">
        <v>67.2</v>
      </c>
      <c r="E350" s="379">
        <v>27</v>
      </c>
      <c r="F350" s="378">
        <v>67.150000000000006</v>
      </c>
      <c r="G350" s="371">
        <v>27</v>
      </c>
      <c r="H350" s="378">
        <v>67.150000000000006</v>
      </c>
      <c r="I350" s="371">
        <v>25</v>
      </c>
      <c r="J350" s="345">
        <v>66.02</v>
      </c>
      <c r="K350" s="357">
        <v>25</v>
      </c>
    </row>
    <row r="351" spans="1:11" ht="25.5" customHeight="1" x14ac:dyDescent="0.25">
      <c r="A351" s="19" t="s">
        <v>53</v>
      </c>
      <c r="B351" s="378">
        <v>78.400000000000006</v>
      </c>
      <c r="C351" s="379">
        <v>11</v>
      </c>
      <c r="D351" s="378">
        <v>80</v>
      </c>
      <c r="E351" s="379">
        <v>7</v>
      </c>
      <c r="F351" s="378">
        <v>76.02</v>
      </c>
      <c r="G351" s="371">
        <v>17</v>
      </c>
      <c r="H351" s="378">
        <v>75.5</v>
      </c>
      <c r="I351" s="371">
        <v>15</v>
      </c>
      <c r="J351" s="345">
        <v>74.92</v>
      </c>
      <c r="K351" s="357">
        <v>15</v>
      </c>
    </row>
    <row r="352" spans="1:11" ht="25.5" customHeight="1" x14ac:dyDescent="0.25">
      <c r="A352" s="19" t="s">
        <v>54</v>
      </c>
      <c r="B352" s="378">
        <v>78.599999999999994</v>
      </c>
      <c r="C352" s="379">
        <v>10</v>
      </c>
      <c r="D352" s="378">
        <v>78.8</v>
      </c>
      <c r="E352" s="379">
        <v>11</v>
      </c>
      <c r="F352" s="378">
        <v>78.92</v>
      </c>
      <c r="G352" s="371">
        <v>10</v>
      </c>
      <c r="H352" s="378">
        <v>78.92</v>
      </c>
      <c r="I352" s="371">
        <v>7</v>
      </c>
      <c r="J352" s="345">
        <v>78.84</v>
      </c>
      <c r="K352" s="357">
        <v>9</v>
      </c>
    </row>
    <row r="353" spans="1:11" ht="25.5" customHeight="1" x14ac:dyDescent="0.25">
      <c r="A353" s="19" t="s">
        <v>55</v>
      </c>
      <c r="B353" s="378">
        <v>76.2</v>
      </c>
      <c r="C353" s="379">
        <v>15</v>
      </c>
      <c r="D353" s="378">
        <v>78.900000000000006</v>
      </c>
      <c r="E353" s="379">
        <v>10</v>
      </c>
      <c r="F353" s="378">
        <v>70.06</v>
      </c>
      <c r="G353" s="371">
        <v>24</v>
      </c>
      <c r="H353" s="378">
        <v>70.56</v>
      </c>
      <c r="I353" s="371">
        <v>22</v>
      </c>
      <c r="J353" s="345">
        <v>70.72</v>
      </c>
      <c r="K353" s="357">
        <v>19</v>
      </c>
    </row>
    <row r="354" spans="1:11" ht="25.5" customHeight="1" x14ac:dyDescent="0.25">
      <c r="A354" s="19" t="s">
        <v>56</v>
      </c>
      <c r="B354" s="378">
        <v>75.7</v>
      </c>
      <c r="C354" s="379">
        <v>18</v>
      </c>
      <c r="D354" s="378">
        <v>76.2</v>
      </c>
      <c r="E354" s="379">
        <v>16</v>
      </c>
      <c r="F354" s="378">
        <v>74.06</v>
      </c>
      <c r="G354" s="371">
        <v>21</v>
      </c>
      <c r="H354" s="378">
        <v>73.3</v>
      </c>
      <c r="I354" s="371">
        <v>19</v>
      </c>
      <c r="J354" s="345">
        <v>69.900000000000006</v>
      </c>
      <c r="K354" s="357">
        <v>23</v>
      </c>
    </row>
    <row r="355" spans="1:11" ht="25.5" customHeight="1" x14ac:dyDescent="0.25">
      <c r="A355" s="19" t="s">
        <v>57</v>
      </c>
      <c r="B355" s="378">
        <v>69.7</v>
      </c>
      <c r="C355" s="379">
        <v>25</v>
      </c>
      <c r="D355" s="378">
        <v>59.5</v>
      </c>
      <c r="E355" s="379">
        <v>29</v>
      </c>
      <c r="F355" s="378">
        <v>61.29</v>
      </c>
      <c r="G355" s="371">
        <v>29</v>
      </c>
      <c r="H355" s="378">
        <v>61.04</v>
      </c>
      <c r="I355" s="371">
        <v>27</v>
      </c>
      <c r="J355" s="345">
        <v>61.06</v>
      </c>
      <c r="K355" s="357">
        <v>28</v>
      </c>
    </row>
    <row r="356" spans="1:11" ht="25.5" customHeight="1" x14ac:dyDescent="0.25">
      <c r="A356" s="19" t="s">
        <v>58</v>
      </c>
      <c r="B356" s="378">
        <v>84.2</v>
      </c>
      <c r="C356" s="379">
        <v>4</v>
      </c>
      <c r="D356" s="378">
        <v>75.7</v>
      </c>
      <c r="E356" s="379">
        <v>18</v>
      </c>
      <c r="F356" s="378">
        <v>76.83</v>
      </c>
      <c r="G356" s="371">
        <v>14</v>
      </c>
      <c r="H356" s="378">
        <v>77.02</v>
      </c>
      <c r="I356" s="371">
        <v>11</v>
      </c>
      <c r="J356" s="345">
        <v>79.260000000000005</v>
      </c>
      <c r="K356" s="357">
        <v>7</v>
      </c>
    </row>
    <row r="357" spans="1:11" ht="25.5" customHeight="1" x14ac:dyDescent="0.25">
      <c r="A357" s="19" t="s">
        <v>19</v>
      </c>
      <c r="B357" s="378">
        <v>83</v>
      </c>
      <c r="C357" s="379">
        <v>5</v>
      </c>
      <c r="D357" s="378">
        <v>84</v>
      </c>
      <c r="E357" s="379">
        <v>4</v>
      </c>
      <c r="F357" s="378">
        <v>83.89</v>
      </c>
      <c r="G357" s="371">
        <v>4</v>
      </c>
      <c r="H357" s="378">
        <v>83.91</v>
      </c>
      <c r="I357" s="371">
        <v>3</v>
      </c>
      <c r="J357" s="345">
        <v>79.680000000000007</v>
      </c>
      <c r="K357" s="357">
        <v>6</v>
      </c>
    </row>
    <row r="358" spans="1:11" ht="25.5" customHeight="1" x14ac:dyDescent="0.25">
      <c r="A358" s="19" t="s">
        <v>59</v>
      </c>
      <c r="B358" s="378">
        <v>74.599999999999994</v>
      </c>
      <c r="C358" s="379">
        <v>19</v>
      </c>
      <c r="D358" s="378">
        <v>74.099999999999994</v>
      </c>
      <c r="E358" s="379">
        <v>22</v>
      </c>
      <c r="F358" s="378">
        <v>77.56</v>
      </c>
      <c r="G358" s="371">
        <v>12</v>
      </c>
      <c r="H358" s="378">
        <v>77.97</v>
      </c>
      <c r="I358" s="371">
        <v>8</v>
      </c>
      <c r="J358" s="345">
        <v>78.849999999999994</v>
      </c>
      <c r="K358" s="357">
        <v>8</v>
      </c>
    </row>
    <row r="359" spans="1:11" ht="25.5" customHeight="1" x14ac:dyDescent="0.25">
      <c r="A359" s="19" t="s">
        <v>21</v>
      </c>
      <c r="B359" s="378">
        <v>70.099999999999994</v>
      </c>
      <c r="C359" s="379">
        <v>24</v>
      </c>
      <c r="D359" s="378">
        <v>71.099999999999994</v>
      </c>
      <c r="E359" s="379">
        <v>25</v>
      </c>
      <c r="F359" s="378">
        <v>72.099999999999994</v>
      </c>
      <c r="G359" s="371">
        <v>22</v>
      </c>
      <c r="H359" s="378">
        <v>73.59</v>
      </c>
      <c r="I359" s="371">
        <v>18</v>
      </c>
      <c r="J359" s="345">
        <v>72.62</v>
      </c>
      <c r="K359" s="357">
        <v>17</v>
      </c>
    </row>
    <row r="360" spans="1:11" ht="25.5" customHeight="1" x14ac:dyDescent="0.25">
      <c r="A360" s="19" t="s">
        <v>60</v>
      </c>
      <c r="B360" s="378">
        <v>78.8</v>
      </c>
      <c r="C360" s="379">
        <v>9</v>
      </c>
      <c r="D360" s="378">
        <v>74.3</v>
      </c>
      <c r="E360" s="379">
        <v>21</v>
      </c>
      <c r="F360" s="378">
        <v>78.13</v>
      </c>
      <c r="G360" s="371">
        <v>11</v>
      </c>
      <c r="H360" s="378">
        <v>75.5</v>
      </c>
      <c r="I360" s="371">
        <v>15</v>
      </c>
      <c r="J360" s="345">
        <v>70.099999999999994</v>
      </c>
      <c r="K360" s="357">
        <v>21</v>
      </c>
    </row>
    <row r="361" spans="1:11" ht="25.5" customHeight="1" x14ac:dyDescent="0.25">
      <c r="A361" s="19" t="s">
        <v>61</v>
      </c>
      <c r="B361" s="378">
        <v>86.4</v>
      </c>
      <c r="C361" s="379">
        <v>2</v>
      </c>
      <c r="D361" s="378">
        <v>86.2</v>
      </c>
      <c r="E361" s="379">
        <v>2</v>
      </c>
      <c r="F361" s="378">
        <v>86.21</v>
      </c>
      <c r="G361" s="371">
        <v>2</v>
      </c>
      <c r="H361" s="378">
        <v>59.42</v>
      </c>
      <c r="I361" s="371">
        <v>2</v>
      </c>
      <c r="J361" s="345">
        <v>62.02</v>
      </c>
      <c r="K361" s="357">
        <v>27</v>
      </c>
    </row>
    <row r="362" spans="1:11" ht="25.5" customHeight="1" x14ac:dyDescent="0.25">
      <c r="A362" s="19" t="s">
        <v>62</v>
      </c>
      <c r="B362" s="378">
        <v>87.1</v>
      </c>
      <c r="C362" s="379">
        <v>1</v>
      </c>
      <c r="D362" s="378">
        <v>87.2</v>
      </c>
      <c r="E362" s="379">
        <v>1</v>
      </c>
      <c r="F362" s="378">
        <v>87.35</v>
      </c>
      <c r="G362" s="371">
        <v>1</v>
      </c>
      <c r="H362" s="378">
        <v>86.91</v>
      </c>
      <c r="I362" s="371">
        <v>1</v>
      </c>
      <c r="J362" s="345">
        <v>87.92</v>
      </c>
      <c r="K362" s="357">
        <v>1</v>
      </c>
    </row>
    <row r="363" spans="1:11" ht="25.5" customHeight="1" x14ac:dyDescent="0.25">
      <c r="A363" s="19" t="s">
        <v>63</v>
      </c>
      <c r="B363" s="378">
        <v>66.900000000000006</v>
      </c>
      <c r="C363" s="379">
        <v>28</v>
      </c>
      <c r="D363" s="378">
        <v>71.599999999999994</v>
      </c>
      <c r="E363" s="379">
        <v>24</v>
      </c>
      <c r="F363" s="378">
        <v>69.13</v>
      </c>
      <c r="G363" s="371">
        <v>26</v>
      </c>
      <c r="H363" s="378">
        <v>69.400000000000006</v>
      </c>
      <c r="I363" s="371">
        <v>24</v>
      </c>
      <c r="J363" s="345">
        <v>70.2</v>
      </c>
      <c r="K363" s="357">
        <v>20</v>
      </c>
    </row>
    <row r="364" spans="1:11" ht="25.5" customHeight="1" x14ac:dyDescent="0.25">
      <c r="A364" s="19" t="s">
        <v>72</v>
      </c>
      <c r="B364" s="378">
        <v>67</v>
      </c>
      <c r="C364" s="379">
        <v>27</v>
      </c>
      <c r="D364" s="378">
        <v>68.099999999999994</v>
      </c>
      <c r="E364" s="379">
        <v>26</v>
      </c>
      <c r="F364" s="378">
        <v>69.41</v>
      </c>
      <c r="G364" s="371">
        <v>25</v>
      </c>
      <c r="H364" s="378">
        <v>70.02</v>
      </c>
      <c r="I364" s="371">
        <v>23</v>
      </c>
      <c r="J364" s="345">
        <v>70.95</v>
      </c>
      <c r="K364" s="357">
        <v>18</v>
      </c>
    </row>
    <row r="365" spans="1:11" ht="25.5" customHeight="1" x14ac:dyDescent="0.25">
      <c r="A365" s="19" t="s">
        <v>64</v>
      </c>
      <c r="B365" s="378">
        <v>80.2</v>
      </c>
      <c r="C365" s="379">
        <v>7</v>
      </c>
      <c r="D365" s="378">
        <v>80.2</v>
      </c>
      <c r="E365" s="379">
        <v>6</v>
      </c>
      <c r="F365" s="378">
        <v>82.64</v>
      </c>
      <c r="G365" s="371">
        <v>6</v>
      </c>
      <c r="H365" s="378">
        <v>82.64</v>
      </c>
      <c r="I365" s="371">
        <v>4</v>
      </c>
      <c r="J365" s="345">
        <v>83.16</v>
      </c>
      <c r="K365" s="357">
        <v>4</v>
      </c>
    </row>
    <row r="366" spans="1:11" ht="25.5" customHeight="1" x14ac:dyDescent="0.25">
      <c r="A366" s="19" t="s">
        <v>65</v>
      </c>
      <c r="B366" s="378">
        <v>74.2</v>
      </c>
      <c r="C366" s="379">
        <v>21</v>
      </c>
      <c r="D366" s="378">
        <v>75</v>
      </c>
      <c r="E366" s="379">
        <v>19</v>
      </c>
      <c r="F366" s="378">
        <v>75.37</v>
      </c>
      <c r="G366" s="371">
        <v>20</v>
      </c>
      <c r="H366" s="378">
        <v>76.680000000000007</v>
      </c>
      <c r="I366" s="371">
        <v>12</v>
      </c>
      <c r="J366" s="345">
        <v>76.88</v>
      </c>
      <c r="K366" s="357">
        <v>11</v>
      </c>
    </row>
    <row r="367" spans="1:11" ht="25.5" customHeight="1" x14ac:dyDescent="0.25">
      <c r="A367" s="19" t="s">
        <v>66</v>
      </c>
      <c r="B367" s="378">
        <v>74.3</v>
      </c>
      <c r="C367" s="379">
        <v>20</v>
      </c>
      <c r="D367" s="378">
        <v>76</v>
      </c>
      <c r="E367" s="379">
        <v>17</v>
      </c>
      <c r="F367" s="378">
        <v>75.61</v>
      </c>
      <c r="G367" s="371">
        <v>19</v>
      </c>
      <c r="H367" s="378">
        <v>77.06</v>
      </c>
      <c r="I367" s="371">
        <v>10</v>
      </c>
      <c r="J367" s="345">
        <v>73.59</v>
      </c>
      <c r="K367" s="357">
        <v>16</v>
      </c>
    </row>
    <row r="368" spans="1:11" ht="25.5" customHeight="1" x14ac:dyDescent="0.25">
      <c r="A368" s="19" t="s">
        <v>67</v>
      </c>
      <c r="B368" s="378">
        <v>76.8</v>
      </c>
      <c r="C368" s="379">
        <v>14</v>
      </c>
      <c r="D368" s="378">
        <v>76.7</v>
      </c>
      <c r="E368" s="379">
        <v>14</v>
      </c>
      <c r="F368" s="378">
        <v>79.06</v>
      </c>
      <c r="G368" s="371">
        <v>9</v>
      </c>
      <c r="H368" s="378">
        <v>60.45</v>
      </c>
      <c r="I368" s="371">
        <v>28</v>
      </c>
      <c r="J368" s="345">
        <v>60.55</v>
      </c>
      <c r="K368" s="357">
        <v>29</v>
      </c>
    </row>
    <row r="369" spans="1:11" ht="25.5" customHeight="1" x14ac:dyDescent="0.25">
      <c r="A369" s="19" t="s">
        <v>68</v>
      </c>
      <c r="B369" s="378">
        <v>54.6</v>
      </c>
      <c r="C369" s="379">
        <v>31</v>
      </c>
      <c r="D369" s="378">
        <v>57.1</v>
      </c>
      <c r="E369" s="379">
        <v>30</v>
      </c>
      <c r="F369" s="378">
        <v>58.52</v>
      </c>
      <c r="G369" s="371">
        <v>30</v>
      </c>
      <c r="H369" s="378">
        <v>59.36</v>
      </c>
      <c r="I369" s="371">
        <v>30</v>
      </c>
      <c r="J369" s="345">
        <v>60.15</v>
      </c>
      <c r="K369" s="357">
        <v>30</v>
      </c>
    </row>
    <row r="370" spans="1:11" ht="25.5" customHeight="1" x14ac:dyDescent="0.25">
      <c r="A370" s="19" t="s">
        <v>134</v>
      </c>
      <c r="B370" s="378">
        <v>78.400000000000006</v>
      </c>
      <c r="C370" s="379">
        <v>11</v>
      </c>
      <c r="D370" s="378">
        <v>79.099999999999994</v>
      </c>
      <c r="E370" s="379">
        <v>9</v>
      </c>
      <c r="F370" s="378">
        <v>80.739999999999995</v>
      </c>
      <c r="G370" s="371">
        <v>7</v>
      </c>
      <c r="H370" s="378">
        <v>81.05</v>
      </c>
      <c r="I370" s="371">
        <v>7</v>
      </c>
      <c r="J370" s="345">
        <v>87.07</v>
      </c>
      <c r="K370" s="357">
        <v>2</v>
      </c>
    </row>
    <row r="371" spans="1:11" ht="25.5" customHeight="1" x14ac:dyDescent="0.25">
      <c r="A371" s="19" t="s">
        <v>69</v>
      </c>
      <c r="B371" s="378">
        <v>85.5</v>
      </c>
      <c r="C371" s="379">
        <v>3</v>
      </c>
      <c r="D371" s="378">
        <v>85.3</v>
      </c>
      <c r="E371" s="379">
        <v>3</v>
      </c>
      <c r="F371" s="378">
        <v>85.32</v>
      </c>
      <c r="G371" s="371">
        <v>3</v>
      </c>
      <c r="H371" s="378">
        <v>85.32</v>
      </c>
      <c r="I371" s="371">
        <v>2</v>
      </c>
      <c r="J371" s="345">
        <v>85.54</v>
      </c>
      <c r="K371" s="357">
        <v>3</v>
      </c>
    </row>
    <row r="372" spans="1:11" ht="25.5" customHeight="1" x14ac:dyDescent="0.25">
      <c r="A372" s="19" t="s">
        <v>73</v>
      </c>
      <c r="B372" s="378">
        <v>57.3</v>
      </c>
      <c r="C372" s="379">
        <v>30</v>
      </c>
      <c r="D372" s="378">
        <v>54.5</v>
      </c>
      <c r="E372" s="379">
        <v>31</v>
      </c>
      <c r="F372" s="378">
        <v>53.29</v>
      </c>
      <c r="G372" s="371">
        <v>31</v>
      </c>
      <c r="H372" s="378">
        <v>58.65</v>
      </c>
      <c r="I372" s="371">
        <v>31</v>
      </c>
      <c r="J372" s="345">
        <v>57.572000000000003</v>
      </c>
      <c r="K372" s="357">
        <v>31</v>
      </c>
    </row>
    <row r="373" spans="1:11" ht="25.5" customHeight="1" x14ac:dyDescent="0.25">
      <c r="A373" s="19" t="s">
        <v>70</v>
      </c>
      <c r="B373" s="378">
        <v>78.3</v>
      </c>
      <c r="C373" s="379">
        <v>13</v>
      </c>
      <c r="D373" s="378">
        <v>77</v>
      </c>
      <c r="E373" s="379">
        <v>13</v>
      </c>
      <c r="F373" s="378">
        <v>77.25</v>
      </c>
      <c r="G373" s="371">
        <v>13</v>
      </c>
      <c r="H373" s="378">
        <v>72.2</v>
      </c>
      <c r="I373" s="371">
        <v>20</v>
      </c>
      <c r="J373" s="345">
        <v>70.069999999999993</v>
      </c>
      <c r="K373" s="357">
        <v>22</v>
      </c>
    </row>
    <row r="374" spans="1:11" ht="25.5" customHeight="1" x14ac:dyDescent="0.25">
      <c r="A374" s="19" t="s">
        <v>36</v>
      </c>
      <c r="B374" s="378">
        <v>61.4</v>
      </c>
      <c r="C374" s="379">
        <v>29</v>
      </c>
      <c r="D374" s="378">
        <v>61.7</v>
      </c>
      <c r="E374" s="379">
        <v>28</v>
      </c>
      <c r="F374" s="378">
        <v>61.73</v>
      </c>
      <c r="G374" s="371">
        <v>28</v>
      </c>
      <c r="H374" s="378">
        <v>63.39</v>
      </c>
      <c r="I374" s="371">
        <v>26</v>
      </c>
      <c r="J374" s="345">
        <v>63.95</v>
      </c>
      <c r="K374" s="357">
        <v>26</v>
      </c>
    </row>
    <row r="376" spans="1:11" ht="25.5" customHeight="1" x14ac:dyDescent="0.25">
      <c r="A376" s="494" t="s">
        <v>256</v>
      </c>
    </row>
    <row r="378" spans="1:11" ht="25.5" customHeight="1" x14ac:dyDescent="0.25">
      <c r="A378" s="469" t="s">
        <v>704</v>
      </c>
      <c r="C378" s="542"/>
      <c r="E378" s="17"/>
      <c r="I378" s="34"/>
      <c r="K378" s="34" t="s">
        <v>257</v>
      </c>
    </row>
    <row r="379" spans="1:11" s="18" customFormat="1" ht="25.5" customHeight="1" x14ac:dyDescent="0.25">
      <c r="A379" s="723" t="s">
        <v>1</v>
      </c>
      <c r="B379" s="744">
        <v>1399</v>
      </c>
      <c r="C379" s="745"/>
      <c r="D379" s="744">
        <v>1400</v>
      </c>
      <c r="E379" s="745"/>
      <c r="F379" s="744">
        <v>1401</v>
      </c>
      <c r="G379" s="745"/>
      <c r="H379" s="746">
        <v>1402</v>
      </c>
      <c r="I379" s="746"/>
      <c r="J379" s="746">
        <v>1403</v>
      </c>
      <c r="K379" s="746"/>
    </row>
    <row r="380" spans="1:11" s="18" customFormat="1" ht="25.5" customHeight="1" x14ac:dyDescent="0.25">
      <c r="A380" s="724"/>
      <c r="B380" s="459" t="s">
        <v>342</v>
      </c>
      <c r="C380" s="458" t="s">
        <v>144</v>
      </c>
      <c r="D380" s="459" t="s">
        <v>342</v>
      </c>
      <c r="E380" s="459" t="s">
        <v>144</v>
      </c>
      <c r="F380" s="496" t="s">
        <v>342</v>
      </c>
      <c r="G380" s="496" t="s">
        <v>144</v>
      </c>
      <c r="H380" s="496" t="s">
        <v>342</v>
      </c>
      <c r="I380" s="496" t="s">
        <v>144</v>
      </c>
      <c r="J380" s="496" t="s">
        <v>342</v>
      </c>
      <c r="K380" s="496" t="s">
        <v>144</v>
      </c>
    </row>
    <row r="381" spans="1:11" ht="25.5" customHeight="1" x14ac:dyDescent="0.25">
      <c r="A381" s="15" t="s">
        <v>47</v>
      </c>
      <c r="B381" s="368">
        <v>2386981</v>
      </c>
      <c r="C381" s="377" t="s">
        <v>230</v>
      </c>
      <c r="D381" s="368">
        <v>2388188</v>
      </c>
      <c r="E381" s="377" t="s">
        <v>230</v>
      </c>
      <c r="F381" s="368">
        <v>2389118</v>
      </c>
      <c r="G381" s="377" t="s">
        <v>230</v>
      </c>
      <c r="H381" s="368">
        <v>2391064</v>
      </c>
      <c r="I381" s="377" t="s">
        <v>230</v>
      </c>
      <c r="J381" s="358">
        <v>2400493</v>
      </c>
      <c r="K381" s="377" t="s">
        <v>230</v>
      </c>
    </row>
    <row r="382" spans="1:11" ht="25.5" customHeight="1" x14ac:dyDescent="0.25">
      <c r="A382" s="19" t="s">
        <v>48</v>
      </c>
      <c r="B382" s="366">
        <v>86020</v>
      </c>
      <c r="C382" s="379">
        <v>12</v>
      </c>
      <c r="D382" s="366">
        <v>86020</v>
      </c>
      <c r="E382" s="379">
        <v>12</v>
      </c>
      <c r="F382" s="366">
        <v>86220</v>
      </c>
      <c r="G382" s="379">
        <v>12</v>
      </c>
      <c r="H382" s="366">
        <v>86470</v>
      </c>
      <c r="I382" s="379">
        <v>12</v>
      </c>
      <c r="J382" s="344">
        <v>87510</v>
      </c>
      <c r="K382" s="347">
        <v>12</v>
      </c>
    </row>
    <row r="383" spans="1:11" ht="25.5" customHeight="1" x14ac:dyDescent="0.25">
      <c r="A383" s="19" t="s">
        <v>49</v>
      </c>
      <c r="B383" s="366">
        <v>198605</v>
      </c>
      <c r="C383" s="379">
        <v>3</v>
      </c>
      <c r="D383" s="366">
        <v>198605</v>
      </c>
      <c r="E383" s="379">
        <v>3</v>
      </c>
      <c r="F383" s="366">
        <v>198605</v>
      </c>
      <c r="G383" s="379">
        <v>3</v>
      </c>
      <c r="H383" s="366">
        <v>198755</v>
      </c>
      <c r="I383" s="379">
        <v>3</v>
      </c>
      <c r="J383" s="344">
        <v>199622</v>
      </c>
      <c r="K383" s="347">
        <v>3</v>
      </c>
    </row>
    <row r="384" spans="1:11" ht="25.5" customHeight="1" x14ac:dyDescent="0.25">
      <c r="A384" s="19" t="s">
        <v>50</v>
      </c>
      <c r="B384" s="366">
        <v>134569</v>
      </c>
      <c r="C384" s="379">
        <v>7</v>
      </c>
      <c r="D384" s="366">
        <v>134569</v>
      </c>
      <c r="E384" s="379">
        <v>7</v>
      </c>
      <c r="F384" s="366">
        <v>134569</v>
      </c>
      <c r="G384" s="379">
        <v>7</v>
      </c>
      <c r="H384" s="366">
        <v>134569</v>
      </c>
      <c r="I384" s="379">
        <v>7</v>
      </c>
      <c r="J384" s="344">
        <v>140691</v>
      </c>
      <c r="K384" s="347">
        <v>7</v>
      </c>
    </row>
    <row r="385" spans="1:11" ht="25.5" customHeight="1" x14ac:dyDescent="0.25">
      <c r="A385" s="19" t="s">
        <v>51</v>
      </c>
      <c r="B385" s="366">
        <v>213150</v>
      </c>
      <c r="C385" s="379">
        <v>2</v>
      </c>
      <c r="D385" s="366">
        <v>213150</v>
      </c>
      <c r="E385" s="379">
        <v>2</v>
      </c>
      <c r="F385" s="366">
        <v>213150</v>
      </c>
      <c r="G385" s="379">
        <v>2</v>
      </c>
      <c r="H385" s="366">
        <v>213150</v>
      </c>
      <c r="I385" s="379">
        <v>2</v>
      </c>
      <c r="J385" s="344">
        <v>213150</v>
      </c>
      <c r="K385" s="347">
        <v>2</v>
      </c>
    </row>
    <row r="386" spans="1:11" ht="25.5" customHeight="1" x14ac:dyDescent="0.25">
      <c r="A386" s="19" t="s">
        <v>10</v>
      </c>
      <c r="B386" s="366">
        <v>8750</v>
      </c>
      <c r="C386" s="379">
        <v>26</v>
      </c>
      <c r="D386" s="366">
        <v>8750</v>
      </c>
      <c r="E386" s="379">
        <v>26</v>
      </c>
      <c r="F386" s="366">
        <v>8750</v>
      </c>
      <c r="G386" s="379">
        <v>26</v>
      </c>
      <c r="H386" s="366">
        <v>8750</v>
      </c>
      <c r="I386" s="379">
        <v>26</v>
      </c>
      <c r="J386" s="344">
        <v>8750</v>
      </c>
      <c r="K386" s="347">
        <v>26</v>
      </c>
    </row>
    <row r="387" spans="1:11" ht="25.5" customHeight="1" x14ac:dyDescent="0.25">
      <c r="A387" s="19" t="s">
        <v>52</v>
      </c>
      <c r="B387" s="366">
        <v>95084</v>
      </c>
      <c r="C387" s="379">
        <v>11</v>
      </c>
      <c r="D387" s="366">
        <v>95084</v>
      </c>
      <c r="E387" s="379">
        <v>11</v>
      </c>
      <c r="F387" s="366">
        <v>95084</v>
      </c>
      <c r="G387" s="379">
        <v>11</v>
      </c>
      <c r="H387" s="366">
        <v>95084</v>
      </c>
      <c r="I387" s="379">
        <v>11</v>
      </c>
      <c r="J387" s="344">
        <v>95084</v>
      </c>
      <c r="K387" s="347">
        <v>11</v>
      </c>
    </row>
    <row r="388" spans="1:11" ht="25.5" customHeight="1" x14ac:dyDescent="0.25">
      <c r="A388" s="19" t="s">
        <v>12</v>
      </c>
      <c r="B388" s="366">
        <v>32600</v>
      </c>
      <c r="C388" s="379">
        <v>17</v>
      </c>
      <c r="D388" s="366">
        <v>32600</v>
      </c>
      <c r="E388" s="379">
        <v>17</v>
      </c>
      <c r="F388" s="366">
        <v>32600</v>
      </c>
      <c r="G388" s="379">
        <v>17</v>
      </c>
      <c r="H388" s="366">
        <v>32600</v>
      </c>
      <c r="I388" s="379">
        <v>17</v>
      </c>
      <c r="J388" s="344">
        <v>32600</v>
      </c>
      <c r="K388" s="347">
        <v>17</v>
      </c>
    </row>
    <row r="389" spans="1:11" ht="25.5" customHeight="1" x14ac:dyDescent="0.25">
      <c r="A389" s="19" t="s">
        <v>53</v>
      </c>
      <c r="B389" s="366">
        <v>104000</v>
      </c>
      <c r="C389" s="379">
        <v>10</v>
      </c>
      <c r="D389" s="366">
        <v>104000</v>
      </c>
      <c r="E389" s="379">
        <v>10</v>
      </c>
      <c r="F389" s="366">
        <v>104000</v>
      </c>
      <c r="G389" s="379">
        <v>10</v>
      </c>
      <c r="H389" s="366">
        <v>104000</v>
      </c>
      <c r="I389" s="379">
        <v>10</v>
      </c>
      <c r="J389" s="344">
        <v>104000</v>
      </c>
      <c r="K389" s="347">
        <v>10</v>
      </c>
    </row>
    <row r="390" spans="1:11" ht="25.5" customHeight="1" x14ac:dyDescent="0.25">
      <c r="A390" s="19" t="s">
        <v>54</v>
      </c>
      <c r="B390" s="366">
        <v>12300</v>
      </c>
      <c r="C390" s="379">
        <v>25</v>
      </c>
      <c r="D390" s="366">
        <v>12300</v>
      </c>
      <c r="E390" s="379">
        <v>25</v>
      </c>
      <c r="F390" s="366">
        <v>12300</v>
      </c>
      <c r="G390" s="379">
        <v>25</v>
      </c>
      <c r="H390" s="366">
        <v>12300</v>
      </c>
      <c r="I390" s="379">
        <v>25</v>
      </c>
      <c r="J390" s="344">
        <v>12300</v>
      </c>
      <c r="K390" s="347">
        <v>25</v>
      </c>
    </row>
    <row r="391" spans="1:11" ht="25.5" customHeight="1" x14ac:dyDescent="0.25">
      <c r="A391" s="19" t="s">
        <v>55</v>
      </c>
      <c r="B391" s="366">
        <v>1860</v>
      </c>
      <c r="C391" s="379">
        <v>29</v>
      </c>
      <c r="D391" s="366">
        <v>1860</v>
      </c>
      <c r="E391" s="379">
        <v>29</v>
      </c>
      <c r="F391" s="366">
        <v>1860</v>
      </c>
      <c r="G391" s="379">
        <v>29</v>
      </c>
      <c r="H391" s="366">
        <v>1860</v>
      </c>
      <c r="I391" s="379">
        <v>29</v>
      </c>
      <c r="J391" s="344">
        <v>1860</v>
      </c>
      <c r="K391" s="347">
        <v>29</v>
      </c>
    </row>
    <row r="392" spans="1:11" ht="25.5" customHeight="1" x14ac:dyDescent="0.25">
      <c r="A392" s="19" t="s">
        <v>56</v>
      </c>
      <c r="B392" s="366">
        <v>37644</v>
      </c>
      <c r="C392" s="379">
        <v>15</v>
      </c>
      <c r="D392" s="366">
        <v>37644</v>
      </c>
      <c r="E392" s="379">
        <v>15</v>
      </c>
      <c r="F392" s="366">
        <v>37644</v>
      </c>
      <c r="G392" s="379">
        <v>15</v>
      </c>
      <c r="H392" s="366">
        <v>37644</v>
      </c>
      <c r="I392" s="379">
        <v>15</v>
      </c>
      <c r="J392" s="344">
        <v>37644</v>
      </c>
      <c r="K392" s="347">
        <v>15</v>
      </c>
    </row>
    <row r="393" spans="1:11" ht="25.5" customHeight="1" x14ac:dyDescent="0.25">
      <c r="A393" s="19" t="s">
        <v>57</v>
      </c>
      <c r="B393" s="366">
        <v>22758</v>
      </c>
      <c r="C393" s="379">
        <v>21</v>
      </c>
      <c r="D393" s="366">
        <v>22758</v>
      </c>
      <c r="E393" s="379">
        <v>21</v>
      </c>
      <c r="F393" s="366">
        <v>22758</v>
      </c>
      <c r="G393" s="379">
        <v>21</v>
      </c>
      <c r="H393" s="366">
        <v>22758</v>
      </c>
      <c r="I393" s="379">
        <v>21</v>
      </c>
      <c r="J393" s="344">
        <v>22758</v>
      </c>
      <c r="K393" s="347">
        <v>21</v>
      </c>
    </row>
    <row r="394" spans="1:11" ht="25.5" customHeight="1" x14ac:dyDescent="0.25">
      <c r="A394" s="19" t="s">
        <v>58</v>
      </c>
      <c r="B394" s="366">
        <v>454082</v>
      </c>
      <c r="C394" s="379">
        <v>1</v>
      </c>
      <c r="D394" s="366">
        <v>454082</v>
      </c>
      <c r="E394" s="379">
        <v>1</v>
      </c>
      <c r="F394" s="366">
        <v>454482</v>
      </c>
      <c r="G394" s="379">
        <v>1</v>
      </c>
      <c r="H394" s="366">
        <v>454482</v>
      </c>
      <c r="I394" s="379">
        <v>1</v>
      </c>
      <c r="J394" s="344">
        <v>454482</v>
      </c>
      <c r="K394" s="347">
        <v>1</v>
      </c>
    </row>
    <row r="395" spans="1:11" ht="25.5" customHeight="1" x14ac:dyDescent="0.25">
      <c r="A395" s="19" t="s">
        <v>19</v>
      </c>
      <c r="B395" s="366">
        <v>5852</v>
      </c>
      <c r="C395" s="379">
        <v>27</v>
      </c>
      <c r="D395" s="366">
        <v>5852</v>
      </c>
      <c r="E395" s="379">
        <v>27</v>
      </c>
      <c r="F395" s="366">
        <v>5852</v>
      </c>
      <c r="G395" s="379">
        <v>27</v>
      </c>
      <c r="H395" s="366">
        <v>5852</v>
      </c>
      <c r="I395" s="379">
        <v>27</v>
      </c>
      <c r="J395" s="344">
        <v>5852</v>
      </c>
      <c r="K395" s="347">
        <v>27</v>
      </c>
    </row>
    <row r="396" spans="1:11" ht="25.5" customHeight="1" x14ac:dyDescent="0.25">
      <c r="A396" s="19" t="s">
        <v>59</v>
      </c>
      <c r="B396" s="366">
        <v>32934</v>
      </c>
      <c r="C396" s="379">
        <v>16</v>
      </c>
      <c r="D396" s="366">
        <v>32934</v>
      </c>
      <c r="E396" s="379">
        <v>16</v>
      </c>
      <c r="F396" s="366">
        <v>32934</v>
      </c>
      <c r="G396" s="379">
        <v>16</v>
      </c>
      <c r="H396" s="366">
        <v>32934</v>
      </c>
      <c r="I396" s="379">
        <v>16</v>
      </c>
      <c r="J396" s="344">
        <v>32934</v>
      </c>
      <c r="K396" s="347">
        <v>16</v>
      </c>
    </row>
    <row r="397" spans="1:11" ht="25.5" customHeight="1" x14ac:dyDescent="0.25">
      <c r="A397" s="19" t="s">
        <v>21</v>
      </c>
      <c r="B397" s="366">
        <v>110907</v>
      </c>
      <c r="C397" s="379">
        <v>9</v>
      </c>
      <c r="D397" s="366">
        <v>110907</v>
      </c>
      <c r="E397" s="379">
        <v>9</v>
      </c>
      <c r="F397" s="366">
        <v>110907</v>
      </c>
      <c r="G397" s="379">
        <v>9</v>
      </c>
      <c r="H397" s="366">
        <v>110907</v>
      </c>
      <c r="I397" s="379">
        <v>9</v>
      </c>
      <c r="J397" s="344">
        <v>110907</v>
      </c>
      <c r="K397" s="347">
        <v>9</v>
      </c>
    </row>
    <row r="398" spans="1:11" ht="25.5" customHeight="1" x14ac:dyDescent="0.25">
      <c r="A398" s="19" t="s">
        <v>60</v>
      </c>
      <c r="B398" s="366">
        <v>149958</v>
      </c>
      <c r="C398" s="379">
        <v>6</v>
      </c>
      <c r="D398" s="366">
        <v>149958</v>
      </c>
      <c r="E398" s="379">
        <v>6</v>
      </c>
      <c r="F398" s="366">
        <v>149958</v>
      </c>
      <c r="G398" s="379">
        <v>6</v>
      </c>
      <c r="H398" s="366">
        <v>149958</v>
      </c>
      <c r="I398" s="379">
        <v>6</v>
      </c>
      <c r="J398" s="344">
        <v>149958</v>
      </c>
      <c r="K398" s="347">
        <v>6</v>
      </c>
    </row>
    <row r="399" spans="1:11" ht="25.5" customHeight="1" x14ac:dyDescent="0.25">
      <c r="A399" s="19" t="s">
        <v>61</v>
      </c>
      <c r="B399" s="366">
        <v>52552</v>
      </c>
      <c r="C399" s="379">
        <v>14</v>
      </c>
      <c r="D399" s="366">
        <v>52552</v>
      </c>
      <c r="E399" s="379">
        <v>14</v>
      </c>
      <c r="F399" s="366">
        <v>52552</v>
      </c>
      <c r="G399" s="379">
        <v>14</v>
      </c>
      <c r="H399" s="366">
        <v>52632</v>
      </c>
      <c r="I399" s="379">
        <v>14</v>
      </c>
      <c r="J399" s="344">
        <v>52732</v>
      </c>
      <c r="K399" s="347">
        <v>14</v>
      </c>
    </row>
    <row r="400" spans="1:11" ht="25.5" customHeight="1" x14ac:dyDescent="0.25">
      <c r="A400" s="19" t="s">
        <v>62</v>
      </c>
      <c r="B400" s="366">
        <v>0</v>
      </c>
      <c r="C400" s="379">
        <v>31</v>
      </c>
      <c r="D400" s="366">
        <v>0</v>
      </c>
      <c r="E400" s="379">
        <v>31</v>
      </c>
      <c r="F400" s="366">
        <v>0</v>
      </c>
      <c r="G400" s="379">
        <v>31</v>
      </c>
      <c r="H400" s="366">
        <v>0</v>
      </c>
      <c r="I400" s="379">
        <v>31</v>
      </c>
      <c r="J400" s="344">
        <v>0</v>
      </c>
      <c r="K400" s="347">
        <v>31</v>
      </c>
    </row>
    <row r="401" spans="1:11" ht="25.5" customHeight="1" x14ac:dyDescent="0.25">
      <c r="A401" s="19" t="s">
        <v>63</v>
      </c>
      <c r="B401" s="366">
        <v>22394</v>
      </c>
      <c r="C401" s="379">
        <v>22</v>
      </c>
      <c r="D401" s="366">
        <v>22494</v>
      </c>
      <c r="E401" s="379">
        <v>22</v>
      </c>
      <c r="F401" s="366">
        <v>22494</v>
      </c>
      <c r="G401" s="379">
        <v>22</v>
      </c>
      <c r="H401" s="366">
        <v>22494</v>
      </c>
      <c r="I401" s="379">
        <v>22</v>
      </c>
      <c r="J401" s="344">
        <v>22494</v>
      </c>
      <c r="K401" s="347">
        <v>22</v>
      </c>
    </row>
    <row r="402" spans="1:11" ht="25.5" customHeight="1" x14ac:dyDescent="0.25">
      <c r="A402" s="19" t="s">
        <v>72</v>
      </c>
      <c r="B402" s="366">
        <v>25070</v>
      </c>
      <c r="C402" s="379">
        <v>19</v>
      </c>
      <c r="D402" s="366">
        <v>25070</v>
      </c>
      <c r="E402" s="379">
        <v>19</v>
      </c>
      <c r="F402" s="366">
        <v>25070</v>
      </c>
      <c r="G402" s="379">
        <v>19</v>
      </c>
      <c r="H402" s="366">
        <v>25070</v>
      </c>
      <c r="I402" s="379">
        <v>19</v>
      </c>
      <c r="J402" s="344">
        <v>25070</v>
      </c>
      <c r="K402" s="347">
        <v>19</v>
      </c>
    </row>
    <row r="403" spans="1:11" ht="25.5" customHeight="1" x14ac:dyDescent="0.25">
      <c r="A403" s="19" t="s">
        <v>64</v>
      </c>
      <c r="B403" s="366">
        <v>120712</v>
      </c>
      <c r="C403" s="379">
        <v>8</v>
      </c>
      <c r="D403" s="366">
        <v>121139</v>
      </c>
      <c r="E403" s="379">
        <v>8</v>
      </c>
      <c r="F403" s="366">
        <v>121139</v>
      </c>
      <c r="G403" s="379">
        <v>8</v>
      </c>
      <c r="H403" s="366">
        <v>121139</v>
      </c>
      <c r="I403" s="379">
        <v>8</v>
      </c>
      <c r="J403" s="344">
        <v>121139</v>
      </c>
      <c r="K403" s="347">
        <v>8</v>
      </c>
    </row>
    <row r="404" spans="1:11" ht="25.5" customHeight="1" x14ac:dyDescent="0.25">
      <c r="A404" s="19" t="s">
        <v>65</v>
      </c>
      <c r="B404" s="366">
        <v>20491</v>
      </c>
      <c r="C404" s="379">
        <v>23</v>
      </c>
      <c r="D404" s="366">
        <v>20491</v>
      </c>
      <c r="E404" s="379">
        <v>23</v>
      </c>
      <c r="F404" s="366">
        <v>20491</v>
      </c>
      <c r="G404" s="379">
        <v>23</v>
      </c>
      <c r="H404" s="366">
        <v>20491</v>
      </c>
      <c r="I404" s="379">
        <v>23</v>
      </c>
      <c r="J404" s="344">
        <v>20491</v>
      </c>
      <c r="K404" s="347">
        <v>23</v>
      </c>
    </row>
    <row r="405" spans="1:11" ht="25.5" customHeight="1" x14ac:dyDescent="0.25">
      <c r="A405" s="19" t="s">
        <v>66</v>
      </c>
      <c r="B405" s="366">
        <v>61700</v>
      </c>
      <c r="C405" s="379">
        <v>13</v>
      </c>
      <c r="D405" s="366">
        <v>61700</v>
      </c>
      <c r="E405" s="379">
        <v>13</v>
      </c>
      <c r="F405" s="366">
        <v>61950</v>
      </c>
      <c r="G405" s="379">
        <v>13</v>
      </c>
      <c r="H405" s="366">
        <v>62200</v>
      </c>
      <c r="I405" s="379">
        <v>13</v>
      </c>
      <c r="J405" s="344">
        <v>63300</v>
      </c>
      <c r="K405" s="347">
        <v>13</v>
      </c>
    </row>
    <row r="406" spans="1:11" ht="25.5" customHeight="1" x14ac:dyDescent="0.25">
      <c r="A406" s="19" t="s">
        <v>67</v>
      </c>
      <c r="B406" s="366">
        <v>151486</v>
      </c>
      <c r="C406" s="379">
        <v>5</v>
      </c>
      <c r="D406" s="366">
        <v>151516</v>
      </c>
      <c r="E406" s="379">
        <v>5</v>
      </c>
      <c r="F406" s="366">
        <v>151516</v>
      </c>
      <c r="G406" s="379">
        <v>5</v>
      </c>
      <c r="H406" s="366">
        <v>151516</v>
      </c>
      <c r="I406" s="379">
        <v>5</v>
      </c>
      <c r="J406" s="344">
        <v>151516</v>
      </c>
      <c r="K406" s="347">
        <v>5</v>
      </c>
    </row>
    <row r="407" spans="1:11" ht="25.5" customHeight="1" x14ac:dyDescent="0.25">
      <c r="A407" s="19" t="s">
        <v>68</v>
      </c>
      <c r="B407" s="366">
        <v>25779</v>
      </c>
      <c r="C407" s="379">
        <v>18</v>
      </c>
      <c r="D407" s="366">
        <v>25779</v>
      </c>
      <c r="E407" s="379">
        <v>18</v>
      </c>
      <c r="F407" s="366">
        <v>25779</v>
      </c>
      <c r="G407" s="379">
        <v>18</v>
      </c>
      <c r="H407" s="366">
        <v>26495</v>
      </c>
      <c r="I407" s="379">
        <v>18</v>
      </c>
      <c r="J407" s="344">
        <v>26495</v>
      </c>
      <c r="K407" s="347">
        <v>18</v>
      </c>
    </row>
    <row r="408" spans="1:11" ht="25.5" customHeight="1" x14ac:dyDescent="0.25">
      <c r="A408" s="19" t="s">
        <v>134</v>
      </c>
      <c r="B408" s="366">
        <v>160699</v>
      </c>
      <c r="C408" s="379">
        <v>4</v>
      </c>
      <c r="D408" s="366">
        <v>161349</v>
      </c>
      <c r="E408" s="379">
        <v>4</v>
      </c>
      <c r="F408" s="366">
        <v>161429</v>
      </c>
      <c r="G408" s="379">
        <v>4</v>
      </c>
      <c r="H408" s="366">
        <v>161929</v>
      </c>
      <c r="I408" s="379">
        <v>4</v>
      </c>
      <c r="J408" s="344">
        <v>162129</v>
      </c>
      <c r="K408" s="347">
        <v>4</v>
      </c>
    </row>
    <row r="409" spans="1:11" ht="25.5" customHeight="1" x14ac:dyDescent="0.25">
      <c r="A409" s="19" t="s">
        <v>69</v>
      </c>
      <c r="B409" s="366">
        <v>23200</v>
      </c>
      <c r="C409" s="379">
        <v>20</v>
      </c>
      <c r="D409" s="366">
        <v>23200</v>
      </c>
      <c r="E409" s="379">
        <v>20</v>
      </c>
      <c r="F409" s="366">
        <v>23200</v>
      </c>
      <c r="G409" s="379">
        <v>20</v>
      </c>
      <c r="H409" s="366">
        <v>23200</v>
      </c>
      <c r="I409" s="379">
        <v>20</v>
      </c>
      <c r="J409" s="344">
        <v>23200</v>
      </c>
      <c r="K409" s="347">
        <v>20</v>
      </c>
    </row>
    <row r="410" spans="1:11" ht="25.5" customHeight="1" x14ac:dyDescent="0.25">
      <c r="A410" s="19" t="s">
        <v>73</v>
      </c>
      <c r="B410" s="366">
        <v>19210</v>
      </c>
      <c r="C410" s="379">
        <v>24</v>
      </c>
      <c r="D410" s="366">
        <v>19210</v>
      </c>
      <c r="E410" s="379">
        <v>24</v>
      </c>
      <c r="F410" s="366">
        <v>19210</v>
      </c>
      <c r="G410" s="379">
        <v>24</v>
      </c>
      <c r="H410" s="366">
        <v>19210</v>
      </c>
      <c r="I410" s="379">
        <v>24</v>
      </c>
      <c r="J410" s="344">
        <v>19210</v>
      </c>
      <c r="K410" s="347">
        <v>24</v>
      </c>
    </row>
    <row r="411" spans="1:11" ht="25.5" customHeight="1" x14ac:dyDescent="0.25">
      <c r="A411" s="19" t="s">
        <v>70</v>
      </c>
      <c r="B411" s="366">
        <v>2265</v>
      </c>
      <c r="C411" s="379">
        <v>28</v>
      </c>
      <c r="D411" s="366">
        <v>2265</v>
      </c>
      <c r="E411" s="379">
        <v>28</v>
      </c>
      <c r="F411" s="366">
        <v>2265</v>
      </c>
      <c r="G411" s="379">
        <v>28</v>
      </c>
      <c r="H411" s="366">
        <v>2265</v>
      </c>
      <c r="I411" s="379">
        <v>28</v>
      </c>
      <c r="J411" s="344">
        <v>2265</v>
      </c>
      <c r="K411" s="347">
        <v>28</v>
      </c>
    </row>
    <row r="412" spans="1:11" ht="25.5" customHeight="1" x14ac:dyDescent="0.25">
      <c r="A412" s="19" t="s">
        <v>36</v>
      </c>
      <c r="B412" s="366">
        <v>350</v>
      </c>
      <c r="C412" s="379">
        <v>30</v>
      </c>
      <c r="D412" s="366">
        <v>350</v>
      </c>
      <c r="E412" s="379">
        <v>30</v>
      </c>
      <c r="F412" s="366">
        <v>350</v>
      </c>
      <c r="G412" s="379">
        <v>30</v>
      </c>
      <c r="H412" s="366">
        <v>350</v>
      </c>
      <c r="I412" s="379">
        <v>30</v>
      </c>
      <c r="J412" s="344">
        <v>350</v>
      </c>
      <c r="K412" s="347">
        <v>30</v>
      </c>
    </row>
    <row r="414" spans="1:11" ht="25.5" customHeight="1" x14ac:dyDescent="0.25">
      <c r="A414" s="494" t="s">
        <v>256</v>
      </c>
    </row>
    <row r="417" spans="1:11" ht="25.5" customHeight="1" x14ac:dyDescent="0.25">
      <c r="A417" s="469" t="s">
        <v>987</v>
      </c>
      <c r="C417" s="542"/>
      <c r="I417" s="473" t="s">
        <v>705</v>
      </c>
    </row>
    <row r="418" spans="1:11" s="18" customFormat="1" ht="25.5" customHeight="1" x14ac:dyDescent="0.25">
      <c r="A418" s="721" t="s">
        <v>1</v>
      </c>
      <c r="B418" s="467">
        <v>1399</v>
      </c>
      <c r="C418" s="468"/>
      <c r="D418" s="467">
        <v>1400</v>
      </c>
      <c r="E418" s="468"/>
      <c r="F418" s="467">
        <v>1401</v>
      </c>
      <c r="G418" s="468"/>
      <c r="H418" s="744">
        <v>1402</v>
      </c>
      <c r="I418" s="745"/>
      <c r="J418" s="744">
        <v>1403</v>
      </c>
      <c r="K418" s="745"/>
    </row>
    <row r="419" spans="1:11" s="18" customFormat="1" ht="25.5" customHeight="1" x14ac:dyDescent="0.25">
      <c r="A419" s="723"/>
      <c r="B419" s="459" t="s">
        <v>207</v>
      </c>
      <c r="C419" s="458" t="s">
        <v>144</v>
      </c>
      <c r="D419" s="496" t="s">
        <v>207</v>
      </c>
      <c r="E419" s="495" t="s">
        <v>144</v>
      </c>
      <c r="F419" s="496" t="s">
        <v>207</v>
      </c>
      <c r="G419" s="458" t="s">
        <v>144</v>
      </c>
      <c r="H419" s="496" t="s">
        <v>207</v>
      </c>
      <c r="I419" s="458" t="s">
        <v>144</v>
      </c>
      <c r="J419" s="496" t="s">
        <v>207</v>
      </c>
      <c r="K419" s="458" t="s">
        <v>144</v>
      </c>
    </row>
    <row r="420" spans="1:11" ht="25.5" customHeight="1" x14ac:dyDescent="0.25">
      <c r="A420" s="15" t="s">
        <v>47</v>
      </c>
      <c r="B420" s="377">
        <v>200.5</v>
      </c>
      <c r="C420" s="377" t="s">
        <v>230</v>
      </c>
      <c r="D420" s="377">
        <v>203.9</v>
      </c>
      <c r="E420" s="377" t="s">
        <v>230</v>
      </c>
      <c r="F420" s="377">
        <v>195.31</v>
      </c>
      <c r="G420" s="377" t="s">
        <v>446</v>
      </c>
      <c r="H420" s="377">
        <v>197.5</v>
      </c>
      <c r="I420" s="377" t="s">
        <v>446</v>
      </c>
      <c r="J420" s="353">
        <v>194.02</v>
      </c>
      <c r="K420" s="377" t="s">
        <v>446</v>
      </c>
    </row>
    <row r="421" spans="1:11" ht="25.5" customHeight="1" x14ac:dyDescent="0.25">
      <c r="A421" s="19" t="s">
        <v>48</v>
      </c>
      <c r="B421" s="378">
        <v>187.9</v>
      </c>
      <c r="C421" s="379">
        <v>25</v>
      </c>
      <c r="D421" s="378">
        <v>188.9</v>
      </c>
      <c r="E421" s="379">
        <v>19</v>
      </c>
      <c r="F421" s="378">
        <v>183.75542646704832</v>
      </c>
      <c r="G421" s="382">
        <v>23</v>
      </c>
      <c r="H421" s="378">
        <v>180.72462480243328</v>
      </c>
      <c r="I421" s="382">
        <v>22</v>
      </c>
      <c r="J421" s="345">
        <v>177.66763108392655</v>
      </c>
      <c r="K421" s="359">
        <v>24</v>
      </c>
    </row>
    <row r="422" spans="1:11" ht="25.5" customHeight="1" x14ac:dyDescent="0.25">
      <c r="A422" s="19" t="s">
        <v>49</v>
      </c>
      <c r="B422" s="378">
        <v>197</v>
      </c>
      <c r="C422" s="379">
        <v>14</v>
      </c>
      <c r="D422" s="378">
        <v>196.5</v>
      </c>
      <c r="E422" s="379">
        <v>14</v>
      </c>
      <c r="F422" s="378">
        <v>191.20733464599095</v>
      </c>
      <c r="G422" s="382">
        <v>16</v>
      </c>
      <c r="H422" s="378">
        <v>187.90513344731488</v>
      </c>
      <c r="I422" s="382">
        <v>19</v>
      </c>
      <c r="J422" s="345">
        <v>184.42919215815337</v>
      </c>
      <c r="K422" s="359">
        <v>17</v>
      </c>
    </row>
    <row r="423" spans="1:11" ht="25.5" customHeight="1" x14ac:dyDescent="0.25">
      <c r="A423" s="19" t="s">
        <v>50</v>
      </c>
      <c r="B423" s="378">
        <v>197.2</v>
      </c>
      <c r="C423" s="379">
        <v>13</v>
      </c>
      <c r="D423" s="378">
        <v>182.5</v>
      </c>
      <c r="E423" s="379">
        <v>24</v>
      </c>
      <c r="F423" s="378">
        <v>187.4593509444525</v>
      </c>
      <c r="G423" s="382">
        <v>19</v>
      </c>
      <c r="H423" s="378">
        <v>184.35855651001245</v>
      </c>
      <c r="I423" s="382">
        <v>20</v>
      </c>
      <c r="J423" s="345">
        <v>183.25780683601116</v>
      </c>
      <c r="K423" s="359">
        <v>19</v>
      </c>
    </row>
    <row r="424" spans="1:11" ht="25.5" customHeight="1" x14ac:dyDescent="0.25">
      <c r="A424" s="19" t="s">
        <v>51</v>
      </c>
      <c r="B424" s="378">
        <v>202.6</v>
      </c>
      <c r="C424" s="379">
        <v>11</v>
      </c>
      <c r="D424" s="378">
        <v>203.1</v>
      </c>
      <c r="E424" s="379">
        <v>13</v>
      </c>
      <c r="F424" s="378">
        <v>201.18</v>
      </c>
      <c r="G424" s="382">
        <v>10</v>
      </c>
      <c r="H424" s="378">
        <v>202.89726250988957</v>
      </c>
      <c r="I424" s="382">
        <v>11</v>
      </c>
      <c r="J424" s="345">
        <v>181.37624274497873</v>
      </c>
      <c r="K424" s="359">
        <v>21</v>
      </c>
    </row>
    <row r="425" spans="1:11" ht="25.5" customHeight="1" x14ac:dyDescent="0.25">
      <c r="A425" s="19" t="s">
        <v>10</v>
      </c>
      <c r="B425" s="378">
        <v>218.2</v>
      </c>
      <c r="C425" s="379">
        <v>7</v>
      </c>
      <c r="D425" s="378">
        <v>220.4</v>
      </c>
      <c r="E425" s="379">
        <v>7</v>
      </c>
      <c r="F425" s="378">
        <v>222.25412474907858</v>
      </c>
      <c r="G425" s="382">
        <v>4</v>
      </c>
      <c r="H425" s="378">
        <v>219.78306753501658</v>
      </c>
      <c r="I425" s="382">
        <v>4</v>
      </c>
      <c r="J425" s="345">
        <v>216.77109996194972</v>
      </c>
      <c r="K425" s="359">
        <v>4</v>
      </c>
    </row>
    <row r="426" spans="1:11" ht="25.5" customHeight="1" x14ac:dyDescent="0.25">
      <c r="A426" s="19" t="s">
        <v>52</v>
      </c>
      <c r="B426" s="378">
        <v>223.6</v>
      </c>
      <c r="C426" s="379">
        <v>5</v>
      </c>
      <c r="D426" s="378">
        <v>221.9</v>
      </c>
      <c r="E426" s="379">
        <v>5</v>
      </c>
      <c r="F426" s="378">
        <v>196.00929211488602</v>
      </c>
      <c r="G426" s="382">
        <v>12</v>
      </c>
      <c r="H426" s="378">
        <v>197.21274949916827</v>
      </c>
      <c r="I426" s="382">
        <v>14</v>
      </c>
      <c r="J426" s="345">
        <v>209.34000380783411</v>
      </c>
      <c r="K426" s="359">
        <v>5</v>
      </c>
    </row>
    <row r="427" spans="1:11" ht="25.5" customHeight="1" x14ac:dyDescent="0.25">
      <c r="A427" s="19" t="s">
        <v>12</v>
      </c>
      <c r="B427" s="378">
        <v>192.1</v>
      </c>
      <c r="C427" s="379">
        <v>20</v>
      </c>
      <c r="D427" s="378">
        <v>205.2</v>
      </c>
      <c r="E427" s="379">
        <v>12</v>
      </c>
      <c r="F427" s="378">
        <v>194.91075641256216</v>
      </c>
      <c r="G427" s="382">
        <v>14</v>
      </c>
      <c r="H427" s="378">
        <v>191.80302983755445</v>
      </c>
      <c r="I427" s="382">
        <v>17</v>
      </c>
      <c r="J427" s="345">
        <v>186.31646855024212</v>
      </c>
      <c r="K427" s="359">
        <v>15</v>
      </c>
    </row>
    <row r="428" spans="1:11" ht="25.5" customHeight="1" x14ac:dyDescent="0.25">
      <c r="A428" s="19" t="s">
        <v>53</v>
      </c>
      <c r="B428" s="378">
        <v>199.4</v>
      </c>
      <c r="C428" s="379">
        <v>12</v>
      </c>
      <c r="D428" s="378">
        <v>221.3</v>
      </c>
      <c r="E428" s="379">
        <v>6</v>
      </c>
      <c r="F428" s="378">
        <v>198.46479831276002</v>
      </c>
      <c r="G428" s="382">
        <v>11</v>
      </c>
      <c r="H428" s="378">
        <v>206.888043914044</v>
      </c>
      <c r="I428" s="382">
        <v>7</v>
      </c>
      <c r="J428" s="345">
        <v>209.2568380652454</v>
      </c>
      <c r="K428" s="359">
        <v>6</v>
      </c>
    </row>
    <row r="429" spans="1:11" ht="25.5" customHeight="1" x14ac:dyDescent="0.25">
      <c r="A429" s="19" t="s">
        <v>54</v>
      </c>
      <c r="B429" s="378">
        <v>179.7</v>
      </c>
      <c r="C429" s="379">
        <v>28</v>
      </c>
      <c r="D429" s="378">
        <v>174.9</v>
      </c>
      <c r="E429" s="379">
        <v>26</v>
      </c>
      <c r="F429" s="378">
        <v>169.01285192347976</v>
      </c>
      <c r="G429" s="382">
        <v>29</v>
      </c>
      <c r="H429" s="378">
        <v>167.86573244946518</v>
      </c>
      <c r="I429" s="382">
        <v>29</v>
      </c>
      <c r="J429" s="345">
        <v>178.35414604791816</v>
      </c>
      <c r="K429" s="359">
        <v>22</v>
      </c>
    </row>
    <row r="430" spans="1:11" ht="25.5" customHeight="1" x14ac:dyDescent="0.25">
      <c r="A430" s="19" t="s">
        <v>55</v>
      </c>
      <c r="B430" s="378">
        <v>187.4</v>
      </c>
      <c r="C430" s="379">
        <v>26</v>
      </c>
      <c r="D430" s="378">
        <v>188.5</v>
      </c>
      <c r="E430" s="379">
        <v>20</v>
      </c>
      <c r="F430" s="378">
        <v>163.06968699619839</v>
      </c>
      <c r="G430" s="382">
        <v>30</v>
      </c>
      <c r="H430" s="378">
        <v>167.05438079115854</v>
      </c>
      <c r="I430" s="382">
        <v>30</v>
      </c>
      <c r="J430" s="345">
        <v>166.28400341692935</v>
      </c>
      <c r="K430" s="359">
        <v>29</v>
      </c>
    </row>
    <row r="431" spans="1:11" ht="25.5" customHeight="1" x14ac:dyDescent="0.25">
      <c r="A431" s="19" t="s">
        <v>56</v>
      </c>
      <c r="B431" s="378">
        <v>162.4</v>
      </c>
      <c r="C431" s="379">
        <v>30</v>
      </c>
      <c r="D431" s="378">
        <v>165.1</v>
      </c>
      <c r="E431" s="379">
        <v>31</v>
      </c>
      <c r="F431" s="378">
        <v>160.97999999999999</v>
      </c>
      <c r="G431" s="382">
        <v>31</v>
      </c>
      <c r="H431" s="378">
        <v>162.80183535362357</v>
      </c>
      <c r="I431" s="382">
        <v>31</v>
      </c>
      <c r="J431" s="345">
        <v>166.86545960662181</v>
      </c>
      <c r="K431" s="359">
        <v>28</v>
      </c>
    </row>
    <row r="432" spans="1:11" ht="25.5" customHeight="1" x14ac:dyDescent="0.25">
      <c r="A432" s="19" t="s">
        <v>57</v>
      </c>
      <c r="B432" s="378">
        <v>152.4</v>
      </c>
      <c r="C432" s="379">
        <v>31</v>
      </c>
      <c r="D432" s="378">
        <v>173.8</v>
      </c>
      <c r="E432" s="379">
        <v>28</v>
      </c>
      <c r="F432" s="378">
        <v>172.76973255055447</v>
      </c>
      <c r="G432" s="382">
        <v>27</v>
      </c>
      <c r="H432" s="378">
        <v>178.53189869417906</v>
      </c>
      <c r="I432" s="382">
        <v>25</v>
      </c>
      <c r="J432" s="345">
        <v>172.08021924067117</v>
      </c>
      <c r="K432" s="359">
        <v>26</v>
      </c>
    </row>
    <row r="433" spans="1:11" ht="25.5" customHeight="1" x14ac:dyDescent="0.25">
      <c r="A433" s="19" t="s">
        <v>58</v>
      </c>
      <c r="B433" s="378">
        <v>248.1</v>
      </c>
      <c r="C433" s="379">
        <v>2</v>
      </c>
      <c r="D433" s="378">
        <v>240.4</v>
      </c>
      <c r="E433" s="379">
        <v>1</v>
      </c>
      <c r="F433" s="378">
        <v>217.10191957637196</v>
      </c>
      <c r="G433" s="382">
        <v>5</v>
      </c>
      <c r="H433" s="378">
        <v>206.90776170193195</v>
      </c>
      <c r="I433" s="382">
        <v>6</v>
      </c>
      <c r="J433" s="345">
        <v>208.72331981119308</v>
      </c>
      <c r="K433" s="359">
        <v>7</v>
      </c>
    </row>
    <row r="434" spans="1:11" ht="25.5" customHeight="1" x14ac:dyDescent="0.25">
      <c r="A434" s="19" t="s">
        <v>19</v>
      </c>
      <c r="B434" s="378">
        <v>190.4</v>
      </c>
      <c r="C434" s="379">
        <v>22</v>
      </c>
      <c r="D434" s="378">
        <v>189.5</v>
      </c>
      <c r="E434" s="379">
        <v>18</v>
      </c>
      <c r="F434" s="378">
        <v>182.76001554501781</v>
      </c>
      <c r="G434" s="382">
        <v>24</v>
      </c>
      <c r="H434" s="378">
        <v>178.72927527567279</v>
      </c>
      <c r="I434" s="382">
        <v>24</v>
      </c>
      <c r="J434" s="345">
        <v>178.28537055454095</v>
      </c>
      <c r="K434" s="359">
        <v>23</v>
      </c>
    </row>
    <row r="435" spans="1:11" ht="25.5" customHeight="1" x14ac:dyDescent="0.25">
      <c r="A435" s="19" t="s">
        <v>59</v>
      </c>
      <c r="B435" s="378">
        <v>203.3</v>
      </c>
      <c r="C435" s="379">
        <v>10</v>
      </c>
      <c r="D435" s="378">
        <v>205.6</v>
      </c>
      <c r="E435" s="379">
        <v>11</v>
      </c>
      <c r="F435" s="378">
        <v>205.31393601498354</v>
      </c>
      <c r="G435" s="382">
        <v>8</v>
      </c>
      <c r="H435" s="378">
        <v>196.33686869786789</v>
      </c>
      <c r="I435" s="382">
        <v>15</v>
      </c>
      <c r="J435" s="345">
        <v>194.28084489281213</v>
      </c>
      <c r="K435" s="359">
        <v>12</v>
      </c>
    </row>
    <row r="436" spans="1:11" ht="25.5" customHeight="1" x14ac:dyDescent="0.25">
      <c r="A436" s="19" t="s">
        <v>21</v>
      </c>
      <c r="B436" s="378">
        <v>193</v>
      </c>
      <c r="C436" s="379">
        <v>19</v>
      </c>
      <c r="D436" s="378">
        <v>194.5</v>
      </c>
      <c r="E436" s="379">
        <v>16</v>
      </c>
      <c r="F436" s="378">
        <v>189.0543813246982</v>
      </c>
      <c r="G436" s="382">
        <v>18</v>
      </c>
      <c r="H436" s="378">
        <v>171.59346859975662</v>
      </c>
      <c r="I436" s="382">
        <v>28</v>
      </c>
      <c r="J436" s="345">
        <v>174.9551037503924</v>
      </c>
      <c r="K436" s="359">
        <v>25</v>
      </c>
    </row>
    <row r="437" spans="1:11" ht="25.5" customHeight="1" x14ac:dyDescent="0.25">
      <c r="A437" s="19" t="s">
        <v>60</v>
      </c>
      <c r="B437" s="378">
        <v>190.8</v>
      </c>
      <c r="C437" s="379">
        <v>21</v>
      </c>
      <c r="D437" s="378">
        <v>185.8</v>
      </c>
      <c r="E437" s="379">
        <v>21</v>
      </c>
      <c r="F437" s="378">
        <v>184.09</v>
      </c>
      <c r="G437" s="382">
        <v>21</v>
      </c>
      <c r="H437" s="378">
        <v>206.79865950582939</v>
      </c>
      <c r="I437" s="382">
        <v>8</v>
      </c>
      <c r="J437" s="345">
        <v>183.74</v>
      </c>
      <c r="K437" s="359">
        <v>18</v>
      </c>
    </row>
    <row r="438" spans="1:11" ht="25.5" customHeight="1" x14ac:dyDescent="0.25">
      <c r="A438" s="19" t="s">
        <v>61</v>
      </c>
      <c r="B438" s="378">
        <v>190.1</v>
      </c>
      <c r="C438" s="379">
        <v>24</v>
      </c>
      <c r="D438" s="378">
        <v>184.8</v>
      </c>
      <c r="E438" s="379">
        <v>23</v>
      </c>
      <c r="F438" s="378">
        <v>189.34281392235647</v>
      </c>
      <c r="G438" s="382">
        <v>17</v>
      </c>
      <c r="H438" s="378">
        <v>189.50953719183406</v>
      </c>
      <c r="I438" s="382">
        <v>18</v>
      </c>
      <c r="J438" s="345">
        <v>189.30171105496123</v>
      </c>
      <c r="K438" s="359">
        <v>14</v>
      </c>
    </row>
    <row r="439" spans="1:11" ht="25.5" customHeight="1" x14ac:dyDescent="0.25">
      <c r="A439" s="19" t="s">
        <v>62</v>
      </c>
      <c r="B439" s="378">
        <v>205.4</v>
      </c>
      <c r="C439" s="379">
        <v>9</v>
      </c>
      <c r="D439" s="378">
        <v>211.5</v>
      </c>
      <c r="E439" s="379">
        <v>10</v>
      </c>
      <c r="F439" s="378">
        <v>205.95794510453152</v>
      </c>
      <c r="G439" s="382">
        <v>7</v>
      </c>
      <c r="H439" s="378">
        <v>204.80314904169342</v>
      </c>
      <c r="I439" s="382">
        <v>10</v>
      </c>
      <c r="J439" s="345">
        <v>204.54270857033461</v>
      </c>
      <c r="K439" s="359">
        <v>8</v>
      </c>
    </row>
    <row r="440" spans="1:11" ht="25.5" customHeight="1" x14ac:dyDescent="0.25">
      <c r="A440" s="19" t="s">
        <v>63</v>
      </c>
      <c r="B440" s="378">
        <v>193.3</v>
      </c>
      <c r="C440" s="379">
        <v>18</v>
      </c>
      <c r="D440" s="378">
        <v>181.9</v>
      </c>
      <c r="E440" s="379">
        <v>25</v>
      </c>
      <c r="F440" s="378">
        <v>183.9177610866484</v>
      </c>
      <c r="G440" s="382">
        <v>22</v>
      </c>
      <c r="H440" s="378">
        <v>182.80686672419824</v>
      </c>
      <c r="I440" s="382">
        <v>21</v>
      </c>
      <c r="J440" s="345">
        <v>182.78130464468245</v>
      </c>
      <c r="K440" s="359">
        <v>20</v>
      </c>
    </row>
    <row r="441" spans="1:11" ht="25.5" customHeight="1" x14ac:dyDescent="0.25">
      <c r="A441" s="19" t="s">
        <v>72</v>
      </c>
      <c r="B441" s="378">
        <v>172.9</v>
      </c>
      <c r="C441" s="379">
        <v>29</v>
      </c>
      <c r="D441" s="378">
        <v>174.3</v>
      </c>
      <c r="E441" s="379">
        <v>27</v>
      </c>
      <c r="F441" s="378">
        <v>174.01921529380135</v>
      </c>
      <c r="G441" s="382">
        <v>26</v>
      </c>
      <c r="H441" s="378">
        <v>172.85631647800676</v>
      </c>
      <c r="I441" s="382">
        <v>27</v>
      </c>
      <c r="J441" s="345">
        <v>169.53855751780131</v>
      </c>
      <c r="K441" s="359">
        <v>27</v>
      </c>
    </row>
    <row r="442" spans="1:11" ht="25.5" customHeight="1" x14ac:dyDescent="0.25">
      <c r="A442" s="19" t="s">
        <v>64</v>
      </c>
      <c r="B442" s="378">
        <v>190.4</v>
      </c>
      <c r="C442" s="379">
        <v>22</v>
      </c>
      <c r="D442" s="378">
        <v>185.3</v>
      </c>
      <c r="E442" s="379">
        <v>22</v>
      </c>
      <c r="F442" s="378">
        <v>180.1620685257374</v>
      </c>
      <c r="G442" s="382">
        <v>25</v>
      </c>
      <c r="H442" s="378">
        <v>180.29663986772081</v>
      </c>
      <c r="I442" s="382">
        <v>23</v>
      </c>
      <c r="J442" s="345">
        <v>184.84155939827403</v>
      </c>
      <c r="K442" s="359">
        <v>16</v>
      </c>
    </row>
    <row r="443" spans="1:11" ht="25.5" customHeight="1" x14ac:dyDescent="0.25">
      <c r="A443" s="19" t="s">
        <v>65</v>
      </c>
      <c r="B443" s="378">
        <v>196.9</v>
      </c>
      <c r="C443" s="379">
        <v>15</v>
      </c>
      <c r="D443" s="378">
        <v>166.1</v>
      </c>
      <c r="E443" s="379">
        <v>30</v>
      </c>
      <c r="F443" s="378">
        <v>185.09235914202134</v>
      </c>
      <c r="G443" s="382">
        <v>20</v>
      </c>
      <c r="H443" s="378">
        <v>195.8078115789142</v>
      </c>
      <c r="I443" s="382">
        <v>16</v>
      </c>
      <c r="J443" s="345">
        <v>143.16912269890037</v>
      </c>
      <c r="K443" s="359">
        <v>31</v>
      </c>
    </row>
    <row r="444" spans="1:11" ht="25.5" customHeight="1" x14ac:dyDescent="0.25">
      <c r="A444" s="19" t="s">
        <v>66</v>
      </c>
      <c r="B444" s="378">
        <v>183.7</v>
      </c>
      <c r="C444" s="379">
        <v>27</v>
      </c>
      <c r="D444" s="378">
        <v>172.7</v>
      </c>
      <c r="E444" s="379">
        <v>29</v>
      </c>
      <c r="F444" s="378">
        <v>172.40485706309286</v>
      </c>
      <c r="G444" s="382">
        <v>28</v>
      </c>
      <c r="H444" s="378">
        <v>173.55985746655259</v>
      </c>
      <c r="I444" s="382">
        <v>26</v>
      </c>
      <c r="J444" s="345">
        <v>164.46955098407599</v>
      </c>
      <c r="K444" s="359">
        <v>30</v>
      </c>
    </row>
    <row r="445" spans="1:11" ht="25.5" customHeight="1" x14ac:dyDescent="0.25">
      <c r="A445" s="19" t="s">
        <v>67</v>
      </c>
      <c r="B445" s="378">
        <v>195.4</v>
      </c>
      <c r="C445" s="379">
        <v>17</v>
      </c>
      <c r="D445" s="378">
        <v>195</v>
      </c>
      <c r="E445" s="379">
        <v>15</v>
      </c>
      <c r="F445" s="378">
        <v>193.39003160340681</v>
      </c>
      <c r="G445" s="382">
        <v>15</v>
      </c>
      <c r="H445" s="378">
        <v>197.9144202797076</v>
      </c>
      <c r="I445" s="382">
        <v>13</v>
      </c>
      <c r="J445" s="345">
        <v>203.41443912812815</v>
      </c>
      <c r="K445" s="359">
        <v>10</v>
      </c>
    </row>
    <row r="446" spans="1:11" ht="25.5" customHeight="1" x14ac:dyDescent="0.25">
      <c r="A446" s="19" t="s">
        <v>68</v>
      </c>
      <c r="B446" s="378">
        <v>217.8</v>
      </c>
      <c r="C446" s="379">
        <v>8</v>
      </c>
      <c r="D446" s="378">
        <v>211.9</v>
      </c>
      <c r="E446" s="379">
        <v>9</v>
      </c>
      <c r="F446" s="378">
        <v>205.02370569254066</v>
      </c>
      <c r="G446" s="382">
        <v>9</v>
      </c>
      <c r="H446" s="378">
        <v>204.95016456389843</v>
      </c>
      <c r="I446" s="382">
        <v>9</v>
      </c>
      <c r="J446" s="345">
        <v>203.56726191505339</v>
      </c>
      <c r="K446" s="359">
        <v>9</v>
      </c>
    </row>
    <row r="447" spans="1:11" ht="25.5" customHeight="1" x14ac:dyDescent="0.25">
      <c r="A447" s="19" t="s">
        <v>134</v>
      </c>
      <c r="B447" s="378">
        <v>230.5</v>
      </c>
      <c r="C447" s="379">
        <v>4</v>
      </c>
      <c r="D447" s="378">
        <v>237.2</v>
      </c>
      <c r="E447" s="379">
        <v>2</v>
      </c>
      <c r="F447" s="378">
        <v>232.60068830884003</v>
      </c>
      <c r="G447" s="382">
        <v>2</v>
      </c>
      <c r="H447" s="378">
        <v>235.47103771305098</v>
      </c>
      <c r="I447" s="382">
        <v>2</v>
      </c>
      <c r="J447" s="345">
        <v>234.3934968922359</v>
      </c>
      <c r="K447" s="359">
        <v>1</v>
      </c>
    </row>
    <row r="448" spans="1:11" ht="25.5" customHeight="1" x14ac:dyDescent="0.25">
      <c r="A448" s="19" t="s">
        <v>69</v>
      </c>
      <c r="B448" s="378">
        <v>232.8</v>
      </c>
      <c r="C448" s="379">
        <v>3</v>
      </c>
      <c r="D448" s="378">
        <v>231.7</v>
      </c>
      <c r="E448" s="379">
        <v>3</v>
      </c>
      <c r="F448" s="378">
        <v>229.61580535453032</v>
      </c>
      <c r="G448" s="382">
        <v>3</v>
      </c>
      <c r="H448" s="378">
        <v>230.63389208747461</v>
      </c>
      <c r="I448" s="382">
        <v>3</v>
      </c>
      <c r="J448" s="345">
        <v>222.49827916938136</v>
      </c>
      <c r="K448" s="359">
        <v>3</v>
      </c>
    </row>
    <row r="449" spans="1:11" ht="25.5" customHeight="1" x14ac:dyDescent="0.25">
      <c r="A449" s="19" t="s">
        <v>73</v>
      </c>
      <c r="B449" s="378">
        <v>282.60000000000002</v>
      </c>
      <c r="C449" s="379">
        <v>1</v>
      </c>
      <c r="D449" s="378">
        <v>230.5</v>
      </c>
      <c r="E449" s="379">
        <v>4</v>
      </c>
      <c r="F449" s="378">
        <v>244.93178378122508</v>
      </c>
      <c r="G449" s="382">
        <v>1</v>
      </c>
      <c r="H449" s="378">
        <v>248.15467731403078</v>
      </c>
      <c r="I449" s="382">
        <v>1</v>
      </c>
      <c r="J449" s="345">
        <v>234.28826163369246</v>
      </c>
      <c r="K449" s="359">
        <v>2</v>
      </c>
    </row>
    <row r="450" spans="1:11" ht="25.5" customHeight="1" x14ac:dyDescent="0.25">
      <c r="A450" s="19" t="s">
        <v>70</v>
      </c>
      <c r="B450" s="378">
        <v>196.9</v>
      </c>
      <c r="C450" s="379">
        <v>15</v>
      </c>
      <c r="D450" s="378">
        <v>193.4</v>
      </c>
      <c r="E450" s="379">
        <v>17</v>
      </c>
      <c r="F450" s="378">
        <v>195.65386418970243</v>
      </c>
      <c r="G450" s="382">
        <v>13</v>
      </c>
      <c r="H450" s="378">
        <v>201.30152372718206</v>
      </c>
      <c r="I450" s="382">
        <v>13</v>
      </c>
      <c r="J450" s="345">
        <v>192.49982814617277</v>
      </c>
      <c r="K450" s="359">
        <v>13</v>
      </c>
    </row>
    <row r="451" spans="1:11" ht="25.5" customHeight="1" x14ac:dyDescent="0.25">
      <c r="A451" s="19" t="s">
        <v>36</v>
      </c>
      <c r="B451" s="378">
        <v>219.4</v>
      </c>
      <c r="C451" s="379">
        <v>6</v>
      </c>
      <c r="D451" s="378">
        <v>219.2</v>
      </c>
      <c r="E451" s="379">
        <v>8</v>
      </c>
      <c r="F451" s="378">
        <v>213.88658926389093</v>
      </c>
      <c r="G451" s="382">
        <v>6</v>
      </c>
      <c r="H451" s="378">
        <v>218.41011468176112</v>
      </c>
      <c r="I451" s="382">
        <v>5</v>
      </c>
      <c r="J451" s="345">
        <v>200.14529258021145</v>
      </c>
      <c r="K451" s="359">
        <v>11</v>
      </c>
    </row>
    <row r="453" spans="1:11" ht="25.5" customHeight="1" x14ac:dyDescent="0.25">
      <c r="A453" s="494" t="s">
        <v>256</v>
      </c>
    </row>
    <row r="455" spans="1:11" ht="25.5" customHeight="1" x14ac:dyDescent="0.25">
      <c r="A455" s="469" t="s">
        <v>988</v>
      </c>
      <c r="C455" s="542"/>
      <c r="E455" s="17"/>
      <c r="H455" s="473"/>
      <c r="J455" s="473"/>
      <c r="K455" s="34" t="s">
        <v>0</v>
      </c>
    </row>
    <row r="456" spans="1:11" s="18" customFormat="1" ht="25.5" customHeight="1" x14ac:dyDescent="0.25">
      <c r="A456" s="721" t="s">
        <v>1</v>
      </c>
      <c r="B456" s="744">
        <v>1399</v>
      </c>
      <c r="C456" s="745"/>
      <c r="D456" s="744">
        <v>1400</v>
      </c>
      <c r="E456" s="745"/>
      <c r="F456" s="744">
        <v>1401</v>
      </c>
      <c r="G456" s="745"/>
      <c r="H456" s="744">
        <v>1402</v>
      </c>
      <c r="I456" s="745"/>
      <c r="J456" s="744">
        <v>1403</v>
      </c>
      <c r="K456" s="745"/>
    </row>
    <row r="457" spans="1:11" s="18" customFormat="1" ht="25.5" customHeight="1" x14ac:dyDescent="0.25">
      <c r="A457" s="723"/>
      <c r="B457" s="458" t="s">
        <v>2</v>
      </c>
      <c r="C457" s="458" t="s">
        <v>144</v>
      </c>
      <c r="D457" s="458" t="s">
        <v>2</v>
      </c>
      <c r="E457" s="458" t="s">
        <v>144</v>
      </c>
      <c r="F457" s="458" t="s">
        <v>2</v>
      </c>
      <c r="G457" s="458" t="s">
        <v>144</v>
      </c>
      <c r="H457" s="458" t="s">
        <v>2</v>
      </c>
      <c r="I457" s="458" t="s">
        <v>144</v>
      </c>
      <c r="J457" s="458" t="s">
        <v>2</v>
      </c>
      <c r="K457" s="458" t="s">
        <v>144</v>
      </c>
    </row>
    <row r="458" spans="1:11" ht="25.5" customHeight="1" x14ac:dyDescent="0.25">
      <c r="A458" s="15" t="s">
        <v>47</v>
      </c>
      <c r="B458" s="368">
        <v>83</v>
      </c>
      <c r="C458" s="377" t="s">
        <v>230</v>
      </c>
      <c r="D458" s="368">
        <v>88</v>
      </c>
      <c r="E458" s="377" t="s">
        <v>230</v>
      </c>
      <c r="F458" s="368">
        <v>81.586610902809682</v>
      </c>
      <c r="G458" s="377" t="s">
        <v>446</v>
      </c>
      <c r="H458" s="368">
        <v>81</v>
      </c>
      <c r="I458" s="377" t="s">
        <v>446</v>
      </c>
      <c r="J458" s="358">
        <v>79.63</v>
      </c>
      <c r="K458" s="377" t="s">
        <v>446</v>
      </c>
    </row>
    <row r="459" spans="1:11" ht="25.5" customHeight="1" x14ac:dyDescent="0.25">
      <c r="A459" s="19" t="s">
        <v>48</v>
      </c>
      <c r="B459" s="379">
        <v>88</v>
      </c>
      <c r="C459" s="379">
        <v>10</v>
      </c>
      <c r="D459" s="379">
        <v>91</v>
      </c>
      <c r="E459" s="379">
        <v>2</v>
      </c>
      <c r="F459" s="379">
        <v>85.503686659796827</v>
      </c>
      <c r="G459" s="379">
        <v>15</v>
      </c>
      <c r="H459" s="379">
        <v>85.698843876304167</v>
      </c>
      <c r="I459" s="379">
        <v>15</v>
      </c>
      <c r="J459" s="347">
        <v>86.953682541163303</v>
      </c>
      <c r="K459" s="347">
        <v>9</v>
      </c>
    </row>
    <row r="460" spans="1:11" ht="25.5" customHeight="1" x14ac:dyDescent="0.25">
      <c r="A460" s="19" t="s">
        <v>49</v>
      </c>
      <c r="B460" s="379">
        <v>91</v>
      </c>
      <c r="C460" s="379">
        <v>2</v>
      </c>
      <c r="D460" s="379">
        <v>87</v>
      </c>
      <c r="E460" s="379">
        <v>14</v>
      </c>
      <c r="F460" s="379">
        <v>91.020551967116845</v>
      </c>
      <c r="G460" s="379">
        <v>2</v>
      </c>
      <c r="H460" s="379">
        <v>89.732315279115113</v>
      </c>
      <c r="I460" s="379">
        <v>3</v>
      </c>
      <c r="J460" s="347">
        <v>86.385854598861769</v>
      </c>
      <c r="K460" s="347">
        <v>12</v>
      </c>
    </row>
    <row r="461" spans="1:11" ht="25.5" customHeight="1" x14ac:dyDescent="0.25">
      <c r="A461" s="19" t="s">
        <v>50</v>
      </c>
      <c r="B461" s="379">
        <v>83</v>
      </c>
      <c r="C461" s="379">
        <v>18</v>
      </c>
      <c r="D461" s="379">
        <v>82</v>
      </c>
      <c r="E461" s="379">
        <v>21</v>
      </c>
      <c r="F461" s="379">
        <v>87.966596696175955</v>
      </c>
      <c r="G461" s="379">
        <v>11</v>
      </c>
      <c r="H461" s="379">
        <v>87.109019131491038</v>
      </c>
      <c r="I461" s="379">
        <v>12</v>
      </c>
      <c r="J461" s="347">
        <v>86.032600568266787</v>
      </c>
      <c r="K461" s="347">
        <v>14</v>
      </c>
    </row>
    <row r="462" spans="1:11" ht="25.5" customHeight="1" x14ac:dyDescent="0.25">
      <c r="A462" s="19" t="s">
        <v>51</v>
      </c>
      <c r="B462" s="379">
        <v>83</v>
      </c>
      <c r="C462" s="379">
        <v>18</v>
      </c>
      <c r="D462" s="379">
        <v>90</v>
      </c>
      <c r="E462" s="379">
        <v>4</v>
      </c>
      <c r="F462" s="379">
        <v>80.654781291153938</v>
      </c>
      <c r="G462" s="379">
        <v>22</v>
      </c>
      <c r="H462" s="379">
        <v>81.384724722565593</v>
      </c>
      <c r="I462" s="379">
        <v>21</v>
      </c>
      <c r="J462" s="347">
        <v>80.89</v>
      </c>
      <c r="K462" s="347">
        <v>22</v>
      </c>
    </row>
    <row r="463" spans="1:11" ht="25.5" customHeight="1" x14ac:dyDescent="0.25">
      <c r="A463" s="19" t="s">
        <v>10</v>
      </c>
      <c r="B463" s="379">
        <v>86</v>
      </c>
      <c r="C463" s="379">
        <v>13</v>
      </c>
      <c r="D463" s="379">
        <v>87</v>
      </c>
      <c r="E463" s="379">
        <v>14</v>
      </c>
      <c r="F463" s="379">
        <v>85.43187590149283</v>
      </c>
      <c r="G463" s="379">
        <v>16</v>
      </c>
      <c r="H463" s="379">
        <v>89.928905409156286</v>
      </c>
      <c r="I463" s="379">
        <v>1</v>
      </c>
      <c r="J463" s="347">
        <v>91.548885828612015</v>
      </c>
      <c r="K463" s="347">
        <v>1</v>
      </c>
    </row>
    <row r="464" spans="1:11" ht="25.5" customHeight="1" x14ac:dyDescent="0.25">
      <c r="A464" s="19" t="s">
        <v>52</v>
      </c>
      <c r="B464" s="379">
        <v>80</v>
      </c>
      <c r="C464" s="379">
        <v>25</v>
      </c>
      <c r="D464" s="379">
        <v>71</v>
      </c>
      <c r="E464" s="379">
        <v>28</v>
      </c>
      <c r="F464" s="379">
        <v>79.923746325562433</v>
      </c>
      <c r="G464" s="379">
        <v>23</v>
      </c>
      <c r="H464" s="379">
        <v>79.8598949211909</v>
      </c>
      <c r="I464" s="379">
        <v>23</v>
      </c>
      <c r="J464" s="347">
        <v>70.766345123258318</v>
      </c>
      <c r="K464" s="347">
        <v>28</v>
      </c>
    </row>
    <row r="465" spans="1:11" ht="25.5" customHeight="1" x14ac:dyDescent="0.25">
      <c r="A465" s="19" t="s">
        <v>12</v>
      </c>
      <c r="B465" s="379">
        <v>69</v>
      </c>
      <c r="C465" s="379">
        <v>27</v>
      </c>
      <c r="D465" s="379">
        <v>73</v>
      </c>
      <c r="E465" s="379">
        <v>27</v>
      </c>
      <c r="F465" s="379">
        <v>73.357999067514925</v>
      </c>
      <c r="G465" s="379">
        <v>29</v>
      </c>
      <c r="H465" s="379">
        <v>67.089195272931903</v>
      </c>
      <c r="I465" s="379">
        <v>31</v>
      </c>
      <c r="J465" s="347">
        <v>67.48388904455031</v>
      </c>
      <c r="K465" s="347">
        <v>30</v>
      </c>
    </row>
    <row r="466" spans="1:11" ht="25.5" customHeight="1" x14ac:dyDescent="0.25">
      <c r="A466" s="19" t="s">
        <v>53</v>
      </c>
      <c r="B466" s="379">
        <v>83</v>
      </c>
      <c r="C466" s="379">
        <v>18</v>
      </c>
      <c r="D466" s="379">
        <v>90</v>
      </c>
      <c r="E466" s="379">
        <v>4</v>
      </c>
      <c r="F466" s="379">
        <v>79.017271304340014</v>
      </c>
      <c r="G466" s="379">
        <v>25</v>
      </c>
      <c r="H466" s="379">
        <v>75.484265685922082</v>
      </c>
      <c r="I466" s="379">
        <v>28</v>
      </c>
      <c r="J466" s="347">
        <v>73.262998544704303</v>
      </c>
      <c r="K466" s="347">
        <v>27</v>
      </c>
    </row>
    <row r="467" spans="1:11" ht="25.5" customHeight="1" x14ac:dyDescent="0.25">
      <c r="A467" s="19" t="s">
        <v>54</v>
      </c>
      <c r="B467" s="379">
        <v>80</v>
      </c>
      <c r="C467" s="379">
        <v>4</v>
      </c>
      <c r="D467" s="379">
        <v>81</v>
      </c>
      <c r="E467" s="379">
        <v>23</v>
      </c>
      <c r="F467" s="379">
        <v>91.470115411377989</v>
      </c>
      <c r="G467" s="379">
        <v>1</v>
      </c>
      <c r="H467" s="379">
        <v>89.005736137667299</v>
      </c>
      <c r="I467" s="379">
        <v>6</v>
      </c>
      <c r="J467" s="347">
        <v>89.65517241379311</v>
      </c>
      <c r="K467" s="347">
        <v>3</v>
      </c>
    </row>
    <row r="468" spans="1:11" ht="25.5" customHeight="1" x14ac:dyDescent="0.25">
      <c r="A468" s="19" t="s">
        <v>55</v>
      </c>
      <c r="B468" s="379">
        <v>82</v>
      </c>
      <c r="C468" s="379">
        <v>22</v>
      </c>
      <c r="D468" s="379">
        <v>84</v>
      </c>
      <c r="E468" s="379">
        <v>17</v>
      </c>
      <c r="F468" s="379">
        <v>81.870994789483149</v>
      </c>
      <c r="G468" s="379">
        <v>21</v>
      </c>
      <c r="H468" s="379">
        <v>81.175095001461557</v>
      </c>
      <c r="I468" s="379">
        <v>22</v>
      </c>
      <c r="J468" s="347">
        <v>81.65022808963063</v>
      </c>
      <c r="K468" s="347">
        <v>20</v>
      </c>
    </row>
    <row r="469" spans="1:11" ht="25.5" customHeight="1" x14ac:dyDescent="0.25">
      <c r="A469" s="19" t="s">
        <v>56</v>
      </c>
      <c r="B469" s="379">
        <v>86</v>
      </c>
      <c r="C469" s="379">
        <v>13</v>
      </c>
      <c r="D469" s="379">
        <v>88</v>
      </c>
      <c r="E469" s="379">
        <v>13</v>
      </c>
      <c r="F469" s="379">
        <v>86.500662789296413</v>
      </c>
      <c r="G469" s="379">
        <v>14</v>
      </c>
      <c r="H469" s="379">
        <v>82.471106472457137</v>
      </c>
      <c r="I469" s="379">
        <v>18</v>
      </c>
      <c r="J469" s="347">
        <v>81.5</v>
      </c>
      <c r="K469" s="347">
        <v>21</v>
      </c>
    </row>
    <row r="470" spans="1:11" ht="25.5" customHeight="1" x14ac:dyDescent="0.25">
      <c r="A470" s="19" t="s">
        <v>57</v>
      </c>
      <c r="B470" s="379">
        <v>89</v>
      </c>
      <c r="C470" s="379">
        <v>5</v>
      </c>
      <c r="D470" s="379">
        <v>67</v>
      </c>
      <c r="E470" s="379">
        <v>30</v>
      </c>
      <c r="F470" s="379">
        <v>87.646117135349016</v>
      </c>
      <c r="G470" s="379">
        <v>13</v>
      </c>
      <c r="H470" s="379">
        <v>86.086282464573486</v>
      </c>
      <c r="I470" s="379">
        <v>14</v>
      </c>
      <c r="J470" s="347">
        <v>84.231922190794378</v>
      </c>
      <c r="K470" s="347">
        <v>16</v>
      </c>
    </row>
    <row r="471" spans="1:11" ht="25.5" customHeight="1" x14ac:dyDescent="0.25">
      <c r="A471" s="19" t="s">
        <v>58</v>
      </c>
      <c r="B471" s="379">
        <v>69</v>
      </c>
      <c r="C471" s="379">
        <v>27</v>
      </c>
      <c r="D471" s="379">
        <v>89</v>
      </c>
      <c r="E471" s="379">
        <v>10</v>
      </c>
      <c r="F471" s="379">
        <v>67.736052770108401</v>
      </c>
      <c r="G471" s="379">
        <v>30</v>
      </c>
      <c r="H471" s="379">
        <v>68.943157583048588</v>
      </c>
      <c r="I471" s="379">
        <v>30</v>
      </c>
      <c r="J471" s="347">
        <v>61.5</v>
      </c>
      <c r="K471" s="347">
        <v>31</v>
      </c>
    </row>
    <row r="472" spans="1:11" ht="25.5" customHeight="1" x14ac:dyDescent="0.25">
      <c r="A472" s="19" t="s">
        <v>19</v>
      </c>
      <c r="B472" s="379">
        <v>89</v>
      </c>
      <c r="C472" s="379">
        <v>5</v>
      </c>
      <c r="D472" s="379">
        <v>82</v>
      </c>
      <c r="E472" s="379">
        <v>21</v>
      </c>
      <c r="F472" s="379">
        <v>90.314510364546109</v>
      </c>
      <c r="G472" s="379">
        <v>3</v>
      </c>
      <c r="H472" s="379">
        <v>88.934579439252332</v>
      </c>
      <c r="I472" s="379">
        <v>7</v>
      </c>
      <c r="J472" s="347">
        <v>86.747208493501731</v>
      </c>
      <c r="K472" s="347">
        <v>11</v>
      </c>
    </row>
    <row r="473" spans="1:11" ht="25.5" customHeight="1" x14ac:dyDescent="0.25">
      <c r="A473" s="19" t="s">
        <v>59</v>
      </c>
      <c r="B473" s="379">
        <v>81</v>
      </c>
      <c r="C473" s="379">
        <v>24</v>
      </c>
      <c r="D473" s="379">
        <v>65</v>
      </c>
      <c r="E473" s="379">
        <v>31</v>
      </c>
      <c r="F473" s="379">
        <v>79.370770307826106</v>
      </c>
      <c r="G473" s="379">
        <v>24</v>
      </c>
      <c r="H473" s="379">
        <v>78.875676635016418</v>
      </c>
      <c r="I473" s="379">
        <v>25</v>
      </c>
      <c r="J473" s="347">
        <v>80.268596228169315</v>
      </c>
      <c r="K473" s="347">
        <v>23</v>
      </c>
    </row>
    <row r="474" spans="1:11" ht="25.5" customHeight="1" x14ac:dyDescent="0.25">
      <c r="A474" s="19" t="s">
        <v>21</v>
      </c>
      <c r="B474" s="379">
        <v>64</v>
      </c>
      <c r="C474" s="379">
        <v>30</v>
      </c>
      <c r="D474" s="379">
        <v>86</v>
      </c>
      <c r="E474" s="379">
        <v>16</v>
      </c>
      <c r="F474" s="379">
        <v>64.720565924566912</v>
      </c>
      <c r="G474" s="379">
        <v>31</v>
      </c>
      <c r="H474" s="379">
        <v>71.012405954095101</v>
      </c>
      <c r="I474" s="379">
        <v>29</v>
      </c>
      <c r="J474" s="347">
        <v>70.201679478757967</v>
      </c>
      <c r="K474" s="347">
        <v>29</v>
      </c>
    </row>
    <row r="475" spans="1:11" ht="25.5" customHeight="1" x14ac:dyDescent="0.25">
      <c r="A475" s="19" t="s">
        <v>60</v>
      </c>
      <c r="B475" s="379">
        <v>87</v>
      </c>
      <c r="C475" s="379">
        <v>11</v>
      </c>
      <c r="D475" s="379">
        <v>89</v>
      </c>
      <c r="E475" s="379">
        <v>10</v>
      </c>
      <c r="F475" s="379">
        <v>82.460519641869979</v>
      </c>
      <c r="G475" s="379">
        <v>20</v>
      </c>
      <c r="H475" s="379">
        <v>84.499345556089878</v>
      </c>
      <c r="I475" s="379">
        <v>16</v>
      </c>
      <c r="J475" s="347">
        <v>85.2</v>
      </c>
      <c r="K475" s="347">
        <v>15</v>
      </c>
    </row>
    <row r="476" spans="1:11" ht="25.5" customHeight="1" x14ac:dyDescent="0.25">
      <c r="A476" s="19" t="s">
        <v>61</v>
      </c>
      <c r="B476" s="379">
        <v>89</v>
      </c>
      <c r="C476" s="379">
        <v>5</v>
      </c>
      <c r="D476" s="379">
        <v>79</v>
      </c>
      <c r="E476" s="379">
        <v>26</v>
      </c>
      <c r="F476" s="379">
        <v>88.089918256130787</v>
      </c>
      <c r="G476" s="379">
        <v>10</v>
      </c>
      <c r="H476" s="379">
        <v>87.306614198695485</v>
      </c>
      <c r="I476" s="379">
        <v>11</v>
      </c>
      <c r="J476" s="347">
        <v>86.773893393592985</v>
      </c>
      <c r="K476" s="347">
        <v>10</v>
      </c>
    </row>
    <row r="477" spans="1:11" ht="25.5" customHeight="1" x14ac:dyDescent="0.25">
      <c r="A477" s="19" t="s">
        <v>62</v>
      </c>
      <c r="B477" s="379">
        <v>82</v>
      </c>
      <c r="C477" s="379">
        <v>22</v>
      </c>
      <c r="D477" s="379">
        <v>90</v>
      </c>
      <c r="E477" s="379">
        <v>4</v>
      </c>
      <c r="F477" s="379">
        <v>78.008469591812741</v>
      </c>
      <c r="G477" s="379">
        <v>26</v>
      </c>
      <c r="H477" s="379">
        <v>78.554265853295774</v>
      </c>
      <c r="I477" s="379">
        <v>26</v>
      </c>
      <c r="J477" s="347">
        <v>79.20695110581552</v>
      </c>
      <c r="K477" s="347">
        <v>24</v>
      </c>
    </row>
    <row r="478" spans="1:11" ht="25.5" customHeight="1" x14ac:dyDescent="0.25">
      <c r="A478" s="19" t="s">
        <v>63</v>
      </c>
      <c r="B478" s="379">
        <v>89</v>
      </c>
      <c r="C478" s="379">
        <v>5</v>
      </c>
      <c r="D478" s="379">
        <v>84</v>
      </c>
      <c r="E478" s="379">
        <v>17</v>
      </c>
      <c r="F478" s="379">
        <v>89.205105239587994</v>
      </c>
      <c r="G478" s="379">
        <v>7</v>
      </c>
      <c r="H478" s="379">
        <v>89.257491845982102</v>
      </c>
      <c r="I478" s="379">
        <v>5</v>
      </c>
      <c r="J478" s="347">
        <v>89.240910057410161</v>
      </c>
      <c r="K478" s="347">
        <v>6</v>
      </c>
    </row>
    <row r="479" spans="1:11" ht="25.5" customHeight="1" x14ac:dyDescent="0.25">
      <c r="A479" s="19" t="s">
        <v>72</v>
      </c>
      <c r="B479" s="379">
        <v>84</v>
      </c>
      <c r="C479" s="379">
        <v>15</v>
      </c>
      <c r="D479" s="379">
        <v>90</v>
      </c>
      <c r="E479" s="379">
        <v>4</v>
      </c>
      <c r="F479" s="379">
        <v>83.078209598321848</v>
      </c>
      <c r="G479" s="379">
        <v>18</v>
      </c>
      <c r="H479" s="379">
        <v>82.239115411195584</v>
      </c>
      <c r="I479" s="379">
        <v>19</v>
      </c>
      <c r="J479" s="347">
        <v>81.797660578698952</v>
      </c>
      <c r="K479" s="347">
        <v>19</v>
      </c>
    </row>
    <row r="480" spans="1:11" ht="25.5" customHeight="1" x14ac:dyDescent="0.25">
      <c r="A480" s="19" t="s">
        <v>64</v>
      </c>
      <c r="B480" s="379">
        <v>84</v>
      </c>
      <c r="C480" s="379">
        <v>15</v>
      </c>
      <c r="D480" s="379">
        <v>89</v>
      </c>
      <c r="E480" s="379">
        <v>10</v>
      </c>
      <c r="F480" s="379">
        <v>89.580575621194356</v>
      </c>
      <c r="G480" s="379">
        <v>6</v>
      </c>
      <c r="H480" s="379">
        <v>88.694575928497869</v>
      </c>
      <c r="I480" s="379">
        <v>8</v>
      </c>
      <c r="J480" s="347">
        <v>89.096889132520218</v>
      </c>
      <c r="K480" s="347">
        <v>7</v>
      </c>
    </row>
    <row r="481" spans="1:11" ht="25.5" customHeight="1" x14ac:dyDescent="0.25">
      <c r="A481" s="19" t="s">
        <v>65</v>
      </c>
      <c r="B481" s="379">
        <v>87</v>
      </c>
      <c r="C481" s="379">
        <v>11</v>
      </c>
      <c r="D481" s="379">
        <v>90</v>
      </c>
      <c r="E481" s="379">
        <v>4</v>
      </c>
      <c r="F481" s="379">
        <v>88.21072487200216</v>
      </c>
      <c r="G481" s="379">
        <v>9</v>
      </c>
      <c r="H481" s="379">
        <v>87.314625415494746</v>
      </c>
      <c r="I481" s="379">
        <v>10</v>
      </c>
      <c r="J481" s="347">
        <v>86.281880934633961</v>
      </c>
      <c r="K481" s="347">
        <v>13</v>
      </c>
    </row>
    <row r="482" spans="1:11" ht="25.5" customHeight="1" x14ac:dyDescent="0.25">
      <c r="A482" s="19" t="s">
        <v>66</v>
      </c>
      <c r="B482" s="379">
        <v>89</v>
      </c>
      <c r="C482" s="379">
        <v>5</v>
      </c>
      <c r="D482" s="379">
        <v>91</v>
      </c>
      <c r="E482" s="379">
        <v>2</v>
      </c>
      <c r="F482" s="379">
        <v>88.777299064032093</v>
      </c>
      <c r="G482" s="379">
        <v>8</v>
      </c>
      <c r="H482" s="379">
        <v>88.461538461538453</v>
      </c>
      <c r="I482" s="379">
        <v>9</v>
      </c>
      <c r="J482" s="347">
        <v>87.213978643738727</v>
      </c>
      <c r="K482" s="347">
        <v>8</v>
      </c>
    </row>
    <row r="483" spans="1:11" ht="25.5" customHeight="1" x14ac:dyDescent="0.25">
      <c r="A483" s="19" t="s">
        <v>67</v>
      </c>
      <c r="B483" s="379">
        <v>61</v>
      </c>
      <c r="C483" s="379">
        <v>31</v>
      </c>
      <c r="D483" s="379">
        <v>83</v>
      </c>
      <c r="E483" s="379">
        <v>19</v>
      </c>
      <c r="F483" s="379">
        <v>89.993752774261424</v>
      </c>
      <c r="G483" s="379">
        <v>4</v>
      </c>
      <c r="H483" s="379">
        <v>89.763591498845813</v>
      </c>
      <c r="I483" s="379">
        <v>2</v>
      </c>
      <c r="J483" s="347">
        <v>89.26510909441977</v>
      </c>
      <c r="K483" s="347">
        <v>5</v>
      </c>
    </row>
    <row r="484" spans="1:11" ht="25.5" customHeight="1" x14ac:dyDescent="0.25">
      <c r="A484" s="19" t="s">
        <v>68</v>
      </c>
      <c r="B484" s="379">
        <v>83</v>
      </c>
      <c r="C484" s="379">
        <v>18</v>
      </c>
      <c r="D484" s="379">
        <v>90</v>
      </c>
      <c r="E484" s="379">
        <v>4</v>
      </c>
      <c r="F484" s="379">
        <v>83.072208928397416</v>
      </c>
      <c r="G484" s="379">
        <v>19</v>
      </c>
      <c r="H484" s="379">
        <v>83.195355338135684</v>
      </c>
      <c r="I484" s="379">
        <v>17</v>
      </c>
      <c r="J484" s="347">
        <v>82.908272610372919</v>
      </c>
      <c r="K484" s="347">
        <v>17</v>
      </c>
    </row>
    <row r="485" spans="1:11" ht="25.5" customHeight="1" x14ac:dyDescent="0.25">
      <c r="A485" s="19" t="s">
        <v>134</v>
      </c>
      <c r="B485" s="379">
        <v>91</v>
      </c>
      <c r="C485" s="379">
        <v>2</v>
      </c>
      <c r="D485" s="379">
        <v>83</v>
      </c>
      <c r="E485" s="379">
        <v>19</v>
      </c>
      <c r="F485" s="379">
        <v>89.681064647507597</v>
      </c>
      <c r="G485" s="379">
        <v>5</v>
      </c>
      <c r="H485" s="379">
        <v>89.374586053552846</v>
      </c>
      <c r="I485" s="379">
        <v>4</v>
      </c>
      <c r="J485" s="347">
        <v>89.62774752529819</v>
      </c>
      <c r="K485" s="347">
        <v>4</v>
      </c>
    </row>
    <row r="486" spans="1:11" ht="25.5" customHeight="1" x14ac:dyDescent="0.25">
      <c r="A486" s="19" t="s">
        <v>69</v>
      </c>
      <c r="B486" s="379">
        <v>84</v>
      </c>
      <c r="C486" s="379">
        <v>15</v>
      </c>
      <c r="D486" s="379">
        <v>69</v>
      </c>
      <c r="E486" s="379">
        <v>29</v>
      </c>
      <c r="F486" s="379">
        <v>83.149129447388347</v>
      </c>
      <c r="G486" s="379">
        <v>17</v>
      </c>
      <c r="H486" s="379">
        <v>81.621447028423773</v>
      </c>
      <c r="I486" s="379">
        <v>20</v>
      </c>
      <c r="J486" s="347">
        <v>82.733090130682683</v>
      </c>
      <c r="K486" s="347">
        <v>18</v>
      </c>
    </row>
    <row r="487" spans="1:11" ht="25.5" customHeight="1" x14ac:dyDescent="0.25">
      <c r="A487" s="19" t="s">
        <v>73</v>
      </c>
      <c r="B487" s="379">
        <v>66</v>
      </c>
      <c r="C487" s="379">
        <v>29</v>
      </c>
      <c r="D487" s="379">
        <v>93</v>
      </c>
      <c r="E487" s="379">
        <v>1</v>
      </c>
      <c r="F487" s="379">
        <v>76.316625582032316</v>
      </c>
      <c r="G487" s="379">
        <v>27</v>
      </c>
      <c r="H487" s="379">
        <v>79.72696820949291</v>
      </c>
      <c r="I487" s="379">
        <v>24</v>
      </c>
      <c r="J487" s="347">
        <v>76.009189366590093</v>
      </c>
      <c r="K487" s="347">
        <v>26</v>
      </c>
    </row>
    <row r="488" spans="1:11" ht="25.5" customHeight="1" x14ac:dyDescent="0.25">
      <c r="A488" s="19" t="s">
        <v>70</v>
      </c>
      <c r="B488" s="379">
        <v>94</v>
      </c>
      <c r="C488" s="379">
        <v>1</v>
      </c>
      <c r="D488" s="379">
        <v>80</v>
      </c>
      <c r="E488" s="379">
        <v>24</v>
      </c>
      <c r="F488" s="379">
        <v>87.939419902729128</v>
      </c>
      <c r="G488" s="379">
        <v>12</v>
      </c>
      <c r="H488" s="379">
        <v>86.446886446886438</v>
      </c>
      <c r="I488" s="379">
        <v>13</v>
      </c>
      <c r="J488" s="347">
        <v>91.15812645224409</v>
      </c>
      <c r="K488" s="347">
        <v>2</v>
      </c>
    </row>
    <row r="489" spans="1:11" ht="25.5" customHeight="1" x14ac:dyDescent="0.25">
      <c r="A489" s="19" t="s">
        <v>36</v>
      </c>
      <c r="B489" s="379">
        <v>79</v>
      </c>
      <c r="C489" s="379">
        <v>26</v>
      </c>
      <c r="D489" s="379">
        <v>80</v>
      </c>
      <c r="E489" s="379">
        <v>24</v>
      </c>
      <c r="F489" s="379">
        <v>75.807409232975246</v>
      </c>
      <c r="G489" s="379">
        <v>28</v>
      </c>
      <c r="H489" s="379">
        <v>77.49224634470535</v>
      </c>
      <c r="I489" s="379">
        <v>27</v>
      </c>
      <c r="J489" s="347">
        <v>77.727201556803195</v>
      </c>
      <c r="K489" s="347">
        <v>25</v>
      </c>
    </row>
    <row r="491" spans="1:11" ht="25.5" customHeight="1" x14ac:dyDescent="0.25">
      <c r="A491" s="494" t="s">
        <v>256</v>
      </c>
    </row>
    <row r="492" spans="1:11" ht="25.5" customHeight="1" x14ac:dyDescent="0.25">
      <c r="I492" s="34"/>
    </row>
    <row r="493" spans="1:11" ht="25.5" customHeight="1" x14ac:dyDescent="0.25">
      <c r="A493" s="469" t="s">
        <v>989</v>
      </c>
      <c r="C493" s="542"/>
      <c r="E493" s="17"/>
      <c r="G493" s="34"/>
      <c r="J493" s="34"/>
      <c r="K493" s="34" t="s">
        <v>0</v>
      </c>
    </row>
    <row r="494" spans="1:11" s="18" customFormat="1" ht="25.5" customHeight="1" x14ac:dyDescent="0.25">
      <c r="A494" s="721" t="s">
        <v>1</v>
      </c>
      <c r="B494" s="744">
        <v>1399</v>
      </c>
      <c r="C494" s="745"/>
      <c r="D494" s="744">
        <v>1400</v>
      </c>
      <c r="E494" s="745"/>
      <c r="F494" s="744">
        <v>1401</v>
      </c>
      <c r="G494" s="745"/>
      <c r="H494" s="744">
        <v>1402</v>
      </c>
      <c r="I494" s="745"/>
      <c r="J494" s="744">
        <v>1403</v>
      </c>
      <c r="K494" s="745"/>
    </row>
    <row r="495" spans="1:11" s="18" customFormat="1" ht="25.5" customHeight="1" x14ac:dyDescent="0.25">
      <c r="A495" s="723"/>
      <c r="B495" s="458" t="s">
        <v>2</v>
      </c>
      <c r="C495" s="458" t="s">
        <v>144</v>
      </c>
      <c r="D495" s="458" t="s">
        <v>2</v>
      </c>
      <c r="E495" s="458" t="s">
        <v>144</v>
      </c>
      <c r="F495" s="458" t="s">
        <v>2</v>
      </c>
      <c r="G495" s="459" t="s">
        <v>3</v>
      </c>
      <c r="H495" s="458" t="s">
        <v>2</v>
      </c>
      <c r="I495" s="459" t="s">
        <v>3</v>
      </c>
      <c r="J495" s="458" t="s">
        <v>2</v>
      </c>
      <c r="K495" s="459" t="s">
        <v>3</v>
      </c>
    </row>
    <row r="496" spans="1:11" ht="25.5" customHeight="1" x14ac:dyDescent="0.25">
      <c r="A496" s="15" t="s">
        <v>47</v>
      </c>
      <c r="B496" s="377">
        <v>26.5</v>
      </c>
      <c r="C496" s="377" t="s">
        <v>230</v>
      </c>
      <c r="D496" s="377">
        <v>27.3</v>
      </c>
      <c r="E496" s="377" t="s">
        <v>230</v>
      </c>
      <c r="F496" s="377">
        <v>29.379954248599105</v>
      </c>
      <c r="G496" s="377" t="s">
        <v>446</v>
      </c>
      <c r="H496" s="377">
        <v>28.3</v>
      </c>
      <c r="I496" s="377" t="s">
        <v>446</v>
      </c>
      <c r="J496" s="353">
        <v>28.08</v>
      </c>
      <c r="K496" s="377" t="s">
        <v>446</v>
      </c>
    </row>
    <row r="497" spans="1:11" ht="25.5" customHeight="1" x14ac:dyDescent="0.25">
      <c r="A497" s="19" t="s">
        <v>48</v>
      </c>
      <c r="B497" s="371">
        <v>19.100000000000001</v>
      </c>
      <c r="C497" s="379">
        <v>29</v>
      </c>
      <c r="D497" s="378">
        <v>19.5</v>
      </c>
      <c r="E497" s="379">
        <v>29</v>
      </c>
      <c r="F497" s="544">
        <v>21.785741887759048</v>
      </c>
      <c r="G497" s="382">
        <v>27</v>
      </c>
      <c r="H497" s="544">
        <v>22.186871457304804</v>
      </c>
      <c r="I497" s="382">
        <v>26</v>
      </c>
      <c r="J497" s="345">
        <v>21.32</v>
      </c>
      <c r="K497" s="359">
        <v>27</v>
      </c>
    </row>
    <row r="498" spans="1:11" ht="25.5" customHeight="1" x14ac:dyDescent="0.25">
      <c r="A498" s="19" t="s">
        <v>49</v>
      </c>
      <c r="B498" s="371">
        <v>24.4</v>
      </c>
      <c r="C498" s="379">
        <v>19</v>
      </c>
      <c r="D498" s="378">
        <v>30</v>
      </c>
      <c r="E498" s="379">
        <v>13</v>
      </c>
      <c r="F498" s="544">
        <v>37.356772126522401</v>
      </c>
      <c r="G498" s="382">
        <v>5</v>
      </c>
      <c r="H498" s="544">
        <v>32.341157400009799</v>
      </c>
      <c r="I498" s="382">
        <v>6</v>
      </c>
      <c r="J498" s="345">
        <v>34.07</v>
      </c>
      <c r="K498" s="359">
        <v>5</v>
      </c>
    </row>
    <row r="499" spans="1:11" ht="25.5" customHeight="1" x14ac:dyDescent="0.25">
      <c r="A499" s="19" t="s">
        <v>50</v>
      </c>
      <c r="B499" s="371">
        <v>24.1</v>
      </c>
      <c r="C499" s="379">
        <v>21</v>
      </c>
      <c r="D499" s="378">
        <v>25.5</v>
      </c>
      <c r="E499" s="379">
        <v>18</v>
      </c>
      <c r="F499" s="544">
        <v>26.158304410823195</v>
      </c>
      <c r="G499" s="382">
        <v>19</v>
      </c>
      <c r="H499" s="544">
        <v>25.464010864644639</v>
      </c>
      <c r="I499" s="382">
        <v>24</v>
      </c>
      <c r="J499" s="345">
        <v>25.88</v>
      </c>
      <c r="K499" s="359">
        <v>21</v>
      </c>
    </row>
    <row r="500" spans="1:11" ht="25.5" customHeight="1" x14ac:dyDescent="0.25">
      <c r="A500" s="19" t="s">
        <v>51</v>
      </c>
      <c r="B500" s="371">
        <v>16.3</v>
      </c>
      <c r="C500" s="379">
        <v>31</v>
      </c>
      <c r="D500" s="378">
        <v>16.399999999999999</v>
      </c>
      <c r="E500" s="379">
        <v>31</v>
      </c>
      <c r="F500" s="544">
        <v>16.416536077983935</v>
      </c>
      <c r="G500" s="382">
        <v>31</v>
      </c>
      <c r="H500" s="544">
        <v>16.760199618809111</v>
      </c>
      <c r="I500" s="382">
        <v>31</v>
      </c>
      <c r="J500" s="345">
        <v>16.899999999999999</v>
      </c>
      <c r="K500" s="359">
        <v>31</v>
      </c>
    </row>
    <row r="501" spans="1:11" ht="25.5" customHeight="1" x14ac:dyDescent="0.25">
      <c r="A501" s="19" t="s">
        <v>10</v>
      </c>
      <c r="B501" s="371">
        <v>21.7</v>
      </c>
      <c r="C501" s="379">
        <v>25</v>
      </c>
      <c r="D501" s="378">
        <v>21.7</v>
      </c>
      <c r="E501" s="379">
        <v>27</v>
      </c>
      <c r="F501" s="544">
        <v>21.499475537834211</v>
      </c>
      <c r="G501" s="382">
        <v>28</v>
      </c>
      <c r="H501" s="544">
        <v>21.106260181441492</v>
      </c>
      <c r="I501" s="382">
        <v>28</v>
      </c>
      <c r="J501" s="345">
        <v>21.14</v>
      </c>
      <c r="K501" s="359">
        <v>28</v>
      </c>
    </row>
    <row r="502" spans="1:11" ht="25.5" customHeight="1" x14ac:dyDescent="0.25">
      <c r="A502" s="19" t="s">
        <v>52</v>
      </c>
      <c r="B502" s="371">
        <v>25.5</v>
      </c>
      <c r="C502" s="379">
        <v>18</v>
      </c>
      <c r="D502" s="378">
        <v>25.6</v>
      </c>
      <c r="E502" s="379">
        <v>18</v>
      </c>
      <c r="F502" s="544">
        <v>25.787291027690184</v>
      </c>
      <c r="G502" s="382">
        <v>20</v>
      </c>
      <c r="H502" s="544">
        <v>27.994955863808325</v>
      </c>
      <c r="I502" s="382">
        <v>15</v>
      </c>
      <c r="J502" s="345">
        <v>28.18</v>
      </c>
      <c r="K502" s="359">
        <v>15</v>
      </c>
    </row>
    <row r="503" spans="1:11" ht="25.5" customHeight="1" x14ac:dyDescent="0.25">
      <c r="A503" s="19" t="s">
        <v>12</v>
      </c>
      <c r="B503" s="371">
        <v>36.5</v>
      </c>
      <c r="C503" s="379">
        <v>3</v>
      </c>
      <c r="D503" s="378">
        <v>32</v>
      </c>
      <c r="E503" s="379">
        <v>9</v>
      </c>
      <c r="F503" s="544">
        <v>34.828123621607311</v>
      </c>
      <c r="G503" s="382">
        <v>7</v>
      </c>
      <c r="H503" s="544">
        <v>30.170643770077906</v>
      </c>
      <c r="I503" s="382">
        <v>12</v>
      </c>
      <c r="J503" s="345">
        <v>29.88</v>
      </c>
      <c r="K503" s="359">
        <v>13</v>
      </c>
    </row>
    <row r="504" spans="1:11" ht="25.5" customHeight="1" x14ac:dyDescent="0.25">
      <c r="A504" s="19" t="s">
        <v>53</v>
      </c>
      <c r="B504" s="371">
        <v>22.3</v>
      </c>
      <c r="C504" s="379">
        <v>24</v>
      </c>
      <c r="D504" s="378">
        <v>22.3</v>
      </c>
      <c r="E504" s="379">
        <v>26</v>
      </c>
      <c r="F504" s="544">
        <v>22.222330745290698</v>
      </c>
      <c r="G504" s="382">
        <v>26</v>
      </c>
      <c r="H504" s="544">
        <v>21.523396175233962</v>
      </c>
      <c r="I504" s="382">
        <v>27</v>
      </c>
      <c r="J504" s="345">
        <v>22.16</v>
      </c>
      <c r="K504" s="359">
        <v>26</v>
      </c>
    </row>
    <row r="505" spans="1:11" ht="25.5" customHeight="1" x14ac:dyDescent="0.25">
      <c r="A505" s="19" t="s">
        <v>54</v>
      </c>
      <c r="B505" s="371">
        <v>26.3</v>
      </c>
      <c r="C505" s="379">
        <v>15</v>
      </c>
      <c r="D505" s="378">
        <v>25.3</v>
      </c>
      <c r="E505" s="379">
        <v>21</v>
      </c>
      <c r="F505" s="544">
        <v>27.434968833791828</v>
      </c>
      <c r="G505" s="382">
        <v>17</v>
      </c>
      <c r="H505" s="544">
        <v>26.980802792321107</v>
      </c>
      <c r="I505" s="382">
        <v>19</v>
      </c>
      <c r="J505" s="345">
        <v>25.59</v>
      </c>
      <c r="K505" s="359">
        <v>22</v>
      </c>
    </row>
    <row r="506" spans="1:11" ht="25.5" customHeight="1" x14ac:dyDescent="0.25">
      <c r="A506" s="19" t="s">
        <v>55</v>
      </c>
      <c r="B506" s="371">
        <v>36.5</v>
      </c>
      <c r="C506" s="379">
        <v>3</v>
      </c>
      <c r="D506" s="378">
        <v>37.200000000000003</v>
      </c>
      <c r="E506" s="379">
        <v>3</v>
      </c>
      <c r="F506" s="544">
        <v>37.459734811596377</v>
      </c>
      <c r="G506" s="382">
        <v>4</v>
      </c>
      <c r="H506" s="544">
        <v>36.306088251722215</v>
      </c>
      <c r="I506" s="382">
        <v>4</v>
      </c>
      <c r="J506" s="345">
        <v>36.75</v>
      </c>
      <c r="K506" s="359">
        <v>3</v>
      </c>
    </row>
    <row r="507" spans="1:11" ht="25.5" customHeight="1" x14ac:dyDescent="0.25">
      <c r="A507" s="19" t="s">
        <v>56</v>
      </c>
      <c r="B507" s="371">
        <v>27.4</v>
      </c>
      <c r="C507" s="379">
        <v>13</v>
      </c>
      <c r="D507" s="378">
        <v>27.1</v>
      </c>
      <c r="E507" s="379">
        <v>16</v>
      </c>
      <c r="F507" s="544">
        <v>24.899197629804625</v>
      </c>
      <c r="G507" s="382">
        <v>22</v>
      </c>
      <c r="H507" s="544">
        <v>26.793888498124712</v>
      </c>
      <c r="I507" s="382">
        <v>23</v>
      </c>
      <c r="J507" s="345">
        <v>24.3</v>
      </c>
      <c r="K507" s="359">
        <v>24</v>
      </c>
    </row>
    <row r="508" spans="1:11" ht="25.5" customHeight="1" x14ac:dyDescent="0.25">
      <c r="A508" s="19" t="s">
        <v>57</v>
      </c>
      <c r="B508" s="371">
        <v>31.8</v>
      </c>
      <c r="C508" s="379">
        <v>7</v>
      </c>
      <c r="D508" s="378">
        <v>31.6</v>
      </c>
      <c r="E508" s="379">
        <v>11</v>
      </c>
      <c r="F508" s="544">
        <v>37.63280837917263</v>
      </c>
      <c r="G508" s="382">
        <v>3</v>
      </c>
      <c r="H508" s="544">
        <v>26.966185521827491</v>
      </c>
      <c r="I508" s="382">
        <v>20</v>
      </c>
      <c r="J508" s="345">
        <v>27.3</v>
      </c>
      <c r="K508" s="359">
        <v>17</v>
      </c>
    </row>
    <row r="509" spans="1:11" ht="25.5" customHeight="1" x14ac:dyDescent="0.25">
      <c r="A509" s="19" t="s">
        <v>58</v>
      </c>
      <c r="B509" s="371">
        <v>41</v>
      </c>
      <c r="C509" s="379">
        <v>2</v>
      </c>
      <c r="D509" s="378">
        <v>39.1</v>
      </c>
      <c r="E509" s="379">
        <v>2</v>
      </c>
      <c r="F509" s="544">
        <v>51.006755565380558</v>
      </c>
      <c r="G509" s="382">
        <v>2</v>
      </c>
      <c r="H509" s="544">
        <v>46.972340739537216</v>
      </c>
      <c r="I509" s="382">
        <v>2</v>
      </c>
      <c r="J509" s="345">
        <v>43.26</v>
      </c>
      <c r="K509" s="359">
        <v>2</v>
      </c>
    </row>
    <row r="510" spans="1:11" ht="25.5" customHeight="1" x14ac:dyDescent="0.25">
      <c r="A510" s="19" t="s">
        <v>19</v>
      </c>
      <c r="B510" s="371">
        <v>22.9</v>
      </c>
      <c r="C510" s="379">
        <v>23</v>
      </c>
      <c r="D510" s="378">
        <v>24.9</v>
      </c>
      <c r="E510" s="379">
        <v>22</v>
      </c>
      <c r="F510" s="544">
        <v>25.385619447290487</v>
      </c>
      <c r="G510" s="382">
        <v>21</v>
      </c>
      <c r="H510" s="544">
        <v>27.290024463169338</v>
      </c>
      <c r="I510" s="382">
        <v>18</v>
      </c>
      <c r="J510" s="345">
        <v>27.69</v>
      </c>
      <c r="K510" s="359">
        <v>16</v>
      </c>
    </row>
    <row r="511" spans="1:11" ht="25.5" customHeight="1" x14ac:dyDescent="0.25">
      <c r="A511" s="19" t="s">
        <v>59</v>
      </c>
      <c r="B511" s="371">
        <v>24.2</v>
      </c>
      <c r="C511" s="379">
        <v>20</v>
      </c>
      <c r="D511" s="378">
        <v>27.9</v>
      </c>
      <c r="E511" s="379">
        <v>15</v>
      </c>
      <c r="F511" s="544">
        <v>27.411183146742225</v>
      </c>
      <c r="G511" s="382">
        <v>18</v>
      </c>
      <c r="H511" s="544">
        <v>31.082775280555307</v>
      </c>
      <c r="I511" s="382">
        <v>10</v>
      </c>
      <c r="J511" s="345">
        <v>29.92</v>
      </c>
      <c r="K511" s="359">
        <v>12</v>
      </c>
    </row>
    <row r="512" spans="1:11" ht="25.5" customHeight="1" x14ac:dyDescent="0.25">
      <c r="A512" s="19" t="s">
        <v>21</v>
      </c>
      <c r="B512" s="371">
        <v>27.2</v>
      </c>
      <c r="C512" s="379">
        <v>14</v>
      </c>
      <c r="D512" s="378">
        <v>32.700000000000003</v>
      </c>
      <c r="E512" s="379">
        <v>7</v>
      </c>
      <c r="F512" s="544">
        <v>29.113259219428013</v>
      </c>
      <c r="G512" s="382">
        <v>12</v>
      </c>
      <c r="H512" s="544">
        <v>32.59004043221978</v>
      </c>
      <c r="I512" s="382">
        <v>5</v>
      </c>
      <c r="J512" s="345">
        <v>33.71</v>
      </c>
      <c r="K512" s="359">
        <v>6</v>
      </c>
    </row>
    <row r="513" spans="1:11" ht="25.5" customHeight="1" x14ac:dyDescent="0.25">
      <c r="A513" s="19" t="s">
        <v>60</v>
      </c>
      <c r="B513" s="371">
        <v>27.5</v>
      </c>
      <c r="C513" s="379">
        <v>12</v>
      </c>
      <c r="D513" s="378">
        <v>33</v>
      </c>
      <c r="E513" s="379">
        <v>6</v>
      </c>
      <c r="F513" s="544">
        <v>28.300337113086105</v>
      </c>
      <c r="G513" s="382">
        <v>14</v>
      </c>
      <c r="H513" s="544">
        <v>31.506233815198087</v>
      </c>
      <c r="I513" s="382">
        <v>8</v>
      </c>
      <c r="J513" s="345">
        <v>30.24</v>
      </c>
      <c r="K513" s="359">
        <v>11</v>
      </c>
    </row>
    <row r="514" spans="1:11" ht="25.5" customHeight="1" x14ac:dyDescent="0.25">
      <c r="A514" s="19" t="s">
        <v>61</v>
      </c>
      <c r="B514" s="371">
        <v>20.7</v>
      </c>
      <c r="C514" s="379">
        <v>28</v>
      </c>
      <c r="D514" s="378">
        <v>19.899999999999999</v>
      </c>
      <c r="E514" s="379">
        <v>28</v>
      </c>
      <c r="F514" s="544">
        <v>20.767711223134956</v>
      </c>
      <c r="G514" s="382">
        <v>29</v>
      </c>
      <c r="H514" s="544">
        <v>20.61960440312798</v>
      </c>
      <c r="I514" s="382">
        <v>29</v>
      </c>
      <c r="J514" s="345">
        <v>20.64</v>
      </c>
      <c r="K514" s="359">
        <v>29</v>
      </c>
    </row>
    <row r="515" spans="1:11" ht="25.5" customHeight="1" x14ac:dyDescent="0.25">
      <c r="A515" s="19" t="s">
        <v>62</v>
      </c>
      <c r="B515" s="371">
        <v>18</v>
      </c>
      <c r="C515" s="379">
        <v>30</v>
      </c>
      <c r="D515" s="378">
        <v>18.100000000000001</v>
      </c>
      <c r="E515" s="379">
        <v>30</v>
      </c>
      <c r="F515" s="544">
        <v>18.250444761431574</v>
      </c>
      <c r="G515" s="382">
        <v>30</v>
      </c>
      <c r="H515" s="544">
        <v>20.295056021762882</v>
      </c>
      <c r="I515" s="382">
        <v>30</v>
      </c>
      <c r="J515" s="345">
        <v>20.079999999999998</v>
      </c>
      <c r="K515" s="359">
        <v>30</v>
      </c>
    </row>
    <row r="516" spans="1:11" ht="25.5" customHeight="1" x14ac:dyDescent="0.25">
      <c r="A516" s="19" t="s">
        <v>63</v>
      </c>
      <c r="B516" s="371">
        <v>30.5</v>
      </c>
      <c r="C516" s="379">
        <v>9</v>
      </c>
      <c r="D516" s="378">
        <v>32.5</v>
      </c>
      <c r="E516" s="379">
        <v>8</v>
      </c>
      <c r="F516" s="544">
        <v>32.316412436442455</v>
      </c>
      <c r="G516" s="382">
        <v>9</v>
      </c>
      <c r="H516" s="544">
        <v>31.85201760274483</v>
      </c>
      <c r="I516" s="382">
        <v>7</v>
      </c>
      <c r="J516" s="345">
        <v>26.94</v>
      </c>
      <c r="K516" s="351">
        <v>19</v>
      </c>
    </row>
    <row r="517" spans="1:11" ht="25.5" customHeight="1" x14ac:dyDescent="0.25">
      <c r="A517" s="19" t="s">
        <v>72</v>
      </c>
      <c r="B517" s="371">
        <v>30.5</v>
      </c>
      <c r="C517" s="379">
        <v>9</v>
      </c>
      <c r="D517" s="378">
        <v>30</v>
      </c>
      <c r="E517" s="379">
        <v>13</v>
      </c>
      <c r="F517" s="544">
        <v>28.886693847107491</v>
      </c>
      <c r="G517" s="382">
        <v>13</v>
      </c>
      <c r="H517" s="544">
        <v>26.937642009593539</v>
      </c>
      <c r="I517" s="382">
        <v>21</v>
      </c>
      <c r="J517" s="345">
        <v>30.29</v>
      </c>
      <c r="K517" s="359">
        <v>10</v>
      </c>
    </row>
    <row r="518" spans="1:11" ht="25.5" customHeight="1" x14ac:dyDescent="0.25">
      <c r="A518" s="19" t="s">
        <v>64</v>
      </c>
      <c r="B518" s="371">
        <v>33.299999999999997</v>
      </c>
      <c r="C518" s="379">
        <v>5</v>
      </c>
      <c r="D518" s="378">
        <v>31.7</v>
      </c>
      <c r="E518" s="379">
        <v>10</v>
      </c>
      <c r="F518" s="544">
        <v>29.762252623190342</v>
      </c>
      <c r="G518" s="382">
        <v>11</v>
      </c>
      <c r="H518" s="544">
        <v>27.670755458366081</v>
      </c>
      <c r="I518" s="382">
        <v>16</v>
      </c>
      <c r="J518" s="345">
        <v>26.45</v>
      </c>
      <c r="K518" s="359">
        <v>20</v>
      </c>
    </row>
    <row r="519" spans="1:11" ht="25.5" customHeight="1" x14ac:dyDescent="0.25">
      <c r="A519" s="19" t="s">
        <v>65</v>
      </c>
      <c r="B519" s="371">
        <v>49.2</v>
      </c>
      <c r="C519" s="379">
        <v>1</v>
      </c>
      <c r="D519" s="378">
        <v>58</v>
      </c>
      <c r="E519" s="379">
        <v>1</v>
      </c>
      <c r="F519" s="544">
        <v>57.442660550458726</v>
      </c>
      <c r="G519" s="382">
        <v>1</v>
      </c>
      <c r="H519" s="544">
        <v>54.253144268685993</v>
      </c>
      <c r="I519" s="382">
        <v>1</v>
      </c>
      <c r="J519" s="345">
        <v>27.02</v>
      </c>
      <c r="K519" s="359">
        <v>18</v>
      </c>
    </row>
    <row r="520" spans="1:11" ht="25.5" customHeight="1" x14ac:dyDescent="0.25">
      <c r="A520" s="19" t="s">
        <v>66</v>
      </c>
      <c r="B520" s="371">
        <v>32</v>
      </c>
      <c r="C520" s="379">
        <v>6</v>
      </c>
      <c r="D520" s="378">
        <v>33.5</v>
      </c>
      <c r="E520" s="379">
        <v>5</v>
      </c>
      <c r="F520" s="544">
        <v>32.718930859730321</v>
      </c>
      <c r="G520" s="382">
        <v>8</v>
      </c>
      <c r="H520" s="544">
        <v>31.100121302603341</v>
      </c>
      <c r="I520" s="382">
        <v>9</v>
      </c>
      <c r="J520" s="345">
        <v>52.4</v>
      </c>
      <c r="K520" s="359">
        <v>1</v>
      </c>
    </row>
    <row r="521" spans="1:11" ht="25.5" customHeight="1" x14ac:dyDescent="0.25">
      <c r="A521" s="19" t="s">
        <v>67</v>
      </c>
      <c r="B521" s="371">
        <v>30.5</v>
      </c>
      <c r="C521" s="379">
        <v>9</v>
      </c>
      <c r="D521" s="378">
        <v>36.9</v>
      </c>
      <c r="E521" s="379">
        <v>4</v>
      </c>
      <c r="F521" s="544">
        <v>36.559571550002346</v>
      </c>
      <c r="G521" s="382">
        <v>6</v>
      </c>
      <c r="H521" s="544">
        <v>37.634034948371728</v>
      </c>
      <c r="I521" s="382">
        <v>3</v>
      </c>
      <c r="J521" s="345">
        <v>31.78</v>
      </c>
      <c r="K521" s="359">
        <v>8</v>
      </c>
    </row>
    <row r="522" spans="1:11" ht="25.5" customHeight="1" x14ac:dyDescent="0.25">
      <c r="A522" s="19" t="s">
        <v>68</v>
      </c>
      <c r="B522" s="371">
        <v>25.8</v>
      </c>
      <c r="C522" s="379">
        <v>17</v>
      </c>
      <c r="D522" s="378">
        <v>25.7</v>
      </c>
      <c r="E522" s="379">
        <v>17</v>
      </c>
      <c r="F522" s="544">
        <v>27.80830591012483</v>
      </c>
      <c r="G522" s="382">
        <v>15</v>
      </c>
      <c r="H522" s="544">
        <v>28.940331576132621</v>
      </c>
      <c r="I522" s="382">
        <v>14</v>
      </c>
      <c r="J522" s="345">
        <v>36.619999999999997</v>
      </c>
      <c r="K522" s="359">
        <v>4</v>
      </c>
    </row>
    <row r="523" spans="1:11" ht="25.5" customHeight="1" x14ac:dyDescent="0.25">
      <c r="A523" s="19" t="s">
        <v>134</v>
      </c>
      <c r="B523" s="371">
        <v>30.7</v>
      </c>
      <c r="C523" s="379">
        <v>8</v>
      </c>
      <c r="D523" s="378">
        <v>30.5</v>
      </c>
      <c r="E523" s="379">
        <v>12</v>
      </c>
      <c r="F523" s="544">
        <v>30.640046789023678</v>
      </c>
      <c r="G523" s="382">
        <v>10</v>
      </c>
      <c r="H523" s="544">
        <v>30.57993972645081</v>
      </c>
      <c r="I523" s="382">
        <v>11</v>
      </c>
      <c r="J523" s="345">
        <v>33.659999999999997</v>
      </c>
      <c r="K523" s="359">
        <v>7</v>
      </c>
    </row>
    <row r="524" spans="1:11" ht="25.5" customHeight="1" x14ac:dyDescent="0.25">
      <c r="A524" s="19" t="s">
        <v>69</v>
      </c>
      <c r="B524" s="371">
        <v>26.2</v>
      </c>
      <c r="C524" s="379">
        <v>16</v>
      </c>
      <c r="D524" s="378">
        <v>25.3</v>
      </c>
      <c r="E524" s="379">
        <v>20</v>
      </c>
      <c r="F524" s="544">
        <v>24.805243384780528</v>
      </c>
      <c r="G524" s="382">
        <v>23</v>
      </c>
      <c r="H524" s="544">
        <v>24.58788472540434</v>
      </c>
      <c r="I524" s="382">
        <v>25</v>
      </c>
      <c r="J524" s="345">
        <v>30.48</v>
      </c>
      <c r="K524" s="359">
        <v>9</v>
      </c>
    </row>
    <row r="525" spans="1:11" ht="25.5" customHeight="1" x14ac:dyDescent="0.25">
      <c r="A525" s="19" t="s">
        <v>73</v>
      </c>
      <c r="B525" s="371">
        <v>21.4</v>
      </c>
      <c r="C525" s="379">
        <v>27</v>
      </c>
      <c r="D525" s="378">
        <v>23.2</v>
      </c>
      <c r="E525" s="379">
        <v>25</v>
      </c>
      <c r="F525" s="544">
        <v>27.638202906363706</v>
      </c>
      <c r="G525" s="382">
        <v>16</v>
      </c>
      <c r="H525" s="544">
        <v>29.7227671466114</v>
      </c>
      <c r="I525" s="382">
        <v>13</v>
      </c>
      <c r="J525" s="345">
        <v>23.74</v>
      </c>
      <c r="K525" s="359">
        <v>25</v>
      </c>
    </row>
    <row r="526" spans="1:11" ht="25.5" customHeight="1" x14ac:dyDescent="0.25">
      <c r="A526" s="19" t="s">
        <v>70</v>
      </c>
      <c r="B526" s="371">
        <v>21.6</v>
      </c>
      <c r="C526" s="379">
        <v>26</v>
      </c>
      <c r="D526" s="378">
        <v>23.6</v>
      </c>
      <c r="E526" s="379">
        <v>23</v>
      </c>
      <c r="F526" s="544">
        <v>23.50781152115038</v>
      </c>
      <c r="G526" s="382">
        <v>25</v>
      </c>
      <c r="H526" s="544">
        <v>27.329192546583847</v>
      </c>
      <c r="I526" s="382">
        <v>17</v>
      </c>
      <c r="J526" s="345">
        <v>29.55</v>
      </c>
      <c r="K526" s="359">
        <v>14</v>
      </c>
    </row>
    <row r="527" spans="1:11" ht="25.5" customHeight="1" x14ac:dyDescent="0.25">
      <c r="A527" s="19" t="s">
        <v>36</v>
      </c>
      <c r="B527" s="371">
        <v>23.9</v>
      </c>
      <c r="C527" s="379">
        <v>22</v>
      </c>
      <c r="D527" s="378">
        <v>23.5</v>
      </c>
      <c r="E527" s="379">
        <v>24</v>
      </c>
      <c r="F527" s="544">
        <v>23.730145846327353</v>
      </c>
      <c r="G527" s="382">
        <v>24</v>
      </c>
      <c r="H527" s="544">
        <v>26.859698300306235</v>
      </c>
      <c r="I527" s="382">
        <v>22</v>
      </c>
      <c r="J527" s="345">
        <v>24.76</v>
      </c>
      <c r="K527" s="359">
        <v>23</v>
      </c>
    </row>
    <row r="529" spans="1:14" ht="25.5" customHeight="1" x14ac:dyDescent="0.25">
      <c r="A529" s="494" t="s">
        <v>256</v>
      </c>
    </row>
    <row r="530" spans="1:14" ht="25.5" customHeight="1" x14ac:dyDescent="0.25">
      <c r="A530" s="473"/>
      <c r="C530" s="542"/>
      <c r="E530" s="17"/>
      <c r="G530" s="34"/>
    </row>
    <row r="531" spans="1:14" ht="25.5" customHeight="1" x14ac:dyDescent="0.25">
      <c r="A531" s="469" t="s">
        <v>990</v>
      </c>
      <c r="C531" s="542"/>
      <c r="E531" s="17"/>
      <c r="I531" s="34"/>
      <c r="K531" s="23" t="s">
        <v>0</v>
      </c>
    </row>
    <row r="532" spans="1:14" s="18" customFormat="1" ht="25.5" customHeight="1" x14ac:dyDescent="0.25">
      <c r="A532" s="721" t="s">
        <v>1</v>
      </c>
      <c r="B532" s="744">
        <v>1399</v>
      </c>
      <c r="C532" s="745"/>
      <c r="D532" s="744">
        <v>1400</v>
      </c>
      <c r="E532" s="745"/>
      <c r="F532" s="744">
        <v>1401</v>
      </c>
      <c r="G532" s="745"/>
      <c r="H532" s="744">
        <v>1402</v>
      </c>
      <c r="I532" s="745"/>
      <c r="J532" s="744">
        <v>1403</v>
      </c>
      <c r="K532" s="745"/>
    </row>
    <row r="533" spans="1:14" s="18" customFormat="1" ht="25.5" customHeight="1" x14ac:dyDescent="0.25">
      <c r="A533" s="723"/>
      <c r="B533" s="458" t="s">
        <v>2</v>
      </c>
      <c r="C533" s="458" t="s">
        <v>144</v>
      </c>
      <c r="D533" s="458" t="s">
        <v>2</v>
      </c>
      <c r="E533" s="458" t="s">
        <v>144</v>
      </c>
      <c r="F533" s="458" t="s">
        <v>2</v>
      </c>
      <c r="G533" s="458" t="s">
        <v>144</v>
      </c>
      <c r="H533" s="458" t="s">
        <v>2</v>
      </c>
      <c r="I533" s="458" t="s">
        <v>144</v>
      </c>
      <c r="J533" s="458" t="s">
        <v>2</v>
      </c>
      <c r="K533" s="458" t="s">
        <v>144</v>
      </c>
    </row>
    <row r="534" spans="1:14" ht="25.5" customHeight="1" x14ac:dyDescent="0.25">
      <c r="A534" s="15" t="s">
        <v>47</v>
      </c>
      <c r="B534" s="436">
        <v>48</v>
      </c>
      <c r="C534" s="436" t="s">
        <v>230</v>
      </c>
      <c r="D534" s="436">
        <v>44.8</v>
      </c>
      <c r="E534" s="436" t="s">
        <v>230</v>
      </c>
      <c r="F534" s="436">
        <v>45.25</v>
      </c>
      <c r="G534" s="436" t="s">
        <v>230</v>
      </c>
      <c r="H534" s="353">
        <v>42</v>
      </c>
      <c r="I534" s="436" t="s">
        <v>230</v>
      </c>
      <c r="J534" s="353">
        <v>44.86</v>
      </c>
      <c r="K534" s="353" t="s">
        <v>230</v>
      </c>
    </row>
    <row r="535" spans="1:14" ht="25.5" customHeight="1" x14ac:dyDescent="0.25">
      <c r="A535" s="19" t="s">
        <v>48</v>
      </c>
      <c r="B535" s="393">
        <v>55.2</v>
      </c>
      <c r="C535" s="395">
        <v>10</v>
      </c>
      <c r="D535" s="544">
        <v>53.1</v>
      </c>
      <c r="E535" s="395">
        <v>10</v>
      </c>
      <c r="F535" s="441">
        <v>54.7569363938481</v>
      </c>
      <c r="G535" s="561">
        <v>9</v>
      </c>
      <c r="H535" s="367">
        <v>55.842018650575973</v>
      </c>
      <c r="I535" s="561">
        <v>9</v>
      </c>
      <c r="J535" s="367">
        <v>56.587155963302749</v>
      </c>
      <c r="K535" s="359">
        <v>10</v>
      </c>
      <c r="L535" s="370" t="s">
        <v>1090</v>
      </c>
      <c r="M535" s="370"/>
      <c r="N535" s="369"/>
    </row>
    <row r="536" spans="1:14" ht="25.5" customHeight="1" x14ac:dyDescent="0.25">
      <c r="A536" s="19" t="s">
        <v>49</v>
      </c>
      <c r="B536" s="393">
        <v>53.1</v>
      </c>
      <c r="C536" s="395">
        <v>11</v>
      </c>
      <c r="D536" s="544">
        <v>53.8</v>
      </c>
      <c r="E536" s="395">
        <v>9</v>
      </c>
      <c r="F536" s="441">
        <v>52.13365850428719</v>
      </c>
      <c r="G536" s="561">
        <v>10</v>
      </c>
      <c r="H536" s="367">
        <v>51.040307713088382</v>
      </c>
      <c r="I536" s="561">
        <v>10</v>
      </c>
      <c r="J536" s="367">
        <v>53.333459414479158</v>
      </c>
      <c r="K536" s="359">
        <v>11</v>
      </c>
    </row>
    <row r="537" spans="1:14" ht="25.5" customHeight="1" x14ac:dyDescent="0.25">
      <c r="A537" s="19" t="s">
        <v>50</v>
      </c>
      <c r="B537" s="393">
        <v>75.400000000000006</v>
      </c>
      <c r="C537" s="395">
        <v>5</v>
      </c>
      <c r="D537" s="544">
        <v>76.2</v>
      </c>
      <c r="E537" s="395">
        <v>4</v>
      </c>
      <c r="F537" s="441">
        <v>76.321730633150253</v>
      </c>
      <c r="G537" s="561">
        <v>5</v>
      </c>
      <c r="H537" s="367">
        <v>77.444545043005903</v>
      </c>
      <c r="I537" s="561">
        <v>4</v>
      </c>
      <c r="J537" s="367">
        <v>74.54001330082022</v>
      </c>
      <c r="K537" s="359">
        <v>6</v>
      </c>
    </row>
    <row r="538" spans="1:14" ht="25.5" customHeight="1" x14ac:dyDescent="0.25">
      <c r="A538" s="19" t="s">
        <v>51</v>
      </c>
      <c r="B538" s="393">
        <v>78.8</v>
      </c>
      <c r="C538" s="395">
        <v>3</v>
      </c>
      <c r="D538" s="544">
        <v>76.2</v>
      </c>
      <c r="E538" s="395">
        <v>3</v>
      </c>
      <c r="F538" s="441">
        <v>79.571590215080732</v>
      </c>
      <c r="G538" s="561">
        <v>3</v>
      </c>
      <c r="H538" s="367">
        <v>79.107470052574882</v>
      </c>
      <c r="I538" s="561">
        <v>2</v>
      </c>
      <c r="J538" s="367">
        <v>77.95</v>
      </c>
      <c r="K538" s="359">
        <v>3</v>
      </c>
    </row>
    <row r="539" spans="1:14" ht="25.5" customHeight="1" x14ac:dyDescent="0.25">
      <c r="A539" s="19" t="s">
        <v>10</v>
      </c>
      <c r="B539" s="393">
        <v>25.2</v>
      </c>
      <c r="C539" s="395">
        <v>20</v>
      </c>
      <c r="D539" s="544">
        <v>24.8</v>
      </c>
      <c r="E539" s="395">
        <v>20</v>
      </c>
      <c r="F539" s="441">
        <v>26.776398507887762</v>
      </c>
      <c r="G539" s="561">
        <v>20</v>
      </c>
      <c r="H539" s="367">
        <v>31.284391030844503</v>
      </c>
      <c r="I539" s="561">
        <v>17</v>
      </c>
      <c r="J539" s="367">
        <v>32.371286290638366</v>
      </c>
      <c r="K539" s="359">
        <v>18</v>
      </c>
    </row>
    <row r="540" spans="1:14" ht="25.5" customHeight="1" x14ac:dyDescent="0.25">
      <c r="A540" s="19" t="s">
        <v>52</v>
      </c>
      <c r="B540" s="393">
        <v>35.4</v>
      </c>
      <c r="C540" s="395">
        <v>18</v>
      </c>
      <c r="D540" s="544">
        <v>37.299999999999997</v>
      </c>
      <c r="E540" s="395">
        <v>17</v>
      </c>
      <c r="F540" s="441">
        <v>40.019007300531342</v>
      </c>
      <c r="G540" s="561">
        <v>15</v>
      </c>
      <c r="H540" s="367">
        <v>39.428331231609924</v>
      </c>
      <c r="I540" s="561">
        <v>13</v>
      </c>
      <c r="J540" s="367">
        <v>39.472671285604314</v>
      </c>
      <c r="K540" s="359">
        <v>17</v>
      </c>
    </row>
    <row r="541" spans="1:14" ht="25.5" customHeight="1" x14ac:dyDescent="0.25">
      <c r="A541" s="19" t="s">
        <v>12</v>
      </c>
      <c r="B541" s="393">
        <v>90.2</v>
      </c>
      <c r="C541" s="395">
        <v>1</v>
      </c>
      <c r="D541" s="544">
        <v>90.4</v>
      </c>
      <c r="E541" s="395">
        <v>1</v>
      </c>
      <c r="F541" s="441">
        <v>91.516452495074546</v>
      </c>
      <c r="G541" s="561">
        <v>1</v>
      </c>
      <c r="H541" s="367">
        <v>89.894980892220332</v>
      </c>
      <c r="I541" s="561">
        <v>1</v>
      </c>
      <c r="J541" s="367">
        <v>90.86444007858546</v>
      </c>
      <c r="K541" s="359">
        <v>1</v>
      </c>
    </row>
    <row r="542" spans="1:14" ht="25.5" customHeight="1" x14ac:dyDescent="0.25">
      <c r="A542" s="19" t="s">
        <v>53</v>
      </c>
      <c r="B542" s="393">
        <v>58.8</v>
      </c>
      <c r="C542" s="395">
        <v>9</v>
      </c>
      <c r="D542" s="544">
        <v>51.7</v>
      </c>
      <c r="E542" s="395">
        <v>11</v>
      </c>
      <c r="F542" s="441">
        <v>48.145267119068336</v>
      </c>
      <c r="G542" s="561">
        <v>11</v>
      </c>
      <c r="H542" s="367">
        <v>39.312355893123566</v>
      </c>
      <c r="I542" s="561">
        <v>14</v>
      </c>
      <c r="J542" s="367">
        <v>44.000291555303782</v>
      </c>
      <c r="K542" s="359">
        <v>13</v>
      </c>
    </row>
    <row r="543" spans="1:14" ht="25.5" customHeight="1" x14ac:dyDescent="0.25">
      <c r="A543" s="19" t="s">
        <v>54</v>
      </c>
      <c r="B543" s="393">
        <v>24.3</v>
      </c>
      <c r="C543" s="395">
        <v>21</v>
      </c>
      <c r="D543" s="544">
        <v>20.2</v>
      </c>
      <c r="E543" s="395">
        <v>22</v>
      </c>
      <c r="F543" s="441">
        <v>24</v>
      </c>
      <c r="G543" s="561">
        <v>22</v>
      </c>
      <c r="H543" s="367">
        <v>23.211169284467719</v>
      </c>
      <c r="I543" s="561">
        <v>21</v>
      </c>
      <c r="J543" s="367">
        <v>39.572368421052637</v>
      </c>
      <c r="K543" s="359">
        <v>16</v>
      </c>
    </row>
    <row r="544" spans="1:14" ht="25.5" customHeight="1" x14ac:dyDescent="0.25">
      <c r="A544" s="19" t="s">
        <v>55</v>
      </c>
      <c r="B544" s="441">
        <v>5</v>
      </c>
      <c r="C544" s="395">
        <v>29</v>
      </c>
      <c r="D544" s="544">
        <v>5</v>
      </c>
      <c r="E544" s="395">
        <v>29</v>
      </c>
      <c r="F544" s="441">
        <v>3.1200839014158532</v>
      </c>
      <c r="G544" s="561">
        <v>29</v>
      </c>
      <c r="H544" s="367">
        <v>1.1543474213368088</v>
      </c>
      <c r="I544" s="561">
        <v>30</v>
      </c>
      <c r="J544" s="367">
        <v>1.7533757830413124</v>
      </c>
      <c r="K544" s="359">
        <v>31</v>
      </c>
    </row>
    <row r="545" spans="1:11" ht="25.5" customHeight="1" x14ac:dyDescent="0.25">
      <c r="A545" s="19" t="s">
        <v>56</v>
      </c>
      <c r="B545" s="393">
        <v>31.2</v>
      </c>
      <c r="C545" s="395">
        <v>19</v>
      </c>
      <c r="D545" s="544">
        <v>20.9</v>
      </c>
      <c r="E545" s="395">
        <v>21</v>
      </c>
      <c r="F545" s="441">
        <v>38.115323151083281</v>
      </c>
      <c r="G545" s="561">
        <v>16</v>
      </c>
      <c r="H545" s="367">
        <v>15.623700833938207</v>
      </c>
      <c r="I545" s="561">
        <v>25</v>
      </c>
      <c r="J545" s="367">
        <v>16.48</v>
      </c>
      <c r="K545" s="359">
        <v>24</v>
      </c>
    </row>
    <row r="546" spans="1:11" ht="25.5" customHeight="1" x14ac:dyDescent="0.25">
      <c r="A546" s="19" t="s">
        <v>57</v>
      </c>
      <c r="B546" s="393">
        <v>45.3</v>
      </c>
      <c r="C546" s="395">
        <v>14</v>
      </c>
      <c r="D546" s="544">
        <v>36.5</v>
      </c>
      <c r="E546" s="395">
        <v>18</v>
      </c>
      <c r="F546" s="441">
        <v>31.934292818928498</v>
      </c>
      <c r="G546" s="561">
        <v>17</v>
      </c>
      <c r="H546" s="367">
        <v>23.426890027044337</v>
      </c>
      <c r="I546" s="561">
        <v>20</v>
      </c>
      <c r="J546" s="367">
        <v>27.480440202906024</v>
      </c>
      <c r="K546" s="359">
        <v>21</v>
      </c>
    </row>
    <row r="547" spans="1:11" ht="25.5" customHeight="1" x14ac:dyDescent="0.25">
      <c r="A547" s="19" t="s">
        <v>58</v>
      </c>
      <c r="B547" s="393">
        <v>73.3</v>
      </c>
      <c r="C547" s="395">
        <v>6</v>
      </c>
      <c r="D547" s="544">
        <v>68.2</v>
      </c>
      <c r="E547" s="395">
        <v>7</v>
      </c>
      <c r="F547" s="441">
        <v>72.254679814623287</v>
      </c>
      <c r="G547" s="561">
        <v>7</v>
      </c>
      <c r="H547" s="367">
        <v>68.104309679515822</v>
      </c>
      <c r="I547" s="561">
        <v>7</v>
      </c>
      <c r="J547" s="367">
        <v>68.794326241134755</v>
      </c>
      <c r="K547" s="359">
        <v>7</v>
      </c>
    </row>
    <row r="548" spans="1:11" ht="25.5" customHeight="1" x14ac:dyDescent="0.25">
      <c r="A548" s="19" t="s">
        <v>19</v>
      </c>
      <c r="B548" s="393">
        <v>38.299999999999997</v>
      </c>
      <c r="C548" s="395">
        <v>17</v>
      </c>
      <c r="D548" s="544">
        <v>39.6</v>
      </c>
      <c r="E548" s="395">
        <v>16</v>
      </c>
      <c r="F548" s="441">
        <v>31.280439023705583</v>
      </c>
      <c r="G548" s="561">
        <v>18</v>
      </c>
      <c r="H548" s="367">
        <v>21.242185376460995</v>
      </c>
      <c r="I548" s="561">
        <v>22</v>
      </c>
      <c r="J548" s="367">
        <v>19.470549305095961</v>
      </c>
      <c r="K548" s="359">
        <v>23</v>
      </c>
    </row>
    <row r="549" spans="1:11" ht="25.5" customHeight="1" x14ac:dyDescent="0.25">
      <c r="A549" s="19" t="s">
        <v>59</v>
      </c>
      <c r="B549" s="393">
        <v>17.5</v>
      </c>
      <c r="C549" s="395">
        <v>24</v>
      </c>
      <c r="D549" s="544">
        <v>16.2</v>
      </c>
      <c r="E549" s="395">
        <v>24</v>
      </c>
      <c r="F549" s="441">
        <v>16.285014706561739</v>
      </c>
      <c r="G549" s="561">
        <v>24</v>
      </c>
      <c r="H549" s="367">
        <v>15.932789040760783</v>
      </c>
      <c r="I549" s="561">
        <v>24</v>
      </c>
      <c r="J549" s="367">
        <v>15.790303650086331</v>
      </c>
      <c r="K549" s="359">
        <v>25</v>
      </c>
    </row>
    <row r="550" spans="1:11" ht="25.5" customHeight="1" x14ac:dyDescent="0.25">
      <c r="A550" s="19" t="s">
        <v>21</v>
      </c>
      <c r="B550" s="393">
        <v>42.7</v>
      </c>
      <c r="C550" s="395">
        <v>16</v>
      </c>
      <c r="D550" s="544">
        <v>40.200000000000003</v>
      </c>
      <c r="E550" s="395">
        <v>14</v>
      </c>
      <c r="F550" s="441">
        <v>40.414170845473748</v>
      </c>
      <c r="G550" s="561">
        <v>14</v>
      </c>
      <c r="H550" s="367">
        <v>33.213557971061078</v>
      </c>
      <c r="I550" s="561">
        <v>16</v>
      </c>
      <c r="J550" s="367">
        <v>40.312718841398464</v>
      </c>
      <c r="K550" s="359">
        <v>14</v>
      </c>
    </row>
    <row r="551" spans="1:11" ht="25.5" customHeight="1" x14ac:dyDescent="0.25">
      <c r="A551" s="19" t="s">
        <v>60</v>
      </c>
      <c r="B551" s="393">
        <v>20.5</v>
      </c>
      <c r="C551" s="395">
        <v>22</v>
      </c>
      <c r="D551" s="544">
        <v>26.3</v>
      </c>
      <c r="E551" s="395">
        <v>19</v>
      </c>
      <c r="F551" s="441">
        <v>12.657881295331494</v>
      </c>
      <c r="G551" s="561">
        <v>25</v>
      </c>
      <c r="H551" s="367">
        <v>29.566470547381162</v>
      </c>
      <c r="I551" s="561">
        <v>19</v>
      </c>
      <c r="J551" s="367">
        <v>29.62</v>
      </c>
      <c r="K551" s="359">
        <v>20</v>
      </c>
    </row>
    <row r="552" spans="1:11" ht="25.5" customHeight="1" x14ac:dyDescent="0.25">
      <c r="A552" s="19" t="s">
        <v>61</v>
      </c>
      <c r="B552" s="393">
        <v>0.3</v>
      </c>
      <c r="C552" s="395">
        <v>31</v>
      </c>
      <c r="D552" s="544">
        <v>0.4</v>
      </c>
      <c r="E552" s="395">
        <v>31</v>
      </c>
      <c r="F552" s="441">
        <v>0.21805071298265943</v>
      </c>
      <c r="G552" s="561">
        <v>31</v>
      </c>
      <c r="H552" s="367">
        <v>0.22999818140972839</v>
      </c>
      <c r="I552" s="561">
        <v>31</v>
      </c>
      <c r="J552" s="367">
        <v>7.59493670886076</v>
      </c>
      <c r="K552" s="359">
        <v>27</v>
      </c>
    </row>
    <row r="553" spans="1:11" ht="25.5" customHeight="1" x14ac:dyDescent="0.25">
      <c r="A553" s="19" t="s">
        <v>62</v>
      </c>
      <c r="B553" s="393">
        <v>87.8</v>
      </c>
      <c r="C553" s="395">
        <v>2</v>
      </c>
      <c r="D553" s="544">
        <v>82.5</v>
      </c>
      <c r="E553" s="395">
        <v>2</v>
      </c>
      <c r="F553" s="441">
        <v>76.970172936066547</v>
      </c>
      <c r="G553" s="561">
        <v>4</v>
      </c>
      <c r="H553" s="367">
        <v>76.2</v>
      </c>
      <c r="I553" s="561">
        <v>5</v>
      </c>
      <c r="J553" s="367">
        <v>76.099109061856709</v>
      </c>
      <c r="K553" s="359">
        <v>4</v>
      </c>
    </row>
    <row r="554" spans="1:11" ht="25.5" customHeight="1" x14ac:dyDescent="0.25">
      <c r="A554" s="19" t="s">
        <v>63</v>
      </c>
      <c r="B554" s="393">
        <v>61.1</v>
      </c>
      <c r="C554" s="395">
        <v>8</v>
      </c>
      <c r="D554" s="544">
        <v>61.9</v>
      </c>
      <c r="E554" s="395">
        <v>8</v>
      </c>
      <c r="F554" s="441">
        <v>62.853592185925272</v>
      </c>
      <c r="G554" s="561">
        <v>8</v>
      </c>
      <c r="H554" s="367">
        <v>65.197285000372943</v>
      </c>
      <c r="I554" s="561">
        <v>8</v>
      </c>
      <c r="J554" s="367">
        <v>65.377204683563065</v>
      </c>
      <c r="K554" s="359">
        <v>8</v>
      </c>
    </row>
    <row r="555" spans="1:11" ht="25.5" customHeight="1" x14ac:dyDescent="0.25">
      <c r="A555" s="19" t="s">
        <v>72</v>
      </c>
      <c r="B555" s="393">
        <v>10.4</v>
      </c>
      <c r="C555" s="395">
        <v>27</v>
      </c>
      <c r="D555" s="544">
        <v>7.6</v>
      </c>
      <c r="E555" s="395">
        <v>27</v>
      </c>
      <c r="F555" s="441">
        <v>6.2738437813402328</v>
      </c>
      <c r="G555" s="561">
        <v>27</v>
      </c>
      <c r="H555" s="367">
        <v>4.7866700328199956</v>
      </c>
      <c r="I555" s="561">
        <v>28</v>
      </c>
      <c r="J555" s="367">
        <v>3.5922720869390217</v>
      </c>
      <c r="K555" s="359">
        <v>29</v>
      </c>
    </row>
    <row r="556" spans="1:11" ht="25.5" customHeight="1" x14ac:dyDescent="0.25">
      <c r="A556" s="19" t="s">
        <v>64</v>
      </c>
      <c r="B556" s="393">
        <v>12.9</v>
      </c>
      <c r="C556" s="395">
        <v>25</v>
      </c>
      <c r="D556" s="544">
        <v>16.3</v>
      </c>
      <c r="E556" s="395">
        <v>23</v>
      </c>
      <c r="F556" s="441">
        <v>26.87143046885376</v>
      </c>
      <c r="G556" s="561">
        <v>19</v>
      </c>
      <c r="H556" s="367">
        <v>30.547032493935149</v>
      </c>
      <c r="I556" s="561">
        <v>18</v>
      </c>
      <c r="J556" s="367">
        <v>30.096019203840768</v>
      </c>
      <c r="K556" s="359">
        <v>19</v>
      </c>
    </row>
    <row r="557" spans="1:11" ht="25.5" customHeight="1" x14ac:dyDescent="0.25">
      <c r="A557" s="19" t="s">
        <v>65</v>
      </c>
      <c r="B557" s="393">
        <v>10.4</v>
      </c>
      <c r="C557" s="395">
        <v>26</v>
      </c>
      <c r="D557" s="544">
        <v>11.4</v>
      </c>
      <c r="E557" s="395">
        <v>26</v>
      </c>
      <c r="F557" s="441">
        <v>12.041284403669721</v>
      </c>
      <c r="G557" s="561">
        <v>26</v>
      </c>
      <c r="H557" s="367">
        <v>14.650456866139297</v>
      </c>
      <c r="I557" s="561">
        <v>26</v>
      </c>
      <c r="J557" s="367">
        <v>12.834752560779958</v>
      </c>
      <c r="K557" s="359">
        <v>26</v>
      </c>
    </row>
    <row r="558" spans="1:11" ht="25.5" customHeight="1" x14ac:dyDescent="0.25">
      <c r="A558" s="19" t="s">
        <v>66</v>
      </c>
      <c r="B558" s="393">
        <v>7.9</v>
      </c>
      <c r="C558" s="395">
        <v>28</v>
      </c>
      <c r="D558" s="544">
        <v>6.5</v>
      </c>
      <c r="E558" s="395">
        <v>28</v>
      </c>
      <c r="F558" s="441">
        <v>6.2523115060524077</v>
      </c>
      <c r="G558" s="561">
        <v>28</v>
      </c>
      <c r="H558" s="367">
        <v>7.3341420173556031</v>
      </c>
      <c r="I558" s="561">
        <v>27</v>
      </c>
      <c r="J558" s="367">
        <v>7.0293282876064342</v>
      </c>
      <c r="K558" s="359">
        <v>28</v>
      </c>
    </row>
    <row r="559" spans="1:11" ht="25.5" customHeight="1" x14ac:dyDescent="0.25">
      <c r="A559" s="19" t="s">
        <v>67</v>
      </c>
      <c r="B559" s="393">
        <v>68.2</v>
      </c>
      <c r="C559" s="395">
        <v>7</v>
      </c>
      <c r="D559" s="544">
        <v>74.099999999999994</v>
      </c>
      <c r="E559" s="395">
        <v>6</v>
      </c>
      <c r="F559" s="441">
        <v>74.221557042360018</v>
      </c>
      <c r="G559" s="561">
        <v>6</v>
      </c>
      <c r="H559" s="367">
        <v>75.332605242255752</v>
      </c>
      <c r="I559" s="561">
        <v>6</v>
      </c>
      <c r="J559" s="367">
        <v>75.046255959431818</v>
      </c>
      <c r="K559" s="359">
        <v>5</v>
      </c>
    </row>
    <row r="560" spans="1:11" ht="25.5" customHeight="1" x14ac:dyDescent="0.25">
      <c r="A560" s="19" t="s">
        <v>68</v>
      </c>
      <c r="B560" s="393">
        <v>0.5</v>
      </c>
      <c r="C560" s="395">
        <v>30</v>
      </c>
      <c r="D560" s="544">
        <v>1.7</v>
      </c>
      <c r="E560" s="395">
        <v>30</v>
      </c>
      <c r="F560" s="441">
        <v>2.8382043726012824</v>
      </c>
      <c r="G560" s="561">
        <v>30</v>
      </c>
      <c r="H560" s="367">
        <v>2.7427610971044389</v>
      </c>
      <c r="I560" s="561">
        <v>29</v>
      </c>
      <c r="J560" s="367">
        <v>2.9786024027866644</v>
      </c>
      <c r="K560" s="359">
        <v>30</v>
      </c>
    </row>
    <row r="561" spans="1:11" ht="25.5" customHeight="1" x14ac:dyDescent="0.25">
      <c r="A561" s="19" t="s">
        <v>134</v>
      </c>
      <c r="B561" s="393">
        <v>17.8</v>
      </c>
      <c r="C561" s="395">
        <v>23</v>
      </c>
      <c r="D561" s="544">
        <v>15.8</v>
      </c>
      <c r="E561" s="395">
        <v>25</v>
      </c>
      <c r="F561" s="441">
        <v>22.311918867196354</v>
      </c>
      <c r="G561" s="561">
        <v>23</v>
      </c>
      <c r="H561" s="367">
        <v>19.870952785719805</v>
      </c>
      <c r="I561" s="561">
        <v>23</v>
      </c>
      <c r="J561" s="367">
        <v>25.363984674329505</v>
      </c>
      <c r="K561" s="359">
        <v>22</v>
      </c>
    </row>
    <row r="562" spans="1:11" ht="25.5" customHeight="1" x14ac:dyDescent="0.25">
      <c r="A562" s="19" t="s">
        <v>69</v>
      </c>
      <c r="B562" s="393">
        <v>43.5</v>
      </c>
      <c r="C562" s="395">
        <v>15</v>
      </c>
      <c r="D562" s="544">
        <v>43.3</v>
      </c>
      <c r="E562" s="395">
        <v>13</v>
      </c>
      <c r="F562" s="441">
        <v>44.905427163465447</v>
      </c>
      <c r="G562" s="561">
        <v>12</v>
      </c>
      <c r="H562" s="367">
        <v>44.884475021173934</v>
      </c>
      <c r="I562" s="561">
        <v>12</v>
      </c>
      <c r="J562" s="367">
        <v>40.124047099760453</v>
      </c>
      <c r="K562" s="359">
        <v>15</v>
      </c>
    </row>
    <row r="563" spans="1:11" ht="25.5" customHeight="1" x14ac:dyDescent="0.25">
      <c r="A563" s="19" t="s">
        <v>73</v>
      </c>
      <c r="B563" s="393">
        <v>75.599999999999994</v>
      </c>
      <c r="C563" s="395">
        <v>4</v>
      </c>
      <c r="D563" s="544">
        <v>75.400000000000006</v>
      </c>
      <c r="E563" s="395">
        <v>5</v>
      </c>
      <c r="F563" s="441">
        <v>80.006659425862352</v>
      </c>
      <c r="G563" s="561">
        <v>2</v>
      </c>
      <c r="H563" s="367">
        <v>79.08279971869564</v>
      </c>
      <c r="I563" s="561">
        <v>3</v>
      </c>
      <c r="J563" s="367">
        <v>78.328192379110845</v>
      </c>
      <c r="K563" s="359">
        <v>2</v>
      </c>
    </row>
    <row r="564" spans="1:11" ht="25.5" customHeight="1" x14ac:dyDescent="0.25">
      <c r="A564" s="19" t="s">
        <v>70</v>
      </c>
      <c r="B564" s="393">
        <v>45.4</v>
      </c>
      <c r="C564" s="395">
        <v>13</v>
      </c>
      <c r="D564" s="544">
        <v>39.9</v>
      </c>
      <c r="E564" s="395">
        <v>15</v>
      </c>
      <c r="F564" s="441">
        <v>24.781942423161823</v>
      </c>
      <c r="G564" s="561">
        <v>21</v>
      </c>
      <c r="H564" s="367">
        <v>39.307897071872219</v>
      </c>
      <c r="I564" s="561">
        <v>15</v>
      </c>
      <c r="J564" s="367">
        <v>58.26656328077884</v>
      </c>
      <c r="K564" s="359">
        <v>9</v>
      </c>
    </row>
    <row r="565" spans="1:11" ht="25.5" customHeight="1" x14ac:dyDescent="0.25">
      <c r="A565" s="19" t="s">
        <v>36</v>
      </c>
      <c r="B565" s="393">
        <v>50.9</v>
      </c>
      <c r="C565" s="395">
        <v>12</v>
      </c>
      <c r="D565" s="544">
        <v>45.1</v>
      </c>
      <c r="E565" s="395">
        <v>12</v>
      </c>
      <c r="F565" s="441">
        <v>44.216983792004505</v>
      </c>
      <c r="G565" s="561">
        <v>13</v>
      </c>
      <c r="H565" s="367">
        <v>46.355947307873038</v>
      </c>
      <c r="I565" s="561">
        <v>11</v>
      </c>
      <c r="J565" s="367">
        <v>48.997845901945929</v>
      </c>
      <c r="K565" s="359">
        <v>12</v>
      </c>
    </row>
    <row r="567" spans="1:11" ht="25.5" customHeight="1" x14ac:dyDescent="0.25">
      <c r="A567" s="494" t="s">
        <v>256</v>
      </c>
    </row>
  </sheetData>
  <mergeCells count="87">
    <mergeCell ref="F532:G532"/>
    <mergeCell ref="B228:C228"/>
    <mergeCell ref="D228:E228"/>
    <mergeCell ref="F228:G228"/>
    <mergeCell ref="B266:C266"/>
    <mergeCell ref="D266:E266"/>
    <mergeCell ref="F266:G266"/>
    <mergeCell ref="B154:C154"/>
    <mergeCell ref="D154:E154"/>
    <mergeCell ref="F154:G154"/>
    <mergeCell ref="B191:C191"/>
    <mergeCell ref="D191:E191"/>
    <mergeCell ref="F191:G191"/>
    <mergeCell ref="B2:C2"/>
    <mergeCell ref="D2:E2"/>
    <mergeCell ref="F2:G2"/>
    <mergeCell ref="B117:C117"/>
    <mergeCell ref="D117:E117"/>
    <mergeCell ref="F117:G117"/>
    <mergeCell ref="F78:G78"/>
    <mergeCell ref="D78:E78"/>
    <mergeCell ref="B78:C78"/>
    <mergeCell ref="B40:C40"/>
    <mergeCell ref="D40:E40"/>
    <mergeCell ref="F40:G40"/>
    <mergeCell ref="J532:K532"/>
    <mergeCell ref="J456:K456"/>
    <mergeCell ref="J266:K266"/>
    <mergeCell ref="J341:K341"/>
    <mergeCell ref="J418:K418"/>
    <mergeCell ref="J304:K304"/>
    <mergeCell ref="J379:K379"/>
    <mergeCell ref="J2:K2"/>
    <mergeCell ref="H2:I2"/>
    <mergeCell ref="H40:I40"/>
    <mergeCell ref="J40:K40"/>
    <mergeCell ref="J494:K494"/>
    <mergeCell ref="J228:K228"/>
    <mergeCell ref="H228:I228"/>
    <mergeCell ref="J191:K191"/>
    <mergeCell ref="H191:I191"/>
    <mergeCell ref="H341:I341"/>
    <mergeCell ref="H154:I154"/>
    <mergeCell ref="J154:K154"/>
    <mergeCell ref="H78:I78"/>
    <mergeCell ref="J78:K78"/>
    <mergeCell ref="J117:K117"/>
    <mergeCell ref="H117:I117"/>
    <mergeCell ref="A2:A3"/>
    <mergeCell ref="A40:A41"/>
    <mergeCell ref="A228:A229"/>
    <mergeCell ref="A78:A79"/>
    <mergeCell ref="A191:A192"/>
    <mergeCell ref="A117:A118"/>
    <mergeCell ref="A154:A155"/>
    <mergeCell ref="A266:A267"/>
    <mergeCell ref="A379:A380"/>
    <mergeCell ref="A341:A342"/>
    <mergeCell ref="H379:I379"/>
    <mergeCell ref="A304:A305"/>
    <mergeCell ref="H266:I266"/>
    <mergeCell ref="H304:I304"/>
    <mergeCell ref="B304:C304"/>
    <mergeCell ref="D304:E304"/>
    <mergeCell ref="F304:G304"/>
    <mergeCell ref="B341:C341"/>
    <mergeCell ref="D341:E341"/>
    <mergeCell ref="F341:G341"/>
    <mergeCell ref="B379:C379"/>
    <mergeCell ref="D379:E379"/>
    <mergeCell ref="F379:G379"/>
    <mergeCell ref="A532:A533"/>
    <mergeCell ref="A494:A495"/>
    <mergeCell ref="H494:I494"/>
    <mergeCell ref="H532:I532"/>
    <mergeCell ref="A418:A419"/>
    <mergeCell ref="H456:I456"/>
    <mergeCell ref="A456:A457"/>
    <mergeCell ref="H418:I418"/>
    <mergeCell ref="B456:C456"/>
    <mergeCell ref="D456:E456"/>
    <mergeCell ref="F456:G456"/>
    <mergeCell ref="B494:C494"/>
    <mergeCell ref="D494:E494"/>
    <mergeCell ref="F494:G494"/>
    <mergeCell ref="B532:C532"/>
    <mergeCell ref="D532:E532"/>
  </mergeCells>
  <hyperlinks>
    <hyperlink ref="A1" location="فهرست!A102" display="1 - ظرفيت عملي نيروگاه‌هاي حرارتي                                                     " xr:uid="{00000000-0004-0000-0C00-000000000000}"/>
    <hyperlink ref="A39" location="فهرست!A103" display="2- ظرفيت پست‌هاي انتقال و فوق توزيع " xr:uid="{00000000-0004-0000-0C00-000001000000}"/>
    <hyperlink ref="A77" location="فهرست!A104" display="3- ظرفيت پست‌هاي توزيع برق " xr:uid="{00000000-0004-0000-0C00-000002000000}"/>
    <hyperlink ref="A190" location="فهرست!A107" display="فهرست!A107" xr:uid="{00000000-0004-0000-0C00-000003000000}"/>
    <hyperlink ref="A227" location="فهرست!A108" display="فهرست!A108" xr:uid="{00000000-0004-0000-0C00-000004000000}"/>
    <hyperlink ref="A265" location="فهرست!A109" display="8- سهم جمعيت تحت پوشش شبكه آب شهري" xr:uid="{00000000-0004-0000-0C00-000005000000}"/>
    <hyperlink ref="A340" location="فهرست!A111" display="10 - سهم جمعيت روستايي بالای 20 خانوار بهره‌مند از آب آشاميدني سالم از کل جمعیت روستایی" xr:uid="{00000000-0004-0000-0C00-000006000000}"/>
    <hyperlink ref="A378" location="فهرست!A112" display="11-  مساحت شبکه های  آبیاری و زهکشی احداث شده" xr:uid="{00000000-0004-0000-0C00-000007000000}"/>
    <hyperlink ref="A417" location="فهرست!A113" display="12 - سرانه مصرف کل آب شهري                                                 " xr:uid="{00000000-0004-0000-0C00-000008000000}"/>
    <hyperlink ref="A455" location="فهرست!A114" display="13 - سهم فروش آب شرب خانگی از فروش آب شرب شهری                                                  " xr:uid="{00000000-0004-0000-0C00-000009000000}"/>
    <hyperlink ref="A116" location="فهرست!A105" display="4 - متوسط مصرف مشترکین برق خانگی                                                  " xr:uid="{00000000-0004-0000-0C00-00000A000000}"/>
    <hyperlink ref="A153" location="فهرست!A106" display="5 - متوسط مصرف مشترکین برق تجاری                                                    " xr:uid="{00000000-0004-0000-0C00-00000B000000}"/>
    <hyperlink ref="A493" location="فهرست!A115" display="14 - سهم آب بدون درآمد شهری" xr:uid="{00000000-0004-0000-0C00-00000C000000}"/>
    <hyperlink ref="A531" location="فهرست!A116" display="15-سهم آب تولید شده سطحی                                                  " xr:uid="{00000000-0004-0000-0C00-00000D000000}"/>
    <hyperlink ref="A303" location="فهرست!A110" display="9 - سهم جمعيت تحت پوشش استفاده از شبکه فاضلاب شهري از كل جمعيت شهري" xr:uid="{00000000-0004-0000-0C00-00000E000000}"/>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58"/>
  <sheetViews>
    <sheetView rightToLeft="1" zoomScaleNormal="100" workbookViewId="0">
      <selection sqref="A1:XFD1048576"/>
    </sheetView>
  </sheetViews>
  <sheetFormatPr defaultRowHeight="28.5" customHeight="1" x14ac:dyDescent="0.25"/>
  <cols>
    <col min="1" max="1" width="26.85546875" style="328" customWidth="1"/>
    <col min="2" max="2" width="11.42578125" style="328" customWidth="1"/>
    <col min="3" max="3" width="9.5703125" style="328" customWidth="1"/>
    <col min="4" max="4" width="11.42578125" style="328" customWidth="1"/>
    <col min="5" max="5" width="9.5703125" style="328" customWidth="1"/>
    <col min="6" max="6" width="11.42578125" style="328" customWidth="1"/>
    <col min="7" max="7" width="9.5703125" style="328" customWidth="1"/>
    <col min="8" max="8" width="8.5703125" style="328" customWidth="1"/>
    <col min="9" max="9" width="10" style="328" customWidth="1"/>
    <col min="10" max="10" width="9.140625" style="328"/>
    <col min="11" max="11" width="10.5703125" style="328" customWidth="1"/>
    <col min="12" max="250" width="9.140625" style="328"/>
    <col min="251" max="251" width="20.42578125" style="328" customWidth="1"/>
    <col min="252" max="252" width="14" style="328" customWidth="1"/>
    <col min="253" max="253" width="10" style="328" customWidth="1"/>
    <col min="254" max="254" width="9" style="328" customWidth="1"/>
    <col min="255" max="255" width="10" style="328" customWidth="1"/>
    <col min="256" max="256" width="8.42578125" style="328" customWidth="1"/>
    <col min="257" max="257" width="9.42578125" style="328" customWidth="1"/>
    <col min="258" max="258" width="9.85546875" style="328" customWidth="1"/>
    <col min="259" max="259" width="12.85546875" style="328" customWidth="1"/>
    <col min="260" max="260" width="9.42578125" style="328" customWidth="1"/>
    <col min="261" max="261" width="13.42578125" style="328" customWidth="1"/>
    <col min="262" max="262" width="12" style="328" customWidth="1"/>
    <col min="263" max="263" width="10" style="328" customWidth="1"/>
    <col min="264" max="264" width="8.42578125" style="328" customWidth="1"/>
    <col min="265" max="506" width="9.140625" style="328"/>
    <col min="507" max="507" width="20.42578125" style="328" customWidth="1"/>
    <col min="508" max="508" width="14" style="328" customWidth="1"/>
    <col min="509" max="509" width="10" style="328" customWidth="1"/>
    <col min="510" max="510" width="9" style="328" customWidth="1"/>
    <col min="511" max="511" width="10" style="328" customWidth="1"/>
    <col min="512" max="512" width="8.42578125" style="328" customWidth="1"/>
    <col min="513" max="513" width="9.42578125" style="328" customWidth="1"/>
    <col min="514" max="514" width="9.85546875" style="328" customWidth="1"/>
    <col min="515" max="515" width="12.85546875" style="328" customWidth="1"/>
    <col min="516" max="516" width="9.42578125" style="328" customWidth="1"/>
    <col min="517" max="517" width="13.42578125" style="328" customWidth="1"/>
    <col min="518" max="518" width="12" style="328" customWidth="1"/>
    <col min="519" max="519" width="10" style="328" customWidth="1"/>
    <col min="520" max="520" width="8.42578125" style="328" customWidth="1"/>
    <col min="521" max="762" width="9.140625" style="328"/>
    <col min="763" max="763" width="20.42578125" style="328" customWidth="1"/>
    <col min="764" max="764" width="14" style="328" customWidth="1"/>
    <col min="765" max="765" width="10" style="328" customWidth="1"/>
    <col min="766" max="766" width="9" style="328" customWidth="1"/>
    <col min="767" max="767" width="10" style="328" customWidth="1"/>
    <col min="768" max="768" width="8.42578125" style="328" customWidth="1"/>
    <col min="769" max="769" width="9.42578125" style="328" customWidth="1"/>
    <col min="770" max="770" width="9.85546875" style="328" customWidth="1"/>
    <col min="771" max="771" width="12.85546875" style="328" customWidth="1"/>
    <col min="772" max="772" width="9.42578125" style="328" customWidth="1"/>
    <col min="773" max="773" width="13.42578125" style="328" customWidth="1"/>
    <col min="774" max="774" width="12" style="328" customWidth="1"/>
    <col min="775" max="775" width="10" style="328" customWidth="1"/>
    <col min="776" max="776" width="8.42578125" style="328" customWidth="1"/>
    <col min="777" max="1018" width="9.140625" style="328"/>
    <col min="1019" max="1019" width="20.42578125" style="328" customWidth="1"/>
    <col min="1020" max="1020" width="14" style="328" customWidth="1"/>
    <col min="1021" max="1021" width="10" style="328" customWidth="1"/>
    <col min="1022" max="1022" width="9" style="328" customWidth="1"/>
    <col min="1023" max="1023" width="10" style="328" customWidth="1"/>
    <col min="1024" max="1024" width="8.42578125" style="328" customWidth="1"/>
    <col min="1025" max="1025" width="9.42578125" style="328" customWidth="1"/>
    <col min="1026" max="1026" width="9.85546875" style="328" customWidth="1"/>
    <col min="1027" max="1027" width="12.85546875" style="328" customWidth="1"/>
    <col min="1028" max="1028" width="9.42578125" style="328" customWidth="1"/>
    <col min="1029" max="1029" width="13.42578125" style="328" customWidth="1"/>
    <col min="1030" max="1030" width="12" style="328" customWidth="1"/>
    <col min="1031" max="1031" width="10" style="328" customWidth="1"/>
    <col min="1032" max="1032" width="8.42578125" style="328" customWidth="1"/>
    <col min="1033" max="1274" width="9.140625" style="328"/>
    <col min="1275" max="1275" width="20.42578125" style="328" customWidth="1"/>
    <col min="1276" max="1276" width="14" style="328" customWidth="1"/>
    <col min="1277" max="1277" width="10" style="328" customWidth="1"/>
    <col min="1278" max="1278" width="9" style="328" customWidth="1"/>
    <col min="1279" max="1279" width="10" style="328" customWidth="1"/>
    <col min="1280" max="1280" width="8.42578125" style="328" customWidth="1"/>
    <col min="1281" max="1281" width="9.42578125" style="328" customWidth="1"/>
    <col min="1282" max="1282" width="9.85546875" style="328" customWidth="1"/>
    <col min="1283" max="1283" width="12.85546875" style="328" customWidth="1"/>
    <col min="1284" max="1284" width="9.42578125" style="328" customWidth="1"/>
    <col min="1285" max="1285" width="13.42578125" style="328" customWidth="1"/>
    <col min="1286" max="1286" width="12" style="328" customWidth="1"/>
    <col min="1287" max="1287" width="10" style="328" customWidth="1"/>
    <col min="1288" max="1288" width="8.42578125" style="328" customWidth="1"/>
    <col min="1289" max="1530" width="9.140625" style="328"/>
    <col min="1531" max="1531" width="20.42578125" style="328" customWidth="1"/>
    <col min="1532" max="1532" width="14" style="328" customWidth="1"/>
    <col min="1533" max="1533" width="10" style="328" customWidth="1"/>
    <col min="1534" max="1534" width="9" style="328" customWidth="1"/>
    <col min="1535" max="1535" width="10" style="328" customWidth="1"/>
    <col min="1536" max="1536" width="8.42578125" style="328" customWidth="1"/>
    <col min="1537" max="1537" width="9.42578125" style="328" customWidth="1"/>
    <col min="1538" max="1538" width="9.85546875" style="328" customWidth="1"/>
    <col min="1539" max="1539" width="12.85546875" style="328" customWidth="1"/>
    <col min="1540" max="1540" width="9.42578125" style="328" customWidth="1"/>
    <col min="1541" max="1541" width="13.42578125" style="328" customWidth="1"/>
    <col min="1542" max="1542" width="12" style="328" customWidth="1"/>
    <col min="1543" max="1543" width="10" style="328" customWidth="1"/>
    <col min="1544" max="1544" width="8.42578125" style="328" customWidth="1"/>
    <col min="1545" max="1786" width="9.140625" style="328"/>
    <col min="1787" max="1787" width="20.42578125" style="328" customWidth="1"/>
    <col min="1788" max="1788" width="14" style="328" customWidth="1"/>
    <col min="1789" max="1789" width="10" style="328" customWidth="1"/>
    <col min="1790" max="1790" width="9" style="328" customWidth="1"/>
    <col min="1791" max="1791" width="10" style="328" customWidth="1"/>
    <col min="1792" max="1792" width="8.42578125" style="328" customWidth="1"/>
    <col min="1793" max="1793" width="9.42578125" style="328" customWidth="1"/>
    <col min="1794" max="1794" width="9.85546875" style="328" customWidth="1"/>
    <col min="1795" max="1795" width="12.85546875" style="328" customWidth="1"/>
    <col min="1796" max="1796" width="9.42578125" style="328" customWidth="1"/>
    <col min="1797" max="1797" width="13.42578125" style="328" customWidth="1"/>
    <col min="1798" max="1798" width="12" style="328" customWidth="1"/>
    <col min="1799" max="1799" width="10" style="328" customWidth="1"/>
    <col min="1800" max="1800" width="8.42578125" style="328" customWidth="1"/>
    <col min="1801" max="2042" width="9.140625" style="328"/>
    <col min="2043" max="2043" width="20.42578125" style="328" customWidth="1"/>
    <col min="2044" max="2044" width="14" style="328" customWidth="1"/>
    <col min="2045" max="2045" width="10" style="328" customWidth="1"/>
    <col min="2046" max="2046" width="9" style="328" customWidth="1"/>
    <col min="2047" max="2047" width="10" style="328" customWidth="1"/>
    <col min="2048" max="2048" width="8.42578125" style="328" customWidth="1"/>
    <col min="2049" max="2049" width="9.42578125" style="328" customWidth="1"/>
    <col min="2050" max="2050" width="9.85546875" style="328" customWidth="1"/>
    <col min="2051" max="2051" width="12.85546875" style="328" customWidth="1"/>
    <col min="2052" max="2052" width="9.42578125" style="328" customWidth="1"/>
    <col min="2053" max="2053" width="13.42578125" style="328" customWidth="1"/>
    <col min="2054" max="2054" width="12" style="328" customWidth="1"/>
    <col min="2055" max="2055" width="10" style="328" customWidth="1"/>
    <col min="2056" max="2056" width="8.42578125" style="328" customWidth="1"/>
    <col min="2057" max="2298" width="9.140625" style="328"/>
    <col min="2299" max="2299" width="20.42578125" style="328" customWidth="1"/>
    <col min="2300" max="2300" width="14" style="328" customWidth="1"/>
    <col min="2301" max="2301" width="10" style="328" customWidth="1"/>
    <col min="2302" max="2302" width="9" style="328" customWidth="1"/>
    <col min="2303" max="2303" width="10" style="328" customWidth="1"/>
    <col min="2304" max="2304" width="8.42578125" style="328" customWidth="1"/>
    <col min="2305" max="2305" width="9.42578125" style="328" customWidth="1"/>
    <col min="2306" max="2306" width="9.85546875" style="328" customWidth="1"/>
    <col min="2307" max="2307" width="12.85546875" style="328" customWidth="1"/>
    <col min="2308" max="2308" width="9.42578125" style="328" customWidth="1"/>
    <col min="2309" max="2309" width="13.42578125" style="328" customWidth="1"/>
    <col min="2310" max="2310" width="12" style="328" customWidth="1"/>
    <col min="2311" max="2311" width="10" style="328" customWidth="1"/>
    <col min="2312" max="2312" width="8.42578125" style="328" customWidth="1"/>
    <col min="2313" max="2554" width="9.140625" style="328"/>
    <col min="2555" max="2555" width="20.42578125" style="328" customWidth="1"/>
    <col min="2556" max="2556" width="14" style="328" customWidth="1"/>
    <col min="2557" max="2557" width="10" style="328" customWidth="1"/>
    <col min="2558" max="2558" width="9" style="328" customWidth="1"/>
    <col min="2559" max="2559" width="10" style="328" customWidth="1"/>
    <col min="2560" max="2560" width="8.42578125" style="328" customWidth="1"/>
    <col min="2561" max="2561" width="9.42578125" style="328" customWidth="1"/>
    <col min="2562" max="2562" width="9.85546875" style="328" customWidth="1"/>
    <col min="2563" max="2563" width="12.85546875" style="328" customWidth="1"/>
    <col min="2564" max="2564" width="9.42578125" style="328" customWidth="1"/>
    <col min="2565" max="2565" width="13.42578125" style="328" customWidth="1"/>
    <col min="2566" max="2566" width="12" style="328" customWidth="1"/>
    <col min="2567" max="2567" width="10" style="328" customWidth="1"/>
    <col min="2568" max="2568" width="8.42578125" style="328" customWidth="1"/>
    <col min="2569" max="2810" width="9.140625" style="328"/>
    <col min="2811" max="2811" width="20.42578125" style="328" customWidth="1"/>
    <col min="2812" max="2812" width="14" style="328" customWidth="1"/>
    <col min="2813" max="2813" width="10" style="328" customWidth="1"/>
    <col min="2814" max="2814" width="9" style="328" customWidth="1"/>
    <col min="2815" max="2815" width="10" style="328" customWidth="1"/>
    <col min="2816" max="2816" width="8.42578125" style="328" customWidth="1"/>
    <col min="2817" max="2817" width="9.42578125" style="328" customWidth="1"/>
    <col min="2818" max="2818" width="9.85546875" style="328" customWidth="1"/>
    <col min="2819" max="2819" width="12.85546875" style="328" customWidth="1"/>
    <col min="2820" max="2820" width="9.42578125" style="328" customWidth="1"/>
    <col min="2821" max="2821" width="13.42578125" style="328" customWidth="1"/>
    <col min="2822" max="2822" width="12" style="328" customWidth="1"/>
    <col min="2823" max="2823" width="10" style="328" customWidth="1"/>
    <col min="2824" max="2824" width="8.42578125" style="328" customWidth="1"/>
    <col min="2825" max="3066" width="9.140625" style="328"/>
    <col min="3067" max="3067" width="20.42578125" style="328" customWidth="1"/>
    <col min="3068" max="3068" width="14" style="328" customWidth="1"/>
    <col min="3069" max="3069" width="10" style="328" customWidth="1"/>
    <col min="3070" max="3070" width="9" style="328" customWidth="1"/>
    <col min="3071" max="3071" width="10" style="328" customWidth="1"/>
    <col min="3072" max="3072" width="8.42578125" style="328" customWidth="1"/>
    <col min="3073" max="3073" width="9.42578125" style="328" customWidth="1"/>
    <col min="3074" max="3074" width="9.85546875" style="328" customWidth="1"/>
    <col min="3075" max="3075" width="12.85546875" style="328" customWidth="1"/>
    <col min="3076" max="3076" width="9.42578125" style="328" customWidth="1"/>
    <col min="3077" max="3077" width="13.42578125" style="328" customWidth="1"/>
    <col min="3078" max="3078" width="12" style="328" customWidth="1"/>
    <col min="3079" max="3079" width="10" style="328" customWidth="1"/>
    <col min="3080" max="3080" width="8.42578125" style="328" customWidth="1"/>
    <col min="3081" max="3322" width="9.140625" style="328"/>
    <col min="3323" max="3323" width="20.42578125" style="328" customWidth="1"/>
    <col min="3324" max="3324" width="14" style="328" customWidth="1"/>
    <col min="3325" max="3325" width="10" style="328" customWidth="1"/>
    <col min="3326" max="3326" width="9" style="328" customWidth="1"/>
    <col min="3327" max="3327" width="10" style="328" customWidth="1"/>
    <col min="3328" max="3328" width="8.42578125" style="328" customWidth="1"/>
    <col min="3329" max="3329" width="9.42578125" style="328" customWidth="1"/>
    <col min="3330" max="3330" width="9.85546875" style="328" customWidth="1"/>
    <col min="3331" max="3331" width="12.85546875" style="328" customWidth="1"/>
    <col min="3332" max="3332" width="9.42578125" style="328" customWidth="1"/>
    <col min="3333" max="3333" width="13.42578125" style="328" customWidth="1"/>
    <col min="3334" max="3334" width="12" style="328" customWidth="1"/>
    <col min="3335" max="3335" width="10" style="328" customWidth="1"/>
    <col min="3336" max="3336" width="8.42578125" style="328" customWidth="1"/>
    <col min="3337" max="3578" width="9.140625" style="328"/>
    <col min="3579" max="3579" width="20.42578125" style="328" customWidth="1"/>
    <col min="3580" max="3580" width="14" style="328" customWidth="1"/>
    <col min="3581" max="3581" width="10" style="328" customWidth="1"/>
    <col min="3582" max="3582" width="9" style="328" customWidth="1"/>
    <col min="3583" max="3583" width="10" style="328" customWidth="1"/>
    <col min="3584" max="3584" width="8.42578125" style="328" customWidth="1"/>
    <col min="3585" max="3585" width="9.42578125" style="328" customWidth="1"/>
    <col min="3586" max="3586" width="9.85546875" style="328" customWidth="1"/>
    <col min="3587" max="3587" width="12.85546875" style="328" customWidth="1"/>
    <col min="3588" max="3588" width="9.42578125" style="328" customWidth="1"/>
    <col min="3589" max="3589" width="13.42578125" style="328" customWidth="1"/>
    <col min="3590" max="3590" width="12" style="328" customWidth="1"/>
    <col min="3591" max="3591" width="10" style="328" customWidth="1"/>
    <col min="3592" max="3592" width="8.42578125" style="328" customWidth="1"/>
    <col min="3593" max="3834" width="9.140625" style="328"/>
    <col min="3835" max="3835" width="20.42578125" style="328" customWidth="1"/>
    <col min="3836" max="3836" width="14" style="328" customWidth="1"/>
    <col min="3837" max="3837" width="10" style="328" customWidth="1"/>
    <col min="3838" max="3838" width="9" style="328" customWidth="1"/>
    <col min="3839" max="3839" width="10" style="328" customWidth="1"/>
    <col min="3840" max="3840" width="8.42578125" style="328" customWidth="1"/>
    <col min="3841" max="3841" width="9.42578125" style="328" customWidth="1"/>
    <col min="3842" max="3842" width="9.85546875" style="328" customWidth="1"/>
    <col min="3843" max="3843" width="12.85546875" style="328" customWidth="1"/>
    <col min="3844" max="3844" width="9.42578125" style="328" customWidth="1"/>
    <col min="3845" max="3845" width="13.42578125" style="328" customWidth="1"/>
    <col min="3846" max="3846" width="12" style="328" customWidth="1"/>
    <col min="3847" max="3847" width="10" style="328" customWidth="1"/>
    <col min="3848" max="3848" width="8.42578125" style="328" customWidth="1"/>
    <col min="3849" max="4090" width="9.140625" style="328"/>
    <col min="4091" max="4091" width="20.42578125" style="328" customWidth="1"/>
    <col min="4092" max="4092" width="14" style="328" customWidth="1"/>
    <col min="4093" max="4093" width="10" style="328" customWidth="1"/>
    <col min="4094" max="4094" width="9" style="328" customWidth="1"/>
    <col min="4095" max="4095" width="10" style="328" customWidth="1"/>
    <col min="4096" max="4096" width="8.42578125" style="328" customWidth="1"/>
    <col min="4097" max="4097" width="9.42578125" style="328" customWidth="1"/>
    <col min="4098" max="4098" width="9.85546875" style="328" customWidth="1"/>
    <col min="4099" max="4099" width="12.85546875" style="328" customWidth="1"/>
    <col min="4100" max="4100" width="9.42578125" style="328" customWidth="1"/>
    <col min="4101" max="4101" width="13.42578125" style="328" customWidth="1"/>
    <col min="4102" max="4102" width="12" style="328" customWidth="1"/>
    <col min="4103" max="4103" width="10" style="328" customWidth="1"/>
    <col min="4104" max="4104" width="8.42578125" style="328" customWidth="1"/>
    <col min="4105" max="4346" width="9.140625" style="328"/>
    <col min="4347" max="4347" width="20.42578125" style="328" customWidth="1"/>
    <col min="4348" max="4348" width="14" style="328" customWidth="1"/>
    <col min="4349" max="4349" width="10" style="328" customWidth="1"/>
    <col min="4350" max="4350" width="9" style="328" customWidth="1"/>
    <col min="4351" max="4351" width="10" style="328" customWidth="1"/>
    <col min="4352" max="4352" width="8.42578125" style="328" customWidth="1"/>
    <col min="4353" max="4353" width="9.42578125" style="328" customWidth="1"/>
    <col min="4354" max="4354" width="9.85546875" style="328" customWidth="1"/>
    <col min="4355" max="4355" width="12.85546875" style="328" customWidth="1"/>
    <col min="4356" max="4356" width="9.42578125" style="328" customWidth="1"/>
    <col min="4357" max="4357" width="13.42578125" style="328" customWidth="1"/>
    <col min="4358" max="4358" width="12" style="328" customWidth="1"/>
    <col min="4359" max="4359" width="10" style="328" customWidth="1"/>
    <col min="4360" max="4360" width="8.42578125" style="328" customWidth="1"/>
    <col min="4361" max="4602" width="9.140625" style="328"/>
    <col min="4603" max="4603" width="20.42578125" style="328" customWidth="1"/>
    <col min="4604" max="4604" width="14" style="328" customWidth="1"/>
    <col min="4605" max="4605" width="10" style="328" customWidth="1"/>
    <col min="4606" max="4606" width="9" style="328" customWidth="1"/>
    <col min="4607" max="4607" width="10" style="328" customWidth="1"/>
    <col min="4608" max="4608" width="8.42578125" style="328" customWidth="1"/>
    <col min="4609" max="4609" width="9.42578125" style="328" customWidth="1"/>
    <col min="4610" max="4610" width="9.85546875" style="328" customWidth="1"/>
    <col min="4611" max="4611" width="12.85546875" style="328" customWidth="1"/>
    <col min="4612" max="4612" width="9.42578125" style="328" customWidth="1"/>
    <col min="4613" max="4613" width="13.42578125" style="328" customWidth="1"/>
    <col min="4614" max="4614" width="12" style="328" customWidth="1"/>
    <col min="4615" max="4615" width="10" style="328" customWidth="1"/>
    <col min="4616" max="4616" width="8.42578125" style="328" customWidth="1"/>
    <col min="4617" max="4858" width="9.140625" style="328"/>
    <col min="4859" max="4859" width="20.42578125" style="328" customWidth="1"/>
    <col min="4860" max="4860" width="14" style="328" customWidth="1"/>
    <col min="4861" max="4861" width="10" style="328" customWidth="1"/>
    <col min="4862" max="4862" width="9" style="328" customWidth="1"/>
    <col min="4863" max="4863" width="10" style="328" customWidth="1"/>
    <col min="4864" max="4864" width="8.42578125" style="328" customWidth="1"/>
    <col min="4865" max="4865" width="9.42578125" style="328" customWidth="1"/>
    <col min="4866" max="4866" width="9.85546875" style="328" customWidth="1"/>
    <col min="4867" max="4867" width="12.85546875" style="328" customWidth="1"/>
    <col min="4868" max="4868" width="9.42578125" style="328" customWidth="1"/>
    <col min="4869" max="4869" width="13.42578125" style="328" customWidth="1"/>
    <col min="4870" max="4870" width="12" style="328" customWidth="1"/>
    <col min="4871" max="4871" width="10" style="328" customWidth="1"/>
    <col min="4872" max="4872" width="8.42578125" style="328" customWidth="1"/>
    <col min="4873" max="5114" width="9.140625" style="328"/>
    <col min="5115" max="5115" width="20.42578125" style="328" customWidth="1"/>
    <col min="5116" max="5116" width="14" style="328" customWidth="1"/>
    <col min="5117" max="5117" width="10" style="328" customWidth="1"/>
    <col min="5118" max="5118" width="9" style="328" customWidth="1"/>
    <col min="5119" max="5119" width="10" style="328" customWidth="1"/>
    <col min="5120" max="5120" width="8.42578125" style="328" customWidth="1"/>
    <col min="5121" max="5121" width="9.42578125" style="328" customWidth="1"/>
    <col min="5122" max="5122" width="9.85546875" style="328" customWidth="1"/>
    <col min="5123" max="5123" width="12.85546875" style="328" customWidth="1"/>
    <col min="5124" max="5124" width="9.42578125" style="328" customWidth="1"/>
    <col min="5125" max="5125" width="13.42578125" style="328" customWidth="1"/>
    <col min="5126" max="5126" width="12" style="328" customWidth="1"/>
    <col min="5127" max="5127" width="10" style="328" customWidth="1"/>
    <col min="5128" max="5128" width="8.42578125" style="328" customWidth="1"/>
    <col min="5129" max="5370" width="9.140625" style="328"/>
    <col min="5371" max="5371" width="20.42578125" style="328" customWidth="1"/>
    <col min="5372" max="5372" width="14" style="328" customWidth="1"/>
    <col min="5373" max="5373" width="10" style="328" customWidth="1"/>
    <col min="5374" max="5374" width="9" style="328" customWidth="1"/>
    <col min="5375" max="5375" width="10" style="328" customWidth="1"/>
    <col min="5376" max="5376" width="8.42578125" style="328" customWidth="1"/>
    <col min="5377" max="5377" width="9.42578125" style="328" customWidth="1"/>
    <col min="5378" max="5378" width="9.85546875" style="328" customWidth="1"/>
    <col min="5379" max="5379" width="12.85546875" style="328" customWidth="1"/>
    <col min="5380" max="5380" width="9.42578125" style="328" customWidth="1"/>
    <col min="5381" max="5381" width="13.42578125" style="328" customWidth="1"/>
    <col min="5382" max="5382" width="12" style="328" customWidth="1"/>
    <col min="5383" max="5383" width="10" style="328" customWidth="1"/>
    <col min="5384" max="5384" width="8.42578125" style="328" customWidth="1"/>
    <col min="5385" max="5626" width="9.140625" style="328"/>
    <col min="5627" max="5627" width="20.42578125" style="328" customWidth="1"/>
    <col min="5628" max="5628" width="14" style="328" customWidth="1"/>
    <col min="5629" max="5629" width="10" style="328" customWidth="1"/>
    <col min="5630" max="5630" width="9" style="328" customWidth="1"/>
    <col min="5631" max="5631" width="10" style="328" customWidth="1"/>
    <col min="5632" max="5632" width="8.42578125" style="328" customWidth="1"/>
    <col min="5633" max="5633" width="9.42578125" style="328" customWidth="1"/>
    <col min="5634" max="5634" width="9.85546875" style="328" customWidth="1"/>
    <col min="5635" max="5635" width="12.85546875" style="328" customWidth="1"/>
    <col min="5636" max="5636" width="9.42578125" style="328" customWidth="1"/>
    <col min="5637" max="5637" width="13.42578125" style="328" customWidth="1"/>
    <col min="5638" max="5638" width="12" style="328" customWidth="1"/>
    <col min="5639" max="5639" width="10" style="328" customWidth="1"/>
    <col min="5640" max="5640" width="8.42578125" style="328" customWidth="1"/>
    <col min="5641" max="5882" width="9.140625" style="328"/>
    <col min="5883" max="5883" width="20.42578125" style="328" customWidth="1"/>
    <col min="5884" max="5884" width="14" style="328" customWidth="1"/>
    <col min="5885" max="5885" width="10" style="328" customWidth="1"/>
    <col min="5886" max="5886" width="9" style="328" customWidth="1"/>
    <col min="5887" max="5887" width="10" style="328" customWidth="1"/>
    <col min="5888" max="5888" width="8.42578125" style="328" customWidth="1"/>
    <col min="5889" max="5889" width="9.42578125" style="328" customWidth="1"/>
    <col min="5890" max="5890" width="9.85546875" style="328" customWidth="1"/>
    <col min="5891" max="5891" width="12.85546875" style="328" customWidth="1"/>
    <col min="5892" max="5892" width="9.42578125" style="328" customWidth="1"/>
    <col min="5893" max="5893" width="13.42578125" style="328" customWidth="1"/>
    <col min="5894" max="5894" width="12" style="328" customWidth="1"/>
    <col min="5895" max="5895" width="10" style="328" customWidth="1"/>
    <col min="5896" max="5896" width="8.42578125" style="328" customWidth="1"/>
    <col min="5897" max="6138" width="9.140625" style="328"/>
    <col min="6139" max="6139" width="20.42578125" style="328" customWidth="1"/>
    <col min="6140" max="6140" width="14" style="328" customWidth="1"/>
    <col min="6141" max="6141" width="10" style="328" customWidth="1"/>
    <col min="6142" max="6142" width="9" style="328" customWidth="1"/>
    <col min="6143" max="6143" width="10" style="328" customWidth="1"/>
    <col min="6144" max="6144" width="8.42578125" style="328" customWidth="1"/>
    <col min="6145" max="6145" width="9.42578125" style="328" customWidth="1"/>
    <col min="6146" max="6146" width="9.85546875" style="328" customWidth="1"/>
    <col min="6147" max="6147" width="12.85546875" style="328" customWidth="1"/>
    <col min="6148" max="6148" width="9.42578125" style="328" customWidth="1"/>
    <col min="6149" max="6149" width="13.42578125" style="328" customWidth="1"/>
    <col min="6150" max="6150" width="12" style="328" customWidth="1"/>
    <col min="6151" max="6151" width="10" style="328" customWidth="1"/>
    <col min="6152" max="6152" width="8.42578125" style="328" customWidth="1"/>
    <col min="6153" max="6394" width="9.140625" style="328"/>
    <col min="6395" max="6395" width="20.42578125" style="328" customWidth="1"/>
    <col min="6396" max="6396" width="14" style="328" customWidth="1"/>
    <col min="6397" max="6397" width="10" style="328" customWidth="1"/>
    <col min="6398" max="6398" width="9" style="328" customWidth="1"/>
    <col min="6399" max="6399" width="10" style="328" customWidth="1"/>
    <col min="6400" max="6400" width="8.42578125" style="328" customWidth="1"/>
    <col min="6401" max="6401" width="9.42578125" style="328" customWidth="1"/>
    <col min="6402" max="6402" width="9.85546875" style="328" customWidth="1"/>
    <col min="6403" max="6403" width="12.85546875" style="328" customWidth="1"/>
    <col min="6404" max="6404" width="9.42578125" style="328" customWidth="1"/>
    <col min="6405" max="6405" width="13.42578125" style="328" customWidth="1"/>
    <col min="6406" max="6406" width="12" style="328" customWidth="1"/>
    <col min="6407" max="6407" width="10" style="328" customWidth="1"/>
    <col min="6408" max="6408" width="8.42578125" style="328" customWidth="1"/>
    <col min="6409" max="6650" width="9.140625" style="328"/>
    <col min="6651" max="6651" width="20.42578125" style="328" customWidth="1"/>
    <col min="6652" max="6652" width="14" style="328" customWidth="1"/>
    <col min="6653" max="6653" width="10" style="328" customWidth="1"/>
    <col min="6654" max="6654" width="9" style="328" customWidth="1"/>
    <col min="6655" max="6655" width="10" style="328" customWidth="1"/>
    <col min="6656" max="6656" width="8.42578125" style="328" customWidth="1"/>
    <col min="6657" max="6657" width="9.42578125" style="328" customWidth="1"/>
    <col min="6658" max="6658" width="9.85546875" style="328" customWidth="1"/>
    <col min="6659" max="6659" width="12.85546875" style="328" customWidth="1"/>
    <col min="6660" max="6660" width="9.42578125" style="328" customWidth="1"/>
    <col min="6661" max="6661" width="13.42578125" style="328" customWidth="1"/>
    <col min="6662" max="6662" width="12" style="328" customWidth="1"/>
    <col min="6663" max="6663" width="10" style="328" customWidth="1"/>
    <col min="6664" max="6664" width="8.42578125" style="328" customWidth="1"/>
    <col min="6665" max="6906" width="9.140625" style="328"/>
    <col min="6907" max="6907" width="20.42578125" style="328" customWidth="1"/>
    <col min="6908" max="6908" width="14" style="328" customWidth="1"/>
    <col min="6909" max="6909" width="10" style="328" customWidth="1"/>
    <col min="6910" max="6910" width="9" style="328" customWidth="1"/>
    <col min="6911" max="6911" width="10" style="328" customWidth="1"/>
    <col min="6912" max="6912" width="8.42578125" style="328" customWidth="1"/>
    <col min="6913" max="6913" width="9.42578125" style="328" customWidth="1"/>
    <col min="6914" max="6914" width="9.85546875" style="328" customWidth="1"/>
    <col min="6915" max="6915" width="12.85546875" style="328" customWidth="1"/>
    <col min="6916" max="6916" width="9.42578125" style="328" customWidth="1"/>
    <col min="6917" max="6917" width="13.42578125" style="328" customWidth="1"/>
    <col min="6918" max="6918" width="12" style="328" customWidth="1"/>
    <col min="6919" max="6919" width="10" style="328" customWidth="1"/>
    <col min="6920" max="6920" width="8.42578125" style="328" customWidth="1"/>
    <col min="6921" max="7162" width="9.140625" style="328"/>
    <col min="7163" max="7163" width="20.42578125" style="328" customWidth="1"/>
    <col min="7164" max="7164" width="14" style="328" customWidth="1"/>
    <col min="7165" max="7165" width="10" style="328" customWidth="1"/>
    <col min="7166" max="7166" width="9" style="328" customWidth="1"/>
    <col min="7167" max="7167" width="10" style="328" customWidth="1"/>
    <col min="7168" max="7168" width="8.42578125" style="328" customWidth="1"/>
    <col min="7169" max="7169" width="9.42578125" style="328" customWidth="1"/>
    <col min="7170" max="7170" width="9.85546875" style="328" customWidth="1"/>
    <col min="7171" max="7171" width="12.85546875" style="328" customWidth="1"/>
    <col min="7172" max="7172" width="9.42578125" style="328" customWidth="1"/>
    <col min="7173" max="7173" width="13.42578125" style="328" customWidth="1"/>
    <col min="7174" max="7174" width="12" style="328" customWidth="1"/>
    <col min="7175" max="7175" width="10" style="328" customWidth="1"/>
    <col min="7176" max="7176" width="8.42578125" style="328" customWidth="1"/>
    <col min="7177" max="7418" width="9.140625" style="328"/>
    <col min="7419" max="7419" width="20.42578125" style="328" customWidth="1"/>
    <col min="7420" max="7420" width="14" style="328" customWidth="1"/>
    <col min="7421" max="7421" width="10" style="328" customWidth="1"/>
    <col min="7422" max="7422" width="9" style="328" customWidth="1"/>
    <col min="7423" max="7423" width="10" style="328" customWidth="1"/>
    <col min="7424" max="7424" width="8.42578125" style="328" customWidth="1"/>
    <col min="7425" max="7425" width="9.42578125" style="328" customWidth="1"/>
    <col min="7426" max="7426" width="9.85546875" style="328" customWidth="1"/>
    <col min="7427" max="7427" width="12.85546875" style="328" customWidth="1"/>
    <col min="7428" max="7428" width="9.42578125" style="328" customWidth="1"/>
    <col min="7429" max="7429" width="13.42578125" style="328" customWidth="1"/>
    <col min="7430" max="7430" width="12" style="328" customWidth="1"/>
    <col min="7431" max="7431" width="10" style="328" customWidth="1"/>
    <col min="7432" max="7432" width="8.42578125" style="328" customWidth="1"/>
    <col min="7433" max="7674" width="9.140625" style="328"/>
    <col min="7675" max="7675" width="20.42578125" style="328" customWidth="1"/>
    <col min="7676" max="7676" width="14" style="328" customWidth="1"/>
    <col min="7677" max="7677" width="10" style="328" customWidth="1"/>
    <col min="7678" max="7678" width="9" style="328" customWidth="1"/>
    <col min="7679" max="7679" width="10" style="328" customWidth="1"/>
    <col min="7680" max="7680" width="8.42578125" style="328" customWidth="1"/>
    <col min="7681" max="7681" width="9.42578125" style="328" customWidth="1"/>
    <col min="7682" max="7682" width="9.85546875" style="328" customWidth="1"/>
    <col min="7683" max="7683" width="12.85546875" style="328" customWidth="1"/>
    <col min="7684" max="7684" width="9.42578125" style="328" customWidth="1"/>
    <col min="7685" max="7685" width="13.42578125" style="328" customWidth="1"/>
    <col min="7686" max="7686" width="12" style="328" customWidth="1"/>
    <col min="7687" max="7687" width="10" style="328" customWidth="1"/>
    <col min="7688" max="7688" width="8.42578125" style="328" customWidth="1"/>
    <col min="7689" max="7930" width="9.140625" style="328"/>
    <col min="7931" max="7931" width="20.42578125" style="328" customWidth="1"/>
    <col min="7932" max="7932" width="14" style="328" customWidth="1"/>
    <col min="7933" max="7933" width="10" style="328" customWidth="1"/>
    <col min="7934" max="7934" width="9" style="328" customWidth="1"/>
    <col min="7935" max="7935" width="10" style="328" customWidth="1"/>
    <col min="7936" max="7936" width="8.42578125" style="328" customWidth="1"/>
    <col min="7937" max="7937" width="9.42578125" style="328" customWidth="1"/>
    <col min="7938" max="7938" width="9.85546875" style="328" customWidth="1"/>
    <col min="7939" max="7939" width="12.85546875" style="328" customWidth="1"/>
    <col min="7940" max="7940" width="9.42578125" style="328" customWidth="1"/>
    <col min="7941" max="7941" width="13.42578125" style="328" customWidth="1"/>
    <col min="7942" max="7942" width="12" style="328" customWidth="1"/>
    <col min="7943" max="7943" width="10" style="328" customWidth="1"/>
    <col min="7944" max="7944" width="8.42578125" style="328" customWidth="1"/>
    <col min="7945" max="8186" width="9.140625" style="328"/>
    <col min="8187" max="8187" width="20.42578125" style="328" customWidth="1"/>
    <col min="8188" max="8188" width="14" style="328" customWidth="1"/>
    <col min="8189" max="8189" width="10" style="328" customWidth="1"/>
    <col min="8190" max="8190" width="9" style="328" customWidth="1"/>
    <col min="8191" max="8191" width="10" style="328" customWidth="1"/>
    <col min="8192" max="8192" width="8.42578125" style="328" customWidth="1"/>
    <col min="8193" max="8193" width="9.42578125" style="328" customWidth="1"/>
    <col min="8194" max="8194" width="9.85546875" style="328" customWidth="1"/>
    <col min="8195" max="8195" width="12.85546875" style="328" customWidth="1"/>
    <col min="8196" max="8196" width="9.42578125" style="328" customWidth="1"/>
    <col min="8197" max="8197" width="13.42578125" style="328" customWidth="1"/>
    <col min="8198" max="8198" width="12" style="328" customWidth="1"/>
    <col min="8199" max="8199" width="10" style="328" customWidth="1"/>
    <col min="8200" max="8200" width="8.42578125" style="328" customWidth="1"/>
    <col min="8201" max="8442" width="9.140625" style="328"/>
    <col min="8443" max="8443" width="20.42578125" style="328" customWidth="1"/>
    <col min="8444" max="8444" width="14" style="328" customWidth="1"/>
    <col min="8445" max="8445" width="10" style="328" customWidth="1"/>
    <col min="8446" max="8446" width="9" style="328" customWidth="1"/>
    <col min="8447" max="8447" width="10" style="328" customWidth="1"/>
    <col min="8448" max="8448" width="8.42578125" style="328" customWidth="1"/>
    <col min="8449" max="8449" width="9.42578125" style="328" customWidth="1"/>
    <col min="8450" max="8450" width="9.85546875" style="328" customWidth="1"/>
    <col min="8451" max="8451" width="12.85546875" style="328" customWidth="1"/>
    <col min="8452" max="8452" width="9.42578125" style="328" customWidth="1"/>
    <col min="8453" max="8453" width="13.42578125" style="328" customWidth="1"/>
    <col min="8454" max="8454" width="12" style="328" customWidth="1"/>
    <col min="8455" max="8455" width="10" style="328" customWidth="1"/>
    <col min="8456" max="8456" width="8.42578125" style="328" customWidth="1"/>
    <col min="8457" max="8698" width="9.140625" style="328"/>
    <col min="8699" max="8699" width="20.42578125" style="328" customWidth="1"/>
    <col min="8700" max="8700" width="14" style="328" customWidth="1"/>
    <col min="8701" max="8701" width="10" style="328" customWidth="1"/>
    <col min="8702" max="8702" width="9" style="328" customWidth="1"/>
    <col min="8703" max="8703" width="10" style="328" customWidth="1"/>
    <col min="8704" max="8704" width="8.42578125" style="328" customWidth="1"/>
    <col min="8705" max="8705" width="9.42578125" style="328" customWidth="1"/>
    <col min="8706" max="8706" width="9.85546875" style="328" customWidth="1"/>
    <col min="8707" max="8707" width="12.85546875" style="328" customWidth="1"/>
    <col min="8708" max="8708" width="9.42578125" style="328" customWidth="1"/>
    <col min="8709" max="8709" width="13.42578125" style="328" customWidth="1"/>
    <col min="8710" max="8710" width="12" style="328" customWidth="1"/>
    <col min="8711" max="8711" width="10" style="328" customWidth="1"/>
    <col min="8712" max="8712" width="8.42578125" style="328" customWidth="1"/>
    <col min="8713" max="8954" width="9.140625" style="328"/>
    <col min="8955" max="8955" width="20.42578125" style="328" customWidth="1"/>
    <col min="8956" max="8956" width="14" style="328" customWidth="1"/>
    <col min="8957" max="8957" width="10" style="328" customWidth="1"/>
    <col min="8958" max="8958" width="9" style="328" customWidth="1"/>
    <col min="8959" max="8959" width="10" style="328" customWidth="1"/>
    <col min="8960" max="8960" width="8.42578125" style="328" customWidth="1"/>
    <col min="8961" max="8961" width="9.42578125" style="328" customWidth="1"/>
    <col min="8962" max="8962" width="9.85546875" style="328" customWidth="1"/>
    <col min="8963" max="8963" width="12.85546875" style="328" customWidth="1"/>
    <col min="8964" max="8964" width="9.42578125" style="328" customWidth="1"/>
    <col min="8965" max="8965" width="13.42578125" style="328" customWidth="1"/>
    <col min="8966" max="8966" width="12" style="328" customWidth="1"/>
    <col min="8967" max="8967" width="10" style="328" customWidth="1"/>
    <col min="8968" max="8968" width="8.42578125" style="328" customWidth="1"/>
    <col min="8969" max="9210" width="9.140625" style="328"/>
    <col min="9211" max="9211" width="20.42578125" style="328" customWidth="1"/>
    <col min="9212" max="9212" width="14" style="328" customWidth="1"/>
    <col min="9213" max="9213" width="10" style="328" customWidth="1"/>
    <col min="9214" max="9214" width="9" style="328" customWidth="1"/>
    <col min="9215" max="9215" width="10" style="328" customWidth="1"/>
    <col min="9216" max="9216" width="8.42578125" style="328" customWidth="1"/>
    <col min="9217" max="9217" width="9.42578125" style="328" customWidth="1"/>
    <col min="9218" max="9218" width="9.85546875" style="328" customWidth="1"/>
    <col min="9219" max="9219" width="12.85546875" style="328" customWidth="1"/>
    <col min="9220" max="9220" width="9.42578125" style="328" customWidth="1"/>
    <col min="9221" max="9221" width="13.42578125" style="328" customWidth="1"/>
    <col min="9222" max="9222" width="12" style="328" customWidth="1"/>
    <col min="9223" max="9223" width="10" style="328" customWidth="1"/>
    <col min="9224" max="9224" width="8.42578125" style="328" customWidth="1"/>
    <col min="9225" max="9466" width="9.140625" style="328"/>
    <col min="9467" max="9467" width="20.42578125" style="328" customWidth="1"/>
    <col min="9468" max="9468" width="14" style="328" customWidth="1"/>
    <col min="9469" max="9469" width="10" style="328" customWidth="1"/>
    <col min="9470" max="9470" width="9" style="328" customWidth="1"/>
    <col min="9471" max="9471" width="10" style="328" customWidth="1"/>
    <col min="9472" max="9472" width="8.42578125" style="328" customWidth="1"/>
    <col min="9473" max="9473" width="9.42578125" style="328" customWidth="1"/>
    <col min="9474" max="9474" width="9.85546875" style="328" customWidth="1"/>
    <col min="9475" max="9475" width="12.85546875" style="328" customWidth="1"/>
    <col min="9476" max="9476" width="9.42578125" style="328" customWidth="1"/>
    <col min="9477" max="9477" width="13.42578125" style="328" customWidth="1"/>
    <col min="9478" max="9478" width="12" style="328" customWidth="1"/>
    <col min="9479" max="9479" width="10" style="328" customWidth="1"/>
    <col min="9480" max="9480" width="8.42578125" style="328" customWidth="1"/>
    <col min="9481" max="9722" width="9.140625" style="328"/>
    <col min="9723" max="9723" width="20.42578125" style="328" customWidth="1"/>
    <col min="9724" max="9724" width="14" style="328" customWidth="1"/>
    <col min="9725" max="9725" width="10" style="328" customWidth="1"/>
    <col min="9726" max="9726" width="9" style="328" customWidth="1"/>
    <col min="9727" max="9727" width="10" style="328" customWidth="1"/>
    <col min="9728" max="9728" width="8.42578125" style="328" customWidth="1"/>
    <col min="9729" max="9729" width="9.42578125" style="328" customWidth="1"/>
    <col min="9730" max="9730" width="9.85546875" style="328" customWidth="1"/>
    <col min="9731" max="9731" width="12.85546875" style="328" customWidth="1"/>
    <col min="9732" max="9732" width="9.42578125" style="328" customWidth="1"/>
    <col min="9733" max="9733" width="13.42578125" style="328" customWidth="1"/>
    <col min="9734" max="9734" width="12" style="328" customWidth="1"/>
    <col min="9735" max="9735" width="10" style="328" customWidth="1"/>
    <col min="9736" max="9736" width="8.42578125" style="328" customWidth="1"/>
    <col min="9737" max="9978" width="9.140625" style="328"/>
    <col min="9979" max="9979" width="20.42578125" style="328" customWidth="1"/>
    <col min="9980" max="9980" width="14" style="328" customWidth="1"/>
    <col min="9981" max="9981" width="10" style="328" customWidth="1"/>
    <col min="9982" max="9982" width="9" style="328" customWidth="1"/>
    <col min="9983" max="9983" width="10" style="328" customWidth="1"/>
    <col min="9984" max="9984" width="8.42578125" style="328" customWidth="1"/>
    <col min="9985" max="9985" width="9.42578125" style="328" customWidth="1"/>
    <col min="9986" max="9986" width="9.85546875" style="328" customWidth="1"/>
    <col min="9987" max="9987" width="12.85546875" style="328" customWidth="1"/>
    <col min="9988" max="9988" width="9.42578125" style="328" customWidth="1"/>
    <col min="9989" max="9989" width="13.42578125" style="328" customWidth="1"/>
    <col min="9990" max="9990" width="12" style="328" customWidth="1"/>
    <col min="9991" max="9991" width="10" style="328" customWidth="1"/>
    <col min="9992" max="9992" width="8.42578125" style="328" customWidth="1"/>
    <col min="9993" max="10234" width="9.140625" style="328"/>
    <col min="10235" max="10235" width="20.42578125" style="328" customWidth="1"/>
    <col min="10236" max="10236" width="14" style="328" customWidth="1"/>
    <col min="10237" max="10237" width="10" style="328" customWidth="1"/>
    <col min="10238" max="10238" width="9" style="328" customWidth="1"/>
    <col min="10239" max="10239" width="10" style="328" customWidth="1"/>
    <col min="10240" max="10240" width="8.42578125" style="328" customWidth="1"/>
    <col min="10241" max="10241" width="9.42578125" style="328" customWidth="1"/>
    <col min="10242" max="10242" width="9.85546875" style="328" customWidth="1"/>
    <col min="10243" max="10243" width="12.85546875" style="328" customWidth="1"/>
    <col min="10244" max="10244" width="9.42578125" style="328" customWidth="1"/>
    <col min="10245" max="10245" width="13.42578125" style="328" customWidth="1"/>
    <col min="10246" max="10246" width="12" style="328" customWidth="1"/>
    <col min="10247" max="10247" width="10" style="328" customWidth="1"/>
    <col min="10248" max="10248" width="8.42578125" style="328" customWidth="1"/>
    <col min="10249" max="10490" width="9.140625" style="328"/>
    <col min="10491" max="10491" width="20.42578125" style="328" customWidth="1"/>
    <col min="10492" max="10492" width="14" style="328" customWidth="1"/>
    <col min="10493" max="10493" width="10" style="328" customWidth="1"/>
    <col min="10494" max="10494" width="9" style="328" customWidth="1"/>
    <col min="10495" max="10495" width="10" style="328" customWidth="1"/>
    <col min="10496" max="10496" width="8.42578125" style="328" customWidth="1"/>
    <col min="10497" max="10497" width="9.42578125" style="328" customWidth="1"/>
    <col min="10498" max="10498" width="9.85546875" style="328" customWidth="1"/>
    <col min="10499" max="10499" width="12.85546875" style="328" customWidth="1"/>
    <col min="10500" max="10500" width="9.42578125" style="328" customWidth="1"/>
    <col min="10501" max="10501" width="13.42578125" style="328" customWidth="1"/>
    <col min="10502" max="10502" width="12" style="328" customWidth="1"/>
    <col min="10503" max="10503" width="10" style="328" customWidth="1"/>
    <col min="10504" max="10504" width="8.42578125" style="328" customWidth="1"/>
    <col min="10505" max="10746" width="9.140625" style="328"/>
    <col min="10747" max="10747" width="20.42578125" style="328" customWidth="1"/>
    <col min="10748" max="10748" width="14" style="328" customWidth="1"/>
    <col min="10749" max="10749" width="10" style="328" customWidth="1"/>
    <col min="10750" max="10750" width="9" style="328" customWidth="1"/>
    <col min="10751" max="10751" width="10" style="328" customWidth="1"/>
    <col min="10752" max="10752" width="8.42578125" style="328" customWidth="1"/>
    <col min="10753" max="10753" width="9.42578125" style="328" customWidth="1"/>
    <col min="10754" max="10754" width="9.85546875" style="328" customWidth="1"/>
    <col min="10755" max="10755" width="12.85546875" style="328" customWidth="1"/>
    <col min="10756" max="10756" width="9.42578125" style="328" customWidth="1"/>
    <col min="10757" max="10757" width="13.42578125" style="328" customWidth="1"/>
    <col min="10758" max="10758" width="12" style="328" customWidth="1"/>
    <col min="10759" max="10759" width="10" style="328" customWidth="1"/>
    <col min="10760" max="10760" width="8.42578125" style="328" customWidth="1"/>
    <col min="10761" max="11002" width="9.140625" style="328"/>
    <col min="11003" max="11003" width="20.42578125" style="328" customWidth="1"/>
    <col min="11004" max="11004" width="14" style="328" customWidth="1"/>
    <col min="11005" max="11005" width="10" style="328" customWidth="1"/>
    <col min="11006" max="11006" width="9" style="328" customWidth="1"/>
    <col min="11007" max="11007" width="10" style="328" customWidth="1"/>
    <col min="11008" max="11008" width="8.42578125" style="328" customWidth="1"/>
    <col min="11009" max="11009" width="9.42578125" style="328" customWidth="1"/>
    <col min="11010" max="11010" width="9.85546875" style="328" customWidth="1"/>
    <col min="11011" max="11011" width="12.85546875" style="328" customWidth="1"/>
    <col min="11012" max="11012" width="9.42578125" style="328" customWidth="1"/>
    <col min="11013" max="11013" width="13.42578125" style="328" customWidth="1"/>
    <col min="11014" max="11014" width="12" style="328" customWidth="1"/>
    <col min="11015" max="11015" width="10" style="328" customWidth="1"/>
    <col min="11016" max="11016" width="8.42578125" style="328" customWidth="1"/>
    <col min="11017" max="11258" width="9.140625" style="328"/>
    <col min="11259" max="11259" width="20.42578125" style="328" customWidth="1"/>
    <col min="11260" max="11260" width="14" style="328" customWidth="1"/>
    <col min="11261" max="11261" width="10" style="328" customWidth="1"/>
    <col min="11262" max="11262" width="9" style="328" customWidth="1"/>
    <col min="11263" max="11263" width="10" style="328" customWidth="1"/>
    <col min="11264" max="11264" width="8.42578125" style="328" customWidth="1"/>
    <col min="11265" max="11265" width="9.42578125" style="328" customWidth="1"/>
    <col min="11266" max="11266" width="9.85546875" style="328" customWidth="1"/>
    <col min="11267" max="11267" width="12.85546875" style="328" customWidth="1"/>
    <col min="11268" max="11268" width="9.42578125" style="328" customWidth="1"/>
    <col min="11269" max="11269" width="13.42578125" style="328" customWidth="1"/>
    <col min="11270" max="11270" width="12" style="328" customWidth="1"/>
    <col min="11271" max="11271" width="10" style="328" customWidth="1"/>
    <col min="11272" max="11272" width="8.42578125" style="328" customWidth="1"/>
    <col min="11273" max="11514" width="9.140625" style="328"/>
    <col min="11515" max="11515" width="20.42578125" style="328" customWidth="1"/>
    <col min="11516" max="11516" width="14" style="328" customWidth="1"/>
    <col min="11517" max="11517" width="10" style="328" customWidth="1"/>
    <col min="11518" max="11518" width="9" style="328" customWidth="1"/>
    <col min="11519" max="11519" width="10" style="328" customWidth="1"/>
    <col min="11520" max="11520" width="8.42578125" style="328" customWidth="1"/>
    <col min="11521" max="11521" width="9.42578125" style="328" customWidth="1"/>
    <col min="11522" max="11522" width="9.85546875" style="328" customWidth="1"/>
    <col min="11523" max="11523" width="12.85546875" style="328" customWidth="1"/>
    <col min="11524" max="11524" width="9.42578125" style="328" customWidth="1"/>
    <col min="11525" max="11525" width="13.42578125" style="328" customWidth="1"/>
    <col min="11526" max="11526" width="12" style="328" customWidth="1"/>
    <col min="11527" max="11527" width="10" style="328" customWidth="1"/>
    <col min="11528" max="11528" width="8.42578125" style="328" customWidth="1"/>
    <col min="11529" max="11770" width="9.140625" style="328"/>
    <col min="11771" max="11771" width="20.42578125" style="328" customWidth="1"/>
    <col min="11772" max="11772" width="14" style="328" customWidth="1"/>
    <col min="11773" max="11773" width="10" style="328" customWidth="1"/>
    <col min="11774" max="11774" width="9" style="328" customWidth="1"/>
    <col min="11775" max="11775" width="10" style="328" customWidth="1"/>
    <col min="11776" max="11776" width="8.42578125" style="328" customWidth="1"/>
    <col min="11777" max="11777" width="9.42578125" style="328" customWidth="1"/>
    <col min="11778" max="11778" width="9.85546875" style="328" customWidth="1"/>
    <col min="11779" max="11779" width="12.85546875" style="328" customWidth="1"/>
    <col min="11780" max="11780" width="9.42578125" style="328" customWidth="1"/>
    <col min="11781" max="11781" width="13.42578125" style="328" customWidth="1"/>
    <col min="11782" max="11782" width="12" style="328" customWidth="1"/>
    <col min="11783" max="11783" width="10" style="328" customWidth="1"/>
    <col min="11784" max="11784" width="8.42578125" style="328" customWidth="1"/>
    <col min="11785" max="12026" width="9.140625" style="328"/>
    <col min="12027" max="12027" width="20.42578125" style="328" customWidth="1"/>
    <col min="12028" max="12028" width="14" style="328" customWidth="1"/>
    <col min="12029" max="12029" width="10" style="328" customWidth="1"/>
    <col min="12030" max="12030" width="9" style="328" customWidth="1"/>
    <col min="12031" max="12031" width="10" style="328" customWidth="1"/>
    <col min="12032" max="12032" width="8.42578125" style="328" customWidth="1"/>
    <col min="12033" max="12033" width="9.42578125" style="328" customWidth="1"/>
    <col min="12034" max="12034" width="9.85546875" style="328" customWidth="1"/>
    <col min="12035" max="12035" width="12.85546875" style="328" customWidth="1"/>
    <col min="12036" max="12036" width="9.42578125" style="328" customWidth="1"/>
    <col min="12037" max="12037" width="13.42578125" style="328" customWidth="1"/>
    <col min="12038" max="12038" width="12" style="328" customWidth="1"/>
    <col min="12039" max="12039" width="10" style="328" customWidth="1"/>
    <col min="12040" max="12040" width="8.42578125" style="328" customWidth="1"/>
    <col min="12041" max="12282" width="9.140625" style="328"/>
    <col min="12283" max="12283" width="20.42578125" style="328" customWidth="1"/>
    <col min="12284" max="12284" width="14" style="328" customWidth="1"/>
    <col min="12285" max="12285" width="10" style="328" customWidth="1"/>
    <col min="12286" max="12286" width="9" style="328" customWidth="1"/>
    <col min="12287" max="12287" width="10" style="328" customWidth="1"/>
    <col min="12288" max="12288" width="8.42578125" style="328" customWidth="1"/>
    <col min="12289" max="12289" width="9.42578125" style="328" customWidth="1"/>
    <col min="12290" max="12290" width="9.85546875" style="328" customWidth="1"/>
    <col min="12291" max="12291" width="12.85546875" style="328" customWidth="1"/>
    <col min="12292" max="12292" width="9.42578125" style="328" customWidth="1"/>
    <col min="12293" max="12293" width="13.42578125" style="328" customWidth="1"/>
    <col min="12294" max="12294" width="12" style="328" customWidth="1"/>
    <col min="12295" max="12295" width="10" style="328" customWidth="1"/>
    <col min="12296" max="12296" width="8.42578125" style="328" customWidth="1"/>
    <col min="12297" max="12538" width="9.140625" style="328"/>
    <col min="12539" max="12539" width="20.42578125" style="328" customWidth="1"/>
    <col min="12540" max="12540" width="14" style="328" customWidth="1"/>
    <col min="12541" max="12541" width="10" style="328" customWidth="1"/>
    <col min="12542" max="12542" width="9" style="328" customWidth="1"/>
    <col min="12543" max="12543" width="10" style="328" customWidth="1"/>
    <col min="12544" max="12544" width="8.42578125" style="328" customWidth="1"/>
    <col min="12545" max="12545" width="9.42578125" style="328" customWidth="1"/>
    <col min="12546" max="12546" width="9.85546875" style="328" customWidth="1"/>
    <col min="12547" max="12547" width="12.85546875" style="328" customWidth="1"/>
    <col min="12548" max="12548" width="9.42578125" style="328" customWidth="1"/>
    <col min="12549" max="12549" width="13.42578125" style="328" customWidth="1"/>
    <col min="12550" max="12550" width="12" style="328" customWidth="1"/>
    <col min="12551" max="12551" width="10" style="328" customWidth="1"/>
    <col min="12552" max="12552" width="8.42578125" style="328" customWidth="1"/>
    <col min="12553" max="12794" width="9.140625" style="328"/>
    <col min="12795" max="12795" width="20.42578125" style="328" customWidth="1"/>
    <col min="12796" max="12796" width="14" style="328" customWidth="1"/>
    <col min="12797" max="12797" width="10" style="328" customWidth="1"/>
    <col min="12798" max="12798" width="9" style="328" customWidth="1"/>
    <col min="12799" max="12799" width="10" style="328" customWidth="1"/>
    <col min="12800" max="12800" width="8.42578125" style="328" customWidth="1"/>
    <col min="12801" max="12801" width="9.42578125" style="328" customWidth="1"/>
    <col min="12802" max="12802" width="9.85546875" style="328" customWidth="1"/>
    <col min="12803" max="12803" width="12.85546875" style="328" customWidth="1"/>
    <col min="12804" max="12804" width="9.42578125" style="328" customWidth="1"/>
    <col min="12805" max="12805" width="13.42578125" style="328" customWidth="1"/>
    <col min="12806" max="12806" width="12" style="328" customWidth="1"/>
    <col min="12807" max="12807" width="10" style="328" customWidth="1"/>
    <col min="12808" max="12808" width="8.42578125" style="328" customWidth="1"/>
    <col min="12809" max="13050" width="9.140625" style="328"/>
    <col min="13051" max="13051" width="20.42578125" style="328" customWidth="1"/>
    <col min="13052" max="13052" width="14" style="328" customWidth="1"/>
    <col min="13053" max="13053" width="10" style="328" customWidth="1"/>
    <col min="13054" max="13054" width="9" style="328" customWidth="1"/>
    <col min="13055" max="13055" width="10" style="328" customWidth="1"/>
    <col min="13056" max="13056" width="8.42578125" style="328" customWidth="1"/>
    <col min="13057" max="13057" width="9.42578125" style="328" customWidth="1"/>
    <col min="13058" max="13058" width="9.85546875" style="328" customWidth="1"/>
    <col min="13059" max="13059" width="12.85546875" style="328" customWidth="1"/>
    <col min="13060" max="13060" width="9.42578125" style="328" customWidth="1"/>
    <col min="13061" max="13061" width="13.42578125" style="328" customWidth="1"/>
    <col min="13062" max="13062" width="12" style="328" customWidth="1"/>
    <col min="13063" max="13063" width="10" style="328" customWidth="1"/>
    <col min="13064" max="13064" width="8.42578125" style="328" customWidth="1"/>
    <col min="13065" max="13306" width="9.140625" style="328"/>
    <col min="13307" max="13307" width="20.42578125" style="328" customWidth="1"/>
    <col min="13308" max="13308" width="14" style="328" customWidth="1"/>
    <col min="13309" max="13309" width="10" style="328" customWidth="1"/>
    <col min="13310" max="13310" width="9" style="328" customWidth="1"/>
    <col min="13311" max="13311" width="10" style="328" customWidth="1"/>
    <col min="13312" max="13312" width="8.42578125" style="328" customWidth="1"/>
    <col min="13313" max="13313" width="9.42578125" style="328" customWidth="1"/>
    <col min="13314" max="13314" width="9.85546875" style="328" customWidth="1"/>
    <col min="13315" max="13315" width="12.85546875" style="328" customWidth="1"/>
    <col min="13316" max="13316" width="9.42578125" style="328" customWidth="1"/>
    <col min="13317" max="13317" width="13.42578125" style="328" customWidth="1"/>
    <col min="13318" max="13318" width="12" style="328" customWidth="1"/>
    <col min="13319" max="13319" width="10" style="328" customWidth="1"/>
    <col min="13320" max="13320" width="8.42578125" style="328" customWidth="1"/>
    <col min="13321" max="13562" width="9.140625" style="328"/>
    <col min="13563" max="13563" width="20.42578125" style="328" customWidth="1"/>
    <col min="13564" max="13564" width="14" style="328" customWidth="1"/>
    <col min="13565" max="13565" width="10" style="328" customWidth="1"/>
    <col min="13566" max="13566" width="9" style="328" customWidth="1"/>
    <col min="13567" max="13567" width="10" style="328" customWidth="1"/>
    <col min="13568" max="13568" width="8.42578125" style="328" customWidth="1"/>
    <col min="13569" max="13569" width="9.42578125" style="328" customWidth="1"/>
    <col min="13570" max="13570" width="9.85546875" style="328" customWidth="1"/>
    <col min="13571" max="13571" width="12.85546875" style="328" customWidth="1"/>
    <col min="13572" max="13572" width="9.42578125" style="328" customWidth="1"/>
    <col min="13573" max="13573" width="13.42578125" style="328" customWidth="1"/>
    <col min="13574" max="13574" width="12" style="328" customWidth="1"/>
    <col min="13575" max="13575" width="10" style="328" customWidth="1"/>
    <col min="13576" max="13576" width="8.42578125" style="328" customWidth="1"/>
    <col min="13577" max="13818" width="9.140625" style="328"/>
    <col min="13819" max="13819" width="20.42578125" style="328" customWidth="1"/>
    <col min="13820" max="13820" width="14" style="328" customWidth="1"/>
    <col min="13821" max="13821" width="10" style="328" customWidth="1"/>
    <col min="13822" max="13822" width="9" style="328" customWidth="1"/>
    <col min="13823" max="13823" width="10" style="328" customWidth="1"/>
    <col min="13824" max="13824" width="8.42578125" style="328" customWidth="1"/>
    <col min="13825" max="13825" width="9.42578125" style="328" customWidth="1"/>
    <col min="13826" max="13826" width="9.85546875" style="328" customWidth="1"/>
    <col min="13827" max="13827" width="12.85546875" style="328" customWidth="1"/>
    <col min="13828" max="13828" width="9.42578125" style="328" customWidth="1"/>
    <col min="13829" max="13829" width="13.42578125" style="328" customWidth="1"/>
    <col min="13830" max="13830" width="12" style="328" customWidth="1"/>
    <col min="13831" max="13831" width="10" style="328" customWidth="1"/>
    <col min="13832" max="13832" width="8.42578125" style="328" customWidth="1"/>
    <col min="13833" max="14074" width="9.140625" style="328"/>
    <col min="14075" max="14075" width="20.42578125" style="328" customWidth="1"/>
    <col min="14076" max="14076" width="14" style="328" customWidth="1"/>
    <col min="14077" max="14077" width="10" style="328" customWidth="1"/>
    <col min="14078" max="14078" width="9" style="328" customWidth="1"/>
    <col min="14079" max="14079" width="10" style="328" customWidth="1"/>
    <col min="14080" max="14080" width="8.42578125" style="328" customWidth="1"/>
    <col min="14081" max="14081" width="9.42578125" style="328" customWidth="1"/>
    <col min="14082" max="14082" width="9.85546875" style="328" customWidth="1"/>
    <col min="14083" max="14083" width="12.85546875" style="328" customWidth="1"/>
    <col min="14084" max="14084" width="9.42578125" style="328" customWidth="1"/>
    <col min="14085" max="14085" width="13.42578125" style="328" customWidth="1"/>
    <col min="14086" max="14086" width="12" style="328" customWidth="1"/>
    <col min="14087" max="14087" width="10" style="328" customWidth="1"/>
    <col min="14088" max="14088" width="8.42578125" style="328" customWidth="1"/>
    <col min="14089" max="14330" width="9.140625" style="328"/>
    <col min="14331" max="14331" width="20.42578125" style="328" customWidth="1"/>
    <col min="14332" max="14332" width="14" style="328" customWidth="1"/>
    <col min="14333" max="14333" width="10" style="328" customWidth="1"/>
    <col min="14334" max="14334" width="9" style="328" customWidth="1"/>
    <col min="14335" max="14335" width="10" style="328" customWidth="1"/>
    <col min="14336" max="14336" width="8.42578125" style="328" customWidth="1"/>
    <col min="14337" max="14337" width="9.42578125" style="328" customWidth="1"/>
    <col min="14338" max="14338" width="9.85546875" style="328" customWidth="1"/>
    <col min="14339" max="14339" width="12.85546875" style="328" customWidth="1"/>
    <col min="14340" max="14340" width="9.42578125" style="328" customWidth="1"/>
    <col min="14341" max="14341" width="13.42578125" style="328" customWidth="1"/>
    <col min="14342" max="14342" width="12" style="328" customWidth="1"/>
    <col min="14343" max="14343" width="10" style="328" customWidth="1"/>
    <col min="14344" max="14344" width="8.42578125" style="328" customWidth="1"/>
    <col min="14345" max="14586" width="9.140625" style="328"/>
    <col min="14587" max="14587" width="20.42578125" style="328" customWidth="1"/>
    <col min="14588" max="14588" width="14" style="328" customWidth="1"/>
    <col min="14589" max="14589" width="10" style="328" customWidth="1"/>
    <col min="14590" max="14590" width="9" style="328" customWidth="1"/>
    <col min="14591" max="14591" width="10" style="328" customWidth="1"/>
    <col min="14592" max="14592" width="8.42578125" style="328" customWidth="1"/>
    <col min="14593" max="14593" width="9.42578125" style="328" customWidth="1"/>
    <col min="14594" max="14594" width="9.85546875" style="328" customWidth="1"/>
    <col min="14595" max="14595" width="12.85546875" style="328" customWidth="1"/>
    <col min="14596" max="14596" width="9.42578125" style="328" customWidth="1"/>
    <col min="14597" max="14597" width="13.42578125" style="328" customWidth="1"/>
    <col min="14598" max="14598" width="12" style="328" customWidth="1"/>
    <col min="14599" max="14599" width="10" style="328" customWidth="1"/>
    <col min="14600" max="14600" width="8.42578125" style="328" customWidth="1"/>
    <col min="14601" max="14842" width="9.140625" style="328"/>
    <col min="14843" max="14843" width="20.42578125" style="328" customWidth="1"/>
    <col min="14844" max="14844" width="14" style="328" customWidth="1"/>
    <col min="14845" max="14845" width="10" style="328" customWidth="1"/>
    <col min="14846" max="14846" width="9" style="328" customWidth="1"/>
    <col min="14847" max="14847" width="10" style="328" customWidth="1"/>
    <col min="14848" max="14848" width="8.42578125" style="328" customWidth="1"/>
    <col min="14849" max="14849" width="9.42578125" style="328" customWidth="1"/>
    <col min="14850" max="14850" width="9.85546875" style="328" customWidth="1"/>
    <col min="14851" max="14851" width="12.85546875" style="328" customWidth="1"/>
    <col min="14852" max="14852" width="9.42578125" style="328" customWidth="1"/>
    <col min="14853" max="14853" width="13.42578125" style="328" customWidth="1"/>
    <col min="14854" max="14854" width="12" style="328" customWidth="1"/>
    <col min="14855" max="14855" width="10" style="328" customWidth="1"/>
    <col min="14856" max="14856" width="8.42578125" style="328" customWidth="1"/>
    <col min="14857" max="15098" width="9.140625" style="328"/>
    <col min="15099" max="15099" width="20.42578125" style="328" customWidth="1"/>
    <col min="15100" max="15100" width="14" style="328" customWidth="1"/>
    <col min="15101" max="15101" width="10" style="328" customWidth="1"/>
    <col min="15102" max="15102" width="9" style="328" customWidth="1"/>
    <col min="15103" max="15103" width="10" style="328" customWidth="1"/>
    <col min="15104" max="15104" width="8.42578125" style="328" customWidth="1"/>
    <col min="15105" max="15105" width="9.42578125" style="328" customWidth="1"/>
    <col min="15106" max="15106" width="9.85546875" style="328" customWidth="1"/>
    <col min="15107" max="15107" width="12.85546875" style="328" customWidth="1"/>
    <col min="15108" max="15108" width="9.42578125" style="328" customWidth="1"/>
    <col min="15109" max="15109" width="13.42578125" style="328" customWidth="1"/>
    <col min="15110" max="15110" width="12" style="328" customWidth="1"/>
    <col min="15111" max="15111" width="10" style="328" customWidth="1"/>
    <col min="15112" max="15112" width="8.42578125" style="328" customWidth="1"/>
    <col min="15113" max="15354" width="9.140625" style="328"/>
    <col min="15355" max="15355" width="20.42578125" style="328" customWidth="1"/>
    <col min="15356" max="15356" width="14" style="328" customWidth="1"/>
    <col min="15357" max="15357" width="10" style="328" customWidth="1"/>
    <col min="15358" max="15358" width="9" style="328" customWidth="1"/>
    <col min="15359" max="15359" width="10" style="328" customWidth="1"/>
    <col min="15360" max="15360" width="8.42578125" style="328" customWidth="1"/>
    <col min="15361" max="15361" width="9.42578125" style="328" customWidth="1"/>
    <col min="15362" max="15362" width="9.85546875" style="328" customWidth="1"/>
    <col min="15363" max="15363" width="12.85546875" style="328" customWidth="1"/>
    <col min="15364" max="15364" width="9.42578125" style="328" customWidth="1"/>
    <col min="15365" max="15365" width="13.42578125" style="328" customWidth="1"/>
    <col min="15366" max="15366" width="12" style="328" customWidth="1"/>
    <col min="15367" max="15367" width="10" style="328" customWidth="1"/>
    <col min="15368" max="15368" width="8.42578125" style="328" customWidth="1"/>
    <col min="15369" max="15610" width="9.140625" style="328"/>
    <col min="15611" max="15611" width="20.42578125" style="328" customWidth="1"/>
    <col min="15612" max="15612" width="14" style="328" customWidth="1"/>
    <col min="15613" max="15613" width="10" style="328" customWidth="1"/>
    <col min="15614" max="15614" width="9" style="328" customWidth="1"/>
    <col min="15615" max="15615" width="10" style="328" customWidth="1"/>
    <col min="15616" max="15616" width="8.42578125" style="328" customWidth="1"/>
    <col min="15617" max="15617" width="9.42578125" style="328" customWidth="1"/>
    <col min="15618" max="15618" width="9.85546875" style="328" customWidth="1"/>
    <col min="15619" max="15619" width="12.85546875" style="328" customWidth="1"/>
    <col min="15620" max="15620" width="9.42578125" style="328" customWidth="1"/>
    <col min="15621" max="15621" width="13.42578125" style="328" customWidth="1"/>
    <col min="15622" max="15622" width="12" style="328" customWidth="1"/>
    <col min="15623" max="15623" width="10" style="328" customWidth="1"/>
    <col min="15624" max="15624" width="8.42578125" style="328" customWidth="1"/>
    <col min="15625" max="15866" width="9.140625" style="328"/>
    <col min="15867" max="15867" width="20.42578125" style="328" customWidth="1"/>
    <col min="15868" max="15868" width="14" style="328" customWidth="1"/>
    <col min="15869" max="15869" width="10" style="328" customWidth="1"/>
    <col min="15870" max="15870" width="9" style="328" customWidth="1"/>
    <col min="15871" max="15871" width="10" style="328" customWidth="1"/>
    <col min="15872" max="15872" width="8.42578125" style="328" customWidth="1"/>
    <col min="15873" max="15873" width="9.42578125" style="328" customWidth="1"/>
    <col min="15874" max="15874" width="9.85546875" style="328" customWidth="1"/>
    <col min="15875" max="15875" width="12.85546875" style="328" customWidth="1"/>
    <col min="15876" max="15876" width="9.42578125" style="328" customWidth="1"/>
    <col min="15877" max="15877" width="13.42578125" style="328" customWidth="1"/>
    <col min="15878" max="15878" width="12" style="328" customWidth="1"/>
    <col min="15879" max="15879" width="10" style="328" customWidth="1"/>
    <col min="15880" max="15880" width="8.42578125" style="328" customWidth="1"/>
    <col min="15881" max="16122" width="9.140625" style="328"/>
    <col min="16123" max="16123" width="20.42578125" style="328" customWidth="1"/>
    <col min="16124" max="16124" width="14" style="328" customWidth="1"/>
    <col min="16125" max="16125" width="10" style="328" customWidth="1"/>
    <col min="16126" max="16126" width="9" style="328" customWidth="1"/>
    <col min="16127" max="16127" width="10" style="328" customWidth="1"/>
    <col min="16128" max="16128" width="8.42578125" style="328" customWidth="1"/>
    <col min="16129" max="16129" width="9.42578125" style="328" customWidth="1"/>
    <col min="16130" max="16130" width="9.85546875" style="328" customWidth="1"/>
    <col min="16131" max="16131" width="12.85546875" style="328" customWidth="1"/>
    <col min="16132" max="16132" width="9.42578125" style="328" customWidth="1"/>
    <col min="16133" max="16133" width="13.42578125" style="328" customWidth="1"/>
    <col min="16134" max="16134" width="12" style="328" customWidth="1"/>
    <col min="16135" max="16135" width="10" style="328" customWidth="1"/>
    <col min="16136" max="16136" width="8.42578125" style="328" customWidth="1"/>
    <col min="16137" max="16384" width="9.140625" style="328"/>
  </cols>
  <sheetData>
    <row r="1" spans="1:11" ht="28.5" customHeight="1" x14ac:dyDescent="0.25">
      <c r="A1" s="469" t="s">
        <v>542</v>
      </c>
      <c r="B1" s="231"/>
      <c r="C1" s="231"/>
      <c r="D1" s="231"/>
      <c r="E1" s="202"/>
      <c r="K1" s="38" t="s">
        <v>372</v>
      </c>
    </row>
    <row r="2" spans="1:11" ht="28.5" customHeight="1" x14ac:dyDescent="0.25">
      <c r="A2" s="766" t="s">
        <v>1</v>
      </c>
      <c r="B2" s="785">
        <v>1399</v>
      </c>
      <c r="C2" s="786"/>
      <c r="D2" s="785">
        <v>1400</v>
      </c>
      <c r="E2" s="786"/>
      <c r="F2" s="784">
        <v>1401</v>
      </c>
      <c r="G2" s="784"/>
      <c r="H2" s="784">
        <v>1402</v>
      </c>
      <c r="I2" s="784"/>
      <c r="J2" s="784">
        <v>1403</v>
      </c>
      <c r="K2" s="784"/>
    </row>
    <row r="3" spans="1:11" ht="28.5" customHeight="1" x14ac:dyDescent="0.25">
      <c r="A3" s="767"/>
      <c r="B3" s="495" t="s">
        <v>209</v>
      </c>
      <c r="C3" s="481" t="s">
        <v>144</v>
      </c>
      <c r="D3" s="495" t="s">
        <v>209</v>
      </c>
      <c r="E3" s="481" t="s">
        <v>144</v>
      </c>
      <c r="F3" s="495" t="s">
        <v>209</v>
      </c>
      <c r="G3" s="481" t="s">
        <v>144</v>
      </c>
      <c r="H3" s="495" t="s">
        <v>209</v>
      </c>
      <c r="I3" s="481" t="s">
        <v>144</v>
      </c>
      <c r="J3" s="495" t="s">
        <v>209</v>
      </c>
      <c r="K3" s="481" t="s">
        <v>144</v>
      </c>
    </row>
    <row r="4" spans="1:11" ht="28.5" customHeight="1" x14ac:dyDescent="0.25">
      <c r="A4" s="47" t="s">
        <v>205</v>
      </c>
      <c r="B4" s="204">
        <v>341.1490611945095</v>
      </c>
      <c r="C4" s="445" t="s">
        <v>230</v>
      </c>
      <c r="D4" s="204">
        <v>421.86069441509966</v>
      </c>
      <c r="E4" s="445" t="s">
        <v>230</v>
      </c>
      <c r="F4" s="204">
        <v>343.97102874770866</v>
      </c>
      <c r="G4" s="445" t="s">
        <v>230</v>
      </c>
      <c r="H4" s="204">
        <v>354.7565701771091</v>
      </c>
      <c r="I4" s="445" t="s">
        <v>230</v>
      </c>
      <c r="J4" s="406">
        <v>353.45202519746903</v>
      </c>
      <c r="K4" s="448" t="s">
        <v>230</v>
      </c>
    </row>
    <row r="5" spans="1:11" ht="28.5" customHeight="1" x14ac:dyDescent="0.25">
      <c r="A5" s="41" t="s">
        <v>6</v>
      </c>
      <c r="B5" s="405">
        <v>242.99972276129748</v>
      </c>
      <c r="C5" s="383">
        <v>25</v>
      </c>
      <c r="D5" s="405">
        <v>293.16081330868758</v>
      </c>
      <c r="E5" s="383">
        <v>24</v>
      </c>
      <c r="F5" s="405">
        <v>269.46252108941917</v>
      </c>
      <c r="G5" s="371">
        <v>23</v>
      </c>
      <c r="H5" s="405">
        <v>294.59140194027009</v>
      </c>
      <c r="I5" s="371">
        <v>20</v>
      </c>
      <c r="J5" s="408">
        <v>313.44772545889867</v>
      </c>
      <c r="K5" s="357">
        <v>16</v>
      </c>
    </row>
    <row r="6" spans="1:11" ht="28.5" customHeight="1" x14ac:dyDescent="0.25">
      <c r="A6" s="41" t="s">
        <v>7</v>
      </c>
      <c r="B6" s="405">
        <v>251.973772246755</v>
      </c>
      <c r="C6" s="383">
        <v>22</v>
      </c>
      <c r="D6" s="405">
        <v>257.37847222222223</v>
      </c>
      <c r="E6" s="383">
        <v>29</v>
      </c>
      <c r="F6" s="405">
        <v>219.96097017005854</v>
      </c>
      <c r="G6" s="371">
        <v>29</v>
      </c>
      <c r="H6" s="405">
        <v>279.9621348719798</v>
      </c>
      <c r="I6" s="371">
        <v>23</v>
      </c>
      <c r="J6" s="408">
        <v>314.99721241404944</v>
      </c>
      <c r="K6" s="357">
        <v>15</v>
      </c>
    </row>
    <row r="7" spans="1:11" ht="28.5" customHeight="1" x14ac:dyDescent="0.25">
      <c r="A7" s="41" t="s">
        <v>111</v>
      </c>
      <c r="B7" s="405">
        <v>265.29729729729729</v>
      </c>
      <c r="C7" s="383">
        <v>20</v>
      </c>
      <c r="D7" s="405">
        <v>281.12286411716843</v>
      </c>
      <c r="E7" s="383">
        <v>25</v>
      </c>
      <c r="F7" s="405">
        <v>297.82487451199108</v>
      </c>
      <c r="G7" s="371">
        <v>18</v>
      </c>
      <c r="H7" s="405">
        <v>328.9813486370158</v>
      </c>
      <c r="I7" s="371">
        <v>14</v>
      </c>
      <c r="J7" s="408">
        <v>674.22748191978962</v>
      </c>
      <c r="K7" s="357">
        <v>2</v>
      </c>
    </row>
    <row r="8" spans="1:11" ht="28.5" customHeight="1" x14ac:dyDescent="0.25">
      <c r="A8" s="41" t="s">
        <v>112</v>
      </c>
      <c r="B8" s="405">
        <v>319.25057056419507</v>
      </c>
      <c r="C8" s="383">
        <v>14</v>
      </c>
      <c r="D8" s="405">
        <v>546.82250839865617</v>
      </c>
      <c r="E8" s="383">
        <v>4</v>
      </c>
      <c r="F8" s="405">
        <v>593.55841464467665</v>
      </c>
      <c r="G8" s="371">
        <v>2</v>
      </c>
      <c r="H8" s="405">
        <v>362.86409051809704</v>
      </c>
      <c r="I8" s="371">
        <v>11</v>
      </c>
      <c r="J8" s="408">
        <v>292.56312694569351</v>
      </c>
      <c r="K8" s="357">
        <v>20</v>
      </c>
    </row>
    <row r="9" spans="1:11" ht="28.5" customHeight="1" x14ac:dyDescent="0.25">
      <c r="A9" s="41" t="s">
        <v>113</v>
      </c>
      <c r="B9" s="405">
        <v>849.6335607783675</v>
      </c>
      <c r="C9" s="383">
        <v>1</v>
      </c>
      <c r="D9" s="405">
        <v>2107.6430572228901</v>
      </c>
      <c r="E9" s="383">
        <v>1</v>
      </c>
      <c r="F9" s="405">
        <v>539.89202159568083</v>
      </c>
      <c r="G9" s="371">
        <v>3</v>
      </c>
      <c r="H9" s="405">
        <v>613.97756286266929</v>
      </c>
      <c r="I9" s="371">
        <v>1</v>
      </c>
      <c r="J9" s="408">
        <v>930.2862419205909</v>
      </c>
      <c r="K9" s="357">
        <v>1</v>
      </c>
    </row>
    <row r="10" spans="1:11" ht="28.5" customHeight="1" x14ac:dyDescent="0.25">
      <c r="A10" s="41" t="s">
        <v>114</v>
      </c>
      <c r="B10" s="405">
        <v>220.82810539523211</v>
      </c>
      <c r="C10" s="383">
        <v>29</v>
      </c>
      <c r="D10" s="405">
        <v>235.90814196242172</v>
      </c>
      <c r="E10" s="383">
        <v>30</v>
      </c>
      <c r="F10" s="405">
        <v>386.72768878718534</v>
      </c>
      <c r="G10" s="371">
        <v>7</v>
      </c>
      <c r="H10" s="405">
        <v>347.04773269689741</v>
      </c>
      <c r="I10" s="371">
        <v>13</v>
      </c>
      <c r="J10" s="408">
        <v>228.0564263322884</v>
      </c>
      <c r="K10" s="357">
        <v>27</v>
      </c>
    </row>
    <row r="11" spans="1:11" ht="28.5" customHeight="1" x14ac:dyDescent="0.25">
      <c r="A11" s="41" t="s">
        <v>115</v>
      </c>
      <c r="B11" s="405">
        <v>301.21160890391656</v>
      </c>
      <c r="C11" s="383">
        <v>18</v>
      </c>
      <c r="D11" s="405">
        <v>315.42351453855878</v>
      </c>
      <c r="E11" s="383">
        <v>19</v>
      </c>
      <c r="F11" s="405">
        <v>302.41935483870969</v>
      </c>
      <c r="G11" s="371">
        <v>16</v>
      </c>
      <c r="H11" s="405">
        <v>298.27945776850885</v>
      </c>
      <c r="I11" s="371">
        <v>18</v>
      </c>
      <c r="J11" s="408">
        <v>311.74208813960371</v>
      </c>
      <c r="K11" s="357">
        <v>17</v>
      </c>
    </row>
    <row r="12" spans="1:11" ht="28.5" customHeight="1" x14ac:dyDescent="0.25">
      <c r="A12" s="41" t="s">
        <v>89</v>
      </c>
      <c r="B12" s="405">
        <v>443.6318562132011</v>
      </c>
      <c r="C12" s="383">
        <v>5</v>
      </c>
      <c r="D12" s="405">
        <v>454.43797744634412</v>
      </c>
      <c r="E12" s="383">
        <v>6</v>
      </c>
      <c r="F12" s="405">
        <v>341.13221396458391</v>
      </c>
      <c r="G12" s="371">
        <v>10</v>
      </c>
      <c r="H12" s="405">
        <v>603.95058577132011</v>
      </c>
      <c r="I12" s="371">
        <v>2</v>
      </c>
      <c r="J12" s="408">
        <v>617.67994409503842</v>
      </c>
      <c r="K12" s="357">
        <v>3</v>
      </c>
    </row>
    <row r="13" spans="1:11" ht="28.5" customHeight="1" x14ac:dyDescent="0.25">
      <c r="A13" s="41" t="s">
        <v>163</v>
      </c>
      <c r="B13" s="405">
        <v>260.69153776160147</v>
      </c>
      <c r="C13" s="383">
        <v>21</v>
      </c>
      <c r="D13" s="405">
        <v>304.63980463980459</v>
      </c>
      <c r="E13" s="383">
        <v>22</v>
      </c>
      <c r="F13" s="405">
        <v>306.52503793626704</v>
      </c>
      <c r="G13" s="371">
        <v>15</v>
      </c>
      <c r="H13" s="405">
        <v>441.68351764086361</v>
      </c>
      <c r="I13" s="371">
        <v>6</v>
      </c>
      <c r="J13" s="408">
        <v>308.91980360065469</v>
      </c>
      <c r="K13" s="357">
        <v>19</v>
      </c>
    </row>
    <row r="14" spans="1:11" ht="28.5" customHeight="1" x14ac:dyDescent="0.25">
      <c r="A14" s="41" t="s">
        <v>117</v>
      </c>
      <c r="B14" s="405">
        <v>306.03783363565691</v>
      </c>
      <c r="C14" s="383">
        <v>16</v>
      </c>
      <c r="D14" s="405">
        <v>407.93201133144476</v>
      </c>
      <c r="E14" s="383">
        <v>8</v>
      </c>
      <c r="F14" s="405">
        <v>255.67833026396565</v>
      </c>
      <c r="G14" s="371">
        <v>25</v>
      </c>
      <c r="H14" s="405">
        <v>208.23062171982235</v>
      </c>
      <c r="I14" s="371">
        <v>31</v>
      </c>
      <c r="J14" s="408">
        <v>220.32133293662602</v>
      </c>
      <c r="K14" s="357">
        <v>30</v>
      </c>
    </row>
    <row r="15" spans="1:11" ht="28.5" customHeight="1" x14ac:dyDescent="0.25">
      <c r="A15" s="41" t="s">
        <v>16</v>
      </c>
      <c r="B15" s="405">
        <v>300.69879167273257</v>
      </c>
      <c r="C15" s="383">
        <v>19</v>
      </c>
      <c r="D15" s="405">
        <v>322.96960637767813</v>
      </c>
      <c r="E15" s="383">
        <v>17</v>
      </c>
      <c r="F15" s="405">
        <v>276.57061880018898</v>
      </c>
      <c r="G15" s="371">
        <v>22</v>
      </c>
      <c r="H15" s="405">
        <v>309.007321383489</v>
      </c>
      <c r="I15" s="371">
        <v>16</v>
      </c>
      <c r="J15" s="408">
        <v>279.79747675962813</v>
      </c>
      <c r="K15" s="357">
        <v>22</v>
      </c>
    </row>
    <row r="16" spans="1:11" ht="28.5" customHeight="1" x14ac:dyDescent="0.25">
      <c r="A16" s="41" t="s">
        <v>119</v>
      </c>
      <c r="B16" s="405">
        <v>251.41562853907135</v>
      </c>
      <c r="C16" s="383">
        <v>23</v>
      </c>
      <c r="D16" s="405">
        <v>362.53602305475499</v>
      </c>
      <c r="E16" s="383">
        <v>14</v>
      </c>
      <c r="F16" s="405">
        <v>263.92694063926939</v>
      </c>
      <c r="G16" s="371">
        <v>24</v>
      </c>
      <c r="H16" s="405">
        <v>250.69512195121951</v>
      </c>
      <c r="I16" s="371">
        <v>24</v>
      </c>
      <c r="J16" s="408">
        <v>260.30277544154751</v>
      </c>
      <c r="K16" s="357">
        <v>24</v>
      </c>
    </row>
    <row r="17" spans="1:11" ht="28.5" customHeight="1" x14ac:dyDescent="0.25">
      <c r="A17" s="41" t="s">
        <v>120</v>
      </c>
      <c r="B17" s="405">
        <v>333.37355212355214</v>
      </c>
      <c r="C17" s="383">
        <v>10</v>
      </c>
      <c r="D17" s="405">
        <v>271.53451226468911</v>
      </c>
      <c r="E17" s="383">
        <v>27</v>
      </c>
      <c r="F17" s="405">
        <v>217.75898520084567</v>
      </c>
      <c r="G17" s="371">
        <v>30</v>
      </c>
      <c r="H17" s="405">
        <v>225.41607605877266</v>
      </c>
      <c r="I17" s="371">
        <v>29</v>
      </c>
      <c r="J17" s="408">
        <v>243.45413559909832</v>
      </c>
      <c r="K17" s="357">
        <v>26</v>
      </c>
    </row>
    <row r="18" spans="1:11" ht="28.5" customHeight="1" x14ac:dyDescent="0.25">
      <c r="A18" s="41" t="s">
        <v>121</v>
      </c>
      <c r="B18" s="405">
        <v>218.46601235914213</v>
      </c>
      <c r="C18" s="383">
        <v>30</v>
      </c>
      <c r="D18" s="405">
        <v>268.57429718875505</v>
      </c>
      <c r="E18" s="383">
        <v>28</v>
      </c>
      <c r="F18" s="405">
        <v>228.97196261682242</v>
      </c>
      <c r="G18" s="371">
        <v>27</v>
      </c>
      <c r="H18" s="405">
        <v>288.92277314611675</v>
      </c>
      <c r="I18" s="371">
        <v>21</v>
      </c>
      <c r="J18" s="408">
        <v>360.96636665087635</v>
      </c>
      <c r="K18" s="357">
        <v>11</v>
      </c>
    </row>
    <row r="19" spans="1:11" ht="28.5" customHeight="1" x14ac:dyDescent="0.25">
      <c r="A19" s="41" t="s">
        <v>122</v>
      </c>
      <c r="B19" s="405">
        <v>346.45669291338584</v>
      </c>
      <c r="C19" s="383">
        <v>9</v>
      </c>
      <c r="D19" s="405">
        <v>380.58659217877096</v>
      </c>
      <c r="E19" s="383">
        <v>11</v>
      </c>
      <c r="F19" s="405">
        <v>300.60422960725077</v>
      </c>
      <c r="G19" s="371">
        <v>17</v>
      </c>
      <c r="H19" s="405">
        <v>303.68010075566747</v>
      </c>
      <c r="I19" s="371">
        <v>17</v>
      </c>
      <c r="J19" s="408">
        <v>249.10820451843043</v>
      </c>
      <c r="K19" s="357">
        <v>25</v>
      </c>
    </row>
    <row r="20" spans="1:11" ht="28.5" customHeight="1" x14ac:dyDescent="0.25">
      <c r="A20" s="41" t="s">
        <v>123</v>
      </c>
      <c r="B20" s="405">
        <v>595.95107549557144</v>
      </c>
      <c r="C20" s="383">
        <v>2</v>
      </c>
      <c r="D20" s="405">
        <v>538.79142300194928</v>
      </c>
      <c r="E20" s="383">
        <v>5</v>
      </c>
      <c r="F20" s="405">
        <v>374.86398258977147</v>
      </c>
      <c r="G20" s="371">
        <v>8</v>
      </c>
      <c r="H20" s="405">
        <v>351.23603238866394</v>
      </c>
      <c r="I20" s="371">
        <v>12</v>
      </c>
      <c r="J20" s="408">
        <v>310.683951721055</v>
      </c>
      <c r="K20" s="357">
        <v>18</v>
      </c>
    </row>
    <row r="21" spans="1:11" ht="28.5" customHeight="1" x14ac:dyDescent="0.25">
      <c r="A21" s="41" t="s">
        <v>124</v>
      </c>
      <c r="B21" s="405">
        <v>347.84523896923866</v>
      </c>
      <c r="C21" s="383">
        <v>8</v>
      </c>
      <c r="D21" s="405">
        <v>348.79013708712853</v>
      </c>
      <c r="E21" s="383">
        <v>15</v>
      </c>
      <c r="F21" s="405">
        <v>313.54942982849957</v>
      </c>
      <c r="G21" s="371">
        <v>12</v>
      </c>
      <c r="H21" s="405">
        <v>366.97560479772312</v>
      </c>
      <c r="I21" s="371">
        <v>9</v>
      </c>
      <c r="J21" s="408">
        <v>334.73837209302326</v>
      </c>
      <c r="K21" s="357">
        <v>13</v>
      </c>
    </row>
    <row r="22" spans="1:11" ht="28.5" customHeight="1" x14ac:dyDescent="0.25">
      <c r="A22" s="41" t="s">
        <v>125</v>
      </c>
      <c r="B22" s="405">
        <v>244.55284552845529</v>
      </c>
      <c r="C22" s="383">
        <v>24</v>
      </c>
      <c r="D22" s="405">
        <v>314.18918918918922</v>
      </c>
      <c r="E22" s="383">
        <v>20</v>
      </c>
      <c r="F22" s="405">
        <v>214.0221402214022</v>
      </c>
      <c r="G22" s="371">
        <v>31</v>
      </c>
      <c r="H22" s="405">
        <v>439.10096153846149</v>
      </c>
      <c r="I22" s="371">
        <v>7</v>
      </c>
      <c r="J22" s="408">
        <v>327.62312633832971</v>
      </c>
      <c r="K22" s="357">
        <v>14</v>
      </c>
    </row>
    <row r="23" spans="1:11" ht="28.5" customHeight="1" x14ac:dyDescent="0.25">
      <c r="A23" s="41" t="s">
        <v>126</v>
      </c>
      <c r="B23" s="405">
        <v>322.8511530398323</v>
      </c>
      <c r="C23" s="383">
        <v>12</v>
      </c>
      <c r="D23" s="405">
        <v>376.47637795275591</v>
      </c>
      <c r="E23" s="383">
        <v>12</v>
      </c>
      <c r="F23" s="405">
        <v>677.60617760617754</v>
      </c>
      <c r="G23" s="371">
        <v>1</v>
      </c>
      <c r="H23" s="405">
        <v>586.31581606872157</v>
      </c>
      <c r="I23" s="371">
        <v>3</v>
      </c>
      <c r="J23" s="408">
        <v>400.86473131562695</v>
      </c>
      <c r="K23" s="357">
        <v>7</v>
      </c>
    </row>
    <row r="24" spans="1:11" ht="28.5" customHeight="1" x14ac:dyDescent="0.25">
      <c r="A24" s="41" t="s">
        <v>127</v>
      </c>
      <c r="B24" s="405">
        <v>238.7130254281266</v>
      </c>
      <c r="C24" s="383">
        <v>27</v>
      </c>
      <c r="D24" s="405">
        <v>1040.59497985745</v>
      </c>
      <c r="E24" s="383">
        <v>2</v>
      </c>
      <c r="F24" s="405">
        <v>372.06085753803598</v>
      </c>
      <c r="G24" s="371">
        <v>9</v>
      </c>
      <c r="H24" s="405">
        <v>235.8660360085444</v>
      </c>
      <c r="I24" s="371">
        <v>28</v>
      </c>
      <c r="J24" s="408">
        <v>227.99174690508943</v>
      </c>
      <c r="K24" s="357">
        <v>28</v>
      </c>
    </row>
    <row r="25" spans="1:11" ht="28.5" customHeight="1" x14ac:dyDescent="0.25">
      <c r="A25" s="41" t="s">
        <v>128</v>
      </c>
      <c r="B25" s="405">
        <v>313.25409688456688</v>
      </c>
      <c r="C25" s="383">
        <v>15</v>
      </c>
      <c r="D25" s="405">
        <v>298.70775347912524</v>
      </c>
      <c r="E25" s="383">
        <v>23</v>
      </c>
      <c r="F25" s="405">
        <v>309.9515255203878</v>
      </c>
      <c r="G25" s="371">
        <v>14</v>
      </c>
      <c r="H25" s="405">
        <v>312.39799498746868</v>
      </c>
      <c r="I25" s="371">
        <v>15</v>
      </c>
      <c r="J25" s="408">
        <v>287.25749559082891</v>
      </c>
      <c r="K25" s="357">
        <v>21</v>
      </c>
    </row>
    <row r="26" spans="1:11" ht="28.5" customHeight="1" x14ac:dyDescent="0.25">
      <c r="A26" s="41" t="s">
        <v>129</v>
      </c>
      <c r="B26" s="405">
        <v>211.86206896551724</v>
      </c>
      <c r="C26" s="383">
        <v>31</v>
      </c>
      <c r="D26" s="405">
        <v>280.34188034188037</v>
      </c>
      <c r="E26" s="383">
        <v>26</v>
      </c>
      <c r="F26" s="405">
        <v>520.36575228595188</v>
      </c>
      <c r="G26" s="371">
        <v>4</v>
      </c>
      <c r="H26" s="405">
        <v>218.36799217731419</v>
      </c>
      <c r="I26" s="371">
        <v>30</v>
      </c>
      <c r="J26" s="408">
        <v>210.7043986465703</v>
      </c>
      <c r="K26" s="357">
        <v>31</v>
      </c>
    </row>
    <row r="27" spans="1:11" ht="28.5" customHeight="1" x14ac:dyDescent="0.25">
      <c r="A27" s="41" t="s">
        <v>164</v>
      </c>
      <c r="B27" s="405">
        <v>560.43956043956041</v>
      </c>
      <c r="C27" s="383">
        <v>3</v>
      </c>
      <c r="D27" s="405">
        <v>332.65444670739987</v>
      </c>
      <c r="E27" s="383">
        <v>16</v>
      </c>
      <c r="F27" s="405">
        <v>287.18703976435933</v>
      </c>
      <c r="G27" s="371">
        <v>20</v>
      </c>
      <c r="H27" s="405">
        <v>241.06117021276594</v>
      </c>
      <c r="I27" s="371">
        <v>25</v>
      </c>
      <c r="J27" s="408">
        <v>408.02675585284283</v>
      </c>
      <c r="K27" s="357">
        <v>6</v>
      </c>
    </row>
    <row r="28" spans="1:11" ht="28.5" customHeight="1" x14ac:dyDescent="0.25">
      <c r="A28" s="41" t="s">
        <v>131</v>
      </c>
      <c r="B28" s="405">
        <v>305.39311241065627</v>
      </c>
      <c r="C28" s="383">
        <v>17</v>
      </c>
      <c r="D28" s="405">
        <v>310.62992125984249</v>
      </c>
      <c r="E28" s="383">
        <v>21</v>
      </c>
      <c r="F28" s="405">
        <v>295.21715228147332</v>
      </c>
      <c r="G28" s="371">
        <v>19</v>
      </c>
      <c r="H28" s="405">
        <v>366.17636195752539</v>
      </c>
      <c r="I28" s="371">
        <v>10</v>
      </c>
      <c r="J28" s="408">
        <v>362.29415105053948</v>
      </c>
      <c r="K28" s="357">
        <v>10</v>
      </c>
    </row>
    <row r="29" spans="1:11" ht="28.5" customHeight="1" x14ac:dyDescent="0.25">
      <c r="A29" s="41" t="s">
        <v>132</v>
      </c>
      <c r="B29" s="405">
        <v>329.46210268948658</v>
      </c>
      <c r="C29" s="383">
        <v>11</v>
      </c>
      <c r="D29" s="405">
        <v>315.44131544131545</v>
      </c>
      <c r="E29" s="383">
        <v>18</v>
      </c>
      <c r="F29" s="405">
        <v>283.33333333333331</v>
      </c>
      <c r="G29" s="371">
        <v>21</v>
      </c>
      <c r="H29" s="405">
        <v>282.698747265858</v>
      </c>
      <c r="I29" s="371">
        <v>22</v>
      </c>
      <c r="J29" s="408">
        <v>342.79329608938548</v>
      </c>
      <c r="K29" s="357">
        <v>12</v>
      </c>
    </row>
    <row r="30" spans="1:11" ht="28.5" customHeight="1" x14ac:dyDescent="0.25">
      <c r="A30" s="41" t="s">
        <v>133</v>
      </c>
      <c r="B30" s="405">
        <v>224.74093264248705</v>
      </c>
      <c r="C30" s="383">
        <v>28</v>
      </c>
      <c r="D30" s="405">
        <v>366.7900092506938</v>
      </c>
      <c r="E30" s="383">
        <v>13</v>
      </c>
      <c r="F30" s="405">
        <v>229.64984083674398</v>
      </c>
      <c r="G30" s="371">
        <v>26</v>
      </c>
      <c r="H30" s="405">
        <v>236.4486913169921</v>
      </c>
      <c r="I30" s="371">
        <v>27</v>
      </c>
      <c r="J30" s="408">
        <v>226.45547945205479</v>
      </c>
      <c r="K30" s="357">
        <v>29</v>
      </c>
    </row>
    <row r="31" spans="1:11" ht="28.5" customHeight="1" x14ac:dyDescent="0.25">
      <c r="A31" s="41" t="s">
        <v>134</v>
      </c>
      <c r="B31" s="405">
        <v>376.50498796009629</v>
      </c>
      <c r="C31" s="383">
        <v>7</v>
      </c>
      <c r="D31" s="405">
        <v>421.34188229906118</v>
      </c>
      <c r="E31" s="383">
        <v>7</v>
      </c>
      <c r="F31" s="405">
        <v>399.71910112359546</v>
      </c>
      <c r="G31" s="371">
        <v>6</v>
      </c>
      <c r="H31" s="405">
        <v>391.89270482603814</v>
      </c>
      <c r="I31" s="371">
        <v>8</v>
      </c>
      <c r="J31" s="408">
        <v>399.10647803425172</v>
      </c>
      <c r="K31" s="357">
        <v>8</v>
      </c>
    </row>
    <row r="32" spans="1:11" ht="28.5" customHeight="1" x14ac:dyDescent="0.25">
      <c r="A32" s="41" t="s">
        <v>135</v>
      </c>
      <c r="B32" s="405">
        <v>516.49570280011096</v>
      </c>
      <c r="C32" s="383">
        <v>4</v>
      </c>
      <c r="D32" s="405">
        <v>399.75247524752479</v>
      </c>
      <c r="E32" s="383">
        <v>9</v>
      </c>
      <c r="F32" s="405">
        <v>322.91105121293799</v>
      </c>
      <c r="G32" s="371">
        <v>11</v>
      </c>
      <c r="H32" s="405">
        <v>459.10243454294903</v>
      </c>
      <c r="I32" s="371">
        <v>5</v>
      </c>
      <c r="J32" s="408">
        <v>378.37837837837839</v>
      </c>
      <c r="K32" s="357">
        <v>9</v>
      </c>
    </row>
    <row r="33" spans="1:11" ht="28.5" customHeight="1" x14ac:dyDescent="0.25">
      <c r="A33" s="41" t="s">
        <v>136</v>
      </c>
      <c r="B33" s="405">
        <v>414.32685385169185</v>
      </c>
      <c r="C33" s="383">
        <v>6</v>
      </c>
      <c r="D33" s="405">
        <v>601.02604577742704</v>
      </c>
      <c r="E33" s="383">
        <v>3</v>
      </c>
      <c r="F33" s="405">
        <v>421.38900724328931</v>
      </c>
      <c r="G33" s="371">
        <v>5</v>
      </c>
      <c r="H33" s="405">
        <v>549.37009162303661</v>
      </c>
      <c r="I33" s="371">
        <v>4</v>
      </c>
      <c r="J33" s="408">
        <v>499.39734833266368</v>
      </c>
      <c r="K33" s="357">
        <v>4</v>
      </c>
    </row>
    <row r="34" spans="1:11" ht="28.5" customHeight="1" x14ac:dyDescent="0.25">
      <c r="A34" s="41" t="s">
        <v>137</v>
      </c>
      <c r="B34" s="405">
        <v>241.11675126903555</v>
      </c>
      <c r="C34" s="383">
        <v>26</v>
      </c>
      <c r="D34" s="405">
        <v>229.00390625</v>
      </c>
      <c r="E34" s="383">
        <v>31</v>
      </c>
      <c r="F34" s="405">
        <v>227.72277227722773</v>
      </c>
      <c r="G34" s="371">
        <v>28</v>
      </c>
      <c r="H34" s="405">
        <v>239.90838037342596</v>
      </c>
      <c r="I34" s="371">
        <v>26</v>
      </c>
      <c r="J34" s="408">
        <v>440.76655052264806</v>
      </c>
      <c r="K34" s="357">
        <v>5</v>
      </c>
    </row>
    <row r="35" spans="1:11" ht="28.5" customHeight="1" x14ac:dyDescent="0.25">
      <c r="A35" s="41" t="s">
        <v>138</v>
      </c>
      <c r="B35" s="405">
        <v>322.18956649522414</v>
      </c>
      <c r="C35" s="383">
        <v>13</v>
      </c>
      <c r="D35" s="405">
        <v>397.09090909090912</v>
      </c>
      <c r="E35" s="383">
        <v>10</v>
      </c>
      <c r="F35" s="405">
        <v>313.40805313408055</v>
      </c>
      <c r="G35" s="371">
        <v>13</v>
      </c>
      <c r="H35" s="405">
        <v>295.24088800530154</v>
      </c>
      <c r="I35" s="371">
        <v>19</v>
      </c>
      <c r="J35" s="408">
        <v>266.11655492521919</v>
      </c>
      <c r="K35" s="357">
        <v>23</v>
      </c>
    </row>
    <row r="36" spans="1:11" ht="28.5" customHeight="1" x14ac:dyDescent="0.25">
      <c r="A36" s="48" t="s">
        <v>38</v>
      </c>
    </row>
    <row r="37" spans="1:11" ht="28.5" customHeight="1" x14ac:dyDescent="0.25">
      <c r="A37" s="106"/>
      <c r="F37" s="97"/>
      <c r="G37" s="97"/>
      <c r="H37" s="97"/>
    </row>
    <row r="38" spans="1:11" ht="28.5" customHeight="1" x14ac:dyDescent="0.25">
      <c r="A38" s="469" t="s">
        <v>333</v>
      </c>
      <c r="B38" s="51"/>
      <c r="C38" s="51"/>
      <c r="D38" s="51"/>
      <c r="E38" s="51"/>
      <c r="F38" s="787"/>
      <c r="G38" s="787"/>
      <c r="K38" s="486" t="s">
        <v>372</v>
      </c>
    </row>
    <row r="39" spans="1:11" ht="28.5" customHeight="1" x14ac:dyDescent="0.25">
      <c r="A39" s="766" t="s">
        <v>1</v>
      </c>
      <c r="B39" s="785">
        <v>1399</v>
      </c>
      <c r="C39" s="786"/>
      <c r="D39" s="785">
        <v>1400</v>
      </c>
      <c r="E39" s="786"/>
      <c r="F39" s="784">
        <v>1401</v>
      </c>
      <c r="G39" s="784"/>
      <c r="H39" s="784">
        <v>1402</v>
      </c>
      <c r="I39" s="784"/>
      <c r="J39" s="784">
        <v>1403</v>
      </c>
      <c r="K39" s="784"/>
    </row>
    <row r="40" spans="1:11" ht="28.5" customHeight="1" x14ac:dyDescent="0.25">
      <c r="A40" s="767"/>
      <c r="B40" s="495" t="s">
        <v>209</v>
      </c>
      <c r="C40" s="481" t="s">
        <v>144</v>
      </c>
      <c r="D40" s="495" t="s">
        <v>209</v>
      </c>
      <c r="E40" s="481" t="s">
        <v>144</v>
      </c>
      <c r="F40" s="495" t="s">
        <v>209</v>
      </c>
      <c r="G40" s="481" t="s">
        <v>144</v>
      </c>
      <c r="H40" s="495" t="s">
        <v>209</v>
      </c>
      <c r="I40" s="481" t="s">
        <v>144</v>
      </c>
      <c r="J40" s="495" t="s">
        <v>209</v>
      </c>
      <c r="K40" s="481" t="s">
        <v>144</v>
      </c>
    </row>
    <row r="41" spans="1:11" ht="28.5" customHeight="1" x14ac:dyDescent="0.25">
      <c r="A41" s="47" t="s">
        <v>205</v>
      </c>
      <c r="B41" s="204">
        <v>280.57196896022106</v>
      </c>
      <c r="C41" s="445" t="s">
        <v>230</v>
      </c>
      <c r="D41" s="204">
        <v>354.21763244878525</v>
      </c>
      <c r="E41" s="445" t="s">
        <v>230</v>
      </c>
      <c r="F41" s="204">
        <v>343.97102874770866</v>
      </c>
      <c r="G41" s="445" t="s">
        <v>230</v>
      </c>
      <c r="H41" s="204">
        <v>317.37168045106927</v>
      </c>
      <c r="I41" s="445" t="s">
        <v>230</v>
      </c>
      <c r="J41" s="406">
        <v>307.52465207636351</v>
      </c>
      <c r="K41" s="448" t="s">
        <v>5</v>
      </c>
    </row>
    <row r="42" spans="1:11" ht="28.5" customHeight="1" x14ac:dyDescent="0.25">
      <c r="A42" s="41" t="s">
        <v>6</v>
      </c>
      <c r="B42" s="405">
        <v>223.20067739204063</v>
      </c>
      <c r="C42" s="383">
        <v>24</v>
      </c>
      <c r="D42" s="405">
        <v>254.98738821371248</v>
      </c>
      <c r="E42" s="383">
        <v>23</v>
      </c>
      <c r="F42" s="405">
        <v>269.46252108941917</v>
      </c>
      <c r="G42" s="371">
        <v>23</v>
      </c>
      <c r="H42" s="405">
        <v>287.86042768452518</v>
      </c>
      <c r="I42" s="371">
        <v>15</v>
      </c>
      <c r="J42" s="408">
        <v>286.54525706010139</v>
      </c>
      <c r="K42" s="357">
        <v>15</v>
      </c>
    </row>
    <row r="43" spans="1:11" ht="28.5" customHeight="1" x14ac:dyDescent="0.25">
      <c r="A43" s="41" t="s">
        <v>7</v>
      </c>
      <c r="B43" s="405">
        <v>243.59795134443021</v>
      </c>
      <c r="C43" s="383">
        <v>18</v>
      </c>
      <c r="D43" s="405">
        <v>242.48329621380844</v>
      </c>
      <c r="E43" s="383">
        <v>26</v>
      </c>
      <c r="F43" s="405">
        <v>219.96097017005854</v>
      </c>
      <c r="G43" s="371">
        <v>29</v>
      </c>
      <c r="H43" s="405">
        <v>219.74858511101436</v>
      </c>
      <c r="I43" s="371">
        <v>28</v>
      </c>
      <c r="J43" s="408">
        <v>221.75219757220594</v>
      </c>
      <c r="K43" s="357">
        <v>27</v>
      </c>
    </row>
    <row r="44" spans="1:11" ht="28.5" customHeight="1" x14ac:dyDescent="0.25">
      <c r="A44" s="41" t="s">
        <v>111</v>
      </c>
      <c r="B44" s="405">
        <v>232.23005968529571</v>
      </c>
      <c r="C44" s="383">
        <v>19</v>
      </c>
      <c r="D44" s="405">
        <v>262.54002134471716</v>
      </c>
      <c r="E44" s="383">
        <v>20</v>
      </c>
      <c r="F44" s="405">
        <v>297.82487451199108</v>
      </c>
      <c r="G44" s="371">
        <v>18</v>
      </c>
      <c r="H44" s="405">
        <v>334.51574623459607</v>
      </c>
      <c r="I44" s="371">
        <v>7</v>
      </c>
      <c r="J44" s="408">
        <v>727.70570948782529</v>
      </c>
      <c r="K44" s="357">
        <v>1</v>
      </c>
    </row>
    <row r="45" spans="1:11" ht="28.5" customHeight="1" x14ac:dyDescent="0.25">
      <c r="A45" s="41" t="s">
        <v>112</v>
      </c>
      <c r="B45" s="405">
        <v>257.87929850839419</v>
      </c>
      <c r="C45" s="383">
        <v>17</v>
      </c>
      <c r="D45" s="405">
        <v>544.1777323799796</v>
      </c>
      <c r="E45" s="383">
        <v>3</v>
      </c>
      <c r="F45" s="405">
        <v>593.55841464467665</v>
      </c>
      <c r="G45" s="371">
        <v>2</v>
      </c>
      <c r="H45" s="405">
        <v>281.65343499449773</v>
      </c>
      <c r="I45" s="371">
        <v>17</v>
      </c>
      <c r="J45" s="408">
        <v>258.74406848756627</v>
      </c>
      <c r="K45" s="357">
        <v>20</v>
      </c>
    </row>
    <row r="46" spans="1:11" ht="28.5" customHeight="1" x14ac:dyDescent="0.25">
      <c r="A46" s="41" t="s">
        <v>113</v>
      </c>
      <c r="B46" s="405">
        <v>592.72404614019524</v>
      </c>
      <c r="C46" s="383">
        <v>2</v>
      </c>
      <c r="D46" s="405">
        <v>614.68330134357007</v>
      </c>
      <c r="E46" s="383">
        <v>2</v>
      </c>
      <c r="F46" s="405">
        <v>539.89202159568083</v>
      </c>
      <c r="G46" s="371">
        <v>3</v>
      </c>
      <c r="H46" s="405">
        <v>499.81571936056838</v>
      </c>
      <c r="I46" s="371">
        <v>3</v>
      </c>
      <c r="J46" s="408">
        <v>700.16010362694306</v>
      </c>
      <c r="K46" s="357">
        <v>2</v>
      </c>
    </row>
    <row r="47" spans="1:11" ht="28.5" customHeight="1" x14ac:dyDescent="0.25">
      <c r="A47" s="41" t="s">
        <v>114</v>
      </c>
      <c r="B47" s="405">
        <v>207.39666424945614</v>
      </c>
      <c r="C47" s="383">
        <v>27</v>
      </c>
      <c r="D47" s="405">
        <v>230</v>
      </c>
      <c r="E47" s="383">
        <v>28</v>
      </c>
      <c r="F47" s="405">
        <v>386.72768878718534</v>
      </c>
      <c r="G47" s="371">
        <v>7</v>
      </c>
      <c r="H47" s="405">
        <v>287.28016085790887</v>
      </c>
      <c r="I47" s="371">
        <v>16</v>
      </c>
      <c r="J47" s="408">
        <v>209.2464013547841</v>
      </c>
      <c r="K47" s="357">
        <v>28</v>
      </c>
    </row>
    <row r="48" spans="1:11" ht="28.5" customHeight="1" x14ac:dyDescent="0.25">
      <c r="A48" s="41" t="s">
        <v>115</v>
      </c>
      <c r="B48" s="405">
        <v>293.41317365269458</v>
      </c>
      <c r="C48" s="383">
        <v>11</v>
      </c>
      <c r="D48" s="405">
        <v>304.12559328221977</v>
      </c>
      <c r="E48" s="383">
        <v>14</v>
      </c>
      <c r="F48" s="405">
        <v>302.41935483870969</v>
      </c>
      <c r="G48" s="371">
        <v>16</v>
      </c>
      <c r="H48" s="405">
        <v>292.88820591625046</v>
      </c>
      <c r="I48" s="371">
        <v>13</v>
      </c>
      <c r="J48" s="408">
        <v>303.26543209876542</v>
      </c>
      <c r="K48" s="357">
        <v>13</v>
      </c>
    </row>
    <row r="49" spans="1:11" ht="28.5" customHeight="1" x14ac:dyDescent="0.25">
      <c r="A49" s="41" t="s">
        <v>89</v>
      </c>
      <c r="B49" s="405">
        <v>292.25751559841177</v>
      </c>
      <c r="C49" s="383">
        <v>12</v>
      </c>
      <c r="D49" s="405">
        <v>373.19565904541145</v>
      </c>
      <c r="E49" s="383">
        <v>8</v>
      </c>
      <c r="F49" s="405">
        <v>341.13221396458391</v>
      </c>
      <c r="G49" s="371">
        <v>10</v>
      </c>
      <c r="H49" s="405">
        <v>563.55323868677908</v>
      </c>
      <c r="I49" s="371">
        <v>2</v>
      </c>
      <c r="J49" s="408">
        <v>423.93913997023577</v>
      </c>
      <c r="K49" s="357">
        <v>6</v>
      </c>
    </row>
    <row r="50" spans="1:11" ht="28.5" customHeight="1" x14ac:dyDescent="0.25">
      <c r="A50" s="41" t="s">
        <v>163</v>
      </c>
      <c r="B50" s="405">
        <v>227.57905650596163</v>
      </c>
      <c r="C50" s="383">
        <v>21</v>
      </c>
      <c r="D50" s="405">
        <v>278.37259100642399</v>
      </c>
      <c r="E50" s="383">
        <v>17</v>
      </c>
      <c r="F50" s="405">
        <v>306.52503793626704</v>
      </c>
      <c r="G50" s="371">
        <v>15</v>
      </c>
      <c r="H50" s="405">
        <v>398.78880097382842</v>
      </c>
      <c r="I50" s="371">
        <v>4</v>
      </c>
      <c r="J50" s="408">
        <v>264.54050279329607</v>
      </c>
      <c r="K50" s="357">
        <v>18</v>
      </c>
    </row>
    <row r="51" spans="1:11" ht="28.5" customHeight="1" x14ac:dyDescent="0.25">
      <c r="A51" s="41" t="s">
        <v>117</v>
      </c>
      <c r="B51" s="405">
        <v>309.10349601938384</v>
      </c>
      <c r="C51" s="383">
        <v>9</v>
      </c>
      <c r="D51" s="405">
        <v>326.41083521444699</v>
      </c>
      <c r="E51" s="383">
        <v>10</v>
      </c>
      <c r="F51" s="405">
        <v>255.67833026396565</v>
      </c>
      <c r="G51" s="371">
        <v>25</v>
      </c>
      <c r="H51" s="405">
        <v>205.99872584412827</v>
      </c>
      <c r="I51" s="371">
        <v>29</v>
      </c>
      <c r="J51" s="408">
        <v>208.88006916064131</v>
      </c>
      <c r="K51" s="357">
        <v>29</v>
      </c>
    </row>
    <row r="52" spans="1:11" ht="28.5" customHeight="1" x14ac:dyDescent="0.25">
      <c r="A52" s="41" t="s">
        <v>16</v>
      </c>
      <c r="B52" s="405">
        <v>264.38635206246818</v>
      </c>
      <c r="C52" s="383">
        <v>15</v>
      </c>
      <c r="D52" s="405">
        <v>273.22665392882732</v>
      </c>
      <c r="E52" s="383">
        <v>18</v>
      </c>
      <c r="F52" s="405">
        <v>276.57061880018898</v>
      </c>
      <c r="G52" s="371">
        <v>22</v>
      </c>
      <c r="H52" s="405">
        <v>280.97206229353469</v>
      </c>
      <c r="I52" s="371">
        <v>18</v>
      </c>
      <c r="J52" s="408">
        <v>242.87559900325857</v>
      </c>
      <c r="K52" s="357">
        <v>23</v>
      </c>
    </row>
    <row r="53" spans="1:11" ht="28.5" customHeight="1" x14ac:dyDescent="0.25">
      <c r="A53" s="41" t="s">
        <v>119</v>
      </c>
      <c r="B53" s="405">
        <v>223.9884393063584</v>
      </c>
      <c r="C53" s="383">
        <v>23</v>
      </c>
      <c r="D53" s="405">
        <v>231.76291793313069</v>
      </c>
      <c r="E53" s="383">
        <v>27</v>
      </c>
      <c r="F53" s="405">
        <v>263.92694063926939</v>
      </c>
      <c r="G53" s="371">
        <v>24</v>
      </c>
      <c r="H53" s="405">
        <v>251.62466487935654</v>
      </c>
      <c r="I53" s="371">
        <v>22</v>
      </c>
      <c r="J53" s="408">
        <v>243.55905905905905</v>
      </c>
      <c r="K53" s="357">
        <v>22</v>
      </c>
    </row>
    <row r="54" spans="1:11" ht="28.5" customHeight="1" x14ac:dyDescent="0.25">
      <c r="A54" s="41" t="s">
        <v>120</v>
      </c>
      <c r="B54" s="405">
        <v>228.55481244547835</v>
      </c>
      <c r="C54" s="383">
        <v>20</v>
      </c>
      <c r="D54" s="405">
        <v>252.41402676605119</v>
      </c>
      <c r="E54" s="383">
        <v>24</v>
      </c>
      <c r="F54" s="405">
        <v>217.75898520084567</v>
      </c>
      <c r="G54" s="371">
        <v>30</v>
      </c>
      <c r="H54" s="405">
        <v>226.67865903515946</v>
      </c>
      <c r="I54" s="371">
        <v>27</v>
      </c>
      <c r="J54" s="408">
        <v>233.10712822613684</v>
      </c>
      <c r="K54" s="357">
        <v>25</v>
      </c>
    </row>
    <row r="55" spans="1:11" ht="28.5" customHeight="1" x14ac:dyDescent="0.25">
      <c r="A55" s="41" t="s">
        <v>121</v>
      </c>
      <c r="B55" s="405">
        <v>203.45744680851064</v>
      </c>
      <c r="C55" s="383">
        <v>28</v>
      </c>
      <c r="D55" s="405">
        <v>245.56031843233313</v>
      </c>
      <c r="E55" s="383">
        <v>25</v>
      </c>
      <c r="F55" s="405">
        <v>228.97196261682242</v>
      </c>
      <c r="G55" s="371">
        <v>27</v>
      </c>
      <c r="H55" s="405">
        <v>297.30920702501328</v>
      </c>
      <c r="I55" s="371">
        <v>12</v>
      </c>
      <c r="J55" s="408">
        <v>359.87003405221338</v>
      </c>
      <c r="K55" s="357">
        <v>9</v>
      </c>
    </row>
    <row r="56" spans="1:11" ht="28.5" customHeight="1" x14ac:dyDescent="0.25">
      <c r="A56" s="41" t="s">
        <v>122</v>
      </c>
      <c r="B56" s="405">
        <v>331.69834457388106</v>
      </c>
      <c r="C56" s="383">
        <v>6</v>
      </c>
      <c r="D56" s="405">
        <v>385.45150501672242</v>
      </c>
      <c r="E56" s="383">
        <v>7</v>
      </c>
      <c r="F56" s="405">
        <v>300.60422960725077</v>
      </c>
      <c r="G56" s="371">
        <v>17</v>
      </c>
      <c r="H56" s="405">
        <v>258.77281553398058</v>
      </c>
      <c r="I56" s="371">
        <v>21</v>
      </c>
      <c r="J56" s="408">
        <v>239.79999999999998</v>
      </c>
      <c r="K56" s="357">
        <v>24</v>
      </c>
    </row>
    <row r="57" spans="1:11" ht="28.5" customHeight="1" x14ac:dyDescent="0.25">
      <c r="A57" s="41" t="s">
        <v>123</v>
      </c>
      <c r="B57" s="405">
        <v>263.25287615610199</v>
      </c>
      <c r="C57" s="383">
        <v>16</v>
      </c>
      <c r="D57" s="405">
        <v>525.18891687657435</v>
      </c>
      <c r="E57" s="383">
        <v>4</v>
      </c>
      <c r="F57" s="405">
        <v>374.86398258977147</v>
      </c>
      <c r="G57" s="371">
        <v>8</v>
      </c>
      <c r="H57" s="405">
        <v>266.40349382190033</v>
      </c>
      <c r="I57" s="371">
        <v>20</v>
      </c>
      <c r="J57" s="408">
        <v>297.02862505865789</v>
      </c>
      <c r="K57" s="357">
        <v>14</v>
      </c>
    </row>
    <row r="58" spans="1:11" ht="28.5" customHeight="1" x14ac:dyDescent="0.25">
      <c r="A58" s="41" t="s">
        <v>124</v>
      </c>
      <c r="B58" s="405">
        <v>320.44061620009938</v>
      </c>
      <c r="C58" s="383">
        <v>7</v>
      </c>
      <c r="D58" s="405">
        <v>323.39106264699598</v>
      </c>
      <c r="E58" s="383">
        <v>11</v>
      </c>
      <c r="F58" s="405">
        <v>313.54942982849957</v>
      </c>
      <c r="G58" s="371">
        <v>12</v>
      </c>
      <c r="H58" s="405">
        <v>326.18874394334699</v>
      </c>
      <c r="I58" s="371">
        <v>8</v>
      </c>
      <c r="J58" s="408">
        <v>313.54557217953902</v>
      </c>
      <c r="K58" s="357">
        <v>11</v>
      </c>
    </row>
    <row r="59" spans="1:11" ht="28.5" customHeight="1" x14ac:dyDescent="0.25">
      <c r="A59" s="41" t="s">
        <v>125</v>
      </c>
      <c r="B59" s="405">
        <v>212.96296296296296</v>
      </c>
      <c r="C59" s="383">
        <v>25</v>
      </c>
      <c r="D59" s="405">
        <v>215.50741163055872</v>
      </c>
      <c r="E59" s="383">
        <v>30</v>
      </c>
      <c r="F59" s="405">
        <v>214.0221402214022</v>
      </c>
      <c r="G59" s="371">
        <v>31</v>
      </c>
      <c r="H59" s="405">
        <v>233.14910659272954</v>
      </c>
      <c r="I59" s="371">
        <v>25</v>
      </c>
      <c r="J59" s="408">
        <v>263.37826350941106</v>
      </c>
      <c r="K59" s="357">
        <v>19</v>
      </c>
    </row>
    <row r="60" spans="1:11" ht="28.5" customHeight="1" x14ac:dyDescent="0.25">
      <c r="A60" s="41" t="s">
        <v>126</v>
      </c>
      <c r="B60" s="405">
        <v>202.71535580524343</v>
      </c>
      <c r="C60" s="383">
        <v>29</v>
      </c>
      <c r="D60" s="405">
        <v>295.94594594594594</v>
      </c>
      <c r="E60" s="383">
        <v>16</v>
      </c>
      <c r="F60" s="405">
        <v>677.60617760617754</v>
      </c>
      <c r="G60" s="371">
        <v>1</v>
      </c>
      <c r="H60" s="405">
        <v>656.76517922457936</v>
      </c>
      <c r="I60" s="371">
        <v>1</v>
      </c>
      <c r="J60" s="408">
        <v>366.65577422948388</v>
      </c>
      <c r="K60" s="357">
        <v>7</v>
      </c>
    </row>
    <row r="61" spans="1:11" ht="28.5" customHeight="1" x14ac:dyDescent="0.25">
      <c r="A61" s="41" t="s">
        <v>127</v>
      </c>
      <c r="B61" s="405">
        <v>193.95539906103286</v>
      </c>
      <c r="C61" s="383">
        <v>30</v>
      </c>
      <c r="D61" s="405">
        <v>886.1515490854797</v>
      </c>
      <c r="E61" s="383">
        <v>1</v>
      </c>
      <c r="F61" s="405">
        <v>372.06085753803598</v>
      </c>
      <c r="G61" s="371">
        <v>9</v>
      </c>
      <c r="H61" s="405">
        <v>186.66849215041987</v>
      </c>
      <c r="I61" s="371">
        <v>31</v>
      </c>
      <c r="J61" s="408">
        <v>208.41818181818184</v>
      </c>
      <c r="K61" s="357">
        <v>30</v>
      </c>
    </row>
    <row r="62" spans="1:11" ht="28.5" customHeight="1" x14ac:dyDescent="0.25">
      <c r="A62" s="41" t="s">
        <v>128</v>
      </c>
      <c r="B62" s="405">
        <v>305.48615968821827</v>
      </c>
      <c r="C62" s="383">
        <v>10</v>
      </c>
      <c r="D62" s="405">
        <v>308.28435488385111</v>
      </c>
      <c r="E62" s="383">
        <v>13</v>
      </c>
      <c r="F62" s="405">
        <v>309.9515255203878</v>
      </c>
      <c r="G62" s="371">
        <v>14</v>
      </c>
      <c r="H62" s="405">
        <v>310.44755047296348</v>
      </c>
      <c r="I62" s="371">
        <v>11</v>
      </c>
      <c r="J62" s="408">
        <v>286.3021380574221</v>
      </c>
      <c r="K62" s="357">
        <v>16</v>
      </c>
    </row>
    <row r="63" spans="1:11" ht="28.5" customHeight="1" x14ac:dyDescent="0.25">
      <c r="A63" s="41" t="s">
        <v>129</v>
      </c>
      <c r="B63" s="405">
        <v>185.97270707711837</v>
      </c>
      <c r="C63" s="383">
        <v>31</v>
      </c>
      <c r="D63" s="405">
        <v>213.57285429141717</v>
      </c>
      <c r="E63" s="383">
        <v>31</v>
      </c>
      <c r="F63" s="405">
        <v>520.36575228595188</v>
      </c>
      <c r="G63" s="371">
        <v>4</v>
      </c>
      <c r="H63" s="405">
        <v>198.93800440205428</v>
      </c>
      <c r="I63" s="371">
        <v>30</v>
      </c>
      <c r="J63" s="408">
        <v>204.2919609821729</v>
      </c>
      <c r="K63" s="357">
        <v>31</v>
      </c>
    </row>
    <row r="64" spans="1:11" ht="28.5" customHeight="1" x14ac:dyDescent="0.25">
      <c r="A64" s="41" t="s">
        <v>164</v>
      </c>
      <c r="B64" s="405">
        <v>621.99089134677945</v>
      </c>
      <c r="C64" s="383">
        <v>1</v>
      </c>
      <c r="D64" s="405">
        <v>262.21498371335508</v>
      </c>
      <c r="E64" s="383">
        <v>21</v>
      </c>
      <c r="F64" s="405">
        <v>287.18703976435933</v>
      </c>
      <c r="G64" s="371">
        <v>20</v>
      </c>
      <c r="H64" s="405">
        <v>248.95814648729447</v>
      </c>
      <c r="I64" s="371">
        <v>23</v>
      </c>
      <c r="J64" s="408">
        <v>433.82536764705884</v>
      </c>
      <c r="K64" s="357">
        <v>4</v>
      </c>
    </row>
    <row r="65" spans="1:11" ht="28.5" customHeight="1" x14ac:dyDescent="0.25">
      <c r="A65" s="41" t="s">
        <v>131</v>
      </c>
      <c r="B65" s="405">
        <v>281.20124804992196</v>
      </c>
      <c r="C65" s="383">
        <v>13</v>
      </c>
      <c r="D65" s="405">
        <v>271.75498298492948</v>
      </c>
      <c r="E65" s="383">
        <v>19</v>
      </c>
      <c r="F65" s="405">
        <v>295.21715228147332</v>
      </c>
      <c r="G65" s="371">
        <v>19</v>
      </c>
      <c r="H65" s="405">
        <v>321.15682870370364</v>
      </c>
      <c r="I65" s="371">
        <v>9</v>
      </c>
      <c r="J65" s="408">
        <v>304.99644633972997</v>
      </c>
      <c r="K65" s="357">
        <v>12</v>
      </c>
    </row>
    <row r="66" spans="1:11" ht="28.5" customHeight="1" x14ac:dyDescent="0.25">
      <c r="A66" s="41" t="s">
        <v>132</v>
      </c>
      <c r="B66" s="405">
        <v>276.62901824500437</v>
      </c>
      <c r="C66" s="383">
        <v>14</v>
      </c>
      <c r="D66" s="405">
        <v>316.13183000867303</v>
      </c>
      <c r="E66" s="383">
        <v>12</v>
      </c>
      <c r="F66" s="405">
        <v>283.33333333333331</v>
      </c>
      <c r="G66" s="371">
        <v>21</v>
      </c>
      <c r="H66" s="405">
        <v>273.62480234922072</v>
      </c>
      <c r="I66" s="371">
        <v>19</v>
      </c>
      <c r="J66" s="408">
        <v>281.46978305785126</v>
      </c>
      <c r="K66" s="357">
        <v>17</v>
      </c>
    </row>
    <row r="67" spans="1:11" ht="28.5" customHeight="1" x14ac:dyDescent="0.25">
      <c r="A67" s="41" t="s">
        <v>133</v>
      </c>
      <c r="B67" s="405">
        <v>212.19047619047618</v>
      </c>
      <c r="C67" s="383">
        <v>26</v>
      </c>
      <c r="D67" s="405">
        <v>257.93871866295262</v>
      </c>
      <c r="E67" s="383">
        <v>22</v>
      </c>
      <c r="F67" s="405">
        <v>229.64984083674398</v>
      </c>
      <c r="G67" s="371">
        <v>26</v>
      </c>
      <c r="H67" s="405">
        <v>231.50519848771268</v>
      </c>
      <c r="I67" s="371">
        <v>26</v>
      </c>
      <c r="J67" s="408">
        <v>227.54126679462576</v>
      </c>
      <c r="K67" s="357">
        <v>26</v>
      </c>
    </row>
    <row r="68" spans="1:11" ht="28.5" customHeight="1" x14ac:dyDescent="0.25">
      <c r="A68" s="41" t="s">
        <v>134</v>
      </c>
      <c r="B68" s="405">
        <v>359.01416650494855</v>
      </c>
      <c r="C68" s="383">
        <v>4</v>
      </c>
      <c r="D68" s="405">
        <v>400.15868817773077</v>
      </c>
      <c r="E68" s="383">
        <v>6</v>
      </c>
      <c r="F68" s="405">
        <v>399.71910112359546</v>
      </c>
      <c r="G68" s="371">
        <v>6</v>
      </c>
      <c r="H68" s="405">
        <v>368.35714285714289</v>
      </c>
      <c r="I68" s="371">
        <v>6</v>
      </c>
      <c r="J68" s="408">
        <v>365.57194046306506</v>
      </c>
      <c r="K68" s="357">
        <v>8</v>
      </c>
    </row>
    <row r="69" spans="1:11" ht="28.5" customHeight="1" x14ac:dyDescent="0.25">
      <c r="A69" s="41" t="s">
        <v>135</v>
      </c>
      <c r="B69" s="405">
        <v>333.33333333333331</v>
      </c>
      <c r="C69" s="383">
        <v>5</v>
      </c>
      <c r="D69" s="405">
        <v>297.39583333333337</v>
      </c>
      <c r="E69" s="383">
        <v>15</v>
      </c>
      <c r="F69" s="405">
        <v>322.91105121293799</v>
      </c>
      <c r="G69" s="371">
        <v>11</v>
      </c>
      <c r="H69" s="405">
        <v>314.19503945885003</v>
      </c>
      <c r="I69" s="371">
        <v>10</v>
      </c>
      <c r="J69" s="408">
        <v>359.42288557213931</v>
      </c>
      <c r="K69" s="357">
        <v>10</v>
      </c>
    </row>
    <row r="70" spans="1:11" ht="28.5" customHeight="1" x14ac:dyDescent="0.25">
      <c r="A70" s="41" t="s">
        <v>136</v>
      </c>
      <c r="B70" s="405">
        <v>363.63636363636363</v>
      </c>
      <c r="C70" s="383">
        <v>3</v>
      </c>
      <c r="D70" s="405">
        <v>443.93801276207842</v>
      </c>
      <c r="E70" s="383">
        <v>5</v>
      </c>
      <c r="F70" s="405">
        <v>421.38900724328931</v>
      </c>
      <c r="G70" s="371">
        <v>5</v>
      </c>
      <c r="H70" s="405">
        <v>396.59165751920966</v>
      </c>
      <c r="I70" s="371">
        <v>5</v>
      </c>
      <c r="J70" s="408">
        <v>426.5990165400089</v>
      </c>
      <c r="K70" s="357">
        <v>5</v>
      </c>
    </row>
    <row r="71" spans="1:11" ht="28.5" customHeight="1" x14ac:dyDescent="0.25">
      <c r="A71" s="41" t="s">
        <v>137</v>
      </c>
      <c r="B71" s="405">
        <v>225.3574115876599</v>
      </c>
      <c r="C71" s="383">
        <v>22</v>
      </c>
      <c r="D71" s="405">
        <v>226.41509433962264</v>
      </c>
      <c r="E71" s="383">
        <v>29</v>
      </c>
      <c r="F71" s="405">
        <v>227.72277227722773</v>
      </c>
      <c r="G71" s="371">
        <v>28</v>
      </c>
      <c r="H71" s="405">
        <v>233.43675889328063</v>
      </c>
      <c r="I71" s="371">
        <v>24</v>
      </c>
      <c r="J71" s="408">
        <v>443.85770556376167</v>
      </c>
      <c r="K71" s="357">
        <v>3</v>
      </c>
    </row>
    <row r="72" spans="1:11" ht="28.5" customHeight="1" x14ac:dyDescent="0.25">
      <c r="A72" s="41" t="s">
        <v>138</v>
      </c>
      <c r="B72" s="405">
        <v>313.20103537532356</v>
      </c>
      <c r="C72" s="383">
        <v>8</v>
      </c>
      <c r="D72" s="405">
        <v>361.7300131061599</v>
      </c>
      <c r="E72" s="383">
        <v>9</v>
      </c>
      <c r="F72" s="405">
        <v>313.40805313408055</v>
      </c>
      <c r="G72" s="371">
        <v>13</v>
      </c>
      <c r="H72" s="405">
        <v>291.68604651162786</v>
      </c>
      <c r="I72" s="371">
        <v>14</v>
      </c>
      <c r="J72" s="408">
        <v>255.1571747627024</v>
      </c>
      <c r="K72" s="357">
        <v>21</v>
      </c>
    </row>
    <row r="73" spans="1:11" ht="28.5" customHeight="1" x14ac:dyDescent="0.25">
      <c r="A73" s="48" t="s">
        <v>38</v>
      </c>
      <c r="B73" s="571"/>
      <c r="C73" s="546"/>
      <c r="D73" s="546"/>
      <c r="E73" s="546"/>
      <c r="F73" s="546"/>
      <c r="G73" s="546"/>
      <c r="H73" s="546"/>
    </row>
    <row r="74" spans="1:11" s="546" customFormat="1" ht="28.5" customHeight="1" x14ac:dyDescent="0.25">
      <c r="A74" s="206"/>
      <c r="I74" s="328"/>
      <c r="J74" s="328"/>
    </row>
    <row r="75" spans="1:11" s="546" customFormat="1" ht="28.5" customHeight="1" x14ac:dyDescent="0.25">
      <c r="A75" s="469" t="s">
        <v>735</v>
      </c>
      <c r="B75" s="51"/>
      <c r="C75" s="51"/>
      <c r="D75" s="51"/>
      <c r="E75" s="51"/>
      <c r="F75" s="51"/>
      <c r="I75" s="328"/>
      <c r="J75" s="97"/>
      <c r="K75" s="486" t="s">
        <v>486</v>
      </c>
    </row>
    <row r="76" spans="1:11" ht="28.5" customHeight="1" x14ac:dyDescent="0.25">
      <c r="A76" s="766" t="s">
        <v>1</v>
      </c>
      <c r="B76" s="785">
        <v>1399</v>
      </c>
      <c r="C76" s="786"/>
      <c r="D76" s="785">
        <v>1400</v>
      </c>
      <c r="E76" s="786"/>
      <c r="F76" s="784">
        <v>1401</v>
      </c>
      <c r="G76" s="784"/>
      <c r="H76" s="784">
        <v>1402</v>
      </c>
      <c r="I76" s="784"/>
      <c r="J76" s="784">
        <v>1403</v>
      </c>
      <c r="K76" s="784"/>
    </row>
    <row r="77" spans="1:11" s="582" customFormat="1" ht="28.5" customHeight="1" x14ac:dyDescent="0.25">
      <c r="A77" s="767"/>
      <c r="B77" s="496" t="s">
        <v>243</v>
      </c>
      <c r="C77" s="479" t="s">
        <v>144</v>
      </c>
      <c r="D77" s="496" t="s">
        <v>243</v>
      </c>
      <c r="E77" s="479" t="s">
        <v>144</v>
      </c>
      <c r="F77" s="496" t="s">
        <v>243</v>
      </c>
      <c r="G77" s="479" t="s">
        <v>144</v>
      </c>
      <c r="H77" s="496" t="s">
        <v>243</v>
      </c>
      <c r="I77" s="481" t="s">
        <v>144</v>
      </c>
      <c r="J77" s="496" t="s">
        <v>243</v>
      </c>
      <c r="K77" s="481" t="s">
        <v>144</v>
      </c>
    </row>
    <row r="78" spans="1:11" ht="28.5" customHeight="1" x14ac:dyDescent="0.25">
      <c r="A78" s="47" t="s">
        <v>205</v>
      </c>
      <c r="B78" s="204">
        <v>19.853423976123363</v>
      </c>
      <c r="C78" s="445" t="s">
        <v>230</v>
      </c>
      <c r="D78" s="204">
        <v>22.113348868175766</v>
      </c>
      <c r="E78" s="445" t="s">
        <v>230</v>
      </c>
      <c r="F78" s="204">
        <v>16.621810905452726</v>
      </c>
      <c r="G78" s="445" t="s">
        <v>230</v>
      </c>
      <c r="H78" s="204">
        <v>28.87215909090909</v>
      </c>
      <c r="I78" s="445" t="s">
        <v>230</v>
      </c>
      <c r="J78" s="406">
        <v>44.29385156642654</v>
      </c>
      <c r="K78" s="448" t="s">
        <v>230</v>
      </c>
    </row>
    <row r="79" spans="1:11" s="18" customFormat="1" ht="28.5" customHeight="1" x14ac:dyDescent="0.25">
      <c r="A79" s="41" t="s">
        <v>6</v>
      </c>
      <c r="B79" s="405">
        <v>17.887905604719766</v>
      </c>
      <c r="C79" s="383">
        <v>20</v>
      </c>
      <c r="D79" s="405">
        <v>22.19526627218935</v>
      </c>
      <c r="E79" s="383">
        <v>18</v>
      </c>
      <c r="F79" s="405">
        <v>18.755162241887906</v>
      </c>
      <c r="G79" s="382">
        <v>15</v>
      </c>
      <c r="H79" s="405">
        <v>32.056047197640119</v>
      </c>
      <c r="I79" s="382">
        <v>16</v>
      </c>
      <c r="J79" s="408">
        <v>49.831858407079643</v>
      </c>
      <c r="K79" s="357">
        <v>15</v>
      </c>
    </row>
    <row r="80" spans="1:11" ht="28.5" customHeight="1" x14ac:dyDescent="0.25">
      <c r="A80" s="41" t="s">
        <v>7</v>
      </c>
      <c r="B80" s="405">
        <v>13.589171974522293</v>
      </c>
      <c r="C80" s="383">
        <v>25</v>
      </c>
      <c r="D80" s="405">
        <v>15.126582278481013</v>
      </c>
      <c r="E80" s="383">
        <v>24</v>
      </c>
      <c r="F80" s="405">
        <v>13.053459119496855</v>
      </c>
      <c r="G80" s="382">
        <v>24</v>
      </c>
      <c r="H80" s="405">
        <v>27.646875000000001</v>
      </c>
      <c r="I80" s="382">
        <v>20</v>
      </c>
      <c r="J80" s="408">
        <v>41.464174454828658</v>
      </c>
      <c r="K80" s="357">
        <v>21</v>
      </c>
    </row>
    <row r="81" spans="1:11" ht="28.5" customHeight="1" x14ac:dyDescent="0.25">
      <c r="A81" s="41" t="s">
        <v>111</v>
      </c>
      <c r="B81" s="405">
        <v>23.92436974789916</v>
      </c>
      <c r="C81" s="383">
        <v>16</v>
      </c>
      <c r="D81" s="405">
        <v>39.042372881355931</v>
      </c>
      <c r="E81" s="383">
        <v>8</v>
      </c>
      <c r="F81" s="405">
        <v>27.974358974358974</v>
      </c>
      <c r="G81" s="382">
        <v>7</v>
      </c>
      <c r="H81" s="405">
        <v>42.085470085470085</v>
      </c>
      <c r="I81" s="382">
        <v>10</v>
      </c>
      <c r="J81" s="408">
        <v>57.646551724137929</v>
      </c>
      <c r="K81" s="357">
        <v>11</v>
      </c>
    </row>
    <row r="82" spans="1:11" ht="28.5" customHeight="1" x14ac:dyDescent="0.25">
      <c r="A82" s="41" t="s">
        <v>112</v>
      </c>
      <c r="B82" s="405">
        <v>27.608695652173914</v>
      </c>
      <c r="C82" s="383">
        <v>10</v>
      </c>
      <c r="D82" s="405">
        <v>38.794444444444444</v>
      </c>
      <c r="E82" s="383">
        <v>9</v>
      </c>
      <c r="F82" s="405">
        <v>32.197740112994353</v>
      </c>
      <c r="G82" s="382">
        <v>3</v>
      </c>
      <c r="H82" s="405">
        <v>50.641618497109825</v>
      </c>
      <c r="I82" s="382">
        <v>5</v>
      </c>
      <c r="J82" s="408">
        <v>78.811764705882354</v>
      </c>
      <c r="K82" s="357">
        <v>4</v>
      </c>
    </row>
    <row r="83" spans="1:11" ht="28.5" customHeight="1" x14ac:dyDescent="0.25">
      <c r="A83" s="41" t="s">
        <v>113</v>
      </c>
      <c r="B83" s="405">
        <v>2.95</v>
      </c>
      <c r="C83" s="383">
        <v>31</v>
      </c>
      <c r="D83" s="405">
        <v>2.3050847457627119</v>
      </c>
      <c r="E83" s="383">
        <v>31</v>
      </c>
      <c r="F83" s="405">
        <v>5.5</v>
      </c>
      <c r="G83" s="382">
        <v>30</v>
      </c>
      <c r="H83" s="405">
        <v>5.0526315789473681</v>
      </c>
      <c r="I83" s="382">
        <v>30</v>
      </c>
      <c r="J83" s="408">
        <v>15.75</v>
      </c>
      <c r="K83" s="357">
        <v>30</v>
      </c>
    </row>
    <row r="84" spans="1:11" ht="28.5" customHeight="1" x14ac:dyDescent="0.25">
      <c r="A84" s="41" t="s">
        <v>114</v>
      </c>
      <c r="B84" s="405">
        <v>35.428571428571431</v>
      </c>
      <c r="C84" s="383">
        <v>3</v>
      </c>
      <c r="D84" s="405">
        <v>54.122448979591837</v>
      </c>
      <c r="E84" s="383">
        <v>2</v>
      </c>
      <c r="F84" s="405">
        <v>32.183673469387756</v>
      </c>
      <c r="G84" s="382">
        <v>4</v>
      </c>
      <c r="H84" s="405">
        <v>74.8125</v>
      </c>
      <c r="I84" s="382">
        <v>1</v>
      </c>
      <c r="J84" s="408">
        <v>100.45833333333333</v>
      </c>
      <c r="K84" s="357">
        <v>1</v>
      </c>
    </row>
    <row r="85" spans="1:11" ht="28.5" customHeight="1" x14ac:dyDescent="0.25">
      <c r="A85" s="41" t="s">
        <v>115</v>
      </c>
      <c r="B85" s="405">
        <v>17.853658536585368</v>
      </c>
      <c r="C85" s="383">
        <v>21</v>
      </c>
      <c r="D85" s="405">
        <v>22.061728395061728</v>
      </c>
      <c r="E85" s="383">
        <v>19</v>
      </c>
      <c r="F85" s="405">
        <v>27.262499999999999</v>
      </c>
      <c r="G85" s="382">
        <v>8</v>
      </c>
      <c r="H85" s="405">
        <v>55.658227848101269</v>
      </c>
      <c r="I85" s="382">
        <v>2</v>
      </c>
      <c r="J85" s="408">
        <v>96.128205128205124</v>
      </c>
      <c r="K85" s="357">
        <v>3</v>
      </c>
    </row>
    <row r="86" spans="1:11" ht="28.5" customHeight="1" x14ac:dyDescent="0.25">
      <c r="A86" s="41" t="s">
        <v>89</v>
      </c>
      <c r="B86" s="405">
        <v>4.8973214285714288</v>
      </c>
      <c r="C86" s="383">
        <v>30</v>
      </c>
      <c r="D86" s="405">
        <v>3.8280542986425341</v>
      </c>
      <c r="E86" s="383">
        <v>30</v>
      </c>
      <c r="F86" s="405">
        <v>2.6926605504587156</v>
      </c>
      <c r="G86" s="382">
        <v>31</v>
      </c>
      <c r="H86" s="405">
        <v>3.4861111111111112</v>
      </c>
      <c r="I86" s="382">
        <v>31</v>
      </c>
      <c r="J86" s="408">
        <v>4.990610328638498</v>
      </c>
      <c r="K86" s="357">
        <v>31</v>
      </c>
    </row>
    <row r="87" spans="1:11" ht="28.5" customHeight="1" x14ac:dyDescent="0.25">
      <c r="A87" s="41" t="s">
        <v>163</v>
      </c>
      <c r="B87" s="405">
        <v>45.236559139784944</v>
      </c>
      <c r="C87" s="383">
        <v>2</v>
      </c>
      <c r="D87" s="405">
        <v>42.576086956521742</v>
      </c>
      <c r="E87" s="383">
        <v>7</v>
      </c>
      <c r="F87" s="405">
        <v>24.673913043478262</v>
      </c>
      <c r="G87" s="382">
        <v>10</v>
      </c>
      <c r="H87" s="405">
        <v>40.527472527472526</v>
      </c>
      <c r="I87" s="382">
        <v>12</v>
      </c>
      <c r="J87" s="408">
        <v>71.566666666666663</v>
      </c>
      <c r="K87" s="357">
        <v>7</v>
      </c>
    </row>
    <row r="88" spans="1:11" ht="28.5" customHeight="1" x14ac:dyDescent="0.25">
      <c r="A88" s="41" t="s">
        <v>117</v>
      </c>
      <c r="B88" s="405">
        <v>64.147368421052633</v>
      </c>
      <c r="C88" s="383">
        <v>1</v>
      </c>
      <c r="D88" s="405">
        <v>55.136842105263156</v>
      </c>
      <c r="E88" s="383">
        <v>1</v>
      </c>
      <c r="F88" s="405">
        <v>39.117021276595743</v>
      </c>
      <c r="G88" s="382">
        <v>1</v>
      </c>
      <c r="H88" s="405">
        <v>52.308510638297875</v>
      </c>
      <c r="I88" s="382">
        <v>3</v>
      </c>
      <c r="J88" s="408">
        <v>64.5</v>
      </c>
      <c r="K88" s="357">
        <v>9</v>
      </c>
    </row>
    <row r="89" spans="1:11" ht="28.5" customHeight="1" x14ac:dyDescent="0.25">
      <c r="A89" s="41" t="s">
        <v>16</v>
      </c>
      <c r="B89" s="405">
        <v>13.161654135338345</v>
      </c>
      <c r="C89" s="383">
        <v>26</v>
      </c>
      <c r="D89" s="405">
        <v>11.745794392523365</v>
      </c>
      <c r="E89" s="383">
        <v>27</v>
      </c>
      <c r="F89" s="405">
        <v>7.8438661710037172</v>
      </c>
      <c r="G89" s="382">
        <v>29</v>
      </c>
      <c r="H89" s="405">
        <v>16.469500924214419</v>
      </c>
      <c r="I89" s="382">
        <v>28</v>
      </c>
      <c r="J89" s="408">
        <v>29.330882352941178</v>
      </c>
      <c r="K89" s="357">
        <v>27</v>
      </c>
    </row>
    <row r="90" spans="1:11" ht="28.5" customHeight="1" x14ac:dyDescent="0.25">
      <c r="A90" s="41" t="s">
        <v>119</v>
      </c>
      <c r="B90" s="405">
        <v>30.358490566037737</v>
      </c>
      <c r="C90" s="383">
        <v>7</v>
      </c>
      <c r="D90" s="405">
        <v>53.980769230769234</v>
      </c>
      <c r="E90" s="383">
        <v>3</v>
      </c>
      <c r="F90" s="405">
        <v>28.254901960784313</v>
      </c>
      <c r="G90" s="382">
        <v>6</v>
      </c>
      <c r="H90" s="405">
        <v>45.702970297029701</v>
      </c>
      <c r="I90" s="382">
        <v>8</v>
      </c>
      <c r="J90" s="408">
        <v>98.333333333333329</v>
      </c>
      <c r="K90" s="357">
        <v>2</v>
      </c>
    </row>
    <row r="91" spans="1:11" ht="28.5" customHeight="1" x14ac:dyDescent="0.25">
      <c r="A91" s="41" t="s">
        <v>120</v>
      </c>
      <c r="B91" s="405">
        <v>11.818840579710145</v>
      </c>
      <c r="C91" s="383">
        <v>28</v>
      </c>
      <c r="D91" s="405">
        <v>12.848148148148148</v>
      </c>
      <c r="E91" s="383">
        <v>26</v>
      </c>
      <c r="F91" s="405">
        <v>12.720754716981132</v>
      </c>
      <c r="G91" s="382">
        <v>25</v>
      </c>
      <c r="H91" s="405">
        <v>24.580769230769231</v>
      </c>
      <c r="I91" s="382">
        <v>24</v>
      </c>
      <c r="J91" s="408">
        <v>47.462745098039214</v>
      </c>
      <c r="K91" s="357">
        <v>18</v>
      </c>
    </row>
    <row r="92" spans="1:11" ht="28.5" customHeight="1" x14ac:dyDescent="0.25">
      <c r="A92" s="41" t="s">
        <v>121</v>
      </c>
      <c r="B92" s="405">
        <v>32.764150943396224</v>
      </c>
      <c r="C92" s="383">
        <v>5</v>
      </c>
      <c r="D92" s="405">
        <v>43.443396226415096</v>
      </c>
      <c r="E92" s="383">
        <v>6</v>
      </c>
      <c r="F92" s="405">
        <v>29.59433962264151</v>
      </c>
      <c r="G92" s="382">
        <v>5</v>
      </c>
      <c r="H92" s="405">
        <v>51.386792452830186</v>
      </c>
      <c r="I92" s="382">
        <v>4</v>
      </c>
      <c r="J92" s="408">
        <v>72.094339622641513</v>
      </c>
      <c r="K92" s="357">
        <v>6</v>
      </c>
    </row>
    <row r="93" spans="1:11" ht="28.5" customHeight="1" x14ac:dyDescent="0.25">
      <c r="A93" s="41" t="s">
        <v>122</v>
      </c>
      <c r="B93" s="405">
        <v>28.695652173913043</v>
      </c>
      <c r="C93" s="383">
        <v>9</v>
      </c>
      <c r="D93" s="405">
        <v>30.533333333333335</v>
      </c>
      <c r="E93" s="383">
        <v>11</v>
      </c>
      <c r="F93" s="405">
        <v>24.622222222222224</v>
      </c>
      <c r="G93" s="382">
        <v>11</v>
      </c>
      <c r="H93" s="405">
        <v>42.644444444444446</v>
      </c>
      <c r="I93" s="382">
        <v>9</v>
      </c>
      <c r="J93" s="408">
        <v>63.755555555555553</v>
      </c>
      <c r="K93" s="357">
        <v>10</v>
      </c>
    </row>
    <row r="94" spans="1:11" ht="28.5" customHeight="1" x14ac:dyDescent="0.25">
      <c r="A94" s="41" t="s">
        <v>123</v>
      </c>
      <c r="B94" s="405">
        <v>15.771573604060913</v>
      </c>
      <c r="C94" s="383">
        <v>22</v>
      </c>
      <c r="D94" s="405">
        <v>20.511221945137159</v>
      </c>
      <c r="E94" s="383">
        <v>22</v>
      </c>
      <c r="F94" s="405">
        <v>16.212713936430319</v>
      </c>
      <c r="G94" s="382">
        <v>18</v>
      </c>
      <c r="H94" s="405">
        <v>19.203836930455637</v>
      </c>
      <c r="I94" s="382">
        <v>27</v>
      </c>
      <c r="J94" s="408">
        <v>26.009411764705881</v>
      </c>
      <c r="K94" s="357">
        <v>29</v>
      </c>
    </row>
    <row r="95" spans="1:11" ht="28.5" customHeight="1" x14ac:dyDescent="0.25">
      <c r="A95" s="41" t="s">
        <v>124</v>
      </c>
      <c r="B95" s="405">
        <v>21.35024154589372</v>
      </c>
      <c r="C95" s="383">
        <v>17</v>
      </c>
      <c r="D95" s="405">
        <v>24.116222760290558</v>
      </c>
      <c r="E95" s="383">
        <v>15</v>
      </c>
      <c r="F95" s="405">
        <v>16.468446601941746</v>
      </c>
      <c r="G95" s="382">
        <v>17</v>
      </c>
      <c r="H95" s="405">
        <v>31.255474452554743</v>
      </c>
      <c r="I95" s="382">
        <v>17</v>
      </c>
      <c r="J95" s="408">
        <v>49.479217603911984</v>
      </c>
      <c r="K95" s="357">
        <v>16</v>
      </c>
    </row>
    <row r="96" spans="1:11" ht="28.5" customHeight="1" x14ac:dyDescent="0.25">
      <c r="A96" s="41" t="s">
        <v>125</v>
      </c>
      <c r="B96" s="405">
        <v>18.040816326530614</v>
      </c>
      <c r="C96" s="383">
        <v>18</v>
      </c>
      <c r="D96" s="405">
        <v>26.489583333333332</v>
      </c>
      <c r="E96" s="383">
        <v>12</v>
      </c>
      <c r="F96" s="405">
        <v>24.989473684210527</v>
      </c>
      <c r="G96" s="382">
        <v>9</v>
      </c>
      <c r="H96" s="405">
        <v>50.247311827956992</v>
      </c>
      <c r="I96" s="382">
        <v>6</v>
      </c>
      <c r="J96" s="408">
        <v>73.054347826086953</v>
      </c>
      <c r="K96" s="357">
        <v>5</v>
      </c>
    </row>
    <row r="97" spans="1:11" ht="28.5" customHeight="1" x14ac:dyDescent="0.25">
      <c r="A97" s="41" t="s">
        <v>126</v>
      </c>
      <c r="B97" s="405">
        <v>29.888888888888889</v>
      </c>
      <c r="C97" s="383">
        <v>8</v>
      </c>
      <c r="D97" s="405">
        <v>43.5</v>
      </c>
      <c r="E97" s="383">
        <v>5</v>
      </c>
      <c r="F97" s="405">
        <v>34.5</v>
      </c>
      <c r="G97" s="382">
        <v>2</v>
      </c>
      <c r="H97" s="405">
        <v>29.5</v>
      </c>
      <c r="I97" s="382">
        <v>18</v>
      </c>
      <c r="J97" s="408">
        <v>31.5</v>
      </c>
      <c r="K97" s="357">
        <v>25</v>
      </c>
    </row>
    <row r="98" spans="1:11" ht="28.5" customHeight="1" x14ac:dyDescent="0.25">
      <c r="A98" s="41" t="s">
        <v>127</v>
      </c>
      <c r="B98" s="405">
        <v>25.083969465648856</v>
      </c>
      <c r="C98" s="383">
        <v>14</v>
      </c>
      <c r="D98" s="405">
        <v>20.946153846153845</v>
      </c>
      <c r="E98" s="383">
        <v>21</v>
      </c>
      <c r="F98" s="405">
        <v>13.984496124031008</v>
      </c>
      <c r="G98" s="382">
        <v>23</v>
      </c>
      <c r="H98" s="405">
        <v>27.5625</v>
      </c>
      <c r="I98" s="382">
        <v>21</v>
      </c>
      <c r="J98" s="408">
        <v>36.182539682539684</v>
      </c>
      <c r="K98" s="357">
        <v>24</v>
      </c>
    </row>
    <row r="99" spans="1:11" ht="28.5" customHeight="1" x14ac:dyDescent="0.25">
      <c r="A99" s="41" t="s">
        <v>128</v>
      </c>
      <c r="B99" s="405">
        <v>26.405759162303664</v>
      </c>
      <c r="C99" s="383">
        <v>12</v>
      </c>
      <c r="D99" s="405">
        <v>22.934554973821989</v>
      </c>
      <c r="E99" s="383">
        <v>16</v>
      </c>
      <c r="F99" s="405">
        <v>18.167979002624673</v>
      </c>
      <c r="G99" s="382">
        <v>16</v>
      </c>
      <c r="H99" s="405">
        <v>24.910761154855642</v>
      </c>
      <c r="I99" s="382">
        <v>23</v>
      </c>
      <c r="J99" s="408">
        <v>39.98687664041995</v>
      </c>
      <c r="K99" s="357">
        <v>22</v>
      </c>
    </row>
    <row r="100" spans="1:11" ht="28.5" customHeight="1" x14ac:dyDescent="0.25">
      <c r="A100" s="41" t="s">
        <v>129</v>
      </c>
      <c r="B100" s="405">
        <v>17.916666666666668</v>
      </c>
      <c r="C100" s="383">
        <v>19</v>
      </c>
      <c r="D100" s="405">
        <v>25.817391304347826</v>
      </c>
      <c r="E100" s="383">
        <v>14</v>
      </c>
      <c r="F100" s="405">
        <v>14.553571428571429</v>
      </c>
      <c r="G100" s="382">
        <v>21</v>
      </c>
      <c r="H100" s="405">
        <v>28.981481481481481</v>
      </c>
      <c r="I100" s="382">
        <v>19</v>
      </c>
      <c r="J100" s="408">
        <v>49.419047619047618</v>
      </c>
      <c r="K100" s="357">
        <v>17</v>
      </c>
    </row>
    <row r="101" spans="1:11" ht="28.5" customHeight="1" x14ac:dyDescent="0.25">
      <c r="A101" s="41" t="s">
        <v>164</v>
      </c>
      <c r="B101" s="405">
        <v>33.802325581395351</v>
      </c>
      <c r="C101" s="383">
        <v>4</v>
      </c>
      <c r="D101" s="405">
        <v>44.839080459770116</v>
      </c>
      <c r="E101" s="383">
        <v>4</v>
      </c>
      <c r="F101" s="405">
        <v>24.079545454545453</v>
      </c>
      <c r="G101" s="382">
        <v>12</v>
      </c>
      <c r="H101" s="405">
        <v>49.280898876404493</v>
      </c>
      <c r="I101" s="382">
        <v>7</v>
      </c>
      <c r="J101" s="408">
        <v>69.033707865168537</v>
      </c>
      <c r="K101" s="357">
        <v>8</v>
      </c>
    </row>
    <row r="102" spans="1:11" ht="28.5" customHeight="1" x14ac:dyDescent="0.25">
      <c r="A102" s="41" t="s">
        <v>131</v>
      </c>
      <c r="B102" s="405">
        <v>24.080321285140563</v>
      </c>
      <c r="C102" s="383">
        <v>15</v>
      </c>
      <c r="D102" s="405">
        <v>22.891566265060241</v>
      </c>
      <c r="E102" s="383">
        <v>17</v>
      </c>
      <c r="F102" s="405">
        <v>21.461847389558233</v>
      </c>
      <c r="G102" s="382">
        <v>14</v>
      </c>
      <c r="H102" s="405">
        <v>37.395161290322584</v>
      </c>
      <c r="I102" s="382">
        <v>13</v>
      </c>
      <c r="J102" s="408">
        <v>49.947580645161288</v>
      </c>
      <c r="K102" s="357">
        <v>14</v>
      </c>
    </row>
    <row r="103" spans="1:11" ht="28.5" customHeight="1" x14ac:dyDescent="0.25">
      <c r="A103" s="41" t="s">
        <v>132</v>
      </c>
      <c r="B103" s="405">
        <v>15.462783171521036</v>
      </c>
      <c r="C103" s="383">
        <v>23</v>
      </c>
      <c r="D103" s="405">
        <v>18.400651465798045</v>
      </c>
      <c r="E103" s="383">
        <v>23</v>
      </c>
      <c r="F103" s="405">
        <v>16.16393442622951</v>
      </c>
      <c r="G103" s="382">
        <v>19</v>
      </c>
      <c r="H103" s="405">
        <v>26.349834983498351</v>
      </c>
      <c r="I103" s="382">
        <v>22</v>
      </c>
      <c r="J103" s="408">
        <v>38.96013289036545</v>
      </c>
      <c r="K103" s="357">
        <v>23</v>
      </c>
    </row>
    <row r="104" spans="1:11" ht="28.5" customHeight="1" x14ac:dyDescent="0.25">
      <c r="A104" s="41" t="s">
        <v>133</v>
      </c>
      <c r="B104" s="405">
        <v>27.316091954022987</v>
      </c>
      <c r="C104" s="383">
        <v>11</v>
      </c>
      <c r="D104" s="405">
        <v>21.375722543352602</v>
      </c>
      <c r="E104" s="383">
        <v>20</v>
      </c>
      <c r="F104" s="405">
        <v>14.173410404624278</v>
      </c>
      <c r="G104" s="382">
        <v>22</v>
      </c>
      <c r="H104" s="405">
        <v>35.25</v>
      </c>
      <c r="I104" s="382">
        <v>15</v>
      </c>
      <c r="J104" s="408">
        <v>51.953216374269005</v>
      </c>
      <c r="K104" s="357">
        <v>13</v>
      </c>
    </row>
    <row r="105" spans="1:11" ht="28.5" customHeight="1" x14ac:dyDescent="0.25">
      <c r="A105" s="41" t="s">
        <v>134</v>
      </c>
      <c r="B105" s="405">
        <v>14.239651416122005</v>
      </c>
      <c r="C105" s="383">
        <v>24</v>
      </c>
      <c r="D105" s="405">
        <v>14.446389496717725</v>
      </c>
      <c r="E105" s="383">
        <v>25</v>
      </c>
      <c r="F105" s="405">
        <v>11.925601750547045</v>
      </c>
      <c r="G105" s="382">
        <v>26</v>
      </c>
      <c r="H105" s="405">
        <v>20.901315789473685</v>
      </c>
      <c r="I105" s="382">
        <v>26</v>
      </c>
      <c r="J105" s="408">
        <v>29.870329670329671</v>
      </c>
      <c r="K105" s="357">
        <v>26</v>
      </c>
    </row>
    <row r="106" spans="1:11" ht="28.5" customHeight="1" x14ac:dyDescent="0.25">
      <c r="A106" s="41" t="s">
        <v>135</v>
      </c>
      <c r="B106" s="405">
        <v>30.561904761904763</v>
      </c>
      <c r="C106" s="383">
        <v>6</v>
      </c>
      <c r="D106" s="405">
        <v>36.912621359223301</v>
      </c>
      <c r="E106" s="383">
        <v>10</v>
      </c>
      <c r="F106" s="405">
        <v>22.274509803921568</v>
      </c>
      <c r="G106" s="382">
        <v>13</v>
      </c>
      <c r="H106" s="405">
        <v>40.940594059405939</v>
      </c>
      <c r="I106" s="382">
        <v>11</v>
      </c>
      <c r="J106" s="408">
        <v>56.82</v>
      </c>
      <c r="K106" s="357">
        <v>12</v>
      </c>
    </row>
    <row r="107" spans="1:11" ht="28.5" customHeight="1" x14ac:dyDescent="0.25">
      <c r="A107" s="41" t="s">
        <v>136</v>
      </c>
      <c r="B107" s="405">
        <v>7.8590308370044051</v>
      </c>
      <c r="C107" s="383">
        <v>29</v>
      </c>
      <c r="D107" s="405">
        <v>9.4166666666666661</v>
      </c>
      <c r="E107" s="383">
        <v>29</v>
      </c>
      <c r="F107" s="405">
        <v>9.0173913043478269</v>
      </c>
      <c r="G107" s="382">
        <v>28</v>
      </c>
      <c r="H107" s="405">
        <v>12.836206896551724</v>
      </c>
      <c r="I107" s="382">
        <v>29</v>
      </c>
      <c r="J107" s="408">
        <v>26.534188034188034</v>
      </c>
      <c r="K107" s="357">
        <v>28</v>
      </c>
    </row>
    <row r="108" spans="1:11" ht="28.5" customHeight="1" x14ac:dyDescent="0.25">
      <c r="A108" s="41" t="s">
        <v>137</v>
      </c>
      <c r="B108" s="405">
        <v>25.833333333333332</v>
      </c>
      <c r="C108" s="383">
        <v>13</v>
      </c>
      <c r="D108" s="405">
        <v>26.434554973821989</v>
      </c>
      <c r="E108" s="383">
        <v>13</v>
      </c>
      <c r="F108" s="405">
        <v>15.710526315789474</v>
      </c>
      <c r="G108" s="382">
        <v>20</v>
      </c>
      <c r="H108" s="405">
        <v>35.645502645502646</v>
      </c>
      <c r="I108" s="382">
        <v>14</v>
      </c>
      <c r="J108" s="408">
        <v>46.367021276595743</v>
      </c>
      <c r="K108" s="357">
        <v>19</v>
      </c>
    </row>
    <row r="109" spans="1:11" ht="28.5" customHeight="1" x14ac:dyDescent="0.25">
      <c r="A109" s="46" t="s">
        <v>138</v>
      </c>
      <c r="B109" s="405">
        <v>12.215686274509803</v>
      </c>
      <c r="C109" s="383">
        <v>27</v>
      </c>
      <c r="D109" s="405">
        <v>10.803921568627452</v>
      </c>
      <c r="E109" s="383">
        <v>28</v>
      </c>
      <c r="F109" s="405">
        <v>9.3725490196078436</v>
      </c>
      <c r="G109" s="382">
        <v>27</v>
      </c>
      <c r="H109" s="405">
        <v>22.745098039215687</v>
      </c>
      <c r="I109" s="382">
        <v>25</v>
      </c>
      <c r="J109" s="408">
        <v>41.666666666666664</v>
      </c>
      <c r="K109" s="357">
        <v>20</v>
      </c>
    </row>
    <row r="110" spans="1:11" ht="28.5" customHeight="1" x14ac:dyDescent="0.25">
      <c r="A110" s="48" t="s">
        <v>38</v>
      </c>
      <c r="B110" s="632"/>
      <c r="C110" s="597"/>
      <c r="D110" s="632"/>
      <c r="E110" s="597"/>
      <c r="F110" s="582"/>
      <c r="G110" s="633"/>
      <c r="H110" s="582"/>
    </row>
    <row r="111" spans="1:11" ht="28.5" customHeight="1" x14ac:dyDescent="0.25">
      <c r="A111" s="106"/>
      <c r="B111" s="632"/>
      <c r="C111" s="597"/>
      <c r="D111" s="632"/>
      <c r="E111" s="597"/>
      <c r="F111" s="582"/>
      <c r="G111" s="633"/>
      <c r="H111" s="582"/>
    </row>
    <row r="112" spans="1:11" ht="28.5" customHeight="1" x14ac:dyDescent="0.25">
      <c r="A112" s="469" t="s">
        <v>736</v>
      </c>
      <c r="B112" s="51"/>
      <c r="C112" s="51"/>
      <c r="D112" s="51"/>
      <c r="E112" s="51"/>
      <c r="F112" s="51"/>
      <c r="K112" s="101" t="s">
        <v>488</v>
      </c>
    </row>
    <row r="113" spans="1:11" ht="28.5" customHeight="1" x14ac:dyDescent="0.25">
      <c r="A113" s="788" t="s">
        <v>1</v>
      </c>
      <c r="B113" s="785">
        <v>1399</v>
      </c>
      <c r="C113" s="786"/>
      <c r="D113" s="785">
        <v>1400</v>
      </c>
      <c r="E113" s="786"/>
      <c r="F113" s="784">
        <v>1401</v>
      </c>
      <c r="G113" s="784"/>
      <c r="H113" s="784">
        <v>1402</v>
      </c>
      <c r="I113" s="784"/>
      <c r="J113" s="768">
        <v>1403</v>
      </c>
      <c r="K113" s="768"/>
    </row>
    <row r="114" spans="1:11" s="582" customFormat="1" ht="28.5" customHeight="1" x14ac:dyDescent="0.25">
      <c r="A114" s="743"/>
      <c r="B114" s="485" t="s">
        <v>243</v>
      </c>
      <c r="C114" s="229" t="s">
        <v>144</v>
      </c>
      <c r="D114" s="485" t="s">
        <v>243</v>
      </c>
      <c r="E114" s="230" t="s">
        <v>144</v>
      </c>
      <c r="F114" s="485" t="s">
        <v>243</v>
      </c>
      <c r="G114" s="230" t="s">
        <v>144</v>
      </c>
      <c r="H114" s="485" t="s">
        <v>243</v>
      </c>
      <c r="I114" s="481" t="s">
        <v>144</v>
      </c>
      <c r="J114" s="485" t="s">
        <v>243</v>
      </c>
      <c r="K114" s="481" t="s">
        <v>144</v>
      </c>
    </row>
    <row r="115" spans="1:11" ht="28.5" customHeight="1" x14ac:dyDescent="0.25">
      <c r="A115" s="47" t="s">
        <v>205</v>
      </c>
      <c r="B115" s="204">
        <v>48.636181307661452</v>
      </c>
      <c r="C115" s="445" t="s">
        <v>230</v>
      </c>
      <c r="D115" s="204">
        <v>47.61</v>
      </c>
      <c r="E115" s="445" t="s">
        <v>230</v>
      </c>
      <c r="F115" s="204">
        <v>45.214632504927174</v>
      </c>
      <c r="G115" s="445" t="s">
        <v>230</v>
      </c>
      <c r="H115" s="204">
        <v>44.323586193906863</v>
      </c>
      <c r="I115" s="445" t="s">
        <v>230</v>
      </c>
      <c r="J115" s="406">
        <v>33.521391631405734</v>
      </c>
      <c r="K115" s="448" t="s">
        <v>230</v>
      </c>
    </row>
    <row r="116" spans="1:11" ht="28.5" customHeight="1" x14ac:dyDescent="0.25">
      <c r="A116" s="41" t="s">
        <v>6</v>
      </c>
      <c r="B116" s="405">
        <v>50.157068062827221</v>
      </c>
      <c r="C116" s="383">
        <v>15</v>
      </c>
      <c r="D116" s="405" t="s">
        <v>1156</v>
      </c>
      <c r="E116" s="383">
        <v>15</v>
      </c>
      <c r="F116" s="405">
        <v>47.464503042596348</v>
      </c>
      <c r="G116" s="382">
        <v>14</v>
      </c>
      <c r="H116" s="405">
        <v>46.30738522954092</v>
      </c>
      <c r="I116" s="382">
        <v>13</v>
      </c>
      <c r="J116" s="408">
        <v>34.070796460176993</v>
      </c>
      <c r="K116" s="359">
        <v>11</v>
      </c>
    </row>
    <row r="117" spans="1:11" ht="28.5" customHeight="1" x14ac:dyDescent="0.25">
      <c r="A117" s="41" t="s">
        <v>7</v>
      </c>
      <c r="B117" s="405">
        <v>30.447330447330447</v>
      </c>
      <c r="C117" s="383">
        <v>23</v>
      </c>
      <c r="D117" s="405" t="s">
        <v>1157</v>
      </c>
      <c r="E117" s="383">
        <v>23</v>
      </c>
      <c r="F117" s="405">
        <v>27.146814404432135</v>
      </c>
      <c r="G117" s="382">
        <v>24</v>
      </c>
      <c r="H117" s="405">
        <v>27.137042062415198</v>
      </c>
      <c r="I117" s="382">
        <v>22</v>
      </c>
      <c r="J117" s="408">
        <v>18.452935694315006</v>
      </c>
      <c r="K117" s="359">
        <v>22</v>
      </c>
    </row>
    <row r="118" spans="1:11" ht="28.5" customHeight="1" x14ac:dyDescent="0.25">
      <c r="A118" s="41" t="s">
        <v>111</v>
      </c>
      <c r="B118" s="405">
        <v>39.285714285714285</v>
      </c>
      <c r="C118" s="383">
        <v>19</v>
      </c>
      <c r="D118" s="405" t="s">
        <v>1158</v>
      </c>
      <c r="E118" s="383">
        <v>19</v>
      </c>
      <c r="F118" s="405">
        <v>37.113402061855666</v>
      </c>
      <c r="G118" s="382">
        <v>18</v>
      </c>
      <c r="H118" s="405">
        <v>35.810810810810814</v>
      </c>
      <c r="I118" s="382">
        <v>18</v>
      </c>
      <c r="J118" s="408">
        <v>25.179856115107913</v>
      </c>
      <c r="K118" s="359">
        <v>18</v>
      </c>
    </row>
    <row r="119" spans="1:11" ht="28.5" customHeight="1" x14ac:dyDescent="0.25">
      <c r="A119" s="41" t="s">
        <v>112</v>
      </c>
      <c r="B119" s="405">
        <v>20.197368421052634</v>
      </c>
      <c r="C119" s="383">
        <v>30</v>
      </c>
      <c r="D119" s="405" t="s">
        <v>1159</v>
      </c>
      <c r="E119" s="383">
        <v>30</v>
      </c>
      <c r="F119" s="405">
        <v>17.665816326530614</v>
      </c>
      <c r="G119" s="382">
        <v>31</v>
      </c>
      <c r="H119" s="405">
        <v>17.336683417085428</v>
      </c>
      <c r="I119" s="382">
        <v>31</v>
      </c>
      <c r="J119" s="408">
        <v>15.350140056022408</v>
      </c>
      <c r="K119" s="359">
        <v>27</v>
      </c>
    </row>
    <row r="120" spans="1:11" ht="28.5" customHeight="1" x14ac:dyDescent="0.25">
      <c r="A120" s="41" t="s">
        <v>113</v>
      </c>
      <c r="B120" s="405">
        <v>19.336384439359268</v>
      </c>
      <c r="C120" s="383">
        <v>31</v>
      </c>
      <c r="D120" s="405" t="s">
        <v>1160</v>
      </c>
      <c r="E120" s="383">
        <v>31</v>
      </c>
      <c r="F120" s="405">
        <v>19.62719298245614</v>
      </c>
      <c r="G120" s="382">
        <v>29</v>
      </c>
      <c r="H120" s="405">
        <v>19.548872180451127</v>
      </c>
      <c r="I120" s="382">
        <v>29</v>
      </c>
      <c r="J120" s="408">
        <v>17.974180734856006</v>
      </c>
      <c r="K120" s="359">
        <v>23</v>
      </c>
    </row>
    <row r="121" spans="1:11" ht="28.5" customHeight="1" x14ac:dyDescent="0.25">
      <c r="A121" s="41" t="s">
        <v>114</v>
      </c>
      <c r="B121" s="405">
        <v>78.688524590163937</v>
      </c>
      <c r="C121" s="383">
        <v>3</v>
      </c>
      <c r="D121" s="405" t="s">
        <v>1161</v>
      </c>
      <c r="E121" s="383">
        <v>3</v>
      </c>
      <c r="F121" s="405">
        <v>75</v>
      </c>
      <c r="G121" s="382">
        <v>3</v>
      </c>
      <c r="H121" s="405">
        <v>73.282442748091597</v>
      </c>
      <c r="I121" s="382">
        <v>3</v>
      </c>
      <c r="J121" s="408">
        <v>52.459016393442624</v>
      </c>
      <c r="K121" s="359">
        <v>5</v>
      </c>
    </row>
    <row r="122" spans="1:11" ht="28.5" customHeight="1" x14ac:dyDescent="0.25">
      <c r="A122" s="41" t="s">
        <v>115</v>
      </c>
      <c r="B122" s="405">
        <v>42.253521126760567</v>
      </c>
      <c r="C122" s="383">
        <v>18</v>
      </c>
      <c r="D122" s="405" t="s">
        <v>1162</v>
      </c>
      <c r="E122" s="383">
        <v>18</v>
      </c>
      <c r="F122" s="405">
        <v>39.805825242718448</v>
      </c>
      <c r="G122" s="382">
        <v>17</v>
      </c>
      <c r="H122" s="405">
        <v>39.440993788819874</v>
      </c>
      <c r="I122" s="382">
        <v>17</v>
      </c>
      <c r="J122" s="408">
        <v>30.361445783132528</v>
      </c>
      <c r="K122" s="359">
        <v>14</v>
      </c>
    </row>
    <row r="123" spans="1:11" ht="28.5" customHeight="1" x14ac:dyDescent="0.25">
      <c r="A123" s="41" t="s">
        <v>89</v>
      </c>
      <c r="B123" s="405">
        <v>68.207827878233005</v>
      </c>
      <c r="C123" s="383">
        <v>6</v>
      </c>
      <c r="D123" s="405" t="s">
        <v>1163</v>
      </c>
      <c r="E123" s="383">
        <v>6</v>
      </c>
      <c r="F123" s="405">
        <v>65.395699401463091</v>
      </c>
      <c r="G123" s="382">
        <v>5</v>
      </c>
      <c r="H123" s="405">
        <v>64.223385689354274</v>
      </c>
      <c r="I123" s="382">
        <v>5</v>
      </c>
      <c r="J123" s="408">
        <v>60.246153846153845</v>
      </c>
      <c r="K123" s="359">
        <v>3</v>
      </c>
    </row>
    <row r="124" spans="1:11" ht="28.5" customHeight="1" x14ac:dyDescent="0.25">
      <c r="A124" s="41" t="s">
        <v>163</v>
      </c>
      <c r="B124" s="405">
        <v>63.265306122448983</v>
      </c>
      <c r="C124" s="383">
        <v>9</v>
      </c>
      <c r="D124" s="405" t="s">
        <v>1164</v>
      </c>
      <c r="E124" s="383">
        <v>9</v>
      </c>
      <c r="F124" s="405">
        <v>59.223300970873787</v>
      </c>
      <c r="G124" s="382">
        <v>8</v>
      </c>
      <c r="H124" s="405">
        <v>59.241706161137444</v>
      </c>
      <c r="I124" s="382">
        <v>7</v>
      </c>
      <c r="J124" s="408">
        <v>40.390879478827365</v>
      </c>
      <c r="K124" s="359">
        <v>7</v>
      </c>
    </row>
    <row r="125" spans="1:11" ht="28.5" customHeight="1" x14ac:dyDescent="0.25">
      <c r="A125" s="41" t="s">
        <v>117</v>
      </c>
      <c r="B125" s="405">
        <v>36.551724137931039</v>
      </c>
      <c r="C125" s="383">
        <v>20</v>
      </c>
      <c r="D125" s="405" t="s">
        <v>1165</v>
      </c>
      <c r="E125" s="383">
        <v>20</v>
      </c>
      <c r="F125" s="405">
        <v>33.333333333333336</v>
      </c>
      <c r="G125" s="382">
        <v>19</v>
      </c>
      <c r="H125" s="405">
        <v>22.292993630573246</v>
      </c>
      <c r="I125" s="382">
        <v>26</v>
      </c>
      <c r="J125" s="408">
        <v>13.28125</v>
      </c>
      <c r="K125" s="359">
        <v>30</v>
      </c>
    </row>
    <row r="126" spans="1:11" ht="28.5" customHeight="1" x14ac:dyDescent="0.25">
      <c r="A126" s="41" t="s">
        <v>16</v>
      </c>
      <c r="B126" s="405">
        <v>25.76923076923077</v>
      </c>
      <c r="C126" s="383">
        <v>26</v>
      </c>
      <c r="D126" s="405" t="s">
        <v>1166</v>
      </c>
      <c r="E126" s="383">
        <v>26</v>
      </c>
      <c r="F126" s="405">
        <v>23.181257706535142</v>
      </c>
      <c r="G126" s="382">
        <v>26</v>
      </c>
      <c r="H126" s="405">
        <v>22.686025408348456</v>
      </c>
      <c r="I126" s="382">
        <v>25</v>
      </c>
      <c r="J126" s="408">
        <v>14.317773788150808</v>
      </c>
      <c r="K126" s="359">
        <v>28</v>
      </c>
    </row>
    <row r="127" spans="1:11" ht="28.5" customHeight="1" x14ac:dyDescent="0.25">
      <c r="A127" s="41" t="s">
        <v>119</v>
      </c>
      <c r="B127" s="405">
        <v>64.375</v>
      </c>
      <c r="C127" s="383">
        <v>7</v>
      </c>
      <c r="D127" s="405" t="s">
        <v>1167</v>
      </c>
      <c r="E127" s="383">
        <v>7</v>
      </c>
      <c r="F127" s="405">
        <v>61.67664670658683</v>
      </c>
      <c r="G127" s="382">
        <v>6</v>
      </c>
      <c r="H127" s="405">
        <v>59.649122807017548</v>
      </c>
      <c r="I127" s="382">
        <v>6</v>
      </c>
      <c r="J127" s="408">
        <v>37.362637362637365</v>
      </c>
      <c r="K127" s="359">
        <v>8</v>
      </c>
    </row>
    <row r="128" spans="1:11" ht="28.5" customHeight="1" x14ac:dyDescent="0.25">
      <c r="A128" s="41" t="s">
        <v>120</v>
      </c>
      <c r="B128" s="405">
        <v>73.832599118942738</v>
      </c>
      <c r="C128" s="383">
        <v>5</v>
      </c>
      <c r="D128" s="405" t="s">
        <v>1168</v>
      </c>
      <c r="E128" s="383">
        <v>4</v>
      </c>
      <c r="F128" s="405">
        <v>69.008264462809919</v>
      </c>
      <c r="G128" s="382">
        <v>4</v>
      </c>
      <c r="H128" s="405">
        <v>67.467948717948715</v>
      </c>
      <c r="I128" s="382">
        <v>4</v>
      </c>
      <c r="J128" s="408">
        <v>54.180168502916395</v>
      </c>
      <c r="K128" s="359">
        <v>4</v>
      </c>
    </row>
    <row r="129" spans="1:11" ht="28.5" customHeight="1" x14ac:dyDescent="0.25">
      <c r="A129" s="41" t="s">
        <v>121</v>
      </c>
      <c r="B129" s="405">
        <v>23.109243697478991</v>
      </c>
      <c r="C129" s="383">
        <v>28</v>
      </c>
      <c r="D129" s="405" t="s">
        <v>1169</v>
      </c>
      <c r="E129" s="383">
        <v>28</v>
      </c>
      <c r="F129" s="405">
        <v>22.267206477732792</v>
      </c>
      <c r="G129" s="382">
        <v>27</v>
      </c>
      <c r="H129" s="405">
        <v>21.031746031746032</v>
      </c>
      <c r="I129" s="382">
        <v>28</v>
      </c>
      <c r="J129" s="408">
        <v>13.498622589531681</v>
      </c>
      <c r="K129" s="359">
        <v>29</v>
      </c>
    </row>
    <row r="130" spans="1:11" ht="28.5" customHeight="1" x14ac:dyDescent="0.25">
      <c r="A130" s="41" t="s">
        <v>122</v>
      </c>
      <c r="B130" s="405">
        <v>22.99465240641711</v>
      </c>
      <c r="C130" s="383">
        <v>29</v>
      </c>
      <c r="D130" s="405" t="s">
        <v>1170</v>
      </c>
      <c r="E130" s="383">
        <v>29</v>
      </c>
      <c r="F130" s="405">
        <v>22.051282051282051</v>
      </c>
      <c r="G130" s="382">
        <v>28</v>
      </c>
      <c r="H130" s="405">
        <v>22</v>
      </c>
      <c r="I130" s="382">
        <v>27</v>
      </c>
      <c r="J130" s="408">
        <v>17.670682730923694</v>
      </c>
      <c r="K130" s="359">
        <v>24</v>
      </c>
    </row>
    <row r="131" spans="1:11" ht="28.5" customHeight="1" x14ac:dyDescent="0.25">
      <c r="A131" s="41" t="s">
        <v>123</v>
      </c>
      <c r="B131" s="405">
        <v>52.261306532663319</v>
      </c>
      <c r="C131" s="383">
        <v>14</v>
      </c>
      <c r="D131" s="405" t="s">
        <v>1171</v>
      </c>
      <c r="E131" s="383">
        <v>14</v>
      </c>
      <c r="F131" s="405">
        <v>48.148148148148145</v>
      </c>
      <c r="G131" s="382">
        <v>13</v>
      </c>
      <c r="H131" s="405">
        <v>46.325167037861917</v>
      </c>
      <c r="I131" s="382">
        <v>12</v>
      </c>
      <c r="J131" s="408">
        <v>23.120089786756452</v>
      </c>
      <c r="K131" s="359">
        <v>19</v>
      </c>
    </row>
    <row r="132" spans="1:11" ht="28.5" customHeight="1" x14ac:dyDescent="0.25">
      <c r="A132" s="41" t="s">
        <v>124</v>
      </c>
      <c r="B132" s="405">
        <v>34.663120567375891</v>
      </c>
      <c r="C132" s="383">
        <v>22</v>
      </c>
      <c r="D132" s="405" t="s">
        <v>1172</v>
      </c>
      <c r="E132" s="383">
        <v>22</v>
      </c>
      <c r="F132" s="405">
        <v>31.949152542372879</v>
      </c>
      <c r="G132" s="382">
        <v>21</v>
      </c>
      <c r="H132" s="405">
        <v>31.618257261410786</v>
      </c>
      <c r="I132" s="382">
        <v>20</v>
      </c>
      <c r="J132" s="408">
        <v>23.095673369896403</v>
      </c>
      <c r="K132" s="359">
        <v>20</v>
      </c>
    </row>
    <row r="133" spans="1:11" ht="28.5" customHeight="1" x14ac:dyDescent="0.25">
      <c r="A133" s="41" t="s">
        <v>125</v>
      </c>
      <c r="B133" s="405">
        <v>26.006191950464398</v>
      </c>
      <c r="C133" s="383">
        <v>25</v>
      </c>
      <c r="D133" s="405" t="s">
        <v>1173</v>
      </c>
      <c r="E133" s="383">
        <v>25</v>
      </c>
      <c r="F133" s="405">
        <v>25</v>
      </c>
      <c r="G133" s="382">
        <v>25</v>
      </c>
      <c r="H133" s="405">
        <v>26.023391812865498</v>
      </c>
      <c r="I133" s="382">
        <v>24</v>
      </c>
      <c r="J133" s="408">
        <v>20.454545454545453</v>
      </c>
      <c r="K133" s="359">
        <v>21</v>
      </c>
    </row>
    <row r="134" spans="1:11" ht="28.5" customHeight="1" x14ac:dyDescent="0.25">
      <c r="A134" s="41" t="s">
        <v>126</v>
      </c>
      <c r="B134" s="405">
        <v>58.457711442786078</v>
      </c>
      <c r="C134" s="383">
        <v>11</v>
      </c>
      <c r="D134" s="405" t="s">
        <v>1174</v>
      </c>
      <c r="E134" s="383">
        <v>11</v>
      </c>
      <c r="F134" s="405">
        <v>54.306220095693782</v>
      </c>
      <c r="G134" s="382">
        <v>11</v>
      </c>
      <c r="H134" s="405">
        <v>52.693208430913351</v>
      </c>
      <c r="I134" s="382">
        <v>11</v>
      </c>
      <c r="J134" s="408">
        <v>48.898678414096914</v>
      </c>
      <c r="K134" s="359">
        <v>6</v>
      </c>
    </row>
    <row r="135" spans="1:11" ht="28.5" customHeight="1" x14ac:dyDescent="0.25">
      <c r="A135" s="41" t="s">
        <v>127</v>
      </c>
      <c r="B135" s="405">
        <v>92.513368983957207</v>
      </c>
      <c r="C135" s="383">
        <v>1</v>
      </c>
      <c r="D135" s="405" t="s">
        <v>1175</v>
      </c>
      <c r="E135" s="383">
        <v>1</v>
      </c>
      <c r="F135" s="405">
        <v>88.491048593350385</v>
      </c>
      <c r="G135" s="382">
        <v>1</v>
      </c>
      <c r="H135" s="405">
        <v>87</v>
      </c>
      <c r="I135" s="382">
        <v>1</v>
      </c>
      <c r="J135" s="408">
        <v>65.046728971962622</v>
      </c>
      <c r="K135" s="359">
        <v>2</v>
      </c>
    </row>
    <row r="136" spans="1:11" ht="28.5" customHeight="1" x14ac:dyDescent="0.25">
      <c r="A136" s="41" t="s">
        <v>128</v>
      </c>
      <c r="B136" s="405">
        <v>47.142857142857146</v>
      </c>
      <c r="C136" s="383">
        <v>17</v>
      </c>
      <c r="D136" s="405" t="s">
        <v>1176</v>
      </c>
      <c r="E136" s="383">
        <v>17</v>
      </c>
      <c r="F136" s="405">
        <v>43.964232488822653</v>
      </c>
      <c r="G136" s="382">
        <v>16</v>
      </c>
      <c r="H136" s="405">
        <v>42.052023121387286</v>
      </c>
      <c r="I136" s="382">
        <v>16</v>
      </c>
      <c r="J136" s="408">
        <v>26.142595978062158</v>
      </c>
      <c r="K136" s="359">
        <v>17</v>
      </c>
    </row>
    <row r="137" spans="1:11" ht="28.5" customHeight="1" x14ac:dyDescent="0.25">
      <c r="A137" s="41" t="s">
        <v>129</v>
      </c>
      <c r="B137" s="405">
        <v>87.704918032786892</v>
      </c>
      <c r="C137" s="383">
        <v>2</v>
      </c>
      <c r="D137" s="405" t="s">
        <v>1177</v>
      </c>
      <c r="E137" s="383">
        <v>2</v>
      </c>
      <c r="F137" s="405">
        <v>83.757338551859092</v>
      </c>
      <c r="G137" s="382">
        <v>2</v>
      </c>
      <c r="H137" s="405">
        <v>82.567049808429118</v>
      </c>
      <c r="I137" s="382">
        <v>2</v>
      </c>
      <c r="J137" s="408">
        <v>67.241379310344826</v>
      </c>
      <c r="K137" s="359">
        <v>1</v>
      </c>
    </row>
    <row r="138" spans="1:11" ht="28.5" customHeight="1" x14ac:dyDescent="0.25">
      <c r="A138" s="41" t="s">
        <v>164</v>
      </c>
      <c r="B138" s="405">
        <v>64.035087719298247</v>
      </c>
      <c r="C138" s="383">
        <v>8</v>
      </c>
      <c r="D138" s="405" t="s">
        <v>1178</v>
      </c>
      <c r="E138" s="383">
        <v>8</v>
      </c>
      <c r="F138" s="405">
        <v>60.504201680672274</v>
      </c>
      <c r="G138" s="382">
        <v>7</v>
      </c>
      <c r="H138" s="405">
        <v>59.016393442622949</v>
      </c>
      <c r="I138" s="382">
        <v>8</v>
      </c>
      <c r="J138" s="408">
        <v>33.644859813084111</v>
      </c>
      <c r="K138" s="359">
        <v>13</v>
      </c>
    </row>
    <row r="139" spans="1:11" ht="28.5" customHeight="1" x14ac:dyDescent="0.25">
      <c r="A139" s="41" t="s">
        <v>131</v>
      </c>
      <c r="B139" s="405">
        <v>34.971098265895954</v>
      </c>
      <c r="C139" s="383">
        <v>21</v>
      </c>
      <c r="D139" s="405" t="s">
        <v>1179</v>
      </c>
      <c r="E139" s="383">
        <v>21</v>
      </c>
      <c r="F139" s="405">
        <v>30.163043478260867</v>
      </c>
      <c r="G139" s="382">
        <v>22</v>
      </c>
      <c r="H139" s="405">
        <v>28.496042216358838</v>
      </c>
      <c r="I139" s="382">
        <v>21</v>
      </c>
      <c r="J139" s="408">
        <v>16.954474097331239</v>
      </c>
      <c r="K139" s="359">
        <v>26</v>
      </c>
    </row>
    <row r="140" spans="1:11" ht="28.5" customHeight="1" x14ac:dyDescent="0.25">
      <c r="A140" s="41" t="s">
        <v>132</v>
      </c>
      <c r="B140" s="405">
        <v>25.649913344887349</v>
      </c>
      <c r="C140" s="383">
        <v>27</v>
      </c>
      <c r="D140" s="405" t="s">
        <v>1180</v>
      </c>
      <c r="E140" s="383">
        <v>27</v>
      </c>
      <c r="F140" s="405">
        <v>18.624161073825505</v>
      </c>
      <c r="G140" s="382">
        <v>30</v>
      </c>
      <c r="H140" s="405">
        <v>17.851239669421489</v>
      </c>
      <c r="I140" s="382">
        <v>30</v>
      </c>
      <c r="J140" s="408">
        <v>11.681222707423581</v>
      </c>
      <c r="K140" s="359">
        <v>31</v>
      </c>
    </row>
    <row r="141" spans="1:11" ht="28.5" customHeight="1" x14ac:dyDescent="0.25">
      <c r="A141" s="41" t="s">
        <v>133</v>
      </c>
      <c r="B141" s="405">
        <v>58.677685950413228</v>
      </c>
      <c r="C141" s="383">
        <v>10</v>
      </c>
      <c r="D141" s="405" t="s">
        <v>1181</v>
      </c>
      <c r="E141" s="383">
        <v>10</v>
      </c>
      <c r="F141" s="405">
        <v>55.585106382978729</v>
      </c>
      <c r="G141" s="382">
        <v>10</v>
      </c>
      <c r="H141" s="405">
        <v>54.308093994778069</v>
      </c>
      <c r="I141" s="382">
        <v>10</v>
      </c>
      <c r="J141" s="408">
        <v>37.142857142857146</v>
      </c>
      <c r="K141" s="359">
        <v>9</v>
      </c>
    </row>
    <row r="142" spans="1:11" ht="28.5" customHeight="1" x14ac:dyDescent="0.25">
      <c r="A142" s="41" t="s">
        <v>134</v>
      </c>
      <c r="B142" s="405">
        <v>48.847262247838614</v>
      </c>
      <c r="C142" s="383">
        <v>16</v>
      </c>
      <c r="D142" s="405" t="s">
        <v>1182</v>
      </c>
      <c r="E142" s="383">
        <v>16</v>
      </c>
      <c r="F142" s="405">
        <v>46.978021978021978</v>
      </c>
      <c r="G142" s="382">
        <v>15</v>
      </c>
      <c r="H142" s="405">
        <v>45.906040268456373</v>
      </c>
      <c r="I142" s="382">
        <v>14</v>
      </c>
      <c r="J142" s="408">
        <v>27.914614121510674</v>
      </c>
      <c r="K142" s="359">
        <v>15</v>
      </c>
    </row>
    <row r="143" spans="1:11" ht="28.5" customHeight="1" x14ac:dyDescent="0.25">
      <c r="A143" s="41" t="s">
        <v>135</v>
      </c>
      <c r="B143" s="405">
        <v>54.054054054054049</v>
      </c>
      <c r="C143" s="383">
        <v>13</v>
      </c>
      <c r="D143" s="405" t="s">
        <v>1183</v>
      </c>
      <c r="E143" s="383">
        <v>13</v>
      </c>
      <c r="F143" s="405">
        <v>33.333333333333336</v>
      </c>
      <c r="G143" s="382">
        <v>19</v>
      </c>
      <c r="H143" s="405">
        <v>33.419689119170982</v>
      </c>
      <c r="I143" s="382">
        <v>19</v>
      </c>
      <c r="J143" s="408">
        <v>26.530612244897956</v>
      </c>
      <c r="K143" s="359">
        <v>16</v>
      </c>
    </row>
    <row r="144" spans="1:11" ht="28.5" customHeight="1" x14ac:dyDescent="0.25">
      <c r="A144" s="41" t="s">
        <v>136</v>
      </c>
      <c r="B144" s="405">
        <v>74.074074074074076</v>
      </c>
      <c r="C144" s="383">
        <v>4</v>
      </c>
      <c r="D144" s="405" t="s">
        <v>1184</v>
      </c>
      <c r="E144" s="383">
        <v>5</v>
      </c>
      <c r="F144" s="405">
        <v>58.857142857142854</v>
      </c>
      <c r="G144" s="382">
        <v>9</v>
      </c>
      <c r="H144" s="405">
        <v>57.024793388429757</v>
      </c>
      <c r="I144" s="382">
        <v>9</v>
      </c>
      <c r="J144" s="408">
        <v>34.042553191489361</v>
      </c>
      <c r="K144" s="359">
        <v>12</v>
      </c>
    </row>
    <row r="145" spans="1:11" ht="28.5" customHeight="1" x14ac:dyDescent="0.25">
      <c r="A145" s="41" t="s">
        <v>137</v>
      </c>
      <c r="B145" s="405">
        <v>28.571428571428573</v>
      </c>
      <c r="C145" s="383">
        <v>24</v>
      </c>
      <c r="D145" s="405">
        <v>28.12</v>
      </c>
      <c r="E145" s="383">
        <v>24</v>
      </c>
      <c r="F145" s="405">
        <v>27.154046997389035</v>
      </c>
      <c r="G145" s="382">
        <v>23</v>
      </c>
      <c r="H145" s="405">
        <v>26.546391752577321</v>
      </c>
      <c r="I145" s="382">
        <v>23</v>
      </c>
      <c r="J145" s="408">
        <v>17.353951890034363</v>
      </c>
      <c r="K145" s="359">
        <v>25</v>
      </c>
    </row>
    <row r="146" spans="1:11" ht="28.5" customHeight="1" x14ac:dyDescent="0.25">
      <c r="A146" s="41" t="s">
        <v>138</v>
      </c>
      <c r="B146" s="405">
        <v>56.211180124223596</v>
      </c>
      <c r="C146" s="383">
        <v>12</v>
      </c>
      <c r="D146" s="405" t="s">
        <v>1185</v>
      </c>
      <c r="E146" s="383">
        <v>12</v>
      </c>
      <c r="F146" s="405">
        <v>52.678571428571431</v>
      </c>
      <c r="G146" s="382">
        <v>12</v>
      </c>
      <c r="H146" s="405">
        <v>44.186046511627907</v>
      </c>
      <c r="I146" s="382">
        <v>15</v>
      </c>
      <c r="J146" s="408">
        <v>36.724565756823822</v>
      </c>
      <c r="K146" s="359">
        <v>10</v>
      </c>
    </row>
    <row r="147" spans="1:11" ht="28.5" customHeight="1" x14ac:dyDescent="0.25">
      <c r="A147" s="48" t="s">
        <v>38</v>
      </c>
    </row>
    <row r="148" spans="1:11" ht="28.5" customHeight="1" x14ac:dyDescent="0.25">
      <c r="A148" s="106"/>
    </row>
    <row r="149" spans="1:11" ht="28.5" customHeight="1" x14ac:dyDescent="0.25">
      <c r="A149" s="469" t="s">
        <v>337</v>
      </c>
      <c r="B149" s="51"/>
      <c r="C149" s="51"/>
      <c r="D149" s="51"/>
      <c r="E149" s="51"/>
      <c r="F149" s="51" t="s">
        <v>210</v>
      </c>
      <c r="H149" s="51" t="s">
        <v>210</v>
      </c>
      <c r="K149" s="486" t="s">
        <v>211</v>
      </c>
    </row>
    <row r="150" spans="1:11" ht="28.5" customHeight="1" x14ac:dyDescent="0.25">
      <c r="A150" s="749" t="s">
        <v>1</v>
      </c>
      <c r="B150" s="784">
        <v>1399</v>
      </c>
      <c r="C150" s="784"/>
      <c r="D150" s="784">
        <v>1400</v>
      </c>
      <c r="E150" s="784"/>
      <c r="F150" s="784">
        <v>1401</v>
      </c>
      <c r="G150" s="784"/>
      <c r="H150" s="784">
        <v>1402</v>
      </c>
      <c r="I150" s="784"/>
      <c r="J150" s="768">
        <v>1403</v>
      </c>
      <c r="K150" s="768"/>
    </row>
    <row r="151" spans="1:11" s="582" customFormat="1" ht="28.5" customHeight="1" x14ac:dyDescent="0.25">
      <c r="A151" s="750"/>
      <c r="B151" s="229" t="s">
        <v>267</v>
      </c>
      <c r="C151" s="229" t="s">
        <v>144</v>
      </c>
      <c r="D151" s="229" t="s">
        <v>267</v>
      </c>
      <c r="E151" s="229" t="s">
        <v>144</v>
      </c>
      <c r="F151" s="229" t="s">
        <v>267</v>
      </c>
      <c r="G151" s="481" t="s">
        <v>144</v>
      </c>
      <c r="H151" s="229" t="s">
        <v>267</v>
      </c>
      <c r="I151" s="481" t="s">
        <v>144</v>
      </c>
      <c r="J151" s="229" t="s">
        <v>267</v>
      </c>
      <c r="K151" s="481" t="s">
        <v>144</v>
      </c>
    </row>
    <row r="152" spans="1:11" ht="28.5" customHeight="1" x14ac:dyDescent="0.25">
      <c r="A152" s="47" t="s">
        <v>205</v>
      </c>
      <c r="B152" s="211">
        <v>1.0249999999999999</v>
      </c>
      <c r="C152" s="445" t="s">
        <v>230</v>
      </c>
      <c r="D152" s="204" t="s">
        <v>487</v>
      </c>
      <c r="E152" s="445" t="s">
        <v>230</v>
      </c>
      <c r="F152" s="204" t="s">
        <v>487</v>
      </c>
      <c r="G152" s="445" t="s">
        <v>230</v>
      </c>
      <c r="H152" s="204" t="s">
        <v>487</v>
      </c>
      <c r="I152" s="445" t="s">
        <v>230</v>
      </c>
      <c r="J152" s="406" t="s">
        <v>487</v>
      </c>
      <c r="K152" s="448" t="s">
        <v>230</v>
      </c>
    </row>
    <row r="153" spans="1:11" ht="28.5" customHeight="1" x14ac:dyDescent="0.25">
      <c r="A153" s="41" t="s">
        <v>6</v>
      </c>
      <c r="B153" s="449">
        <v>1.0149999999999999</v>
      </c>
      <c r="C153" s="383">
        <v>19</v>
      </c>
      <c r="D153" s="405" t="s">
        <v>487</v>
      </c>
      <c r="E153" s="383" t="s">
        <v>230</v>
      </c>
      <c r="F153" s="405" t="s">
        <v>487</v>
      </c>
      <c r="G153" s="383" t="s">
        <v>230</v>
      </c>
      <c r="H153" s="405" t="s">
        <v>487</v>
      </c>
      <c r="I153" s="383" t="s">
        <v>230</v>
      </c>
      <c r="J153" s="408" t="s">
        <v>487</v>
      </c>
      <c r="K153" s="409" t="s">
        <v>230</v>
      </c>
    </row>
    <row r="154" spans="1:11" ht="28.5" customHeight="1" x14ac:dyDescent="0.25">
      <c r="A154" s="41" t="s">
        <v>7</v>
      </c>
      <c r="B154" s="449">
        <v>1.0680000000000001</v>
      </c>
      <c r="C154" s="383">
        <v>7</v>
      </c>
      <c r="D154" s="405" t="s">
        <v>487</v>
      </c>
      <c r="E154" s="383" t="s">
        <v>230</v>
      </c>
      <c r="F154" s="405" t="s">
        <v>487</v>
      </c>
      <c r="G154" s="383" t="s">
        <v>230</v>
      </c>
      <c r="H154" s="405" t="s">
        <v>487</v>
      </c>
      <c r="I154" s="383" t="s">
        <v>230</v>
      </c>
      <c r="J154" s="408" t="s">
        <v>487</v>
      </c>
      <c r="K154" s="409" t="s">
        <v>230</v>
      </c>
    </row>
    <row r="155" spans="1:11" ht="28.5" customHeight="1" x14ac:dyDescent="0.25">
      <c r="A155" s="41" t="s">
        <v>111</v>
      </c>
      <c r="B155" s="449">
        <v>1.075</v>
      </c>
      <c r="C155" s="383">
        <v>5</v>
      </c>
      <c r="D155" s="405" t="s">
        <v>487</v>
      </c>
      <c r="E155" s="383" t="s">
        <v>230</v>
      </c>
      <c r="F155" s="405" t="s">
        <v>487</v>
      </c>
      <c r="G155" s="383" t="s">
        <v>230</v>
      </c>
      <c r="H155" s="405" t="s">
        <v>487</v>
      </c>
      <c r="I155" s="383" t="s">
        <v>230</v>
      </c>
      <c r="J155" s="408" t="s">
        <v>487</v>
      </c>
      <c r="K155" s="409" t="s">
        <v>230</v>
      </c>
    </row>
    <row r="156" spans="1:11" ht="28.5" customHeight="1" x14ac:dyDescent="0.25">
      <c r="A156" s="41" t="s">
        <v>112</v>
      </c>
      <c r="B156" s="449">
        <v>0.99399999999999999</v>
      </c>
      <c r="C156" s="383">
        <v>23</v>
      </c>
      <c r="D156" s="405" t="s">
        <v>487</v>
      </c>
      <c r="E156" s="383" t="s">
        <v>230</v>
      </c>
      <c r="F156" s="405" t="s">
        <v>487</v>
      </c>
      <c r="G156" s="383" t="s">
        <v>230</v>
      </c>
      <c r="H156" s="405" t="s">
        <v>487</v>
      </c>
      <c r="I156" s="383" t="s">
        <v>230</v>
      </c>
      <c r="J156" s="408" t="s">
        <v>487</v>
      </c>
      <c r="K156" s="409" t="s">
        <v>230</v>
      </c>
    </row>
    <row r="157" spans="1:11" ht="28.5" customHeight="1" x14ac:dyDescent="0.25">
      <c r="A157" s="41" t="s">
        <v>113</v>
      </c>
      <c r="B157" s="449">
        <v>0.97399999999999998</v>
      </c>
      <c r="C157" s="383">
        <v>30</v>
      </c>
      <c r="D157" s="405" t="s">
        <v>487</v>
      </c>
      <c r="E157" s="383" t="s">
        <v>230</v>
      </c>
      <c r="F157" s="405" t="s">
        <v>487</v>
      </c>
      <c r="G157" s="383" t="s">
        <v>230</v>
      </c>
      <c r="H157" s="405" t="s">
        <v>487</v>
      </c>
      <c r="I157" s="383" t="s">
        <v>230</v>
      </c>
      <c r="J157" s="408" t="s">
        <v>487</v>
      </c>
      <c r="K157" s="409" t="s">
        <v>230</v>
      </c>
    </row>
    <row r="158" spans="1:11" ht="28.5" customHeight="1" x14ac:dyDescent="0.25">
      <c r="A158" s="41" t="s">
        <v>114</v>
      </c>
      <c r="B158" s="449">
        <v>1.018</v>
      </c>
      <c r="C158" s="383">
        <v>17</v>
      </c>
      <c r="D158" s="405" t="s">
        <v>487</v>
      </c>
      <c r="E158" s="383" t="s">
        <v>230</v>
      </c>
      <c r="F158" s="405" t="s">
        <v>487</v>
      </c>
      <c r="G158" s="383" t="s">
        <v>230</v>
      </c>
      <c r="H158" s="405" t="s">
        <v>487</v>
      </c>
      <c r="I158" s="383" t="s">
        <v>230</v>
      </c>
      <c r="J158" s="408" t="s">
        <v>487</v>
      </c>
      <c r="K158" s="409" t="s">
        <v>230</v>
      </c>
    </row>
    <row r="159" spans="1:11" ht="28.5" customHeight="1" x14ac:dyDescent="0.25">
      <c r="A159" s="41" t="s">
        <v>115</v>
      </c>
      <c r="B159" s="449">
        <v>0.98899999999999999</v>
      </c>
      <c r="C159" s="383">
        <v>25</v>
      </c>
      <c r="D159" s="405" t="s">
        <v>487</v>
      </c>
      <c r="E159" s="383" t="s">
        <v>230</v>
      </c>
      <c r="F159" s="405" t="s">
        <v>487</v>
      </c>
      <c r="G159" s="383" t="s">
        <v>230</v>
      </c>
      <c r="H159" s="405" t="s">
        <v>487</v>
      </c>
      <c r="I159" s="383" t="s">
        <v>230</v>
      </c>
      <c r="J159" s="408" t="s">
        <v>487</v>
      </c>
      <c r="K159" s="409" t="s">
        <v>230</v>
      </c>
    </row>
    <row r="160" spans="1:11" ht="28.5" customHeight="1" x14ac:dyDescent="0.25">
      <c r="A160" s="41" t="s">
        <v>89</v>
      </c>
      <c r="B160" s="449">
        <v>0.97899999999999998</v>
      </c>
      <c r="C160" s="383">
        <v>29</v>
      </c>
      <c r="D160" s="405" t="s">
        <v>487</v>
      </c>
      <c r="E160" s="383" t="s">
        <v>230</v>
      </c>
      <c r="F160" s="405" t="s">
        <v>487</v>
      </c>
      <c r="G160" s="383" t="s">
        <v>230</v>
      </c>
      <c r="H160" s="405" t="s">
        <v>487</v>
      </c>
      <c r="I160" s="383" t="s">
        <v>230</v>
      </c>
      <c r="J160" s="408" t="s">
        <v>487</v>
      </c>
      <c r="K160" s="409" t="s">
        <v>230</v>
      </c>
    </row>
    <row r="161" spans="1:11" ht="28.5" customHeight="1" x14ac:dyDescent="0.25">
      <c r="A161" s="41" t="s">
        <v>163</v>
      </c>
      <c r="B161" s="449">
        <v>1.022</v>
      </c>
      <c r="C161" s="383">
        <v>16</v>
      </c>
      <c r="D161" s="405" t="s">
        <v>487</v>
      </c>
      <c r="E161" s="383" t="s">
        <v>230</v>
      </c>
      <c r="F161" s="405" t="s">
        <v>487</v>
      </c>
      <c r="G161" s="383" t="s">
        <v>230</v>
      </c>
      <c r="H161" s="405" t="s">
        <v>487</v>
      </c>
      <c r="I161" s="383" t="s">
        <v>230</v>
      </c>
      <c r="J161" s="408" t="s">
        <v>487</v>
      </c>
      <c r="K161" s="409" t="s">
        <v>230</v>
      </c>
    </row>
    <row r="162" spans="1:11" ht="28.5" customHeight="1" x14ac:dyDescent="0.25">
      <c r="A162" s="41" t="s">
        <v>117</v>
      </c>
      <c r="B162" s="449">
        <v>0.96199999999999997</v>
      </c>
      <c r="C162" s="383">
        <v>31</v>
      </c>
      <c r="D162" s="405" t="s">
        <v>487</v>
      </c>
      <c r="E162" s="383" t="s">
        <v>230</v>
      </c>
      <c r="F162" s="405" t="s">
        <v>487</v>
      </c>
      <c r="G162" s="383" t="s">
        <v>230</v>
      </c>
      <c r="H162" s="405" t="s">
        <v>487</v>
      </c>
      <c r="I162" s="383" t="s">
        <v>230</v>
      </c>
      <c r="J162" s="408" t="s">
        <v>487</v>
      </c>
      <c r="K162" s="409" t="s">
        <v>230</v>
      </c>
    </row>
    <row r="163" spans="1:11" ht="28.5" customHeight="1" x14ac:dyDescent="0.25">
      <c r="A163" s="41" t="s">
        <v>16</v>
      </c>
      <c r="B163" s="449">
        <v>1.0269999999999999</v>
      </c>
      <c r="C163" s="383">
        <v>14</v>
      </c>
      <c r="D163" s="405" t="s">
        <v>487</v>
      </c>
      <c r="E163" s="383" t="s">
        <v>230</v>
      </c>
      <c r="F163" s="405" t="s">
        <v>487</v>
      </c>
      <c r="G163" s="383" t="s">
        <v>230</v>
      </c>
      <c r="H163" s="405" t="s">
        <v>487</v>
      </c>
      <c r="I163" s="383" t="s">
        <v>230</v>
      </c>
      <c r="J163" s="408" t="s">
        <v>487</v>
      </c>
      <c r="K163" s="409" t="s">
        <v>230</v>
      </c>
    </row>
    <row r="164" spans="1:11" ht="28.5" customHeight="1" x14ac:dyDescent="0.25">
      <c r="A164" s="41" t="s">
        <v>119</v>
      </c>
      <c r="B164" s="449">
        <v>1.073</v>
      </c>
      <c r="C164" s="383">
        <v>6</v>
      </c>
      <c r="D164" s="405" t="s">
        <v>487</v>
      </c>
      <c r="E164" s="383" t="s">
        <v>230</v>
      </c>
      <c r="F164" s="405" t="s">
        <v>487</v>
      </c>
      <c r="G164" s="383" t="s">
        <v>230</v>
      </c>
      <c r="H164" s="405" t="s">
        <v>487</v>
      </c>
      <c r="I164" s="383" t="s">
        <v>230</v>
      </c>
      <c r="J164" s="408" t="s">
        <v>487</v>
      </c>
      <c r="K164" s="409" t="s">
        <v>230</v>
      </c>
    </row>
    <row r="165" spans="1:11" ht="28.5" customHeight="1" x14ac:dyDescent="0.25">
      <c r="A165" s="41" t="s">
        <v>120</v>
      </c>
      <c r="B165" s="449">
        <v>1.0880000000000001</v>
      </c>
      <c r="C165" s="383">
        <v>4</v>
      </c>
      <c r="D165" s="405" t="s">
        <v>487</v>
      </c>
      <c r="E165" s="383" t="s">
        <v>230</v>
      </c>
      <c r="F165" s="405" t="s">
        <v>487</v>
      </c>
      <c r="G165" s="383" t="s">
        <v>230</v>
      </c>
      <c r="H165" s="405" t="s">
        <v>487</v>
      </c>
      <c r="I165" s="383" t="s">
        <v>230</v>
      </c>
      <c r="J165" s="408" t="s">
        <v>487</v>
      </c>
      <c r="K165" s="409" t="s">
        <v>230</v>
      </c>
    </row>
    <row r="166" spans="1:11" ht="28.5" customHeight="1" x14ac:dyDescent="0.25">
      <c r="A166" s="41" t="s">
        <v>121</v>
      </c>
      <c r="B166" s="449">
        <v>1.0149999999999999</v>
      </c>
      <c r="C166" s="383">
        <v>18</v>
      </c>
      <c r="D166" s="405" t="s">
        <v>487</v>
      </c>
      <c r="E166" s="383" t="s">
        <v>230</v>
      </c>
      <c r="F166" s="405" t="s">
        <v>487</v>
      </c>
      <c r="G166" s="383" t="s">
        <v>230</v>
      </c>
      <c r="H166" s="405" t="s">
        <v>487</v>
      </c>
      <c r="I166" s="383" t="s">
        <v>230</v>
      </c>
      <c r="J166" s="408" t="s">
        <v>487</v>
      </c>
      <c r="K166" s="409" t="s">
        <v>230</v>
      </c>
    </row>
    <row r="167" spans="1:11" ht="28.5" customHeight="1" x14ac:dyDescent="0.25">
      <c r="A167" s="41" t="s">
        <v>122</v>
      </c>
      <c r="B167" s="449">
        <v>1.008</v>
      </c>
      <c r="C167" s="383">
        <v>21</v>
      </c>
      <c r="D167" s="405" t="s">
        <v>487</v>
      </c>
      <c r="E167" s="383" t="s">
        <v>230</v>
      </c>
      <c r="F167" s="405" t="s">
        <v>487</v>
      </c>
      <c r="G167" s="383" t="s">
        <v>230</v>
      </c>
      <c r="H167" s="405" t="s">
        <v>487</v>
      </c>
      <c r="I167" s="383" t="s">
        <v>230</v>
      </c>
      <c r="J167" s="408" t="s">
        <v>487</v>
      </c>
      <c r="K167" s="409" t="s">
        <v>230</v>
      </c>
    </row>
    <row r="168" spans="1:11" ht="28.5" customHeight="1" x14ac:dyDescent="0.25">
      <c r="A168" s="41" t="s">
        <v>123</v>
      </c>
      <c r="B168" s="449">
        <v>1.444</v>
      </c>
      <c r="C168" s="383">
        <v>1</v>
      </c>
      <c r="D168" s="405" t="s">
        <v>487</v>
      </c>
      <c r="E168" s="383" t="s">
        <v>230</v>
      </c>
      <c r="F168" s="405" t="s">
        <v>487</v>
      </c>
      <c r="G168" s="383" t="s">
        <v>230</v>
      </c>
      <c r="H168" s="405" t="s">
        <v>487</v>
      </c>
      <c r="I168" s="383" t="s">
        <v>230</v>
      </c>
      <c r="J168" s="408" t="s">
        <v>487</v>
      </c>
      <c r="K168" s="409" t="s">
        <v>230</v>
      </c>
    </row>
    <row r="169" spans="1:11" ht="28.5" customHeight="1" x14ac:dyDescent="0.25">
      <c r="A169" s="41" t="s">
        <v>124</v>
      </c>
      <c r="B169" s="449">
        <v>1.0089999999999999</v>
      </c>
      <c r="C169" s="383">
        <v>20</v>
      </c>
      <c r="D169" s="405" t="s">
        <v>487</v>
      </c>
      <c r="E169" s="383" t="s">
        <v>230</v>
      </c>
      <c r="F169" s="405" t="s">
        <v>487</v>
      </c>
      <c r="G169" s="383" t="s">
        <v>230</v>
      </c>
      <c r="H169" s="405" t="s">
        <v>487</v>
      </c>
      <c r="I169" s="383" t="s">
        <v>230</v>
      </c>
      <c r="J169" s="408" t="s">
        <v>487</v>
      </c>
      <c r="K169" s="409" t="s">
        <v>230</v>
      </c>
    </row>
    <row r="170" spans="1:11" ht="28.5" customHeight="1" x14ac:dyDescent="0.25">
      <c r="A170" s="41" t="s">
        <v>125</v>
      </c>
      <c r="B170" s="449">
        <v>1.008</v>
      </c>
      <c r="C170" s="383">
        <v>22</v>
      </c>
      <c r="D170" s="405" t="s">
        <v>487</v>
      </c>
      <c r="E170" s="383" t="s">
        <v>230</v>
      </c>
      <c r="F170" s="405" t="s">
        <v>487</v>
      </c>
      <c r="G170" s="383" t="s">
        <v>230</v>
      </c>
      <c r="H170" s="405" t="s">
        <v>487</v>
      </c>
      <c r="I170" s="383" t="s">
        <v>230</v>
      </c>
      <c r="J170" s="408" t="s">
        <v>487</v>
      </c>
      <c r="K170" s="409" t="s">
        <v>230</v>
      </c>
    </row>
    <row r="171" spans="1:11" ht="28.5" customHeight="1" x14ac:dyDescent="0.25">
      <c r="A171" s="41" t="s">
        <v>126</v>
      </c>
      <c r="B171" s="449">
        <v>0.98199999999999998</v>
      </c>
      <c r="C171" s="383">
        <v>27</v>
      </c>
      <c r="D171" s="405" t="s">
        <v>487</v>
      </c>
      <c r="E171" s="383" t="s">
        <v>230</v>
      </c>
      <c r="F171" s="405" t="s">
        <v>487</v>
      </c>
      <c r="G171" s="383" t="s">
        <v>230</v>
      </c>
      <c r="H171" s="405" t="s">
        <v>487</v>
      </c>
      <c r="I171" s="383" t="s">
        <v>230</v>
      </c>
      <c r="J171" s="408" t="s">
        <v>487</v>
      </c>
      <c r="K171" s="409" t="s">
        <v>230</v>
      </c>
    </row>
    <row r="172" spans="1:11" ht="28.5" customHeight="1" x14ac:dyDescent="0.25">
      <c r="A172" s="41" t="s">
        <v>127</v>
      </c>
      <c r="B172" s="449">
        <v>0.98599999999999999</v>
      </c>
      <c r="C172" s="383">
        <v>26</v>
      </c>
      <c r="D172" s="405" t="s">
        <v>487</v>
      </c>
      <c r="E172" s="383" t="s">
        <v>230</v>
      </c>
      <c r="F172" s="405" t="s">
        <v>487</v>
      </c>
      <c r="G172" s="383" t="s">
        <v>230</v>
      </c>
      <c r="H172" s="405" t="s">
        <v>487</v>
      </c>
      <c r="I172" s="383" t="s">
        <v>230</v>
      </c>
      <c r="J172" s="408" t="s">
        <v>487</v>
      </c>
      <c r="K172" s="409" t="s">
        <v>230</v>
      </c>
    </row>
    <row r="173" spans="1:11" ht="28.5" customHeight="1" x14ac:dyDescent="0.25">
      <c r="A173" s="41" t="s">
        <v>128</v>
      </c>
      <c r="B173" s="449">
        <v>1.103</v>
      </c>
      <c r="C173" s="383">
        <v>2</v>
      </c>
      <c r="D173" s="405" t="s">
        <v>487</v>
      </c>
      <c r="E173" s="383" t="s">
        <v>230</v>
      </c>
      <c r="F173" s="405" t="s">
        <v>487</v>
      </c>
      <c r="G173" s="383" t="s">
        <v>230</v>
      </c>
      <c r="H173" s="405" t="s">
        <v>487</v>
      </c>
      <c r="I173" s="383" t="s">
        <v>230</v>
      </c>
      <c r="J173" s="408" t="s">
        <v>487</v>
      </c>
      <c r="K173" s="409" t="s">
        <v>230</v>
      </c>
    </row>
    <row r="174" spans="1:11" ht="28.5" customHeight="1" x14ac:dyDescent="0.25">
      <c r="A174" s="41" t="s">
        <v>129</v>
      </c>
      <c r="B174" s="449">
        <v>1.0369999999999999</v>
      </c>
      <c r="C174" s="383">
        <v>12</v>
      </c>
      <c r="D174" s="405" t="s">
        <v>487</v>
      </c>
      <c r="E174" s="383" t="s">
        <v>230</v>
      </c>
      <c r="F174" s="405" t="s">
        <v>487</v>
      </c>
      <c r="G174" s="383" t="s">
        <v>230</v>
      </c>
      <c r="H174" s="405" t="s">
        <v>487</v>
      </c>
      <c r="I174" s="383" t="s">
        <v>230</v>
      </c>
      <c r="J174" s="408" t="s">
        <v>487</v>
      </c>
      <c r="K174" s="409" t="s">
        <v>230</v>
      </c>
    </row>
    <row r="175" spans="1:11" ht="28.5" customHeight="1" x14ac:dyDescent="0.25">
      <c r="A175" s="41" t="s">
        <v>164</v>
      </c>
      <c r="B175" s="449">
        <v>1.046</v>
      </c>
      <c r="C175" s="383">
        <v>9</v>
      </c>
      <c r="D175" s="405" t="s">
        <v>487</v>
      </c>
      <c r="E175" s="383" t="s">
        <v>230</v>
      </c>
      <c r="F175" s="405" t="s">
        <v>487</v>
      </c>
      <c r="G175" s="383" t="s">
        <v>230</v>
      </c>
      <c r="H175" s="405" t="s">
        <v>487</v>
      </c>
      <c r="I175" s="383" t="s">
        <v>230</v>
      </c>
      <c r="J175" s="408" t="s">
        <v>487</v>
      </c>
      <c r="K175" s="409" t="s">
        <v>230</v>
      </c>
    </row>
    <row r="176" spans="1:11" ht="28.5" customHeight="1" x14ac:dyDescent="0.25">
      <c r="A176" s="41" t="s">
        <v>131</v>
      </c>
      <c r="B176" s="449">
        <v>1.0249999999999999</v>
      </c>
      <c r="C176" s="383">
        <v>15</v>
      </c>
      <c r="D176" s="405" t="s">
        <v>487</v>
      </c>
      <c r="E176" s="383" t="s">
        <v>230</v>
      </c>
      <c r="F176" s="405" t="s">
        <v>487</v>
      </c>
      <c r="G176" s="383" t="s">
        <v>230</v>
      </c>
      <c r="H176" s="405" t="s">
        <v>487</v>
      </c>
      <c r="I176" s="383" t="s">
        <v>230</v>
      </c>
      <c r="J176" s="408" t="s">
        <v>487</v>
      </c>
      <c r="K176" s="409" t="s">
        <v>230</v>
      </c>
    </row>
    <row r="177" spans="1:11" ht="28.5" customHeight="1" x14ac:dyDescent="0.25">
      <c r="A177" s="41" t="s">
        <v>132</v>
      </c>
      <c r="B177" s="449">
        <v>0.99299999999999999</v>
      </c>
      <c r="C177" s="383">
        <v>24</v>
      </c>
      <c r="D177" s="405" t="s">
        <v>487</v>
      </c>
      <c r="E177" s="383" t="s">
        <v>230</v>
      </c>
      <c r="F177" s="405" t="s">
        <v>487</v>
      </c>
      <c r="G177" s="383" t="s">
        <v>230</v>
      </c>
      <c r="H177" s="405" t="s">
        <v>487</v>
      </c>
      <c r="I177" s="383" t="s">
        <v>230</v>
      </c>
      <c r="J177" s="408" t="s">
        <v>487</v>
      </c>
      <c r="K177" s="409" t="s">
        <v>230</v>
      </c>
    </row>
    <row r="178" spans="1:11" ht="28.5" customHeight="1" x14ac:dyDescent="0.25">
      <c r="A178" s="41" t="s">
        <v>133</v>
      </c>
      <c r="B178" s="449">
        <v>1.038</v>
      </c>
      <c r="C178" s="383">
        <v>11</v>
      </c>
      <c r="D178" s="405" t="s">
        <v>487</v>
      </c>
      <c r="E178" s="383" t="s">
        <v>230</v>
      </c>
      <c r="F178" s="405" t="s">
        <v>487</v>
      </c>
      <c r="G178" s="383" t="s">
        <v>230</v>
      </c>
      <c r="H178" s="405" t="s">
        <v>487</v>
      </c>
      <c r="I178" s="383" t="s">
        <v>230</v>
      </c>
      <c r="J178" s="408" t="s">
        <v>487</v>
      </c>
      <c r="K178" s="409" t="s">
        <v>230</v>
      </c>
    </row>
    <row r="179" spans="1:11" ht="28.5" customHeight="1" x14ac:dyDescent="0.25">
      <c r="A179" s="41" t="s">
        <v>134</v>
      </c>
      <c r="B179" s="449">
        <v>0.97899999999999998</v>
      </c>
      <c r="C179" s="383">
        <v>28</v>
      </c>
      <c r="D179" s="405" t="s">
        <v>487</v>
      </c>
      <c r="E179" s="383" t="s">
        <v>230</v>
      </c>
      <c r="F179" s="405" t="s">
        <v>487</v>
      </c>
      <c r="G179" s="383" t="s">
        <v>230</v>
      </c>
      <c r="H179" s="405" t="s">
        <v>487</v>
      </c>
      <c r="I179" s="383" t="s">
        <v>230</v>
      </c>
      <c r="J179" s="408" t="s">
        <v>487</v>
      </c>
      <c r="K179" s="409" t="s">
        <v>230</v>
      </c>
    </row>
    <row r="180" spans="1:11" ht="28.5" customHeight="1" x14ac:dyDescent="0.25">
      <c r="A180" s="41" t="s">
        <v>135</v>
      </c>
      <c r="B180" s="449">
        <v>1.03</v>
      </c>
      <c r="C180" s="383">
        <v>13</v>
      </c>
      <c r="D180" s="405" t="s">
        <v>487</v>
      </c>
      <c r="E180" s="383" t="s">
        <v>230</v>
      </c>
      <c r="F180" s="405" t="s">
        <v>487</v>
      </c>
      <c r="G180" s="383" t="s">
        <v>230</v>
      </c>
      <c r="H180" s="405" t="s">
        <v>487</v>
      </c>
      <c r="I180" s="383" t="s">
        <v>230</v>
      </c>
      <c r="J180" s="408" t="s">
        <v>487</v>
      </c>
      <c r="K180" s="409" t="s">
        <v>230</v>
      </c>
    </row>
    <row r="181" spans="1:11" ht="28.5" customHeight="1" x14ac:dyDescent="0.25">
      <c r="A181" s="41" t="s">
        <v>136</v>
      </c>
      <c r="B181" s="449">
        <v>1.0469999999999999</v>
      </c>
      <c r="C181" s="383">
        <v>8</v>
      </c>
      <c r="D181" s="405" t="s">
        <v>487</v>
      </c>
      <c r="E181" s="383" t="s">
        <v>230</v>
      </c>
      <c r="F181" s="405" t="s">
        <v>487</v>
      </c>
      <c r="G181" s="383" t="s">
        <v>230</v>
      </c>
      <c r="H181" s="405" t="s">
        <v>487</v>
      </c>
      <c r="I181" s="383" t="s">
        <v>230</v>
      </c>
      <c r="J181" s="408" t="s">
        <v>487</v>
      </c>
      <c r="K181" s="409" t="s">
        <v>230</v>
      </c>
    </row>
    <row r="182" spans="1:11" ht="28.5" customHeight="1" x14ac:dyDescent="0.25">
      <c r="A182" s="41" t="s">
        <v>137</v>
      </c>
      <c r="B182" s="449">
        <v>1.0940000000000001</v>
      </c>
      <c r="C182" s="383">
        <v>3</v>
      </c>
      <c r="D182" s="405" t="s">
        <v>487</v>
      </c>
      <c r="E182" s="383" t="s">
        <v>230</v>
      </c>
      <c r="F182" s="405" t="s">
        <v>487</v>
      </c>
      <c r="G182" s="383" t="s">
        <v>230</v>
      </c>
      <c r="H182" s="405" t="s">
        <v>487</v>
      </c>
      <c r="I182" s="383" t="s">
        <v>230</v>
      </c>
      <c r="J182" s="408" t="s">
        <v>487</v>
      </c>
      <c r="K182" s="409" t="s">
        <v>230</v>
      </c>
    </row>
    <row r="183" spans="1:11" ht="28.5" customHeight="1" x14ac:dyDescent="0.25">
      <c r="A183" s="41" t="s">
        <v>138</v>
      </c>
      <c r="B183" s="449">
        <v>1.0429999999999999</v>
      </c>
      <c r="C183" s="383">
        <v>10</v>
      </c>
      <c r="D183" s="405" t="s">
        <v>487</v>
      </c>
      <c r="E183" s="383" t="s">
        <v>230</v>
      </c>
      <c r="F183" s="405" t="s">
        <v>487</v>
      </c>
      <c r="G183" s="383" t="s">
        <v>230</v>
      </c>
      <c r="H183" s="405" t="s">
        <v>487</v>
      </c>
      <c r="I183" s="383" t="s">
        <v>230</v>
      </c>
      <c r="J183" s="408" t="s">
        <v>487</v>
      </c>
      <c r="K183" s="409" t="s">
        <v>230</v>
      </c>
    </row>
    <row r="184" spans="1:11" ht="28.5" customHeight="1" x14ac:dyDescent="0.25">
      <c r="A184" s="197" t="s">
        <v>489</v>
      </c>
      <c r="B184" s="207"/>
      <c r="C184" s="208"/>
      <c r="D184" s="209"/>
      <c r="E184" s="634"/>
      <c r="F184" s="634"/>
      <c r="G184" s="634"/>
      <c r="H184" s="634"/>
    </row>
    <row r="185" spans="1:11" ht="28.5" customHeight="1" x14ac:dyDescent="0.25">
      <c r="A185" s="106"/>
      <c r="B185" s="43"/>
      <c r="C185" s="634"/>
      <c r="D185" s="43"/>
      <c r="E185" s="634"/>
      <c r="F185" s="634"/>
      <c r="G185" s="634"/>
      <c r="H185" s="634"/>
    </row>
    <row r="186" spans="1:11" ht="28.5" customHeight="1" x14ac:dyDescent="0.25">
      <c r="A186" s="469" t="s">
        <v>412</v>
      </c>
      <c r="B186" s="51"/>
      <c r="C186" s="51"/>
      <c r="D186" s="51"/>
      <c r="E186" s="97"/>
      <c r="K186" s="486" t="s">
        <v>373</v>
      </c>
    </row>
    <row r="187" spans="1:11" s="582" customFormat="1" ht="28.5" customHeight="1" x14ac:dyDescent="0.25">
      <c r="A187" s="749" t="s">
        <v>1</v>
      </c>
      <c r="B187" s="785">
        <v>1399</v>
      </c>
      <c r="C187" s="786"/>
      <c r="D187" s="785">
        <v>1400</v>
      </c>
      <c r="E187" s="786"/>
      <c r="F187" s="784">
        <v>1401</v>
      </c>
      <c r="G187" s="784"/>
      <c r="H187" s="784">
        <v>1402</v>
      </c>
      <c r="I187" s="784"/>
      <c r="J187" s="768">
        <v>1403</v>
      </c>
      <c r="K187" s="768"/>
    </row>
    <row r="188" spans="1:11" ht="28.5" customHeight="1" x14ac:dyDescent="0.25">
      <c r="A188" s="750"/>
      <c r="B188" s="230" t="s">
        <v>490</v>
      </c>
      <c r="C188" s="230" t="s">
        <v>144</v>
      </c>
      <c r="D188" s="230" t="s">
        <v>490</v>
      </c>
      <c r="E188" s="230" t="s">
        <v>144</v>
      </c>
      <c r="F188" s="230" t="s">
        <v>490</v>
      </c>
      <c r="G188" s="481" t="s">
        <v>144</v>
      </c>
      <c r="H188" s="230" t="s">
        <v>490</v>
      </c>
      <c r="I188" s="481" t="s">
        <v>144</v>
      </c>
      <c r="J188" s="230" t="s">
        <v>490</v>
      </c>
      <c r="K188" s="481" t="s">
        <v>144</v>
      </c>
    </row>
    <row r="189" spans="1:11" ht="28.5" customHeight="1" x14ac:dyDescent="0.25">
      <c r="A189" s="47" t="s">
        <v>205</v>
      </c>
      <c r="B189" s="204">
        <v>3.3882099430506387</v>
      </c>
      <c r="C189" s="445" t="s">
        <v>230</v>
      </c>
      <c r="D189" s="444">
        <v>3.2496633051933119</v>
      </c>
      <c r="E189" s="445" t="s">
        <v>230</v>
      </c>
      <c r="F189" s="204" t="s">
        <v>473</v>
      </c>
      <c r="G189" s="445" t="s">
        <v>230</v>
      </c>
      <c r="H189" s="204" t="s">
        <v>487</v>
      </c>
      <c r="I189" s="445" t="s">
        <v>230</v>
      </c>
      <c r="J189" s="406" t="s">
        <v>487</v>
      </c>
      <c r="K189" s="448" t="s">
        <v>230</v>
      </c>
    </row>
    <row r="190" spans="1:11" ht="28.5" customHeight="1" x14ac:dyDescent="0.25">
      <c r="A190" s="41" t="s">
        <v>109</v>
      </c>
      <c r="B190" s="405">
        <v>3.0840468285864056</v>
      </c>
      <c r="C190" s="383">
        <v>16</v>
      </c>
      <c r="D190" s="446">
        <v>2.8135461268976254</v>
      </c>
      <c r="E190" s="447">
        <v>19</v>
      </c>
      <c r="F190" s="405" t="s">
        <v>473</v>
      </c>
      <c r="G190" s="383" t="s">
        <v>230</v>
      </c>
      <c r="H190" s="405" t="s">
        <v>487</v>
      </c>
      <c r="I190" s="383" t="s">
        <v>230</v>
      </c>
      <c r="J190" s="408" t="s">
        <v>487</v>
      </c>
      <c r="K190" s="409" t="s">
        <v>230</v>
      </c>
    </row>
    <row r="191" spans="1:11" ht="28.5" customHeight="1" x14ac:dyDescent="0.25">
      <c r="A191" s="41" t="s">
        <v>7</v>
      </c>
      <c r="B191" s="405">
        <v>3.0838201979253608</v>
      </c>
      <c r="C191" s="383">
        <v>17</v>
      </c>
      <c r="D191" s="446">
        <v>2.7468401486988849</v>
      </c>
      <c r="E191" s="447">
        <v>20</v>
      </c>
      <c r="F191" s="405" t="s">
        <v>473</v>
      </c>
      <c r="G191" s="383" t="s">
        <v>230</v>
      </c>
      <c r="H191" s="405" t="s">
        <v>487</v>
      </c>
      <c r="I191" s="383" t="s">
        <v>230</v>
      </c>
      <c r="J191" s="408" t="s">
        <v>487</v>
      </c>
      <c r="K191" s="409" t="s">
        <v>230</v>
      </c>
    </row>
    <row r="192" spans="1:11" ht="28.5" customHeight="1" x14ac:dyDescent="0.25">
      <c r="A192" s="41" t="s">
        <v>111</v>
      </c>
      <c r="B192" s="405">
        <v>3.4837515425750718</v>
      </c>
      <c r="C192" s="383">
        <v>13</v>
      </c>
      <c r="D192" s="446">
        <v>3.4132050721469174</v>
      </c>
      <c r="E192" s="447">
        <v>15</v>
      </c>
      <c r="F192" s="405" t="s">
        <v>473</v>
      </c>
      <c r="G192" s="383" t="s">
        <v>230</v>
      </c>
      <c r="H192" s="405" t="s">
        <v>487</v>
      </c>
      <c r="I192" s="383" t="s">
        <v>230</v>
      </c>
      <c r="J192" s="408" t="s">
        <v>487</v>
      </c>
      <c r="K192" s="409" t="s">
        <v>230</v>
      </c>
    </row>
    <row r="193" spans="1:11" ht="28.5" customHeight="1" x14ac:dyDescent="0.25">
      <c r="A193" s="41" t="s">
        <v>112</v>
      </c>
      <c r="B193" s="405">
        <v>2.6490222763412361</v>
      </c>
      <c r="C193" s="383">
        <v>19</v>
      </c>
      <c r="D193" s="446">
        <v>2.7186311787072244</v>
      </c>
      <c r="E193" s="447">
        <v>22</v>
      </c>
      <c r="F193" s="405" t="s">
        <v>473</v>
      </c>
      <c r="G193" s="383" t="s">
        <v>230</v>
      </c>
      <c r="H193" s="405" t="s">
        <v>487</v>
      </c>
      <c r="I193" s="383" t="s">
        <v>230</v>
      </c>
      <c r="J193" s="408" t="s">
        <v>487</v>
      </c>
      <c r="K193" s="409" t="s">
        <v>230</v>
      </c>
    </row>
    <row r="194" spans="1:11" ht="28.5" customHeight="1" x14ac:dyDescent="0.25">
      <c r="A194" s="41" t="s">
        <v>206</v>
      </c>
      <c r="B194" s="405">
        <v>8.5234624145785869</v>
      </c>
      <c r="C194" s="383">
        <v>1</v>
      </c>
      <c r="D194" s="446">
        <v>10.16238670694864</v>
      </c>
      <c r="E194" s="447">
        <v>1</v>
      </c>
      <c r="F194" s="405" t="s">
        <v>473</v>
      </c>
      <c r="G194" s="383" t="s">
        <v>230</v>
      </c>
      <c r="H194" s="405" t="s">
        <v>487</v>
      </c>
      <c r="I194" s="383" t="s">
        <v>230</v>
      </c>
      <c r="J194" s="408" t="s">
        <v>487</v>
      </c>
      <c r="K194" s="409" t="s">
        <v>230</v>
      </c>
    </row>
    <row r="195" spans="1:11" ht="28.5" customHeight="1" x14ac:dyDescent="0.25">
      <c r="A195" s="41" t="s">
        <v>114</v>
      </c>
      <c r="B195" s="405">
        <v>3.7889908256880735</v>
      </c>
      <c r="C195" s="383">
        <v>9</v>
      </c>
      <c r="D195" s="446">
        <v>4.6936936936936933</v>
      </c>
      <c r="E195" s="447">
        <v>5</v>
      </c>
      <c r="F195" s="405" t="s">
        <v>473</v>
      </c>
      <c r="G195" s="383" t="s">
        <v>230</v>
      </c>
      <c r="H195" s="405" t="s">
        <v>487</v>
      </c>
      <c r="I195" s="383" t="s">
        <v>230</v>
      </c>
      <c r="J195" s="408" t="s">
        <v>487</v>
      </c>
      <c r="K195" s="409" t="s">
        <v>230</v>
      </c>
    </row>
    <row r="196" spans="1:11" ht="28.5" customHeight="1" x14ac:dyDescent="0.25">
      <c r="A196" s="41" t="s">
        <v>115</v>
      </c>
      <c r="B196" s="405">
        <v>2.3368251410153102</v>
      </c>
      <c r="C196" s="383">
        <v>23</v>
      </c>
      <c r="D196" s="446">
        <v>1.9990272373540856</v>
      </c>
      <c r="E196" s="447">
        <v>26</v>
      </c>
      <c r="F196" s="405" t="s">
        <v>473</v>
      </c>
      <c r="G196" s="383" t="s">
        <v>230</v>
      </c>
      <c r="H196" s="405" t="s">
        <v>487</v>
      </c>
      <c r="I196" s="383" t="s">
        <v>230</v>
      </c>
      <c r="J196" s="408" t="s">
        <v>487</v>
      </c>
      <c r="K196" s="409" t="s">
        <v>230</v>
      </c>
    </row>
    <row r="197" spans="1:11" ht="28.5" customHeight="1" x14ac:dyDescent="0.25">
      <c r="A197" s="41" t="s">
        <v>89</v>
      </c>
      <c r="B197" s="405">
        <v>6.9041934039695567</v>
      </c>
      <c r="C197" s="383">
        <v>2</v>
      </c>
      <c r="D197" s="446">
        <v>6.6162414390005271</v>
      </c>
      <c r="E197" s="447">
        <v>2</v>
      </c>
      <c r="F197" s="405" t="s">
        <v>473</v>
      </c>
      <c r="G197" s="383" t="s">
        <v>230</v>
      </c>
      <c r="H197" s="405" t="s">
        <v>487</v>
      </c>
      <c r="I197" s="383" t="s">
        <v>230</v>
      </c>
      <c r="J197" s="408" t="s">
        <v>487</v>
      </c>
      <c r="K197" s="409" t="s">
        <v>230</v>
      </c>
    </row>
    <row r="198" spans="1:11" ht="28.5" customHeight="1" x14ac:dyDescent="0.25">
      <c r="A198" s="41" t="s">
        <v>163</v>
      </c>
      <c r="B198" s="405">
        <v>3.9904724096863835</v>
      </c>
      <c r="C198" s="383">
        <v>8</v>
      </c>
      <c r="D198" s="446">
        <v>3.393894633185623</v>
      </c>
      <c r="E198" s="447">
        <v>16</v>
      </c>
      <c r="F198" s="405" t="s">
        <v>473</v>
      </c>
      <c r="G198" s="383" t="s">
        <v>230</v>
      </c>
      <c r="H198" s="405" t="s">
        <v>487</v>
      </c>
      <c r="I198" s="383" t="s">
        <v>230</v>
      </c>
      <c r="J198" s="408" t="s">
        <v>487</v>
      </c>
      <c r="K198" s="409" t="s">
        <v>230</v>
      </c>
    </row>
    <row r="199" spans="1:11" ht="28.5" customHeight="1" x14ac:dyDescent="0.25">
      <c r="A199" s="41" t="s">
        <v>117</v>
      </c>
      <c r="B199" s="405">
        <v>2.535410764872521</v>
      </c>
      <c r="C199" s="383">
        <v>20</v>
      </c>
      <c r="D199" s="446">
        <v>2.7226890756302522</v>
      </c>
      <c r="E199" s="447">
        <v>21</v>
      </c>
      <c r="F199" s="405" t="s">
        <v>473</v>
      </c>
      <c r="G199" s="383" t="s">
        <v>230</v>
      </c>
      <c r="H199" s="405" t="s">
        <v>487</v>
      </c>
      <c r="I199" s="383" t="s">
        <v>230</v>
      </c>
      <c r="J199" s="408" t="s">
        <v>487</v>
      </c>
      <c r="K199" s="409" t="s">
        <v>230</v>
      </c>
    </row>
    <row r="200" spans="1:11" ht="28.5" customHeight="1" x14ac:dyDescent="0.25">
      <c r="A200" s="41" t="s">
        <v>118</v>
      </c>
      <c r="B200" s="405">
        <v>3.5831963470319637</v>
      </c>
      <c r="C200" s="383">
        <v>12</v>
      </c>
      <c r="D200" s="446">
        <v>2.9756165142698809</v>
      </c>
      <c r="E200" s="447">
        <v>18</v>
      </c>
      <c r="F200" s="405" t="s">
        <v>473</v>
      </c>
      <c r="G200" s="383" t="s">
        <v>230</v>
      </c>
      <c r="H200" s="405" t="s">
        <v>487</v>
      </c>
      <c r="I200" s="383" t="s">
        <v>230</v>
      </c>
      <c r="J200" s="408" t="s">
        <v>487</v>
      </c>
      <c r="K200" s="409" t="s">
        <v>230</v>
      </c>
    </row>
    <row r="201" spans="1:11" ht="28.5" customHeight="1" x14ac:dyDescent="0.25">
      <c r="A201" s="41" t="s">
        <v>17</v>
      </c>
      <c r="B201" s="405">
        <v>2.3316221765913756</v>
      </c>
      <c r="C201" s="383">
        <v>24</v>
      </c>
      <c r="D201" s="446">
        <v>3.9429916317991633</v>
      </c>
      <c r="E201" s="447">
        <v>10</v>
      </c>
      <c r="F201" s="405" t="s">
        <v>473</v>
      </c>
      <c r="G201" s="383" t="s">
        <v>230</v>
      </c>
      <c r="H201" s="405" t="s">
        <v>487</v>
      </c>
      <c r="I201" s="383" t="s">
        <v>230</v>
      </c>
      <c r="J201" s="408" t="s">
        <v>487</v>
      </c>
      <c r="K201" s="409" t="s">
        <v>230</v>
      </c>
    </row>
    <row r="202" spans="1:11" ht="28.5" customHeight="1" x14ac:dyDescent="0.25">
      <c r="A202" s="41" t="s">
        <v>18</v>
      </c>
      <c r="B202" s="405">
        <v>3.0632865440464667</v>
      </c>
      <c r="C202" s="383">
        <v>18</v>
      </c>
      <c r="D202" s="446">
        <v>2.3462578899909827</v>
      </c>
      <c r="E202" s="447">
        <v>24</v>
      </c>
      <c r="F202" s="405" t="s">
        <v>473</v>
      </c>
      <c r="G202" s="383" t="s">
        <v>230</v>
      </c>
      <c r="H202" s="405" t="s">
        <v>487</v>
      </c>
      <c r="I202" s="383" t="s">
        <v>230</v>
      </c>
      <c r="J202" s="408" t="s">
        <v>487</v>
      </c>
      <c r="K202" s="409" t="s">
        <v>230</v>
      </c>
    </row>
    <row r="203" spans="1:11" ht="28.5" customHeight="1" x14ac:dyDescent="0.25">
      <c r="A203" s="41" t="s">
        <v>121</v>
      </c>
      <c r="B203" s="405">
        <v>2.2737807822308063</v>
      </c>
      <c r="C203" s="383">
        <v>25</v>
      </c>
      <c r="D203" s="446">
        <v>3</v>
      </c>
      <c r="E203" s="447">
        <v>17</v>
      </c>
      <c r="F203" s="405" t="s">
        <v>473</v>
      </c>
      <c r="G203" s="383" t="s">
        <v>230</v>
      </c>
      <c r="H203" s="405" t="s">
        <v>487</v>
      </c>
      <c r="I203" s="383" t="s">
        <v>230</v>
      </c>
      <c r="J203" s="408" t="s">
        <v>487</v>
      </c>
      <c r="K203" s="409" t="s">
        <v>230</v>
      </c>
    </row>
    <row r="204" spans="1:11" ht="28.5" customHeight="1" x14ac:dyDescent="0.25">
      <c r="A204" s="41" t="s">
        <v>122</v>
      </c>
      <c r="B204" s="405">
        <v>4.0496794871794872</v>
      </c>
      <c r="C204" s="383">
        <v>6</v>
      </c>
      <c r="D204" s="446">
        <v>3.4837587006960558</v>
      </c>
      <c r="E204" s="447">
        <v>14</v>
      </c>
      <c r="F204" s="405" t="s">
        <v>473</v>
      </c>
      <c r="G204" s="383" t="s">
        <v>230</v>
      </c>
      <c r="H204" s="405" t="s">
        <v>487</v>
      </c>
      <c r="I204" s="383" t="s">
        <v>230</v>
      </c>
      <c r="J204" s="408" t="s">
        <v>487</v>
      </c>
      <c r="K204" s="409" t="s">
        <v>230</v>
      </c>
    </row>
    <row r="205" spans="1:11" ht="28.5" customHeight="1" x14ac:dyDescent="0.25">
      <c r="A205" s="41" t="s">
        <v>123</v>
      </c>
      <c r="B205" s="405">
        <v>1.78751233958539</v>
      </c>
      <c r="C205" s="383">
        <v>29</v>
      </c>
      <c r="D205" s="446">
        <v>1.8346080305927341</v>
      </c>
      <c r="E205" s="447">
        <v>27</v>
      </c>
      <c r="F205" s="405" t="s">
        <v>473</v>
      </c>
      <c r="G205" s="383" t="s">
        <v>230</v>
      </c>
      <c r="H205" s="405" t="s">
        <v>487</v>
      </c>
      <c r="I205" s="383" t="s">
        <v>230</v>
      </c>
      <c r="J205" s="408" t="s">
        <v>487</v>
      </c>
      <c r="K205" s="409" t="s">
        <v>230</v>
      </c>
    </row>
    <row r="206" spans="1:11" ht="28.5" customHeight="1" x14ac:dyDescent="0.25">
      <c r="A206" s="41" t="s">
        <v>124</v>
      </c>
      <c r="B206" s="405">
        <v>2.2380016839741792</v>
      </c>
      <c r="C206" s="383">
        <v>26</v>
      </c>
      <c r="D206" s="446">
        <v>2.5651952028578719</v>
      </c>
      <c r="E206" s="447">
        <v>23</v>
      </c>
      <c r="F206" s="405" t="s">
        <v>473</v>
      </c>
      <c r="G206" s="383" t="s">
        <v>230</v>
      </c>
      <c r="H206" s="405" t="s">
        <v>487</v>
      </c>
      <c r="I206" s="383" t="s">
        <v>230</v>
      </c>
      <c r="J206" s="408" t="s">
        <v>487</v>
      </c>
      <c r="K206" s="409" t="s">
        <v>230</v>
      </c>
    </row>
    <row r="207" spans="1:11" ht="28.5" customHeight="1" x14ac:dyDescent="0.25">
      <c r="A207" s="41" t="s">
        <v>125</v>
      </c>
      <c r="B207" s="405">
        <v>1.9276939276939278</v>
      </c>
      <c r="C207" s="383">
        <v>28</v>
      </c>
      <c r="D207" s="446">
        <v>1.493519882179676</v>
      </c>
      <c r="E207" s="447">
        <v>29</v>
      </c>
      <c r="F207" s="405" t="s">
        <v>473</v>
      </c>
      <c r="G207" s="383" t="s">
        <v>230</v>
      </c>
      <c r="H207" s="405" t="s">
        <v>487</v>
      </c>
      <c r="I207" s="383" t="s">
        <v>230</v>
      </c>
      <c r="J207" s="408" t="s">
        <v>487</v>
      </c>
      <c r="K207" s="409" t="s">
        <v>230</v>
      </c>
    </row>
    <row r="208" spans="1:11" ht="28.5" customHeight="1" x14ac:dyDescent="0.25">
      <c r="A208" s="41" t="s">
        <v>126</v>
      </c>
      <c r="B208" s="405">
        <v>3.6020797227036394</v>
      </c>
      <c r="C208" s="383">
        <v>11</v>
      </c>
      <c r="D208" s="446">
        <v>3.9876651982378855</v>
      </c>
      <c r="E208" s="447">
        <v>8</v>
      </c>
      <c r="F208" s="405" t="s">
        <v>473</v>
      </c>
      <c r="G208" s="383" t="s">
        <v>230</v>
      </c>
      <c r="H208" s="405" t="s">
        <v>487</v>
      </c>
      <c r="I208" s="383" t="s">
        <v>230</v>
      </c>
      <c r="J208" s="408" t="s">
        <v>487</v>
      </c>
      <c r="K208" s="409" t="s">
        <v>230</v>
      </c>
    </row>
    <row r="209" spans="1:11" ht="28.5" customHeight="1" x14ac:dyDescent="0.25">
      <c r="A209" s="41" t="s">
        <v>127</v>
      </c>
      <c r="B209" s="405">
        <v>3.2770529547198772</v>
      </c>
      <c r="C209" s="383">
        <v>14</v>
      </c>
      <c r="D209" s="446">
        <v>4.2226166328600403</v>
      </c>
      <c r="E209" s="447">
        <v>7</v>
      </c>
      <c r="F209" s="405" t="s">
        <v>473</v>
      </c>
      <c r="G209" s="383" t="s">
        <v>230</v>
      </c>
      <c r="H209" s="405" t="s">
        <v>487</v>
      </c>
      <c r="I209" s="383" t="s">
        <v>230</v>
      </c>
      <c r="J209" s="408" t="s">
        <v>487</v>
      </c>
      <c r="K209" s="409" t="s">
        <v>230</v>
      </c>
    </row>
    <row r="210" spans="1:11" ht="28.5" customHeight="1" x14ac:dyDescent="0.25">
      <c r="A210" s="41" t="s">
        <v>128</v>
      </c>
      <c r="B210" s="405">
        <v>1.5619058147247402</v>
      </c>
      <c r="C210" s="383">
        <v>30</v>
      </c>
      <c r="D210" s="446">
        <v>1.4360591133004925</v>
      </c>
      <c r="E210" s="447">
        <v>31</v>
      </c>
      <c r="F210" s="405" t="s">
        <v>473</v>
      </c>
      <c r="G210" s="383" t="s">
        <v>230</v>
      </c>
      <c r="H210" s="405" t="s">
        <v>487</v>
      </c>
      <c r="I210" s="383" t="s">
        <v>230</v>
      </c>
      <c r="J210" s="408" t="s">
        <v>487</v>
      </c>
      <c r="K210" s="409" t="s">
        <v>230</v>
      </c>
    </row>
    <row r="211" spans="1:11" ht="28.5" customHeight="1" x14ac:dyDescent="0.25">
      <c r="A211" s="41" t="s">
        <v>129</v>
      </c>
      <c r="B211" s="405">
        <v>2.1841458418680868</v>
      </c>
      <c r="C211" s="383">
        <v>27</v>
      </c>
      <c r="D211" s="446">
        <v>4.6677096370463076</v>
      </c>
      <c r="E211" s="447">
        <v>6</v>
      </c>
      <c r="F211" s="405" t="s">
        <v>473</v>
      </c>
      <c r="G211" s="383" t="s">
        <v>230</v>
      </c>
      <c r="H211" s="405" t="s">
        <v>487</v>
      </c>
      <c r="I211" s="383" t="s">
        <v>230</v>
      </c>
      <c r="J211" s="408" t="s">
        <v>487</v>
      </c>
      <c r="K211" s="409" t="s">
        <v>230</v>
      </c>
    </row>
    <row r="212" spans="1:11" ht="28.5" customHeight="1" x14ac:dyDescent="0.25">
      <c r="A212" s="41" t="s">
        <v>164</v>
      </c>
      <c r="B212" s="405">
        <v>2.4661016949152543</v>
      </c>
      <c r="C212" s="383">
        <v>21</v>
      </c>
      <c r="D212" s="446">
        <v>2.0113636363636362</v>
      </c>
      <c r="E212" s="447">
        <v>25</v>
      </c>
      <c r="F212" s="405" t="s">
        <v>473</v>
      </c>
      <c r="G212" s="383" t="s">
        <v>230</v>
      </c>
      <c r="H212" s="405" t="s">
        <v>487</v>
      </c>
      <c r="I212" s="383" t="s">
        <v>230</v>
      </c>
      <c r="J212" s="408" t="s">
        <v>487</v>
      </c>
      <c r="K212" s="409" t="s">
        <v>230</v>
      </c>
    </row>
    <row r="213" spans="1:11" ht="28.5" customHeight="1" x14ac:dyDescent="0.25">
      <c r="A213" s="41" t="s">
        <v>131</v>
      </c>
      <c r="B213" s="405">
        <v>3.1304556354916069</v>
      </c>
      <c r="C213" s="383">
        <v>15</v>
      </c>
      <c r="D213" s="446">
        <v>3.5909223159732324</v>
      </c>
      <c r="E213" s="447">
        <v>12</v>
      </c>
      <c r="F213" s="405" t="s">
        <v>473</v>
      </c>
      <c r="G213" s="383" t="s">
        <v>230</v>
      </c>
      <c r="H213" s="405" t="s">
        <v>487</v>
      </c>
      <c r="I213" s="383" t="s">
        <v>230</v>
      </c>
      <c r="J213" s="408" t="s">
        <v>487</v>
      </c>
      <c r="K213" s="409" t="s">
        <v>230</v>
      </c>
    </row>
    <row r="214" spans="1:11" ht="28.5" customHeight="1" x14ac:dyDescent="0.25">
      <c r="A214" s="41" t="s">
        <v>132</v>
      </c>
      <c r="B214" s="405">
        <v>5.1081081081081079</v>
      </c>
      <c r="C214" s="383">
        <v>3</v>
      </c>
      <c r="D214" s="446">
        <v>3.8855388051367949</v>
      </c>
      <c r="E214" s="447">
        <v>11</v>
      </c>
      <c r="F214" s="405" t="s">
        <v>473</v>
      </c>
      <c r="G214" s="383" t="s">
        <v>230</v>
      </c>
      <c r="H214" s="405" t="s">
        <v>487</v>
      </c>
      <c r="I214" s="383" t="s">
        <v>230</v>
      </c>
      <c r="J214" s="408" t="s">
        <v>487</v>
      </c>
      <c r="K214" s="409" t="s">
        <v>230</v>
      </c>
    </row>
    <row r="215" spans="1:11" ht="28.5" customHeight="1" x14ac:dyDescent="0.25">
      <c r="A215" s="41" t="s">
        <v>133</v>
      </c>
      <c r="B215" s="405">
        <v>2.3500619578686495</v>
      </c>
      <c r="C215" s="383">
        <v>22</v>
      </c>
      <c r="D215" s="446">
        <v>1.6448695652173912</v>
      </c>
      <c r="E215" s="447">
        <v>28</v>
      </c>
      <c r="F215" s="405" t="s">
        <v>473</v>
      </c>
      <c r="G215" s="383" t="s">
        <v>230</v>
      </c>
      <c r="H215" s="405" t="s">
        <v>487</v>
      </c>
      <c r="I215" s="383" t="s">
        <v>230</v>
      </c>
      <c r="J215" s="408" t="s">
        <v>487</v>
      </c>
      <c r="K215" s="409" t="s">
        <v>230</v>
      </c>
    </row>
    <row r="216" spans="1:11" ht="28.5" customHeight="1" x14ac:dyDescent="0.25">
      <c r="A216" s="41" t="s">
        <v>134</v>
      </c>
      <c r="B216" s="405">
        <v>4.1003562945368168</v>
      </c>
      <c r="C216" s="383">
        <v>5</v>
      </c>
      <c r="D216" s="446">
        <v>3.9607632356893308</v>
      </c>
      <c r="E216" s="447">
        <v>9</v>
      </c>
      <c r="F216" s="405" t="s">
        <v>473</v>
      </c>
      <c r="G216" s="383" t="s">
        <v>230</v>
      </c>
      <c r="H216" s="405" t="s">
        <v>487</v>
      </c>
      <c r="I216" s="383" t="s">
        <v>230</v>
      </c>
      <c r="J216" s="408" t="s">
        <v>487</v>
      </c>
      <c r="K216" s="409" t="s">
        <v>230</v>
      </c>
    </row>
    <row r="217" spans="1:11" ht="28.5" customHeight="1" x14ac:dyDescent="0.25">
      <c r="A217" s="41" t="s">
        <v>135</v>
      </c>
      <c r="B217" s="405">
        <v>4.0027247956403267</v>
      </c>
      <c r="C217" s="383">
        <v>7</v>
      </c>
      <c r="D217" s="446">
        <v>3.558041958041958</v>
      </c>
      <c r="E217" s="447">
        <v>13</v>
      </c>
      <c r="F217" s="405" t="s">
        <v>473</v>
      </c>
      <c r="G217" s="383" t="s">
        <v>230</v>
      </c>
      <c r="H217" s="405" t="s">
        <v>487</v>
      </c>
      <c r="I217" s="383" t="s">
        <v>230</v>
      </c>
      <c r="J217" s="408" t="s">
        <v>487</v>
      </c>
      <c r="K217" s="409" t="s">
        <v>230</v>
      </c>
    </row>
    <row r="218" spans="1:11" ht="28.5" customHeight="1" x14ac:dyDescent="0.25">
      <c r="A218" s="41" t="s">
        <v>136</v>
      </c>
      <c r="B218" s="405">
        <v>4.1385176184690158</v>
      </c>
      <c r="C218" s="383">
        <v>4</v>
      </c>
      <c r="D218" s="446">
        <v>4.709677419354839</v>
      </c>
      <c r="E218" s="447">
        <v>4</v>
      </c>
      <c r="F218" s="405" t="s">
        <v>473</v>
      </c>
      <c r="G218" s="383" t="s">
        <v>230</v>
      </c>
      <c r="H218" s="405" t="s">
        <v>487</v>
      </c>
      <c r="I218" s="383" t="s">
        <v>230</v>
      </c>
      <c r="J218" s="408" t="s">
        <v>487</v>
      </c>
      <c r="K218" s="409" t="s">
        <v>230</v>
      </c>
    </row>
    <row r="219" spans="1:11" ht="28.5" customHeight="1" x14ac:dyDescent="0.25">
      <c r="A219" s="41" t="s">
        <v>137</v>
      </c>
      <c r="B219" s="405">
        <v>3.7698833510074232</v>
      </c>
      <c r="C219" s="383">
        <v>10</v>
      </c>
      <c r="D219" s="446">
        <v>4.8244514106583072</v>
      </c>
      <c r="E219" s="447">
        <v>3</v>
      </c>
      <c r="F219" s="405" t="s">
        <v>473</v>
      </c>
      <c r="G219" s="383" t="s">
        <v>230</v>
      </c>
      <c r="H219" s="405" t="s">
        <v>487</v>
      </c>
      <c r="I219" s="383" t="s">
        <v>230</v>
      </c>
      <c r="J219" s="408" t="s">
        <v>487</v>
      </c>
      <c r="K219" s="409" t="s">
        <v>230</v>
      </c>
    </row>
    <row r="220" spans="1:11" ht="28.5" customHeight="1" x14ac:dyDescent="0.25">
      <c r="A220" s="41" t="s">
        <v>138</v>
      </c>
      <c r="B220" s="405">
        <v>1.3875181422351233</v>
      </c>
      <c r="C220" s="383">
        <v>31</v>
      </c>
      <c r="D220" s="446">
        <v>1.4465890673346102</v>
      </c>
      <c r="E220" s="447">
        <v>30</v>
      </c>
      <c r="F220" s="405" t="s">
        <v>473</v>
      </c>
      <c r="G220" s="383" t="s">
        <v>230</v>
      </c>
      <c r="H220" s="405" t="s">
        <v>487</v>
      </c>
      <c r="I220" s="383" t="s">
        <v>230</v>
      </c>
      <c r="J220" s="408" t="s">
        <v>487</v>
      </c>
      <c r="K220" s="409" t="s">
        <v>230</v>
      </c>
    </row>
    <row r="221" spans="1:11" ht="28.5" customHeight="1" x14ac:dyDescent="0.25">
      <c r="A221" s="197" t="s">
        <v>489</v>
      </c>
      <c r="B221" s="210"/>
      <c r="C221" s="208"/>
      <c r="D221" s="209"/>
      <c r="E221" s="546"/>
      <c r="F221" s="546"/>
      <c r="H221" s="546"/>
    </row>
    <row r="222" spans="1:11" ht="28.5" customHeight="1" x14ac:dyDescent="0.25">
      <c r="A222" s="106"/>
      <c r="B222" s="546"/>
      <c r="C222" s="546"/>
      <c r="D222" s="546"/>
      <c r="E222" s="546"/>
      <c r="F222" s="546"/>
      <c r="H222" s="546"/>
    </row>
    <row r="223" spans="1:11" ht="28.5" customHeight="1" x14ac:dyDescent="0.25">
      <c r="A223" s="469" t="s">
        <v>738</v>
      </c>
      <c r="B223" s="51"/>
      <c r="C223" s="51"/>
      <c r="D223" s="51"/>
      <c r="E223" s="51"/>
      <c r="F223" s="51"/>
      <c r="G223" s="51"/>
      <c r="K223" s="101" t="s">
        <v>374</v>
      </c>
    </row>
    <row r="224" spans="1:11" ht="28.5" customHeight="1" x14ac:dyDescent="0.25">
      <c r="A224" s="749" t="s">
        <v>1</v>
      </c>
      <c r="B224" s="785">
        <v>1399</v>
      </c>
      <c r="C224" s="786"/>
      <c r="D224" s="785">
        <v>1400</v>
      </c>
      <c r="E224" s="786"/>
      <c r="F224" s="784">
        <v>1401</v>
      </c>
      <c r="G224" s="784"/>
      <c r="H224" s="784">
        <v>1402</v>
      </c>
      <c r="I224" s="784"/>
      <c r="J224" s="768">
        <v>1403</v>
      </c>
      <c r="K224" s="768"/>
    </row>
    <row r="225" spans="1:11" ht="28.5" customHeight="1" x14ac:dyDescent="0.25">
      <c r="A225" s="750"/>
      <c r="B225" s="230" t="s">
        <v>243</v>
      </c>
      <c r="C225" s="230" t="s">
        <v>144</v>
      </c>
      <c r="D225" s="230" t="s">
        <v>243</v>
      </c>
      <c r="E225" s="230" t="s">
        <v>144</v>
      </c>
      <c r="F225" s="230" t="s">
        <v>243</v>
      </c>
      <c r="G225" s="230" t="s">
        <v>144</v>
      </c>
      <c r="H225" s="230" t="s">
        <v>243</v>
      </c>
      <c r="I225" s="481" t="s">
        <v>144</v>
      </c>
      <c r="J225" s="230" t="s">
        <v>243</v>
      </c>
      <c r="K225" s="481" t="s">
        <v>144</v>
      </c>
    </row>
    <row r="226" spans="1:11" ht="28.5" customHeight="1" x14ac:dyDescent="0.25">
      <c r="A226" s="47" t="s">
        <v>205</v>
      </c>
      <c r="B226" s="204">
        <v>2.7490771415049693</v>
      </c>
      <c r="C226" s="445" t="s">
        <v>230</v>
      </c>
      <c r="D226" s="204">
        <v>2.00061055795604</v>
      </c>
      <c r="E226" s="445" t="s">
        <v>230</v>
      </c>
      <c r="F226" s="155">
        <v>2.0288454102544273</v>
      </c>
      <c r="G226" s="445" t="s">
        <v>230</v>
      </c>
      <c r="H226" s="204">
        <v>2.2472068106439238</v>
      </c>
      <c r="I226" s="445" t="s">
        <v>230</v>
      </c>
      <c r="J226" s="406">
        <v>2.1531560106937331</v>
      </c>
      <c r="K226" s="448" t="s">
        <v>230</v>
      </c>
    </row>
    <row r="227" spans="1:11" s="20" customFormat="1" ht="28.5" customHeight="1" x14ac:dyDescent="0.25">
      <c r="A227" s="41" t="s">
        <v>109</v>
      </c>
      <c r="B227" s="405">
        <v>2.4346945663179209</v>
      </c>
      <c r="C227" s="383">
        <v>26</v>
      </c>
      <c r="D227" s="405">
        <v>1.8215488215488216</v>
      </c>
      <c r="E227" s="383">
        <v>23</v>
      </c>
      <c r="F227" s="635">
        <v>1.7225375626043407</v>
      </c>
      <c r="G227" s="383">
        <v>27</v>
      </c>
      <c r="H227" s="405">
        <v>1.7407284768211921</v>
      </c>
      <c r="I227" s="382">
        <v>25</v>
      </c>
      <c r="J227" s="408">
        <v>1.6465177398160316</v>
      </c>
      <c r="K227" s="357">
        <v>25</v>
      </c>
    </row>
    <row r="228" spans="1:11" ht="28.5" customHeight="1" x14ac:dyDescent="0.25">
      <c r="A228" s="41" t="s">
        <v>7</v>
      </c>
      <c r="B228" s="405">
        <v>3.2590492804186657</v>
      </c>
      <c r="C228" s="383">
        <v>13</v>
      </c>
      <c r="D228" s="405">
        <v>1.9965337954939342</v>
      </c>
      <c r="E228" s="383">
        <v>21</v>
      </c>
      <c r="F228" s="376">
        <v>1.9550706033376124</v>
      </c>
      <c r="G228" s="383">
        <v>22</v>
      </c>
      <c r="H228" s="405">
        <v>2.3440405748098057</v>
      </c>
      <c r="I228" s="382">
        <v>14</v>
      </c>
      <c r="J228" s="408">
        <v>2.2477025898078531</v>
      </c>
      <c r="K228" s="357">
        <v>17</v>
      </c>
    </row>
    <row r="229" spans="1:11" ht="28.5" customHeight="1" x14ac:dyDescent="0.25">
      <c r="A229" s="41" t="s">
        <v>111</v>
      </c>
      <c r="B229" s="405">
        <v>5.0326441784548424</v>
      </c>
      <c r="C229" s="383">
        <v>4</v>
      </c>
      <c r="D229" s="405">
        <v>2.6717391304347826</v>
      </c>
      <c r="E229" s="383">
        <v>9</v>
      </c>
      <c r="F229" s="376">
        <v>2.4854368932038833</v>
      </c>
      <c r="G229" s="383">
        <v>13</v>
      </c>
      <c r="H229" s="405">
        <v>2.9850107066381155</v>
      </c>
      <c r="I229" s="382">
        <v>7</v>
      </c>
      <c r="J229" s="408">
        <v>3.2327311370882041</v>
      </c>
      <c r="K229" s="357">
        <v>8</v>
      </c>
    </row>
    <row r="230" spans="1:11" ht="28.5" customHeight="1" x14ac:dyDescent="0.25">
      <c r="A230" s="41" t="s">
        <v>112</v>
      </c>
      <c r="B230" s="405">
        <v>3.9673615497999579</v>
      </c>
      <c r="C230" s="383">
        <v>6</v>
      </c>
      <c r="D230" s="405">
        <v>3.0010501995379122</v>
      </c>
      <c r="E230" s="383">
        <v>7</v>
      </c>
      <c r="F230" s="376">
        <v>2.8941446134611377</v>
      </c>
      <c r="G230" s="383">
        <v>7</v>
      </c>
      <c r="H230" s="405">
        <v>3.125749741468459</v>
      </c>
      <c r="I230" s="382">
        <v>5</v>
      </c>
      <c r="J230" s="408">
        <v>2.9681724845995894</v>
      </c>
      <c r="K230" s="357">
        <v>9</v>
      </c>
    </row>
    <row r="231" spans="1:11" ht="28.5" customHeight="1" x14ac:dyDescent="0.25">
      <c r="A231" s="41" t="s">
        <v>206</v>
      </c>
      <c r="B231" s="405">
        <v>1.4596090003688675</v>
      </c>
      <c r="C231" s="383">
        <v>30</v>
      </c>
      <c r="D231" s="405">
        <v>0.91740088105726869</v>
      </c>
      <c r="E231" s="383">
        <v>30</v>
      </c>
      <c r="F231" s="376">
        <v>0.708590068865531</v>
      </c>
      <c r="G231" s="383">
        <v>31</v>
      </c>
      <c r="H231" s="405">
        <v>0.92519685039370081</v>
      </c>
      <c r="I231" s="382">
        <v>31</v>
      </c>
      <c r="J231" s="408">
        <v>0.7651006711409396</v>
      </c>
      <c r="K231" s="357">
        <v>31</v>
      </c>
    </row>
    <row r="232" spans="1:11" ht="28.5" customHeight="1" x14ac:dyDescent="0.25">
      <c r="A232" s="41" t="s">
        <v>114</v>
      </c>
      <c r="B232" s="405">
        <v>3.7772511848341233</v>
      </c>
      <c r="C232" s="383">
        <v>9</v>
      </c>
      <c r="D232" s="405">
        <v>2.2809523809523808</v>
      </c>
      <c r="E232" s="383">
        <v>15</v>
      </c>
      <c r="F232" s="376">
        <v>2.3278301886792452</v>
      </c>
      <c r="G232" s="383">
        <v>16</v>
      </c>
      <c r="H232" s="405">
        <v>1.9625292740046838</v>
      </c>
      <c r="I232" s="382">
        <v>18</v>
      </c>
      <c r="J232" s="408">
        <v>2.9674418604651165</v>
      </c>
      <c r="K232" s="357">
        <v>10</v>
      </c>
    </row>
    <row r="233" spans="1:11" ht="28.5" customHeight="1" x14ac:dyDescent="0.25">
      <c r="A233" s="41" t="s">
        <v>115</v>
      </c>
      <c r="B233" s="405">
        <v>3.8702290076335877</v>
      </c>
      <c r="C233" s="383">
        <v>8</v>
      </c>
      <c r="D233" s="405">
        <v>3.4279523293607799</v>
      </c>
      <c r="E233" s="383">
        <v>4</v>
      </c>
      <c r="F233" s="376">
        <v>2.6552828175026679</v>
      </c>
      <c r="G233" s="383">
        <v>9</v>
      </c>
      <c r="H233" s="405">
        <v>3.0220588235294117</v>
      </c>
      <c r="I233" s="382">
        <v>6</v>
      </c>
      <c r="J233" s="408">
        <v>3.5</v>
      </c>
      <c r="K233" s="357">
        <v>6</v>
      </c>
    </row>
    <row r="234" spans="1:11" ht="28.5" customHeight="1" x14ac:dyDescent="0.25">
      <c r="A234" s="41" t="s">
        <v>89</v>
      </c>
      <c r="B234" s="405">
        <v>1.2244820520604083</v>
      </c>
      <c r="C234" s="383">
        <v>31</v>
      </c>
      <c r="D234" s="405">
        <v>0.82913587694163782</v>
      </c>
      <c r="E234" s="383">
        <v>31</v>
      </c>
      <c r="F234" s="376">
        <v>0.93281576590026871</v>
      </c>
      <c r="G234" s="383">
        <v>30</v>
      </c>
      <c r="H234" s="405">
        <v>1.1292682926829267</v>
      </c>
      <c r="I234" s="382">
        <v>30</v>
      </c>
      <c r="J234" s="408">
        <v>1.046435100548446</v>
      </c>
      <c r="K234" s="357">
        <v>30</v>
      </c>
    </row>
    <row r="235" spans="1:11" ht="28.5" customHeight="1" x14ac:dyDescent="0.25">
      <c r="A235" s="41" t="s">
        <v>163</v>
      </c>
      <c r="B235" s="405">
        <v>3.3867488443759632</v>
      </c>
      <c r="C235" s="383">
        <v>12</v>
      </c>
      <c r="D235" s="405">
        <v>2.5084226646248085</v>
      </c>
      <c r="E235" s="383">
        <v>13</v>
      </c>
      <c r="F235" s="376">
        <v>2.3575757575757574</v>
      </c>
      <c r="G235" s="383">
        <v>14</v>
      </c>
      <c r="H235" s="405">
        <v>2.8428143712574849</v>
      </c>
      <c r="I235" s="382">
        <v>10</v>
      </c>
      <c r="J235" s="408">
        <v>3.6207407407407408</v>
      </c>
      <c r="K235" s="357">
        <v>5</v>
      </c>
    </row>
    <row r="236" spans="1:11" ht="28.5" customHeight="1" x14ac:dyDescent="0.25">
      <c r="A236" s="41" t="s">
        <v>117</v>
      </c>
      <c r="B236" s="405">
        <v>7.7489959839357434</v>
      </c>
      <c r="C236" s="383">
        <v>1</v>
      </c>
      <c r="D236" s="405">
        <v>5.5700197238658777</v>
      </c>
      <c r="E236" s="383">
        <v>1</v>
      </c>
      <c r="F236" s="376">
        <v>7.2379110251450678</v>
      </c>
      <c r="G236" s="383">
        <v>1</v>
      </c>
      <c r="H236" s="405">
        <v>18.800759013282732</v>
      </c>
      <c r="I236" s="382">
        <v>1</v>
      </c>
      <c r="J236" s="408">
        <v>12.541044776119403</v>
      </c>
      <c r="K236" s="357">
        <v>1</v>
      </c>
    </row>
    <row r="237" spans="1:11" ht="28.5" customHeight="1" x14ac:dyDescent="0.25">
      <c r="A237" s="41" t="s">
        <v>118</v>
      </c>
      <c r="B237" s="405">
        <v>2.6937254901960785</v>
      </c>
      <c r="C237" s="383">
        <v>22</v>
      </c>
      <c r="D237" s="405">
        <v>1.955378020265004</v>
      </c>
      <c r="E237" s="383">
        <v>22</v>
      </c>
      <c r="F237" s="376">
        <v>1.9210222905457341</v>
      </c>
      <c r="G237" s="383">
        <v>23</v>
      </c>
      <c r="H237" s="405">
        <v>2.2522744503411674</v>
      </c>
      <c r="I237" s="382">
        <v>15</v>
      </c>
      <c r="J237" s="408">
        <v>2.2532261080979987</v>
      </c>
      <c r="K237" s="357">
        <v>16</v>
      </c>
    </row>
    <row r="238" spans="1:11" ht="28.5" customHeight="1" x14ac:dyDescent="0.25">
      <c r="A238" s="41" t="s">
        <v>17</v>
      </c>
      <c r="B238" s="405">
        <v>5.0457142857142854</v>
      </c>
      <c r="C238" s="383">
        <v>3</v>
      </c>
      <c r="D238" s="405">
        <v>3.317399617590822</v>
      </c>
      <c r="E238" s="383">
        <v>5</v>
      </c>
      <c r="F238" s="376">
        <v>4.9412878787878789</v>
      </c>
      <c r="G238" s="383">
        <v>2</v>
      </c>
      <c r="H238" s="405">
        <v>5.6923076923076925</v>
      </c>
      <c r="I238" s="382">
        <v>2</v>
      </c>
      <c r="J238" s="408">
        <v>4.4283054003724391</v>
      </c>
      <c r="K238" s="357">
        <v>2</v>
      </c>
    </row>
    <row r="239" spans="1:11" ht="28.5" customHeight="1" x14ac:dyDescent="0.25">
      <c r="A239" s="41" t="s">
        <v>18</v>
      </c>
      <c r="B239" s="405">
        <v>2.174186778593914</v>
      </c>
      <c r="C239" s="383">
        <v>28</v>
      </c>
      <c r="D239" s="405">
        <v>1.7910600255427842</v>
      </c>
      <c r="E239" s="383">
        <v>25</v>
      </c>
      <c r="F239" s="376">
        <v>1.8132393657186006</v>
      </c>
      <c r="G239" s="383">
        <v>25</v>
      </c>
      <c r="H239" s="405">
        <v>1.435483870967742</v>
      </c>
      <c r="I239" s="382">
        <v>28</v>
      </c>
      <c r="J239" s="408">
        <v>1.4110594568142891</v>
      </c>
      <c r="K239" s="357">
        <v>27</v>
      </c>
    </row>
    <row r="240" spans="1:11" ht="28.5" customHeight="1" x14ac:dyDescent="0.25">
      <c r="A240" s="41" t="s">
        <v>121</v>
      </c>
      <c r="B240" s="405">
        <v>3.6245059288537549</v>
      </c>
      <c r="C240" s="383">
        <v>11</v>
      </c>
      <c r="D240" s="405">
        <v>2.6245059288537549</v>
      </c>
      <c r="E240" s="383">
        <v>11</v>
      </c>
      <c r="F240" s="376">
        <v>3.0730117340286833</v>
      </c>
      <c r="G240" s="383">
        <v>6</v>
      </c>
      <c r="H240" s="405">
        <v>2.9444444444444446</v>
      </c>
      <c r="I240" s="382">
        <v>8</v>
      </c>
      <c r="J240" s="408">
        <v>2.6994884910485935</v>
      </c>
      <c r="K240" s="357">
        <v>11</v>
      </c>
    </row>
    <row r="241" spans="1:11" ht="28.5" customHeight="1" x14ac:dyDescent="0.25">
      <c r="A241" s="41" t="s">
        <v>122</v>
      </c>
      <c r="B241" s="405">
        <v>3.0725806451612905</v>
      </c>
      <c r="C241" s="383">
        <v>16</v>
      </c>
      <c r="D241" s="405">
        <v>2.3171521035598706</v>
      </c>
      <c r="E241" s="383">
        <v>14</v>
      </c>
      <c r="F241" s="376">
        <v>2.5214626391096981</v>
      </c>
      <c r="G241" s="383">
        <v>12</v>
      </c>
      <c r="H241" s="405">
        <v>1.863849765258216</v>
      </c>
      <c r="I241" s="382">
        <v>22</v>
      </c>
      <c r="J241" s="408">
        <v>2.5876923076923077</v>
      </c>
      <c r="K241" s="357">
        <v>12</v>
      </c>
    </row>
    <row r="242" spans="1:11" ht="28.5" customHeight="1" x14ac:dyDescent="0.25">
      <c r="A242" s="41" t="s">
        <v>123</v>
      </c>
      <c r="B242" s="405">
        <v>3.0127064803049555</v>
      </c>
      <c r="C242" s="383">
        <v>17</v>
      </c>
      <c r="D242" s="405">
        <v>1.5833333333333333</v>
      </c>
      <c r="E242" s="383">
        <v>27</v>
      </c>
      <c r="F242" s="376">
        <v>1.1746411483253589</v>
      </c>
      <c r="G242" s="383">
        <v>29</v>
      </c>
      <c r="H242" s="405">
        <v>1.4310544611819236</v>
      </c>
      <c r="I242" s="382">
        <v>29</v>
      </c>
      <c r="J242" s="408">
        <v>1.2560359348680517</v>
      </c>
      <c r="K242" s="357">
        <v>29</v>
      </c>
    </row>
    <row r="243" spans="1:11" ht="28.5" customHeight="1" x14ac:dyDescent="0.25">
      <c r="A243" s="41" t="s">
        <v>124</v>
      </c>
      <c r="B243" s="405">
        <v>3.7647871752349364</v>
      </c>
      <c r="C243" s="383">
        <v>10</v>
      </c>
      <c r="D243" s="405">
        <v>2.9827113062568604</v>
      </c>
      <c r="E243" s="383">
        <v>8</v>
      </c>
      <c r="F243" s="376">
        <v>3.4391965255157437</v>
      </c>
      <c r="G243" s="383">
        <v>5</v>
      </c>
      <c r="H243" s="405">
        <v>3.964803868887695</v>
      </c>
      <c r="I243" s="382">
        <v>3</v>
      </c>
      <c r="J243" s="408">
        <v>3.6615220862160722</v>
      </c>
      <c r="K243" s="357">
        <v>4</v>
      </c>
    </row>
    <row r="244" spans="1:11" ht="28.5" customHeight="1" x14ac:dyDescent="0.25">
      <c r="A244" s="41" t="s">
        <v>125</v>
      </c>
      <c r="B244" s="405">
        <v>2.973887814313346</v>
      </c>
      <c r="C244" s="383">
        <v>18</v>
      </c>
      <c r="D244" s="405">
        <v>2.0019323671497586</v>
      </c>
      <c r="E244" s="383">
        <v>20</v>
      </c>
      <c r="F244" s="376">
        <v>2.0896946564885495</v>
      </c>
      <c r="G244" s="383">
        <v>18</v>
      </c>
      <c r="H244" s="405">
        <v>1.7643732327992461</v>
      </c>
      <c r="I244" s="382">
        <v>24</v>
      </c>
      <c r="J244" s="408">
        <v>1.7392923649906891</v>
      </c>
      <c r="K244" s="357">
        <v>24</v>
      </c>
    </row>
    <row r="245" spans="1:11" ht="28.5" customHeight="1" x14ac:dyDescent="0.25">
      <c r="A245" s="41" t="s">
        <v>126</v>
      </c>
      <c r="B245" s="405">
        <v>2.1454272863568216</v>
      </c>
      <c r="C245" s="383">
        <v>29</v>
      </c>
      <c r="D245" s="405">
        <v>1.5175504107542943</v>
      </c>
      <c r="E245" s="383">
        <v>28</v>
      </c>
      <c r="F245" s="376">
        <v>2.0250552689756818</v>
      </c>
      <c r="G245" s="383">
        <v>19</v>
      </c>
      <c r="H245" s="405">
        <v>1.4392727272727273</v>
      </c>
      <c r="I245" s="382">
        <v>27</v>
      </c>
      <c r="J245" s="408">
        <v>2.3211469534050178</v>
      </c>
      <c r="K245" s="357">
        <v>14</v>
      </c>
    </row>
    <row r="246" spans="1:11" ht="28.5" customHeight="1" x14ac:dyDescent="0.25">
      <c r="A246" s="41" t="s">
        <v>127</v>
      </c>
      <c r="B246" s="405">
        <v>3.169407894736842</v>
      </c>
      <c r="C246" s="383">
        <v>14</v>
      </c>
      <c r="D246" s="405">
        <v>2.6278501628664497</v>
      </c>
      <c r="E246" s="383">
        <v>10</v>
      </c>
      <c r="F246" s="376">
        <v>2.6983105390185038</v>
      </c>
      <c r="G246" s="383">
        <v>8</v>
      </c>
      <c r="H246" s="405">
        <v>2.6049284578696343</v>
      </c>
      <c r="I246" s="382">
        <v>13</v>
      </c>
      <c r="J246" s="408">
        <v>2.2843676355066771</v>
      </c>
      <c r="K246" s="357">
        <v>15</v>
      </c>
    </row>
    <row r="247" spans="1:11" ht="28.5" customHeight="1" x14ac:dyDescent="0.25">
      <c r="A247" s="41" t="s">
        <v>128</v>
      </c>
      <c r="B247" s="405">
        <v>5.4255007327796774</v>
      </c>
      <c r="C247" s="383">
        <v>2</v>
      </c>
      <c r="D247" s="405">
        <v>3.9105928085519923</v>
      </c>
      <c r="E247" s="383">
        <v>2</v>
      </c>
      <c r="F247" s="376">
        <v>3.818529130850048</v>
      </c>
      <c r="G247" s="383">
        <v>3</v>
      </c>
      <c r="H247" s="405">
        <v>3.7464788732394365</v>
      </c>
      <c r="I247" s="382">
        <v>4</v>
      </c>
      <c r="J247" s="408">
        <v>4.1883656509695291</v>
      </c>
      <c r="K247" s="357">
        <v>3</v>
      </c>
    </row>
    <row r="248" spans="1:11" ht="28.5" customHeight="1" x14ac:dyDescent="0.25">
      <c r="A248" s="41" t="s">
        <v>129</v>
      </c>
      <c r="B248" s="405">
        <v>2.3508430609597926</v>
      </c>
      <c r="C248" s="383">
        <v>27</v>
      </c>
      <c r="D248" s="405">
        <v>1.4866581956797966</v>
      </c>
      <c r="E248" s="383">
        <v>29</v>
      </c>
      <c r="F248" s="376">
        <v>1.7199496538703587</v>
      </c>
      <c r="G248" s="383">
        <v>28</v>
      </c>
      <c r="H248" s="405">
        <v>1.9127182044887781</v>
      </c>
      <c r="I248" s="382">
        <v>20</v>
      </c>
      <c r="J248" s="408">
        <v>2.0092707045735474</v>
      </c>
      <c r="K248" s="357">
        <v>19</v>
      </c>
    </row>
    <row r="249" spans="1:11" ht="28.5" customHeight="1" x14ac:dyDescent="0.25">
      <c r="A249" s="41" t="s">
        <v>164</v>
      </c>
      <c r="B249" s="405">
        <v>4.272300469483568</v>
      </c>
      <c r="C249" s="383">
        <v>5</v>
      </c>
      <c r="D249" s="405">
        <v>3.4415887850467288</v>
      </c>
      <c r="E249" s="383">
        <v>3</v>
      </c>
      <c r="F249" s="376">
        <v>3.6512702078521939</v>
      </c>
      <c r="G249" s="383">
        <v>4</v>
      </c>
      <c r="H249" s="405">
        <v>1.7168949771689497</v>
      </c>
      <c r="I249" s="382">
        <v>26</v>
      </c>
      <c r="J249" s="408">
        <v>1.3498871331828441</v>
      </c>
      <c r="K249" s="357">
        <v>28</v>
      </c>
    </row>
    <row r="250" spans="1:11" ht="28.5" customHeight="1" x14ac:dyDescent="0.25">
      <c r="A250" s="41" t="s">
        <v>131</v>
      </c>
      <c r="B250" s="405">
        <v>2.7855203619909501</v>
      </c>
      <c r="C250" s="383">
        <v>20</v>
      </c>
      <c r="D250" s="405">
        <v>2.2739480752014325</v>
      </c>
      <c r="E250" s="383">
        <v>16</v>
      </c>
      <c r="F250" s="376">
        <v>2.007042253521127</v>
      </c>
      <c r="G250" s="383">
        <v>20</v>
      </c>
      <c r="H250" s="405">
        <v>1.8737024221453287</v>
      </c>
      <c r="I250" s="382">
        <v>21</v>
      </c>
      <c r="J250" s="408">
        <v>1.4987234042553192</v>
      </c>
      <c r="K250" s="357">
        <v>26</v>
      </c>
    </row>
    <row r="251" spans="1:11" ht="28.5" customHeight="1" x14ac:dyDescent="0.25">
      <c r="A251" s="41" t="s">
        <v>132</v>
      </c>
      <c r="B251" s="405">
        <v>3.8975580702799286</v>
      </c>
      <c r="C251" s="383">
        <v>7</v>
      </c>
      <c r="D251" s="405">
        <v>3.1233766233766236</v>
      </c>
      <c r="E251" s="383">
        <v>6</v>
      </c>
      <c r="F251" s="376">
        <v>2.5939145699239323</v>
      </c>
      <c r="G251" s="383">
        <v>10</v>
      </c>
      <c r="H251" s="405">
        <v>2.91874637260592</v>
      </c>
      <c r="I251" s="382">
        <v>9</v>
      </c>
      <c r="J251" s="408">
        <v>2.5762809441565917</v>
      </c>
      <c r="K251" s="357">
        <v>13</v>
      </c>
    </row>
    <row r="252" spans="1:11" ht="28.5" customHeight="1" x14ac:dyDescent="0.25">
      <c r="A252" s="41" t="s">
        <v>133</v>
      </c>
      <c r="B252" s="405">
        <v>2.5927791771620488</v>
      </c>
      <c r="C252" s="383">
        <v>23</v>
      </c>
      <c r="D252" s="405">
        <v>1.8152812762384551</v>
      </c>
      <c r="E252" s="383">
        <v>24</v>
      </c>
      <c r="F252" s="376">
        <v>2.132721202003339</v>
      </c>
      <c r="G252" s="383">
        <v>17</v>
      </c>
      <c r="H252" s="405">
        <v>1.9975103734439834</v>
      </c>
      <c r="I252" s="382">
        <v>17</v>
      </c>
      <c r="J252" s="408">
        <v>1.9289843104872006</v>
      </c>
      <c r="K252" s="357">
        <v>21</v>
      </c>
    </row>
    <row r="253" spans="1:11" ht="28.5" customHeight="1" x14ac:dyDescent="0.25">
      <c r="A253" s="41" t="s">
        <v>134</v>
      </c>
      <c r="B253" s="405">
        <v>2.8796433878157504</v>
      </c>
      <c r="C253" s="383">
        <v>19</v>
      </c>
      <c r="D253" s="405">
        <v>2.1448919449901767</v>
      </c>
      <c r="E253" s="383">
        <v>18</v>
      </c>
      <c r="F253" s="376">
        <v>1.9645286686103012</v>
      </c>
      <c r="G253" s="383">
        <v>21</v>
      </c>
      <c r="H253" s="405">
        <v>2.1407976934166264</v>
      </c>
      <c r="I253" s="382">
        <v>16</v>
      </c>
      <c r="J253" s="408">
        <v>1.9149239543726235</v>
      </c>
      <c r="K253" s="357">
        <v>22</v>
      </c>
    </row>
    <row r="254" spans="1:11" ht="28.5" customHeight="1" x14ac:dyDescent="0.25">
      <c r="A254" s="41" t="s">
        <v>135</v>
      </c>
      <c r="B254" s="405">
        <v>3.1041308089500861</v>
      </c>
      <c r="C254" s="383">
        <v>15</v>
      </c>
      <c r="D254" s="405">
        <v>2.0950734658599828</v>
      </c>
      <c r="E254" s="383">
        <v>19</v>
      </c>
      <c r="F254" s="376">
        <v>1.8772532188841202</v>
      </c>
      <c r="G254" s="383">
        <v>24</v>
      </c>
      <c r="H254" s="405">
        <v>1.855924978687127</v>
      </c>
      <c r="I254" s="382">
        <v>23</v>
      </c>
      <c r="J254" s="408">
        <v>1.85</v>
      </c>
      <c r="K254" s="357">
        <v>23</v>
      </c>
    </row>
    <row r="255" spans="1:11" ht="28.5" customHeight="1" x14ac:dyDescent="0.25">
      <c r="A255" s="41" t="s">
        <v>136</v>
      </c>
      <c r="B255" s="405">
        <v>2.5163043478260869</v>
      </c>
      <c r="C255" s="383">
        <v>25</v>
      </c>
      <c r="D255" s="405">
        <v>2.2706093189964158</v>
      </c>
      <c r="E255" s="383">
        <v>17</v>
      </c>
      <c r="F255" s="376">
        <v>2.3432574430823117</v>
      </c>
      <c r="G255" s="383">
        <v>15</v>
      </c>
      <c r="H255" s="405">
        <v>2.6142001710863987</v>
      </c>
      <c r="I255" s="382">
        <v>12</v>
      </c>
      <c r="J255" s="408">
        <v>2.0793650793650795</v>
      </c>
      <c r="K255" s="357">
        <v>18</v>
      </c>
    </row>
    <row r="256" spans="1:11" ht="28.5" customHeight="1" x14ac:dyDescent="0.25">
      <c r="A256" s="41" t="s">
        <v>137</v>
      </c>
      <c r="B256" s="405">
        <v>2.7172413793103449</v>
      </c>
      <c r="C256" s="383">
        <v>21</v>
      </c>
      <c r="D256" s="405">
        <v>1.7639965546942291</v>
      </c>
      <c r="E256" s="383">
        <v>26</v>
      </c>
      <c r="F256" s="376">
        <v>1.7245508982035929</v>
      </c>
      <c r="G256" s="383">
        <v>26</v>
      </c>
      <c r="H256" s="405">
        <v>1.9550084889643464</v>
      </c>
      <c r="I256" s="382">
        <v>19</v>
      </c>
      <c r="J256" s="408">
        <v>1.9359190556492412</v>
      </c>
      <c r="K256" s="357">
        <v>20</v>
      </c>
    </row>
    <row r="257" spans="1:11" ht="28.5" customHeight="1" x14ac:dyDescent="0.25">
      <c r="A257" s="41" t="s">
        <v>138</v>
      </c>
      <c r="B257" s="405">
        <v>2.5582706766917291</v>
      </c>
      <c r="C257" s="383">
        <v>24</v>
      </c>
      <c r="D257" s="405">
        <v>2.5392428439519854</v>
      </c>
      <c r="E257" s="383">
        <v>12</v>
      </c>
      <c r="F257" s="376">
        <v>2.5824275362318843</v>
      </c>
      <c r="G257" s="383">
        <v>11</v>
      </c>
      <c r="H257" s="405">
        <v>2.685053380782918</v>
      </c>
      <c r="I257" s="382">
        <v>11</v>
      </c>
      <c r="J257" s="408">
        <v>3.3868995633187775</v>
      </c>
      <c r="K257" s="357">
        <v>7</v>
      </c>
    </row>
    <row r="258" spans="1:11" ht="28.5" customHeight="1" x14ac:dyDescent="0.25">
      <c r="A258" s="48" t="s">
        <v>38</v>
      </c>
      <c r="B258" s="546"/>
      <c r="C258" s="546"/>
      <c r="D258" s="546"/>
      <c r="E258" s="546"/>
      <c r="F258" s="546"/>
      <c r="H258" s="546"/>
    </row>
  </sheetData>
  <mergeCells count="43">
    <mergeCell ref="H187:I187"/>
    <mergeCell ref="H224:I224"/>
    <mergeCell ref="H2:I2"/>
    <mergeCell ref="H39:I39"/>
    <mergeCell ref="H76:I76"/>
    <mergeCell ref="H113:I113"/>
    <mergeCell ref="H150:I150"/>
    <mergeCell ref="A2:A3"/>
    <mergeCell ref="A76:A77"/>
    <mergeCell ref="A39:A40"/>
    <mergeCell ref="A113:A114"/>
    <mergeCell ref="A150:A151"/>
    <mergeCell ref="A187:A188"/>
    <mergeCell ref="A224:A225"/>
    <mergeCell ref="D113:E113"/>
    <mergeCell ref="F113:G113"/>
    <mergeCell ref="D224:E224"/>
    <mergeCell ref="F224:G224"/>
    <mergeCell ref="B224:C224"/>
    <mergeCell ref="B187:C187"/>
    <mergeCell ref="D187:E187"/>
    <mergeCell ref="F187:G187"/>
    <mergeCell ref="B2:C2"/>
    <mergeCell ref="B39:C39"/>
    <mergeCell ref="B150:C150"/>
    <mergeCell ref="F38:G38"/>
    <mergeCell ref="D39:E39"/>
    <mergeCell ref="F39:G39"/>
    <mergeCell ref="D2:E2"/>
    <mergeCell ref="F2:G2"/>
    <mergeCell ref="D76:E76"/>
    <mergeCell ref="F76:G76"/>
    <mergeCell ref="B76:C76"/>
    <mergeCell ref="B113:C113"/>
    <mergeCell ref="D150:E150"/>
    <mergeCell ref="F150:G150"/>
    <mergeCell ref="J187:K187"/>
    <mergeCell ref="J224:K224"/>
    <mergeCell ref="J2:K2"/>
    <mergeCell ref="J39:K39"/>
    <mergeCell ref="J76:K76"/>
    <mergeCell ref="J113:K113"/>
    <mergeCell ref="J150:K150"/>
  </mergeCells>
  <hyperlinks>
    <hyperlink ref="A223" location="فهرست!A124" display="7-نسبت  پروانه‌های ساختمانی صادر شده برای احداث ساختمان در نقاط  شهری به جمعیت شهری" xr:uid="{00000000-0004-0000-0D00-000000000000}"/>
    <hyperlink ref="A186" location="فهرست!A123" display="6- میانگین تعداد واحد در ساختمان های شهری" xr:uid="{00000000-0004-0000-0D00-000001000000}"/>
    <hyperlink ref="A149" location="فهرست!A122" display="5- تراکم خانوار در واحد مسکونی                                                                                                                                                                                               (خانوار)" xr:uid="{00000000-0004-0000-0D00-000002000000}"/>
    <hyperlink ref="A38" location="فهرست!A119" display="2- متوسط مساحت زمین در پروانه هاي ساختماني صادر شده در نقاط شهري براي احداث ساختمان مسکونی                                                                       (مترمربع )" xr:uid="{00000000-0004-0000-0D00-000003000000}"/>
    <hyperlink ref="A1" location="فهرست!A118" display="1- متوسط مساحت زمین در پروانه هاي ساختماني صادر شده در نقاط شهري براي احداث ساختمان" xr:uid="{00000000-0004-0000-0D00-000004000000}"/>
    <hyperlink ref="A112" location="فهرست!A121" display=" 4- نسبت شركت هاي تعاوني مسکن فعال تحت پوشش وزارت تعاون،کار و رفاه اجتماعی به خانوار شهری  " xr:uid="{00000000-0004-0000-0D00-000005000000}"/>
    <hyperlink ref="A75" location="فهرست!A120" display="3-نسبت بهسازی واحدهای مسکونی روستایی تمام شده به خانوارهای روستایی توسط  بنیاد مسکن  " xr:uid="{00000000-0004-0000-0D00-000006000000}"/>
  </hyperlinks>
  <pageMargins left="0.7" right="0.7" top="0.75" bottom="0.75" header="0.3" footer="0.3"/>
  <pageSetup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T714"/>
  <sheetViews>
    <sheetView rightToLeft="1" zoomScaleNormal="100" workbookViewId="0">
      <selection sqref="A1:XFD1"/>
    </sheetView>
  </sheetViews>
  <sheetFormatPr defaultColWidth="9.140625" defaultRowHeight="29.25" customHeight="1" x14ac:dyDescent="0.2"/>
  <cols>
    <col min="1" max="1" width="26" style="561" customWidth="1"/>
    <col min="2" max="3" width="11.42578125" style="561" customWidth="1"/>
    <col min="4" max="7" width="11.42578125" style="514" customWidth="1"/>
    <col min="8" max="16384" width="9.140625" style="514"/>
  </cols>
  <sheetData>
    <row r="1" spans="1:11" ht="29.25" customHeight="1" x14ac:dyDescent="0.2">
      <c r="A1" s="469" t="s">
        <v>1094</v>
      </c>
      <c r="B1" s="232"/>
      <c r="C1" s="232"/>
      <c r="H1" s="101"/>
      <c r="I1" s="102"/>
      <c r="J1" s="101"/>
      <c r="K1" s="102" t="s">
        <v>543</v>
      </c>
    </row>
    <row r="2" spans="1:11" ht="29.25" customHeight="1" x14ac:dyDescent="0.2">
      <c r="A2" s="792" t="s">
        <v>1</v>
      </c>
      <c r="B2" s="789">
        <v>1398</v>
      </c>
      <c r="C2" s="789"/>
      <c r="D2" s="790">
        <v>1399</v>
      </c>
      <c r="E2" s="791"/>
      <c r="F2" s="790">
        <v>1400</v>
      </c>
      <c r="G2" s="791"/>
      <c r="H2" s="790">
        <v>1401</v>
      </c>
      <c r="I2" s="791"/>
      <c r="J2" s="789">
        <v>1402</v>
      </c>
      <c r="K2" s="789"/>
    </row>
    <row r="3" spans="1:11" ht="29.25" customHeight="1" x14ac:dyDescent="0.2">
      <c r="A3" s="792"/>
      <c r="B3" s="472" t="s">
        <v>262</v>
      </c>
      <c r="C3" s="461" t="s">
        <v>3</v>
      </c>
      <c r="D3" s="472" t="s">
        <v>262</v>
      </c>
      <c r="E3" s="461" t="s">
        <v>3</v>
      </c>
      <c r="F3" s="472" t="s">
        <v>262</v>
      </c>
      <c r="G3" s="461" t="s">
        <v>3</v>
      </c>
      <c r="H3" s="472" t="s">
        <v>262</v>
      </c>
      <c r="I3" s="461" t="s">
        <v>3</v>
      </c>
      <c r="J3" s="472" t="s">
        <v>262</v>
      </c>
      <c r="K3" s="461" t="s">
        <v>3</v>
      </c>
    </row>
    <row r="4" spans="1:11" ht="29.25" customHeight="1" x14ac:dyDescent="0.2">
      <c r="A4" s="233" t="s">
        <v>1095</v>
      </c>
      <c r="B4" s="247">
        <v>1213907</v>
      </c>
      <c r="C4" s="247" t="s">
        <v>230</v>
      </c>
      <c r="D4" s="247">
        <v>571691</v>
      </c>
      <c r="E4" s="247" t="s">
        <v>230</v>
      </c>
      <c r="F4" s="297" t="s">
        <v>1092</v>
      </c>
      <c r="G4" s="247" t="s">
        <v>230</v>
      </c>
      <c r="H4" s="297" t="s">
        <v>1093</v>
      </c>
      <c r="I4" s="247" t="s">
        <v>230</v>
      </c>
      <c r="J4" s="297" t="s">
        <v>83</v>
      </c>
      <c r="K4" s="247" t="s">
        <v>230</v>
      </c>
    </row>
    <row r="5" spans="1:11" ht="29.25" customHeight="1" x14ac:dyDescent="0.2">
      <c r="A5" s="234" t="s">
        <v>6</v>
      </c>
      <c r="B5" s="383">
        <v>5357</v>
      </c>
      <c r="C5" s="379">
        <v>15</v>
      </c>
      <c r="D5" s="383">
        <v>8651.91</v>
      </c>
      <c r="E5" s="379">
        <v>11</v>
      </c>
      <c r="F5" s="383">
        <v>18443.39</v>
      </c>
      <c r="G5" s="383">
        <v>8</v>
      </c>
      <c r="H5" s="383">
        <v>27791.13</v>
      </c>
      <c r="I5" s="383">
        <v>4</v>
      </c>
      <c r="J5" s="384" t="s">
        <v>83</v>
      </c>
      <c r="K5" s="383" t="s">
        <v>230</v>
      </c>
    </row>
    <row r="6" spans="1:11" ht="29.25" customHeight="1" x14ac:dyDescent="0.2">
      <c r="A6" s="234" t="s">
        <v>7</v>
      </c>
      <c r="B6" s="383">
        <v>0</v>
      </c>
      <c r="C6" s="379">
        <v>24</v>
      </c>
      <c r="D6" s="383">
        <v>5285.3</v>
      </c>
      <c r="E6" s="379">
        <v>13</v>
      </c>
      <c r="F6" s="383">
        <v>701.23</v>
      </c>
      <c r="G6" s="383">
        <v>22</v>
      </c>
      <c r="H6" s="383">
        <v>848.4</v>
      </c>
      <c r="I6" s="383">
        <v>23</v>
      </c>
      <c r="J6" s="384" t="s">
        <v>83</v>
      </c>
      <c r="K6" s="383" t="s">
        <v>230</v>
      </c>
    </row>
    <row r="7" spans="1:11" ht="29.25" customHeight="1" x14ac:dyDescent="0.2">
      <c r="A7" s="234" t="s">
        <v>8</v>
      </c>
      <c r="B7" s="383">
        <v>51.42</v>
      </c>
      <c r="C7" s="379">
        <v>23</v>
      </c>
      <c r="D7" s="383">
        <v>209.53</v>
      </c>
      <c r="E7" s="379">
        <v>24</v>
      </c>
      <c r="F7" s="383">
        <v>3495.21</v>
      </c>
      <c r="G7" s="383">
        <v>17</v>
      </c>
      <c r="H7" s="383">
        <v>531.36</v>
      </c>
      <c r="I7" s="383">
        <v>25</v>
      </c>
      <c r="J7" s="384" t="s">
        <v>83</v>
      </c>
      <c r="K7" s="383" t="s">
        <v>230</v>
      </c>
    </row>
    <row r="8" spans="1:11" ht="29.25" customHeight="1" x14ac:dyDescent="0.2">
      <c r="A8" s="234" t="s">
        <v>51</v>
      </c>
      <c r="B8" s="383">
        <v>170183</v>
      </c>
      <c r="C8" s="379">
        <v>1</v>
      </c>
      <c r="D8" s="383">
        <v>1869.59</v>
      </c>
      <c r="E8" s="379">
        <v>18</v>
      </c>
      <c r="F8" s="383">
        <v>7918.3</v>
      </c>
      <c r="G8" s="383">
        <v>13</v>
      </c>
      <c r="H8" s="383">
        <v>6621.98</v>
      </c>
      <c r="I8" s="383">
        <v>13</v>
      </c>
      <c r="J8" s="384" t="s">
        <v>83</v>
      </c>
      <c r="K8" s="383" t="s">
        <v>230</v>
      </c>
    </row>
    <row r="9" spans="1:11" ht="29.25" customHeight="1" x14ac:dyDescent="0.2">
      <c r="A9" s="234" t="s">
        <v>10</v>
      </c>
      <c r="B9" s="383">
        <v>17533</v>
      </c>
      <c r="C9" s="379">
        <v>10</v>
      </c>
      <c r="D9" s="383">
        <v>47663.4</v>
      </c>
      <c r="E9" s="379">
        <v>3</v>
      </c>
      <c r="F9" s="383">
        <v>12406.65</v>
      </c>
      <c r="G9" s="383">
        <v>10</v>
      </c>
      <c r="H9" s="383">
        <v>25923.09</v>
      </c>
      <c r="I9" s="383">
        <v>5</v>
      </c>
      <c r="J9" s="384" t="s">
        <v>83</v>
      </c>
      <c r="K9" s="383" t="s">
        <v>230</v>
      </c>
    </row>
    <row r="10" spans="1:11" ht="29.25" customHeight="1" x14ac:dyDescent="0.2">
      <c r="A10" s="234" t="s">
        <v>11</v>
      </c>
      <c r="B10" s="383">
        <v>0</v>
      </c>
      <c r="C10" s="379">
        <v>24</v>
      </c>
      <c r="D10" s="383">
        <v>0</v>
      </c>
      <c r="E10" s="379">
        <v>25</v>
      </c>
      <c r="F10" s="383">
        <v>0</v>
      </c>
      <c r="G10" s="383">
        <v>25</v>
      </c>
      <c r="H10" s="383">
        <v>0</v>
      </c>
      <c r="I10" s="383">
        <v>27</v>
      </c>
      <c r="J10" s="384" t="s">
        <v>83</v>
      </c>
      <c r="K10" s="383" t="s">
        <v>230</v>
      </c>
    </row>
    <row r="11" spans="1:11" ht="29.25" customHeight="1" x14ac:dyDescent="0.2">
      <c r="A11" s="234" t="s">
        <v>12</v>
      </c>
      <c r="B11" s="383">
        <v>28130</v>
      </c>
      <c r="C11" s="379">
        <v>3</v>
      </c>
      <c r="D11" s="383">
        <v>0</v>
      </c>
      <c r="E11" s="379">
        <v>25</v>
      </c>
      <c r="F11" s="383">
        <v>26.59</v>
      </c>
      <c r="G11" s="383">
        <v>24</v>
      </c>
      <c r="H11" s="383">
        <v>906.45</v>
      </c>
      <c r="I11" s="383">
        <v>22</v>
      </c>
      <c r="J11" s="384" t="s">
        <v>83</v>
      </c>
      <c r="K11" s="383" t="s">
        <v>230</v>
      </c>
    </row>
    <row r="12" spans="1:11" ht="29.25" customHeight="1" x14ac:dyDescent="0.2">
      <c r="A12" s="234" t="s">
        <v>13</v>
      </c>
      <c r="B12" s="383">
        <v>23357</v>
      </c>
      <c r="C12" s="379">
        <v>5</v>
      </c>
      <c r="D12" s="383">
        <v>41073.9</v>
      </c>
      <c r="E12" s="379">
        <v>4</v>
      </c>
      <c r="F12" s="383">
        <v>92853.48</v>
      </c>
      <c r="G12" s="383">
        <v>2</v>
      </c>
      <c r="H12" s="383">
        <v>82011.520000000004</v>
      </c>
      <c r="I12" s="383">
        <v>2</v>
      </c>
      <c r="J12" s="384" t="s">
        <v>83</v>
      </c>
      <c r="K12" s="383" t="s">
        <v>230</v>
      </c>
    </row>
    <row r="13" spans="1:11" ht="29.25" customHeight="1" x14ac:dyDescent="0.2">
      <c r="A13" s="234" t="s">
        <v>14</v>
      </c>
      <c r="B13" s="383">
        <v>0</v>
      </c>
      <c r="C13" s="379">
        <v>24</v>
      </c>
      <c r="D13" s="383">
        <v>15051.35</v>
      </c>
      <c r="E13" s="379">
        <v>8</v>
      </c>
      <c r="F13" s="383">
        <v>0</v>
      </c>
      <c r="G13" s="383">
        <v>25</v>
      </c>
      <c r="H13" s="383">
        <v>0</v>
      </c>
      <c r="I13" s="383">
        <v>27</v>
      </c>
      <c r="J13" s="384" t="s">
        <v>83</v>
      </c>
      <c r="K13" s="383" t="s">
        <v>230</v>
      </c>
    </row>
    <row r="14" spans="1:11" ht="29.25" customHeight="1" x14ac:dyDescent="0.2">
      <c r="A14" s="234" t="s">
        <v>15</v>
      </c>
      <c r="B14" s="383">
        <v>9764</v>
      </c>
      <c r="C14" s="379">
        <v>13</v>
      </c>
      <c r="D14" s="383">
        <v>0</v>
      </c>
      <c r="E14" s="379">
        <v>25</v>
      </c>
      <c r="F14" s="383">
        <v>0</v>
      </c>
      <c r="G14" s="383">
        <v>25</v>
      </c>
      <c r="H14" s="383">
        <v>7540.44</v>
      </c>
      <c r="I14" s="383">
        <v>12</v>
      </c>
      <c r="J14" s="384" t="s">
        <v>83</v>
      </c>
      <c r="K14" s="383" t="s">
        <v>230</v>
      </c>
    </row>
    <row r="15" spans="1:11" ht="29.25" customHeight="1" x14ac:dyDescent="0.2">
      <c r="A15" s="234" t="s">
        <v>16</v>
      </c>
      <c r="B15" s="383">
        <v>22055</v>
      </c>
      <c r="C15" s="379">
        <v>6</v>
      </c>
      <c r="D15" s="383">
        <v>31736.45</v>
      </c>
      <c r="E15" s="379">
        <v>6</v>
      </c>
      <c r="F15" s="383">
        <v>38543.01</v>
      </c>
      <c r="G15" s="383">
        <v>5</v>
      </c>
      <c r="H15" s="383">
        <v>24758.99</v>
      </c>
      <c r="I15" s="383">
        <v>6</v>
      </c>
      <c r="J15" s="384" t="s">
        <v>83</v>
      </c>
      <c r="K15" s="383" t="s">
        <v>230</v>
      </c>
    </row>
    <row r="16" spans="1:11" ht="29.25" customHeight="1" x14ac:dyDescent="0.2">
      <c r="A16" s="234" t="s">
        <v>17</v>
      </c>
      <c r="B16" s="383">
        <v>0</v>
      </c>
      <c r="C16" s="379">
        <v>24</v>
      </c>
      <c r="D16" s="383">
        <v>0</v>
      </c>
      <c r="E16" s="379">
        <v>25</v>
      </c>
      <c r="F16" s="383">
        <v>1110.19</v>
      </c>
      <c r="G16" s="383">
        <v>21</v>
      </c>
      <c r="H16" s="383">
        <v>596.67999999999995</v>
      </c>
      <c r="I16" s="383">
        <v>24</v>
      </c>
      <c r="J16" s="384" t="s">
        <v>83</v>
      </c>
      <c r="K16" s="383" t="s">
        <v>230</v>
      </c>
    </row>
    <row r="17" spans="1:11" ht="29.25" customHeight="1" x14ac:dyDescent="0.2">
      <c r="A17" s="234" t="s">
        <v>18</v>
      </c>
      <c r="B17" s="383">
        <v>7662.38</v>
      </c>
      <c r="C17" s="379">
        <v>14</v>
      </c>
      <c r="D17" s="383">
        <v>1712.73</v>
      </c>
      <c r="E17" s="379">
        <v>19</v>
      </c>
      <c r="F17" s="383">
        <v>7967.9</v>
      </c>
      <c r="G17" s="383">
        <v>12</v>
      </c>
      <c r="H17" s="383">
        <v>47972.62</v>
      </c>
      <c r="I17" s="383">
        <v>3</v>
      </c>
      <c r="J17" s="384" t="s">
        <v>83</v>
      </c>
      <c r="K17" s="383" t="s">
        <v>230</v>
      </c>
    </row>
    <row r="18" spans="1:11" ht="29.25" customHeight="1" x14ac:dyDescent="0.2">
      <c r="A18" s="234" t="s">
        <v>19</v>
      </c>
      <c r="B18" s="383">
        <v>1173.5899999999999</v>
      </c>
      <c r="C18" s="379">
        <v>20</v>
      </c>
      <c r="D18" s="383">
        <v>107820.26</v>
      </c>
      <c r="E18" s="379">
        <v>1</v>
      </c>
      <c r="F18" s="383">
        <v>70423.350000000006</v>
      </c>
      <c r="G18" s="383">
        <v>4</v>
      </c>
      <c r="H18" s="383">
        <v>14823.02</v>
      </c>
      <c r="I18" s="383">
        <v>9</v>
      </c>
      <c r="J18" s="384" t="s">
        <v>83</v>
      </c>
      <c r="K18" s="383" t="s">
        <v>230</v>
      </c>
    </row>
    <row r="19" spans="1:11" ht="29.25" customHeight="1" x14ac:dyDescent="0.2">
      <c r="A19" s="234" t="s">
        <v>20</v>
      </c>
      <c r="B19" s="383">
        <v>4690.01</v>
      </c>
      <c r="C19" s="379">
        <v>16</v>
      </c>
      <c r="D19" s="383">
        <v>1889.05</v>
      </c>
      <c r="E19" s="379">
        <v>17</v>
      </c>
      <c r="F19" s="383">
        <v>4896.7700000000004</v>
      </c>
      <c r="G19" s="383">
        <v>15</v>
      </c>
      <c r="H19" s="383">
        <v>2070.52</v>
      </c>
      <c r="I19" s="383">
        <v>16</v>
      </c>
      <c r="J19" s="384" t="s">
        <v>83</v>
      </c>
      <c r="K19" s="383" t="s">
        <v>230</v>
      </c>
    </row>
    <row r="20" spans="1:11" ht="29.25" customHeight="1" x14ac:dyDescent="0.2">
      <c r="A20" s="234" t="s">
        <v>21</v>
      </c>
      <c r="B20" s="383">
        <v>551.46</v>
      </c>
      <c r="C20" s="379">
        <v>21</v>
      </c>
      <c r="D20" s="383">
        <v>1688.26</v>
      </c>
      <c r="E20" s="379">
        <v>20</v>
      </c>
      <c r="F20" s="383">
        <v>4066.62</v>
      </c>
      <c r="G20" s="383">
        <v>16</v>
      </c>
      <c r="H20" s="383">
        <v>3206.57</v>
      </c>
      <c r="I20" s="383">
        <v>15</v>
      </c>
      <c r="J20" s="384" t="s">
        <v>83</v>
      </c>
      <c r="K20" s="383" t="s">
        <v>230</v>
      </c>
    </row>
    <row r="21" spans="1:11" ht="29.25" customHeight="1" x14ac:dyDescent="0.2">
      <c r="A21" s="234" t="s">
        <v>22</v>
      </c>
      <c r="B21" s="383">
        <v>4433.6400000000003</v>
      </c>
      <c r="C21" s="379">
        <v>17</v>
      </c>
      <c r="D21" s="383">
        <v>51085.27</v>
      </c>
      <c r="E21" s="379">
        <v>2</v>
      </c>
      <c r="F21" s="383">
        <v>2097.5300000000002</v>
      </c>
      <c r="G21" s="383">
        <v>19</v>
      </c>
      <c r="H21" s="383">
        <v>4306.09</v>
      </c>
      <c r="I21" s="383">
        <v>14</v>
      </c>
      <c r="J21" s="384" t="s">
        <v>83</v>
      </c>
      <c r="K21" s="383" t="s">
        <v>230</v>
      </c>
    </row>
    <row r="22" spans="1:11" ht="29.25" customHeight="1" x14ac:dyDescent="0.2">
      <c r="A22" s="234" t="s">
        <v>23</v>
      </c>
      <c r="B22" s="383">
        <v>26037.22</v>
      </c>
      <c r="C22" s="379">
        <v>4</v>
      </c>
      <c r="D22" s="383">
        <v>28284.22</v>
      </c>
      <c r="E22" s="379">
        <v>7</v>
      </c>
      <c r="F22" s="383">
        <v>100708.74</v>
      </c>
      <c r="G22" s="383">
        <v>1</v>
      </c>
      <c r="H22" s="383">
        <v>11060.08</v>
      </c>
      <c r="I22" s="383">
        <v>10</v>
      </c>
      <c r="J22" s="384" t="s">
        <v>83</v>
      </c>
      <c r="K22" s="383" t="s">
        <v>230</v>
      </c>
    </row>
    <row r="23" spans="1:11" ht="29.25" customHeight="1" x14ac:dyDescent="0.2">
      <c r="A23" s="234" t="s">
        <v>24</v>
      </c>
      <c r="B23" s="383">
        <v>17769.349999999999</v>
      </c>
      <c r="C23" s="379">
        <v>9</v>
      </c>
      <c r="D23" s="383">
        <v>7419.02</v>
      </c>
      <c r="E23" s="379">
        <v>12</v>
      </c>
      <c r="F23" s="383">
        <v>5266.13</v>
      </c>
      <c r="G23" s="383">
        <v>14</v>
      </c>
      <c r="H23" s="383">
        <v>1030.1400000000001</v>
      </c>
      <c r="I23" s="383">
        <v>21</v>
      </c>
      <c r="J23" s="384" t="s">
        <v>83</v>
      </c>
      <c r="K23" s="383" t="s">
        <v>230</v>
      </c>
    </row>
    <row r="24" spans="1:11" ht="29.25" customHeight="1" x14ac:dyDescent="0.2">
      <c r="A24" s="234" t="s">
        <v>93</v>
      </c>
      <c r="B24" s="383">
        <v>13208.39</v>
      </c>
      <c r="C24" s="379">
        <v>12</v>
      </c>
      <c r="D24" s="383">
        <v>315.7</v>
      </c>
      <c r="E24" s="379">
        <v>23</v>
      </c>
      <c r="F24" s="383">
        <v>1752.32</v>
      </c>
      <c r="G24" s="383">
        <v>20</v>
      </c>
      <c r="H24" s="383">
        <v>0</v>
      </c>
      <c r="I24" s="383">
        <v>27</v>
      </c>
      <c r="J24" s="384" t="s">
        <v>83</v>
      </c>
      <c r="K24" s="383" t="s">
        <v>230</v>
      </c>
    </row>
    <row r="25" spans="1:11" ht="29.25" customHeight="1" x14ac:dyDescent="0.2">
      <c r="A25" s="234" t="s">
        <v>72</v>
      </c>
      <c r="B25" s="383">
        <v>332.77</v>
      </c>
      <c r="C25" s="379">
        <v>22</v>
      </c>
      <c r="D25" s="383">
        <v>2354.46</v>
      </c>
      <c r="E25" s="379">
        <v>16</v>
      </c>
      <c r="F25" s="383">
        <v>19865.54</v>
      </c>
      <c r="G25" s="383">
        <v>7</v>
      </c>
      <c r="H25" s="383">
        <v>278277.38</v>
      </c>
      <c r="I25" s="383">
        <v>1</v>
      </c>
      <c r="J25" s="384" t="s">
        <v>83</v>
      </c>
      <c r="K25" s="383" t="s">
        <v>230</v>
      </c>
    </row>
    <row r="26" spans="1:11" ht="29.25" customHeight="1" x14ac:dyDescent="0.2">
      <c r="A26" s="234" t="s">
        <v>94</v>
      </c>
      <c r="B26" s="383">
        <v>0</v>
      </c>
      <c r="C26" s="379">
        <v>24</v>
      </c>
      <c r="D26" s="383">
        <v>4187.03</v>
      </c>
      <c r="E26" s="379">
        <v>14</v>
      </c>
      <c r="F26" s="383">
        <v>0</v>
      </c>
      <c r="G26" s="383">
        <v>25</v>
      </c>
      <c r="H26" s="383">
        <v>452.4</v>
      </c>
      <c r="I26" s="383">
        <v>26</v>
      </c>
      <c r="J26" s="384" t="s">
        <v>83</v>
      </c>
      <c r="K26" s="383" t="s">
        <v>230</v>
      </c>
    </row>
    <row r="27" spans="1:11" ht="29.25" customHeight="1" x14ac:dyDescent="0.2">
      <c r="A27" s="234" t="s">
        <v>95</v>
      </c>
      <c r="B27" s="383">
        <v>0</v>
      </c>
      <c r="C27" s="379">
        <v>24</v>
      </c>
      <c r="D27" s="383">
        <v>0</v>
      </c>
      <c r="E27" s="379">
        <v>25</v>
      </c>
      <c r="F27" s="383">
        <v>0</v>
      </c>
      <c r="G27" s="383">
        <v>25</v>
      </c>
      <c r="H27" s="383">
        <v>0</v>
      </c>
      <c r="I27" s="383">
        <v>27</v>
      </c>
      <c r="J27" s="384" t="s">
        <v>83</v>
      </c>
      <c r="K27" s="383" t="s">
        <v>230</v>
      </c>
    </row>
    <row r="28" spans="1:11" ht="29.25" customHeight="1" x14ac:dyDescent="0.2">
      <c r="A28" s="234" t="s">
        <v>29</v>
      </c>
      <c r="B28" s="383">
        <v>0</v>
      </c>
      <c r="C28" s="379">
        <v>24</v>
      </c>
      <c r="D28" s="383">
        <v>0</v>
      </c>
      <c r="E28" s="379">
        <v>25</v>
      </c>
      <c r="F28" s="383">
        <v>311.38</v>
      </c>
      <c r="G28" s="383">
        <v>23</v>
      </c>
      <c r="H28" s="383">
        <v>1478.81</v>
      </c>
      <c r="I28" s="383">
        <v>19</v>
      </c>
      <c r="J28" s="384" t="s">
        <v>83</v>
      </c>
      <c r="K28" s="383" t="s">
        <v>230</v>
      </c>
    </row>
    <row r="29" spans="1:11" ht="29.25" customHeight="1" x14ac:dyDescent="0.2">
      <c r="A29" s="234" t="s">
        <v>30</v>
      </c>
      <c r="B29" s="383">
        <v>83624.460000000006</v>
      </c>
      <c r="C29" s="379">
        <v>2</v>
      </c>
      <c r="D29" s="383">
        <v>0</v>
      </c>
      <c r="E29" s="379">
        <v>25</v>
      </c>
      <c r="F29" s="383">
        <v>83294.97</v>
      </c>
      <c r="G29" s="383">
        <v>3</v>
      </c>
      <c r="H29" s="383">
        <v>18937.52</v>
      </c>
      <c r="I29" s="383">
        <v>8</v>
      </c>
      <c r="J29" s="384" t="s">
        <v>83</v>
      </c>
      <c r="K29" s="383" t="s">
        <v>230</v>
      </c>
    </row>
    <row r="30" spans="1:11" ht="29.25" customHeight="1" x14ac:dyDescent="0.2">
      <c r="A30" s="234" t="s">
        <v>31</v>
      </c>
      <c r="B30" s="383">
        <v>0</v>
      </c>
      <c r="C30" s="379">
        <v>24</v>
      </c>
      <c r="D30" s="383">
        <v>1103.5999999999999</v>
      </c>
      <c r="E30" s="379">
        <v>21</v>
      </c>
      <c r="F30" s="383">
        <v>0</v>
      </c>
      <c r="G30" s="383">
        <v>25</v>
      </c>
      <c r="H30" s="383">
        <v>1326.9</v>
      </c>
      <c r="I30" s="383">
        <v>20</v>
      </c>
      <c r="J30" s="384" t="s">
        <v>83</v>
      </c>
      <c r="K30" s="383" t="s">
        <v>230</v>
      </c>
    </row>
    <row r="31" spans="1:11" ht="29.25" customHeight="1" x14ac:dyDescent="0.2">
      <c r="A31" s="234" t="s">
        <v>32</v>
      </c>
      <c r="B31" s="383">
        <v>18322.23</v>
      </c>
      <c r="C31" s="379">
        <v>8</v>
      </c>
      <c r="D31" s="383">
        <v>790.47</v>
      </c>
      <c r="E31" s="379">
        <v>22</v>
      </c>
      <c r="F31" s="383">
        <v>2579.4299999999998</v>
      </c>
      <c r="G31" s="383">
        <v>18</v>
      </c>
      <c r="H31" s="383">
        <v>0</v>
      </c>
      <c r="I31" s="383">
        <v>27</v>
      </c>
      <c r="J31" s="384" t="s">
        <v>83</v>
      </c>
      <c r="K31" s="383" t="s">
        <v>230</v>
      </c>
    </row>
    <row r="32" spans="1:11" ht="29.25" customHeight="1" x14ac:dyDescent="0.2">
      <c r="A32" s="234" t="s">
        <v>69</v>
      </c>
      <c r="B32" s="383">
        <v>1800</v>
      </c>
      <c r="C32" s="379">
        <v>19</v>
      </c>
      <c r="D32" s="383">
        <v>11135.29</v>
      </c>
      <c r="E32" s="379">
        <v>9</v>
      </c>
      <c r="F32" s="383">
        <v>11834.7</v>
      </c>
      <c r="G32" s="383">
        <v>11</v>
      </c>
      <c r="H32" s="383">
        <v>21825.83</v>
      </c>
      <c r="I32" s="383">
        <v>7</v>
      </c>
      <c r="J32" s="384" t="s">
        <v>83</v>
      </c>
      <c r="K32" s="383" t="s">
        <v>230</v>
      </c>
    </row>
    <row r="33" spans="1:11" ht="29.25" customHeight="1" x14ac:dyDescent="0.2">
      <c r="A33" s="234" t="s">
        <v>34</v>
      </c>
      <c r="B33" s="383">
        <v>21206.400000000001</v>
      </c>
      <c r="C33" s="379">
        <v>7</v>
      </c>
      <c r="D33" s="383">
        <v>40288.75</v>
      </c>
      <c r="E33" s="379">
        <v>5</v>
      </c>
      <c r="F33" s="383">
        <v>13797.54</v>
      </c>
      <c r="G33" s="383">
        <v>9</v>
      </c>
      <c r="H33" s="383">
        <v>9252.92</v>
      </c>
      <c r="I33" s="383">
        <v>11</v>
      </c>
      <c r="J33" s="384" t="s">
        <v>83</v>
      </c>
      <c r="K33" s="383" t="s">
        <v>230</v>
      </c>
    </row>
    <row r="34" spans="1:11" ht="29.25" customHeight="1" x14ac:dyDescent="0.2">
      <c r="A34" s="234" t="s">
        <v>35</v>
      </c>
      <c r="B34" s="383">
        <v>16545.37</v>
      </c>
      <c r="C34" s="379">
        <v>11</v>
      </c>
      <c r="D34" s="383">
        <v>2961.78</v>
      </c>
      <c r="E34" s="379">
        <v>15</v>
      </c>
      <c r="F34" s="383">
        <v>0</v>
      </c>
      <c r="G34" s="383">
        <v>25</v>
      </c>
      <c r="H34" s="383">
        <v>1722.6</v>
      </c>
      <c r="I34" s="383">
        <v>17</v>
      </c>
      <c r="J34" s="384" t="s">
        <v>83</v>
      </c>
      <c r="K34" s="383" t="s">
        <v>230</v>
      </c>
    </row>
    <row r="35" spans="1:11" ht="29.25" customHeight="1" x14ac:dyDescent="0.2">
      <c r="A35" s="235" t="s">
        <v>36</v>
      </c>
      <c r="B35" s="383">
        <v>2954.06</v>
      </c>
      <c r="C35" s="379">
        <v>18</v>
      </c>
      <c r="D35" s="383">
        <v>10480.76</v>
      </c>
      <c r="E35" s="379">
        <v>10</v>
      </c>
      <c r="F35" s="383">
        <v>20497.52</v>
      </c>
      <c r="G35" s="383">
        <v>6</v>
      </c>
      <c r="H35" s="383">
        <v>1492.03</v>
      </c>
      <c r="I35" s="383">
        <v>18</v>
      </c>
      <c r="J35" s="384" t="s">
        <v>83</v>
      </c>
      <c r="K35" s="383" t="s">
        <v>230</v>
      </c>
    </row>
    <row r="36" spans="1:11" ht="29.25" customHeight="1" x14ac:dyDescent="0.2">
      <c r="A36" s="218" t="s">
        <v>1096</v>
      </c>
      <c r="B36" s="385"/>
      <c r="C36" s="386"/>
      <c r="D36" s="387"/>
      <c r="E36" s="388"/>
      <c r="F36" s="387"/>
      <c r="G36" s="387"/>
      <c r="H36" s="387"/>
      <c r="I36" s="387"/>
      <c r="J36" s="389"/>
      <c r="K36" s="387"/>
    </row>
    <row r="37" spans="1:11" ht="29.25" customHeight="1" x14ac:dyDescent="0.2">
      <c r="A37" s="218" t="s">
        <v>1097</v>
      </c>
      <c r="B37" s="636"/>
      <c r="C37" s="636"/>
    </row>
    <row r="38" spans="1:11" ht="29.25" customHeight="1" x14ac:dyDescent="0.2">
      <c r="A38" s="83" t="s">
        <v>263</v>
      </c>
      <c r="B38" s="546"/>
      <c r="C38" s="546"/>
    </row>
    <row r="39" spans="1:11" ht="29.25" customHeight="1" x14ac:dyDescent="0.2">
      <c r="A39" s="589"/>
      <c r="B39" s="546"/>
      <c r="C39" s="546"/>
    </row>
    <row r="40" spans="1:11" ht="29.25" customHeight="1" x14ac:dyDescent="0.2">
      <c r="A40" s="469" t="s">
        <v>847</v>
      </c>
      <c r="B40" s="638"/>
      <c r="C40" s="547"/>
      <c r="D40" s="298"/>
      <c r="H40" s="101"/>
      <c r="I40" s="102"/>
      <c r="J40" s="101"/>
      <c r="K40" s="102" t="s">
        <v>78</v>
      </c>
    </row>
    <row r="41" spans="1:11" ht="29.25" customHeight="1" x14ac:dyDescent="0.2">
      <c r="A41" s="792" t="s">
        <v>1</v>
      </c>
      <c r="B41" s="794">
        <v>1399</v>
      </c>
      <c r="C41" s="794"/>
      <c r="D41" s="789">
        <v>1400</v>
      </c>
      <c r="E41" s="789"/>
      <c r="F41" s="789">
        <v>1401</v>
      </c>
      <c r="G41" s="789"/>
      <c r="H41" s="790">
        <v>1402</v>
      </c>
      <c r="I41" s="791"/>
      <c r="J41" s="790">
        <v>1403</v>
      </c>
      <c r="K41" s="791"/>
    </row>
    <row r="42" spans="1:11" ht="29.25" customHeight="1" x14ac:dyDescent="0.2">
      <c r="A42" s="792"/>
      <c r="B42" s="472" t="s">
        <v>75</v>
      </c>
      <c r="C42" s="461" t="s">
        <v>3</v>
      </c>
      <c r="D42" s="472" t="s">
        <v>75</v>
      </c>
      <c r="E42" s="461" t="s">
        <v>3</v>
      </c>
      <c r="F42" s="461" t="s">
        <v>75</v>
      </c>
      <c r="G42" s="461" t="s">
        <v>3</v>
      </c>
      <c r="H42" s="461" t="s">
        <v>75</v>
      </c>
      <c r="I42" s="461" t="s">
        <v>3</v>
      </c>
      <c r="J42" s="485" t="s">
        <v>75</v>
      </c>
      <c r="K42" s="485" t="s">
        <v>3</v>
      </c>
    </row>
    <row r="43" spans="1:11" ht="29.25" customHeight="1" x14ac:dyDescent="0.2">
      <c r="A43" s="233" t="s">
        <v>91</v>
      </c>
      <c r="B43" s="373">
        <v>0.49</v>
      </c>
      <c r="C43" s="60" t="s">
        <v>230</v>
      </c>
      <c r="D43" s="373">
        <v>0.48622925465469036</v>
      </c>
      <c r="E43" s="60" t="s">
        <v>230</v>
      </c>
      <c r="F43" s="373">
        <v>0.47685950413223144</v>
      </c>
      <c r="G43" s="60" t="s">
        <v>230</v>
      </c>
      <c r="H43" s="373">
        <v>0.47334434951774895</v>
      </c>
      <c r="I43" s="60" t="s">
        <v>230</v>
      </c>
      <c r="J43" s="21">
        <v>0.47</v>
      </c>
      <c r="K43" s="1" t="s">
        <v>230</v>
      </c>
    </row>
    <row r="44" spans="1:11" ht="29.25" customHeight="1" x14ac:dyDescent="0.2">
      <c r="A44" s="234" t="s">
        <v>6</v>
      </c>
      <c r="B44" s="340">
        <v>0.54</v>
      </c>
      <c r="C44" s="379">
        <v>7</v>
      </c>
      <c r="D44" s="340">
        <v>0.53712871287128716</v>
      </c>
      <c r="E44" s="379">
        <v>8</v>
      </c>
      <c r="F44" s="639">
        <v>0.53474618038442578</v>
      </c>
      <c r="G44" s="379">
        <v>6</v>
      </c>
      <c r="H44" s="639">
        <v>0.53006134969325147</v>
      </c>
      <c r="I44" s="379">
        <v>11</v>
      </c>
      <c r="J44" s="334">
        <v>0.53</v>
      </c>
      <c r="K44" s="334">
        <v>5</v>
      </c>
    </row>
    <row r="45" spans="1:11" ht="29.25" customHeight="1" x14ac:dyDescent="0.2">
      <c r="A45" s="234" t="s">
        <v>7</v>
      </c>
      <c r="B45" s="340">
        <v>0.3</v>
      </c>
      <c r="C45" s="379">
        <v>25</v>
      </c>
      <c r="D45" s="340">
        <v>0.30188679245283018</v>
      </c>
      <c r="E45" s="379">
        <v>25</v>
      </c>
      <c r="F45" s="639">
        <v>0.29073114565342545</v>
      </c>
      <c r="G45" s="379">
        <v>26</v>
      </c>
      <c r="H45" s="639">
        <v>0.296973158195317</v>
      </c>
      <c r="I45" s="379">
        <v>23</v>
      </c>
      <c r="J45" s="334">
        <v>0.28999999999999998</v>
      </c>
      <c r="K45" s="334">
        <v>26</v>
      </c>
    </row>
    <row r="46" spans="1:11" ht="29.25" customHeight="1" x14ac:dyDescent="0.2">
      <c r="A46" s="234" t="s">
        <v>8</v>
      </c>
      <c r="B46" s="340">
        <v>0.45</v>
      </c>
      <c r="C46" s="379">
        <v>16</v>
      </c>
      <c r="D46" s="340">
        <v>0.45559845559845558</v>
      </c>
      <c r="E46" s="379">
        <v>16</v>
      </c>
      <c r="F46" s="639">
        <v>0.4471858134155744</v>
      </c>
      <c r="G46" s="379">
        <v>15</v>
      </c>
      <c r="H46" s="639">
        <v>0.4391371340523883</v>
      </c>
      <c r="I46" s="379">
        <v>13</v>
      </c>
      <c r="J46" s="334">
        <v>0.44</v>
      </c>
      <c r="K46" s="334">
        <v>15</v>
      </c>
    </row>
    <row r="47" spans="1:11" ht="29.25" customHeight="1" x14ac:dyDescent="0.2">
      <c r="A47" s="234" t="s">
        <v>51</v>
      </c>
      <c r="B47" s="340">
        <v>0.41</v>
      </c>
      <c r="C47" s="379">
        <v>19</v>
      </c>
      <c r="D47" s="340">
        <v>0.40793413173652693</v>
      </c>
      <c r="E47" s="379">
        <v>19</v>
      </c>
      <c r="F47" s="639">
        <v>0.40379605508001487</v>
      </c>
      <c r="G47" s="379">
        <v>18</v>
      </c>
      <c r="H47" s="639">
        <v>0.40170307293594965</v>
      </c>
      <c r="I47" s="379">
        <v>18</v>
      </c>
      <c r="J47" s="334">
        <v>0.4</v>
      </c>
      <c r="K47" s="334">
        <v>19</v>
      </c>
    </row>
    <row r="48" spans="1:11" ht="29.25" customHeight="1" x14ac:dyDescent="0.2">
      <c r="A48" s="234" t="s">
        <v>10</v>
      </c>
      <c r="B48" s="340">
        <v>0.15</v>
      </c>
      <c r="C48" s="379">
        <v>31</v>
      </c>
      <c r="D48" s="340">
        <v>0.14715947980835045</v>
      </c>
      <c r="E48" s="379">
        <v>31</v>
      </c>
      <c r="F48" s="639">
        <v>0.15556307067974298</v>
      </c>
      <c r="G48" s="379">
        <v>31</v>
      </c>
      <c r="H48" s="639">
        <v>0.15374331550802139</v>
      </c>
      <c r="I48" s="379">
        <v>28</v>
      </c>
      <c r="J48" s="334">
        <v>0.15</v>
      </c>
      <c r="K48" s="334">
        <v>31</v>
      </c>
    </row>
    <row r="49" spans="1:11" ht="29.25" customHeight="1" x14ac:dyDescent="0.2">
      <c r="A49" s="234" t="s">
        <v>11</v>
      </c>
      <c r="B49" s="340">
        <v>0.6</v>
      </c>
      <c r="C49" s="379">
        <v>5</v>
      </c>
      <c r="D49" s="340">
        <v>0.60606060606060608</v>
      </c>
      <c r="E49" s="379">
        <v>5</v>
      </c>
      <c r="F49" s="639">
        <v>0.47058823529411764</v>
      </c>
      <c r="G49" s="379">
        <v>12</v>
      </c>
      <c r="H49" s="639">
        <v>0.48657718120805371</v>
      </c>
      <c r="I49" s="379">
        <v>12</v>
      </c>
      <c r="J49" s="334">
        <v>0.49</v>
      </c>
      <c r="K49" s="334">
        <v>10</v>
      </c>
    </row>
    <row r="50" spans="1:11" ht="29.25" customHeight="1" x14ac:dyDescent="0.2">
      <c r="A50" s="234" t="s">
        <v>12</v>
      </c>
      <c r="B50" s="340">
        <v>0.43</v>
      </c>
      <c r="C50" s="379">
        <v>18</v>
      </c>
      <c r="D50" s="340">
        <v>0.43513295729250606</v>
      </c>
      <c r="E50" s="379">
        <v>18</v>
      </c>
      <c r="F50" s="639">
        <v>0.4229848363926576</v>
      </c>
      <c r="G50" s="379">
        <v>17</v>
      </c>
      <c r="H50" s="639">
        <v>0.43478260869565216</v>
      </c>
      <c r="I50" s="379">
        <v>14</v>
      </c>
      <c r="J50" s="334">
        <v>0.43</v>
      </c>
      <c r="K50" s="334">
        <v>16</v>
      </c>
    </row>
    <row r="51" spans="1:11" ht="29.25" customHeight="1" x14ac:dyDescent="0.2">
      <c r="A51" s="234" t="s">
        <v>13</v>
      </c>
      <c r="B51" s="340">
        <v>0.89</v>
      </c>
      <c r="C51" s="379">
        <v>1</v>
      </c>
      <c r="D51" s="340">
        <v>0.88933228817786647</v>
      </c>
      <c r="E51" s="379">
        <v>1</v>
      </c>
      <c r="F51" s="639">
        <v>0.86935028248587565</v>
      </c>
      <c r="G51" s="379">
        <v>1</v>
      </c>
      <c r="H51" s="639">
        <v>0.85882270595646393</v>
      </c>
      <c r="I51" s="379">
        <v>6</v>
      </c>
      <c r="J51" s="334">
        <v>0.85</v>
      </c>
      <c r="K51" s="334">
        <v>1</v>
      </c>
    </row>
    <row r="52" spans="1:11" ht="29.25" customHeight="1" x14ac:dyDescent="0.2">
      <c r="A52" s="234" t="s">
        <v>14</v>
      </c>
      <c r="B52" s="340">
        <v>0.28999999999999998</v>
      </c>
      <c r="C52" s="379">
        <v>26</v>
      </c>
      <c r="D52" s="340">
        <v>0.29471544715447157</v>
      </c>
      <c r="E52" s="379">
        <v>26</v>
      </c>
      <c r="F52" s="639">
        <v>0.30364372469635625</v>
      </c>
      <c r="G52" s="379">
        <v>24</v>
      </c>
      <c r="H52" s="639">
        <v>0.41289023162134947</v>
      </c>
      <c r="I52" s="379">
        <v>17</v>
      </c>
      <c r="J52" s="334">
        <v>0.32</v>
      </c>
      <c r="K52" s="334">
        <v>23</v>
      </c>
    </row>
    <row r="53" spans="1:11" ht="29.25" customHeight="1" x14ac:dyDescent="0.2">
      <c r="A53" s="234" t="s">
        <v>15</v>
      </c>
      <c r="B53" s="340">
        <v>0.62</v>
      </c>
      <c r="C53" s="379">
        <v>3</v>
      </c>
      <c r="D53" s="340">
        <v>0.62347188264058684</v>
      </c>
      <c r="E53" s="379">
        <v>3</v>
      </c>
      <c r="F53" s="639">
        <v>0.61668681983071338</v>
      </c>
      <c r="G53" s="379">
        <v>3</v>
      </c>
      <c r="H53" s="639">
        <v>3.0263157894736841</v>
      </c>
      <c r="I53" s="379">
        <v>1</v>
      </c>
      <c r="J53" s="334">
        <v>0.49</v>
      </c>
      <c r="K53" s="334">
        <v>11</v>
      </c>
    </row>
    <row r="54" spans="1:11" ht="29.25" customHeight="1" x14ac:dyDescent="0.2">
      <c r="A54" s="234" t="s">
        <v>16</v>
      </c>
      <c r="B54" s="340">
        <v>0.37</v>
      </c>
      <c r="C54" s="379">
        <v>21</v>
      </c>
      <c r="D54" s="340">
        <v>0.3672521410944985</v>
      </c>
      <c r="E54" s="379">
        <v>21</v>
      </c>
      <c r="F54" s="639">
        <v>0.36334913112164297</v>
      </c>
      <c r="G54" s="379">
        <v>21</v>
      </c>
      <c r="H54" s="639">
        <v>6.25355315520182E-2</v>
      </c>
      <c r="I54" s="379">
        <v>31</v>
      </c>
      <c r="J54" s="334">
        <v>0.34</v>
      </c>
      <c r="K54" s="334">
        <v>21</v>
      </c>
    </row>
    <row r="55" spans="1:11" ht="29.25" customHeight="1" x14ac:dyDescent="0.2">
      <c r="A55" s="234" t="s">
        <v>17</v>
      </c>
      <c r="B55" s="340">
        <v>0.48</v>
      </c>
      <c r="C55" s="379">
        <v>12</v>
      </c>
      <c r="D55" s="340">
        <v>0.49030786773090079</v>
      </c>
      <c r="E55" s="379">
        <v>12</v>
      </c>
      <c r="F55" s="639">
        <v>0.50171037628278226</v>
      </c>
      <c r="G55" s="379">
        <v>9</v>
      </c>
      <c r="H55" s="639">
        <v>1.2671232876712328</v>
      </c>
      <c r="I55" s="379">
        <v>3</v>
      </c>
      <c r="J55" s="334">
        <v>0.5</v>
      </c>
      <c r="K55" s="334">
        <v>8</v>
      </c>
    </row>
    <row r="56" spans="1:11" ht="29.25" customHeight="1" x14ac:dyDescent="0.2">
      <c r="A56" s="234" t="s">
        <v>18</v>
      </c>
      <c r="B56" s="340">
        <v>0.22</v>
      </c>
      <c r="C56" s="379">
        <v>30</v>
      </c>
      <c r="D56" s="340">
        <v>0.22026431718061673</v>
      </c>
      <c r="E56" s="379">
        <v>30</v>
      </c>
      <c r="F56" s="639">
        <v>0.21847070506454816</v>
      </c>
      <c r="G56" s="379">
        <v>30</v>
      </c>
      <c r="H56" s="639">
        <v>6.6995073891625623E-2</v>
      </c>
      <c r="I56" s="379">
        <v>30</v>
      </c>
      <c r="J56" s="334">
        <v>0.22</v>
      </c>
      <c r="K56" s="334">
        <v>30</v>
      </c>
    </row>
    <row r="57" spans="1:11" ht="29.25" customHeight="1" x14ac:dyDescent="0.2">
      <c r="A57" s="234" t="s">
        <v>19</v>
      </c>
      <c r="B57" s="340">
        <v>0.32</v>
      </c>
      <c r="C57" s="379">
        <v>24</v>
      </c>
      <c r="D57" s="340">
        <v>0.31760435571687839</v>
      </c>
      <c r="E57" s="379">
        <v>24</v>
      </c>
      <c r="F57" s="639">
        <v>0.29783393501805056</v>
      </c>
      <c r="G57" s="379">
        <v>25</v>
      </c>
      <c r="H57" s="639">
        <v>0.42190305206463197</v>
      </c>
      <c r="I57" s="379">
        <v>16</v>
      </c>
      <c r="J57" s="334">
        <v>0.3</v>
      </c>
      <c r="K57" s="334">
        <v>25</v>
      </c>
    </row>
    <row r="58" spans="1:11" ht="29.25" customHeight="1" x14ac:dyDescent="0.2">
      <c r="A58" s="234" t="s">
        <v>20</v>
      </c>
      <c r="B58" s="340">
        <v>0.62</v>
      </c>
      <c r="C58" s="379">
        <v>3</v>
      </c>
      <c r="D58" s="340">
        <v>0.6208718626155878</v>
      </c>
      <c r="E58" s="379">
        <v>4</v>
      </c>
      <c r="F58" s="639">
        <v>0.61277705345501954</v>
      </c>
      <c r="G58" s="379">
        <v>4</v>
      </c>
      <c r="H58" s="639">
        <v>2.1235521235521233</v>
      </c>
      <c r="I58" s="379">
        <v>2</v>
      </c>
      <c r="J58" s="334">
        <v>0.6</v>
      </c>
      <c r="K58" s="334">
        <v>3</v>
      </c>
    </row>
    <row r="59" spans="1:11" ht="29.25" customHeight="1" x14ac:dyDescent="0.2">
      <c r="A59" s="234" t="s">
        <v>21</v>
      </c>
      <c r="B59" s="340">
        <v>0.54</v>
      </c>
      <c r="C59" s="379">
        <v>7</v>
      </c>
      <c r="D59" s="340">
        <v>0.53160453808752028</v>
      </c>
      <c r="E59" s="379">
        <v>9</v>
      </c>
      <c r="F59" s="639">
        <v>0.52063492063492056</v>
      </c>
      <c r="G59" s="379">
        <v>8</v>
      </c>
      <c r="H59" s="639">
        <v>0.54138145612943378</v>
      </c>
      <c r="I59" s="379">
        <v>10</v>
      </c>
      <c r="J59" s="334">
        <v>0.5</v>
      </c>
      <c r="K59" s="334">
        <v>7</v>
      </c>
    </row>
    <row r="60" spans="1:11" ht="29.25" customHeight="1" x14ac:dyDescent="0.2">
      <c r="A60" s="234" t="s">
        <v>22</v>
      </c>
      <c r="B60" s="340">
        <v>0.34</v>
      </c>
      <c r="C60" s="379">
        <v>22</v>
      </c>
      <c r="D60" s="340">
        <v>0.34025717111770526</v>
      </c>
      <c r="E60" s="379">
        <v>22</v>
      </c>
      <c r="F60" s="639">
        <v>0.33831628638867028</v>
      </c>
      <c r="G60" s="379">
        <v>22</v>
      </c>
      <c r="H60" s="639">
        <v>8.8045392291136754E-2</v>
      </c>
      <c r="I60" s="379">
        <v>29</v>
      </c>
      <c r="J60" s="334">
        <v>0.34</v>
      </c>
      <c r="K60" s="334">
        <v>22</v>
      </c>
    </row>
    <row r="61" spans="1:11" ht="29.25" customHeight="1" x14ac:dyDescent="0.2">
      <c r="A61" s="234" t="s">
        <v>23</v>
      </c>
      <c r="B61" s="340">
        <v>0.33</v>
      </c>
      <c r="C61" s="379">
        <v>23</v>
      </c>
      <c r="D61" s="340">
        <v>0.33182503770739064</v>
      </c>
      <c r="E61" s="379">
        <v>23</v>
      </c>
      <c r="F61" s="639">
        <v>0.32258064516129031</v>
      </c>
      <c r="G61" s="379">
        <v>23</v>
      </c>
      <c r="H61" s="639">
        <v>0.29104477611940299</v>
      </c>
      <c r="I61" s="379">
        <v>24</v>
      </c>
      <c r="J61" s="334">
        <v>0.32</v>
      </c>
      <c r="K61" s="334">
        <v>24</v>
      </c>
    </row>
    <row r="62" spans="1:11" ht="29.25" customHeight="1" x14ac:dyDescent="0.2">
      <c r="A62" s="234" t="s">
        <v>24</v>
      </c>
      <c r="B62" s="340">
        <v>0.28000000000000003</v>
      </c>
      <c r="C62" s="379">
        <v>27</v>
      </c>
      <c r="D62" s="340">
        <v>0.27877055039313797</v>
      </c>
      <c r="E62" s="379">
        <v>28</v>
      </c>
      <c r="F62" s="639">
        <v>0.28228652081863093</v>
      </c>
      <c r="G62" s="379">
        <v>28</v>
      </c>
      <c r="H62" s="639">
        <v>0.3623693379790941</v>
      </c>
      <c r="I62" s="379">
        <v>20</v>
      </c>
      <c r="J62" s="334">
        <v>0.27</v>
      </c>
      <c r="K62" s="334">
        <v>28</v>
      </c>
    </row>
    <row r="63" spans="1:11" ht="29.25" customHeight="1" x14ac:dyDescent="0.2">
      <c r="A63" s="234" t="s">
        <v>93</v>
      </c>
      <c r="B63" s="340">
        <v>0.48</v>
      </c>
      <c r="C63" s="379">
        <v>12</v>
      </c>
      <c r="D63" s="340">
        <v>0.48019207683073228</v>
      </c>
      <c r="E63" s="379">
        <v>13</v>
      </c>
      <c r="F63" s="639">
        <v>0.47789725209080047</v>
      </c>
      <c r="G63" s="379">
        <v>11</v>
      </c>
      <c r="H63" s="639">
        <v>1.1414982164090368</v>
      </c>
      <c r="I63" s="379">
        <v>4</v>
      </c>
      <c r="J63" s="334">
        <v>0.48</v>
      </c>
      <c r="K63" s="334">
        <v>12</v>
      </c>
    </row>
    <row r="64" spans="1:11" ht="29.25" customHeight="1" x14ac:dyDescent="0.2">
      <c r="A64" s="234" t="s">
        <v>72</v>
      </c>
      <c r="B64" s="340">
        <v>0.47</v>
      </c>
      <c r="C64" s="379">
        <v>14</v>
      </c>
      <c r="D64" s="340">
        <v>0.47132993095166614</v>
      </c>
      <c r="E64" s="379">
        <v>14</v>
      </c>
      <c r="F64" s="639">
        <v>0.4705181655747469</v>
      </c>
      <c r="G64" s="379">
        <v>13</v>
      </c>
      <c r="H64" s="639">
        <v>0.17429837518463809</v>
      </c>
      <c r="I64" s="379">
        <v>26</v>
      </c>
      <c r="J64" s="334">
        <v>0.47</v>
      </c>
      <c r="K64" s="334">
        <v>13</v>
      </c>
    </row>
    <row r="65" spans="1:11" ht="29.25" customHeight="1" x14ac:dyDescent="0.2">
      <c r="A65" s="234" t="s">
        <v>94</v>
      </c>
      <c r="B65" s="340">
        <v>0.52</v>
      </c>
      <c r="C65" s="379">
        <v>10</v>
      </c>
      <c r="D65" s="340">
        <v>0.52208835341365467</v>
      </c>
      <c r="E65" s="379">
        <v>10</v>
      </c>
      <c r="F65" s="639">
        <v>0.52104208416833664</v>
      </c>
      <c r="G65" s="379">
        <v>7</v>
      </c>
      <c r="H65" s="639">
        <v>0.39539539539539537</v>
      </c>
      <c r="I65" s="379">
        <v>19</v>
      </c>
      <c r="J65" s="334">
        <v>0.52</v>
      </c>
      <c r="K65" s="334">
        <v>6</v>
      </c>
    </row>
    <row r="66" spans="1:11" ht="29.25" customHeight="1" x14ac:dyDescent="0.2">
      <c r="A66" s="234" t="s">
        <v>95</v>
      </c>
      <c r="B66" s="340">
        <v>0.49</v>
      </c>
      <c r="C66" s="379">
        <v>11</v>
      </c>
      <c r="D66" s="340">
        <v>0.49664429530201343</v>
      </c>
      <c r="E66" s="379">
        <v>11</v>
      </c>
      <c r="F66" s="639">
        <v>0.49333333333333335</v>
      </c>
      <c r="G66" s="379">
        <v>10</v>
      </c>
      <c r="H66" s="639">
        <v>0.58278145695364247</v>
      </c>
      <c r="I66" s="379">
        <v>9</v>
      </c>
      <c r="J66" s="334">
        <v>0.49</v>
      </c>
      <c r="K66" s="334">
        <v>9</v>
      </c>
    </row>
    <row r="67" spans="1:11" ht="29.25" customHeight="1" x14ac:dyDescent="0.2">
      <c r="A67" s="234" t="s">
        <v>29</v>
      </c>
      <c r="B67" s="340">
        <v>0.39</v>
      </c>
      <c r="C67" s="379">
        <v>20</v>
      </c>
      <c r="D67" s="340">
        <v>0.39533705017739484</v>
      </c>
      <c r="E67" s="379">
        <v>20</v>
      </c>
      <c r="F67" s="639">
        <v>0.42756539235412477</v>
      </c>
      <c r="G67" s="379">
        <v>16</v>
      </c>
      <c r="H67" s="639">
        <v>0.15984015984015984</v>
      </c>
      <c r="I67" s="379">
        <v>27</v>
      </c>
      <c r="J67" s="334">
        <v>0.42</v>
      </c>
      <c r="K67" s="334">
        <v>17</v>
      </c>
    </row>
    <row r="68" spans="1:11" ht="29.25" customHeight="1" x14ac:dyDescent="0.2">
      <c r="A68" s="234" t="s">
        <v>30</v>
      </c>
      <c r="B68" s="340">
        <v>0.47</v>
      </c>
      <c r="C68" s="379">
        <v>14</v>
      </c>
      <c r="D68" s="340">
        <v>0.46820132657042529</v>
      </c>
      <c r="E68" s="379">
        <v>15</v>
      </c>
      <c r="F68" s="639">
        <v>0.46375681995323459</v>
      </c>
      <c r="G68" s="379">
        <v>14</v>
      </c>
      <c r="H68" s="639">
        <v>0.31554343591741335</v>
      </c>
      <c r="I68" s="379">
        <v>21</v>
      </c>
      <c r="J68" s="334">
        <v>0.46</v>
      </c>
      <c r="K68" s="334">
        <v>14</v>
      </c>
    </row>
    <row r="69" spans="1:11" ht="29.25" customHeight="1" x14ac:dyDescent="0.2">
      <c r="A69" s="234" t="s">
        <v>31</v>
      </c>
      <c r="B69" s="340">
        <v>0.28000000000000003</v>
      </c>
      <c r="C69" s="379">
        <v>27</v>
      </c>
      <c r="D69" s="340">
        <v>0.28475711892797317</v>
      </c>
      <c r="E69" s="379">
        <v>27</v>
      </c>
      <c r="F69" s="639">
        <v>0.29001673173452314</v>
      </c>
      <c r="G69" s="379">
        <v>27</v>
      </c>
      <c r="H69" s="639">
        <v>0.87005019520356941</v>
      </c>
      <c r="I69" s="379">
        <v>5</v>
      </c>
      <c r="J69" s="334">
        <v>0.28999999999999998</v>
      </c>
      <c r="K69" s="334">
        <v>27</v>
      </c>
    </row>
    <row r="70" spans="1:11" ht="29.25" customHeight="1" x14ac:dyDescent="0.2">
      <c r="A70" s="234" t="s">
        <v>32</v>
      </c>
      <c r="B70" s="340">
        <v>0.55000000000000004</v>
      </c>
      <c r="C70" s="379">
        <v>6</v>
      </c>
      <c r="D70" s="340">
        <v>0.55390995260663511</v>
      </c>
      <c r="E70" s="379">
        <v>6</v>
      </c>
      <c r="F70" s="639">
        <v>0.56358807907937447</v>
      </c>
      <c r="G70" s="379">
        <v>5</v>
      </c>
      <c r="H70" s="639">
        <v>0.30285210232284621</v>
      </c>
      <c r="I70" s="379">
        <v>22</v>
      </c>
      <c r="J70" s="334">
        <v>0.56000000000000005</v>
      </c>
      <c r="K70" s="334">
        <v>4</v>
      </c>
    </row>
    <row r="71" spans="1:11" ht="29.25" customHeight="1" x14ac:dyDescent="0.2">
      <c r="A71" s="234" t="s">
        <v>69</v>
      </c>
      <c r="B71" s="340">
        <v>0.53</v>
      </c>
      <c r="C71" s="379">
        <v>9</v>
      </c>
      <c r="D71" s="340">
        <v>0.53998632946001368</v>
      </c>
      <c r="E71" s="379">
        <v>7</v>
      </c>
      <c r="F71" s="639">
        <v>0.38199181446111868</v>
      </c>
      <c r="G71" s="379">
        <v>20</v>
      </c>
      <c r="H71" s="639">
        <v>0.25187202178352619</v>
      </c>
      <c r="I71" s="379">
        <v>25</v>
      </c>
      <c r="J71" s="334">
        <v>0.4</v>
      </c>
      <c r="K71" s="334">
        <v>18</v>
      </c>
    </row>
    <row r="72" spans="1:11" ht="29.25" customHeight="1" x14ac:dyDescent="0.2">
      <c r="A72" s="234" t="s">
        <v>34</v>
      </c>
      <c r="B72" s="340">
        <v>0.44</v>
      </c>
      <c r="C72" s="379">
        <v>17</v>
      </c>
      <c r="D72" s="340">
        <v>0.43950361944157185</v>
      </c>
      <c r="E72" s="379">
        <v>17</v>
      </c>
      <c r="F72" s="639">
        <v>0.39245667686034658</v>
      </c>
      <c r="G72" s="379">
        <v>19</v>
      </c>
      <c r="H72" s="639">
        <v>0.42232277526395179</v>
      </c>
      <c r="I72" s="379">
        <v>15</v>
      </c>
      <c r="J72" s="334">
        <v>0.39</v>
      </c>
      <c r="K72" s="334">
        <v>20</v>
      </c>
    </row>
    <row r="73" spans="1:11" ht="29.25" customHeight="1" x14ac:dyDescent="0.2">
      <c r="A73" s="234" t="s">
        <v>35</v>
      </c>
      <c r="B73" s="340">
        <v>0.24</v>
      </c>
      <c r="C73" s="379">
        <v>29</v>
      </c>
      <c r="D73" s="340">
        <v>0.2434881087202718</v>
      </c>
      <c r="E73" s="379">
        <v>29</v>
      </c>
      <c r="F73" s="639">
        <v>0.24321266968325791</v>
      </c>
      <c r="G73" s="379">
        <v>29</v>
      </c>
      <c r="H73" s="639">
        <v>0.65573770491803285</v>
      </c>
      <c r="I73" s="379">
        <v>8</v>
      </c>
      <c r="J73" s="334">
        <v>0.25</v>
      </c>
      <c r="K73" s="334">
        <v>29</v>
      </c>
    </row>
    <row r="74" spans="1:11" ht="29.25" customHeight="1" x14ac:dyDescent="0.2">
      <c r="A74" s="236" t="s">
        <v>36</v>
      </c>
      <c r="B74" s="340">
        <v>0.81</v>
      </c>
      <c r="C74" s="379">
        <v>2</v>
      </c>
      <c r="D74" s="340">
        <v>0.79808459696727851</v>
      </c>
      <c r="E74" s="379">
        <v>2</v>
      </c>
      <c r="F74" s="639">
        <v>0.77769049489395126</v>
      </c>
      <c r="G74" s="379">
        <v>2</v>
      </c>
      <c r="H74" s="639">
        <v>0.77339520494972935</v>
      </c>
      <c r="I74" s="379">
        <v>7</v>
      </c>
      <c r="J74" s="334">
        <v>0.76</v>
      </c>
      <c r="K74" s="334">
        <v>2</v>
      </c>
    </row>
    <row r="75" spans="1:11" ht="29.25" customHeight="1" x14ac:dyDescent="0.2">
      <c r="A75" s="240" t="s">
        <v>264</v>
      </c>
      <c r="B75" s="636"/>
      <c r="C75" s="636"/>
    </row>
    <row r="76" spans="1:11" ht="29.25" customHeight="1" x14ac:dyDescent="0.2">
      <c r="A76" s="546"/>
      <c r="B76" s="546"/>
      <c r="C76" s="546"/>
    </row>
    <row r="77" spans="1:11" ht="29.25" customHeight="1" x14ac:dyDescent="0.2">
      <c r="A77" s="469" t="s">
        <v>848</v>
      </c>
      <c r="B77" s="547"/>
      <c r="C77" s="92"/>
      <c r="G77" s="102"/>
      <c r="H77" s="101"/>
      <c r="J77" s="102"/>
      <c r="K77" s="102" t="s">
        <v>78</v>
      </c>
    </row>
    <row r="78" spans="1:11" ht="29.25" customHeight="1" x14ac:dyDescent="0.2">
      <c r="A78" s="792" t="s">
        <v>1</v>
      </c>
      <c r="B78" s="794">
        <v>1399</v>
      </c>
      <c r="C78" s="794"/>
      <c r="D78" s="789">
        <v>1400</v>
      </c>
      <c r="E78" s="789"/>
      <c r="F78" s="789">
        <v>1401</v>
      </c>
      <c r="G78" s="789"/>
      <c r="H78" s="790">
        <v>1402</v>
      </c>
      <c r="I78" s="791"/>
      <c r="J78" s="790">
        <v>1403</v>
      </c>
      <c r="K78" s="791"/>
    </row>
    <row r="79" spans="1:11" ht="29.25" customHeight="1" x14ac:dyDescent="0.2">
      <c r="A79" s="792"/>
      <c r="B79" s="472" t="s">
        <v>75</v>
      </c>
      <c r="C79" s="461" t="s">
        <v>3</v>
      </c>
      <c r="D79" s="472" t="s">
        <v>75</v>
      </c>
      <c r="E79" s="461" t="s">
        <v>3</v>
      </c>
      <c r="F79" s="472" t="s">
        <v>75</v>
      </c>
      <c r="G79" s="461" t="s">
        <v>3</v>
      </c>
      <c r="H79" s="472" t="s">
        <v>75</v>
      </c>
      <c r="I79" s="461" t="s">
        <v>3</v>
      </c>
      <c r="J79" s="470" t="s">
        <v>75</v>
      </c>
      <c r="K79" s="485" t="s">
        <v>3</v>
      </c>
    </row>
    <row r="80" spans="1:11" ht="29.25" customHeight="1" x14ac:dyDescent="0.2">
      <c r="A80" s="233" t="s">
        <v>91</v>
      </c>
      <c r="B80" s="373">
        <v>0.18</v>
      </c>
      <c r="C80" s="60" t="s">
        <v>230</v>
      </c>
      <c r="D80" s="373">
        <v>0.17785973469751948</v>
      </c>
      <c r="E80" s="60" t="s">
        <v>230</v>
      </c>
      <c r="F80" s="373">
        <v>0.17650531286894922</v>
      </c>
      <c r="G80" s="60" t="s">
        <v>230</v>
      </c>
      <c r="H80" s="373">
        <v>0.17602456374737779</v>
      </c>
      <c r="I80" s="60" t="s">
        <v>230</v>
      </c>
      <c r="J80" s="373">
        <v>0.17</v>
      </c>
      <c r="K80" s="60" t="s">
        <v>230</v>
      </c>
    </row>
    <row r="81" spans="1:11" ht="29.25" customHeight="1" x14ac:dyDescent="0.2">
      <c r="A81" s="234" t="s">
        <v>6</v>
      </c>
      <c r="B81" s="340">
        <v>0.26</v>
      </c>
      <c r="C81" s="379">
        <v>7</v>
      </c>
      <c r="D81" s="340">
        <v>0.25742574257425743</v>
      </c>
      <c r="E81" s="379">
        <v>7</v>
      </c>
      <c r="F81" s="639">
        <v>0.25135534746180388</v>
      </c>
      <c r="G81" s="379">
        <v>8</v>
      </c>
      <c r="H81" s="639">
        <v>0.25030674846625767</v>
      </c>
      <c r="I81" s="379">
        <v>7</v>
      </c>
      <c r="J81" s="334">
        <v>0.25</v>
      </c>
      <c r="K81" s="334">
        <v>8</v>
      </c>
    </row>
    <row r="82" spans="1:11" ht="29.25" customHeight="1" x14ac:dyDescent="0.2">
      <c r="A82" s="234" t="s">
        <v>7</v>
      </c>
      <c r="B82" s="340">
        <v>0.11</v>
      </c>
      <c r="C82" s="379">
        <v>25</v>
      </c>
      <c r="D82" s="340">
        <v>0.10740203193033382</v>
      </c>
      <c r="E82" s="379">
        <v>26</v>
      </c>
      <c r="F82" s="639">
        <v>0.10938399539435809</v>
      </c>
      <c r="G82" s="379">
        <v>24</v>
      </c>
      <c r="H82" s="639">
        <v>0.11422044545973729</v>
      </c>
      <c r="I82" s="379">
        <v>23</v>
      </c>
      <c r="J82" s="334">
        <v>0.11</v>
      </c>
      <c r="K82" s="334">
        <v>23</v>
      </c>
    </row>
    <row r="83" spans="1:11" ht="29.25" customHeight="1" x14ac:dyDescent="0.2">
      <c r="A83" s="234" t="s">
        <v>8</v>
      </c>
      <c r="B83" s="340">
        <v>0.14000000000000001</v>
      </c>
      <c r="C83" s="379">
        <v>20</v>
      </c>
      <c r="D83" s="340">
        <v>0.138996138996139</v>
      </c>
      <c r="E83" s="379">
        <v>20</v>
      </c>
      <c r="F83" s="639">
        <v>0.13878180416345412</v>
      </c>
      <c r="G83" s="379">
        <v>20</v>
      </c>
      <c r="H83" s="639">
        <v>0.13097072419106318</v>
      </c>
      <c r="I83" s="379">
        <v>20</v>
      </c>
      <c r="J83" s="334">
        <v>0.13</v>
      </c>
      <c r="K83" s="334">
        <v>20</v>
      </c>
    </row>
    <row r="84" spans="1:11" ht="29.25" customHeight="1" x14ac:dyDescent="0.2">
      <c r="A84" s="234" t="s">
        <v>51</v>
      </c>
      <c r="B84" s="340">
        <v>0.25</v>
      </c>
      <c r="C84" s="379">
        <v>8</v>
      </c>
      <c r="D84" s="340">
        <v>0.25074850299401197</v>
      </c>
      <c r="E84" s="379">
        <v>8</v>
      </c>
      <c r="F84" s="639">
        <v>0.24562709341272793</v>
      </c>
      <c r="G84" s="379">
        <v>10</v>
      </c>
      <c r="H84" s="639">
        <v>0.24620510921880784</v>
      </c>
      <c r="I84" s="379">
        <v>9</v>
      </c>
      <c r="J84" s="334">
        <v>0.24</v>
      </c>
      <c r="K84" s="334">
        <v>9</v>
      </c>
    </row>
    <row r="85" spans="1:11" ht="29.25" customHeight="1" x14ac:dyDescent="0.2">
      <c r="A85" s="234" t="s">
        <v>10</v>
      </c>
      <c r="B85" s="340">
        <v>0.03</v>
      </c>
      <c r="C85" s="379">
        <v>30</v>
      </c>
      <c r="D85" s="340">
        <v>3.4223134839151265E-2</v>
      </c>
      <c r="E85" s="379">
        <v>30</v>
      </c>
      <c r="F85" s="639">
        <v>3.7199864727764625E-2</v>
      </c>
      <c r="G85" s="379">
        <v>31</v>
      </c>
      <c r="H85" s="639">
        <v>3.6764705882352942E-2</v>
      </c>
      <c r="I85" s="379">
        <v>31</v>
      </c>
      <c r="J85" s="334">
        <v>0.04</v>
      </c>
      <c r="K85" s="334">
        <v>31</v>
      </c>
    </row>
    <row r="86" spans="1:11" ht="29.25" customHeight="1" x14ac:dyDescent="0.2">
      <c r="A86" s="234" t="s">
        <v>11</v>
      </c>
      <c r="B86" s="340">
        <v>0.3</v>
      </c>
      <c r="C86" s="379">
        <v>6</v>
      </c>
      <c r="D86" s="340">
        <v>0.30303030303030304</v>
      </c>
      <c r="E86" s="379">
        <v>6</v>
      </c>
      <c r="F86" s="639">
        <v>0.30252100840336132</v>
      </c>
      <c r="G86" s="379">
        <v>5</v>
      </c>
      <c r="H86" s="639">
        <v>0.30201342281879195</v>
      </c>
      <c r="I86" s="379">
        <v>5</v>
      </c>
      <c r="J86" s="334">
        <v>0.28000000000000003</v>
      </c>
      <c r="K86" s="334">
        <v>6</v>
      </c>
    </row>
    <row r="87" spans="1:11" ht="29.25" customHeight="1" x14ac:dyDescent="0.2">
      <c r="A87" s="234" t="s">
        <v>12</v>
      </c>
      <c r="B87" s="340">
        <v>0.36</v>
      </c>
      <c r="C87" s="379">
        <v>4</v>
      </c>
      <c r="D87" s="340">
        <v>0.36261079774375504</v>
      </c>
      <c r="E87" s="379">
        <v>4</v>
      </c>
      <c r="F87" s="639">
        <v>0.37509976057462091</v>
      </c>
      <c r="G87" s="379">
        <v>3</v>
      </c>
      <c r="H87" s="639">
        <v>0.37944664031620556</v>
      </c>
      <c r="I87" s="379">
        <v>3</v>
      </c>
      <c r="J87" s="334">
        <v>0.38</v>
      </c>
      <c r="K87" s="334">
        <v>3</v>
      </c>
    </row>
    <row r="88" spans="1:11" ht="29.25" customHeight="1" x14ac:dyDescent="0.2">
      <c r="A88" s="234" t="s">
        <v>13</v>
      </c>
      <c r="B88" s="340">
        <v>0.12</v>
      </c>
      <c r="C88" s="379">
        <v>22</v>
      </c>
      <c r="D88" s="340">
        <v>0.12114302002422861</v>
      </c>
      <c r="E88" s="379">
        <v>22</v>
      </c>
      <c r="F88" s="639">
        <v>0.11864406779661017</v>
      </c>
      <c r="G88" s="379">
        <v>22</v>
      </c>
      <c r="H88" s="639">
        <v>0.11688947994680479</v>
      </c>
      <c r="I88" s="379">
        <v>22</v>
      </c>
      <c r="J88" s="334">
        <v>0.12</v>
      </c>
      <c r="K88" s="334">
        <v>22</v>
      </c>
    </row>
    <row r="89" spans="1:11" ht="29.25" customHeight="1" x14ac:dyDescent="0.2">
      <c r="A89" s="234" t="s">
        <v>14</v>
      </c>
      <c r="B89" s="340">
        <v>0.16</v>
      </c>
      <c r="C89" s="379">
        <v>18</v>
      </c>
      <c r="D89" s="340">
        <v>0.16260162601626016</v>
      </c>
      <c r="E89" s="379">
        <v>18</v>
      </c>
      <c r="F89" s="639">
        <v>0.13157894736842105</v>
      </c>
      <c r="G89" s="379">
        <v>21</v>
      </c>
      <c r="H89" s="639">
        <v>0.13091641490433031</v>
      </c>
      <c r="I89" s="379">
        <v>21</v>
      </c>
      <c r="J89" s="334">
        <v>0.13</v>
      </c>
      <c r="K89" s="334">
        <v>21</v>
      </c>
    </row>
    <row r="90" spans="1:11" ht="29.25" customHeight="1" x14ac:dyDescent="0.2">
      <c r="A90" s="234" t="s">
        <v>15</v>
      </c>
      <c r="B90" s="340">
        <v>0.35</v>
      </c>
      <c r="C90" s="379">
        <v>5</v>
      </c>
      <c r="D90" s="340">
        <v>0.3545232273838631</v>
      </c>
      <c r="E90" s="379">
        <v>5</v>
      </c>
      <c r="F90" s="639">
        <v>0.29020556227327693</v>
      </c>
      <c r="G90" s="379">
        <v>6</v>
      </c>
      <c r="H90" s="639">
        <v>0.1674641148325359</v>
      </c>
      <c r="I90" s="379">
        <v>15</v>
      </c>
      <c r="J90" s="334">
        <v>0.17</v>
      </c>
      <c r="K90" s="334">
        <v>14</v>
      </c>
    </row>
    <row r="91" spans="1:11" ht="29.25" customHeight="1" x14ac:dyDescent="0.2">
      <c r="A91" s="234" t="s">
        <v>16</v>
      </c>
      <c r="B91" s="340">
        <v>0.18</v>
      </c>
      <c r="C91" s="379">
        <v>14</v>
      </c>
      <c r="D91" s="340">
        <v>0.17999709682101903</v>
      </c>
      <c r="E91" s="379">
        <v>14</v>
      </c>
      <c r="F91" s="639">
        <v>0.17377567140600317</v>
      </c>
      <c r="G91" s="379">
        <v>13</v>
      </c>
      <c r="H91" s="639">
        <v>0.17339397384877772</v>
      </c>
      <c r="I91" s="379">
        <v>12</v>
      </c>
      <c r="J91" s="334">
        <v>0.16</v>
      </c>
      <c r="K91" s="334">
        <v>16</v>
      </c>
    </row>
    <row r="92" spans="1:11" ht="29.25" customHeight="1" x14ac:dyDescent="0.2">
      <c r="A92" s="234" t="s">
        <v>17</v>
      </c>
      <c r="B92" s="340">
        <v>0.21</v>
      </c>
      <c r="C92" s="379">
        <v>12</v>
      </c>
      <c r="D92" s="340">
        <v>0.21664766248574688</v>
      </c>
      <c r="E92" s="379">
        <v>12</v>
      </c>
      <c r="F92" s="639">
        <v>0.15963511972633981</v>
      </c>
      <c r="G92" s="379">
        <v>17</v>
      </c>
      <c r="H92" s="639">
        <v>0.15981735159817351</v>
      </c>
      <c r="I92" s="379">
        <v>16</v>
      </c>
      <c r="J92" s="334">
        <v>0.16</v>
      </c>
      <c r="K92" s="334">
        <v>15</v>
      </c>
    </row>
    <row r="93" spans="1:11" ht="29.25" customHeight="1" x14ac:dyDescent="0.2">
      <c r="A93" s="234" t="s">
        <v>18</v>
      </c>
      <c r="B93" s="340">
        <v>0.09</v>
      </c>
      <c r="C93" s="379">
        <v>28</v>
      </c>
      <c r="D93" s="340">
        <v>9.0108129755706853E-2</v>
      </c>
      <c r="E93" s="379">
        <v>28</v>
      </c>
      <c r="F93" s="639">
        <v>9.5332671300893748E-2</v>
      </c>
      <c r="G93" s="379">
        <v>28</v>
      </c>
      <c r="H93" s="639">
        <v>9.6551724137931033E-2</v>
      </c>
      <c r="I93" s="379">
        <v>28</v>
      </c>
      <c r="J93" s="334">
        <v>0.1</v>
      </c>
      <c r="K93" s="334">
        <v>28</v>
      </c>
    </row>
    <row r="94" spans="1:11" ht="29.25" customHeight="1" x14ac:dyDescent="0.2">
      <c r="A94" s="234" t="s">
        <v>19</v>
      </c>
      <c r="B94" s="340">
        <v>0.12</v>
      </c>
      <c r="C94" s="379">
        <v>22</v>
      </c>
      <c r="D94" s="340">
        <v>0.11796733212341198</v>
      </c>
      <c r="E94" s="379">
        <v>24</v>
      </c>
      <c r="F94" s="639">
        <v>0.11732851985559567</v>
      </c>
      <c r="G94" s="379">
        <v>23</v>
      </c>
      <c r="H94" s="639">
        <v>9.8743267504488322E-2</v>
      </c>
      <c r="I94" s="379">
        <v>26</v>
      </c>
      <c r="J94" s="334">
        <v>0.1</v>
      </c>
      <c r="K94" s="334">
        <v>26</v>
      </c>
    </row>
    <row r="95" spans="1:11" ht="29.25" customHeight="1" x14ac:dyDescent="0.2">
      <c r="A95" s="234" t="s">
        <v>20</v>
      </c>
      <c r="B95" s="340">
        <v>0.46</v>
      </c>
      <c r="C95" s="379">
        <v>1</v>
      </c>
      <c r="D95" s="340">
        <v>0.46235138705416118</v>
      </c>
      <c r="E95" s="379">
        <v>1</v>
      </c>
      <c r="F95" s="639">
        <v>0.48239895697522817</v>
      </c>
      <c r="G95" s="379">
        <v>1</v>
      </c>
      <c r="H95" s="639">
        <v>0.50193050193050193</v>
      </c>
      <c r="I95" s="379">
        <v>1</v>
      </c>
      <c r="J95" s="334">
        <v>0.5</v>
      </c>
      <c r="K95" s="334">
        <v>1</v>
      </c>
    </row>
    <row r="96" spans="1:11" ht="29.25" customHeight="1" x14ac:dyDescent="0.2">
      <c r="A96" s="234" t="s">
        <v>21</v>
      </c>
      <c r="B96" s="340">
        <v>0.24</v>
      </c>
      <c r="C96" s="379">
        <v>9</v>
      </c>
      <c r="D96" s="340">
        <v>0.23987034035656402</v>
      </c>
      <c r="E96" s="379">
        <v>9</v>
      </c>
      <c r="F96" s="639">
        <v>0.24761904761904763</v>
      </c>
      <c r="G96" s="379">
        <v>9</v>
      </c>
      <c r="H96" s="639">
        <v>0.24891101431238333</v>
      </c>
      <c r="I96" s="379">
        <v>8</v>
      </c>
      <c r="J96" s="334">
        <v>0.25</v>
      </c>
      <c r="K96" s="334">
        <v>7</v>
      </c>
    </row>
    <row r="97" spans="1:11" ht="29.25" customHeight="1" x14ac:dyDescent="0.2">
      <c r="A97" s="234" t="s">
        <v>22</v>
      </c>
      <c r="B97" s="340">
        <v>0.17</v>
      </c>
      <c r="C97" s="379">
        <v>16</v>
      </c>
      <c r="D97" s="340">
        <v>0.16815034619188921</v>
      </c>
      <c r="E97" s="379">
        <v>16</v>
      </c>
      <c r="F97" s="639">
        <v>0.17112509834775769</v>
      </c>
      <c r="G97" s="379">
        <v>15</v>
      </c>
      <c r="H97" s="639">
        <v>0.1721776560360008</v>
      </c>
      <c r="I97" s="379">
        <v>13</v>
      </c>
      <c r="J97" s="334">
        <v>0.17</v>
      </c>
      <c r="K97" s="334">
        <v>12</v>
      </c>
    </row>
    <row r="98" spans="1:11" ht="29.25" customHeight="1" x14ac:dyDescent="0.2">
      <c r="A98" s="234" t="s">
        <v>23</v>
      </c>
      <c r="B98" s="340">
        <v>0.12</v>
      </c>
      <c r="C98" s="379">
        <v>22</v>
      </c>
      <c r="D98" s="340">
        <v>0.12066365007541478</v>
      </c>
      <c r="E98" s="379">
        <v>23</v>
      </c>
      <c r="F98" s="639">
        <v>0.10502625656414104</v>
      </c>
      <c r="G98" s="379">
        <v>25</v>
      </c>
      <c r="H98" s="639">
        <v>0.1044776119402985</v>
      </c>
      <c r="I98" s="379">
        <v>24</v>
      </c>
      <c r="J98" s="334">
        <v>0.1</v>
      </c>
      <c r="K98" s="334">
        <v>24</v>
      </c>
    </row>
    <row r="99" spans="1:11" ht="29.25" customHeight="1" x14ac:dyDescent="0.2">
      <c r="A99" s="234" t="s">
        <v>24</v>
      </c>
      <c r="B99" s="340">
        <v>0.1</v>
      </c>
      <c r="C99" s="379">
        <v>27</v>
      </c>
      <c r="D99" s="340">
        <v>0.10007147962830593</v>
      </c>
      <c r="E99" s="379">
        <v>27</v>
      </c>
      <c r="F99" s="639">
        <v>9.8800282286520824E-2</v>
      </c>
      <c r="G99" s="379">
        <v>27</v>
      </c>
      <c r="H99" s="639">
        <v>9.7560975609756101E-2</v>
      </c>
      <c r="I99" s="379">
        <v>27</v>
      </c>
      <c r="J99" s="334">
        <v>0.1</v>
      </c>
      <c r="K99" s="334">
        <v>27</v>
      </c>
    </row>
    <row r="100" spans="1:11" ht="29.25" customHeight="1" x14ac:dyDescent="0.2">
      <c r="A100" s="234" t="s">
        <v>93</v>
      </c>
      <c r="B100" s="340">
        <v>0.22</v>
      </c>
      <c r="C100" s="379">
        <v>10</v>
      </c>
      <c r="D100" s="340">
        <v>0.22208883553421369</v>
      </c>
      <c r="E100" s="379">
        <v>10</v>
      </c>
      <c r="F100" s="639">
        <v>0.22700119474313024</v>
      </c>
      <c r="G100" s="379">
        <v>11</v>
      </c>
      <c r="H100" s="639">
        <v>0.22592152199762186</v>
      </c>
      <c r="I100" s="379">
        <v>10</v>
      </c>
      <c r="J100" s="334">
        <v>0.22</v>
      </c>
      <c r="K100" s="334">
        <v>10</v>
      </c>
    </row>
    <row r="101" spans="1:11" ht="29.25" customHeight="1" x14ac:dyDescent="0.2">
      <c r="A101" s="234" t="s">
        <v>72</v>
      </c>
      <c r="B101" s="340">
        <v>0.17</v>
      </c>
      <c r="C101" s="379">
        <v>16</v>
      </c>
      <c r="D101" s="340">
        <v>0.16811768237766436</v>
      </c>
      <c r="E101" s="379">
        <v>17</v>
      </c>
      <c r="F101" s="639">
        <v>0.17272185824895772</v>
      </c>
      <c r="G101" s="379">
        <v>14</v>
      </c>
      <c r="H101" s="639">
        <v>0.17134416543574593</v>
      </c>
      <c r="I101" s="379">
        <v>14</v>
      </c>
      <c r="J101" s="334">
        <v>0.17</v>
      </c>
      <c r="K101" s="334">
        <v>13</v>
      </c>
    </row>
    <row r="102" spans="1:11" ht="29.25" customHeight="1" x14ac:dyDescent="0.2">
      <c r="A102" s="234" t="s">
        <v>94</v>
      </c>
      <c r="B102" s="340">
        <v>0.19</v>
      </c>
      <c r="C102" s="379">
        <v>13</v>
      </c>
      <c r="D102" s="340">
        <v>0.19076305220883535</v>
      </c>
      <c r="E102" s="379">
        <v>13</v>
      </c>
      <c r="F102" s="639">
        <v>0.19539078156312623</v>
      </c>
      <c r="G102" s="379">
        <v>12</v>
      </c>
      <c r="H102" s="639">
        <v>0.19519519519519521</v>
      </c>
      <c r="I102" s="379">
        <v>11</v>
      </c>
      <c r="J102" s="334">
        <v>0.2</v>
      </c>
      <c r="K102" s="334">
        <v>11</v>
      </c>
    </row>
    <row r="103" spans="1:11" ht="29.25" customHeight="1" x14ac:dyDescent="0.2">
      <c r="A103" s="234" t="s">
        <v>95</v>
      </c>
      <c r="B103" s="340">
        <v>0.03</v>
      </c>
      <c r="C103" s="379">
        <v>30</v>
      </c>
      <c r="D103" s="340">
        <v>2.6845637583892617E-2</v>
      </c>
      <c r="E103" s="379">
        <v>31</v>
      </c>
      <c r="F103" s="639">
        <v>0.04</v>
      </c>
      <c r="G103" s="379">
        <v>30</v>
      </c>
      <c r="H103" s="639">
        <v>5.2980132450331126E-2</v>
      </c>
      <c r="I103" s="379">
        <v>30</v>
      </c>
      <c r="J103" s="334">
        <v>0.05</v>
      </c>
      <c r="K103" s="334">
        <v>30</v>
      </c>
    </row>
    <row r="104" spans="1:11" ht="29.25" customHeight="1" x14ac:dyDescent="0.2">
      <c r="A104" s="234" t="s">
        <v>29</v>
      </c>
      <c r="B104" s="340">
        <v>0.13</v>
      </c>
      <c r="C104" s="379">
        <v>21</v>
      </c>
      <c r="D104" s="340">
        <v>0.12671059300557527</v>
      </c>
      <c r="E104" s="379">
        <v>21</v>
      </c>
      <c r="F104" s="639">
        <v>0.14587525150905434</v>
      </c>
      <c r="G104" s="379">
        <v>19</v>
      </c>
      <c r="H104" s="639">
        <v>0.15484515484515485</v>
      </c>
      <c r="I104" s="379">
        <v>18</v>
      </c>
      <c r="J104" s="334">
        <v>0.15</v>
      </c>
      <c r="K104" s="334">
        <v>19</v>
      </c>
    </row>
    <row r="105" spans="1:11" ht="29.25" customHeight="1" x14ac:dyDescent="0.2">
      <c r="A105" s="234" t="s">
        <v>30</v>
      </c>
      <c r="B105" s="340">
        <v>0.16</v>
      </c>
      <c r="C105" s="379">
        <v>18</v>
      </c>
      <c r="D105" s="340">
        <v>0.15996878657822863</v>
      </c>
      <c r="E105" s="379">
        <v>19</v>
      </c>
      <c r="F105" s="639">
        <v>0.15978176149649259</v>
      </c>
      <c r="G105" s="379">
        <v>16</v>
      </c>
      <c r="H105" s="639">
        <v>0.15582391897156214</v>
      </c>
      <c r="I105" s="379">
        <v>17</v>
      </c>
      <c r="J105" s="334">
        <v>0.16</v>
      </c>
      <c r="K105" s="334">
        <v>17</v>
      </c>
    </row>
    <row r="106" spans="1:11" ht="29.25" customHeight="1" x14ac:dyDescent="0.2">
      <c r="A106" s="234" t="s">
        <v>31</v>
      </c>
      <c r="B106" s="340">
        <v>7.0000000000000007E-2</v>
      </c>
      <c r="C106" s="379">
        <v>29</v>
      </c>
      <c r="D106" s="340">
        <v>7.2585147962032387E-2</v>
      </c>
      <c r="E106" s="379">
        <v>29</v>
      </c>
      <c r="F106" s="639">
        <v>7.2504182933630784E-2</v>
      </c>
      <c r="G106" s="379">
        <v>29</v>
      </c>
      <c r="H106" s="639">
        <v>7.2504182933630784E-2</v>
      </c>
      <c r="I106" s="379">
        <v>29</v>
      </c>
      <c r="J106" s="334">
        <v>7.0000000000000007E-2</v>
      </c>
      <c r="K106" s="334">
        <v>29</v>
      </c>
    </row>
    <row r="107" spans="1:11" ht="29.25" customHeight="1" x14ac:dyDescent="0.2">
      <c r="A107" s="234" t="s">
        <v>32</v>
      </c>
      <c r="B107" s="340">
        <v>0.41</v>
      </c>
      <c r="C107" s="379">
        <v>3</v>
      </c>
      <c r="D107" s="340">
        <v>0.40876777251184832</v>
      </c>
      <c r="E107" s="379">
        <v>3</v>
      </c>
      <c r="F107" s="639">
        <v>0.41015048686928296</v>
      </c>
      <c r="G107" s="379">
        <v>2</v>
      </c>
      <c r="H107" s="639">
        <v>0.41458394589826525</v>
      </c>
      <c r="I107" s="379">
        <v>2</v>
      </c>
      <c r="J107" s="334">
        <v>0.41</v>
      </c>
      <c r="K107" s="334">
        <v>2</v>
      </c>
    </row>
    <row r="108" spans="1:11" ht="29.25" customHeight="1" x14ac:dyDescent="0.2">
      <c r="A108" s="234" t="s">
        <v>69</v>
      </c>
      <c r="B108" s="340">
        <v>0.18</v>
      </c>
      <c r="C108" s="379">
        <v>14</v>
      </c>
      <c r="D108" s="340">
        <v>0.17771701982228297</v>
      </c>
      <c r="E108" s="379">
        <v>15</v>
      </c>
      <c r="F108" s="639">
        <v>0.15006821282401092</v>
      </c>
      <c r="G108" s="379">
        <v>18</v>
      </c>
      <c r="H108" s="639">
        <v>0.14976174268209666</v>
      </c>
      <c r="I108" s="379">
        <v>19</v>
      </c>
      <c r="J108" s="334">
        <v>0.15</v>
      </c>
      <c r="K108" s="334">
        <v>18</v>
      </c>
    </row>
    <row r="109" spans="1:11" ht="29.25" customHeight="1" x14ac:dyDescent="0.2">
      <c r="A109" s="234" t="s">
        <v>34</v>
      </c>
      <c r="B109" s="340">
        <v>0.22</v>
      </c>
      <c r="C109" s="379">
        <v>10</v>
      </c>
      <c r="D109" s="340">
        <v>0.21716649431230611</v>
      </c>
      <c r="E109" s="379">
        <v>11</v>
      </c>
      <c r="F109" s="639">
        <v>0.2650356778797146</v>
      </c>
      <c r="G109" s="379">
        <v>7</v>
      </c>
      <c r="H109" s="639">
        <v>0.29160382101558574</v>
      </c>
      <c r="I109" s="379">
        <v>6</v>
      </c>
      <c r="J109" s="334">
        <v>0.28999999999999998</v>
      </c>
      <c r="K109" s="334">
        <v>5</v>
      </c>
    </row>
    <row r="110" spans="1:11" ht="29.25" customHeight="1" x14ac:dyDescent="0.2">
      <c r="A110" s="234" t="s">
        <v>35</v>
      </c>
      <c r="B110" s="340">
        <v>0.11</v>
      </c>
      <c r="C110" s="379">
        <v>25</v>
      </c>
      <c r="D110" s="340">
        <v>0.10758776896942242</v>
      </c>
      <c r="E110" s="379">
        <v>25</v>
      </c>
      <c r="F110" s="639">
        <v>0.10180995475113122</v>
      </c>
      <c r="G110" s="379">
        <v>26</v>
      </c>
      <c r="H110" s="639">
        <v>0.10175240248728096</v>
      </c>
      <c r="I110" s="379">
        <v>25</v>
      </c>
      <c r="J110" s="334">
        <v>0.1</v>
      </c>
      <c r="K110" s="334">
        <v>25</v>
      </c>
    </row>
    <row r="111" spans="1:11" ht="29.25" customHeight="1" x14ac:dyDescent="0.2">
      <c r="A111" s="236" t="s">
        <v>36</v>
      </c>
      <c r="B111" s="340">
        <v>0.42</v>
      </c>
      <c r="C111" s="379">
        <v>2</v>
      </c>
      <c r="D111" s="340">
        <v>0.41500399042298486</v>
      </c>
      <c r="E111" s="379">
        <v>2</v>
      </c>
      <c r="F111" s="639">
        <v>0.36135113904163396</v>
      </c>
      <c r="G111" s="379">
        <v>4</v>
      </c>
      <c r="H111" s="639">
        <v>0.35576179427687549</v>
      </c>
      <c r="I111" s="379">
        <v>4</v>
      </c>
      <c r="J111" s="334">
        <v>0.35</v>
      </c>
      <c r="K111" s="334">
        <v>4</v>
      </c>
    </row>
    <row r="112" spans="1:11" ht="29.25" customHeight="1" x14ac:dyDescent="0.2">
      <c r="A112" s="240" t="s">
        <v>264</v>
      </c>
      <c r="B112" s="636"/>
      <c r="C112" s="636"/>
    </row>
    <row r="113" spans="1:11" ht="29.25" customHeight="1" x14ac:dyDescent="0.2">
      <c r="A113" s="546"/>
      <c r="B113" s="546"/>
      <c r="C113" s="546"/>
    </row>
    <row r="114" spans="1:11" ht="29.25" customHeight="1" x14ac:dyDescent="0.2">
      <c r="A114" s="469" t="s">
        <v>849</v>
      </c>
      <c r="B114" s="547"/>
      <c r="C114" s="92"/>
      <c r="H114" s="101"/>
      <c r="J114" s="101"/>
      <c r="K114" s="102" t="s">
        <v>78</v>
      </c>
    </row>
    <row r="115" spans="1:11" ht="29.25" customHeight="1" x14ac:dyDescent="0.2">
      <c r="A115" s="792" t="s">
        <v>1</v>
      </c>
      <c r="B115" s="794">
        <v>1398</v>
      </c>
      <c r="C115" s="794"/>
      <c r="D115" s="789">
        <v>1400</v>
      </c>
      <c r="E115" s="789"/>
      <c r="F115" s="789">
        <v>1401</v>
      </c>
      <c r="G115" s="789"/>
      <c r="H115" s="790">
        <v>1402</v>
      </c>
      <c r="I115" s="791"/>
      <c r="J115" s="790">
        <v>1403</v>
      </c>
      <c r="K115" s="791"/>
    </row>
    <row r="116" spans="1:11" ht="29.25" customHeight="1" x14ac:dyDescent="0.2">
      <c r="A116" s="792"/>
      <c r="B116" s="472" t="s">
        <v>75</v>
      </c>
      <c r="C116" s="461" t="s">
        <v>3</v>
      </c>
      <c r="D116" s="472" t="s">
        <v>75</v>
      </c>
      <c r="E116" s="461" t="s">
        <v>3</v>
      </c>
      <c r="F116" s="461" t="s">
        <v>75</v>
      </c>
      <c r="G116" s="461" t="s">
        <v>3</v>
      </c>
      <c r="H116" s="461" t="s">
        <v>75</v>
      </c>
      <c r="I116" s="461" t="s">
        <v>3</v>
      </c>
      <c r="J116" s="485" t="s">
        <v>75</v>
      </c>
      <c r="K116" s="485" t="s">
        <v>3</v>
      </c>
    </row>
    <row r="117" spans="1:11" ht="29.25" customHeight="1" x14ac:dyDescent="0.2">
      <c r="A117" s="233" t="s">
        <v>91</v>
      </c>
      <c r="B117" s="373">
        <v>2.1800000000000002</v>
      </c>
      <c r="C117" s="60" t="s">
        <v>230</v>
      </c>
      <c r="D117" s="373">
        <v>2.1829754327523645</v>
      </c>
      <c r="E117" s="373" t="s">
        <v>230</v>
      </c>
      <c r="F117" s="373">
        <v>2.0255017709563163</v>
      </c>
      <c r="G117" s="373" t="s">
        <v>230</v>
      </c>
      <c r="H117" s="373">
        <v>2.0167821022161281</v>
      </c>
      <c r="I117" s="373" t="s">
        <v>230</v>
      </c>
      <c r="J117" s="21">
        <v>1.96</v>
      </c>
      <c r="K117" s="1" t="s">
        <v>230</v>
      </c>
    </row>
    <row r="118" spans="1:11" ht="29.25" customHeight="1" x14ac:dyDescent="0.2">
      <c r="A118" s="234" t="s">
        <v>6</v>
      </c>
      <c r="B118" s="340">
        <v>2.99</v>
      </c>
      <c r="C118" s="379">
        <v>11</v>
      </c>
      <c r="D118" s="340">
        <v>2.995049504950495</v>
      </c>
      <c r="E118" s="379">
        <v>11</v>
      </c>
      <c r="F118" s="639">
        <v>2.9965500246426813</v>
      </c>
      <c r="G118" s="637">
        <v>9</v>
      </c>
      <c r="H118" s="639">
        <v>2.9938650306748467</v>
      </c>
      <c r="I118" s="637">
        <v>8</v>
      </c>
      <c r="J118" s="334">
        <v>2.98</v>
      </c>
      <c r="K118" s="334">
        <v>8</v>
      </c>
    </row>
    <row r="119" spans="1:11" ht="29.25" customHeight="1" x14ac:dyDescent="0.2">
      <c r="A119" s="234" t="s">
        <v>7</v>
      </c>
      <c r="B119" s="340">
        <v>1.18</v>
      </c>
      <c r="C119" s="379">
        <v>28</v>
      </c>
      <c r="D119" s="340">
        <v>1.1785195936139332</v>
      </c>
      <c r="E119" s="379">
        <v>28</v>
      </c>
      <c r="F119" s="639">
        <v>1.0995970063327576</v>
      </c>
      <c r="G119" s="637">
        <v>27</v>
      </c>
      <c r="H119" s="639">
        <v>1.116504854368932</v>
      </c>
      <c r="I119" s="637">
        <v>26</v>
      </c>
      <c r="J119" s="334">
        <v>1.1100000000000001</v>
      </c>
      <c r="K119" s="334">
        <v>26</v>
      </c>
    </row>
    <row r="120" spans="1:11" ht="29.25" customHeight="1" x14ac:dyDescent="0.2">
      <c r="A120" s="234" t="s">
        <v>8</v>
      </c>
      <c r="B120" s="340">
        <v>2.7</v>
      </c>
      <c r="C120" s="379">
        <v>12</v>
      </c>
      <c r="D120" s="340">
        <v>2.7335907335907335</v>
      </c>
      <c r="E120" s="379">
        <v>12</v>
      </c>
      <c r="F120" s="639">
        <v>2.7370855821125675</v>
      </c>
      <c r="G120" s="637">
        <v>12</v>
      </c>
      <c r="H120" s="639">
        <v>2.7503852080123266</v>
      </c>
      <c r="I120" s="637">
        <v>12</v>
      </c>
      <c r="J120" s="334">
        <v>2.73</v>
      </c>
      <c r="K120" s="334">
        <v>12</v>
      </c>
    </row>
    <row r="121" spans="1:11" ht="29.25" customHeight="1" x14ac:dyDescent="0.2">
      <c r="A121" s="234" t="s">
        <v>51</v>
      </c>
      <c r="B121" s="340">
        <v>1.24</v>
      </c>
      <c r="C121" s="379">
        <v>26</v>
      </c>
      <c r="D121" s="340">
        <v>1.2425149700598803</v>
      </c>
      <c r="E121" s="379">
        <v>26</v>
      </c>
      <c r="F121" s="639">
        <v>1.1853368068477856</v>
      </c>
      <c r="G121" s="637">
        <v>25</v>
      </c>
      <c r="H121" s="639">
        <v>1.1995557201036653</v>
      </c>
      <c r="I121" s="637">
        <v>24</v>
      </c>
      <c r="J121" s="334">
        <v>1.19</v>
      </c>
      <c r="K121" s="334">
        <v>24</v>
      </c>
    </row>
    <row r="122" spans="1:11" ht="29.25" customHeight="1" x14ac:dyDescent="0.2">
      <c r="A122" s="234" t="s">
        <v>10</v>
      </c>
      <c r="B122" s="340">
        <v>0.36</v>
      </c>
      <c r="C122" s="379">
        <v>31</v>
      </c>
      <c r="D122" s="340">
        <v>0.35934291581108829</v>
      </c>
      <c r="E122" s="379">
        <v>31</v>
      </c>
      <c r="F122" s="639">
        <v>0.31450794724382825</v>
      </c>
      <c r="G122" s="637">
        <v>31</v>
      </c>
      <c r="H122" s="639">
        <v>0.32419786096256681</v>
      </c>
      <c r="I122" s="637">
        <v>31</v>
      </c>
      <c r="J122" s="334">
        <v>0.32</v>
      </c>
      <c r="K122" s="334">
        <v>31</v>
      </c>
    </row>
    <row r="123" spans="1:11" ht="29.25" customHeight="1" x14ac:dyDescent="0.2">
      <c r="A123" s="234" t="s">
        <v>11</v>
      </c>
      <c r="B123" s="340">
        <v>6.27</v>
      </c>
      <c r="C123" s="379">
        <v>2</v>
      </c>
      <c r="D123" s="340">
        <v>6.3299663299663296</v>
      </c>
      <c r="E123" s="379">
        <v>2</v>
      </c>
      <c r="F123" s="639">
        <v>6.5042016806722689</v>
      </c>
      <c r="G123" s="637">
        <v>2</v>
      </c>
      <c r="H123" s="639">
        <v>6.6946308724832218</v>
      </c>
      <c r="I123" s="637">
        <v>1</v>
      </c>
      <c r="J123" s="334">
        <v>6.72</v>
      </c>
      <c r="K123" s="334">
        <v>1</v>
      </c>
    </row>
    <row r="124" spans="1:11" ht="29.25" customHeight="1" x14ac:dyDescent="0.2">
      <c r="A124" s="234" t="s">
        <v>12</v>
      </c>
      <c r="B124" s="340">
        <v>6.22</v>
      </c>
      <c r="C124" s="379">
        <v>3</v>
      </c>
      <c r="D124" s="340">
        <v>6.2610797743755038</v>
      </c>
      <c r="E124" s="379">
        <v>3</v>
      </c>
      <c r="F124" s="639">
        <v>6.0494812450119717</v>
      </c>
      <c r="G124" s="637">
        <v>3</v>
      </c>
      <c r="H124" s="639">
        <v>6.0553359683794463</v>
      </c>
      <c r="I124" s="637">
        <v>3</v>
      </c>
      <c r="J124" s="334">
        <v>6.03</v>
      </c>
      <c r="K124" s="334">
        <v>3</v>
      </c>
    </row>
    <row r="125" spans="1:11" ht="29.25" customHeight="1" x14ac:dyDescent="0.2">
      <c r="A125" s="234" t="s">
        <v>13</v>
      </c>
      <c r="B125" s="340">
        <v>1.24</v>
      </c>
      <c r="C125" s="379">
        <v>26</v>
      </c>
      <c r="D125" s="340">
        <v>1.2349461982469891</v>
      </c>
      <c r="E125" s="379">
        <v>27</v>
      </c>
      <c r="F125" s="639">
        <v>0.9752824858757061</v>
      </c>
      <c r="G125" s="637">
        <v>29</v>
      </c>
      <c r="H125" s="639">
        <v>0.97221250087492117</v>
      </c>
      <c r="I125" s="637">
        <v>29</v>
      </c>
      <c r="J125" s="334">
        <v>0.96</v>
      </c>
      <c r="K125" s="334">
        <v>29</v>
      </c>
    </row>
    <row r="126" spans="1:11" ht="29.25" customHeight="1" x14ac:dyDescent="0.2">
      <c r="A126" s="234" t="s">
        <v>14</v>
      </c>
      <c r="B126" s="340">
        <v>3.53</v>
      </c>
      <c r="C126" s="379">
        <v>7</v>
      </c>
      <c r="D126" s="340">
        <v>3.5467479674796749</v>
      </c>
      <c r="E126" s="379">
        <v>7</v>
      </c>
      <c r="F126" s="639">
        <v>3.5425101214574899</v>
      </c>
      <c r="G126" s="637">
        <v>7</v>
      </c>
      <c r="H126" s="639">
        <v>3.5850956696878145</v>
      </c>
      <c r="I126" s="637">
        <v>6</v>
      </c>
      <c r="J126" s="334">
        <v>3.57</v>
      </c>
      <c r="K126" s="334">
        <v>6</v>
      </c>
    </row>
    <row r="127" spans="1:11" ht="29.25" customHeight="1" x14ac:dyDescent="0.2">
      <c r="A127" s="234" t="s">
        <v>15</v>
      </c>
      <c r="B127" s="340">
        <v>2.3199999999999998</v>
      </c>
      <c r="C127" s="379">
        <v>19</v>
      </c>
      <c r="D127" s="340">
        <v>2.3227383863080684</v>
      </c>
      <c r="E127" s="379">
        <v>19</v>
      </c>
      <c r="F127" s="639">
        <v>2.2611850060459493</v>
      </c>
      <c r="G127" s="637">
        <v>18</v>
      </c>
      <c r="H127" s="639">
        <v>1.0047846889952152</v>
      </c>
      <c r="I127" s="637">
        <v>28</v>
      </c>
      <c r="J127" s="334">
        <v>1.04</v>
      </c>
      <c r="K127" s="334">
        <v>27</v>
      </c>
    </row>
    <row r="128" spans="1:11" ht="29.25" customHeight="1" x14ac:dyDescent="0.2">
      <c r="A128" s="234" t="s">
        <v>16</v>
      </c>
      <c r="B128" s="340">
        <v>2.65</v>
      </c>
      <c r="C128" s="379">
        <v>15</v>
      </c>
      <c r="D128" s="340">
        <v>2.6389896937146173</v>
      </c>
      <c r="E128" s="379">
        <v>16</v>
      </c>
      <c r="F128" s="639">
        <v>2.5534970558667243</v>
      </c>
      <c r="G128" s="637">
        <v>13</v>
      </c>
      <c r="H128" s="639">
        <v>2.572484366117112</v>
      </c>
      <c r="I128" s="637">
        <v>13</v>
      </c>
      <c r="J128" s="334">
        <v>2.0499999999999998</v>
      </c>
      <c r="K128" s="334">
        <v>18</v>
      </c>
    </row>
    <row r="129" spans="1:11" ht="29.25" customHeight="1" x14ac:dyDescent="0.2">
      <c r="A129" s="234" t="s">
        <v>17</v>
      </c>
      <c r="B129" s="340">
        <v>4.17</v>
      </c>
      <c r="C129" s="379">
        <v>4</v>
      </c>
      <c r="D129" s="340">
        <v>4.27594070695553</v>
      </c>
      <c r="E129" s="379">
        <v>4</v>
      </c>
      <c r="F129" s="639">
        <v>4.264538198403649</v>
      </c>
      <c r="G129" s="637">
        <v>4</v>
      </c>
      <c r="H129" s="639">
        <v>4.2808219178082192</v>
      </c>
      <c r="I129" s="637">
        <v>4</v>
      </c>
      <c r="J129" s="334">
        <v>4.2699999999999996</v>
      </c>
      <c r="K129" s="334">
        <v>4</v>
      </c>
    </row>
    <row r="130" spans="1:11" ht="29.25" customHeight="1" x14ac:dyDescent="0.2">
      <c r="A130" s="234" t="s">
        <v>18</v>
      </c>
      <c r="B130" s="340">
        <v>1.1100000000000001</v>
      </c>
      <c r="C130" s="379">
        <v>29</v>
      </c>
      <c r="D130" s="340">
        <v>1.1013215859030836</v>
      </c>
      <c r="E130" s="379">
        <v>29</v>
      </c>
      <c r="F130" s="639">
        <v>1.0188679245283019</v>
      </c>
      <c r="G130" s="637">
        <v>28</v>
      </c>
      <c r="H130" s="639">
        <v>1.0246305418719213</v>
      </c>
      <c r="I130" s="637">
        <v>27</v>
      </c>
      <c r="J130" s="334">
        <v>1.01</v>
      </c>
      <c r="K130" s="334">
        <v>28</v>
      </c>
    </row>
    <row r="131" spans="1:11" ht="29.25" customHeight="1" x14ac:dyDescent="0.2">
      <c r="A131" s="234" t="s">
        <v>19</v>
      </c>
      <c r="B131" s="340">
        <v>1.32</v>
      </c>
      <c r="C131" s="379">
        <v>25</v>
      </c>
      <c r="D131" s="340">
        <v>1.3339382940108893</v>
      </c>
      <c r="E131" s="379">
        <v>24</v>
      </c>
      <c r="F131" s="639">
        <v>1.2454873646209386</v>
      </c>
      <c r="G131" s="637">
        <v>24</v>
      </c>
      <c r="H131" s="639">
        <v>1.3016157989228008</v>
      </c>
      <c r="I131" s="637">
        <v>23</v>
      </c>
      <c r="J131" s="334">
        <v>1.21</v>
      </c>
      <c r="K131" s="334">
        <v>23</v>
      </c>
    </row>
    <row r="132" spans="1:11" ht="29.25" customHeight="1" x14ac:dyDescent="0.2">
      <c r="A132" s="234" t="s">
        <v>20</v>
      </c>
      <c r="B132" s="340">
        <v>2.29</v>
      </c>
      <c r="C132" s="379">
        <v>20</v>
      </c>
      <c r="D132" s="340">
        <v>2.2985468956406869</v>
      </c>
      <c r="E132" s="379">
        <v>20</v>
      </c>
      <c r="F132" s="639">
        <v>2.2164276401564535</v>
      </c>
      <c r="G132" s="637">
        <v>19</v>
      </c>
      <c r="H132" s="639">
        <v>2.2393822393822393</v>
      </c>
      <c r="I132" s="637">
        <v>18</v>
      </c>
      <c r="J132" s="334">
        <v>2.19</v>
      </c>
      <c r="K132" s="334">
        <v>17</v>
      </c>
    </row>
    <row r="133" spans="1:11" ht="29.25" customHeight="1" x14ac:dyDescent="0.2">
      <c r="A133" s="234" t="s">
        <v>21</v>
      </c>
      <c r="B133" s="340">
        <v>1.33</v>
      </c>
      <c r="C133" s="379">
        <v>24</v>
      </c>
      <c r="D133" s="340">
        <v>1.3128038897893031</v>
      </c>
      <c r="E133" s="379">
        <v>25</v>
      </c>
      <c r="F133" s="639">
        <v>1.1428571428571428</v>
      </c>
      <c r="G133" s="637">
        <v>26</v>
      </c>
      <c r="H133" s="639">
        <v>1.1418792781580585</v>
      </c>
      <c r="I133" s="637">
        <v>25</v>
      </c>
      <c r="J133" s="334">
        <v>1.1299999999999999</v>
      </c>
      <c r="K133" s="334">
        <v>25</v>
      </c>
    </row>
    <row r="134" spans="1:11" ht="29.25" customHeight="1" x14ac:dyDescent="0.2">
      <c r="A134" s="234" t="s">
        <v>22</v>
      </c>
      <c r="B134" s="340">
        <v>2.68</v>
      </c>
      <c r="C134" s="379">
        <v>13</v>
      </c>
      <c r="D134" s="340">
        <v>2.6765578635014835</v>
      </c>
      <c r="E134" s="379">
        <v>13</v>
      </c>
      <c r="F134" s="639">
        <v>2.4055861526357201</v>
      </c>
      <c r="G134" s="637">
        <v>16</v>
      </c>
      <c r="H134" s="639">
        <v>2.4280962629622382</v>
      </c>
      <c r="I134" s="637">
        <v>15</v>
      </c>
      <c r="J134" s="334">
        <v>2.4</v>
      </c>
      <c r="K134" s="334">
        <v>14</v>
      </c>
    </row>
    <row r="135" spans="1:11" ht="29.25" customHeight="1" x14ac:dyDescent="0.2">
      <c r="A135" s="234" t="s">
        <v>23</v>
      </c>
      <c r="B135" s="340">
        <v>0.85</v>
      </c>
      <c r="C135" s="379">
        <v>30</v>
      </c>
      <c r="D135" s="340">
        <v>0.85972850678733037</v>
      </c>
      <c r="E135" s="379">
        <v>30</v>
      </c>
      <c r="F135" s="639">
        <v>0.75018754688672162</v>
      </c>
      <c r="G135" s="637">
        <v>30</v>
      </c>
      <c r="H135" s="639">
        <v>0.73134328358208966</v>
      </c>
      <c r="I135" s="637">
        <v>30</v>
      </c>
      <c r="J135" s="334">
        <v>0.74</v>
      </c>
      <c r="K135" s="334">
        <v>30</v>
      </c>
    </row>
    <row r="136" spans="1:11" ht="29.25" customHeight="1" x14ac:dyDescent="0.2">
      <c r="A136" s="234" t="s">
        <v>24</v>
      </c>
      <c r="B136" s="340">
        <v>1.34</v>
      </c>
      <c r="C136" s="379">
        <v>23</v>
      </c>
      <c r="D136" s="340">
        <v>1.3438170121515367</v>
      </c>
      <c r="E136" s="379">
        <v>23</v>
      </c>
      <c r="F136" s="639">
        <v>1.3055751587861679</v>
      </c>
      <c r="G136" s="637">
        <v>23</v>
      </c>
      <c r="H136" s="639">
        <v>1.3449477351916375</v>
      </c>
      <c r="I136" s="637">
        <v>22</v>
      </c>
      <c r="J136" s="334">
        <v>1.33</v>
      </c>
      <c r="K136" s="334">
        <v>22</v>
      </c>
    </row>
    <row r="137" spans="1:11" ht="29.25" customHeight="1" x14ac:dyDescent="0.2">
      <c r="A137" s="234" t="s">
        <v>93</v>
      </c>
      <c r="B137" s="340">
        <v>2.56</v>
      </c>
      <c r="C137" s="379">
        <v>17</v>
      </c>
      <c r="D137" s="340">
        <v>2.581032412965186</v>
      </c>
      <c r="E137" s="379">
        <v>17</v>
      </c>
      <c r="F137" s="639">
        <v>2.3715651135005973</v>
      </c>
      <c r="G137" s="637">
        <v>17</v>
      </c>
      <c r="H137" s="639">
        <v>2.4019024970273484</v>
      </c>
      <c r="I137" s="637">
        <v>17</v>
      </c>
      <c r="J137" s="334">
        <v>2.38</v>
      </c>
      <c r="K137" s="334">
        <v>16</v>
      </c>
    </row>
    <row r="138" spans="1:11" ht="29.25" customHeight="1" x14ac:dyDescent="0.2">
      <c r="A138" s="234" t="s">
        <v>72</v>
      </c>
      <c r="B138" s="340">
        <v>2.65</v>
      </c>
      <c r="C138" s="379">
        <v>15</v>
      </c>
      <c r="D138" s="340">
        <v>2.6598619033323327</v>
      </c>
      <c r="E138" s="379">
        <v>15</v>
      </c>
      <c r="F138" s="639">
        <v>2.5402025014889817</v>
      </c>
      <c r="G138" s="637">
        <v>14</v>
      </c>
      <c r="H138" s="639">
        <v>2.5169867060561302</v>
      </c>
      <c r="I138" s="637">
        <v>14</v>
      </c>
      <c r="J138" s="334">
        <v>2.4900000000000002</v>
      </c>
      <c r="K138" s="334">
        <v>13</v>
      </c>
    </row>
    <row r="139" spans="1:11" ht="29.25" customHeight="1" x14ac:dyDescent="0.2">
      <c r="A139" s="234" t="s">
        <v>94</v>
      </c>
      <c r="B139" s="340">
        <v>3.07</v>
      </c>
      <c r="C139" s="379">
        <v>10</v>
      </c>
      <c r="D139" s="340">
        <v>3.0823293172690764</v>
      </c>
      <c r="E139" s="379">
        <v>10</v>
      </c>
      <c r="F139" s="639">
        <v>2.850701402805611</v>
      </c>
      <c r="G139" s="637">
        <v>10</v>
      </c>
      <c r="H139" s="639">
        <v>2.8528528528528527</v>
      </c>
      <c r="I139" s="637">
        <v>11</v>
      </c>
      <c r="J139" s="334">
        <v>2.85</v>
      </c>
      <c r="K139" s="334">
        <v>11</v>
      </c>
    </row>
    <row r="140" spans="1:11" ht="29.25" customHeight="1" x14ac:dyDescent="0.2">
      <c r="A140" s="234" t="s">
        <v>95</v>
      </c>
      <c r="B140" s="340">
        <v>6.83</v>
      </c>
      <c r="C140" s="379">
        <v>1</v>
      </c>
      <c r="D140" s="340">
        <v>6.8724832214765099</v>
      </c>
      <c r="E140" s="379">
        <v>1</v>
      </c>
      <c r="F140" s="639">
        <v>6.6400000000000006</v>
      </c>
      <c r="G140" s="637">
        <v>1</v>
      </c>
      <c r="H140" s="639">
        <v>6.6887417218543046</v>
      </c>
      <c r="I140" s="637">
        <v>2</v>
      </c>
      <c r="J140" s="334">
        <v>6.65</v>
      </c>
      <c r="K140" s="334">
        <v>2</v>
      </c>
    </row>
    <row r="141" spans="1:11" ht="29.25" customHeight="1" x14ac:dyDescent="0.2">
      <c r="A141" s="234" t="s">
        <v>29</v>
      </c>
      <c r="B141" s="340">
        <v>3.51</v>
      </c>
      <c r="C141" s="379">
        <v>8</v>
      </c>
      <c r="D141" s="340">
        <v>3.5174860618347692</v>
      </c>
      <c r="E141" s="379">
        <v>8</v>
      </c>
      <c r="F141" s="639">
        <v>3.1539235412474849</v>
      </c>
      <c r="G141" s="637">
        <v>8</v>
      </c>
      <c r="H141" s="639">
        <v>2.942057942057942</v>
      </c>
      <c r="I141" s="637">
        <v>9</v>
      </c>
      <c r="J141" s="334">
        <v>2.93</v>
      </c>
      <c r="K141" s="334">
        <v>9</v>
      </c>
    </row>
    <row r="142" spans="1:11" ht="29.25" customHeight="1" x14ac:dyDescent="0.2">
      <c r="A142" s="234" t="s">
        <v>30</v>
      </c>
      <c r="B142" s="340">
        <v>1.9</v>
      </c>
      <c r="C142" s="379">
        <v>21</v>
      </c>
      <c r="D142" s="340">
        <v>1.9040187280530627</v>
      </c>
      <c r="E142" s="379">
        <v>21</v>
      </c>
      <c r="F142" s="639">
        <v>1.6991426344505067</v>
      </c>
      <c r="G142" s="637">
        <v>21</v>
      </c>
      <c r="H142" s="639">
        <v>1.6984807167900273</v>
      </c>
      <c r="I142" s="637">
        <v>20</v>
      </c>
      <c r="J142" s="334">
        <v>1.69</v>
      </c>
      <c r="K142" s="334">
        <v>20</v>
      </c>
    </row>
    <row r="143" spans="1:11" ht="29.25" customHeight="1" x14ac:dyDescent="0.2">
      <c r="A143" s="234" t="s">
        <v>31</v>
      </c>
      <c r="B143" s="340">
        <v>3.11</v>
      </c>
      <c r="C143" s="379">
        <v>9</v>
      </c>
      <c r="D143" s="340">
        <v>3.1211613623673924</v>
      </c>
      <c r="E143" s="379">
        <v>9</v>
      </c>
      <c r="F143" s="639">
        <v>2.8443948689347467</v>
      </c>
      <c r="G143" s="637">
        <v>11</v>
      </c>
      <c r="H143" s="639">
        <v>2.8667038482989406</v>
      </c>
      <c r="I143" s="637">
        <v>10</v>
      </c>
      <c r="J143" s="334">
        <v>2.87</v>
      </c>
      <c r="K143" s="334">
        <v>10</v>
      </c>
    </row>
    <row r="144" spans="1:11" ht="29.25" customHeight="1" x14ac:dyDescent="0.2">
      <c r="A144" s="234" t="s">
        <v>32</v>
      </c>
      <c r="B144" s="340">
        <v>3.82</v>
      </c>
      <c r="C144" s="379">
        <v>5</v>
      </c>
      <c r="D144" s="340">
        <v>3.8359004739336493</v>
      </c>
      <c r="E144" s="379">
        <v>5</v>
      </c>
      <c r="F144" s="639">
        <v>3.6293892003540869</v>
      </c>
      <c r="G144" s="637">
        <v>5</v>
      </c>
      <c r="H144" s="639">
        <v>3.6577477212584535</v>
      </c>
      <c r="I144" s="637">
        <v>5</v>
      </c>
      <c r="J144" s="334">
        <v>3.63</v>
      </c>
      <c r="K144" s="334">
        <v>5</v>
      </c>
    </row>
    <row r="145" spans="1:11" ht="29.25" customHeight="1" x14ac:dyDescent="0.2">
      <c r="A145" s="234" t="s">
        <v>69</v>
      </c>
      <c r="B145" s="340">
        <v>2.38</v>
      </c>
      <c r="C145" s="379">
        <v>18</v>
      </c>
      <c r="D145" s="340">
        <v>2.4060150375939848</v>
      </c>
      <c r="E145" s="379">
        <v>18</v>
      </c>
      <c r="F145" s="639">
        <v>1.8690313778990451</v>
      </c>
      <c r="G145" s="637">
        <v>20</v>
      </c>
      <c r="H145" s="639">
        <v>1.906058543226685</v>
      </c>
      <c r="I145" s="637">
        <v>19</v>
      </c>
      <c r="J145" s="334">
        <v>1.9</v>
      </c>
      <c r="K145" s="334">
        <v>19</v>
      </c>
    </row>
    <row r="146" spans="1:11" ht="29.25" customHeight="1" x14ac:dyDescent="0.2">
      <c r="A146" s="234" t="s">
        <v>34</v>
      </c>
      <c r="B146" s="340">
        <v>2.66</v>
      </c>
      <c r="C146" s="379">
        <v>14</v>
      </c>
      <c r="D146" s="340">
        <v>2.6680455015511892</v>
      </c>
      <c r="E146" s="379">
        <v>14</v>
      </c>
      <c r="F146" s="639">
        <v>2.431192660550459</v>
      </c>
      <c r="G146" s="637">
        <v>15</v>
      </c>
      <c r="H146" s="639">
        <v>2.4233283056812467</v>
      </c>
      <c r="I146" s="637">
        <v>16</v>
      </c>
      <c r="J146" s="334">
        <v>2.38</v>
      </c>
      <c r="K146" s="334">
        <v>15</v>
      </c>
    </row>
    <row r="147" spans="1:11" ht="29.25" customHeight="1" x14ac:dyDescent="0.2">
      <c r="A147" s="234" t="s">
        <v>35</v>
      </c>
      <c r="B147" s="340">
        <v>1.37</v>
      </c>
      <c r="C147" s="379">
        <v>22</v>
      </c>
      <c r="D147" s="340">
        <v>1.37599093997735</v>
      </c>
      <c r="E147" s="379">
        <v>22</v>
      </c>
      <c r="F147" s="639">
        <v>1.3744343891402715</v>
      </c>
      <c r="G147" s="637">
        <v>22</v>
      </c>
      <c r="H147" s="639">
        <v>1.3849632560768796</v>
      </c>
      <c r="I147" s="637">
        <v>21</v>
      </c>
      <c r="J147" s="334">
        <v>1.38</v>
      </c>
      <c r="K147" s="334">
        <v>21</v>
      </c>
    </row>
    <row r="148" spans="1:11" ht="29.25" customHeight="1" x14ac:dyDescent="0.2">
      <c r="A148" s="236" t="s">
        <v>36</v>
      </c>
      <c r="B148" s="340">
        <v>3.81</v>
      </c>
      <c r="C148" s="379">
        <v>6</v>
      </c>
      <c r="D148" s="340">
        <v>3.7669592976855548</v>
      </c>
      <c r="E148" s="379">
        <v>6</v>
      </c>
      <c r="F148" s="639">
        <v>3.5742340926944225</v>
      </c>
      <c r="G148" s="637">
        <v>6</v>
      </c>
      <c r="H148" s="639">
        <v>3.5421500386697602</v>
      </c>
      <c r="I148" s="637">
        <v>7</v>
      </c>
      <c r="J148" s="334">
        <v>3.51</v>
      </c>
      <c r="K148" s="334">
        <v>7</v>
      </c>
    </row>
    <row r="149" spans="1:11" ht="29.25" customHeight="1" x14ac:dyDescent="0.2">
      <c r="A149" s="240" t="s">
        <v>265</v>
      </c>
      <c r="B149" s="636"/>
      <c r="C149" s="636"/>
    </row>
    <row r="150" spans="1:11" ht="29.25" customHeight="1" x14ac:dyDescent="0.2">
      <c r="A150" s="591"/>
      <c r="B150" s="546"/>
      <c r="C150" s="546"/>
    </row>
    <row r="151" spans="1:11" ht="29.25" customHeight="1" x14ac:dyDescent="0.2">
      <c r="A151" s="469" t="s">
        <v>850</v>
      </c>
      <c r="B151" s="514"/>
      <c r="C151" s="514"/>
      <c r="D151" s="92"/>
      <c r="H151" s="101"/>
      <c r="J151" s="101"/>
      <c r="K151" s="102" t="s">
        <v>78</v>
      </c>
    </row>
    <row r="152" spans="1:11" ht="29.25" customHeight="1" x14ac:dyDescent="0.2">
      <c r="A152" s="792" t="s">
        <v>1</v>
      </c>
      <c r="B152" s="789">
        <v>1399</v>
      </c>
      <c r="C152" s="789"/>
      <c r="D152" s="789">
        <v>1400</v>
      </c>
      <c r="E152" s="789"/>
      <c r="F152" s="789">
        <v>1401</v>
      </c>
      <c r="G152" s="789"/>
      <c r="H152" s="790">
        <v>1402</v>
      </c>
      <c r="I152" s="791"/>
      <c r="J152" s="790">
        <v>1403</v>
      </c>
      <c r="K152" s="791"/>
    </row>
    <row r="153" spans="1:11" ht="29.25" customHeight="1" x14ac:dyDescent="0.2">
      <c r="A153" s="792"/>
      <c r="B153" s="472" t="s">
        <v>75</v>
      </c>
      <c r="C153" s="461" t="s">
        <v>3</v>
      </c>
      <c r="D153" s="472" t="s">
        <v>75</v>
      </c>
      <c r="E153" s="461" t="s">
        <v>3</v>
      </c>
      <c r="F153" s="461" t="s">
        <v>75</v>
      </c>
      <c r="G153" s="461" t="s">
        <v>3</v>
      </c>
      <c r="H153" s="461" t="s">
        <v>75</v>
      </c>
      <c r="I153" s="461" t="s">
        <v>3</v>
      </c>
      <c r="J153" s="485" t="s">
        <v>75</v>
      </c>
      <c r="K153" s="485" t="s">
        <v>3</v>
      </c>
    </row>
    <row r="154" spans="1:11" ht="29.25" customHeight="1" x14ac:dyDescent="0.2">
      <c r="A154" s="237" t="s">
        <v>91</v>
      </c>
      <c r="B154" s="373">
        <v>1.34</v>
      </c>
      <c r="C154" s="60" t="s">
        <v>230</v>
      </c>
      <c r="D154" s="373">
        <v>1.3647851727042966</v>
      </c>
      <c r="E154" s="373" t="s">
        <v>230</v>
      </c>
      <c r="F154" s="373">
        <v>1.3714143177849838</v>
      </c>
      <c r="G154" s="373" t="s">
        <v>230</v>
      </c>
      <c r="H154" s="373">
        <v>1.38076575218571</v>
      </c>
      <c r="I154" s="16" t="s">
        <v>230</v>
      </c>
      <c r="J154" s="21">
        <v>1.39</v>
      </c>
      <c r="K154" s="1" t="s">
        <v>230</v>
      </c>
    </row>
    <row r="155" spans="1:11" ht="29.25" customHeight="1" x14ac:dyDescent="0.2">
      <c r="A155" s="234" t="s">
        <v>6</v>
      </c>
      <c r="B155" s="340">
        <v>1.6</v>
      </c>
      <c r="C155" s="379">
        <v>17</v>
      </c>
      <c r="D155" s="340">
        <v>1.6246498599439776</v>
      </c>
      <c r="E155" s="379">
        <v>18</v>
      </c>
      <c r="F155" s="639">
        <v>1.636876763875823</v>
      </c>
      <c r="G155" s="637">
        <v>18</v>
      </c>
      <c r="H155" s="639">
        <v>1.6492890995260665</v>
      </c>
      <c r="I155" s="379">
        <v>18</v>
      </c>
      <c r="J155" s="334">
        <v>1.66</v>
      </c>
      <c r="K155" s="334">
        <v>18</v>
      </c>
    </row>
    <row r="156" spans="1:11" ht="29.25" customHeight="1" x14ac:dyDescent="0.2">
      <c r="A156" s="234" t="s">
        <v>7</v>
      </c>
      <c r="B156" s="340">
        <v>1.1499999999999999</v>
      </c>
      <c r="C156" s="379">
        <v>22</v>
      </c>
      <c r="D156" s="340">
        <v>1.1345646437994723</v>
      </c>
      <c r="E156" s="379">
        <v>22</v>
      </c>
      <c r="F156" s="639">
        <v>1.0993843447669305</v>
      </c>
      <c r="G156" s="637">
        <v>23</v>
      </c>
      <c r="H156" s="639">
        <v>1.1003521126760565</v>
      </c>
      <c r="I156" s="379">
        <v>23</v>
      </c>
      <c r="J156" s="334">
        <v>1.1000000000000001</v>
      </c>
      <c r="K156" s="334">
        <v>23</v>
      </c>
    </row>
    <row r="157" spans="1:11" ht="29.25" customHeight="1" x14ac:dyDescent="0.2">
      <c r="A157" s="234" t="s">
        <v>8</v>
      </c>
      <c r="B157" s="340">
        <v>2.08</v>
      </c>
      <c r="C157" s="379">
        <v>7</v>
      </c>
      <c r="D157" s="340">
        <v>2.1542553191489362</v>
      </c>
      <c r="E157" s="379">
        <v>7</v>
      </c>
      <c r="F157" s="639">
        <v>2.1891891891891895</v>
      </c>
      <c r="G157" s="637">
        <v>6</v>
      </c>
      <c r="H157" s="639">
        <v>2.2191780821917808</v>
      </c>
      <c r="I157" s="379">
        <v>6</v>
      </c>
      <c r="J157" s="334">
        <v>2.2599999999999998</v>
      </c>
      <c r="K157" s="334">
        <v>5</v>
      </c>
    </row>
    <row r="158" spans="1:11" ht="29.25" customHeight="1" x14ac:dyDescent="0.2">
      <c r="A158" s="234" t="s">
        <v>51</v>
      </c>
      <c r="B158" s="340">
        <v>2.4900000000000002</v>
      </c>
      <c r="C158" s="379">
        <v>3</v>
      </c>
      <c r="D158" s="340">
        <v>2.5085910652920962</v>
      </c>
      <c r="E158" s="379">
        <v>3</v>
      </c>
      <c r="F158" s="639">
        <v>2.5391304347826087</v>
      </c>
      <c r="G158" s="637">
        <v>4</v>
      </c>
      <c r="H158" s="639">
        <v>2.5925925925925926</v>
      </c>
      <c r="I158" s="379">
        <v>4</v>
      </c>
      <c r="J158" s="334">
        <v>2.65</v>
      </c>
      <c r="K158" s="334">
        <v>4</v>
      </c>
    </row>
    <row r="159" spans="1:11" ht="29.25" customHeight="1" x14ac:dyDescent="0.2">
      <c r="A159" s="234" t="s">
        <v>10</v>
      </c>
      <c r="B159" s="340">
        <v>0.65</v>
      </c>
      <c r="C159" s="379">
        <v>29</v>
      </c>
      <c r="D159" s="340">
        <v>0.65326633165829151</v>
      </c>
      <c r="E159" s="379">
        <v>29</v>
      </c>
      <c r="F159" s="639">
        <v>0.65656565656565657</v>
      </c>
      <c r="G159" s="637">
        <v>29</v>
      </c>
      <c r="H159" s="639">
        <v>0.65989847715736039</v>
      </c>
      <c r="I159" s="379">
        <v>29</v>
      </c>
      <c r="J159" s="334">
        <v>0.66</v>
      </c>
      <c r="K159" s="334">
        <v>29</v>
      </c>
    </row>
    <row r="160" spans="1:11" ht="29.25" customHeight="1" x14ac:dyDescent="0.2">
      <c r="A160" s="234" t="s">
        <v>11</v>
      </c>
      <c r="B160" s="340">
        <v>1.83</v>
      </c>
      <c r="C160" s="379">
        <v>10</v>
      </c>
      <c r="D160" s="340">
        <v>1.8390804597701149</v>
      </c>
      <c r="E160" s="379">
        <v>10</v>
      </c>
      <c r="F160" s="639">
        <v>1.8604651162790697</v>
      </c>
      <c r="G160" s="637">
        <v>10</v>
      </c>
      <c r="H160" s="639">
        <v>1.8934911242603549</v>
      </c>
      <c r="I160" s="379">
        <v>10</v>
      </c>
      <c r="J160" s="334">
        <v>1.86</v>
      </c>
      <c r="K160" s="334">
        <v>11</v>
      </c>
    </row>
    <row r="161" spans="1:11" ht="29.25" customHeight="1" x14ac:dyDescent="0.2">
      <c r="A161" s="234" t="s">
        <v>12</v>
      </c>
      <c r="B161" s="340">
        <v>1</v>
      </c>
      <c r="C161" s="379">
        <v>24</v>
      </c>
      <c r="D161" s="340">
        <v>1.0377358490566038</v>
      </c>
      <c r="E161" s="379">
        <v>24</v>
      </c>
      <c r="F161" s="639">
        <v>1.0476190476190477</v>
      </c>
      <c r="G161" s="637">
        <v>24</v>
      </c>
      <c r="H161" s="639">
        <v>1.0543130990415335</v>
      </c>
      <c r="I161" s="379">
        <v>24</v>
      </c>
      <c r="J161" s="334">
        <v>1.06</v>
      </c>
      <c r="K161" s="334">
        <v>24</v>
      </c>
    </row>
    <row r="162" spans="1:11" ht="29.25" customHeight="1" x14ac:dyDescent="0.2">
      <c r="A162" s="234" t="s">
        <v>13</v>
      </c>
      <c r="B162" s="340">
        <v>0.6</v>
      </c>
      <c r="C162" s="379">
        <v>30</v>
      </c>
      <c r="D162" s="340">
        <v>0.59585492227979275</v>
      </c>
      <c r="E162" s="379">
        <v>30</v>
      </c>
      <c r="F162" s="639">
        <v>0.61437908496732019</v>
      </c>
      <c r="G162" s="637">
        <v>30</v>
      </c>
      <c r="H162" s="639">
        <v>0.6208718626155878</v>
      </c>
      <c r="I162" s="379">
        <v>30</v>
      </c>
      <c r="J162" s="334">
        <v>0.63</v>
      </c>
      <c r="K162" s="334">
        <v>30</v>
      </c>
    </row>
    <row r="163" spans="1:11" ht="29.25" customHeight="1" x14ac:dyDescent="0.2">
      <c r="A163" s="234" t="s">
        <v>14</v>
      </c>
      <c r="B163" s="340">
        <v>1.62</v>
      </c>
      <c r="C163" s="379">
        <v>15</v>
      </c>
      <c r="D163" s="340">
        <v>1.661631419939577</v>
      </c>
      <c r="E163" s="379">
        <v>16</v>
      </c>
      <c r="F163" s="639">
        <v>1.6768292682926831</v>
      </c>
      <c r="G163" s="637">
        <v>17</v>
      </c>
      <c r="H163" s="639">
        <v>1.6923076923076925</v>
      </c>
      <c r="I163" s="379">
        <v>17</v>
      </c>
      <c r="J163" s="334">
        <v>1.71</v>
      </c>
      <c r="K163" s="334">
        <v>17</v>
      </c>
    </row>
    <row r="164" spans="1:11" ht="29.25" customHeight="1" x14ac:dyDescent="0.2">
      <c r="A164" s="234" t="s">
        <v>15</v>
      </c>
      <c r="B164" s="340">
        <v>1.78</v>
      </c>
      <c r="C164" s="379">
        <v>12</v>
      </c>
      <c r="D164" s="340">
        <v>1.832797427652733</v>
      </c>
      <c r="E164" s="379">
        <v>12</v>
      </c>
      <c r="F164" s="639">
        <v>1.8387096774193548</v>
      </c>
      <c r="G164" s="637">
        <v>11</v>
      </c>
      <c r="H164" s="639">
        <v>1.8446601941747574</v>
      </c>
      <c r="I164" s="379">
        <v>12</v>
      </c>
      <c r="J164" s="334">
        <v>1.85</v>
      </c>
      <c r="K164" s="334">
        <v>12</v>
      </c>
    </row>
    <row r="165" spans="1:11" ht="29.25" customHeight="1" x14ac:dyDescent="0.2">
      <c r="A165" s="234" t="s">
        <v>16</v>
      </c>
      <c r="B165" s="340">
        <v>1.26</v>
      </c>
      <c r="C165" s="379">
        <v>21</v>
      </c>
      <c r="D165" s="340">
        <v>1.2749003984063745</v>
      </c>
      <c r="E165" s="379">
        <v>21</v>
      </c>
      <c r="F165" s="639">
        <v>1.2734508243320071</v>
      </c>
      <c r="G165" s="637">
        <v>21</v>
      </c>
      <c r="H165" s="639">
        <v>1.2727272727272725</v>
      </c>
      <c r="I165" s="379">
        <v>21</v>
      </c>
      <c r="J165" s="334">
        <v>1.27</v>
      </c>
      <c r="K165" s="334">
        <v>21</v>
      </c>
    </row>
    <row r="166" spans="1:11" ht="29.25" customHeight="1" x14ac:dyDescent="0.2">
      <c r="A166" s="234" t="s">
        <v>17</v>
      </c>
      <c r="B166" s="340">
        <v>1.62</v>
      </c>
      <c r="C166" s="379">
        <v>15</v>
      </c>
      <c r="D166" s="340">
        <v>1.6949152542372881</v>
      </c>
      <c r="E166" s="379">
        <v>15</v>
      </c>
      <c r="F166" s="639">
        <v>1.7191977077363896</v>
      </c>
      <c r="G166" s="637">
        <v>15</v>
      </c>
      <c r="H166" s="639">
        <v>1.749271137026239</v>
      </c>
      <c r="I166" s="379">
        <v>14</v>
      </c>
      <c r="J166" s="334">
        <v>1.78</v>
      </c>
      <c r="K166" s="334">
        <v>14</v>
      </c>
    </row>
    <row r="167" spans="1:11" ht="29.25" customHeight="1" x14ac:dyDescent="0.2">
      <c r="A167" s="234" t="s">
        <v>18</v>
      </c>
      <c r="B167" s="340">
        <v>0.88</v>
      </c>
      <c r="C167" s="379">
        <v>25</v>
      </c>
      <c r="D167" s="340">
        <v>0.93605189990732163</v>
      </c>
      <c r="E167" s="379">
        <v>25</v>
      </c>
      <c r="F167" s="639">
        <v>0.95103578154425605</v>
      </c>
      <c r="G167" s="637">
        <v>25</v>
      </c>
      <c r="H167" s="639">
        <v>0.96558317399617599</v>
      </c>
      <c r="I167" s="379">
        <v>25</v>
      </c>
      <c r="J167" s="334">
        <v>0.98</v>
      </c>
      <c r="K167" s="334">
        <v>25</v>
      </c>
    </row>
    <row r="168" spans="1:11" ht="29.25" customHeight="1" x14ac:dyDescent="0.2">
      <c r="A168" s="234" t="s">
        <v>19</v>
      </c>
      <c r="B168" s="340">
        <v>1.69</v>
      </c>
      <c r="C168" s="379">
        <v>13</v>
      </c>
      <c r="D168" s="340">
        <v>1.7201166180758019</v>
      </c>
      <c r="E168" s="379">
        <v>13</v>
      </c>
      <c r="F168" s="639">
        <v>1.7302052785923756</v>
      </c>
      <c r="G168" s="637">
        <v>13</v>
      </c>
      <c r="H168" s="639">
        <v>1.7404129793510326</v>
      </c>
      <c r="I168" s="379">
        <v>15</v>
      </c>
      <c r="J168" s="334">
        <v>1.72</v>
      </c>
      <c r="K168" s="334">
        <v>16</v>
      </c>
    </row>
    <row r="169" spans="1:11" ht="29.25" customHeight="1" x14ac:dyDescent="0.2">
      <c r="A169" s="234" t="s">
        <v>20</v>
      </c>
      <c r="B169" s="340">
        <v>2.71</v>
      </c>
      <c r="C169" s="379">
        <v>2</v>
      </c>
      <c r="D169" s="340">
        <v>2.7338129496402876</v>
      </c>
      <c r="E169" s="379">
        <v>2</v>
      </c>
      <c r="F169" s="639">
        <v>2.7536231884057969</v>
      </c>
      <c r="G169" s="637">
        <v>2</v>
      </c>
      <c r="H169" s="639">
        <v>2.773722627737226</v>
      </c>
      <c r="I169" s="379">
        <v>2</v>
      </c>
      <c r="J169" s="334">
        <v>2.79</v>
      </c>
      <c r="K169" s="334">
        <v>2</v>
      </c>
    </row>
    <row r="170" spans="1:11" ht="29.25" customHeight="1" x14ac:dyDescent="0.2">
      <c r="A170" s="234" t="s">
        <v>21</v>
      </c>
      <c r="B170" s="340">
        <v>0.37</v>
      </c>
      <c r="C170" s="379">
        <v>31</v>
      </c>
      <c r="D170" s="340">
        <v>0.36860068259385664</v>
      </c>
      <c r="E170" s="379">
        <v>31</v>
      </c>
      <c r="F170" s="639">
        <v>0.36560595802301965</v>
      </c>
      <c r="G170" s="637">
        <v>31</v>
      </c>
      <c r="H170" s="639">
        <v>0.36290322580645162</v>
      </c>
      <c r="I170" s="379">
        <v>31</v>
      </c>
      <c r="J170" s="334">
        <v>0.36</v>
      </c>
      <c r="K170" s="334">
        <v>31</v>
      </c>
    </row>
    <row r="171" spans="1:11" ht="29.25" customHeight="1" x14ac:dyDescent="0.2">
      <c r="A171" s="234" t="s">
        <v>22</v>
      </c>
      <c r="B171" s="340">
        <v>1.3</v>
      </c>
      <c r="C171" s="379">
        <v>20</v>
      </c>
      <c r="D171" s="340">
        <v>1.3191489361702127</v>
      </c>
      <c r="E171" s="379">
        <v>20</v>
      </c>
      <c r="F171" s="639">
        <v>1.3214285714285714</v>
      </c>
      <c r="G171" s="637">
        <v>20</v>
      </c>
      <c r="H171" s="639">
        <v>1.3246940244780416</v>
      </c>
      <c r="I171" s="379">
        <v>20</v>
      </c>
      <c r="J171" s="334">
        <v>1.35</v>
      </c>
      <c r="K171" s="334">
        <v>20</v>
      </c>
    </row>
    <row r="172" spans="1:11" ht="29.25" customHeight="1" x14ac:dyDescent="0.2">
      <c r="A172" s="234" t="s">
        <v>23</v>
      </c>
      <c r="B172" s="340">
        <v>1.57</v>
      </c>
      <c r="C172" s="379">
        <v>18</v>
      </c>
      <c r="D172" s="340">
        <v>1.6438356164383561</v>
      </c>
      <c r="E172" s="379">
        <v>17</v>
      </c>
      <c r="F172" s="639">
        <v>1.6842105263157894</v>
      </c>
      <c r="G172" s="637">
        <v>16</v>
      </c>
      <c r="H172" s="639">
        <v>1.720430107526882</v>
      </c>
      <c r="I172" s="379">
        <v>16</v>
      </c>
      <c r="J172" s="334">
        <v>1.76</v>
      </c>
      <c r="K172" s="334">
        <v>15</v>
      </c>
    </row>
    <row r="173" spans="1:11" ht="29.25" customHeight="1" x14ac:dyDescent="0.2">
      <c r="A173" s="234" t="s">
        <v>24</v>
      </c>
      <c r="B173" s="340">
        <v>1.83</v>
      </c>
      <c r="C173" s="379">
        <v>10</v>
      </c>
      <c r="D173" s="340">
        <v>1.8333333333333333</v>
      </c>
      <c r="E173" s="379">
        <v>11</v>
      </c>
      <c r="F173" s="639">
        <v>1.8333333333333333</v>
      </c>
      <c r="G173" s="637">
        <v>12</v>
      </c>
      <c r="H173" s="639">
        <v>1.8644067796610169</v>
      </c>
      <c r="I173" s="379">
        <v>11</v>
      </c>
      <c r="J173" s="334">
        <v>1.86</v>
      </c>
      <c r="K173" s="334">
        <v>10</v>
      </c>
    </row>
    <row r="174" spans="1:11" ht="29.25" customHeight="1" x14ac:dyDescent="0.2">
      <c r="A174" s="234" t="s">
        <v>93</v>
      </c>
      <c r="B174" s="340">
        <v>2</v>
      </c>
      <c r="C174" s="379">
        <v>8</v>
      </c>
      <c r="D174" s="340">
        <v>2.1004566210045663</v>
      </c>
      <c r="E174" s="379">
        <v>8</v>
      </c>
      <c r="F174" s="639">
        <v>2.1345707656612527</v>
      </c>
      <c r="G174" s="637">
        <v>8</v>
      </c>
      <c r="H174" s="639">
        <v>2.1698113207547172</v>
      </c>
      <c r="I174" s="379">
        <v>8</v>
      </c>
      <c r="J174" s="334">
        <v>2.21</v>
      </c>
      <c r="K174" s="334">
        <v>8</v>
      </c>
    </row>
    <row r="175" spans="1:11" ht="29.25" customHeight="1" x14ac:dyDescent="0.2">
      <c r="A175" s="234" t="s">
        <v>72</v>
      </c>
      <c r="B175" s="340">
        <v>1.1299999999999999</v>
      </c>
      <c r="C175" s="379">
        <v>23</v>
      </c>
      <c r="D175" s="340">
        <v>1.1320754716981132</v>
      </c>
      <c r="E175" s="379">
        <v>23</v>
      </c>
      <c r="F175" s="639">
        <v>1.1392405063291138</v>
      </c>
      <c r="G175" s="637">
        <v>22</v>
      </c>
      <c r="H175" s="639">
        <v>1.1474103585657371</v>
      </c>
      <c r="I175" s="379">
        <v>22</v>
      </c>
      <c r="J175" s="334">
        <v>1.1599999999999999</v>
      </c>
      <c r="K175" s="334">
        <v>22</v>
      </c>
    </row>
    <row r="176" spans="1:11" ht="29.25" customHeight="1" x14ac:dyDescent="0.2">
      <c r="A176" s="234" t="s">
        <v>94</v>
      </c>
      <c r="B176" s="340">
        <v>2.2599999999999998</v>
      </c>
      <c r="C176" s="379">
        <v>5</v>
      </c>
      <c r="D176" s="340">
        <v>2.4880382775119618</v>
      </c>
      <c r="E176" s="379">
        <v>4</v>
      </c>
      <c r="F176" s="639">
        <v>2.5615763546798034</v>
      </c>
      <c r="G176" s="637">
        <v>3</v>
      </c>
      <c r="H176" s="639">
        <v>2.6395939086294415</v>
      </c>
      <c r="I176" s="379">
        <v>3</v>
      </c>
      <c r="J176" s="334">
        <v>2.73</v>
      </c>
      <c r="K176" s="334">
        <v>3</v>
      </c>
    </row>
    <row r="177" spans="1:11" ht="29.25" customHeight="1" x14ac:dyDescent="0.2">
      <c r="A177" s="234" t="s">
        <v>95</v>
      </c>
      <c r="B177" s="340">
        <v>0.85</v>
      </c>
      <c r="C177" s="379">
        <v>26</v>
      </c>
      <c r="D177" s="340">
        <v>0.88050314465408808</v>
      </c>
      <c r="E177" s="379">
        <v>26</v>
      </c>
      <c r="F177" s="639">
        <v>0.88328075709779186</v>
      </c>
      <c r="G177" s="637">
        <v>26</v>
      </c>
      <c r="H177" s="639">
        <v>0.88328075709779186</v>
      </c>
      <c r="I177" s="379">
        <v>26</v>
      </c>
      <c r="J177" s="334">
        <v>0.88</v>
      </c>
      <c r="K177" s="334">
        <v>26</v>
      </c>
    </row>
    <row r="178" spans="1:11" ht="29.25" customHeight="1" x14ac:dyDescent="0.2">
      <c r="A178" s="234" t="s">
        <v>29</v>
      </c>
      <c r="B178" s="340">
        <v>0.76</v>
      </c>
      <c r="C178" s="379">
        <v>27</v>
      </c>
      <c r="D178" s="340">
        <v>0.78271028037383172</v>
      </c>
      <c r="E178" s="379">
        <v>27</v>
      </c>
      <c r="F178" s="639">
        <v>0.7981220657276995</v>
      </c>
      <c r="G178" s="637">
        <v>27</v>
      </c>
      <c r="H178" s="639">
        <v>0.80283353010625735</v>
      </c>
      <c r="I178" s="379">
        <v>27</v>
      </c>
      <c r="J178" s="334">
        <v>0.81</v>
      </c>
      <c r="K178" s="334">
        <v>27</v>
      </c>
    </row>
    <row r="179" spans="1:11" ht="29.25" customHeight="1" x14ac:dyDescent="0.2">
      <c r="A179" s="234" t="s">
        <v>30</v>
      </c>
      <c r="B179" s="340">
        <v>1.66</v>
      </c>
      <c r="C179" s="379">
        <v>14</v>
      </c>
      <c r="D179" s="340">
        <v>1.7031070195627158</v>
      </c>
      <c r="E179" s="379">
        <v>14</v>
      </c>
      <c r="F179" s="639">
        <v>1.7269544924154026</v>
      </c>
      <c r="G179" s="637">
        <v>14</v>
      </c>
      <c r="H179" s="639">
        <v>1.7514792899408285</v>
      </c>
      <c r="I179" s="379">
        <v>13</v>
      </c>
      <c r="J179" s="334">
        <v>1.78</v>
      </c>
      <c r="K179" s="334">
        <v>13</v>
      </c>
    </row>
    <row r="180" spans="1:11" ht="29.25" customHeight="1" x14ac:dyDescent="0.2">
      <c r="A180" s="234" t="s">
        <v>31</v>
      </c>
      <c r="B180" s="340">
        <v>2.11</v>
      </c>
      <c r="C180" s="379">
        <v>6</v>
      </c>
      <c r="D180" s="340">
        <v>2.1666666666666665</v>
      </c>
      <c r="E180" s="379">
        <v>6</v>
      </c>
      <c r="F180" s="639">
        <v>2.1885521885521886</v>
      </c>
      <c r="G180" s="637">
        <v>7</v>
      </c>
      <c r="H180" s="639">
        <v>2.2108843537414966</v>
      </c>
      <c r="I180" s="379">
        <v>7</v>
      </c>
      <c r="J180" s="334">
        <v>2.25</v>
      </c>
      <c r="K180" s="334">
        <v>6</v>
      </c>
    </row>
    <row r="181" spans="1:11" ht="29.25" customHeight="1" x14ac:dyDescent="0.2">
      <c r="A181" s="234" t="s">
        <v>32</v>
      </c>
      <c r="B181" s="340">
        <v>1.33</v>
      </c>
      <c r="C181" s="379">
        <v>19</v>
      </c>
      <c r="D181" s="340">
        <v>1.3582089552238805</v>
      </c>
      <c r="E181" s="379">
        <v>19</v>
      </c>
      <c r="F181" s="639">
        <v>1.368421052631579</v>
      </c>
      <c r="G181" s="637">
        <v>19</v>
      </c>
      <c r="H181" s="639">
        <v>1.3787878787878789</v>
      </c>
      <c r="I181" s="379">
        <v>19</v>
      </c>
      <c r="J181" s="334">
        <v>1.39</v>
      </c>
      <c r="K181" s="334">
        <v>19</v>
      </c>
    </row>
    <row r="182" spans="1:11" ht="29.25" customHeight="1" x14ac:dyDescent="0.2">
      <c r="A182" s="234" t="s">
        <v>69</v>
      </c>
      <c r="B182" s="340">
        <v>2.78</v>
      </c>
      <c r="C182" s="379">
        <v>1</v>
      </c>
      <c r="D182" s="340">
        <v>2.9084967320261437</v>
      </c>
      <c r="E182" s="379">
        <v>1</v>
      </c>
      <c r="F182" s="639">
        <v>2.8903654485049834</v>
      </c>
      <c r="G182" s="637">
        <v>1</v>
      </c>
      <c r="H182" s="639">
        <v>2.939189189189189</v>
      </c>
      <c r="I182" s="379">
        <v>1</v>
      </c>
      <c r="J182" s="334">
        <v>2.98</v>
      </c>
      <c r="K182" s="334">
        <v>1</v>
      </c>
    </row>
    <row r="183" spans="1:11" ht="29.25" customHeight="1" x14ac:dyDescent="0.2">
      <c r="A183" s="234" t="s">
        <v>34</v>
      </c>
      <c r="B183" s="340">
        <v>0.76</v>
      </c>
      <c r="C183" s="379">
        <v>27</v>
      </c>
      <c r="D183" s="340">
        <v>0.78239608801955995</v>
      </c>
      <c r="E183" s="379">
        <v>28</v>
      </c>
      <c r="F183" s="639">
        <v>0.78144078144078144</v>
      </c>
      <c r="G183" s="637">
        <v>28</v>
      </c>
      <c r="H183" s="639">
        <v>0.78048780487804881</v>
      </c>
      <c r="I183" s="379">
        <v>28</v>
      </c>
      <c r="J183" s="334">
        <v>0.78</v>
      </c>
      <c r="K183" s="334">
        <v>28</v>
      </c>
    </row>
    <row r="184" spans="1:11" ht="29.25" customHeight="1" x14ac:dyDescent="0.2">
      <c r="A184" s="234" t="s">
        <v>35</v>
      </c>
      <c r="B184" s="340">
        <v>1.94</v>
      </c>
      <c r="C184" s="379">
        <v>9</v>
      </c>
      <c r="D184" s="340">
        <v>1.9801980198019802</v>
      </c>
      <c r="E184" s="379">
        <v>9</v>
      </c>
      <c r="F184" s="639">
        <v>2.003338898163606</v>
      </c>
      <c r="G184" s="637">
        <v>9</v>
      </c>
      <c r="H184" s="639">
        <v>2.030456852791878</v>
      </c>
      <c r="I184" s="379">
        <v>9</v>
      </c>
      <c r="J184" s="334">
        <v>2.06</v>
      </c>
      <c r="K184" s="334">
        <v>9</v>
      </c>
    </row>
    <row r="185" spans="1:11" ht="29.25" customHeight="1" x14ac:dyDescent="0.2">
      <c r="A185" s="236" t="s">
        <v>36</v>
      </c>
      <c r="B185" s="340">
        <v>2.29</v>
      </c>
      <c r="C185" s="379">
        <v>4</v>
      </c>
      <c r="D185" s="340">
        <v>2.3076923076923075</v>
      </c>
      <c r="E185" s="379">
        <v>5</v>
      </c>
      <c r="F185" s="639">
        <v>2.3076923076923079</v>
      </c>
      <c r="G185" s="637">
        <v>5</v>
      </c>
      <c r="H185" s="639">
        <v>2.2485207100591715</v>
      </c>
      <c r="I185" s="379">
        <v>5</v>
      </c>
      <c r="J185" s="334">
        <v>2.25</v>
      </c>
      <c r="K185" s="334">
        <v>7</v>
      </c>
    </row>
    <row r="186" spans="1:11" ht="29.25" customHeight="1" x14ac:dyDescent="0.2">
      <c r="A186" s="240" t="s">
        <v>264</v>
      </c>
      <c r="B186" s="636"/>
      <c r="C186" s="636"/>
    </row>
    <row r="187" spans="1:11" ht="29.25" customHeight="1" x14ac:dyDescent="0.2">
      <c r="A187" s="546"/>
      <c r="B187" s="546"/>
      <c r="C187" s="546"/>
    </row>
    <row r="188" spans="1:11" ht="29.25" customHeight="1" x14ac:dyDescent="0.2">
      <c r="A188" s="469" t="s">
        <v>851</v>
      </c>
      <c r="B188" s="547"/>
      <c r="C188" s="92"/>
      <c r="H188" s="101"/>
      <c r="J188" s="101"/>
      <c r="K188" s="102" t="s">
        <v>78</v>
      </c>
    </row>
    <row r="189" spans="1:11" ht="29.25" customHeight="1" x14ac:dyDescent="0.2">
      <c r="A189" s="792" t="s">
        <v>1</v>
      </c>
      <c r="B189" s="794">
        <v>1399</v>
      </c>
      <c r="C189" s="794"/>
      <c r="D189" s="789">
        <v>1400</v>
      </c>
      <c r="E189" s="789"/>
      <c r="F189" s="789">
        <v>1401</v>
      </c>
      <c r="G189" s="789"/>
      <c r="H189" s="790">
        <v>1402</v>
      </c>
      <c r="I189" s="791"/>
      <c r="J189" s="790">
        <v>1403</v>
      </c>
      <c r="K189" s="791"/>
    </row>
    <row r="190" spans="1:11" ht="29.25" customHeight="1" x14ac:dyDescent="0.2">
      <c r="A190" s="792"/>
      <c r="B190" s="472" t="s">
        <v>75</v>
      </c>
      <c r="C190" s="461" t="s">
        <v>3</v>
      </c>
      <c r="D190" s="472" t="s">
        <v>75</v>
      </c>
      <c r="E190" s="461" t="s">
        <v>3</v>
      </c>
      <c r="F190" s="461" t="s">
        <v>75</v>
      </c>
      <c r="G190" s="461" t="s">
        <v>3</v>
      </c>
      <c r="H190" s="461" t="s">
        <v>75</v>
      </c>
      <c r="I190" s="461" t="s">
        <v>3</v>
      </c>
      <c r="J190" s="485" t="s">
        <v>75</v>
      </c>
      <c r="K190" s="485" t="s">
        <v>3</v>
      </c>
    </row>
    <row r="191" spans="1:11" ht="29.25" customHeight="1" x14ac:dyDescent="0.2">
      <c r="A191" s="238" t="s">
        <v>91</v>
      </c>
      <c r="B191" s="373">
        <v>0.15</v>
      </c>
      <c r="C191" s="60" t="s">
        <v>230</v>
      </c>
      <c r="D191" s="373">
        <v>0.15312949105505724</v>
      </c>
      <c r="E191" s="373" t="s">
        <v>230</v>
      </c>
      <c r="F191" s="373">
        <v>0.15564978797705165</v>
      </c>
      <c r="G191" s="373" t="s">
        <v>230</v>
      </c>
      <c r="H191" s="373">
        <v>0.15777308813184604</v>
      </c>
      <c r="I191" s="16" t="s">
        <v>230</v>
      </c>
      <c r="J191" s="21">
        <v>0.16</v>
      </c>
      <c r="K191" s="1" t="s">
        <v>230</v>
      </c>
    </row>
    <row r="192" spans="1:11" ht="29.25" customHeight="1" x14ac:dyDescent="0.2">
      <c r="A192" s="234" t="s">
        <v>6</v>
      </c>
      <c r="B192" s="340">
        <v>0.06</v>
      </c>
      <c r="C192" s="379">
        <v>26</v>
      </c>
      <c r="D192" s="340">
        <v>6.535947712418301E-2</v>
      </c>
      <c r="E192" s="379">
        <v>27</v>
      </c>
      <c r="F192" s="639">
        <v>6.5851364063969894E-2</v>
      </c>
      <c r="G192" s="637">
        <v>27</v>
      </c>
      <c r="H192" s="639">
        <v>6.6350710900473939E-2</v>
      </c>
      <c r="I192" s="637">
        <v>27</v>
      </c>
      <c r="J192" s="334">
        <v>7.0000000000000007E-2</v>
      </c>
      <c r="K192" s="334">
        <v>27</v>
      </c>
    </row>
    <row r="193" spans="1:11" ht="29.25" customHeight="1" x14ac:dyDescent="0.2">
      <c r="A193" s="234" t="s">
        <v>7</v>
      </c>
      <c r="B193" s="340">
        <v>7.0000000000000007E-2</v>
      </c>
      <c r="C193" s="379">
        <v>24</v>
      </c>
      <c r="D193" s="340">
        <v>7.036059806508356E-2</v>
      </c>
      <c r="E193" s="379">
        <v>25</v>
      </c>
      <c r="F193" s="639">
        <v>7.036059806508356E-2</v>
      </c>
      <c r="G193" s="637">
        <v>25</v>
      </c>
      <c r="H193" s="639">
        <v>7.0422535211267609E-2</v>
      </c>
      <c r="I193" s="637">
        <v>25</v>
      </c>
      <c r="J193" s="334">
        <v>7.0000000000000007E-2</v>
      </c>
      <c r="K193" s="334">
        <v>25</v>
      </c>
    </row>
    <row r="194" spans="1:11" ht="29.25" customHeight="1" x14ac:dyDescent="0.2">
      <c r="A194" s="234" t="s">
        <v>8</v>
      </c>
      <c r="B194" s="340">
        <v>0.13</v>
      </c>
      <c r="C194" s="379">
        <v>18</v>
      </c>
      <c r="D194" s="340">
        <v>0.13297872340425532</v>
      </c>
      <c r="E194" s="379">
        <v>18</v>
      </c>
      <c r="F194" s="639">
        <v>0.1891891891891892</v>
      </c>
      <c r="G194" s="637">
        <v>15</v>
      </c>
      <c r="H194" s="639">
        <v>0.19178082191780824</v>
      </c>
      <c r="I194" s="637">
        <v>14</v>
      </c>
      <c r="J194" s="334">
        <v>0.19</v>
      </c>
      <c r="K194" s="334">
        <v>14</v>
      </c>
    </row>
    <row r="195" spans="1:11" ht="29.25" customHeight="1" x14ac:dyDescent="0.2">
      <c r="A195" s="234" t="s">
        <v>51</v>
      </c>
      <c r="B195" s="340">
        <v>0.15</v>
      </c>
      <c r="C195" s="379">
        <v>16</v>
      </c>
      <c r="D195" s="340">
        <v>0.13745704467353953</v>
      </c>
      <c r="E195" s="379">
        <v>17</v>
      </c>
      <c r="F195" s="639">
        <v>0.1391304347826087</v>
      </c>
      <c r="G195" s="637">
        <v>18</v>
      </c>
      <c r="H195" s="639">
        <v>0.12345679012345678</v>
      </c>
      <c r="I195" s="637">
        <v>19</v>
      </c>
      <c r="J195" s="334">
        <v>0.13</v>
      </c>
      <c r="K195" s="334">
        <v>19</v>
      </c>
    </row>
    <row r="196" spans="1:11" ht="29.25" customHeight="1" x14ac:dyDescent="0.2">
      <c r="A196" s="234" t="s">
        <v>10</v>
      </c>
      <c r="B196" s="340">
        <v>0.2</v>
      </c>
      <c r="C196" s="379">
        <v>12</v>
      </c>
      <c r="D196" s="340">
        <v>0.20100502512562815</v>
      </c>
      <c r="E196" s="379">
        <v>13</v>
      </c>
      <c r="F196" s="639">
        <v>0.20202020202020204</v>
      </c>
      <c r="G196" s="637">
        <v>13</v>
      </c>
      <c r="H196" s="639">
        <v>0.20304568527918782</v>
      </c>
      <c r="I196" s="637">
        <v>13</v>
      </c>
      <c r="J196" s="334">
        <v>0.25</v>
      </c>
      <c r="K196" s="334">
        <v>10</v>
      </c>
    </row>
    <row r="197" spans="1:11" ht="29.25" customHeight="1" x14ac:dyDescent="0.2">
      <c r="A197" s="234" t="s">
        <v>11</v>
      </c>
      <c r="B197" s="340">
        <v>0.28000000000000003</v>
      </c>
      <c r="C197" s="379">
        <v>7</v>
      </c>
      <c r="D197" s="340">
        <v>0.28735632183908044</v>
      </c>
      <c r="E197" s="379">
        <v>7</v>
      </c>
      <c r="F197" s="639">
        <v>0.29069767441860467</v>
      </c>
      <c r="G197" s="637">
        <v>7</v>
      </c>
      <c r="H197" s="639">
        <v>0.29585798816568043</v>
      </c>
      <c r="I197" s="637">
        <v>6</v>
      </c>
      <c r="J197" s="334">
        <v>0.3</v>
      </c>
      <c r="K197" s="334">
        <v>6</v>
      </c>
    </row>
    <row r="198" spans="1:11" ht="29.25" customHeight="1" x14ac:dyDescent="0.2">
      <c r="A198" s="234" t="s">
        <v>12</v>
      </c>
      <c r="B198" s="340">
        <v>0.18</v>
      </c>
      <c r="C198" s="379">
        <v>14</v>
      </c>
      <c r="D198" s="340">
        <v>0.15723270440251572</v>
      </c>
      <c r="E198" s="379">
        <v>15</v>
      </c>
      <c r="F198" s="639">
        <v>0.19047619047619049</v>
      </c>
      <c r="G198" s="637">
        <v>14</v>
      </c>
      <c r="H198" s="639">
        <v>0.19169329073482427</v>
      </c>
      <c r="I198" s="637">
        <v>15</v>
      </c>
      <c r="J198" s="334">
        <v>0.19</v>
      </c>
      <c r="K198" s="334">
        <v>15</v>
      </c>
    </row>
    <row r="199" spans="1:11" ht="29.25" customHeight="1" x14ac:dyDescent="0.2">
      <c r="A199" s="234" t="s">
        <v>13</v>
      </c>
      <c r="B199" s="340">
        <v>0.06</v>
      </c>
      <c r="C199" s="379">
        <v>26</v>
      </c>
      <c r="D199" s="340">
        <v>5.181347150259067E-2</v>
      </c>
      <c r="E199" s="379">
        <v>29</v>
      </c>
      <c r="F199" s="639">
        <v>6.535947712418301E-2</v>
      </c>
      <c r="G199" s="637">
        <v>28</v>
      </c>
      <c r="H199" s="639">
        <v>6.6050198150594458E-2</v>
      </c>
      <c r="I199" s="637">
        <v>28</v>
      </c>
      <c r="J199" s="334">
        <v>0.08</v>
      </c>
      <c r="K199" s="334">
        <v>23</v>
      </c>
    </row>
    <row r="200" spans="1:11" ht="29.25" customHeight="1" x14ac:dyDescent="0.2">
      <c r="A200" s="234" t="s">
        <v>14</v>
      </c>
      <c r="B200" s="340">
        <v>0.41</v>
      </c>
      <c r="C200" s="379">
        <v>4</v>
      </c>
      <c r="D200" s="340">
        <v>0.42296072507552868</v>
      </c>
      <c r="E200" s="379">
        <v>4</v>
      </c>
      <c r="F200" s="639">
        <v>0.42682926829268297</v>
      </c>
      <c r="G200" s="637">
        <v>4</v>
      </c>
      <c r="H200" s="639">
        <v>0.43076923076923074</v>
      </c>
      <c r="I200" s="637">
        <v>5</v>
      </c>
      <c r="J200" s="334">
        <v>0.43</v>
      </c>
      <c r="K200" s="334">
        <v>4</v>
      </c>
    </row>
    <row r="201" spans="1:11" ht="29.25" customHeight="1" x14ac:dyDescent="0.2">
      <c r="A201" s="234" t="s">
        <v>15</v>
      </c>
      <c r="B201" s="340">
        <v>0.53</v>
      </c>
      <c r="C201" s="379">
        <v>3</v>
      </c>
      <c r="D201" s="340">
        <v>0.54662379421221863</v>
      </c>
      <c r="E201" s="379">
        <v>3</v>
      </c>
      <c r="F201" s="639">
        <v>0.5161290322580645</v>
      </c>
      <c r="G201" s="637">
        <v>3</v>
      </c>
      <c r="H201" s="639">
        <v>0.51779935275080913</v>
      </c>
      <c r="I201" s="637">
        <v>3</v>
      </c>
      <c r="J201" s="334">
        <v>0.49</v>
      </c>
      <c r="K201" s="334">
        <v>3</v>
      </c>
    </row>
    <row r="202" spans="1:11" ht="29.25" customHeight="1" x14ac:dyDescent="0.2">
      <c r="A202" s="234" t="s">
        <v>16</v>
      </c>
      <c r="B202" s="340">
        <v>0.17</v>
      </c>
      <c r="C202" s="379">
        <v>15</v>
      </c>
      <c r="D202" s="340">
        <v>0.18782014797951052</v>
      </c>
      <c r="E202" s="379">
        <v>14</v>
      </c>
      <c r="F202" s="639">
        <v>0.18760659465605456</v>
      </c>
      <c r="G202" s="637">
        <v>16</v>
      </c>
      <c r="H202" s="639">
        <v>0.1875</v>
      </c>
      <c r="I202" s="637">
        <v>16</v>
      </c>
      <c r="J202" s="334">
        <v>0.18</v>
      </c>
      <c r="K202" s="334">
        <v>16</v>
      </c>
    </row>
    <row r="203" spans="1:11" ht="29.25" customHeight="1" x14ac:dyDescent="0.2">
      <c r="A203" s="234" t="s">
        <v>17</v>
      </c>
      <c r="B203" s="340">
        <v>0.08</v>
      </c>
      <c r="C203" s="379">
        <v>23</v>
      </c>
      <c r="D203" s="340">
        <v>0.11299435028248588</v>
      </c>
      <c r="E203" s="379">
        <v>21</v>
      </c>
      <c r="F203" s="639">
        <v>0.11461318051575931</v>
      </c>
      <c r="G203" s="637">
        <v>21</v>
      </c>
      <c r="H203" s="639">
        <v>0.11661807580174927</v>
      </c>
      <c r="I203" s="637">
        <v>21</v>
      </c>
      <c r="J203" s="334">
        <v>0.12</v>
      </c>
      <c r="K203" s="334">
        <v>20</v>
      </c>
    </row>
    <row r="204" spans="1:11" ht="29.25" customHeight="1" x14ac:dyDescent="0.2">
      <c r="A204" s="234" t="s">
        <v>18</v>
      </c>
      <c r="B204" s="340">
        <v>0.12</v>
      </c>
      <c r="C204" s="379">
        <v>19</v>
      </c>
      <c r="D204" s="340">
        <v>0.12974976830398516</v>
      </c>
      <c r="E204" s="379">
        <v>19</v>
      </c>
      <c r="F204" s="639">
        <v>0.13182674199623354</v>
      </c>
      <c r="G204" s="637">
        <v>19</v>
      </c>
      <c r="H204" s="639">
        <v>0.13384321223709369</v>
      </c>
      <c r="I204" s="637">
        <v>18</v>
      </c>
      <c r="J204" s="334">
        <v>0.14000000000000001</v>
      </c>
      <c r="K204" s="334">
        <v>18</v>
      </c>
    </row>
    <row r="205" spans="1:11" ht="29.25" customHeight="1" x14ac:dyDescent="0.2">
      <c r="A205" s="234" t="s">
        <v>19</v>
      </c>
      <c r="B205" s="340">
        <v>0.14000000000000001</v>
      </c>
      <c r="C205" s="379">
        <v>17</v>
      </c>
      <c r="D205" s="340">
        <v>0.1457725947521866</v>
      </c>
      <c r="E205" s="379">
        <v>16</v>
      </c>
      <c r="F205" s="639">
        <v>0.1466275659824047</v>
      </c>
      <c r="G205" s="637">
        <v>17</v>
      </c>
      <c r="H205" s="639">
        <v>0.17699115044247787</v>
      </c>
      <c r="I205" s="637">
        <v>17</v>
      </c>
      <c r="J205" s="334">
        <v>0.15</v>
      </c>
      <c r="K205" s="334">
        <v>17</v>
      </c>
    </row>
    <row r="206" spans="1:11" ht="29.25" customHeight="1" x14ac:dyDescent="0.2">
      <c r="A206" s="234" t="s">
        <v>20</v>
      </c>
      <c r="B206" s="340">
        <v>1.21</v>
      </c>
      <c r="C206" s="379">
        <v>1</v>
      </c>
      <c r="D206" s="340">
        <v>0.86330935251798557</v>
      </c>
      <c r="E206" s="379">
        <v>1</v>
      </c>
      <c r="F206" s="639">
        <v>0.79710144927536231</v>
      </c>
      <c r="G206" s="637">
        <v>1</v>
      </c>
      <c r="H206" s="639">
        <v>0.87591240875912413</v>
      </c>
      <c r="I206" s="637">
        <v>1</v>
      </c>
      <c r="J206" s="334">
        <v>0.88</v>
      </c>
      <c r="K206" s="334">
        <v>1</v>
      </c>
    </row>
    <row r="207" spans="1:11" ht="29.25" customHeight="1" x14ac:dyDescent="0.2">
      <c r="A207" s="234" t="s">
        <v>21</v>
      </c>
      <c r="B207" s="340">
        <v>0.01</v>
      </c>
      <c r="C207" s="379">
        <v>31</v>
      </c>
      <c r="D207" s="340">
        <v>1.3651877133105802E-2</v>
      </c>
      <c r="E207" s="379">
        <v>31</v>
      </c>
      <c r="F207" s="639">
        <v>1.3540961408259986E-2</v>
      </c>
      <c r="G207" s="637">
        <v>31</v>
      </c>
      <c r="H207" s="639">
        <v>1.3440860215053765E-2</v>
      </c>
      <c r="I207" s="637">
        <v>31</v>
      </c>
      <c r="J207" s="334">
        <v>0.01</v>
      </c>
      <c r="K207" s="334">
        <v>31</v>
      </c>
    </row>
    <row r="208" spans="1:11" ht="29.25" customHeight="1" x14ac:dyDescent="0.2">
      <c r="A208" s="234" t="s">
        <v>22</v>
      </c>
      <c r="B208" s="340">
        <v>0.21</v>
      </c>
      <c r="C208" s="379">
        <v>11</v>
      </c>
      <c r="D208" s="340">
        <v>0.20567375886524822</v>
      </c>
      <c r="E208" s="379">
        <v>11</v>
      </c>
      <c r="F208" s="639">
        <v>0.2142857142857143</v>
      </c>
      <c r="G208" s="637">
        <v>11</v>
      </c>
      <c r="H208" s="639">
        <v>0.23038156947444205</v>
      </c>
      <c r="I208" s="637">
        <v>11</v>
      </c>
      <c r="J208" s="334">
        <v>0.23</v>
      </c>
      <c r="K208" s="334">
        <v>11</v>
      </c>
    </row>
    <row r="209" spans="1:11" ht="29.25" customHeight="1" x14ac:dyDescent="0.2">
      <c r="A209" s="234" t="s">
        <v>23</v>
      </c>
      <c r="B209" s="340">
        <v>0.2</v>
      </c>
      <c r="C209" s="379">
        <v>12</v>
      </c>
      <c r="D209" s="340">
        <v>0.20547945205479451</v>
      </c>
      <c r="E209" s="379">
        <v>12</v>
      </c>
      <c r="F209" s="639">
        <v>0.21052631578947367</v>
      </c>
      <c r="G209" s="637">
        <v>12</v>
      </c>
      <c r="H209" s="639">
        <v>0.21505376344086025</v>
      </c>
      <c r="I209" s="637">
        <v>12</v>
      </c>
      <c r="J209" s="334">
        <v>0.22</v>
      </c>
      <c r="K209" s="334">
        <v>12</v>
      </c>
    </row>
    <row r="210" spans="1:11" ht="29.25" customHeight="1" x14ac:dyDescent="0.2">
      <c r="A210" s="234" t="s">
        <v>24</v>
      </c>
      <c r="B210" s="340">
        <v>0.67</v>
      </c>
      <c r="C210" s="379">
        <v>2</v>
      </c>
      <c r="D210" s="340">
        <v>0.66666666666666663</v>
      </c>
      <c r="E210" s="379">
        <v>2</v>
      </c>
      <c r="F210" s="639">
        <v>0.66666666666666663</v>
      </c>
      <c r="G210" s="637">
        <v>2</v>
      </c>
      <c r="H210" s="639">
        <v>0.67796610169491522</v>
      </c>
      <c r="I210" s="637">
        <v>2</v>
      </c>
      <c r="J210" s="334">
        <v>0.68</v>
      </c>
      <c r="K210" s="334">
        <v>2</v>
      </c>
    </row>
    <row r="211" spans="1:11" ht="29.25" customHeight="1" x14ac:dyDescent="0.2">
      <c r="A211" s="234" t="s">
        <v>93</v>
      </c>
      <c r="B211" s="340">
        <v>0.04</v>
      </c>
      <c r="C211" s="379">
        <v>30</v>
      </c>
      <c r="D211" s="340">
        <v>4.5662100456621002E-2</v>
      </c>
      <c r="E211" s="379">
        <v>30</v>
      </c>
      <c r="F211" s="639">
        <v>4.6403712296983757E-2</v>
      </c>
      <c r="G211" s="637">
        <v>30</v>
      </c>
      <c r="H211" s="639">
        <v>4.7169811320754713E-2</v>
      </c>
      <c r="I211" s="637">
        <v>30</v>
      </c>
      <c r="J211" s="334">
        <v>0.05</v>
      </c>
      <c r="K211" s="334">
        <v>30</v>
      </c>
    </row>
    <row r="212" spans="1:11" ht="29.25" customHeight="1" x14ac:dyDescent="0.2">
      <c r="A212" s="234" t="s">
        <v>72</v>
      </c>
      <c r="B212" s="340">
        <v>0.25</v>
      </c>
      <c r="C212" s="379">
        <v>8</v>
      </c>
      <c r="D212" s="340">
        <v>0.25157232704402516</v>
      </c>
      <c r="E212" s="379">
        <v>8</v>
      </c>
      <c r="F212" s="639">
        <v>0.25316455696202533</v>
      </c>
      <c r="G212" s="637">
        <v>8</v>
      </c>
      <c r="H212" s="639">
        <v>0.2549800796812749</v>
      </c>
      <c r="I212" s="637">
        <v>8</v>
      </c>
      <c r="J212" s="334">
        <v>0.26</v>
      </c>
      <c r="K212" s="334">
        <v>9</v>
      </c>
    </row>
    <row r="213" spans="1:11" ht="29.25" customHeight="1" x14ac:dyDescent="0.2">
      <c r="A213" s="234" t="s">
        <v>94</v>
      </c>
      <c r="B213" s="340">
        <v>0.37</v>
      </c>
      <c r="C213" s="379">
        <v>5</v>
      </c>
      <c r="D213" s="340">
        <v>0.40669856459330145</v>
      </c>
      <c r="E213" s="379">
        <v>5</v>
      </c>
      <c r="F213" s="639">
        <v>0.41871921182266009</v>
      </c>
      <c r="G213" s="637">
        <v>5</v>
      </c>
      <c r="H213" s="639">
        <v>0.43147208121827407</v>
      </c>
      <c r="I213" s="637">
        <v>4</v>
      </c>
      <c r="J213" s="334">
        <v>0.42</v>
      </c>
      <c r="K213" s="334">
        <v>5</v>
      </c>
    </row>
    <row r="214" spans="1:11" ht="29.25" customHeight="1" x14ac:dyDescent="0.2">
      <c r="A214" s="234" t="s">
        <v>95</v>
      </c>
      <c r="B214" s="340">
        <v>0.24</v>
      </c>
      <c r="C214" s="379">
        <v>9</v>
      </c>
      <c r="D214" s="340">
        <v>0.25157232704402516</v>
      </c>
      <c r="E214" s="379">
        <v>8</v>
      </c>
      <c r="F214" s="639">
        <v>0.25236593059936907</v>
      </c>
      <c r="G214" s="637">
        <v>9</v>
      </c>
      <c r="H214" s="639">
        <v>0.25236593059936907</v>
      </c>
      <c r="I214" s="637">
        <v>9</v>
      </c>
      <c r="J214" s="334">
        <v>0.28000000000000003</v>
      </c>
      <c r="K214" s="334">
        <v>7</v>
      </c>
    </row>
    <row r="215" spans="1:11" ht="29.25" customHeight="1" x14ac:dyDescent="0.2">
      <c r="A215" s="234" t="s">
        <v>29</v>
      </c>
      <c r="B215" s="340">
        <v>0.09</v>
      </c>
      <c r="C215" s="379">
        <v>21</v>
      </c>
      <c r="D215" s="340">
        <v>8.1775700934579434E-2</v>
      </c>
      <c r="E215" s="379">
        <v>23</v>
      </c>
      <c r="F215" s="639">
        <v>8.2159624413145546E-2</v>
      </c>
      <c r="G215" s="637">
        <v>23</v>
      </c>
      <c r="H215" s="639">
        <v>9.4451003541912631E-2</v>
      </c>
      <c r="I215" s="637">
        <v>22</v>
      </c>
      <c r="J215" s="334">
        <v>0.1</v>
      </c>
      <c r="K215" s="334">
        <v>22</v>
      </c>
    </row>
    <row r="216" spans="1:11" ht="29.25" customHeight="1" x14ac:dyDescent="0.2">
      <c r="A216" s="234" t="s">
        <v>30</v>
      </c>
      <c r="B216" s="340">
        <v>0.11</v>
      </c>
      <c r="C216" s="379">
        <v>20</v>
      </c>
      <c r="D216" s="340">
        <v>0.11507479861910241</v>
      </c>
      <c r="E216" s="379">
        <v>20</v>
      </c>
      <c r="F216" s="639">
        <v>0.11668611435239207</v>
      </c>
      <c r="G216" s="637">
        <v>20</v>
      </c>
      <c r="H216" s="639">
        <v>0.11834319526627218</v>
      </c>
      <c r="I216" s="637">
        <v>20</v>
      </c>
      <c r="J216" s="334">
        <v>0.1</v>
      </c>
      <c r="K216" s="334">
        <v>21</v>
      </c>
    </row>
    <row r="217" spans="1:11" ht="29.25" customHeight="1" x14ac:dyDescent="0.2">
      <c r="A217" s="234" t="s">
        <v>31</v>
      </c>
      <c r="B217" s="340">
        <v>0.23</v>
      </c>
      <c r="C217" s="379">
        <v>10</v>
      </c>
      <c r="D217" s="340">
        <v>0.23333333333333334</v>
      </c>
      <c r="E217" s="379">
        <v>10</v>
      </c>
      <c r="F217" s="639">
        <v>0.2356902356902357</v>
      </c>
      <c r="G217" s="637">
        <v>10</v>
      </c>
      <c r="H217" s="639">
        <v>0.23809523809523808</v>
      </c>
      <c r="I217" s="637">
        <v>10</v>
      </c>
      <c r="J217" s="334">
        <v>0.21</v>
      </c>
      <c r="K217" s="334">
        <v>13</v>
      </c>
    </row>
    <row r="218" spans="1:11" ht="29.25" customHeight="1" x14ac:dyDescent="0.2">
      <c r="A218" s="234" t="s">
        <v>32</v>
      </c>
      <c r="B218" s="340">
        <v>0.09</v>
      </c>
      <c r="C218" s="379">
        <v>21</v>
      </c>
      <c r="D218" s="340">
        <v>8.9552238805970144E-2</v>
      </c>
      <c r="E218" s="379">
        <v>22</v>
      </c>
      <c r="F218" s="639">
        <v>9.0225563909774445E-2</v>
      </c>
      <c r="G218" s="637">
        <v>22</v>
      </c>
      <c r="H218" s="639">
        <v>9.0909090909090912E-2</v>
      </c>
      <c r="I218" s="637">
        <v>23</v>
      </c>
      <c r="J218" s="334">
        <v>0.05</v>
      </c>
      <c r="K218" s="334">
        <v>29</v>
      </c>
    </row>
    <row r="219" spans="1:11" ht="29.25" customHeight="1" x14ac:dyDescent="0.2">
      <c r="A219" s="234" t="s">
        <v>69</v>
      </c>
      <c r="B219" s="340">
        <v>0.31</v>
      </c>
      <c r="C219" s="379">
        <v>6</v>
      </c>
      <c r="D219" s="340">
        <v>0.32679738562091504</v>
      </c>
      <c r="E219" s="379">
        <v>6</v>
      </c>
      <c r="F219" s="639">
        <v>0.33222591362126247</v>
      </c>
      <c r="G219" s="637">
        <v>6</v>
      </c>
      <c r="H219" s="639">
        <v>0.27027027027027029</v>
      </c>
      <c r="I219" s="637">
        <v>7</v>
      </c>
      <c r="J219" s="334">
        <v>0.27</v>
      </c>
      <c r="K219" s="334">
        <v>8</v>
      </c>
    </row>
    <row r="220" spans="1:11" ht="29.25" customHeight="1" x14ac:dyDescent="0.2">
      <c r="A220" s="234" t="s">
        <v>34</v>
      </c>
      <c r="B220" s="340">
        <v>7.0000000000000007E-2</v>
      </c>
      <c r="C220" s="379">
        <v>24</v>
      </c>
      <c r="D220" s="340">
        <v>7.3349633251833746E-2</v>
      </c>
      <c r="E220" s="379">
        <v>24</v>
      </c>
      <c r="F220" s="639">
        <v>7.3260073260073263E-2</v>
      </c>
      <c r="G220" s="637">
        <v>24</v>
      </c>
      <c r="H220" s="639">
        <v>7.3170731707317083E-2</v>
      </c>
      <c r="I220" s="637">
        <v>24</v>
      </c>
      <c r="J220" s="334">
        <v>7.0000000000000007E-2</v>
      </c>
      <c r="K220" s="334">
        <v>24</v>
      </c>
    </row>
    <row r="221" spans="1:11" ht="29.25" customHeight="1" x14ac:dyDescent="0.2">
      <c r="A221" s="234" t="s">
        <v>35</v>
      </c>
      <c r="B221" s="340">
        <v>0.06</v>
      </c>
      <c r="C221" s="379">
        <v>26</v>
      </c>
      <c r="D221" s="340">
        <v>6.6006600660066E-2</v>
      </c>
      <c r="E221" s="379">
        <v>26</v>
      </c>
      <c r="F221" s="639">
        <v>6.6777963272120197E-2</v>
      </c>
      <c r="G221" s="637">
        <v>26</v>
      </c>
      <c r="H221" s="639">
        <v>6.7681895093062605E-2</v>
      </c>
      <c r="I221" s="637">
        <v>26</v>
      </c>
      <c r="J221" s="334">
        <v>7.0000000000000007E-2</v>
      </c>
      <c r="K221" s="334">
        <v>26</v>
      </c>
    </row>
    <row r="222" spans="1:11" ht="29.25" customHeight="1" x14ac:dyDescent="0.2">
      <c r="A222" s="236" t="s">
        <v>36</v>
      </c>
      <c r="B222" s="340">
        <v>0.06</v>
      </c>
      <c r="C222" s="379">
        <v>26</v>
      </c>
      <c r="D222" s="340">
        <v>5.9171597633136092E-2</v>
      </c>
      <c r="E222" s="379">
        <v>28</v>
      </c>
      <c r="F222" s="639">
        <v>5.9171597633136092E-2</v>
      </c>
      <c r="G222" s="637">
        <v>29</v>
      </c>
      <c r="H222" s="639">
        <v>5.9171597633136092E-2</v>
      </c>
      <c r="I222" s="637">
        <v>29</v>
      </c>
      <c r="J222" s="334">
        <v>0.06</v>
      </c>
      <c r="K222" s="334">
        <v>28</v>
      </c>
    </row>
    <row r="223" spans="1:11" ht="29.25" customHeight="1" x14ac:dyDescent="0.2">
      <c r="A223" s="240" t="s">
        <v>264</v>
      </c>
      <c r="B223" s="636"/>
      <c r="C223" s="636"/>
    </row>
    <row r="224" spans="1:11" ht="29.25" customHeight="1" x14ac:dyDescent="0.2">
      <c r="A224" s="591"/>
      <c r="B224" s="546"/>
      <c r="C224" s="546"/>
    </row>
    <row r="225" spans="1:11" ht="29.25" customHeight="1" x14ac:dyDescent="0.2">
      <c r="A225" s="469" t="s">
        <v>852</v>
      </c>
      <c r="B225" s="547"/>
      <c r="C225" s="92"/>
      <c r="K225" s="102" t="s">
        <v>78</v>
      </c>
    </row>
    <row r="226" spans="1:11" ht="29.25" customHeight="1" x14ac:dyDescent="0.2">
      <c r="A226" s="792" t="s">
        <v>1</v>
      </c>
      <c r="B226" s="794">
        <v>1399</v>
      </c>
      <c r="C226" s="794"/>
      <c r="D226" s="789">
        <v>1400</v>
      </c>
      <c r="E226" s="789"/>
      <c r="F226" s="789">
        <v>1401</v>
      </c>
      <c r="G226" s="789"/>
      <c r="H226" s="790">
        <v>1402</v>
      </c>
      <c r="I226" s="791"/>
      <c r="J226" s="790">
        <v>1403</v>
      </c>
      <c r="K226" s="791"/>
    </row>
    <row r="227" spans="1:11" ht="29.25" customHeight="1" x14ac:dyDescent="0.2">
      <c r="A227" s="792"/>
      <c r="B227" s="472" t="s">
        <v>75</v>
      </c>
      <c r="C227" s="461" t="s">
        <v>3</v>
      </c>
      <c r="D227" s="472" t="s">
        <v>75</v>
      </c>
      <c r="E227" s="461" t="s">
        <v>3</v>
      </c>
      <c r="F227" s="461" t="s">
        <v>75</v>
      </c>
      <c r="G227" s="461" t="s">
        <v>3</v>
      </c>
      <c r="H227" s="461" t="s">
        <v>75</v>
      </c>
      <c r="I227" s="461" t="s">
        <v>3</v>
      </c>
      <c r="J227" s="485" t="s">
        <v>75</v>
      </c>
      <c r="K227" s="485" t="s">
        <v>3</v>
      </c>
    </row>
    <row r="228" spans="1:11" ht="29.25" customHeight="1" x14ac:dyDescent="0.2">
      <c r="A228" s="237" t="s">
        <v>91</v>
      </c>
      <c r="B228" s="373">
        <v>0.15</v>
      </c>
      <c r="C228" s="60" t="s">
        <v>230</v>
      </c>
      <c r="D228" s="373">
        <v>0.15362505575102831</v>
      </c>
      <c r="E228" s="373" t="s">
        <v>230</v>
      </c>
      <c r="F228" s="373">
        <v>0.15415315540034921</v>
      </c>
      <c r="G228" s="373" t="s">
        <v>230</v>
      </c>
      <c r="H228" s="373">
        <v>0.15526077781127526</v>
      </c>
      <c r="I228" s="373" t="s">
        <v>230</v>
      </c>
      <c r="J228" s="21">
        <v>0.16</v>
      </c>
      <c r="K228" s="1" t="s">
        <v>230</v>
      </c>
    </row>
    <row r="229" spans="1:11" ht="29.25" customHeight="1" x14ac:dyDescent="0.2">
      <c r="A229" s="234" t="s">
        <v>6</v>
      </c>
      <c r="B229" s="340">
        <v>0.15</v>
      </c>
      <c r="C229" s="379">
        <v>15</v>
      </c>
      <c r="D229" s="340">
        <v>0.14939309056956115</v>
      </c>
      <c r="E229" s="379">
        <v>19</v>
      </c>
      <c r="F229" s="639">
        <v>0.15051740357478835</v>
      </c>
      <c r="G229" s="637">
        <v>17</v>
      </c>
      <c r="H229" s="639">
        <v>1.5165876777251185E-2</v>
      </c>
      <c r="I229" s="637">
        <v>18</v>
      </c>
      <c r="J229" s="334">
        <v>0.15</v>
      </c>
      <c r="K229" s="334">
        <v>18</v>
      </c>
    </row>
    <row r="230" spans="1:11" ht="29.25" customHeight="1" x14ac:dyDescent="0.2">
      <c r="A230" s="234" t="s">
        <v>7</v>
      </c>
      <c r="B230" s="340">
        <v>0.15</v>
      </c>
      <c r="C230" s="379">
        <v>15</v>
      </c>
      <c r="D230" s="340">
        <v>0.14951627088830255</v>
      </c>
      <c r="E230" s="379">
        <v>18</v>
      </c>
      <c r="F230" s="639">
        <v>0.14951627088830255</v>
      </c>
      <c r="G230" s="637">
        <v>18</v>
      </c>
      <c r="H230" s="639">
        <v>1.4964788732394365E-2</v>
      </c>
      <c r="I230" s="637">
        <v>19</v>
      </c>
      <c r="J230" s="334">
        <v>0.15</v>
      </c>
      <c r="K230" s="334">
        <v>19</v>
      </c>
    </row>
    <row r="231" spans="1:11" ht="29.25" customHeight="1" x14ac:dyDescent="0.2">
      <c r="A231" s="234" t="s">
        <v>8</v>
      </c>
      <c r="B231" s="340">
        <v>0.23</v>
      </c>
      <c r="C231" s="379">
        <v>6</v>
      </c>
      <c r="D231" s="340">
        <v>0.23936170212765959</v>
      </c>
      <c r="E231" s="379">
        <v>6</v>
      </c>
      <c r="F231" s="639">
        <v>0.24324324324324326</v>
      </c>
      <c r="G231" s="637">
        <v>6</v>
      </c>
      <c r="H231" s="639">
        <v>2.4657534246575342E-2</v>
      </c>
      <c r="I231" s="637">
        <v>6</v>
      </c>
      <c r="J231" s="334">
        <v>0.25</v>
      </c>
      <c r="K231" s="334">
        <v>6</v>
      </c>
    </row>
    <row r="232" spans="1:11" ht="29.25" customHeight="1" x14ac:dyDescent="0.2">
      <c r="A232" s="234" t="s">
        <v>51</v>
      </c>
      <c r="B232" s="340">
        <v>0.39</v>
      </c>
      <c r="C232" s="379">
        <v>1</v>
      </c>
      <c r="D232" s="340">
        <v>0.3951890034364261</v>
      </c>
      <c r="E232" s="379">
        <v>1</v>
      </c>
      <c r="F232" s="639">
        <v>0.4</v>
      </c>
      <c r="G232" s="637">
        <v>1</v>
      </c>
      <c r="H232" s="639">
        <v>4.0564373897707229E-2</v>
      </c>
      <c r="I232" s="637">
        <v>1</v>
      </c>
      <c r="J232" s="334">
        <v>0.41</v>
      </c>
      <c r="K232" s="334">
        <v>1</v>
      </c>
    </row>
    <row r="233" spans="1:11" ht="29.25" customHeight="1" x14ac:dyDescent="0.2">
      <c r="A233" s="234" t="s">
        <v>10</v>
      </c>
      <c r="B233" s="340">
        <v>0.1</v>
      </c>
      <c r="C233" s="379">
        <v>24</v>
      </c>
      <c r="D233" s="340">
        <v>0.10050251256281408</v>
      </c>
      <c r="E233" s="379">
        <v>27</v>
      </c>
      <c r="F233" s="639">
        <v>0.10101010101010102</v>
      </c>
      <c r="G233" s="637">
        <v>27</v>
      </c>
      <c r="H233" s="639">
        <v>1.015228426395939E-2</v>
      </c>
      <c r="I233" s="637">
        <v>26</v>
      </c>
      <c r="J233" s="334">
        <v>0.1</v>
      </c>
      <c r="K233" s="334">
        <v>27</v>
      </c>
    </row>
    <row r="234" spans="1:11" ht="29.25" customHeight="1" x14ac:dyDescent="0.2">
      <c r="A234" s="234" t="s">
        <v>11</v>
      </c>
      <c r="B234" s="340">
        <v>0.28000000000000003</v>
      </c>
      <c r="C234" s="379">
        <v>3</v>
      </c>
      <c r="D234" s="340">
        <v>0.28735632183908044</v>
      </c>
      <c r="E234" s="379">
        <v>3</v>
      </c>
      <c r="F234" s="639">
        <v>0.29069767441860467</v>
      </c>
      <c r="G234" s="637">
        <v>3</v>
      </c>
      <c r="H234" s="639">
        <v>2.9585798816568046E-2</v>
      </c>
      <c r="I234" s="637">
        <v>3</v>
      </c>
      <c r="J234" s="334">
        <v>0.3</v>
      </c>
      <c r="K234" s="334">
        <v>3</v>
      </c>
    </row>
    <row r="235" spans="1:11" ht="29.25" customHeight="1" x14ac:dyDescent="0.2">
      <c r="A235" s="234" t="s">
        <v>12</v>
      </c>
      <c r="B235" s="340">
        <v>0.15</v>
      </c>
      <c r="C235" s="379">
        <v>15</v>
      </c>
      <c r="D235" s="340">
        <v>0.15723270440251572</v>
      </c>
      <c r="E235" s="379">
        <v>16</v>
      </c>
      <c r="F235" s="639">
        <v>0.15873015873015872</v>
      </c>
      <c r="G235" s="637">
        <v>15</v>
      </c>
      <c r="H235" s="639">
        <v>1.5974440894568689E-2</v>
      </c>
      <c r="I235" s="637">
        <v>15</v>
      </c>
      <c r="J235" s="334">
        <v>0.16</v>
      </c>
      <c r="K235" s="334">
        <v>16</v>
      </c>
    </row>
    <row r="236" spans="1:11" ht="29.25" customHeight="1" x14ac:dyDescent="0.2">
      <c r="A236" s="234" t="s">
        <v>13</v>
      </c>
      <c r="B236" s="340">
        <v>0.1</v>
      </c>
      <c r="C236" s="379">
        <v>24</v>
      </c>
      <c r="D236" s="340">
        <v>0.10362694300518134</v>
      </c>
      <c r="E236" s="379">
        <v>25</v>
      </c>
      <c r="F236" s="639">
        <v>0.1045751633986928</v>
      </c>
      <c r="G236" s="637">
        <v>26</v>
      </c>
      <c r="H236" s="639">
        <v>1.0568031704095112E-2</v>
      </c>
      <c r="I236" s="637">
        <v>25</v>
      </c>
      <c r="J236" s="334">
        <v>0.11</v>
      </c>
      <c r="K236" s="334">
        <v>26</v>
      </c>
    </row>
    <row r="237" spans="1:11" ht="29.25" customHeight="1" x14ac:dyDescent="0.2">
      <c r="A237" s="234" t="s">
        <v>14</v>
      </c>
      <c r="B237" s="340">
        <v>0.15</v>
      </c>
      <c r="C237" s="379">
        <v>15</v>
      </c>
      <c r="D237" s="340">
        <v>0.15105740181268881</v>
      </c>
      <c r="E237" s="379">
        <v>17</v>
      </c>
      <c r="F237" s="639">
        <v>0.1524390243902439</v>
      </c>
      <c r="G237" s="637">
        <v>16</v>
      </c>
      <c r="H237" s="639">
        <v>1.5384615384615385E-2</v>
      </c>
      <c r="I237" s="637">
        <v>16</v>
      </c>
      <c r="J237" s="334">
        <v>0.19</v>
      </c>
      <c r="K237" s="334">
        <v>11</v>
      </c>
    </row>
    <row r="238" spans="1:11" ht="29.25" customHeight="1" x14ac:dyDescent="0.2">
      <c r="A238" s="234" t="s">
        <v>15</v>
      </c>
      <c r="B238" s="340">
        <v>0.22</v>
      </c>
      <c r="C238" s="379">
        <v>7</v>
      </c>
      <c r="D238" s="340">
        <v>0.22508038585209003</v>
      </c>
      <c r="E238" s="379">
        <v>8</v>
      </c>
      <c r="F238" s="639">
        <v>0.22580645161290322</v>
      </c>
      <c r="G238" s="637">
        <v>8</v>
      </c>
      <c r="H238" s="639">
        <v>2.2653721682847898E-2</v>
      </c>
      <c r="I238" s="637">
        <v>8</v>
      </c>
      <c r="J238" s="334">
        <v>0.23</v>
      </c>
      <c r="K238" s="334">
        <v>8</v>
      </c>
    </row>
    <row r="239" spans="1:11" ht="29.25" customHeight="1" x14ac:dyDescent="0.2">
      <c r="A239" s="234" t="s">
        <v>16</v>
      </c>
      <c r="B239" s="340">
        <v>0.14000000000000001</v>
      </c>
      <c r="C239" s="379">
        <v>20</v>
      </c>
      <c r="D239" s="340">
        <v>0.13659647125782584</v>
      </c>
      <c r="E239" s="379">
        <v>20</v>
      </c>
      <c r="F239" s="639">
        <v>0.13644115974985788</v>
      </c>
      <c r="G239" s="637">
        <v>19</v>
      </c>
      <c r="H239" s="639">
        <v>1.3636363636363636E-2</v>
      </c>
      <c r="I239" s="637">
        <v>20</v>
      </c>
      <c r="J239" s="334">
        <v>0.14000000000000001</v>
      </c>
      <c r="K239" s="334">
        <v>20</v>
      </c>
    </row>
    <row r="240" spans="1:11" ht="29.25" customHeight="1" x14ac:dyDescent="0.2">
      <c r="A240" s="234" t="s">
        <v>17</v>
      </c>
      <c r="B240" s="340">
        <v>0.16</v>
      </c>
      <c r="C240" s="379">
        <v>13</v>
      </c>
      <c r="D240" s="340">
        <v>0.16949152542372881</v>
      </c>
      <c r="E240" s="379">
        <v>13</v>
      </c>
      <c r="F240" s="639">
        <v>0.17191977077363896</v>
      </c>
      <c r="G240" s="637">
        <v>12</v>
      </c>
      <c r="H240" s="639">
        <v>1.7492711370262391E-2</v>
      </c>
      <c r="I240" s="637">
        <v>12</v>
      </c>
      <c r="J240" s="334">
        <v>0.18</v>
      </c>
      <c r="K240" s="334">
        <v>13</v>
      </c>
    </row>
    <row r="241" spans="1:11" ht="29.25" customHeight="1" x14ac:dyDescent="0.2">
      <c r="A241" s="234" t="s">
        <v>18</v>
      </c>
      <c r="B241" s="340">
        <v>0.15</v>
      </c>
      <c r="C241" s="379">
        <v>15</v>
      </c>
      <c r="D241" s="340">
        <v>0.15755329008341057</v>
      </c>
      <c r="E241" s="379">
        <v>15</v>
      </c>
      <c r="F241" s="639">
        <v>0.160075329566855</v>
      </c>
      <c r="G241" s="637">
        <v>14</v>
      </c>
      <c r="H241" s="639">
        <v>1.6252390057361378E-2</v>
      </c>
      <c r="I241" s="637">
        <v>14</v>
      </c>
      <c r="J241" s="334">
        <v>0.17</v>
      </c>
      <c r="K241" s="334">
        <v>15</v>
      </c>
    </row>
    <row r="242" spans="1:11" ht="29.25" customHeight="1" x14ac:dyDescent="0.2">
      <c r="A242" s="234" t="s">
        <v>19</v>
      </c>
      <c r="B242" s="340">
        <v>0.11</v>
      </c>
      <c r="C242" s="379">
        <v>23</v>
      </c>
      <c r="D242" s="340">
        <v>0.11661807580174927</v>
      </c>
      <c r="E242" s="379">
        <v>24</v>
      </c>
      <c r="F242" s="639">
        <v>0.11730205278592376</v>
      </c>
      <c r="G242" s="637">
        <v>24</v>
      </c>
      <c r="H242" s="639">
        <v>1.1799410029498525E-2</v>
      </c>
      <c r="I242" s="637">
        <v>23</v>
      </c>
      <c r="J242" s="334">
        <v>0.12</v>
      </c>
      <c r="K242" s="334">
        <v>23</v>
      </c>
    </row>
    <row r="243" spans="1:11" ht="29.25" customHeight="1" x14ac:dyDescent="0.2">
      <c r="A243" s="234" t="s">
        <v>20</v>
      </c>
      <c r="B243" s="340">
        <v>0.28999999999999998</v>
      </c>
      <c r="C243" s="379">
        <v>2</v>
      </c>
      <c r="D243" s="340">
        <v>0.35971223021582732</v>
      </c>
      <c r="E243" s="379">
        <v>2</v>
      </c>
      <c r="F243" s="639">
        <v>0.36231884057971014</v>
      </c>
      <c r="G243" s="637">
        <v>2</v>
      </c>
      <c r="H243" s="639">
        <v>3.6496350364963501E-2</v>
      </c>
      <c r="I243" s="637">
        <v>2</v>
      </c>
      <c r="J243" s="334">
        <v>0.37</v>
      </c>
      <c r="K243" s="334">
        <v>2</v>
      </c>
    </row>
    <row r="244" spans="1:11" ht="29.25" customHeight="1" x14ac:dyDescent="0.2">
      <c r="A244" s="234" t="s">
        <v>21</v>
      </c>
      <c r="B244" s="340">
        <v>0.06</v>
      </c>
      <c r="C244" s="379">
        <v>30</v>
      </c>
      <c r="D244" s="340">
        <v>6.1433447098976107E-2</v>
      </c>
      <c r="E244" s="379">
        <v>30</v>
      </c>
      <c r="F244" s="639">
        <v>6.0934326337169942E-2</v>
      </c>
      <c r="G244" s="637">
        <v>30</v>
      </c>
      <c r="H244" s="639">
        <v>5.3763440860215058E-3</v>
      </c>
      <c r="I244" s="637">
        <v>30</v>
      </c>
      <c r="J244" s="334">
        <v>0.05</v>
      </c>
      <c r="K244" s="334">
        <v>30</v>
      </c>
    </row>
    <row r="245" spans="1:11" ht="29.25" customHeight="1" x14ac:dyDescent="0.2">
      <c r="A245" s="234" t="s">
        <v>22</v>
      </c>
      <c r="B245" s="340">
        <v>0.2</v>
      </c>
      <c r="C245" s="379">
        <v>9</v>
      </c>
      <c r="D245" s="340">
        <v>0.19858156028368795</v>
      </c>
      <c r="E245" s="379">
        <v>9</v>
      </c>
      <c r="F245" s="639">
        <v>0.2</v>
      </c>
      <c r="G245" s="637">
        <v>9</v>
      </c>
      <c r="H245" s="639">
        <v>2.0158387329013677E-2</v>
      </c>
      <c r="I245" s="637">
        <v>9</v>
      </c>
      <c r="J245" s="334">
        <v>0.2</v>
      </c>
      <c r="K245" s="334">
        <v>9</v>
      </c>
    </row>
    <row r="246" spans="1:11" ht="29.25" customHeight="1" x14ac:dyDescent="0.2">
      <c r="A246" s="234" t="s">
        <v>23</v>
      </c>
      <c r="B246" s="340">
        <v>0.1</v>
      </c>
      <c r="C246" s="379">
        <v>24</v>
      </c>
      <c r="D246" s="340">
        <v>0.10273972602739725</v>
      </c>
      <c r="E246" s="379">
        <v>26</v>
      </c>
      <c r="F246" s="639">
        <v>0.10526315789473684</v>
      </c>
      <c r="G246" s="637">
        <v>25</v>
      </c>
      <c r="H246" s="639">
        <v>1.0752688172043012E-2</v>
      </c>
      <c r="I246" s="637">
        <v>24</v>
      </c>
      <c r="J246" s="334">
        <v>0.11</v>
      </c>
      <c r="K246" s="334">
        <v>25</v>
      </c>
    </row>
    <row r="247" spans="1:11" ht="29.25" customHeight="1" x14ac:dyDescent="0.2">
      <c r="A247" s="234" t="s">
        <v>24</v>
      </c>
      <c r="B247" s="340">
        <v>0</v>
      </c>
      <c r="C247" s="379">
        <v>31</v>
      </c>
      <c r="D247" s="340">
        <v>0</v>
      </c>
      <c r="E247" s="379">
        <v>31</v>
      </c>
      <c r="F247" s="639">
        <v>0</v>
      </c>
      <c r="G247" s="637">
        <v>31</v>
      </c>
      <c r="H247" s="639">
        <v>0</v>
      </c>
      <c r="I247" s="637">
        <v>31</v>
      </c>
      <c r="J247" s="334">
        <v>0</v>
      </c>
      <c r="K247" s="334">
        <v>31</v>
      </c>
    </row>
    <row r="248" spans="1:11" ht="29.25" customHeight="1" x14ac:dyDescent="0.2">
      <c r="A248" s="234" t="s">
        <v>93</v>
      </c>
      <c r="B248" s="340">
        <v>0.22</v>
      </c>
      <c r="C248" s="379">
        <v>7</v>
      </c>
      <c r="D248" s="340">
        <v>0.22831050228310501</v>
      </c>
      <c r="E248" s="379">
        <v>7</v>
      </c>
      <c r="F248" s="639">
        <v>0.23201856148491878</v>
      </c>
      <c r="G248" s="637">
        <v>7</v>
      </c>
      <c r="H248" s="639">
        <v>2.358490566037736E-2</v>
      </c>
      <c r="I248" s="637">
        <v>7</v>
      </c>
      <c r="J248" s="334">
        <v>0.24</v>
      </c>
      <c r="K248" s="334">
        <v>7</v>
      </c>
    </row>
    <row r="249" spans="1:11" ht="29.25" customHeight="1" x14ac:dyDescent="0.2">
      <c r="A249" s="234" t="s">
        <v>72</v>
      </c>
      <c r="B249" s="340">
        <v>0.12</v>
      </c>
      <c r="C249" s="379">
        <v>22</v>
      </c>
      <c r="D249" s="340">
        <v>0.11792452830188679</v>
      </c>
      <c r="E249" s="379">
        <v>22</v>
      </c>
      <c r="F249" s="639">
        <v>0.11867088607594937</v>
      </c>
      <c r="G249" s="637">
        <v>21</v>
      </c>
      <c r="H249" s="639">
        <v>8.7649402390438252E-3</v>
      </c>
      <c r="I249" s="637">
        <v>29</v>
      </c>
      <c r="J249" s="334">
        <v>0.12</v>
      </c>
      <c r="K249" s="334">
        <v>21</v>
      </c>
    </row>
    <row r="250" spans="1:11" ht="29.25" customHeight="1" x14ac:dyDescent="0.2">
      <c r="A250" s="234" t="s">
        <v>94</v>
      </c>
      <c r="B250" s="340">
        <v>0.24</v>
      </c>
      <c r="C250" s="379">
        <v>5</v>
      </c>
      <c r="D250" s="340">
        <v>0.26315789473684209</v>
      </c>
      <c r="E250" s="379">
        <v>4</v>
      </c>
      <c r="F250" s="639">
        <v>0.27093596059113301</v>
      </c>
      <c r="G250" s="637">
        <v>4</v>
      </c>
      <c r="H250" s="639">
        <v>2.7918781725888325E-2</v>
      </c>
      <c r="I250" s="637">
        <v>4</v>
      </c>
      <c r="J250" s="334">
        <v>0.28999999999999998</v>
      </c>
      <c r="K250" s="334">
        <v>4</v>
      </c>
    </row>
    <row r="251" spans="1:11" ht="29.25" customHeight="1" x14ac:dyDescent="0.2">
      <c r="A251" s="234" t="s">
        <v>95</v>
      </c>
      <c r="B251" s="340">
        <v>0.18</v>
      </c>
      <c r="C251" s="379">
        <v>10</v>
      </c>
      <c r="D251" s="340">
        <v>0.18867924528301888</v>
      </c>
      <c r="E251" s="379">
        <v>10</v>
      </c>
      <c r="F251" s="639">
        <v>0.1892744479495268</v>
      </c>
      <c r="G251" s="637">
        <v>10</v>
      </c>
      <c r="H251" s="639">
        <v>1.8927444794952682E-2</v>
      </c>
      <c r="I251" s="637">
        <v>10</v>
      </c>
      <c r="J251" s="334">
        <v>0.19</v>
      </c>
      <c r="K251" s="334">
        <v>10</v>
      </c>
    </row>
    <row r="252" spans="1:11" ht="29.25" customHeight="1" x14ac:dyDescent="0.2">
      <c r="A252" s="234" t="s">
        <v>29</v>
      </c>
      <c r="B252" s="340">
        <v>0.1</v>
      </c>
      <c r="C252" s="379">
        <v>24</v>
      </c>
      <c r="D252" s="340">
        <v>0.11682242990654206</v>
      </c>
      <c r="E252" s="379">
        <v>23</v>
      </c>
      <c r="F252" s="639">
        <v>0.11737089201877934</v>
      </c>
      <c r="G252" s="637">
        <v>23</v>
      </c>
      <c r="H252" s="639">
        <v>1.1806375442739079E-2</v>
      </c>
      <c r="I252" s="637">
        <v>22</v>
      </c>
      <c r="J252" s="334">
        <v>0.12</v>
      </c>
      <c r="K252" s="334">
        <v>22</v>
      </c>
    </row>
    <row r="253" spans="1:11" ht="29.25" customHeight="1" x14ac:dyDescent="0.2">
      <c r="A253" s="234" t="s">
        <v>30</v>
      </c>
      <c r="B253" s="340">
        <v>0.17</v>
      </c>
      <c r="C253" s="379">
        <v>12</v>
      </c>
      <c r="D253" s="340">
        <v>0.17261219792865362</v>
      </c>
      <c r="E253" s="379">
        <v>12</v>
      </c>
      <c r="F253" s="639">
        <v>0.1750291715285881</v>
      </c>
      <c r="G253" s="637">
        <v>11</v>
      </c>
      <c r="H253" s="639">
        <v>1.7751479289940829E-2</v>
      </c>
      <c r="I253" s="637">
        <v>11</v>
      </c>
      <c r="J253" s="334">
        <v>0.18</v>
      </c>
      <c r="K253" s="334">
        <v>12</v>
      </c>
    </row>
    <row r="254" spans="1:11" ht="29.25" customHeight="1" x14ac:dyDescent="0.2">
      <c r="A254" s="234" t="s">
        <v>31</v>
      </c>
      <c r="B254" s="340">
        <v>0.16</v>
      </c>
      <c r="C254" s="379">
        <v>13</v>
      </c>
      <c r="D254" s="340">
        <v>0.16666666666666666</v>
      </c>
      <c r="E254" s="379">
        <v>14</v>
      </c>
      <c r="F254" s="639">
        <v>0.16835016835016836</v>
      </c>
      <c r="G254" s="637">
        <v>13</v>
      </c>
      <c r="H254" s="639">
        <v>1.7006802721088437E-2</v>
      </c>
      <c r="I254" s="637">
        <v>13</v>
      </c>
      <c r="J254" s="334">
        <v>0.17</v>
      </c>
      <c r="K254" s="334">
        <v>14</v>
      </c>
    </row>
    <row r="255" spans="1:11" ht="29.25" customHeight="1" x14ac:dyDescent="0.2">
      <c r="A255" s="234" t="s">
        <v>32</v>
      </c>
      <c r="B255" s="340">
        <v>0.09</v>
      </c>
      <c r="C255" s="379">
        <v>29</v>
      </c>
      <c r="D255" s="340">
        <v>9.7014925373134331E-2</v>
      </c>
      <c r="E255" s="379">
        <v>29</v>
      </c>
      <c r="F255" s="639">
        <v>9.7744360902255634E-2</v>
      </c>
      <c r="G255" s="637">
        <v>28</v>
      </c>
      <c r="H255" s="639">
        <v>9.8484848484848477E-3</v>
      </c>
      <c r="I255" s="637">
        <v>27</v>
      </c>
      <c r="J255" s="334">
        <v>0.1</v>
      </c>
      <c r="K255" s="334">
        <v>28</v>
      </c>
    </row>
    <row r="256" spans="1:11" ht="29.25" customHeight="1" x14ac:dyDescent="0.2">
      <c r="A256" s="234" t="s">
        <v>69</v>
      </c>
      <c r="B256" s="340">
        <v>0.25</v>
      </c>
      <c r="C256" s="379">
        <v>4</v>
      </c>
      <c r="D256" s="340">
        <v>0.26143790849673204</v>
      </c>
      <c r="E256" s="379">
        <v>5</v>
      </c>
      <c r="F256" s="639">
        <v>0.26578073089700999</v>
      </c>
      <c r="G256" s="637">
        <v>5</v>
      </c>
      <c r="H256" s="639">
        <v>2.7027027027027029E-2</v>
      </c>
      <c r="I256" s="637">
        <v>5</v>
      </c>
      <c r="J256" s="334">
        <v>0.27</v>
      </c>
      <c r="K256" s="334">
        <v>5</v>
      </c>
    </row>
    <row r="257" spans="1:20" ht="29.25" customHeight="1" x14ac:dyDescent="0.2">
      <c r="A257" s="234" t="s">
        <v>34</v>
      </c>
      <c r="B257" s="340">
        <v>0.1</v>
      </c>
      <c r="C257" s="379">
        <v>24</v>
      </c>
      <c r="D257" s="340">
        <v>9.7799511002444994E-2</v>
      </c>
      <c r="E257" s="379">
        <v>28</v>
      </c>
      <c r="F257" s="639">
        <v>9.768009768009768E-2</v>
      </c>
      <c r="G257" s="637">
        <v>29</v>
      </c>
      <c r="H257" s="639">
        <v>9.7560975609756097E-3</v>
      </c>
      <c r="I257" s="637">
        <v>28</v>
      </c>
      <c r="J257" s="334">
        <v>0.1</v>
      </c>
      <c r="K257" s="334">
        <v>29</v>
      </c>
    </row>
    <row r="258" spans="1:20" ht="29.25" customHeight="1" x14ac:dyDescent="0.2">
      <c r="A258" s="234" t="s">
        <v>35</v>
      </c>
      <c r="B258" s="340">
        <v>0.13</v>
      </c>
      <c r="C258" s="379">
        <v>21</v>
      </c>
      <c r="D258" s="340">
        <v>0.132013201320132</v>
      </c>
      <c r="E258" s="379">
        <v>21</v>
      </c>
      <c r="F258" s="639">
        <v>0.13355592654424039</v>
      </c>
      <c r="G258" s="637">
        <v>20</v>
      </c>
      <c r="H258" s="639">
        <v>1.5228426395939087E-2</v>
      </c>
      <c r="I258" s="637">
        <v>17</v>
      </c>
      <c r="J258" s="334">
        <v>0.15</v>
      </c>
      <c r="K258" s="334">
        <v>17</v>
      </c>
    </row>
    <row r="259" spans="1:20" ht="29.25" customHeight="1" x14ac:dyDescent="0.2">
      <c r="A259" s="236" t="s">
        <v>36</v>
      </c>
      <c r="B259" s="340">
        <v>0.18</v>
      </c>
      <c r="C259" s="379">
        <v>10</v>
      </c>
      <c r="D259" s="340">
        <v>0.17751479289940827</v>
      </c>
      <c r="E259" s="379">
        <v>11</v>
      </c>
      <c r="F259" s="639">
        <v>0.11834319526627218</v>
      </c>
      <c r="G259" s="637">
        <v>22</v>
      </c>
      <c r="H259" s="639">
        <v>1.1834319526627219E-2</v>
      </c>
      <c r="I259" s="637">
        <v>21</v>
      </c>
      <c r="J259" s="334">
        <v>0.12</v>
      </c>
      <c r="K259" s="334">
        <v>24</v>
      </c>
    </row>
    <row r="260" spans="1:20" ht="29.25" customHeight="1" x14ac:dyDescent="0.2">
      <c r="A260" s="240" t="s">
        <v>264</v>
      </c>
      <c r="B260" s="636"/>
      <c r="C260" s="636"/>
    </row>
    <row r="261" spans="1:20" ht="29.25" customHeight="1" x14ac:dyDescent="0.2">
      <c r="A261" s="546"/>
      <c r="B261" s="546"/>
      <c r="C261" s="546"/>
    </row>
    <row r="262" spans="1:20" ht="29.25" customHeight="1" x14ac:dyDescent="0.2">
      <c r="A262" s="469" t="s">
        <v>1020</v>
      </c>
      <c r="B262" s="92"/>
      <c r="C262" s="92"/>
    </row>
    <row r="263" spans="1:20" ht="29.25" customHeight="1" x14ac:dyDescent="0.2">
      <c r="A263" s="792" t="s">
        <v>1</v>
      </c>
      <c r="B263" s="793">
        <v>1399</v>
      </c>
      <c r="C263" s="793"/>
      <c r="D263" s="790">
        <v>1400</v>
      </c>
      <c r="E263" s="791"/>
      <c r="F263" s="790">
        <v>1401</v>
      </c>
      <c r="G263" s="791"/>
      <c r="H263" s="790">
        <v>1402</v>
      </c>
      <c r="I263" s="791"/>
      <c r="J263" s="790">
        <v>1403</v>
      </c>
      <c r="K263" s="791"/>
    </row>
    <row r="264" spans="1:20" ht="29.25" customHeight="1" x14ac:dyDescent="0.2">
      <c r="A264" s="792"/>
      <c r="B264" s="461" t="s">
        <v>266</v>
      </c>
      <c r="C264" s="461" t="s">
        <v>3</v>
      </c>
      <c r="D264" s="461" t="s">
        <v>266</v>
      </c>
      <c r="E264" s="461" t="s">
        <v>3</v>
      </c>
      <c r="F264" s="461" t="s">
        <v>266</v>
      </c>
      <c r="G264" s="461" t="s">
        <v>3</v>
      </c>
      <c r="H264" s="461" t="s">
        <v>266</v>
      </c>
      <c r="I264" s="461" t="s">
        <v>3</v>
      </c>
      <c r="J264" s="461" t="s">
        <v>266</v>
      </c>
      <c r="K264" s="461" t="s">
        <v>3</v>
      </c>
      <c r="P264" s="640" t="e">
        <f>SUM(#REF!)-#REF!</f>
        <v>#REF!</v>
      </c>
      <c r="Q264" s="640" t="e">
        <f>SUM(#REF!)-#REF!</f>
        <v>#REF!</v>
      </c>
      <c r="R264" s="640">
        <f>SUM(B266:B296)-B265</f>
        <v>0</v>
      </c>
      <c r="S264" s="640">
        <f>SUM(D266:D296)-D265</f>
        <v>-20</v>
      </c>
      <c r="T264" s="640" t="e">
        <f>SUM(#REF!)-#REF!</f>
        <v>#REF!</v>
      </c>
    </row>
    <row r="265" spans="1:20" ht="29.25" customHeight="1" x14ac:dyDescent="0.2">
      <c r="A265" s="239" t="s">
        <v>91</v>
      </c>
      <c r="B265" s="247">
        <v>6939</v>
      </c>
      <c r="C265" s="16" t="s">
        <v>230</v>
      </c>
      <c r="D265" s="247">
        <v>6667</v>
      </c>
      <c r="E265" s="16" t="s">
        <v>230</v>
      </c>
      <c r="F265" s="16">
        <v>8417</v>
      </c>
      <c r="G265" s="296" t="s">
        <v>230</v>
      </c>
      <c r="H265" s="16">
        <v>7508</v>
      </c>
      <c r="I265" s="296" t="s">
        <v>230</v>
      </c>
      <c r="J265" s="16">
        <v>8774</v>
      </c>
      <c r="K265" s="296" t="s">
        <v>230</v>
      </c>
    </row>
    <row r="266" spans="1:20" ht="29.25" customHeight="1" x14ac:dyDescent="0.2">
      <c r="A266" s="234" t="s">
        <v>6</v>
      </c>
      <c r="B266" s="383">
        <v>398</v>
      </c>
      <c r="C266" s="379">
        <v>8</v>
      </c>
      <c r="D266" s="383">
        <v>491</v>
      </c>
      <c r="E266" s="379">
        <v>2</v>
      </c>
      <c r="F266" s="379">
        <v>456</v>
      </c>
      <c r="G266" s="637">
        <v>7</v>
      </c>
      <c r="H266" s="379">
        <v>273</v>
      </c>
      <c r="I266" s="379">
        <v>8</v>
      </c>
      <c r="J266" s="379">
        <v>288</v>
      </c>
      <c r="K266" s="379">
        <v>10</v>
      </c>
    </row>
    <row r="267" spans="1:20" ht="29.25" customHeight="1" x14ac:dyDescent="0.2">
      <c r="A267" s="234" t="s">
        <v>7</v>
      </c>
      <c r="B267" s="383">
        <v>132</v>
      </c>
      <c r="C267" s="379">
        <v>15</v>
      </c>
      <c r="D267" s="383">
        <v>122</v>
      </c>
      <c r="E267" s="379">
        <v>15</v>
      </c>
      <c r="F267" s="379">
        <v>138</v>
      </c>
      <c r="G267" s="637">
        <v>18</v>
      </c>
      <c r="H267" s="379">
        <v>135</v>
      </c>
      <c r="I267" s="379">
        <v>17</v>
      </c>
      <c r="J267" s="379">
        <v>134</v>
      </c>
      <c r="K267" s="379">
        <v>21</v>
      </c>
    </row>
    <row r="268" spans="1:20" ht="29.25" customHeight="1" x14ac:dyDescent="0.2">
      <c r="A268" s="234" t="s">
        <v>8</v>
      </c>
      <c r="B268" s="383">
        <v>263</v>
      </c>
      <c r="C268" s="379">
        <v>10</v>
      </c>
      <c r="D268" s="383">
        <v>239</v>
      </c>
      <c r="E268" s="379">
        <v>10</v>
      </c>
      <c r="F268" s="379">
        <v>366</v>
      </c>
      <c r="G268" s="637">
        <v>9</v>
      </c>
      <c r="H268" s="379">
        <v>203</v>
      </c>
      <c r="I268" s="379">
        <v>10</v>
      </c>
      <c r="J268" s="379">
        <v>245</v>
      </c>
      <c r="K268" s="379">
        <v>12</v>
      </c>
    </row>
    <row r="269" spans="1:20" ht="29.25" customHeight="1" x14ac:dyDescent="0.2">
      <c r="A269" s="234" t="s">
        <v>51</v>
      </c>
      <c r="B269" s="383">
        <v>664</v>
      </c>
      <c r="C269" s="379">
        <v>2</v>
      </c>
      <c r="D269" s="383">
        <v>455</v>
      </c>
      <c r="E269" s="379">
        <v>4</v>
      </c>
      <c r="F269" s="379">
        <v>535</v>
      </c>
      <c r="G269" s="637">
        <v>5</v>
      </c>
      <c r="H269" s="379">
        <v>555</v>
      </c>
      <c r="I269" s="379">
        <v>4</v>
      </c>
      <c r="J269" s="379">
        <v>655</v>
      </c>
      <c r="K269" s="379">
        <v>4</v>
      </c>
    </row>
    <row r="270" spans="1:20" ht="29.25" customHeight="1" x14ac:dyDescent="0.2">
      <c r="A270" s="234" t="s">
        <v>10</v>
      </c>
      <c r="B270" s="383">
        <v>43</v>
      </c>
      <c r="C270" s="379">
        <v>30</v>
      </c>
      <c r="D270" s="383">
        <v>43</v>
      </c>
      <c r="E270" s="379">
        <v>30</v>
      </c>
      <c r="F270" s="379">
        <v>70</v>
      </c>
      <c r="G270" s="637">
        <v>27</v>
      </c>
      <c r="H270" s="379">
        <v>55</v>
      </c>
      <c r="I270" s="379">
        <v>29</v>
      </c>
      <c r="J270" s="379">
        <v>78</v>
      </c>
      <c r="K270" s="379">
        <v>29</v>
      </c>
    </row>
    <row r="271" spans="1:20" ht="29.25" customHeight="1" x14ac:dyDescent="0.2">
      <c r="A271" s="234" t="s">
        <v>11</v>
      </c>
      <c r="B271" s="383">
        <v>69</v>
      </c>
      <c r="C271" s="379">
        <v>24</v>
      </c>
      <c r="D271" s="383">
        <v>76</v>
      </c>
      <c r="E271" s="379">
        <v>22</v>
      </c>
      <c r="F271" s="379">
        <v>106</v>
      </c>
      <c r="G271" s="637">
        <v>24</v>
      </c>
      <c r="H271" s="379">
        <v>131</v>
      </c>
      <c r="I271" s="379">
        <v>18</v>
      </c>
      <c r="J271" s="379">
        <v>158</v>
      </c>
      <c r="K271" s="379">
        <v>17</v>
      </c>
    </row>
    <row r="272" spans="1:20" ht="29.25" customHeight="1" x14ac:dyDescent="0.2">
      <c r="A272" s="234" t="s">
        <v>12</v>
      </c>
      <c r="B272" s="383">
        <v>88</v>
      </c>
      <c r="C272" s="379">
        <v>22</v>
      </c>
      <c r="D272" s="383">
        <v>88</v>
      </c>
      <c r="E272" s="379">
        <v>20</v>
      </c>
      <c r="F272" s="379">
        <v>133</v>
      </c>
      <c r="G272" s="637">
        <v>19</v>
      </c>
      <c r="H272" s="379">
        <v>90</v>
      </c>
      <c r="I272" s="379">
        <v>23</v>
      </c>
      <c r="J272" s="379">
        <v>105</v>
      </c>
      <c r="K272" s="379">
        <v>24</v>
      </c>
    </row>
    <row r="273" spans="1:11" ht="29.25" customHeight="1" x14ac:dyDescent="0.2">
      <c r="A273" s="234" t="s">
        <v>13</v>
      </c>
      <c r="B273" s="383">
        <v>453</v>
      </c>
      <c r="C273" s="379">
        <v>3</v>
      </c>
      <c r="D273" s="383">
        <v>334</v>
      </c>
      <c r="E273" s="379">
        <v>8</v>
      </c>
      <c r="F273" s="379">
        <v>361</v>
      </c>
      <c r="G273" s="637">
        <v>10</v>
      </c>
      <c r="H273" s="379">
        <v>347</v>
      </c>
      <c r="I273" s="379">
        <v>6</v>
      </c>
      <c r="J273" s="379">
        <v>403</v>
      </c>
      <c r="K273" s="379">
        <v>6</v>
      </c>
    </row>
    <row r="274" spans="1:11" ht="29.25" customHeight="1" x14ac:dyDescent="0.2">
      <c r="A274" s="234" t="s">
        <v>14</v>
      </c>
      <c r="B274" s="383">
        <v>73</v>
      </c>
      <c r="C274" s="379">
        <v>23</v>
      </c>
      <c r="D274" s="383">
        <v>69</v>
      </c>
      <c r="E274" s="379">
        <v>24</v>
      </c>
      <c r="F274" s="379">
        <v>128</v>
      </c>
      <c r="G274" s="637">
        <v>21</v>
      </c>
      <c r="H274" s="379">
        <v>96</v>
      </c>
      <c r="I274" s="379">
        <v>22</v>
      </c>
      <c r="J274" s="379">
        <v>133</v>
      </c>
      <c r="K274" s="379">
        <v>22</v>
      </c>
    </row>
    <row r="275" spans="1:11" ht="29.25" customHeight="1" x14ac:dyDescent="0.2">
      <c r="A275" s="234" t="s">
        <v>15</v>
      </c>
      <c r="B275" s="383">
        <v>89</v>
      </c>
      <c r="C275" s="379">
        <v>21</v>
      </c>
      <c r="D275" s="383">
        <v>114</v>
      </c>
      <c r="E275" s="379">
        <v>17</v>
      </c>
      <c r="F275" s="379">
        <v>144</v>
      </c>
      <c r="G275" s="637">
        <v>16</v>
      </c>
      <c r="H275" s="379">
        <v>143</v>
      </c>
      <c r="I275" s="379">
        <v>15</v>
      </c>
      <c r="J275" s="379">
        <v>180</v>
      </c>
      <c r="K275" s="379">
        <v>15</v>
      </c>
    </row>
    <row r="276" spans="1:11" ht="29.25" customHeight="1" x14ac:dyDescent="0.2">
      <c r="A276" s="234" t="s">
        <v>16</v>
      </c>
      <c r="B276" s="383">
        <v>1116</v>
      </c>
      <c r="C276" s="379">
        <v>1</v>
      </c>
      <c r="D276" s="383">
        <v>1082</v>
      </c>
      <c r="E276" s="379">
        <v>1</v>
      </c>
      <c r="F276" s="379">
        <v>1229</v>
      </c>
      <c r="G276" s="637">
        <v>1</v>
      </c>
      <c r="H276" s="379">
        <v>1271</v>
      </c>
      <c r="I276" s="379">
        <v>1</v>
      </c>
      <c r="J276" s="379">
        <v>1369</v>
      </c>
      <c r="K276" s="379">
        <v>1</v>
      </c>
    </row>
    <row r="277" spans="1:11" ht="29.25" customHeight="1" x14ac:dyDescent="0.2">
      <c r="A277" s="234" t="s">
        <v>17</v>
      </c>
      <c r="B277" s="383">
        <v>61</v>
      </c>
      <c r="C277" s="379">
        <v>28</v>
      </c>
      <c r="D277" s="383">
        <v>61</v>
      </c>
      <c r="E277" s="379">
        <v>26</v>
      </c>
      <c r="F277" s="379">
        <v>80</v>
      </c>
      <c r="G277" s="637">
        <v>26</v>
      </c>
      <c r="H277" s="379">
        <v>84</v>
      </c>
      <c r="I277" s="379">
        <v>25</v>
      </c>
      <c r="J277" s="379">
        <v>116</v>
      </c>
      <c r="K277" s="379">
        <v>23</v>
      </c>
    </row>
    <row r="278" spans="1:11" ht="29.25" customHeight="1" x14ac:dyDescent="0.2">
      <c r="A278" s="234" t="s">
        <v>18</v>
      </c>
      <c r="B278" s="383">
        <v>95</v>
      </c>
      <c r="C278" s="379">
        <v>20</v>
      </c>
      <c r="D278" s="383">
        <v>77</v>
      </c>
      <c r="E278" s="379">
        <v>21</v>
      </c>
      <c r="F278" s="379">
        <v>84</v>
      </c>
      <c r="G278" s="637">
        <v>25</v>
      </c>
      <c r="H278" s="379">
        <v>70</v>
      </c>
      <c r="I278" s="379">
        <v>27</v>
      </c>
      <c r="J278" s="379">
        <v>80</v>
      </c>
      <c r="K278" s="379">
        <v>28</v>
      </c>
    </row>
    <row r="279" spans="1:11" ht="29.25" customHeight="1" x14ac:dyDescent="0.2">
      <c r="A279" s="234" t="s">
        <v>19</v>
      </c>
      <c r="B279" s="383">
        <v>185</v>
      </c>
      <c r="C279" s="379">
        <v>12</v>
      </c>
      <c r="D279" s="383">
        <v>64</v>
      </c>
      <c r="E279" s="379">
        <v>25</v>
      </c>
      <c r="F279" s="379">
        <v>265</v>
      </c>
      <c r="G279" s="637">
        <v>12</v>
      </c>
      <c r="H279" s="379">
        <v>155</v>
      </c>
      <c r="I279" s="379">
        <v>13</v>
      </c>
      <c r="J279" s="379">
        <v>175</v>
      </c>
      <c r="K279" s="379">
        <v>16</v>
      </c>
    </row>
    <row r="280" spans="1:11" ht="29.25" customHeight="1" x14ac:dyDescent="0.2">
      <c r="A280" s="234" t="s">
        <v>20</v>
      </c>
      <c r="B280" s="383">
        <v>129</v>
      </c>
      <c r="C280" s="379">
        <v>16</v>
      </c>
      <c r="D280" s="383">
        <v>136</v>
      </c>
      <c r="E280" s="379">
        <v>14</v>
      </c>
      <c r="F280" s="379">
        <v>179</v>
      </c>
      <c r="G280" s="637">
        <v>15</v>
      </c>
      <c r="H280" s="379">
        <v>154</v>
      </c>
      <c r="I280" s="379">
        <v>14</v>
      </c>
      <c r="J280" s="379">
        <v>200</v>
      </c>
      <c r="K280" s="379">
        <v>13</v>
      </c>
    </row>
    <row r="281" spans="1:11" ht="29.25" customHeight="1" x14ac:dyDescent="0.2">
      <c r="A281" s="234" t="s">
        <v>21</v>
      </c>
      <c r="B281" s="383">
        <v>107</v>
      </c>
      <c r="C281" s="379">
        <v>17</v>
      </c>
      <c r="D281" s="383">
        <v>95</v>
      </c>
      <c r="E281" s="379">
        <v>19</v>
      </c>
      <c r="F281" s="379">
        <v>141</v>
      </c>
      <c r="G281" s="637">
        <v>17</v>
      </c>
      <c r="H281" s="379">
        <v>117</v>
      </c>
      <c r="I281" s="379">
        <v>20</v>
      </c>
      <c r="J281" s="379">
        <v>143</v>
      </c>
      <c r="K281" s="379">
        <v>19</v>
      </c>
    </row>
    <row r="282" spans="1:11" ht="29.25" customHeight="1" x14ac:dyDescent="0.2">
      <c r="A282" s="234" t="s">
        <v>22</v>
      </c>
      <c r="B282" s="383">
        <v>425</v>
      </c>
      <c r="C282" s="379">
        <v>5</v>
      </c>
      <c r="D282" s="383">
        <v>442</v>
      </c>
      <c r="E282" s="379">
        <v>6</v>
      </c>
      <c r="F282" s="379">
        <v>540</v>
      </c>
      <c r="G282" s="637">
        <v>4</v>
      </c>
      <c r="H282" s="379">
        <v>407</v>
      </c>
      <c r="I282" s="379">
        <v>5</v>
      </c>
      <c r="J282" s="379">
        <v>486</v>
      </c>
      <c r="K282" s="379">
        <v>5</v>
      </c>
    </row>
    <row r="283" spans="1:11" ht="29.25" customHeight="1" x14ac:dyDescent="0.2">
      <c r="A283" s="234" t="s">
        <v>23</v>
      </c>
      <c r="B283" s="383">
        <v>68</v>
      </c>
      <c r="C283" s="379">
        <v>25</v>
      </c>
      <c r="D283" s="383">
        <v>45</v>
      </c>
      <c r="E283" s="379">
        <v>28</v>
      </c>
      <c r="F283" s="379">
        <v>54</v>
      </c>
      <c r="G283" s="637">
        <v>30</v>
      </c>
      <c r="H283" s="379">
        <v>43</v>
      </c>
      <c r="I283" s="379">
        <v>31</v>
      </c>
      <c r="J283" s="379">
        <v>60</v>
      </c>
      <c r="K283" s="379">
        <v>30</v>
      </c>
    </row>
    <row r="284" spans="1:11" ht="29.25" customHeight="1" x14ac:dyDescent="0.2">
      <c r="A284" s="234" t="s">
        <v>24</v>
      </c>
      <c r="B284" s="383">
        <v>161</v>
      </c>
      <c r="C284" s="379">
        <v>14</v>
      </c>
      <c r="D284" s="383">
        <v>169</v>
      </c>
      <c r="E284" s="379">
        <v>13</v>
      </c>
      <c r="F284" s="379">
        <v>198</v>
      </c>
      <c r="G284" s="637">
        <v>14</v>
      </c>
      <c r="H284" s="379">
        <v>179</v>
      </c>
      <c r="I284" s="379">
        <v>11</v>
      </c>
      <c r="J284" s="379">
        <v>191</v>
      </c>
      <c r="K284" s="379">
        <v>14</v>
      </c>
    </row>
    <row r="285" spans="1:11" ht="29.25" customHeight="1" x14ac:dyDescent="0.2">
      <c r="A285" s="234" t="s">
        <v>93</v>
      </c>
      <c r="B285" s="383">
        <v>97</v>
      </c>
      <c r="C285" s="379">
        <v>19</v>
      </c>
      <c r="D285" s="383">
        <v>120</v>
      </c>
      <c r="E285" s="379">
        <v>16</v>
      </c>
      <c r="F285" s="379">
        <v>129</v>
      </c>
      <c r="G285" s="637">
        <v>20</v>
      </c>
      <c r="H285" s="379">
        <v>121</v>
      </c>
      <c r="I285" s="379">
        <v>19</v>
      </c>
      <c r="J285" s="379">
        <v>145</v>
      </c>
      <c r="K285" s="379">
        <v>18</v>
      </c>
    </row>
    <row r="286" spans="1:11" ht="29.25" customHeight="1" x14ac:dyDescent="0.2">
      <c r="A286" s="234" t="s">
        <v>72</v>
      </c>
      <c r="B286" s="383">
        <v>433</v>
      </c>
      <c r="C286" s="379">
        <v>4</v>
      </c>
      <c r="D286" s="383">
        <v>449</v>
      </c>
      <c r="E286" s="379">
        <v>5</v>
      </c>
      <c r="F286" s="379">
        <v>471</v>
      </c>
      <c r="G286" s="637">
        <v>6</v>
      </c>
      <c r="H286" s="379">
        <v>139</v>
      </c>
      <c r="I286" s="379">
        <v>16</v>
      </c>
      <c r="J286" s="379">
        <v>347</v>
      </c>
      <c r="K286" s="379">
        <v>8</v>
      </c>
    </row>
    <row r="287" spans="1:11" ht="29.25" customHeight="1" x14ac:dyDescent="0.2">
      <c r="A287" s="234" t="s">
        <v>94</v>
      </c>
      <c r="B287" s="383">
        <v>105</v>
      </c>
      <c r="C287" s="379">
        <v>18</v>
      </c>
      <c r="D287" s="383">
        <v>112</v>
      </c>
      <c r="E287" s="379">
        <v>18</v>
      </c>
      <c r="F287" s="379">
        <v>122</v>
      </c>
      <c r="G287" s="637">
        <v>22</v>
      </c>
      <c r="H287" s="379">
        <v>107</v>
      </c>
      <c r="I287" s="379">
        <v>21</v>
      </c>
      <c r="J287" s="379">
        <v>141</v>
      </c>
      <c r="K287" s="379">
        <v>20</v>
      </c>
    </row>
    <row r="288" spans="1:11" ht="29.25" customHeight="1" x14ac:dyDescent="0.2">
      <c r="A288" s="234" t="s">
        <v>95</v>
      </c>
      <c r="B288" s="383">
        <v>34</v>
      </c>
      <c r="C288" s="379">
        <v>31</v>
      </c>
      <c r="D288" s="383">
        <v>32</v>
      </c>
      <c r="E288" s="379">
        <v>31</v>
      </c>
      <c r="F288" s="379">
        <v>47</v>
      </c>
      <c r="G288" s="637">
        <v>31</v>
      </c>
      <c r="H288" s="379">
        <v>51</v>
      </c>
      <c r="I288" s="379">
        <v>30</v>
      </c>
      <c r="J288" s="379">
        <v>59</v>
      </c>
      <c r="K288" s="379">
        <v>31</v>
      </c>
    </row>
    <row r="289" spans="1:11" ht="29.25" customHeight="1" x14ac:dyDescent="0.2">
      <c r="A289" s="234" t="s">
        <v>29</v>
      </c>
      <c r="B289" s="383">
        <v>185</v>
      </c>
      <c r="C289" s="379">
        <v>12</v>
      </c>
      <c r="D289" s="383">
        <v>206</v>
      </c>
      <c r="E289" s="379">
        <v>11</v>
      </c>
      <c r="F289" s="379">
        <v>313</v>
      </c>
      <c r="G289" s="637">
        <v>11</v>
      </c>
      <c r="H289" s="379">
        <v>254</v>
      </c>
      <c r="I289" s="379">
        <v>9</v>
      </c>
      <c r="J289" s="379">
        <v>324</v>
      </c>
      <c r="K289" s="379">
        <v>9</v>
      </c>
    </row>
    <row r="290" spans="1:11" ht="29.25" customHeight="1" x14ac:dyDescent="0.2">
      <c r="A290" s="234" t="s">
        <v>30</v>
      </c>
      <c r="B290" s="383">
        <v>406</v>
      </c>
      <c r="C290" s="379">
        <v>7</v>
      </c>
      <c r="D290" s="383">
        <v>421</v>
      </c>
      <c r="E290" s="379">
        <v>7</v>
      </c>
      <c r="F290" s="379">
        <v>613</v>
      </c>
      <c r="G290" s="637">
        <v>3</v>
      </c>
      <c r="H290" s="379">
        <v>640</v>
      </c>
      <c r="I290" s="379">
        <v>3</v>
      </c>
      <c r="J290" s="379">
        <v>753</v>
      </c>
      <c r="K290" s="379">
        <v>3</v>
      </c>
    </row>
    <row r="291" spans="1:11" ht="29.25" customHeight="1" x14ac:dyDescent="0.2">
      <c r="A291" s="234" t="s">
        <v>31</v>
      </c>
      <c r="B291" s="383">
        <v>50</v>
      </c>
      <c r="C291" s="379">
        <v>29</v>
      </c>
      <c r="D291" s="383">
        <v>50</v>
      </c>
      <c r="E291" s="379">
        <v>27</v>
      </c>
      <c r="F291" s="379">
        <v>57</v>
      </c>
      <c r="G291" s="637">
        <v>29</v>
      </c>
      <c r="H291" s="379">
        <v>59</v>
      </c>
      <c r="I291" s="379">
        <v>28</v>
      </c>
      <c r="J291" s="379">
        <v>88</v>
      </c>
      <c r="K291" s="379">
        <v>26</v>
      </c>
    </row>
    <row r="292" spans="1:11" ht="29.25" customHeight="1" x14ac:dyDescent="0.2">
      <c r="A292" s="234" t="s">
        <v>32</v>
      </c>
      <c r="B292" s="383">
        <v>409</v>
      </c>
      <c r="C292" s="379">
        <v>6</v>
      </c>
      <c r="D292" s="383">
        <v>457</v>
      </c>
      <c r="E292" s="379">
        <v>3</v>
      </c>
      <c r="F292" s="379">
        <v>638</v>
      </c>
      <c r="G292" s="637">
        <v>2</v>
      </c>
      <c r="H292" s="379">
        <v>756</v>
      </c>
      <c r="I292" s="379">
        <v>2</v>
      </c>
      <c r="J292" s="379">
        <v>900</v>
      </c>
      <c r="K292" s="379">
        <v>2</v>
      </c>
    </row>
    <row r="293" spans="1:11" ht="29.25" customHeight="1" x14ac:dyDescent="0.2">
      <c r="A293" s="234" t="s">
        <v>69</v>
      </c>
      <c r="B293" s="383">
        <v>66</v>
      </c>
      <c r="C293" s="379">
        <v>26</v>
      </c>
      <c r="D293" s="383">
        <v>76</v>
      </c>
      <c r="E293" s="379">
        <v>22</v>
      </c>
      <c r="F293" s="379">
        <v>121</v>
      </c>
      <c r="G293" s="637">
        <v>23</v>
      </c>
      <c r="H293" s="379">
        <v>87</v>
      </c>
      <c r="I293" s="379">
        <v>24</v>
      </c>
      <c r="J293" s="379">
        <v>101</v>
      </c>
      <c r="K293" s="379">
        <v>25</v>
      </c>
    </row>
    <row r="294" spans="1:11" ht="29.25" customHeight="1" x14ac:dyDescent="0.2">
      <c r="A294" s="234" t="s">
        <v>34</v>
      </c>
      <c r="B294" s="383">
        <v>197</v>
      </c>
      <c r="C294" s="379">
        <v>11</v>
      </c>
      <c r="D294" s="383">
        <v>187</v>
      </c>
      <c r="E294" s="379">
        <v>12</v>
      </c>
      <c r="F294" s="379">
        <v>237</v>
      </c>
      <c r="G294" s="637">
        <v>13</v>
      </c>
      <c r="H294" s="379">
        <v>178</v>
      </c>
      <c r="I294" s="379">
        <v>12</v>
      </c>
      <c r="J294" s="379">
        <v>253</v>
      </c>
      <c r="K294" s="379">
        <v>11</v>
      </c>
    </row>
    <row r="295" spans="1:11" ht="29.25" customHeight="1" x14ac:dyDescent="0.2">
      <c r="A295" s="234" t="s">
        <v>35</v>
      </c>
      <c r="B295" s="383">
        <v>64</v>
      </c>
      <c r="C295" s="379">
        <v>27</v>
      </c>
      <c r="D295" s="383">
        <v>44</v>
      </c>
      <c r="E295" s="379">
        <v>29</v>
      </c>
      <c r="F295" s="379">
        <v>67</v>
      </c>
      <c r="G295" s="637">
        <v>28</v>
      </c>
      <c r="H295" s="379">
        <v>74</v>
      </c>
      <c r="I295" s="379">
        <v>26</v>
      </c>
      <c r="J295" s="379">
        <v>83</v>
      </c>
      <c r="K295" s="379">
        <v>27</v>
      </c>
    </row>
    <row r="296" spans="1:11" ht="29.25" customHeight="1" x14ac:dyDescent="0.2">
      <c r="A296" s="236" t="s">
        <v>36</v>
      </c>
      <c r="B296" s="383">
        <v>274</v>
      </c>
      <c r="C296" s="379">
        <v>9</v>
      </c>
      <c r="D296" s="383">
        <v>291</v>
      </c>
      <c r="E296" s="379">
        <v>9</v>
      </c>
      <c r="F296" s="379">
        <v>384</v>
      </c>
      <c r="G296" s="637">
        <v>8</v>
      </c>
      <c r="H296" s="379">
        <v>329</v>
      </c>
      <c r="I296" s="379">
        <v>7</v>
      </c>
      <c r="J296" s="379">
        <v>379</v>
      </c>
      <c r="K296" s="379">
        <v>7</v>
      </c>
    </row>
    <row r="297" spans="1:11" ht="29.25" customHeight="1" x14ac:dyDescent="0.2">
      <c r="A297" s="302" t="s">
        <v>956</v>
      </c>
      <c r="B297" s="546"/>
      <c r="C297" s="546"/>
      <c r="D297" s="546"/>
      <c r="E297" s="546"/>
      <c r="F297" s="546"/>
      <c r="G297" s="546"/>
      <c r="H297" s="546"/>
      <c r="I297" s="546"/>
      <c r="J297" s="546"/>
      <c r="K297" s="546"/>
    </row>
    <row r="298" spans="1:11" ht="29.25" customHeight="1" x14ac:dyDescent="0.2">
      <c r="A298" s="546"/>
      <c r="B298" s="546"/>
      <c r="C298" s="546"/>
      <c r="D298" s="546"/>
      <c r="E298" s="546"/>
      <c r="F298" s="546"/>
      <c r="G298" s="546"/>
      <c r="H298" s="546"/>
      <c r="I298" s="546"/>
      <c r="J298" s="546"/>
      <c r="K298" s="546"/>
    </row>
    <row r="299" spans="1:11" ht="29.25" customHeight="1" x14ac:dyDescent="0.2">
      <c r="A299" s="546"/>
      <c r="B299" s="546"/>
      <c r="C299" s="546"/>
      <c r="D299" s="546"/>
      <c r="E299" s="546"/>
      <c r="F299" s="546"/>
      <c r="G299" s="546"/>
      <c r="H299" s="546"/>
      <c r="I299" s="546"/>
      <c r="J299" s="546"/>
      <c r="K299" s="546"/>
    </row>
    <row r="300" spans="1:11" ht="29.25" customHeight="1" x14ac:dyDescent="0.2">
      <c r="A300" s="546"/>
      <c r="B300" s="546"/>
      <c r="C300" s="546"/>
      <c r="D300" s="546"/>
      <c r="E300" s="546"/>
      <c r="F300" s="546"/>
      <c r="G300" s="546"/>
      <c r="H300" s="546"/>
      <c r="I300" s="546"/>
      <c r="J300" s="546"/>
      <c r="K300" s="546"/>
    </row>
    <row r="301" spans="1:11" ht="29.25" customHeight="1" x14ac:dyDescent="0.2">
      <c r="A301" s="546"/>
      <c r="B301" s="546"/>
      <c r="C301" s="546"/>
      <c r="D301" s="546"/>
      <c r="E301" s="546"/>
      <c r="F301" s="546"/>
      <c r="G301" s="546"/>
      <c r="H301" s="546"/>
      <c r="I301" s="546"/>
      <c r="J301" s="546"/>
      <c r="K301" s="546"/>
    </row>
    <row r="302" spans="1:11" ht="29.25" customHeight="1" x14ac:dyDescent="0.2">
      <c r="A302" s="546"/>
      <c r="B302" s="546"/>
      <c r="C302" s="546"/>
      <c r="D302" s="546"/>
      <c r="E302" s="546"/>
      <c r="F302" s="546"/>
      <c r="G302" s="546"/>
      <c r="H302" s="546"/>
      <c r="I302" s="546"/>
      <c r="J302" s="546"/>
      <c r="K302" s="546"/>
    </row>
    <row r="303" spans="1:11" ht="29.25" customHeight="1" x14ac:dyDescent="0.2">
      <c r="A303" s="546"/>
      <c r="B303" s="546"/>
      <c r="C303" s="546"/>
      <c r="D303" s="546"/>
      <c r="E303" s="546"/>
      <c r="F303" s="546"/>
      <c r="G303" s="546"/>
      <c r="H303" s="546"/>
      <c r="I303" s="546"/>
      <c r="J303" s="546"/>
      <c r="K303" s="546"/>
    </row>
    <row r="304" spans="1:11" ht="29.25" customHeight="1" x14ac:dyDescent="0.2">
      <c r="A304" s="546"/>
      <c r="B304" s="546"/>
      <c r="C304" s="546"/>
      <c r="D304" s="546"/>
      <c r="E304" s="546"/>
      <c r="F304" s="546"/>
      <c r="G304" s="546"/>
      <c r="H304" s="546"/>
      <c r="I304" s="546"/>
      <c r="J304" s="546"/>
      <c r="K304" s="546"/>
    </row>
    <row r="305" spans="1:11" ht="29.25" customHeight="1" x14ac:dyDescent="0.2">
      <c r="A305" s="546"/>
      <c r="B305" s="546"/>
      <c r="C305" s="546"/>
      <c r="D305" s="546"/>
      <c r="E305" s="546"/>
      <c r="F305" s="546"/>
      <c r="G305" s="546"/>
      <c r="H305" s="546"/>
      <c r="I305" s="546"/>
      <c r="J305" s="546"/>
      <c r="K305" s="546"/>
    </row>
    <row r="306" spans="1:11" ht="29.25" customHeight="1" x14ac:dyDescent="0.2">
      <c r="A306" s="546"/>
      <c r="B306" s="546"/>
      <c r="C306" s="546"/>
      <c r="D306" s="546"/>
      <c r="E306" s="546"/>
      <c r="F306" s="546"/>
      <c r="G306" s="546"/>
      <c r="H306" s="546"/>
      <c r="I306" s="546"/>
      <c r="J306" s="546"/>
      <c r="K306" s="546"/>
    </row>
    <row r="307" spans="1:11" ht="29.25" customHeight="1" x14ac:dyDescent="0.2">
      <c r="A307" s="546"/>
      <c r="B307" s="546"/>
      <c r="C307" s="546"/>
      <c r="D307" s="546"/>
      <c r="E307" s="546"/>
      <c r="F307" s="546"/>
      <c r="G307" s="546"/>
      <c r="H307" s="546"/>
      <c r="I307" s="546"/>
      <c r="J307" s="546"/>
      <c r="K307" s="546"/>
    </row>
    <row r="308" spans="1:11" ht="29.25" customHeight="1" x14ac:dyDescent="0.2">
      <c r="A308" s="546"/>
      <c r="B308" s="546"/>
      <c r="C308" s="546"/>
      <c r="D308" s="546"/>
      <c r="E308" s="546"/>
      <c r="F308" s="546"/>
      <c r="G308" s="546"/>
      <c r="H308" s="546"/>
      <c r="I308" s="546"/>
      <c r="J308" s="546"/>
      <c r="K308" s="546"/>
    </row>
    <row r="309" spans="1:11" ht="29.25" customHeight="1" x14ac:dyDescent="0.2">
      <c r="A309" s="546"/>
      <c r="B309" s="546"/>
      <c r="C309" s="546"/>
      <c r="D309" s="546"/>
      <c r="E309" s="546"/>
      <c r="F309" s="546"/>
      <c r="G309" s="546"/>
      <c r="H309" s="546"/>
      <c r="I309" s="546"/>
      <c r="J309" s="546"/>
      <c r="K309" s="546"/>
    </row>
    <row r="310" spans="1:11" ht="29.25" customHeight="1" x14ac:dyDescent="0.2">
      <c r="A310" s="546"/>
      <c r="B310" s="546"/>
      <c r="C310" s="546"/>
      <c r="D310" s="546"/>
      <c r="E310" s="546"/>
      <c r="F310" s="546"/>
      <c r="G310" s="546"/>
      <c r="H310" s="546"/>
      <c r="I310" s="546"/>
      <c r="J310" s="546"/>
      <c r="K310" s="546"/>
    </row>
    <row r="311" spans="1:11" ht="29.25" customHeight="1" x14ac:dyDescent="0.2">
      <c r="A311" s="546"/>
      <c r="B311" s="546"/>
      <c r="C311" s="546"/>
      <c r="D311" s="546"/>
      <c r="E311" s="546"/>
      <c r="F311" s="546"/>
      <c r="G311" s="546"/>
      <c r="H311" s="546"/>
      <c r="I311" s="546"/>
      <c r="J311" s="546"/>
      <c r="K311" s="546"/>
    </row>
    <row r="312" spans="1:11" ht="29.25" customHeight="1" x14ac:dyDescent="0.2">
      <c r="A312" s="546"/>
      <c r="B312" s="546"/>
      <c r="C312" s="546"/>
      <c r="D312" s="546"/>
      <c r="E312" s="546"/>
      <c r="F312" s="546"/>
      <c r="G312" s="546"/>
      <c r="H312" s="546"/>
      <c r="I312" s="546"/>
      <c r="J312" s="546"/>
      <c r="K312" s="546"/>
    </row>
    <row r="313" spans="1:11" ht="29.25" customHeight="1" x14ac:dyDescent="0.2">
      <c r="A313" s="546"/>
      <c r="B313" s="546"/>
      <c r="C313" s="546"/>
      <c r="D313" s="546"/>
      <c r="E313" s="546"/>
      <c r="F313" s="546"/>
      <c r="G313" s="546"/>
      <c r="H313" s="546"/>
      <c r="I313" s="546"/>
      <c r="J313" s="546"/>
      <c r="K313" s="546"/>
    </row>
    <row r="314" spans="1:11" ht="29.25" customHeight="1" x14ac:dyDescent="0.2">
      <c r="A314" s="546"/>
      <c r="B314" s="546"/>
      <c r="C314" s="546"/>
      <c r="D314" s="546"/>
      <c r="E314" s="546"/>
      <c r="F314" s="546"/>
      <c r="G314" s="546"/>
      <c r="H314" s="546"/>
      <c r="I314" s="546"/>
      <c r="J314" s="546"/>
      <c r="K314" s="546"/>
    </row>
    <row r="315" spans="1:11" ht="29.25" customHeight="1" x14ac:dyDescent="0.2">
      <c r="A315" s="546"/>
      <c r="B315" s="546"/>
      <c r="C315" s="546"/>
      <c r="D315" s="546"/>
      <c r="E315" s="546"/>
      <c r="F315" s="546"/>
      <c r="G315" s="546"/>
      <c r="H315" s="546"/>
      <c r="I315" s="546"/>
      <c r="J315" s="546"/>
      <c r="K315" s="546"/>
    </row>
    <row r="316" spans="1:11" ht="29.25" customHeight="1" x14ac:dyDescent="0.2">
      <c r="A316" s="546"/>
      <c r="B316" s="546"/>
      <c r="C316" s="546"/>
      <c r="D316" s="546"/>
      <c r="E316" s="546"/>
      <c r="F316" s="546"/>
      <c r="G316" s="546"/>
      <c r="H316" s="546"/>
      <c r="I316" s="546"/>
      <c r="J316" s="546"/>
      <c r="K316" s="546"/>
    </row>
    <row r="317" spans="1:11" ht="29.25" customHeight="1" x14ac:dyDescent="0.2">
      <c r="A317" s="546"/>
      <c r="B317" s="546"/>
      <c r="C317" s="546"/>
      <c r="D317" s="546"/>
      <c r="E317" s="546"/>
      <c r="F317" s="546"/>
      <c r="G317" s="546"/>
      <c r="H317" s="546"/>
      <c r="I317" s="546"/>
      <c r="J317" s="546"/>
      <c r="K317" s="546"/>
    </row>
    <row r="318" spans="1:11" ht="29.25" customHeight="1" x14ac:dyDescent="0.2">
      <c r="A318" s="546"/>
      <c r="B318" s="546"/>
      <c r="C318" s="546"/>
      <c r="D318" s="546"/>
      <c r="E318" s="546"/>
      <c r="F318" s="546"/>
      <c r="G318" s="546"/>
      <c r="H318" s="546"/>
      <c r="I318" s="546"/>
      <c r="J318" s="546"/>
      <c r="K318" s="546"/>
    </row>
    <row r="319" spans="1:11" ht="29.25" customHeight="1" x14ac:dyDescent="0.2">
      <c r="A319" s="546"/>
      <c r="B319" s="546"/>
      <c r="C319" s="546"/>
      <c r="D319" s="546"/>
      <c r="E319" s="546"/>
      <c r="F319" s="546"/>
      <c r="G319" s="546"/>
      <c r="H319" s="546"/>
      <c r="I319" s="546"/>
      <c r="J319" s="546"/>
      <c r="K319" s="546"/>
    </row>
    <row r="320" spans="1:11" ht="29.25" customHeight="1" x14ac:dyDescent="0.2">
      <c r="A320" s="546"/>
      <c r="B320" s="546"/>
      <c r="C320" s="546"/>
      <c r="D320" s="546"/>
      <c r="E320" s="546"/>
      <c r="F320" s="546"/>
      <c r="G320" s="546"/>
      <c r="H320" s="546"/>
      <c r="I320" s="546"/>
      <c r="J320" s="546"/>
      <c r="K320" s="546"/>
    </row>
    <row r="321" spans="1:11" ht="29.25" customHeight="1" x14ac:dyDescent="0.2">
      <c r="A321" s="546"/>
      <c r="B321" s="546"/>
      <c r="C321" s="546"/>
      <c r="D321" s="546"/>
      <c r="E321" s="546"/>
      <c r="F321" s="546"/>
      <c r="G321" s="546"/>
      <c r="H321" s="546"/>
      <c r="I321" s="546"/>
      <c r="J321" s="546"/>
      <c r="K321" s="546"/>
    </row>
    <row r="322" spans="1:11" ht="29.25" customHeight="1" x14ac:dyDescent="0.2">
      <c r="A322" s="546"/>
      <c r="B322" s="546"/>
      <c r="C322" s="546"/>
      <c r="D322" s="546"/>
      <c r="E322" s="546"/>
      <c r="F322" s="546"/>
      <c r="G322" s="546"/>
      <c r="H322" s="546"/>
      <c r="I322" s="546"/>
      <c r="J322" s="546"/>
      <c r="K322" s="546"/>
    </row>
    <row r="323" spans="1:11" ht="29.25" customHeight="1" x14ac:dyDescent="0.2">
      <c r="A323" s="546"/>
      <c r="B323" s="546"/>
      <c r="C323" s="546"/>
      <c r="D323" s="546"/>
      <c r="E323" s="546"/>
      <c r="F323" s="546"/>
      <c r="G323" s="546"/>
      <c r="H323" s="546"/>
      <c r="I323" s="546"/>
      <c r="J323" s="546"/>
      <c r="K323" s="546"/>
    </row>
    <row r="324" spans="1:11" ht="29.25" customHeight="1" x14ac:dyDescent="0.2">
      <c r="A324" s="546"/>
      <c r="B324" s="546"/>
      <c r="C324" s="546"/>
      <c r="D324" s="546"/>
      <c r="E324" s="546"/>
      <c r="F324" s="546"/>
      <c r="G324" s="546"/>
      <c r="H324" s="546"/>
      <c r="I324" s="546"/>
      <c r="J324" s="546"/>
      <c r="K324" s="546"/>
    </row>
    <row r="325" spans="1:11" ht="29.25" customHeight="1" x14ac:dyDescent="0.2">
      <c r="A325" s="546"/>
      <c r="B325" s="546"/>
      <c r="C325" s="546"/>
      <c r="D325" s="546"/>
      <c r="E325" s="546"/>
      <c r="F325" s="546"/>
      <c r="G325" s="546"/>
      <c r="H325" s="546"/>
      <c r="I325" s="546"/>
      <c r="J325" s="546"/>
      <c r="K325" s="546"/>
    </row>
    <row r="326" spans="1:11" ht="29.25" customHeight="1" x14ac:dyDescent="0.2">
      <c r="A326" s="546"/>
      <c r="B326" s="546"/>
      <c r="C326" s="546"/>
      <c r="D326" s="546"/>
      <c r="E326" s="546"/>
      <c r="F326" s="546"/>
      <c r="G326" s="546"/>
      <c r="H326" s="546"/>
      <c r="I326" s="546"/>
      <c r="J326" s="546"/>
      <c r="K326" s="546"/>
    </row>
    <row r="327" spans="1:11" ht="29.25" customHeight="1" x14ac:dyDescent="0.2">
      <c r="A327" s="546"/>
      <c r="B327" s="546"/>
      <c r="C327" s="546"/>
      <c r="D327" s="546"/>
      <c r="E327" s="546"/>
      <c r="F327" s="546"/>
      <c r="G327" s="546"/>
      <c r="H327" s="546"/>
      <c r="I327" s="546"/>
      <c r="J327" s="546"/>
      <c r="K327" s="546"/>
    </row>
    <row r="328" spans="1:11" ht="29.25" customHeight="1" x14ac:dyDescent="0.2">
      <c r="A328" s="546"/>
      <c r="B328" s="546"/>
      <c r="C328" s="546"/>
      <c r="D328" s="546"/>
      <c r="E328" s="546"/>
      <c r="F328" s="546"/>
      <c r="G328" s="546"/>
      <c r="H328" s="546"/>
      <c r="I328" s="546"/>
      <c r="J328" s="546"/>
      <c r="K328" s="546"/>
    </row>
    <row r="329" spans="1:11" ht="29.25" customHeight="1" x14ac:dyDescent="0.2">
      <c r="A329" s="546"/>
      <c r="B329" s="546"/>
      <c r="C329" s="546"/>
      <c r="D329" s="546"/>
      <c r="E329" s="546"/>
      <c r="F329" s="546"/>
      <c r="G329" s="546"/>
      <c r="H329" s="546"/>
      <c r="I329" s="546"/>
      <c r="J329" s="546"/>
      <c r="K329" s="546"/>
    </row>
    <row r="330" spans="1:11" ht="29.25" customHeight="1" x14ac:dyDescent="0.2">
      <c r="A330" s="546"/>
      <c r="B330" s="546"/>
      <c r="C330" s="546"/>
      <c r="D330" s="546"/>
      <c r="E330" s="546"/>
      <c r="F330" s="546"/>
      <c r="G330" s="546"/>
      <c r="H330" s="546"/>
      <c r="I330" s="546"/>
      <c r="J330" s="546"/>
      <c r="K330" s="546"/>
    </row>
    <row r="331" spans="1:11" ht="29.25" customHeight="1" x14ac:dyDescent="0.2">
      <c r="A331" s="546"/>
      <c r="B331" s="546"/>
      <c r="C331" s="546"/>
      <c r="D331" s="546"/>
      <c r="E331" s="546"/>
      <c r="F331" s="546"/>
      <c r="G331" s="546"/>
      <c r="H331" s="546"/>
      <c r="I331" s="546"/>
      <c r="J331" s="546"/>
      <c r="K331" s="546"/>
    </row>
    <row r="332" spans="1:11" ht="29.25" customHeight="1" x14ac:dyDescent="0.2">
      <c r="A332" s="546"/>
      <c r="B332" s="546"/>
      <c r="C332" s="546"/>
      <c r="D332" s="546"/>
      <c r="E332" s="546"/>
      <c r="F332" s="546"/>
      <c r="G332" s="546"/>
      <c r="H332" s="546"/>
      <c r="I332" s="546"/>
      <c r="J332" s="546"/>
      <c r="K332" s="546"/>
    </row>
    <row r="333" spans="1:11" ht="29.25" customHeight="1" x14ac:dyDescent="0.2">
      <c r="A333" s="546"/>
      <c r="B333" s="546"/>
      <c r="C333" s="546"/>
      <c r="D333" s="546"/>
      <c r="E333" s="546"/>
      <c r="F333" s="546"/>
      <c r="G333" s="546"/>
      <c r="H333" s="546"/>
      <c r="I333" s="546"/>
      <c r="J333" s="546"/>
      <c r="K333" s="546"/>
    </row>
    <row r="334" spans="1:11" ht="29.25" customHeight="1" x14ac:dyDescent="0.2">
      <c r="A334" s="546"/>
      <c r="B334" s="546"/>
      <c r="C334" s="546"/>
      <c r="D334" s="546"/>
      <c r="E334" s="546"/>
      <c r="F334" s="546"/>
      <c r="G334" s="546"/>
      <c r="H334" s="546"/>
      <c r="I334" s="546"/>
      <c r="J334" s="546"/>
      <c r="K334" s="546"/>
    </row>
    <row r="335" spans="1:11" ht="29.25" customHeight="1" x14ac:dyDescent="0.2">
      <c r="A335" s="546"/>
      <c r="B335" s="546"/>
      <c r="C335" s="546"/>
      <c r="D335" s="546"/>
      <c r="E335" s="546"/>
      <c r="F335" s="546"/>
      <c r="G335" s="546"/>
      <c r="H335" s="546"/>
      <c r="I335" s="546"/>
      <c r="J335" s="546"/>
      <c r="K335" s="546"/>
    </row>
    <row r="336" spans="1:11" ht="29.25" customHeight="1" x14ac:dyDescent="0.2">
      <c r="A336" s="546"/>
      <c r="B336" s="546"/>
      <c r="C336" s="546"/>
      <c r="D336" s="546"/>
      <c r="E336" s="546"/>
      <c r="F336" s="546"/>
      <c r="G336" s="546"/>
      <c r="H336" s="546"/>
      <c r="I336" s="546"/>
      <c r="J336" s="546"/>
      <c r="K336" s="546"/>
    </row>
    <row r="337" spans="1:11" ht="29.25" customHeight="1" x14ac:dyDescent="0.2">
      <c r="A337" s="546"/>
      <c r="B337" s="546"/>
      <c r="C337" s="546"/>
      <c r="D337" s="546"/>
      <c r="E337" s="546"/>
      <c r="F337" s="546"/>
      <c r="G337" s="546"/>
      <c r="H337" s="546"/>
      <c r="I337" s="546"/>
      <c r="J337" s="546"/>
      <c r="K337" s="546"/>
    </row>
    <row r="338" spans="1:11" ht="29.25" customHeight="1" x14ac:dyDescent="0.2">
      <c r="A338" s="546"/>
      <c r="B338" s="546"/>
      <c r="C338" s="546"/>
      <c r="D338" s="546"/>
      <c r="E338" s="546"/>
      <c r="F338" s="546"/>
      <c r="G338" s="546"/>
      <c r="H338" s="546"/>
      <c r="I338" s="546"/>
      <c r="J338" s="546"/>
      <c r="K338" s="546"/>
    </row>
    <row r="339" spans="1:11" ht="29.25" customHeight="1" x14ac:dyDescent="0.2">
      <c r="A339" s="546"/>
      <c r="B339" s="546"/>
      <c r="C339" s="546"/>
      <c r="D339" s="546"/>
      <c r="E339" s="546"/>
      <c r="F339" s="546"/>
      <c r="G339" s="546"/>
      <c r="H339" s="546"/>
      <c r="I339" s="546"/>
      <c r="J339" s="546"/>
      <c r="K339" s="546"/>
    </row>
    <row r="340" spans="1:11" ht="29.25" customHeight="1" x14ac:dyDescent="0.2">
      <c r="A340" s="546"/>
      <c r="B340" s="546"/>
      <c r="C340" s="546"/>
      <c r="D340" s="546"/>
      <c r="E340" s="546"/>
      <c r="F340" s="546"/>
      <c r="G340" s="546"/>
      <c r="H340" s="546"/>
      <c r="I340" s="546"/>
      <c r="J340" s="546"/>
      <c r="K340" s="546"/>
    </row>
    <row r="341" spans="1:11" ht="29.25" customHeight="1" x14ac:dyDescent="0.2">
      <c r="A341" s="546"/>
      <c r="B341" s="546"/>
      <c r="C341" s="546"/>
      <c r="D341" s="546"/>
      <c r="E341" s="546"/>
      <c r="F341" s="546"/>
      <c r="G341" s="546"/>
      <c r="H341" s="546"/>
      <c r="I341" s="546"/>
      <c r="J341" s="546"/>
      <c r="K341" s="546"/>
    </row>
    <row r="342" spans="1:11" ht="29.25" customHeight="1" x14ac:dyDescent="0.2">
      <c r="A342" s="546"/>
      <c r="B342" s="546"/>
      <c r="C342" s="546"/>
      <c r="D342" s="546"/>
      <c r="E342" s="546"/>
      <c r="F342" s="546"/>
      <c r="G342" s="546"/>
      <c r="H342" s="546"/>
      <c r="I342" s="546"/>
      <c r="J342" s="546"/>
      <c r="K342" s="546"/>
    </row>
    <row r="343" spans="1:11" ht="29.25" customHeight="1" x14ac:dyDescent="0.2">
      <c r="A343" s="546"/>
      <c r="B343" s="546"/>
      <c r="C343" s="546"/>
      <c r="D343" s="546"/>
      <c r="E343" s="546"/>
      <c r="F343" s="546"/>
      <c r="G343" s="546"/>
      <c r="H343" s="546"/>
      <c r="I343" s="546"/>
      <c r="J343" s="546"/>
      <c r="K343" s="546"/>
    </row>
    <row r="344" spans="1:11" ht="29.25" customHeight="1" x14ac:dyDescent="0.2">
      <c r="A344" s="546"/>
      <c r="B344" s="546"/>
      <c r="C344" s="546"/>
      <c r="D344" s="546"/>
      <c r="E344" s="546"/>
      <c r="F344" s="546"/>
      <c r="G344" s="546"/>
      <c r="H344" s="546"/>
      <c r="I344" s="546"/>
      <c r="J344" s="546"/>
      <c r="K344" s="546"/>
    </row>
    <row r="345" spans="1:11" ht="29.25" customHeight="1" x14ac:dyDescent="0.2">
      <c r="A345" s="546"/>
      <c r="B345" s="546"/>
      <c r="C345" s="546"/>
      <c r="D345" s="546"/>
      <c r="E345" s="546"/>
      <c r="F345" s="546"/>
      <c r="G345" s="546"/>
      <c r="H345" s="546"/>
      <c r="I345" s="546"/>
      <c r="J345" s="546"/>
      <c r="K345" s="546"/>
    </row>
    <row r="346" spans="1:11" ht="29.25" customHeight="1" x14ac:dyDescent="0.2">
      <c r="A346" s="546"/>
      <c r="B346" s="546"/>
      <c r="C346" s="546"/>
      <c r="D346" s="546"/>
      <c r="E346" s="546"/>
      <c r="F346" s="546"/>
      <c r="G346" s="546"/>
      <c r="H346" s="546"/>
      <c r="I346" s="546"/>
      <c r="J346" s="546"/>
      <c r="K346" s="546"/>
    </row>
    <row r="347" spans="1:11" ht="29.25" customHeight="1" x14ac:dyDescent="0.2">
      <c r="A347" s="546"/>
      <c r="B347" s="546"/>
      <c r="C347" s="546"/>
      <c r="D347" s="546"/>
      <c r="E347" s="546"/>
      <c r="F347" s="546"/>
      <c r="G347" s="546"/>
      <c r="H347" s="546"/>
      <c r="I347" s="546"/>
      <c r="J347" s="546"/>
      <c r="K347" s="546"/>
    </row>
    <row r="348" spans="1:11" ht="29.25" customHeight="1" x14ac:dyDescent="0.2">
      <c r="A348" s="546"/>
      <c r="B348" s="546"/>
      <c r="C348" s="546"/>
      <c r="D348" s="546"/>
      <c r="E348" s="546"/>
      <c r="F348" s="546"/>
      <c r="G348" s="546"/>
      <c r="H348" s="546"/>
      <c r="I348" s="546"/>
      <c r="J348" s="546"/>
      <c r="K348" s="546"/>
    </row>
    <row r="349" spans="1:11" ht="29.25" customHeight="1" x14ac:dyDescent="0.2">
      <c r="A349" s="546"/>
      <c r="B349" s="546"/>
      <c r="C349" s="546"/>
      <c r="D349" s="546"/>
      <c r="E349" s="546"/>
      <c r="F349" s="546"/>
      <c r="G349" s="546"/>
      <c r="H349" s="546"/>
      <c r="I349" s="546"/>
      <c r="J349" s="546"/>
      <c r="K349" s="546"/>
    </row>
    <row r="350" spans="1:11" ht="29.25" customHeight="1" x14ac:dyDescent="0.2">
      <c r="A350" s="546"/>
      <c r="B350" s="546"/>
      <c r="C350" s="546"/>
      <c r="D350" s="546"/>
      <c r="E350" s="546"/>
      <c r="F350" s="546"/>
      <c r="G350" s="546"/>
      <c r="H350" s="546"/>
      <c r="I350" s="546"/>
      <c r="J350" s="546"/>
      <c r="K350" s="546"/>
    </row>
    <row r="351" spans="1:11" ht="29.25" customHeight="1" x14ac:dyDescent="0.2">
      <c r="A351" s="546"/>
      <c r="B351" s="546"/>
      <c r="C351" s="546"/>
      <c r="D351" s="546"/>
      <c r="E351" s="546"/>
      <c r="F351" s="546"/>
      <c r="G351" s="546"/>
      <c r="H351" s="546"/>
      <c r="I351" s="546"/>
      <c r="J351" s="546"/>
      <c r="K351" s="546"/>
    </row>
    <row r="352" spans="1:11" ht="29.25" customHeight="1" x14ac:dyDescent="0.2">
      <c r="A352" s="546"/>
      <c r="B352" s="546"/>
      <c r="C352" s="546"/>
      <c r="D352" s="546"/>
      <c r="E352" s="546"/>
      <c r="F352" s="546"/>
      <c r="G352" s="546"/>
      <c r="H352" s="546"/>
      <c r="I352" s="546"/>
      <c r="J352" s="546"/>
      <c r="K352" s="546"/>
    </row>
    <row r="353" spans="1:11" ht="29.25" customHeight="1" x14ac:dyDescent="0.2">
      <c r="A353" s="546"/>
      <c r="B353" s="546"/>
      <c r="C353" s="546"/>
      <c r="D353" s="546"/>
      <c r="E353" s="546"/>
      <c r="F353" s="546"/>
      <c r="G353" s="546"/>
      <c r="H353" s="546"/>
      <c r="I353" s="546"/>
      <c r="J353" s="546"/>
      <c r="K353" s="546"/>
    </row>
    <row r="354" spans="1:11" ht="29.25" customHeight="1" x14ac:dyDescent="0.2">
      <c r="A354" s="546"/>
      <c r="B354" s="546"/>
      <c r="C354" s="546"/>
      <c r="D354" s="546"/>
      <c r="E354" s="546"/>
      <c r="F354" s="546"/>
      <c r="G354" s="546"/>
      <c r="H354" s="546"/>
      <c r="I354" s="546"/>
      <c r="J354" s="546"/>
      <c r="K354" s="546"/>
    </row>
    <row r="355" spans="1:11" ht="29.25" customHeight="1" x14ac:dyDescent="0.2">
      <c r="A355" s="546"/>
      <c r="B355" s="546"/>
      <c r="C355" s="546"/>
      <c r="D355" s="546"/>
      <c r="E355" s="546"/>
      <c r="F355" s="546"/>
      <c r="G355" s="546"/>
      <c r="H355" s="546"/>
      <c r="I355" s="546"/>
      <c r="J355" s="546"/>
      <c r="K355" s="546"/>
    </row>
    <row r="356" spans="1:11" ht="29.25" customHeight="1" x14ac:dyDescent="0.2">
      <c r="A356" s="546"/>
      <c r="B356" s="546"/>
      <c r="C356" s="546"/>
      <c r="D356" s="546"/>
      <c r="E356" s="546"/>
      <c r="F356" s="546"/>
      <c r="G356" s="546"/>
      <c r="H356" s="546"/>
      <c r="I356" s="546"/>
      <c r="J356" s="546"/>
      <c r="K356" s="546"/>
    </row>
    <row r="357" spans="1:11" ht="29.25" customHeight="1" x14ac:dyDescent="0.2">
      <c r="A357" s="546"/>
      <c r="B357" s="546"/>
      <c r="C357" s="546"/>
      <c r="D357" s="546"/>
      <c r="E357" s="546"/>
      <c r="F357" s="546"/>
      <c r="G357" s="546"/>
      <c r="H357" s="546"/>
      <c r="I357" s="546"/>
      <c r="J357" s="546"/>
      <c r="K357" s="546"/>
    </row>
    <row r="358" spans="1:11" ht="29.25" customHeight="1" x14ac:dyDescent="0.2">
      <c r="A358" s="546"/>
      <c r="B358" s="546"/>
      <c r="C358" s="546"/>
      <c r="D358" s="546"/>
      <c r="E358" s="546"/>
      <c r="F358" s="546"/>
      <c r="G358" s="546"/>
      <c r="H358" s="546"/>
      <c r="I358" s="546"/>
      <c r="J358" s="546"/>
      <c r="K358" s="546"/>
    </row>
    <row r="359" spans="1:11" ht="29.25" customHeight="1" x14ac:dyDescent="0.2">
      <c r="A359" s="546"/>
      <c r="B359" s="546"/>
      <c r="C359" s="546"/>
      <c r="D359" s="546"/>
      <c r="E359" s="546"/>
      <c r="F359" s="546"/>
      <c r="G359" s="546"/>
      <c r="H359" s="546"/>
      <c r="I359" s="546"/>
      <c r="J359" s="546"/>
      <c r="K359" s="546"/>
    </row>
    <row r="360" spans="1:11" ht="29.25" customHeight="1" x14ac:dyDescent="0.2">
      <c r="A360" s="546"/>
      <c r="B360" s="546"/>
      <c r="C360" s="546"/>
      <c r="D360" s="546"/>
      <c r="E360" s="546"/>
      <c r="F360" s="546"/>
      <c r="G360" s="546"/>
      <c r="H360" s="546"/>
      <c r="I360" s="546"/>
      <c r="J360" s="546"/>
      <c r="K360" s="546"/>
    </row>
    <row r="361" spans="1:11" ht="29.25" customHeight="1" x14ac:dyDescent="0.2">
      <c r="A361" s="546"/>
      <c r="B361" s="546"/>
      <c r="C361" s="546"/>
      <c r="D361" s="546"/>
      <c r="E361" s="546"/>
      <c r="F361" s="546"/>
      <c r="G361" s="546"/>
      <c r="H361" s="546"/>
      <c r="I361" s="546"/>
      <c r="J361" s="546"/>
      <c r="K361" s="546"/>
    </row>
    <row r="362" spans="1:11" ht="29.25" customHeight="1" x14ac:dyDescent="0.2">
      <c r="A362" s="546"/>
      <c r="B362" s="546"/>
      <c r="C362" s="546"/>
      <c r="D362" s="546"/>
      <c r="E362" s="546"/>
      <c r="F362" s="546"/>
      <c r="G362" s="546"/>
      <c r="H362" s="546"/>
      <c r="I362" s="546"/>
      <c r="J362" s="546"/>
      <c r="K362" s="546"/>
    </row>
    <row r="363" spans="1:11" ht="29.25" customHeight="1" x14ac:dyDescent="0.2">
      <c r="A363" s="546"/>
      <c r="B363" s="546"/>
      <c r="C363" s="546"/>
      <c r="D363" s="546"/>
      <c r="E363" s="546"/>
      <c r="F363" s="546"/>
      <c r="G363" s="546"/>
      <c r="H363" s="546"/>
      <c r="I363" s="546"/>
      <c r="J363" s="546"/>
      <c r="K363" s="546"/>
    </row>
    <row r="364" spans="1:11" ht="29.25" customHeight="1" x14ac:dyDescent="0.2">
      <c r="A364" s="546"/>
      <c r="B364" s="546"/>
      <c r="C364" s="546"/>
      <c r="D364" s="546"/>
      <c r="E364" s="546"/>
      <c r="F364" s="546"/>
      <c r="G364" s="546"/>
      <c r="H364" s="546"/>
      <c r="I364" s="546"/>
      <c r="J364" s="546"/>
      <c r="K364" s="546"/>
    </row>
    <row r="365" spans="1:11" ht="29.25" customHeight="1" x14ac:dyDescent="0.2">
      <c r="A365" s="546"/>
      <c r="B365" s="546"/>
      <c r="C365" s="546"/>
      <c r="D365" s="546"/>
      <c r="E365" s="546"/>
      <c r="F365" s="546"/>
      <c r="G365" s="546"/>
      <c r="H365" s="546"/>
      <c r="I365" s="546"/>
      <c r="J365" s="546"/>
      <c r="K365" s="546"/>
    </row>
    <row r="366" spans="1:11" ht="29.25" customHeight="1" x14ac:dyDescent="0.2">
      <c r="A366" s="546"/>
      <c r="B366" s="546"/>
      <c r="C366" s="546"/>
      <c r="D366" s="546"/>
      <c r="E366" s="546"/>
      <c r="F366" s="546"/>
      <c r="G366" s="546"/>
      <c r="H366" s="546"/>
      <c r="I366" s="546"/>
      <c r="J366" s="546"/>
      <c r="K366" s="546"/>
    </row>
    <row r="367" spans="1:11" ht="29.25" customHeight="1" x14ac:dyDescent="0.2">
      <c r="A367" s="546"/>
      <c r="B367" s="546"/>
      <c r="C367" s="546"/>
      <c r="D367" s="546"/>
      <c r="E367" s="546"/>
      <c r="F367" s="546"/>
      <c r="G367" s="546"/>
      <c r="H367" s="546"/>
      <c r="I367" s="546"/>
      <c r="J367" s="546"/>
      <c r="K367" s="546"/>
    </row>
    <row r="368" spans="1:11" ht="29.25" customHeight="1" x14ac:dyDescent="0.2">
      <c r="A368" s="546"/>
      <c r="B368" s="546"/>
      <c r="C368" s="546"/>
      <c r="D368" s="546"/>
      <c r="E368" s="546"/>
      <c r="F368" s="546"/>
      <c r="G368" s="546"/>
      <c r="H368" s="546"/>
      <c r="I368" s="546"/>
      <c r="J368" s="546"/>
      <c r="K368" s="546"/>
    </row>
    <row r="369" spans="1:11" ht="29.25" customHeight="1" x14ac:dyDescent="0.2">
      <c r="A369" s="546"/>
      <c r="B369" s="546"/>
      <c r="C369" s="546"/>
      <c r="D369" s="546"/>
      <c r="E369" s="546"/>
      <c r="F369" s="546"/>
      <c r="G369" s="546"/>
      <c r="H369" s="546"/>
      <c r="I369" s="546"/>
      <c r="J369" s="546"/>
      <c r="K369" s="546"/>
    </row>
    <row r="370" spans="1:11" ht="29.25" customHeight="1" x14ac:dyDescent="0.2">
      <c r="A370" s="546"/>
      <c r="B370" s="546"/>
      <c r="C370" s="546"/>
      <c r="D370" s="546"/>
      <c r="E370" s="546"/>
      <c r="F370" s="546"/>
      <c r="G370" s="546"/>
      <c r="H370" s="546"/>
      <c r="I370" s="546"/>
      <c r="J370" s="546"/>
      <c r="K370" s="546"/>
    </row>
    <row r="371" spans="1:11" ht="29.25" customHeight="1" x14ac:dyDescent="0.2">
      <c r="A371" s="546"/>
      <c r="B371" s="546"/>
      <c r="C371" s="546"/>
      <c r="D371" s="546"/>
      <c r="E371" s="546"/>
      <c r="F371" s="546"/>
      <c r="G371" s="546"/>
      <c r="H371" s="546"/>
      <c r="I371" s="546"/>
      <c r="J371" s="546"/>
      <c r="K371" s="546"/>
    </row>
    <row r="372" spans="1:11" ht="29.25" customHeight="1" x14ac:dyDescent="0.2">
      <c r="A372" s="546"/>
      <c r="B372" s="546"/>
      <c r="C372" s="546"/>
      <c r="D372" s="546"/>
      <c r="E372" s="546"/>
      <c r="F372" s="546"/>
      <c r="G372" s="546"/>
      <c r="H372" s="546"/>
      <c r="I372" s="546"/>
      <c r="J372" s="546"/>
      <c r="K372" s="546"/>
    </row>
    <row r="373" spans="1:11" ht="29.25" customHeight="1" x14ac:dyDescent="0.2">
      <c r="A373" s="546"/>
      <c r="B373" s="546"/>
      <c r="C373" s="546"/>
      <c r="D373" s="546"/>
      <c r="E373" s="546"/>
      <c r="F373" s="546"/>
      <c r="G373" s="546"/>
      <c r="H373" s="546"/>
      <c r="I373" s="546"/>
      <c r="J373" s="546"/>
      <c r="K373" s="546"/>
    </row>
    <row r="374" spans="1:11" ht="29.25" customHeight="1" x14ac:dyDescent="0.2">
      <c r="A374" s="546"/>
      <c r="B374" s="546"/>
      <c r="C374" s="546"/>
      <c r="D374" s="546"/>
      <c r="E374" s="546"/>
      <c r="F374" s="546"/>
      <c r="G374" s="546"/>
      <c r="H374" s="546"/>
      <c r="I374" s="546"/>
      <c r="J374" s="546"/>
      <c r="K374" s="546"/>
    </row>
    <row r="375" spans="1:11" ht="29.25" customHeight="1" x14ac:dyDescent="0.2">
      <c r="A375" s="546"/>
      <c r="B375" s="546"/>
      <c r="C375" s="546"/>
      <c r="D375" s="546"/>
      <c r="E375" s="546"/>
      <c r="F375" s="546"/>
      <c r="G375" s="546"/>
      <c r="H375" s="546"/>
      <c r="I375" s="546"/>
      <c r="J375" s="546"/>
      <c r="K375" s="546"/>
    </row>
    <row r="376" spans="1:11" ht="29.25" customHeight="1" x14ac:dyDescent="0.2">
      <c r="A376" s="546"/>
      <c r="B376" s="546"/>
      <c r="C376" s="546"/>
      <c r="D376" s="546"/>
      <c r="E376" s="546"/>
      <c r="F376" s="546"/>
      <c r="G376" s="546"/>
      <c r="H376" s="546"/>
      <c r="I376" s="546"/>
      <c r="J376" s="546"/>
      <c r="K376" s="546"/>
    </row>
    <row r="377" spans="1:11" ht="29.25" customHeight="1" x14ac:dyDescent="0.2">
      <c r="A377" s="546"/>
      <c r="B377" s="546"/>
      <c r="C377" s="546"/>
      <c r="D377" s="546"/>
      <c r="E377" s="546"/>
      <c r="F377" s="546"/>
      <c r="G377" s="546"/>
      <c r="H377" s="546"/>
      <c r="I377" s="546"/>
      <c r="J377" s="546"/>
      <c r="K377" s="546"/>
    </row>
    <row r="378" spans="1:11" ht="29.25" customHeight="1" x14ac:dyDescent="0.2">
      <c r="A378" s="546"/>
      <c r="B378" s="546"/>
      <c r="C378" s="546"/>
      <c r="D378" s="546"/>
      <c r="E378" s="546"/>
      <c r="F378" s="546"/>
      <c r="G378" s="546"/>
      <c r="H378" s="546"/>
      <c r="I378" s="546"/>
      <c r="J378" s="546"/>
      <c r="K378" s="546"/>
    </row>
    <row r="379" spans="1:11" ht="29.25" customHeight="1" x14ac:dyDescent="0.2">
      <c r="A379" s="546"/>
      <c r="B379" s="546"/>
      <c r="C379" s="546"/>
      <c r="D379" s="546"/>
      <c r="E379" s="546"/>
      <c r="F379" s="546"/>
      <c r="G379" s="546"/>
      <c r="H379" s="546"/>
      <c r="I379" s="546"/>
      <c r="J379" s="546"/>
      <c r="K379" s="546"/>
    </row>
    <row r="380" spans="1:11" ht="29.25" customHeight="1" x14ac:dyDescent="0.2">
      <c r="A380" s="546"/>
      <c r="B380" s="546"/>
      <c r="C380" s="546"/>
      <c r="D380" s="546"/>
      <c r="E380" s="546"/>
      <c r="F380" s="546"/>
      <c r="G380" s="546"/>
      <c r="H380" s="546"/>
      <c r="I380" s="546"/>
      <c r="J380" s="546"/>
      <c r="K380" s="546"/>
    </row>
    <row r="381" spans="1:11" ht="29.25" customHeight="1" x14ac:dyDescent="0.2">
      <c r="A381" s="546"/>
      <c r="B381" s="546"/>
      <c r="C381" s="546"/>
      <c r="D381" s="546"/>
      <c r="E381" s="546"/>
      <c r="F381" s="546"/>
      <c r="G381" s="546"/>
      <c r="H381" s="546"/>
      <c r="I381" s="546"/>
      <c r="J381" s="546"/>
      <c r="K381" s="546"/>
    </row>
    <row r="382" spans="1:11" ht="29.25" customHeight="1" x14ac:dyDescent="0.2">
      <c r="A382" s="546"/>
      <c r="B382" s="546"/>
      <c r="C382" s="546"/>
      <c r="D382" s="546"/>
      <c r="E382" s="546"/>
      <c r="F382" s="546"/>
      <c r="G382" s="546"/>
      <c r="H382" s="546"/>
      <c r="I382" s="546"/>
      <c r="J382" s="546"/>
      <c r="K382" s="546"/>
    </row>
    <row r="383" spans="1:11" ht="29.25" customHeight="1" x14ac:dyDescent="0.2">
      <c r="A383" s="546"/>
      <c r="B383" s="546"/>
      <c r="C383" s="546"/>
      <c r="D383" s="546"/>
      <c r="E383" s="546"/>
      <c r="F383" s="546"/>
      <c r="G383" s="546"/>
      <c r="H383" s="546"/>
      <c r="I383" s="546"/>
      <c r="J383" s="546"/>
      <c r="K383" s="546"/>
    </row>
    <row r="384" spans="1:11" ht="29.25" customHeight="1" x14ac:dyDescent="0.2">
      <c r="A384" s="546"/>
      <c r="B384" s="546"/>
      <c r="C384" s="546"/>
      <c r="D384" s="546"/>
      <c r="E384" s="546"/>
      <c r="F384" s="546"/>
      <c r="G384" s="546"/>
      <c r="H384" s="546"/>
      <c r="I384" s="546"/>
      <c r="J384" s="546"/>
      <c r="K384" s="546"/>
    </row>
    <row r="385" spans="1:11" ht="29.25" customHeight="1" x14ac:dyDescent="0.2">
      <c r="A385" s="546"/>
      <c r="B385" s="546"/>
      <c r="C385" s="546"/>
      <c r="D385" s="546"/>
      <c r="E385" s="546"/>
      <c r="F385" s="546"/>
      <c r="G385" s="546"/>
      <c r="H385" s="546"/>
      <c r="I385" s="546"/>
      <c r="J385" s="546"/>
      <c r="K385" s="546"/>
    </row>
    <row r="386" spans="1:11" ht="29.25" customHeight="1" x14ac:dyDescent="0.2">
      <c r="A386" s="546"/>
      <c r="B386" s="546"/>
      <c r="C386" s="546"/>
      <c r="D386" s="546"/>
      <c r="E386" s="546"/>
      <c r="F386" s="546"/>
      <c r="G386" s="546"/>
      <c r="H386" s="546"/>
      <c r="I386" s="546"/>
      <c r="J386" s="546"/>
      <c r="K386" s="546"/>
    </row>
    <row r="387" spans="1:11" ht="29.25" customHeight="1" x14ac:dyDescent="0.2">
      <c r="A387" s="546"/>
      <c r="B387" s="546"/>
      <c r="C387" s="546"/>
      <c r="D387" s="546"/>
      <c r="E387" s="546"/>
      <c r="F387" s="546"/>
      <c r="G387" s="546"/>
      <c r="H387" s="546"/>
      <c r="I387" s="546"/>
      <c r="J387" s="546"/>
      <c r="K387" s="546"/>
    </row>
    <row r="388" spans="1:11" ht="29.25" customHeight="1" x14ac:dyDescent="0.2">
      <c r="A388" s="546"/>
      <c r="B388" s="546"/>
      <c r="C388" s="546"/>
      <c r="D388" s="546"/>
      <c r="E388" s="546"/>
      <c r="F388" s="546"/>
      <c r="G388" s="546"/>
      <c r="H388" s="546"/>
      <c r="I388" s="546"/>
      <c r="J388" s="546"/>
      <c r="K388" s="546"/>
    </row>
    <row r="389" spans="1:11" ht="29.25" customHeight="1" x14ac:dyDescent="0.2">
      <c r="A389" s="546"/>
      <c r="B389" s="546"/>
      <c r="C389" s="546"/>
      <c r="D389" s="546"/>
      <c r="E389" s="546"/>
      <c r="F389" s="546"/>
      <c r="G389" s="546"/>
      <c r="H389" s="546"/>
      <c r="I389" s="546"/>
      <c r="J389" s="546"/>
      <c r="K389" s="546"/>
    </row>
    <row r="390" spans="1:11" ht="29.25" customHeight="1" x14ac:dyDescent="0.2">
      <c r="A390" s="546"/>
      <c r="B390" s="546"/>
      <c r="C390" s="546"/>
      <c r="D390" s="546"/>
      <c r="E390" s="546"/>
      <c r="F390" s="546"/>
      <c r="G390" s="546"/>
      <c r="H390" s="546"/>
      <c r="I390" s="546"/>
      <c r="J390" s="546"/>
      <c r="K390" s="546"/>
    </row>
    <row r="391" spans="1:11" ht="29.25" customHeight="1" x14ac:dyDescent="0.2">
      <c r="A391" s="546"/>
      <c r="B391" s="546"/>
      <c r="C391" s="546"/>
      <c r="D391" s="546"/>
      <c r="E391" s="546"/>
      <c r="F391" s="546"/>
      <c r="G391" s="546"/>
      <c r="H391" s="546"/>
      <c r="I391" s="546"/>
      <c r="J391" s="546"/>
      <c r="K391" s="546"/>
    </row>
    <row r="392" spans="1:11" ht="29.25" customHeight="1" x14ac:dyDescent="0.2">
      <c r="A392" s="546"/>
      <c r="B392" s="546"/>
      <c r="C392" s="546"/>
      <c r="D392" s="546"/>
      <c r="E392" s="546"/>
      <c r="F392" s="546"/>
      <c r="G392" s="546"/>
      <c r="H392" s="546"/>
      <c r="I392" s="546"/>
      <c r="J392" s="546"/>
      <c r="K392" s="546"/>
    </row>
    <row r="393" spans="1:11" ht="29.25" customHeight="1" x14ac:dyDescent="0.2">
      <c r="A393" s="546"/>
      <c r="B393" s="546"/>
      <c r="C393" s="546"/>
      <c r="D393" s="546"/>
      <c r="E393" s="546"/>
      <c r="F393" s="546"/>
      <c r="G393" s="546"/>
      <c r="H393" s="546"/>
      <c r="I393" s="546"/>
      <c r="J393" s="546"/>
      <c r="K393" s="546"/>
    </row>
    <row r="394" spans="1:11" ht="29.25" customHeight="1" x14ac:dyDescent="0.2">
      <c r="A394" s="546"/>
      <c r="B394" s="546"/>
      <c r="C394" s="546"/>
      <c r="D394" s="546"/>
      <c r="E394" s="546"/>
      <c r="F394" s="546"/>
      <c r="G394" s="546"/>
      <c r="H394" s="546"/>
      <c r="I394" s="546"/>
      <c r="J394" s="546"/>
      <c r="K394" s="546"/>
    </row>
    <row r="395" spans="1:11" ht="29.25" customHeight="1" x14ac:dyDescent="0.2">
      <c r="A395" s="546"/>
      <c r="B395" s="546"/>
      <c r="C395" s="546"/>
      <c r="D395" s="546"/>
      <c r="E395" s="546"/>
      <c r="F395" s="546"/>
      <c r="G395" s="546"/>
      <c r="H395" s="546"/>
      <c r="I395" s="546"/>
      <c r="J395" s="546"/>
      <c r="K395" s="546"/>
    </row>
    <row r="396" spans="1:11" ht="29.25" customHeight="1" x14ac:dyDescent="0.2">
      <c r="A396" s="546"/>
      <c r="B396" s="546"/>
      <c r="C396" s="546"/>
      <c r="D396" s="546"/>
      <c r="E396" s="546"/>
      <c r="F396" s="546"/>
      <c r="G396" s="546"/>
      <c r="H396" s="546"/>
      <c r="I396" s="546"/>
      <c r="J396" s="546"/>
      <c r="K396" s="546"/>
    </row>
    <row r="397" spans="1:11" ht="29.25" customHeight="1" x14ac:dyDescent="0.2">
      <c r="A397" s="546"/>
      <c r="B397" s="546"/>
      <c r="C397" s="546"/>
      <c r="D397" s="546"/>
      <c r="E397" s="546"/>
      <c r="F397" s="546"/>
      <c r="G397" s="546"/>
      <c r="H397" s="546"/>
      <c r="I397" s="546"/>
      <c r="J397" s="546"/>
      <c r="K397" s="546"/>
    </row>
    <row r="398" spans="1:11" ht="29.25" customHeight="1" x14ac:dyDescent="0.2">
      <c r="A398" s="546"/>
      <c r="B398" s="546"/>
      <c r="C398" s="546"/>
      <c r="D398" s="546"/>
      <c r="E398" s="546"/>
      <c r="F398" s="546"/>
      <c r="G398" s="546"/>
      <c r="H398" s="546"/>
      <c r="I398" s="546"/>
      <c r="J398" s="546"/>
      <c r="K398" s="546"/>
    </row>
    <row r="399" spans="1:11" ht="29.25" customHeight="1" x14ac:dyDescent="0.2">
      <c r="A399" s="546"/>
      <c r="B399" s="546"/>
      <c r="C399" s="546"/>
      <c r="D399" s="546"/>
      <c r="E399" s="546"/>
      <c r="F399" s="546"/>
      <c r="G399" s="546"/>
      <c r="H399" s="546"/>
      <c r="I399" s="546"/>
      <c r="J399" s="546"/>
      <c r="K399" s="546"/>
    </row>
    <row r="400" spans="1:11" ht="29.25" customHeight="1" x14ac:dyDescent="0.2">
      <c r="A400" s="546"/>
      <c r="B400" s="546"/>
      <c r="C400" s="546"/>
      <c r="D400" s="546"/>
      <c r="E400" s="546"/>
      <c r="F400" s="546"/>
      <c r="G400" s="546"/>
      <c r="H400" s="546"/>
      <c r="I400" s="546"/>
      <c r="J400" s="546"/>
      <c r="K400" s="546"/>
    </row>
    <row r="401" spans="1:11" ht="29.25" customHeight="1" x14ac:dyDescent="0.2">
      <c r="A401" s="546"/>
      <c r="B401" s="546"/>
      <c r="C401" s="546"/>
      <c r="D401" s="546"/>
      <c r="E401" s="546"/>
      <c r="F401" s="546"/>
      <c r="G401" s="546"/>
      <c r="H401" s="546"/>
      <c r="I401" s="546"/>
      <c r="J401" s="546"/>
      <c r="K401" s="546"/>
    </row>
    <row r="402" spans="1:11" ht="29.25" customHeight="1" x14ac:dyDescent="0.2">
      <c r="A402" s="546"/>
      <c r="B402" s="546"/>
      <c r="C402" s="546"/>
      <c r="D402" s="546"/>
      <c r="E402" s="546"/>
      <c r="F402" s="546"/>
      <c r="G402" s="546"/>
      <c r="H402" s="546"/>
      <c r="I402" s="546"/>
      <c r="J402" s="546"/>
      <c r="K402" s="546"/>
    </row>
    <row r="403" spans="1:11" ht="29.25" customHeight="1" x14ac:dyDescent="0.2">
      <c r="A403" s="546"/>
      <c r="B403" s="546"/>
      <c r="C403" s="546"/>
      <c r="D403" s="546"/>
      <c r="E403" s="546"/>
      <c r="F403" s="546"/>
      <c r="G403" s="546"/>
      <c r="H403" s="546"/>
      <c r="I403" s="546"/>
      <c r="J403" s="546"/>
      <c r="K403" s="546"/>
    </row>
    <row r="404" spans="1:11" ht="29.25" customHeight="1" x14ac:dyDescent="0.2">
      <c r="A404" s="546"/>
      <c r="B404" s="546"/>
      <c r="C404" s="546"/>
      <c r="D404" s="546"/>
      <c r="E404" s="546"/>
      <c r="F404" s="546"/>
      <c r="G404" s="546"/>
      <c r="H404" s="546"/>
      <c r="I404" s="546"/>
      <c r="J404" s="546"/>
      <c r="K404" s="546"/>
    </row>
    <row r="405" spans="1:11" ht="29.25" customHeight="1" x14ac:dyDescent="0.2">
      <c r="A405" s="546"/>
      <c r="B405" s="546"/>
      <c r="C405" s="546"/>
      <c r="D405" s="546"/>
      <c r="E405" s="546"/>
      <c r="F405" s="546"/>
      <c r="G405" s="546"/>
      <c r="H405" s="546"/>
      <c r="I405" s="546"/>
      <c r="J405" s="546"/>
      <c r="K405" s="546"/>
    </row>
    <row r="406" spans="1:11" ht="29.25" customHeight="1" x14ac:dyDescent="0.2">
      <c r="A406" s="546"/>
      <c r="B406" s="546"/>
      <c r="C406" s="546"/>
      <c r="D406" s="546"/>
      <c r="E406" s="546"/>
      <c r="F406" s="546"/>
      <c r="G406" s="546"/>
      <c r="H406" s="546"/>
      <c r="I406" s="546"/>
      <c r="J406" s="546"/>
      <c r="K406" s="546"/>
    </row>
    <row r="407" spans="1:11" ht="29.25" customHeight="1" x14ac:dyDescent="0.2">
      <c r="A407" s="546"/>
      <c r="B407" s="546"/>
      <c r="C407" s="546"/>
      <c r="D407" s="546"/>
      <c r="E407" s="546"/>
      <c r="F407" s="546"/>
      <c r="G407" s="546"/>
      <c r="H407" s="546"/>
      <c r="I407" s="546"/>
      <c r="J407" s="546"/>
      <c r="K407" s="546"/>
    </row>
    <row r="408" spans="1:11" ht="29.25" customHeight="1" x14ac:dyDescent="0.2">
      <c r="A408" s="546"/>
      <c r="B408" s="546"/>
      <c r="C408" s="546"/>
      <c r="D408" s="546"/>
      <c r="E408" s="546"/>
      <c r="F408" s="546"/>
      <c r="G408" s="546"/>
      <c r="H408" s="546"/>
      <c r="I408" s="546"/>
      <c r="J408" s="546"/>
      <c r="K408" s="546"/>
    </row>
    <row r="409" spans="1:11" ht="29.25" customHeight="1" x14ac:dyDescent="0.2">
      <c r="A409" s="546"/>
      <c r="B409" s="546"/>
      <c r="C409" s="546"/>
      <c r="D409" s="546"/>
      <c r="E409" s="546"/>
      <c r="F409" s="546"/>
      <c r="G409" s="546"/>
      <c r="H409" s="546"/>
      <c r="I409" s="546"/>
      <c r="J409" s="546"/>
      <c r="K409" s="546"/>
    </row>
    <row r="410" spans="1:11" ht="29.25" customHeight="1" x14ac:dyDescent="0.2">
      <c r="A410" s="546"/>
      <c r="B410" s="546"/>
      <c r="C410" s="546"/>
      <c r="D410" s="546"/>
      <c r="E410" s="546"/>
      <c r="F410" s="546"/>
      <c r="G410" s="546"/>
      <c r="H410" s="546"/>
      <c r="I410" s="546"/>
      <c r="J410" s="546"/>
      <c r="K410" s="546"/>
    </row>
    <row r="411" spans="1:11" ht="29.25" customHeight="1" x14ac:dyDescent="0.2">
      <c r="A411" s="546"/>
      <c r="B411" s="546"/>
      <c r="C411" s="546"/>
      <c r="D411" s="546"/>
      <c r="E411" s="546"/>
      <c r="F411" s="546"/>
      <c r="G411" s="546"/>
      <c r="H411" s="546"/>
      <c r="I411" s="546"/>
      <c r="J411" s="546"/>
      <c r="K411" s="546"/>
    </row>
    <row r="412" spans="1:11" ht="29.25" customHeight="1" x14ac:dyDescent="0.2">
      <c r="A412" s="546"/>
      <c r="B412" s="546"/>
      <c r="C412" s="546"/>
      <c r="D412" s="546"/>
      <c r="E412" s="546"/>
      <c r="F412" s="546"/>
      <c r="G412" s="546"/>
      <c r="H412" s="546"/>
      <c r="I412" s="546"/>
      <c r="J412" s="546"/>
      <c r="K412" s="546"/>
    </row>
    <row r="413" spans="1:11" ht="29.25" customHeight="1" x14ac:dyDescent="0.2">
      <c r="A413" s="546"/>
      <c r="B413" s="546"/>
      <c r="C413" s="546"/>
      <c r="D413" s="546"/>
      <c r="E413" s="546"/>
      <c r="F413" s="546"/>
      <c r="G413" s="546"/>
      <c r="H413" s="546"/>
      <c r="I413" s="546"/>
      <c r="J413" s="546"/>
      <c r="K413" s="546"/>
    </row>
    <row r="414" spans="1:11" ht="29.25" customHeight="1" x14ac:dyDescent="0.2">
      <c r="A414" s="546"/>
      <c r="B414" s="546"/>
      <c r="C414" s="546"/>
      <c r="D414" s="546"/>
      <c r="E414" s="546"/>
      <c r="F414" s="546"/>
      <c r="G414" s="546"/>
      <c r="H414" s="546"/>
      <c r="I414" s="546"/>
      <c r="J414" s="546"/>
      <c r="K414" s="546"/>
    </row>
    <row r="415" spans="1:11" ht="29.25" customHeight="1" x14ac:dyDescent="0.2">
      <c r="A415" s="546"/>
      <c r="B415" s="546"/>
      <c r="C415" s="546"/>
      <c r="D415" s="546"/>
      <c r="E415" s="546"/>
      <c r="F415" s="546"/>
      <c r="G415" s="546"/>
      <c r="H415" s="546"/>
      <c r="I415" s="546"/>
      <c r="J415" s="546"/>
      <c r="K415" s="546"/>
    </row>
    <row r="416" spans="1:11" ht="29.25" customHeight="1" x14ac:dyDescent="0.2">
      <c r="A416" s="546"/>
      <c r="B416" s="546"/>
      <c r="C416" s="546"/>
      <c r="D416" s="546"/>
      <c r="E416" s="546"/>
      <c r="F416" s="546"/>
      <c r="G416" s="546"/>
      <c r="H416" s="546"/>
      <c r="I416" s="546"/>
      <c r="J416" s="546"/>
      <c r="K416" s="546"/>
    </row>
    <row r="417" spans="1:3" ht="29.25" customHeight="1" x14ac:dyDescent="0.2">
      <c r="A417" s="546"/>
      <c r="B417" s="546"/>
      <c r="C417" s="546"/>
    </row>
    <row r="418" spans="1:3" ht="29.25" customHeight="1" x14ac:dyDescent="0.2">
      <c r="A418" s="546"/>
      <c r="B418" s="546"/>
      <c r="C418" s="546"/>
    </row>
    <row r="419" spans="1:3" ht="29.25" customHeight="1" x14ac:dyDescent="0.2">
      <c r="A419" s="546"/>
      <c r="B419" s="546"/>
      <c r="C419" s="546"/>
    </row>
    <row r="420" spans="1:3" ht="29.25" customHeight="1" x14ac:dyDescent="0.2">
      <c r="A420" s="546"/>
      <c r="B420" s="546"/>
      <c r="C420" s="546"/>
    </row>
    <row r="421" spans="1:3" ht="29.25" customHeight="1" x14ac:dyDescent="0.2">
      <c r="A421" s="546"/>
      <c r="B421" s="546"/>
      <c r="C421" s="546"/>
    </row>
    <row r="422" spans="1:3" ht="29.25" customHeight="1" x14ac:dyDescent="0.2">
      <c r="A422" s="546"/>
      <c r="B422" s="546"/>
      <c r="C422" s="546"/>
    </row>
    <row r="423" spans="1:3" ht="29.25" customHeight="1" x14ac:dyDescent="0.2">
      <c r="A423" s="546"/>
      <c r="B423" s="546"/>
      <c r="C423" s="546"/>
    </row>
    <row r="424" spans="1:3" ht="29.25" customHeight="1" x14ac:dyDescent="0.2">
      <c r="A424" s="546"/>
      <c r="B424" s="546"/>
      <c r="C424" s="546"/>
    </row>
    <row r="425" spans="1:3" ht="29.25" customHeight="1" x14ac:dyDescent="0.2">
      <c r="A425" s="546"/>
      <c r="B425" s="546"/>
      <c r="C425" s="546"/>
    </row>
    <row r="426" spans="1:3" ht="29.25" customHeight="1" x14ac:dyDescent="0.2">
      <c r="A426" s="546"/>
      <c r="B426" s="546"/>
      <c r="C426" s="546"/>
    </row>
    <row r="427" spans="1:3" ht="29.25" customHeight="1" x14ac:dyDescent="0.2">
      <c r="A427" s="546"/>
      <c r="B427" s="546"/>
      <c r="C427" s="546"/>
    </row>
    <row r="428" spans="1:3" ht="29.25" customHeight="1" x14ac:dyDescent="0.2">
      <c r="A428" s="546"/>
      <c r="B428" s="546"/>
      <c r="C428" s="546"/>
    </row>
    <row r="429" spans="1:3" ht="29.25" customHeight="1" x14ac:dyDescent="0.2">
      <c r="A429" s="546"/>
      <c r="B429" s="546"/>
      <c r="C429" s="546"/>
    </row>
    <row r="430" spans="1:3" ht="29.25" customHeight="1" x14ac:dyDescent="0.2">
      <c r="A430" s="546"/>
      <c r="B430" s="546"/>
      <c r="C430" s="546"/>
    </row>
    <row r="431" spans="1:3" ht="29.25" customHeight="1" x14ac:dyDescent="0.2">
      <c r="A431" s="546"/>
      <c r="B431" s="546"/>
      <c r="C431" s="546"/>
    </row>
    <row r="432" spans="1:3" ht="29.25" customHeight="1" x14ac:dyDescent="0.2">
      <c r="A432" s="546"/>
      <c r="B432" s="546"/>
      <c r="C432" s="546"/>
    </row>
    <row r="433" spans="1:3" ht="29.25" customHeight="1" x14ac:dyDescent="0.2">
      <c r="A433" s="546"/>
      <c r="B433" s="546"/>
      <c r="C433" s="546"/>
    </row>
    <row r="434" spans="1:3" ht="29.25" customHeight="1" x14ac:dyDescent="0.2">
      <c r="A434" s="546"/>
      <c r="B434" s="546"/>
      <c r="C434" s="546"/>
    </row>
    <row r="435" spans="1:3" ht="29.25" customHeight="1" x14ac:dyDescent="0.2">
      <c r="A435" s="546"/>
      <c r="B435" s="546"/>
      <c r="C435" s="546"/>
    </row>
    <row r="436" spans="1:3" ht="29.25" customHeight="1" x14ac:dyDescent="0.2">
      <c r="A436" s="546"/>
      <c r="B436" s="546"/>
      <c r="C436" s="546"/>
    </row>
    <row r="437" spans="1:3" ht="29.25" customHeight="1" x14ac:dyDescent="0.2">
      <c r="A437" s="546"/>
      <c r="B437" s="546"/>
      <c r="C437" s="546"/>
    </row>
    <row r="438" spans="1:3" ht="29.25" customHeight="1" x14ac:dyDescent="0.2">
      <c r="A438" s="546"/>
      <c r="B438" s="546"/>
      <c r="C438" s="546"/>
    </row>
    <row r="439" spans="1:3" ht="29.25" customHeight="1" x14ac:dyDescent="0.2">
      <c r="A439" s="546"/>
      <c r="B439" s="546"/>
      <c r="C439" s="546"/>
    </row>
    <row r="440" spans="1:3" ht="29.25" customHeight="1" x14ac:dyDescent="0.2">
      <c r="A440" s="546"/>
      <c r="B440" s="546"/>
      <c r="C440" s="546"/>
    </row>
    <row r="441" spans="1:3" ht="29.25" customHeight="1" x14ac:dyDescent="0.2">
      <c r="A441" s="546"/>
      <c r="B441" s="546"/>
      <c r="C441" s="546"/>
    </row>
    <row r="442" spans="1:3" ht="29.25" customHeight="1" x14ac:dyDescent="0.2">
      <c r="A442" s="546"/>
      <c r="B442" s="546"/>
      <c r="C442" s="546"/>
    </row>
    <row r="443" spans="1:3" ht="29.25" customHeight="1" x14ac:dyDescent="0.2">
      <c r="A443" s="546"/>
      <c r="B443" s="546"/>
      <c r="C443" s="546"/>
    </row>
    <row r="444" spans="1:3" ht="29.25" customHeight="1" x14ac:dyDescent="0.2">
      <c r="A444" s="546"/>
      <c r="B444" s="546"/>
      <c r="C444" s="546"/>
    </row>
    <row r="445" spans="1:3" ht="29.25" customHeight="1" x14ac:dyDescent="0.2">
      <c r="A445" s="546"/>
      <c r="B445" s="546"/>
      <c r="C445" s="546"/>
    </row>
    <row r="446" spans="1:3" ht="29.25" customHeight="1" x14ac:dyDescent="0.2">
      <c r="A446" s="546"/>
      <c r="B446" s="546"/>
      <c r="C446" s="546"/>
    </row>
    <row r="447" spans="1:3" ht="29.25" customHeight="1" x14ac:dyDescent="0.2">
      <c r="A447" s="546"/>
      <c r="B447" s="546"/>
      <c r="C447" s="546"/>
    </row>
    <row r="448" spans="1:3" ht="29.25" customHeight="1" x14ac:dyDescent="0.2">
      <c r="A448" s="546"/>
      <c r="B448" s="546"/>
      <c r="C448" s="546"/>
    </row>
    <row r="449" spans="1:3" ht="29.25" customHeight="1" x14ac:dyDescent="0.2">
      <c r="A449" s="546"/>
      <c r="B449" s="546"/>
      <c r="C449" s="546"/>
    </row>
    <row r="450" spans="1:3" ht="29.25" customHeight="1" x14ac:dyDescent="0.2">
      <c r="A450" s="546"/>
      <c r="B450" s="546"/>
      <c r="C450" s="546"/>
    </row>
    <row r="451" spans="1:3" ht="29.25" customHeight="1" x14ac:dyDescent="0.2">
      <c r="A451" s="546"/>
      <c r="B451" s="546"/>
      <c r="C451" s="546"/>
    </row>
    <row r="452" spans="1:3" ht="29.25" customHeight="1" x14ac:dyDescent="0.2">
      <c r="A452" s="546"/>
      <c r="B452" s="546"/>
      <c r="C452" s="546"/>
    </row>
    <row r="453" spans="1:3" ht="29.25" customHeight="1" x14ac:dyDescent="0.2">
      <c r="A453" s="546"/>
      <c r="B453" s="546"/>
      <c r="C453" s="546"/>
    </row>
    <row r="454" spans="1:3" ht="29.25" customHeight="1" x14ac:dyDescent="0.2">
      <c r="A454" s="546"/>
      <c r="B454" s="546"/>
      <c r="C454" s="546"/>
    </row>
    <row r="455" spans="1:3" ht="29.25" customHeight="1" x14ac:dyDescent="0.2">
      <c r="A455" s="546"/>
      <c r="B455" s="546"/>
      <c r="C455" s="546"/>
    </row>
    <row r="456" spans="1:3" ht="29.25" customHeight="1" x14ac:dyDescent="0.2">
      <c r="A456" s="546"/>
      <c r="B456" s="546"/>
      <c r="C456" s="546"/>
    </row>
    <row r="457" spans="1:3" ht="29.25" customHeight="1" x14ac:dyDescent="0.2">
      <c r="A457" s="546"/>
      <c r="B457" s="546"/>
      <c r="C457" s="546"/>
    </row>
    <row r="458" spans="1:3" ht="29.25" customHeight="1" x14ac:dyDescent="0.2">
      <c r="A458" s="546"/>
      <c r="B458" s="546"/>
      <c r="C458" s="546"/>
    </row>
    <row r="459" spans="1:3" ht="29.25" customHeight="1" x14ac:dyDescent="0.2">
      <c r="A459" s="546"/>
      <c r="B459" s="546"/>
      <c r="C459" s="546"/>
    </row>
    <row r="460" spans="1:3" ht="29.25" customHeight="1" x14ac:dyDescent="0.2">
      <c r="A460" s="546"/>
      <c r="B460" s="546"/>
      <c r="C460" s="546"/>
    </row>
    <row r="461" spans="1:3" ht="29.25" customHeight="1" x14ac:dyDescent="0.2">
      <c r="A461" s="546"/>
      <c r="B461" s="546"/>
      <c r="C461" s="546"/>
    </row>
    <row r="462" spans="1:3" ht="29.25" customHeight="1" x14ac:dyDescent="0.2">
      <c r="A462" s="546"/>
      <c r="B462" s="546"/>
      <c r="C462" s="546"/>
    </row>
    <row r="463" spans="1:3" ht="29.25" customHeight="1" x14ac:dyDescent="0.2">
      <c r="A463" s="546"/>
      <c r="B463" s="546"/>
      <c r="C463" s="546"/>
    </row>
    <row r="464" spans="1:3" ht="29.25" customHeight="1" x14ac:dyDescent="0.2">
      <c r="A464" s="546"/>
      <c r="B464" s="546"/>
      <c r="C464" s="546"/>
    </row>
    <row r="465" spans="1:3" ht="29.25" customHeight="1" x14ac:dyDescent="0.2">
      <c r="A465" s="546"/>
      <c r="B465" s="546"/>
      <c r="C465" s="546"/>
    </row>
    <row r="466" spans="1:3" ht="29.25" customHeight="1" x14ac:dyDescent="0.2">
      <c r="A466" s="546"/>
      <c r="B466" s="546"/>
      <c r="C466" s="546"/>
    </row>
    <row r="467" spans="1:3" ht="29.25" customHeight="1" x14ac:dyDescent="0.2">
      <c r="A467" s="546"/>
      <c r="B467" s="546"/>
      <c r="C467" s="546"/>
    </row>
    <row r="468" spans="1:3" ht="29.25" customHeight="1" x14ac:dyDescent="0.2">
      <c r="A468" s="546"/>
      <c r="B468" s="546"/>
      <c r="C468" s="546"/>
    </row>
    <row r="469" spans="1:3" ht="29.25" customHeight="1" x14ac:dyDescent="0.2">
      <c r="A469" s="546"/>
      <c r="B469" s="546"/>
      <c r="C469" s="546"/>
    </row>
    <row r="470" spans="1:3" ht="29.25" customHeight="1" x14ac:dyDescent="0.2">
      <c r="A470" s="546"/>
      <c r="B470" s="546"/>
      <c r="C470" s="546"/>
    </row>
    <row r="471" spans="1:3" ht="29.25" customHeight="1" x14ac:dyDescent="0.2">
      <c r="A471" s="546"/>
      <c r="B471" s="546"/>
      <c r="C471" s="546"/>
    </row>
    <row r="472" spans="1:3" ht="29.25" customHeight="1" x14ac:dyDescent="0.2">
      <c r="A472" s="546"/>
      <c r="B472" s="546"/>
      <c r="C472" s="546"/>
    </row>
    <row r="473" spans="1:3" ht="29.25" customHeight="1" x14ac:dyDescent="0.2">
      <c r="A473" s="546"/>
      <c r="B473" s="546"/>
      <c r="C473" s="546"/>
    </row>
    <row r="474" spans="1:3" ht="29.25" customHeight="1" x14ac:dyDescent="0.2">
      <c r="A474" s="546"/>
      <c r="B474" s="546"/>
      <c r="C474" s="546"/>
    </row>
    <row r="475" spans="1:3" ht="29.25" customHeight="1" x14ac:dyDescent="0.2">
      <c r="A475" s="546"/>
      <c r="B475" s="546"/>
      <c r="C475" s="546"/>
    </row>
    <row r="476" spans="1:3" ht="29.25" customHeight="1" x14ac:dyDescent="0.2">
      <c r="A476" s="546"/>
      <c r="B476" s="546"/>
      <c r="C476" s="546"/>
    </row>
    <row r="477" spans="1:3" ht="29.25" customHeight="1" x14ac:dyDescent="0.2">
      <c r="A477" s="546"/>
      <c r="B477" s="546"/>
      <c r="C477" s="546"/>
    </row>
    <row r="478" spans="1:3" ht="29.25" customHeight="1" x14ac:dyDescent="0.2">
      <c r="A478" s="546"/>
      <c r="B478" s="546"/>
      <c r="C478" s="546"/>
    </row>
    <row r="479" spans="1:3" ht="29.25" customHeight="1" x14ac:dyDescent="0.2">
      <c r="A479" s="546"/>
      <c r="B479" s="546"/>
      <c r="C479" s="546"/>
    </row>
    <row r="480" spans="1:3" ht="29.25" customHeight="1" x14ac:dyDescent="0.2">
      <c r="A480" s="546"/>
      <c r="B480" s="546"/>
      <c r="C480" s="546"/>
    </row>
    <row r="481" spans="1:3" ht="29.25" customHeight="1" x14ac:dyDescent="0.2">
      <c r="A481" s="546"/>
      <c r="B481" s="546"/>
      <c r="C481" s="546"/>
    </row>
    <row r="482" spans="1:3" ht="29.25" customHeight="1" x14ac:dyDescent="0.2">
      <c r="A482" s="546"/>
      <c r="B482" s="546"/>
      <c r="C482" s="546"/>
    </row>
    <row r="483" spans="1:3" ht="29.25" customHeight="1" x14ac:dyDescent="0.2">
      <c r="A483" s="546"/>
      <c r="B483" s="546"/>
      <c r="C483" s="546"/>
    </row>
    <row r="484" spans="1:3" ht="29.25" customHeight="1" x14ac:dyDescent="0.2">
      <c r="A484" s="546"/>
      <c r="B484" s="546"/>
      <c r="C484" s="546"/>
    </row>
    <row r="485" spans="1:3" ht="29.25" customHeight="1" x14ac:dyDescent="0.2">
      <c r="A485" s="546"/>
      <c r="B485" s="546"/>
      <c r="C485" s="546"/>
    </row>
    <row r="486" spans="1:3" ht="29.25" customHeight="1" x14ac:dyDescent="0.2">
      <c r="A486" s="546"/>
      <c r="B486" s="546"/>
      <c r="C486" s="546"/>
    </row>
    <row r="487" spans="1:3" ht="29.25" customHeight="1" x14ac:dyDescent="0.2">
      <c r="A487" s="546"/>
      <c r="B487" s="546"/>
      <c r="C487" s="546"/>
    </row>
    <row r="488" spans="1:3" ht="29.25" customHeight="1" x14ac:dyDescent="0.2">
      <c r="A488" s="546"/>
      <c r="B488" s="546"/>
      <c r="C488" s="546"/>
    </row>
    <row r="489" spans="1:3" ht="29.25" customHeight="1" x14ac:dyDescent="0.2">
      <c r="A489" s="546"/>
      <c r="B489" s="546"/>
      <c r="C489" s="546"/>
    </row>
    <row r="490" spans="1:3" ht="29.25" customHeight="1" x14ac:dyDescent="0.2">
      <c r="A490" s="546"/>
      <c r="B490" s="546"/>
      <c r="C490" s="546"/>
    </row>
    <row r="491" spans="1:3" ht="29.25" customHeight="1" x14ac:dyDescent="0.2">
      <c r="A491" s="546"/>
      <c r="B491" s="546"/>
      <c r="C491" s="546"/>
    </row>
    <row r="492" spans="1:3" ht="29.25" customHeight="1" x14ac:dyDescent="0.2">
      <c r="A492" s="546"/>
      <c r="B492" s="546"/>
      <c r="C492" s="546"/>
    </row>
    <row r="493" spans="1:3" ht="29.25" customHeight="1" x14ac:dyDescent="0.2">
      <c r="A493" s="546"/>
      <c r="B493" s="546"/>
      <c r="C493" s="546"/>
    </row>
    <row r="494" spans="1:3" ht="29.25" customHeight="1" x14ac:dyDescent="0.2">
      <c r="A494" s="546"/>
      <c r="B494" s="546"/>
      <c r="C494" s="546"/>
    </row>
    <row r="495" spans="1:3" ht="29.25" customHeight="1" x14ac:dyDescent="0.2">
      <c r="A495" s="546"/>
      <c r="B495" s="546"/>
      <c r="C495" s="546"/>
    </row>
    <row r="496" spans="1:3" ht="29.25" customHeight="1" x14ac:dyDescent="0.2">
      <c r="A496" s="546"/>
      <c r="B496" s="546"/>
      <c r="C496" s="546"/>
    </row>
    <row r="497" spans="1:3" ht="29.25" customHeight="1" x14ac:dyDescent="0.2">
      <c r="A497" s="546"/>
      <c r="B497" s="546"/>
      <c r="C497" s="546"/>
    </row>
    <row r="498" spans="1:3" ht="29.25" customHeight="1" x14ac:dyDescent="0.2">
      <c r="A498" s="546"/>
      <c r="B498" s="546"/>
      <c r="C498" s="546"/>
    </row>
    <row r="499" spans="1:3" ht="29.25" customHeight="1" x14ac:dyDescent="0.2">
      <c r="A499" s="546"/>
      <c r="B499" s="546"/>
      <c r="C499" s="546"/>
    </row>
    <row r="500" spans="1:3" ht="29.25" customHeight="1" x14ac:dyDescent="0.2">
      <c r="A500" s="546"/>
      <c r="B500" s="546"/>
      <c r="C500" s="546"/>
    </row>
    <row r="501" spans="1:3" ht="29.25" customHeight="1" x14ac:dyDescent="0.2">
      <c r="A501" s="546"/>
      <c r="B501" s="546"/>
      <c r="C501" s="546"/>
    </row>
    <row r="502" spans="1:3" ht="29.25" customHeight="1" x14ac:dyDescent="0.2">
      <c r="A502" s="546"/>
      <c r="B502" s="546"/>
      <c r="C502" s="546"/>
    </row>
    <row r="503" spans="1:3" ht="29.25" customHeight="1" x14ac:dyDescent="0.2">
      <c r="A503" s="546"/>
      <c r="B503" s="546"/>
      <c r="C503" s="546"/>
    </row>
    <row r="504" spans="1:3" ht="29.25" customHeight="1" x14ac:dyDescent="0.2">
      <c r="A504" s="546"/>
      <c r="B504" s="546"/>
      <c r="C504" s="546"/>
    </row>
    <row r="505" spans="1:3" ht="29.25" customHeight="1" x14ac:dyDescent="0.2">
      <c r="A505" s="546"/>
      <c r="B505" s="546"/>
      <c r="C505" s="546"/>
    </row>
    <row r="506" spans="1:3" ht="29.25" customHeight="1" x14ac:dyDescent="0.2">
      <c r="A506" s="546"/>
      <c r="B506" s="546"/>
      <c r="C506" s="546"/>
    </row>
    <row r="507" spans="1:3" ht="29.25" customHeight="1" x14ac:dyDescent="0.2">
      <c r="A507" s="546"/>
      <c r="B507" s="546"/>
      <c r="C507" s="546"/>
    </row>
    <row r="508" spans="1:3" ht="29.25" customHeight="1" x14ac:dyDescent="0.2">
      <c r="A508" s="546"/>
      <c r="B508" s="546"/>
      <c r="C508" s="546"/>
    </row>
    <row r="509" spans="1:3" ht="29.25" customHeight="1" x14ac:dyDescent="0.2">
      <c r="A509" s="546"/>
      <c r="B509" s="546"/>
      <c r="C509" s="546"/>
    </row>
    <row r="510" spans="1:3" ht="29.25" customHeight="1" x14ac:dyDescent="0.2">
      <c r="A510" s="546"/>
      <c r="B510" s="546"/>
      <c r="C510" s="546"/>
    </row>
    <row r="511" spans="1:3" ht="29.25" customHeight="1" x14ac:dyDescent="0.2">
      <c r="A511" s="546"/>
      <c r="B511" s="546"/>
      <c r="C511" s="546"/>
    </row>
    <row r="512" spans="1:3" ht="29.25" customHeight="1" x14ac:dyDescent="0.2">
      <c r="A512" s="546"/>
      <c r="B512" s="546"/>
      <c r="C512" s="546"/>
    </row>
    <row r="513" spans="1:3" ht="29.25" customHeight="1" x14ac:dyDescent="0.2">
      <c r="A513" s="546"/>
      <c r="B513" s="546"/>
      <c r="C513" s="546"/>
    </row>
    <row r="514" spans="1:3" ht="29.25" customHeight="1" x14ac:dyDescent="0.2">
      <c r="A514" s="546"/>
      <c r="B514" s="546"/>
      <c r="C514" s="546"/>
    </row>
    <row r="515" spans="1:3" ht="29.25" customHeight="1" x14ac:dyDescent="0.2">
      <c r="A515" s="546"/>
      <c r="B515" s="546"/>
      <c r="C515" s="546"/>
    </row>
    <row r="516" spans="1:3" ht="29.25" customHeight="1" x14ac:dyDescent="0.2">
      <c r="A516" s="546"/>
      <c r="B516" s="546"/>
      <c r="C516" s="546"/>
    </row>
    <row r="517" spans="1:3" ht="29.25" customHeight="1" x14ac:dyDescent="0.2">
      <c r="A517" s="546"/>
      <c r="B517" s="546"/>
      <c r="C517" s="546"/>
    </row>
    <row r="518" spans="1:3" ht="29.25" customHeight="1" x14ac:dyDescent="0.2">
      <c r="A518" s="546"/>
      <c r="B518" s="546"/>
      <c r="C518" s="546"/>
    </row>
    <row r="519" spans="1:3" ht="29.25" customHeight="1" x14ac:dyDescent="0.2">
      <c r="A519" s="546"/>
      <c r="B519" s="546"/>
      <c r="C519" s="546"/>
    </row>
    <row r="520" spans="1:3" ht="29.25" customHeight="1" x14ac:dyDescent="0.2">
      <c r="A520" s="546"/>
      <c r="B520" s="546"/>
      <c r="C520" s="546"/>
    </row>
    <row r="521" spans="1:3" ht="29.25" customHeight="1" x14ac:dyDescent="0.2">
      <c r="A521" s="546"/>
      <c r="B521" s="546"/>
      <c r="C521" s="546"/>
    </row>
    <row r="522" spans="1:3" ht="29.25" customHeight="1" x14ac:dyDescent="0.2">
      <c r="A522" s="546"/>
      <c r="B522" s="546"/>
      <c r="C522" s="546"/>
    </row>
    <row r="523" spans="1:3" ht="29.25" customHeight="1" x14ac:dyDescent="0.2">
      <c r="A523" s="546"/>
      <c r="B523" s="546"/>
      <c r="C523" s="546"/>
    </row>
    <row r="524" spans="1:3" ht="29.25" customHeight="1" x14ac:dyDescent="0.2">
      <c r="A524" s="546"/>
      <c r="B524" s="546"/>
      <c r="C524" s="546"/>
    </row>
    <row r="525" spans="1:3" ht="29.25" customHeight="1" x14ac:dyDescent="0.2">
      <c r="A525" s="546"/>
      <c r="B525" s="546"/>
      <c r="C525" s="546"/>
    </row>
    <row r="526" spans="1:3" ht="29.25" customHeight="1" x14ac:dyDescent="0.2">
      <c r="A526" s="546"/>
      <c r="B526" s="546"/>
      <c r="C526" s="546"/>
    </row>
    <row r="527" spans="1:3" ht="29.25" customHeight="1" x14ac:dyDescent="0.2">
      <c r="A527" s="546"/>
      <c r="B527" s="546"/>
      <c r="C527" s="546"/>
    </row>
    <row r="528" spans="1:3" ht="29.25" customHeight="1" x14ac:dyDescent="0.2">
      <c r="A528" s="546"/>
      <c r="B528" s="546"/>
      <c r="C528" s="546"/>
    </row>
    <row r="529" spans="1:3" ht="29.25" customHeight="1" x14ac:dyDescent="0.2">
      <c r="A529" s="546"/>
      <c r="B529" s="546"/>
      <c r="C529" s="546"/>
    </row>
    <row r="530" spans="1:3" ht="29.25" customHeight="1" x14ac:dyDescent="0.2">
      <c r="A530" s="546"/>
      <c r="B530" s="546"/>
      <c r="C530" s="546"/>
    </row>
    <row r="531" spans="1:3" ht="29.25" customHeight="1" x14ac:dyDescent="0.2">
      <c r="A531" s="546"/>
      <c r="B531" s="546"/>
      <c r="C531" s="546"/>
    </row>
    <row r="532" spans="1:3" ht="29.25" customHeight="1" x14ac:dyDescent="0.2">
      <c r="A532" s="546"/>
      <c r="B532" s="546"/>
      <c r="C532" s="546"/>
    </row>
    <row r="533" spans="1:3" ht="29.25" customHeight="1" x14ac:dyDescent="0.2">
      <c r="A533" s="546"/>
      <c r="B533" s="546"/>
      <c r="C533" s="546"/>
    </row>
    <row r="534" spans="1:3" ht="29.25" customHeight="1" x14ac:dyDescent="0.2">
      <c r="A534" s="546"/>
      <c r="B534" s="546"/>
      <c r="C534" s="546"/>
    </row>
    <row r="535" spans="1:3" ht="29.25" customHeight="1" x14ac:dyDescent="0.2">
      <c r="A535" s="546"/>
      <c r="B535" s="546"/>
      <c r="C535" s="546"/>
    </row>
    <row r="536" spans="1:3" ht="29.25" customHeight="1" x14ac:dyDescent="0.2">
      <c r="A536" s="546"/>
      <c r="B536" s="546"/>
      <c r="C536" s="546"/>
    </row>
    <row r="537" spans="1:3" ht="29.25" customHeight="1" x14ac:dyDescent="0.2">
      <c r="A537" s="546"/>
      <c r="B537" s="546"/>
      <c r="C537" s="546"/>
    </row>
    <row r="538" spans="1:3" ht="29.25" customHeight="1" x14ac:dyDescent="0.2">
      <c r="A538" s="546"/>
      <c r="B538" s="546"/>
      <c r="C538" s="546"/>
    </row>
    <row r="539" spans="1:3" ht="29.25" customHeight="1" x14ac:dyDescent="0.2">
      <c r="A539" s="546"/>
      <c r="B539" s="546"/>
      <c r="C539" s="546"/>
    </row>
    <row r="540" spans="1:3" ht="29.25" customHeight="1" x14ac:dyDescent="0.2">
      <c r="A540" s="546"/>
      <c r="B540" s="546"/>
      <c r="C540" s="546"/>
    </row>
    <row r="541" spans="1:3" ht="29.25" customHeight="1" x14ac:dyDescent="0.2">
      <c r="A541" s="546"/>
      <c r="B541" s="546"/>
      <c r="C541" s="546"/>
    </row>
    <row r="542" spans="1:3" ht="29.25" customHeight="1" x14ac:dyDescent="0.2">
      <c r="A542" s="546"/>
      <c r="B542" s="546"/>
      <c r="C542" s="546"/>
    </row>
    <row r="543" spans="1:3" ht="29.25" customHeight="1" x14ac:dyDescent="0.2">
      <c r="A543" s="546"/>
      <c r="B543" s="546"/>
      <c r="C543" s="546"/>
    </row>
    <row r="544" spans="1:3" ht="29.25" customHeight="1" x14ac:dyDescent="0.2">
      <c r="A544" s="546"/>
      <c r="B544" s="546"/>
      <c r="C544" s="546"/>
    </row>
    <row r="545" spans="1:3" ht="29.25" customHeight="1" x14ac:dyDescent="0.2">
      <c r="A545" s="546"/>
      <c r="B545" s="546"/>
      <c r="C545" s="546"/>
    </row>
    <row r="546" spans="1:3" ht="29.25" customHeight="1" x14ac:dyDescent="0.2">
      <c r="A546" s="546"/>
      <c r="B546" s="546"/>
      <c r="C546" s="546"/>
    </row>
    <row r="547" spans="1:3" ht="29.25" customHeight="1" x14ac:dyDescent="0.2">
      <c r="A547" s="546"/>
      <c r="B547" s="546"/>
      <c r="C547" s="546"/>
    </row>
    <row r="548" spans="1:3" ht="29.25" customHeight="1" x14ac:dyDescent="0.2">
      <c r="A548" s="546"/>
      <c r="B548" s="546"/>
      <c r="C548" s="546"/>
    </row>
    <row r="549" spans="1:3" ht="29.25" customHeight="1" x14ac:dyDescent="0.2">
      <c r="A549" s="546"/>
      <c r="B549" s="546"/>
      <c r="C549" s="546"/>
    </row>
    <row r="550" spans="1:3" ht="29.25" customHeight="1" x14ac:dyDescent="0.2">
      <c r="A550" s="546"/>
      <c r="B550" s="546"/>
      <c r="C550" s="546"/>
    </row>
    <row r="551" spans="1:3" ht="29.25" customHeight="1" x14ac:dyDescent="0.2">
      <c r="A551" s="546"/>
      <c r="B551" s="546"/>
      <c r="C551" s="546"/>
    </row>
    <row r="552" spans="1:3" ht="29.25" customHeight="1" x14ac:dyDescent="0.2">
      <c r="A552" s="546"/>
      <c r="B552" s="546"/>
      <c r="C552" s="546"/>
    </row>
    <row r="553" spans="1:3" ht="29.25" customHeight="1" x14ac:dyDescent="0.2">
      <c r="A553" s="546"/>
      <c r="B553" s="546"/>
      <c r="C553" s="546"/>
    </row>
    <row r="554" spans="1:3" ht="29.25" customHeight="1" x14ac:dyDescent="0.2">
      <c r="A554" s="546"/>
      <c r="B554" s="546"/>
      <c r="C554" s="546"/>
    </row>
    <row r="555" spans="1:3" ht="29.25" customHeight="1" x14ac:dyDescent="0.2">
      <c r="A555" s="546"/>
      <c r="B555" s="546"/>
      <c r="C555" s="546"/>
    </row>
    <row r="556" spans="1:3" ht="29.25" customHeight="1" x14ac:dyDescent="0.2">
      <c r="A556" s="546"/>
      <c r="B556" s="546"/>
      <c r="C556" s="546"/>
    </row>
    <row r="557" spans="1:3" ht="29.25" customHeight="1" x14ac:dyDescent="0.2">
      <c r="A557" s="546"/>
      <c r="B557" s="546"/>
      <c r="C557" s="546"/>
    </row>
    <row r="558" spans="1:3" ht="29.25" customHeight="1" x14ac:dyDescent="0.2">
      <c r="A558" s="546"/>
      <c r="B558" s="546"/>
      <c r="C558" s="546"/>
    </row>
    <row r="559" spans="1:3" ht="29.25" customHeight="1" x14ac:dyDescent="0.2">
      <c r="A559" s="546"/>
      <c r="B559" s="546"/>
      <c r="C559" s="546"/>
    </row>
    <row r="560" spans="1:3" ht="29.25" customHeight="1" x14ac:dyDescent="0.2">
      <c r="A560" s="546"/>
      <c r="B560" s="546"/>
      <c r="C560" s="546"/>
    </row>
    <row r="561" spans="1:3" ht="29.25" customHeight="1" x14ac:dyDescent="0.2">
      <c r="A561" s="546"/>
      <c r="B561" s="546"/>
      <c r="C561" s="546"/>
    </row>
    <row r="562" spans="1:3" ht="29.25" customHeight="1" x14ac:dyDescent="0.2">
      <c r="A562" s="546"/>
      <c r="B562" s="546"/>
      <c r="C562" s="546"/>
    </row>
    <row r="563" spans="1:3" ht="29.25" customHeight="1" x14ac:dyDescent="0.2">
      <c r="A563" s="546"/>
      <c r="B563" s="546"/>
      <c r="C563" s="546"/>
    </row>
    <row r="564" spans="1:3" ht="29.25" customHeight="1" x14ac:dyDescent="0.2">
      <c r="A564" s="546"/>
      <c r="B564" s="546"/>
      <c r="C564" s="546"/>
    </row>
    <row r="565" spans="1:3" ht="29.25" customHeight="1" x14ac:dyDescent="0.2">
      <c r="A565" s="546"/>
      <c r="B565" s="546"/>
      <c r="C565" s="546"/>
    </row>
    <row r="566" spans="1:3" ht="29.25" customHeight="1" x14ac:dyDescent="0.2">
      <c r="A566" s="546"/>
      <c r="B566" s="546"/>
      <c r="C566" s="546"/>
    </row>
    <row r="567" spans="1:3" ht="29.25" customHeight="1" x14ac:dyDescent="0.2">
      <c r="A567" s="546"/>
      <c r="B567" s="546"/>
      <c r="C567" s="546"/>
    </row>
    <row r="568" spans="1:3" ht="29.25" customHeight="1" x14ac:dyDescent="0.2">
      <c r="A568" s="546"/>
      <c r="B568" s="546"/>
      <c r="C568" s="546"/>
    </row>
    <row r="569" spans="1:3" ht="29.25" customHeight="1" x14ac:dyDescent="0.2">
      <c r="A569" s="546"/>
      <c r="B569" s="546"/>
      <c r="C569" s="546"/>
    </row>
    <row r="570" spans="1:3" ht="29.25" customHeight="1" x14ac:dyDescent="0.2">
      <c r="A570" s="546"/>
      <c r="B570" s="546"/>
      <c r="C570" s="546"/>
    </row>
    <row r="571" spans="1:3" ht="29.25" customHeight="1" x14ac:dyDescent="0.2">
      <c r="A571" s="546"/>
      <c r="B571" s="546"/>
      <c r="C571" s="546"/>
    </row>
    <row r="572" spans="1:3" ht="29.25" customHeight="1" x14ac:dyDescent="0.2">
      <c r="A572" s="546"/>
      <c r="B572" s="546"/>
      <c r="C572" s="546"/>
    </row>
    <row r="573" spans="1:3" ht="29.25" customHeight="1" x14ac:dyDescent="0.2">
      <c r="A573" s="546"/>
      <c r="B573" s="546"/>
      <c r="C573" s="546"/>
    </row>
    <row r="574" spans="1:3" ht="29.25" customHeight="1" x14ac:dyDescent="0.2">
      <c r="A574" s="546"/>
      <c r="B574" s="546"/>
      <c r="C574" s="546"/>
    </row>
    <row r="575" spans="1:3" ht="29.25" customHeight="1" x14ac:dyDescent="0.2">
      <c r="A575" s="546"/>
      <c r="B575" s="546"/>
      <c r="C575" s="546"/>
    </row>
    <row r="576" spans="1:3" ht="29.25" customHeight="1" x14ac:dyDescent="0.2">
      <c r="A576" s="546"/>
      <c r="B576" s="546"/>
      <c r="C576" s="546"/>
    </row>
    <row r="577" spans="1:3" ht="29.25" customHeight="1" x14ac:dyDescent="0.2">
      <c r="A577" s="546"/>
      <c r="B577" s="546"/>
      <c r="C577" s="546"/>
    </row>
    <row r="578" spans="1:3" ht="29.25" customHeight="1" x14ac:dyDescent="0.2">
      <c r="A578" s="546"/>
      <c r="B578" s="546"/>
      <c r="C578" s="546"/>
    </row>
    <row r="579" spans="1:3" ht="29.25" customHeight="1" x14ac:dyDescent="0.2">
      <c r="A579" s="546"/>
      <c r="B579" s="546"/>
      <c r="C579" s="546"/>
    </row>
    <row r="580" spans="1:3" ht="29.25" customHeight="1" x14ac:dyDescent="0.2">
      <c r="A580" s="546"/>
      <c r="B580" s="546"/>
      <c r="C580" s="546"/>
    </row>
    <row r="581" spans="1:3" ht="29.25" customHeight="1" x14ac:dyDescent="0.2">
      <c r="A581" s="546"/>
      <c r="B581" s="546"/>
      <c r="C581" s="546"/>
    </row>
    <row r="582" spans="1:3" ht="29.25" customHeight="1" x14ac:dyDescent="0.2">
      <c r="A582" s="546"/>
      <c r="B582" s="546"/>
      <c r="C582" s="546"/>
    </row>
    <row r="583" spans="1:3" ht="29.25" customHeight="1" x14ac:dyDescent="0.2">
      <c r="A583" s="546"/>
      <c r="B583" s="546"/>
      <c r="C583" s="546"/>
    </row>
    <row r="584" spans="1:3" ht="29.25" customHeight="1" x14ac:dyDescent="0.2">
      <c r="A584" s="546"/>
      <c r="B584" s="546"/>
      <c r="C584" s="546"/>
    </row>
    <row r="585" spans="1:3" ht="29.25" customHeight="1" x14ac:dyDescent="0.2">
      <c r="A585" s="546"/>
      <c r="B585" s="546"/>
      <c r="C585" s="546"/>
    </row>
    <row r="586" spans="1:3" ht="29.25" customHeight="1" x14ac:dyDescent="0.2">
      <c r="A586" s="546"/>
      <c r="B586" s="546"/>
      <c r="C586" s="546"/>
    </row>
    <row r="587" spans="1:3" ht="29.25" customHeight="1" x14ac:dyDescent="0.2">
      <c r="A587" s="546"/>
      <c r="B587" s="546"/>
      <c r="C587" s="546"/>
    </row>
    <row r="588" spans="1:3" ht="29.25" customHeight="1" x14ac:dyDescent="0.2">
      <c r="A588" s="546"/>
      <c r="B588" s="546"/>
      <c r="C588" s="546"/>
    </row>
    <row r="589" spans="1:3" ht="29.25" customHeight="1" x14ac:dyDescent="0.2">
      <c r="A589" s="546"/>
      <c r="B589" s="546"/>
      <c r="C589" s="546"/>
    </row>
    <row r="590" spans="1:3" ht="29.25" customHeight="1" x14ac:dyDescent="0.2">
      <c r="A590" s="546"/>
      <c r="B590" s="546"/>
      <c r="C590" s="546"/>
    </row>
    <row r="591" spans="1:3" ht="29.25" customHeight="1" x14ac:dyDescent="0.2">
      <c r="A591" s="546"/>
      <c r="B591" s="546"/>
      <c r="C591" s="546"/>
    </row>
    <row r="592" spans="1:3" ht="29.25" customHeight="1" x14ac:dyDescent="0.2">
      <c r="A592" s="546"/>
      <c r="B592" s="546"/>
      <c r="C592" s="546"/>
    </row>
    <row r="593" spans="1:3" ht="29.25" customHeight="1" x14ac:dyDescent="0.2">
      <c r="A593" s="546"/>
      <c r="B593" s="546"/>
      <c r="C593" s="546"/>
    </row>
    <row r="594" spans="1:3" ht="29.25" customHeight="1" x14ac:dyDescent="0.2">
      <c r="A594" s="546"/>
      <c r="B594" s="546"/>
      <c r="C594" s="546"/>
    </row>
    <row r="595" spans="1:3" ht="29.25" customHeight="1" x14ac:dyDescent="0.2">
      <c r="A595" s="546"/>
      <c r="B595" s="546"/>
      <c r="C595" s="546"/>
    </row>
    <row r="596" spans="1:3" ht="29.25" customHeight="1" x14ac:dyDescent="0.2">
      <c r="A596" s="546"/>
      <c r="B596" s="546"/>
      <c r="C596" s="546"/>
    </row>
    <row r="597" spans="1:3" ht="29.25" customHeight="1" x14ac:dyDescent="0.2">
      <c r="A597" s="546"/>
      <c r="B597" s="546"/>
      <c r="C597" s="546"/>
    </row>
    <row r="598" spans="1:3" ht="29.25" customHeight="1" x14ac:dyDescent="0.2">
      <c r="A598" s="546"/>
      <c r="B598" s="546"/>
      <c r="C598" s="546"/>
    </row>
    <row r="599" spans="1:3" ht="29.25" customHeight="1" x14ac:dyDescent="0.2">
      <c r="A599" s="546"/>
      <c r="B599" s="546"/>
      <c r="C599" s="546"/>
    </row>
    <row r="600" spans="1:3" ht="29.25" customHeight="1" x14ac:dyDescent="0.2">
      <c r="A600" s="546"/>
      <c r="B600" s="546"/>
      <c r="C600" s="546"/>
    </row>
    <row r="601" spans="1:3" ht="29.25" customHeight="1" x14ac:dyDescent="0.2">
      <c r="A601" s="546"/>
      <c r="B601" s="546"/>
      <c r="C601" s="546"/>
    </row>
    <row r="602" spans="1:3" ht="29.25" customHeight="1" x14ac:dyDescent="0.2">
      <c r="A602" s="546"/>
      <c r="B602" s="546"/>
      <c r="C602" s="546"/>
    </row>
    <row r="603" spans="1:3" ht="29.25" customHeight="1" x14ac:dyDescent="0.2">
      <c r="A603" s="546"/>
      <c r="B603" s="546"/>
      <c r="C603" s="546"/>
    </row>
    <row r="604" spans="1:3" ht="29.25" customHeight="1" x14ac:dyDescent="0.2">
      <c r="A604" s="546"/>
      <c r="B604" s="546"/>
      <c r="C604" s="546"/>
    </row>
    <row r="605" spans="1:3" ht="29.25" customHeight="1" x14ac:dyDescent="0.2">
      <c r="A605" s="546"/>
      <c r="B605" s="546"/>
      <c r="C605" s="546"/>
    </row>
    <row r="606" spans="1:3" ht="29.25" customHeight="1" x14ac:dyDescent="0.2">
      <c r="A606" s="546"/>
      <c r="B606" s="546"/>
      <c r="C606" s="546"/>
    </row>
    <row r="607" spans="1:3" ht="29.25" customHeight="1" x14ac:dyDescent="0.2">
      <c r="A607" s="546"/>
      <c r="B607" s="546"/>
      <c r="C607" s="546"/>
    </row>
    <row r="608" spans="1:3" ht="29.25" customHeight="1" x14ac:dyDescent="0.2">
      <c r="A608" s="546"/>
      <c r="B608" s="546"/>
      <c r="C608" s="546"/>
    </row>
    <row r="609" spans="1:3" ht="29.25" customHeight="1" x14ac:dyDescent="0.2">
      <c r="A609" s="546"/>
      <c r="B609" s="546"/>
      <c r="C609" s="546"/>
    </row>
    <row r="610" spans="1:3" ht="29.25" customHeight="1" x14ac:dyDescent="0.2">
      <c r="A610" s="546"/>
      <c r="B610" s="546"/>
      <c r="C610" s="546"/>
    </row>
    <row r="611" spans="1:3" ht="29.25" customHeight="1" x14ac:dyDescent="0.2">
      <c r="A611" s="546"/>
      <c r="B611" s="546"/>
      <c r="C611" s="546"/>
    </row>
    <row r="612" spans="1:3" ht="29.25" customHeight="1" x14ac:dyDescent="0.2">
      <c r="A612" s="546"/>
      <c r="B612" s="546"/>
      <c r="C612" s="546"/>
    </row>
    <row r="613" spans="1:3" ht="29.25" customHeight="1" x14ac:dyDescent="0.2">
      <c r="A613" s="546"/>
      <c r="B613" s="546"/>
      <c r="C613" s="546"/>
    </row>
    <row r="614" spans="1:3" ht="29.25" customHeight="1" x14ac:dyDescent="0.2">
      <c r="A614" s="546"/>
      <c r="B614" s="546"/>
      <c r="C614" s="546"/>
    </row>
    <row r="615" spans="1:3" ht="29.25" customHeight="1" x14ac:dyDescent="0.2">
      <c r="A615" s="546"/>
      <c r="B615" s="546"/>
      <c r="C615" s="546"/>
    </row>
    <row r="616" spans="1:3" ht="29.25" customHeight="1" x14ac:dyDescent="0.2">
      <c r="A616" s="546"/>
      <c r="B616" s="546"/>
      <c r="C616" s="546"/>
    </row>
    <row r="617" spans="1:3" ht="29.25" customHeight="1" x14ac:dyDescent="0.2">
      <c r="A617" s="546"/>
      <c r="B617" s="546"/>
      <c r="C617" s="546"/>
    </row>
    <row r="618" spans="1:3" ht="29.25" customHeight="1" x14ac:dyDescent="0.2">
      <c r="A618" s="546"/>
      <c r="B618" s="546"/>
      <c r="C618" s="546"/>
    </row>
    <row r="619" spans="1:3" ht="29.25" customHeight="1" x14ac:dyDescent="0.2">
      <c r="A619" s="546"/>
      <c r="B619" s="546"/>
      <c r="C619" s="546"/>
    </row>
    <row r="620" spans="1:3" ht="29.25" customHeight="1" x14ac:dyDescent="0.2">
      <c r="A620" s="546"/>
      <c r="B620" s="546"/>
      <c r="C620" s="546"/>
    </row>
    <row r="621" spans="1:3" ht="29.25" customHeight="1" x14ac:dyDescent="0.2">
      <c r="A621" s="546"/>
      <c r="B621" s="546"/>
      <c r="C621" s="546"/>
    </row>
    <row r="622" spans="1:3" ht="29.25" customHeight="1" x14ac:dyDescent="0.2">
      <c r="A622" s="546"/>
      <c r="B622" s="546"/>
      <c r="C622" s="546"/>
    </row>
    <row r="623" spans="1:3" ht="29.25" customHeight="1" x14ac:dyDescent="0.2">
      <c r="A623" s="546"/>
      <c r="B623" s="546"/>
      <c r="C623" s="546"/>
    </row>
    <row r="624" spans="1:3" ht="29.25" customHeight="1" x14ac:dyDescent="0.2">
      <c r="A624" s="546"/>
      <c r="B624" s="546"/>
      <c r="C624" s="546"/>
    </row>
    <row r="625" spans="1:3" ht="29.25" customHeight="1" x14ac:dyDescent="0.2">
      <c r="A625" s="546"/>
      <c r="B625" s="546"/>
      <c r="C625" s="546"/>
    </row>
    <row r="626" spans="1:3" ht="29.25" customHeight="1" x14ac:dyDescent="0.2">
      <c r="A626" s="546"/>
      <c r="B626" s="546"/>
      <c r="C626" s="546"/>
    </row>
    <row r="627" spans="1:3" ht="29.25" customHeight="1" x14ac:dyDescent="0.2">
      <c r="A627" s="546"/>
      <c r="B627" s="546"/>
      <c r="C627" s="546"/>
    </row>
    <row r="628" spans="1:3" ht="29.25" customHeight="1" x14ac:dyDescent="0.2">
      <c r="A628" s="546"/>
      <c r="B628" s="546"/>
      <c r="C628" s="546"/>
    </row>
    <row r="629" spans="1:3" ht="29.25" customHeight="1" x14ac:dyDescent="0.2">
      <c r="A629" s="546"/>
      <c r="B629" s="546"/>
      <c r="C629" s="546"/>
    </row>
    <row r="630" spans="1:3" ht="29.25" customHeight="1" x14ac:dyDescent="0.2">
      <c r="A630" s="546"/>
      <c r="B630" s="546"/>
      <c r="C630" s="546"/>
    </row>
    <row r="631" spans="1:3" ht="29.25" customHeight="1" x14ac:dyDescent="0.2">
      <c r="A631" s="546"/>
      <c r="B631" s="546"/>
      <c r="C631" s="546"/>
    </row>
    <row r="632" spans="1:3" ht="29.25" customHeight="1" x14ac:dyDescent="0.2">
      <c r="A632" s="546"/>
      <c r="B632" s="546"/>
      <c r="C632" s="546"/>
    </row>
    <row r="633" spans="1:3" ht="29.25" customHeight="1" x14ac:dyDescent="0.2">
      <c r="A633" s="546"/>
      <c r="B633" s="546"/>
      <c r="C633" s="546"/>
    </row>
    <row r="634" spans="1:3" ht="29.25" customHeight="1" x14ac:dyDescent="0.2">
      <c r="A634" s="546"/>
      <c r="B634" s="546"/>
      <c r="C634" s="546"/>
    </row>
    <row r="635" spans="1:3" ht="29.25" customHeight="1" x14ac:dyDescent="0.2">
      <c r="A635" s="546"/>
      <c r="B635" s="546"/>
      <c r="C635" s="546"/>
    </row>
    <row r="636" spans="1:3" ht="29.25" customHeight="1" x14ac:dyDescent="0.2">
      <c r="A636" s="546"/>
      <c r="B636" s="546"/>
      <c r="C636" s="546"/>
    </row>
    <row r="637" spans="1:3" ht="29.25" customHeight="1" x14ac:dyDescent="0.2">
      <c r="A637" s="546"/>
      <c r="B637" s="546"/>
      <c r="C637" s="546"/>
    </row>
    <row r="638" spans="1:3" ht="29.25" customHeight="1" x14ac:dyDescent="0.2">
      <c r="A638" s="546"/>
      <c r="B638" s="546"/>
      <c r="C638" s="546"/>
    </row>
    <row r="639" spans="1:3" ht="29.25" customHeight="1" x14ac:dyDescent="0.2">
      <c r="A639" s="546"/>
      <c r="B639" s="546"/>
      <c r="C639" s="546"/>
    </row>
    <row r="640" spans="1:3" ht="29.25" customHeight="1" x14ac:dyDescent="0.2">
      <c r="A640" s="546"/>
      <c r="B640" s="546"/>
      <c r="C640" s="546"/>
    </row>
    <row r="641" spans="1:3" ht="29.25" customHeight="1" x14ac:dyDescent="0.2">
      <c r="A641" s="546"/>
      <c r="B641" s="546"/>
      <c r="C641" s="546"/>
    </row>
    <row r="642" spans="1:3" ht="29.25" customHeight="1" x14ac:dyDescent="0.2">
      <c r="A642" s="546"/>
      <c r="B642" s="546"/>
      <c r="C642" s="546"/>
    </row>
    <row r="643" spans="1:3" ht="29.25" customHeight="1" x14ac:dyDescent="0.2">
      <c r="A643" s="546"/>
      <c r="B643" s="546"/>
      <c r="C643" s="546"/>
    </row>
    <row r="644" spans="1:3" ht="29.25" customHeight="1" x14ac:dyDescent="0.2">
      <c r="A644" s="546"/>
      <c r="B644" s="546"/>
      <c r="C644" s="546"/>
    </row>
    <row r="645" spans="1:3" ht="29.25" customHeight="1" x14ac:dyDescent="0.2">
      <c r="A645" s="546"/>
      <c r="B645" s="546"/>
      <c r="C645" s="546"/>
    </row>
    <row r="646" spans="1:3" ht="29.25" customHeight="1" x14ac:dyDescent="0.2">
      <c r="A646" s="546"/>
      <c r="B646" s="546"/>
      <c r="C646" s="546"/>
    </row>
    <row r="647" spans="1:3" ht="29.25" customHeight="1" x14ac:dyDescent="0.2">
      <c r="A647" s="546"/>
      <c r="B647" s="546"/>
      <c r="C647" s="546"/>
    </row>
    <row r="648" spans="1:3" ht="29.25" customHeight="1" x14ac:dyDescent="0.2">
      <c r="A648" s="546"/>
      <c r="B648" s="546"/>
      <c r="C648" s="546"/>
    </row>
    <row r="649" spans="1:3" ht="29.25" customHeight="1" x14ac:dyDescent="0.2">
      <c r="A649" s="546"/>
      <c r="B649" s="546"/>
      <c r="C649" s="546"/>
    </row>
    <row r="650" spans="1:3" ht="29.25" customHeight="1" x14ac:dyDescent="0.2">
      <c r="A650" s="546"/>
      <c r="B650" s="546"/>
      <c r="C650" s="546"/>
    </row>
    <row r="651" spans="1:3" ht="29.25" customHeight="1" x14ac:dyDescent="0.2">
      <c r="A651" s="546"/>
      <c r="B651" s="546"/>
      <c r="C651" s="546"/>
    </row>
    <row r="652" spans="1:3" ht="29.25" customHeight="1" x14ac:dyDescent="0.2">
      <c r="A652" s="546"/>
      <c r="B652" s="546"/>
      <c r="C652" s="546"/>
    </row>
    <row r="653" spans="1:3" ht="29.25" customHeight="1" x14ac:dyDescent="0.2">
      <c r="A653" s="546"/>
      <c r="B653" s="546"/>
      <c r="C653" s="546"/>
    </row>
    <row r="654" spans="1:3" ht="29.25" customHeight="1" x14ac:dyDescent="0.2">
      <c r="A654" s="546"/>
      <c r="B654" s="546"/>
      <c r="C654" s="546"/>
    </row>
    <row r="655" spans="1:3" ht="29.25" customHeight="1" x14ac:dyDescent="0.2">
      <c r="A655" s="546"/>
      <c r="B655" s="546"/>
      <c r="C655" s="546"/>
    </row>
    <row r="656" spans="1:3" ht="29.25" customHeight="1" x14ac:dyDescent="0.2">
      <c r="A656" s="546"/>
      <c r="B656" s="546"/>
      <c r="C656" s="546"/>
    </row>
    <row r="657" spans="1:3" ht="29.25" customHeight="1" x14ac:dyDescent="0.2">
      <c r="A657" s="546"/>
      <c r="B657" s="546"/>
      <c r="C657" s="546"/>
    </row>
    <row r="658" spans="1:3" ht="29.25" customHeight="1" x14ac:dyDescent="0.2">
      <c r="A658" s="546"/>
      <c r="B658" s="546"/>
      <c r="C658" s="546"/>
    </row>
    <row r="659" spans="1:3" ht="29.25" customHeight="1" x14ac:dyDescent="0.2">
      <c r="A659" s="546"/>
      <c r="B659" s="546"/>
      <c r="C659" s="546"/>
    </row>
    <row r="660" spans="1:3" ht="29.25" customHeight="1" x14ac:dyDescent="0.2">
      <c r="A660" s="546"/>
      <c r="B660" s="546"/>
      <c r="C660" s="546"/>
    </row>
    <row r="661" spans="1:3" ht="29.25" customHeight="1" x14ac:dyDescent="0.2">
      <c r="A661" s="546"/>
      <c r="B661" s="546"/>
      <c r="C661" s="546"/>
    </row>
    <row r="662" spans="1:3" ht="29.25" customHeight="1" x14ac:dyDescent="0.2">
      <c r="A662" s="546"/>
      <c r="B662" s="546"/>
      <c r="C662" s="546"/>
    </row>
    <row r="663" spans="1:3" ht="29.25" customHeight="1" x14ac:dyDescent="0.2">
      <c r="A663" s="546"/>
      <c r="B663" s="546"/>
      <c r="C663" s="546"/>
    </row>
    <row r="664" spans="1:3" ht="29.25" customHeight="1" x14ac:dyDescent="0.2">
      <c r="A664" s="546"/>
      <c r="B664" s="546"/>
      <c r="C664" s="546"/>
    </row>
    <row r="665" spans="1:3" ht="29.25" customHeight="1" x14ac:dyDescent="0.2">
      <c r="A665" s="546"/>
      <c r="B665" s="546"/>
      <c r="C665" s="546"/>
    </row>
    <row r="666" spans="1:3" ht="29.25" customHeight="1" x14ac:dyDescent="0.2">
      <c r="A666" s="546"/>
      <c r="B666" s="546"/>
      <c r="C666" s="546"/>
    </row>
    <row r="667" spans="1:3" ht="29.25" customHeight="1" x14ac:dyDescent="0.2">
      <c r="A667" s="546"/>
      <c r="B667" s="546"/>
      <c r="C667" s="546"/>
    </row>
    <row r="668" spans="1:3" ht="29.25" customHeight="1" x14ac:dyDescent="0.2">
      <c r="A668" s="546"/>
      <c r="B668" s="546"/>
      <c r="C668" s="546"/>
    </row>
    <row r="669" spans="1:3" ht="29.25" customHeight="1" x14ac:dyDescent="0.2">
      <c r="A669" s="546"/>
      <c r="B669" s="546"/>
      <c r="C669" s="546"/>
    </row>
    <row r="670" spans="1:3" ht="29.25" customHeight="1" x14ac:dyDescent="0.2">
      <c r="A670" s="546"/>
      <c r="B670" s="546"/>
      <c r="C670" s="546"/>
    </row>
    <row r="671" spans="1:3" ht="29.25" customHeight="1" x14ac:dyDescent="0.2">
      <c r="A671" s="546"/>
      <c r="B671" s="546"/>
      <c r="C671" s="546"/>
    </row>
    <row r="672" spans="1:3" ht="29.25" customHeight="1" x14ac:dyDescent="0.2">
      <c r="A672" s="546"/>
      <c r="B672" s="546"/>
      <c r="C672" s="546"/>
    </row>
    <row r="673" spans="1:3" ht="29.25" customHeight="1" x14ac:dyDescent="0.2">
      <c r="A673" s="546"/>
      <c r="B673" s="546"/>
      <c r="C673" s="546"/>
    </row>
    <row r="674" spans="1:3" ht="29.25" customHeight="1" x14ac:dyDescent="0.2">
      <c r="A674" s="546"/>
      <c r="B674" s="546"/>
      <c r="C674" s="546"/>
    </row>
    <row r="675" spans="1:3" ht="29.25" customHeight="1" x14ac:dyDescent="0.2">
      <c r="A675" s="546"/>
      <c r="B675" s="546"/>
      <c r="C675" s="546"/>
    </row>
    <row r="676" spans="1:3" ht="29.25" customHeight="1" x14ac:dyDescent="0.2">
      <c r="A676" s="546"/>
      <c r="B676" s="546"/>
      <c r="C676" s="546"/>
    </row>
    <row r="677" spans="1:3" ht="29.25" customHeight="1" x14ac:dyDescent="0.2">
      <c r="A677" s="546"/>
      <c r="B677" s="546"/>
      <c r="C677" s="546"/>
    </row>
    <row r="678" spans="1:3" ht="29.25" customHeight="1" x14ac:dyDescent="0.2">
      <c r="A678" s="546"/>
      <c r="B678" s="546"/>
      <c r="C678" s="546"/>
    </row>
    <row r="679" spans="1:3" ht="29.25" customHeight="1" x14ac:dyDescent="0.2">
      <c r="A679" s="546"/>
      <c r="B679" s="546"/>
      <c r="C679" s="546"/>
    </row>
    <row r="680" spans="1:3" ht="29.25" customHeight="1" x14ac:dyDescent="0.2">
      <c r="A680" s="546"/>
      <c r="B680" s="546"/>
      <c r="C680" s="546"/>
    </row>
    <row r="681" spans="1:3" ht="29.25" customHeight="1" x14ac:dyDescent="0.2">
      <c r="A681" s="546"/>
      <c r="B681" s="546"/>
      <c r="C681" s="546"/>
    </row>
    <row r="682" spans="1:3" ht="29.25" customHeight="1" x14ac:dyDescent="0.2">
      <c r="A682" s="546"/>
      <c r="B682" s="546"/>
      <c r="C682" s="546"/>
    </row>
    <row r="683" spans="1:3" ht="29.25" customHeight="1" x14ac:dyDescent="0.2">
      <c r="A683" s="546"/>
      <c r="B683" s="546"/>
      <c r="C683" s="546"/>
    </row>
    <row r="684" spans="1:3" ht="29.25" customHeight="1" x14ac:dyDescent="0.2">
      <c r="A684" s="546"/>
      <c r="B684" s="546"/>
      <c r="C684" s="546"/>
    </row>
    <row r="685" spans="1:3" ht="29.25" customHeight="1" x14ac:dyDescent="0.2">
      <c r="A685" s="546"/>
      <c r="B685" s="546"/>
      <c r="C685" s="546"/>
    </row>
    <row r="686" spans="1:3" ht="29.25" customHeight="1" x14ac:dyDescent="0.2">
      <c r="A686" s="546"/>
      <c r="B686" s="546"/>
      <c r="C686" s="546"/>
    </row>
    <row r="687" spans="1:3" ht="29.25" customHeight="1" x14ac:dyDescent="0.2">
      <c r="A687" s="546"/>
      <c r="B687" s="546"/>
      <c r="C687" s="546"/>
    </row>
    <row r="688" spans="1:3" ht="29.25" customHeight="1" x14ac:dyDescent="0.2">
      <c r="A688" s="546"/>
      <c r="B688" s="546"/>
      <c r="C688" s="546"/>
    </row>
    <row r="689" spans="1:3" ht="29.25" customHeight="1" x14ac:dyDescent="0.2">
      <c r="A689" s="546"/>
      <c r="B689" s="546"/>
      <c r="C689" s="546"/>
    </row>
    <row r="690" spans="1:3" ht="29.25" customHeight="1" x14ac:dyDescent="0.2">
      <c r="A690" s="546"/>
      <c r="B690" s="546"/>
      <c r="C690" s="546"/>
    </row>
    <row r="691" spans="1:3" ht="29.25" customHeight="1" x14ac:dyDescent="0.2">
      <c r="A691" s="546"/>
      <c r="B691" s="546"/>
      <c r="C691" s="546"/>
    </row>
    <row r="692" spans="1:3" ht="29.25" customHeight="1" x14ac:dyDescent="0.2">
      <c r="A692" s="546"/>
      <c r="B692" s="546"/>
      <c r="C692" s="546"/>
    </row>
    <row r="693" spans="1:3" ht="29.25" customHeight="1" x14ac:dyDescent="0.2">
      <c r="A693" s="546"/>
      <c r="B693" s="546"/>
      <c r="C693" s="546"/>
    </row>
    <row r="694" spans="1:3" ht="29.25" customHeight="1" x14ac:dyDescent="0.2">
      <c r="A694" s="546"/>
      <c r="B694" s="546"/>
      <c r="C694" s="546"/>
    </row>
    <row r="695" spans="1:3" ht="29.25" customHeight="1" x14ac:dyDescent="0.2">
      <c r="A695" s="546"/>
      <c r="B695" s="546"/>
      <c r="C695" s="546"/>
    </row>
    <row r="696" spans="1:3" ht="29.25" customHeight="1" x14ac:dyDescent="0.2">
      <c r="A696" s="546"/>
      <c r="B696" s="546"/>
      <c r="C696" s="546"/>
    </row>
    <row r="697" spans="1:3" ht="29.25" customHeight="1" x14ac:dyDescent="0.2">
      <c r="A697" s="546"/>
      <c r="B697" s="546"/>
      <c r="C697" s="546"/>
    </row>
    <row r="698" spans="1:3" ht="29.25" customHeight="1" x14ac:dyDescent="0.2">
      <c r="A698" s="546"/>
      <c r="B698" s="546"/>
      <c r="C698" s="546"/>
    </row>
    <row r="699" spans="1:3" ht="29.25" customHeight="1" x14ac:dyDescent="0.2">
      <c r="A699" s="546"/>
      <c r="B699" s="546"/>
      <c r="C699" s="546"/>
    </row>
    <row r="700" spans="1:3" ht="29.25" customHeight="1" x14ac:dyDescent="0.2">
      <c r="A700" s="546"/>
      <c r="B700" s="546"/>
      <c r="C700" s="546"/>
    </row>
    <row r="701" spans="1:3" ht="29.25" customHeight="1" x14ac:dyDescent="0.2">
      <c r="A701" s="546"/>
      <c r="B701" s="546"/>
      <c r="C701" s="546"/>
    </row>
    <row r="702" spans="1:3" ht="29.25" customHeight="1" x14ac:dyDescent="0.2">
      <c r="A702" s="546"/>
      <c r="B702" s="546"/>
      <c r="C702" s="546"/>
    </row>
    <row r="703" spans="1:3" ht="29.25" customHeight="1" x14ac:dyDescent="0.2">
      <c r="A703" s="546"/>
      <c r="B703" s="546"/>
      <c r="C703" s="546"/>
    </row>
    <row r="704" spans="1:3" ht="29.25" customHeight="1" x14ac:dyDescent="0.2">
      <c r="A704" s="546"/>
      <c r="B704" s="546"/>
      <c r="C704" s="546"/>
    </row>
    <row r="705" spans="1:3" ht="29.25" customHeight="1" x14ac:dyDescent="0.2">
      <c r="A705" s="546"/>
      <c r="B705" s="546"/>
      <c r="C705" s="546"/>
    </row>
    <row r="706" spans="1:3" ht="29.25" customHeight="1" x14ac:dyDescent="0.2">
      <c r="A706" s="546"/>
      <c r="B706" s="546"/>
      <c r="C706" s="546"/>
    </row>
    <row r="707" spans="1:3" ht="29.25" customHeight="1" x14ac:dyDescent="0.2">
      <c r="A707" s="546"/>
      <c r="B707" s="546"/>
      <c r="C707" s="546"/>
    </row>
    <row r="708" spans="1:3" ht="29.25" customHeight="1" x14ac:dyDescent="0.2">
      <c r="A708" s="546"/>
      <c r="B708" s="546"/>
      <c r="C708" s="546"/>
    </row>
    <row r="709" spans="1:3" ht="29.25" customHeight="1" x14ac:dyDescent="0.2">
      <c r="A709" s="546"/>
      <c r="B709" s="546"/>
      <c r="C709" s="546"/>
    </row>
    <row r="710" spans="1:3" ht="29.25" customHeight="1" x14ac:dyDescent="0.2">
      <c r="A710" s="546"/>
      <c r="B710" s="546"/>
      <c r="C710" s="546"/>
    </row>
    <row r="711" spans="1:3" ht="29.25" customHeight="1" x14ac:dyDescent="0.2">
      <c r="A711" s="546"/>
      <c r="B711" s="546"/>
      <c r="C711" s="546"/>
    </row>
    <row r="712" spans="1:3" ht="29.25" customHeight="1" x14ac:dyDescent="0.2">
      <c r="A712" s="546"/>
      <c r="B712" s="546"/>
      <c r="C712" s="546"/>
    </row>
    <row r="713" spans="1:3" ht="29.25" customHeight="1" x14ac:dyDescent="0.2">
      <c r="A713" s="546"/>
      <c r="B713" s="546"/>
      <c r="C713" s="546"/>
    </row>
    <row r="714" spans="1:3" ht="29.25" customHeight="1" x14ac:dyDescent="0.2">
      <c r="A714" s="546"/>
      <c r="B714" s="546"/>
      <c r="C714" s="546"/>
    </row>
  </sheetData>
  <mergeCells count="48">
    <mergeCell ref="J226:K226"/>
    <mergeCell ref="J41:K41"/>
    <mergeCell ref="J78:K78"/>
    <mergeCell ref="J115:K115"/>
    <mergeCell ref="J152:K152"/>
    <mergeCell ref="J189:K189"/>
    <mergeCell ref="H2:I2"/>
    <mergeCell ref="H41:I41"/>
    <mergeCell ref="H78:I78"/>
    <mergeCell ref="H115:I115"/>
    <mergeCell ref="H152:I152"/>
    <mergeCell ref="A78:A79"/>
    <mergeCell ref="B78:C78"/>
    <mergeCell ref="A41:A42"/>
    <mergeCell ref="F2:G2"/>
    <mergeCell ref="B2:C2"/>
    <mergeCell ref="A2:A3"/>
    <mergeCell ref="B41:C41"/>
    <mergeCell ref="D2:E2"/>
    <mergeCell ref="D41:E41"/>
    <mergeCell ref="F41:G41"/>
    <mergeCell ref="H226:I226"/>
    <mergeCell ref="A115:A116"/>
    <mergeCell ref="B263:C263"/>
    <mergeCell ref="A263:A264"/>
    <mergeCell ref="B189:C189"/>
    <mergeCell ref="A226:A227"/>
    <mergeCell ref="B226:C226"/>
    <mergeCell ref="A189:A190"/>
    <mergeCell ref="B115:C115"/>
    <mergeCell ref="A152:A153"/>
    <mergeCell ref="B152:C152"/>
    <mergeCell ref="J2:K2"/>
    <mergeCell ref="J263:K263"/>
    <mergeCell ref="H263:I263"/>
    <mergeCell ref="D78:E78"/>
    <mergeCell ref="D115:E115"/>
    <mergeCell ref="D152:E152"/>
    <mergeCell ref="F226:G226"/>
    <mergeCell ref="F78:G78"/>
    <mergeCell ref="F115:G115"/>
    <mergeCell ref="F152:G152"/>
    <mergeCell ref="F189:G189"/>
    <mergeCell ref="D189:E189"/>
    <mergeCell ref="D226:E226"/>
    <mergeCell ref="D263:E263"/>
    <mergeCell ref="F263:G263"/>
    <mergeCell ref="H189:I189"/>
  </mergeCells>
  <hyperlinks>
    <hyperlink ref="A1" location="فهرست!A126" display="1- ارزش سرمایه‌گذاری خارجی" xr:uid="{00000000-0004-0000-0E00-000000000000}"/>
    <hyperlink ref="A40" location="فهرست!A127" display="2 - نسبت شركت‌هاي تعاوني تامين نياز مصرف‌كنندگان به کل جمعیت " xr:uid="{00000000-0004-0000-0E00-000001000000}"/>
    <hyperlink ref="A77" location="فهرست!A128" display="3 - نسبت شركت‌هاي تعاوني تامين نياز تولید ‌كنندگان به کل جمعیت" xr:uid="{00000000-0004-0000-0E00-000002000000}"/>
    <hyperlink ref="A114" location="فهرست!A129" display=" 4 - نسبت شركت‌هاي تعاوني خدماتی به کل جمعیت " xr:uid="{00000000-0004-0000-0E00-000003000000}"/>
    <hyperlink ref="A151" location="فهرست!A130" display="  5 - نسبت شركت‌هاي تعاوني روستایی به کل جمعیت روستایی" xr:uid="{00000000-0004-0000-0E00-000004000000}"/>
    <hyperlink ref="A188" location="فهرست!A131" display=" 6 - نسبت تعاوني روستایی زنان به کل جمعیت روستایی" xr:uid="{00000000-0004-0000-0E00-000005000000}"/>
    <hyperlink ref="A225" location="فهرست!A132" display="7 - نسبت اتحادیه‌هاي شهرستانی تعاوني روستایی به کل جمعیت روستایی" xr:uid="{00000000-0004-0000-0E00-000006000000}"/>
    <hyperlink ref="A262" location="فهرست!A133" display="8 - تعداد اقامتگاه‌هاي(1) كشور" xr:uid="{00000000-0004-0000-0E00-000007000000}"/>
  </hyperlinks>
  <printOptions horizontalCentered="1" verticalCentered="1"/>
  <pageMargins left="0" right="0" top="0" bottom="0" header="0" footer="0"/>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L931"/>
  <sheetViews>
    <sheetView rightToLeft="1" zoomScaleNormal="100" workbookViewId="0">
      <selection sqref="A1:XFD1048576"/>
    </sheetView>
  </sheetViews>
  <sheetFormatPr defaultColWidth="9.140625" defaultRowHeight="27.75" customHeight="1" x14ac:dyDescent="0.25"/>
  <cols>
    <col min="1" max="1" width="22.42578125" style="328" customWidth="1"/>
    <col min="2" max="2" width="11.42578125" style="328" customWidth="1"/>
    <col min="3" max="3" width="7.5703125" style="328" customWidth="1"/>
    <col min="4" max="4" width="7.28515625" style="328" customWidth="1"/>
    <col min="5" max="5" width="7.5703125" style="328" customWidth="1"/>
    <col min="6" max="11" width="11.42578125" style="328" customWidth="1"/>
    <col min="12" max="12" width="8.85546875" style="328" customWidth="1"/>
    <col min="13" max="13" width="8.42578125" style="328" customWidth="1"/>
    <col min="14" max="15" width="8.85546875" style="328" customWidth="1"/>
    <col min="16" max="16384" width="9.140625" style="328"/>
  </cols>
  <sheetData>
    <row r="1" spans="1:34" ht="27.75" customHeight="1" x14ac:dyDescent="0.25">
      <c r="A1" s="469" t="s">
        <v>495</v>
      </c>
      <c r="B1" s="469"/>
      <c r="E1" s="101"/>
      <c r="K1" s="95"/>
      <c r="R1" s="102"/>
      <c r="S1" s="628"/>
      <c r="T1" s="628"/>
      <c r="U1" s="101" t="s">
        <v>491</v>
      </c>
    </row>
    <row r="2" spans="1:34" ht="27.75" customHeight="1" x14ac:dyDescent="0.25">
      <c r="A2" s="799" t="s">
        <v>1</v>
      </c>
      <c r="B2" s="795">
        <v>1399</v>
      </c>
      <c r="C2" s="798"/>
      <c r="D2" s="798"/>
      <c r="E2" s="796"/>
      <c r="F2" s="795" t="s">
        <v>551</v>
      </c>
      <c r="G2" s="798"/>
      <c r="H2" s="798"/>
      <c r="I2" s="796"/>
      <c r="J2" s="797" t="s">
        <v>716</v>
      </c>
      <c r="K2" s="797"/>
      <c r="L2" s="797"/>
      <c r="M2" s="797"/>
      <c r="N2" s="797" t="s">
        <v>974</v>
      </c>
      <c r="O2" s="797"/>
      <c r="P2" s="797"/>
      <c r="Q2" s="797"/>
      <c r="R2" s="797">
        <v>1403</v>
      </c>
      <c r="S2" s="797"/>
      <c r="T2" s="797"/>
      <c r="U2" s="797"/>
      <c r="AC2" s="546"/>
      <c r="AD2" s="546"/>
      <c r="AE2" s="546"/>
      <c r="AF2" s="546"/>
      <c r="AG2" s="546"/>
      <c r="AH2" s="546"/>
    </row>
    <row r="3" spans="1:34" ht="27.75" customHeight="1" x14ac:dyDescent="0.25">
      <c r="A3" s="800"/>
      <c r="B3" s="148" t="s">
        <v>267</v>
      </c>
      <c r="C3" s="488" t="s">
        <v>3</v>
      </c>
      <c r="D3" s="148" t="s">
        <v>972</v>
      </c>
      <c r="E3" s="488" t="s">
        <v>3</v>
      </c>
      <c r="F3" s="148" t="s">
        <v>267</v>
      </c>
      <c r="G3" s="488" t="s">
        <v>3</v>
      </c>
      <c r="H3" s="148" t="s">
        <v>972</v>
      </c>
      <c r="I3" s="488" t="s">
        <v>3</v>
      </c>
      <c r="J3" s="148" t="s">
        <v>267</v>
      </c>
      <c r="K3" s="488" t="s">
        <v>3</v>
      </c>
      <c r="L3" s="148" t="s">
        <v>972</v>
      </c>
      <c r="M3" s="488" t="s">
        <v>3</v>
      </c>
      <c r="N3" s="148" t="s">
        <v>267</v>
      </c>
      <c r="O3" s="488" t="s">
        <v>3</v>
      </c>
      <c r="P3" s="148" t="s">
        <v>972</v>
      </c>
      <c r="Q3" s="488" t="s">
        <v>3</v>
      </c>
      <c r="R3" s="148" t="s">
        <v>267</v>
      </c>
      <c r="S3" s="488" t="s">
        <v>3</v>
      </c>
      <c r="T3" s="148" t="s">
        <v>972</v>
      </c>
      <c r="U3" s="488" t="s">
        <v>3</v>
      </c>
      <c r="AC3" s="546"/>
      <c r="AD3" s="546"/>
      <c r="AE3" s="546"/>
      <c r="AF3" s="546"/>
      <c r="AG3" s="546"/>
      <c r="AH3" s="546"/>
    </row>
    <row r="4" spans="1:34" s="20" customFormat="1" ht="27.75" customHeight="1" x14ac:dyDescent="0.25">
      <c r="A4" s="132" t="s">
        <v>4</v>
      </c>
      <c r="B4" s="216">
        <v>13.584885112454467</v>
      </c>
      <c r="C4" s="214" t="s">
        <v>230</v>
      </c>
      <c r="D4" s="283">
        <v>100</v>
      </c>
      <c r="E4" s="445" t="s">
        <v>230</v>
      </c>
      <c r="F4" s="39">
        <v>13.298665068643128</v>
      </c>
      <c r="G4" s="113" t="s">
        <v>230</v>
      </c>
      <c r="H4" s="39">
        <v>100</v>
      </c>
      <c r="I4" s="113" t="s">
        <v>230</v>
      </c>
      <c r="J4" s="39">
        <v>13.431969958694493</v>
      </c>
      <c r="K4" s="113" t="s">
        <v>230</v>
      </c>
      <c r="L4" s="39">
        <v>100</v>
      </c>
      <c r="M4" s="113" t="s">
        <v>230</v>
      </c>
      <c r="N4" s="39">
        <v>13.554482916524588</v>
      </c>
      <c r="O4" s="113" t="s">
        <v>230</v>
      </c>
      <c r="P4" s="39">
        <v>100</v>
      </c>
      <c r="Q4" s="113" t="s">
        <v>230</v>
      </c>
      <c r="R4" s="39">
        <v>18.085764294045408</v>
      </c>
      <c r="S4" s="113" t="s">
        <v>230</v>
      </c>
      <c r="T4" s="39">
        <v>100</v>
      </c>
      <c r="U4" s="113" t="s">
        <v>230</v>
      </c>
      <c r="AC4" s="33"/>
      <c r="AD4" s="33"/>
      <c r="AE4" s="33"/>
      <c r="AF4" s="33"/>
      <c r="AG4" s="33"/>
      <c r="AH4" s="33"/>
    </row>
    <row r="5" spans="1:34" ht="27.75" customHeight="1" x14ac:dyDescent="0.25">
      <c r="A5" s="29" t="s">
        <v>109</v>
      </c>
      <c r="B5" s="215">
        <v>20.728774290263839</v>
      </c>
      <c r="C5" s="72">
        <v>14</v>
      </c>
      <c r="D5" s="215">
        <v>4.2873869948807322</v>
      </c>
      <c r="E5" s="63">
        <v>9</v>
      </c>
      <c r="F5" s="40">
        <v>20.776856952208611</v>
      </c>
      <c r="G5" s="72">
        <v>14</v>
      </c>
      <c r="H5" s="40">
        <v>4.3558449103425376</v>
      </c>
      <c r="I5" s="72">
        <v>8</v>
      </c>
      <c r="J5" s="40">
        <v>20.944004314161383</v>
      </c>
      <c r="K5" s="284">
        <v>16</v>
      </c>
      <c r="L5" s="40">
        <v>4.3473100362922557</v>
      </c>
      <c r="M5" s="72">
        <v>8</v>
      </c>
      <c r="N5" s="40">
        <v>21.141941979631774</v>
      </c>
      <c r="O5" s="284">
        <v>14</v>
      </c>
      <c r="P5" s="40">
        <v>4.3487308473533499</v>
      </c>
      <c r="Q5" s="72">
        <v>9</v>
      </c>
      <c r="R5" s="40">
        <v>28.598391956278025</v>
      </c>
      <c r="S5" s="284">
        <v>12</v>
      </c>
      <c r="T5" s="40">
        <v>4.4564928107875721</v>
      </c>
      <c r="U5" s="72">
        <v>8</v>
      </c>
      <c r="AC5" s="546"/>
      <c r="AD5" s="546"/>
      <c r="AE5" s="546"/>
      <c r="AF5" s="546"/>
      <c r="AG5" s="546"/>
      <c r="AH5" s="546"/>
    </row>
    <row r="6" spans="1:34" ht="27.75" customHeight="1" x14ac:dyDescent="0.25">
      <c r="A6" s="29" t="s">
        <v>110</v>
      </c>
      <c r="B6" s="215">
        <v>21.429779072738047</v>
      </c>
      <c r="C6" s="72">
        <v>13</v>
      </c>
      <c r="D6" s="215">
        <v>3.647024652361762</v>
      </c>
      <c r="E6" s="63">
        <v>11</v>
      </c>
      <c r="F6" s="40">
        <v>21.841650696069436</v>
      </c>
      <c r="G6" s="72">
        <v>11</v>
      </c>
      <c r="H6" s="40">
        <v>3.7808752265067018</v>
      </c>
      <c r="I6" s="72">
        <v>11</v>
      </c>
      <c r="J6" s="40">
        <v>22.012122116136322</v>
      </c>
      <c r="K6" s="284">
        <v>15</v>
      </c>
      <c r="L6" s="40">
        <v>3.7725685330168219</v>
      </c>
      <c r="M6" s="72">
        <v>12</v>
      </c>
      <c r="N6" s="40">
        <v>22.009458500197777</v>
      </c>
      <c r="O6" s="284">
        <v>13</v>
      </c>
      <c r="P6" s="40">
        <v>3.7380175794945103</v>
      </c>
      <c r="Q6" s="72">
        <v>11</v>
      </c>
      <c r="R6" s="40">
        <v>27.929240931152979</v>
      </c>
      <c r="S6" s="284">
        <v>14</v>
      </c>
      <c r="T6" s="40">
        <v>3.5635564593725904</v>
      </c>
      <c r="U6" s="72">
        <v>12</v>
      </c>
    </row>
    <row r="7" spans="1:34" ht="27.75" customHeight="1" x14ac:dyDescent="0.25">
      <c r="A7" s="29" t="s">
        <v>111</v>
      </c>
      <c r="B7" s="215">
        <v>29.926246820336278</v>
      </c>
      <c r="C7" s="72">
        <v>4</v>
      </c>
      <c r="D7" s="215">
        <v>2.4416367135025232</v>
      </c>
      <c r="E7" s="63">
        <v>17</v>
      </c>
      <c r="F7" s="40">
        <v>30.382298940339702</v>
      </c>
      <c r="G7" s="72">
        <v>3</v>
      </c>
      <c r="H7" s="40">
        <v>2.5041382140436461</v>
      </c>
      <c r="I7" s="72">
        <v>17</v>
      </c>
      <c r="J7" s="40">
        <v>30.796272448272891</v>
      </c>
      <c r="K7" s="284">
        <v>6</v>
      </c>
      <c r="L7" s="40">
        <v>2.5130674944648606</v>
      </c>
      <c r="M7" s="72">
        <v>19</v>
      </c>
      <c r="N7" s="40">
        <v>31.478769312703278</v>
      </c>
      <c r="O7" s="284">
        <v>2</v>
      </c>
      <c r="P7" s="40">
        <v>2.545543376475325</v>
      </c>
      <c r="Q7" s="72">
        <v>16</v>
      </c>
      <c r="R7" s="40">
        <v>39.087966001757763</v>
      </c>
      <c r="S7" s="284">
        <v>5</v>
      </c>
      <c r="T7" s="40">
        <v>2.3976552317130593</v>
      </c>
      <c r="U7" s="72">
        <v>17</v>
      </c>
    </row>
    <row r="8" spans="1:34" ht="27.75" customHeight="1" x14ac:dyDescent="0.25">
      <c r="A8" s="29" t="s">
        <v>112</v>
      </c>
      <c r="B8" s="215">
        <v>9.4290510241387064</v>
      </c>
      <c r="C8" s="72">
        <v>26</v>
      </c>
      <c r="D8" s="215">
        <v>4.5719420542424576</v>
      </c>
      <c r="E8" s="63">
        <v>7</v>
      </c>
      <c r="F8" s="40">
        <v>9.4047486792368282</v>
      </c>
      <c r="G8" s="72">
        <v>26</v>
      </c>
      <c r="H8" s="40">
        <v>4.6449435404668922</v>
      </c>
      <c r="I8" s="72">
        <v>7</v>
      </c>
      <c r="J8" s="40">
        <v>9.5438500841610168</v>
      </c>
      <c r="K8" s="284">
        <v>25</v>
      </c>
      <c r="L8" s="40">
        <v>4.6668644860879693</v>
      </c>
      <c r="M8" s="72">
        <v>5</v>
      </c>
      <c r="N8" s="40">
        <v>10.204815149169919</v>
      </c>
      <c r="O8" s="284">
        <v>25</v>
      </c>
      <c r="P8" s="40">
        <v>4.9449679488629421</v>
      </c>
      <c r="Q8" s="72">
        <v>6</v>
      </c>
      <c r="R8" s="40">
        <v>12.493560261898295</v>
      </c>
      <c r="S8" s="284">
        <v>26</v>
      </c>
      <c r="T8" s="40">
        <v>4.5510068991872474</v>
      </c>
      <c r="U8" s="72">
        <v>7</v>
      </c>
    </row>
    <row r="9" spans="1:34" ht="27.75" customHeight="1" x14ac:dyDescent="0.25">
      <c r="A9" s="29" t="s">
        <v>113</v>
      </c>
      <c r="B9" s="215">
        <v>25.955644002722835</v>
      </c>
      <c r="C9" s="72">
        <v>8</v>
      </c>
      <c r="D9" s="215">
        <v>0.61086301419598443</v>
      </c>
      <c r="E9" s="63">
        <v>31</v>
      </c>
      <c r="F9" s="40">
        <v>21.323689750927727</v>
      </c>
      <c r="G9" s="72">
        <v>12</v>
      </c>
      <c r="H9" s="40">
        <v>0.50949599088901287</v>
      </c>
      <c r="I9" s="72">
        <v>31</v>
      </c>
      <c r="J9" s="40">
        <v>22.327157503912559</v>
      </c>
      <c r="K9" s="284">
        <v>14</v>
      </c>
      <c r="L9" s="40">
        <v>0.52817785487662916</v>
      </c>
      <c r="M9" s="72">
        <v>31</v>
      </c>
      <c r="N9" s="40">
        <v>23.677979479084453</v>
      </c>
      <c r="O9" s="284">
        <v>10</v>
      </c>
      <c r="P9" s="40">
        <v>0.55507050345392273</v>
      </c>
      <c r="Q9" s="72">
        <v>31</v>
      </c>
      <c r="R9" s="40">
        <v>29.357537119885258</v>
      </c>
      <c r="S9" s="284">
        <v>10</v>
      </c>
      <c r="T9" s="40">
        <v>0.52102170753178334</v>
      </c>
      <c r="U9" s="72">
        <v>31</v>
      </c>
    </row>
    <row r="10" spans="1:34" ht="27.75" customHeight="1" x14ac:dyDescent="0.25">
      <c r="A10" s="29" t="s">
        <v>114</v>
      </c>
      <c r="B10" s="215">
        <v>13.837983394419927</v>
      </c>
      <c r="C10" s="72">
        <v>20</v>
      </c>
      <c r="D10" s="215">
        <v>1.2593944014813201</v>
      </c>
      <c r="E10" s="63">
        <v>28</v>
      </c>
      <c r="F10" s="40">
        <v>14.297680383612271</v>
      </c>
      <c r="G10" s="72">
        <v>20</v>
      </c>
      <c r="H10" s="40">
        <v>1.3293003997583928</v>
      </c>
      <c r="I10" s="72">
        <v>28</v>
      </c>
      <c r="J10" s="40">
        <v>43.711326708691828</v>
      </c>
      <c r="K10" s="284">
        <v>3</v>
      </c>
      <c r="L10" s="40">
        <v>4.0236470292848825</v>
      </c>
      <c r="M10" s="72">
        <v>10</v>
      </c>
      <c r="N10" s="40">
        <v>18.136183545914005</v>
      </c>
      <c r="O10" s="284">
        <v>19</v>
      </c>
      <c r="P10" s="40">
        <v>1.6543543855998335</v>
      </c>
      <c r="Q10" s="72">
        <v>27</v>
      </c>
      <c r="R10" s="40">
        <v>18.499952806242842</v>
      </c>
      <c r="S10" s="284">
        <v>22</v>
      </c>
      <c r="T10" s="40">
        <v>1.2372133015784195</v>
      </c>
      <c r="U10" s="72">
        <v>27</v>
      </c>
    </row>
    <row r="11" spans="1:34" ht="27.75" customHeight="1" x14ac:dyDescent="0.25">
      <c r="A11" s="29" t="s">
        <v>115</v>
      </c>
      <c r="B11" s="215">
        <v>16.92422275028196</v>
      </c>
      <c r="C11" s="72">
        <v>20</v>
      </c>
      <c r="D11" s="215">
        <v>1.7645136695349088</v>
      </c>
      <c r="E11" s="63">
        <v>24</v>
      </c>
      <c r="F11" s="40">
        <v>15.91796508435605</v>
      </c>
      <c r="G11" s="72">
        <v>19</v>
      </c>
      <c r="H11" s="40">
        <v>1.6815673111060903</v>
      </c>
      <c r="I11" s="72">
        <v>25</v>
      </c>
      <c r="J11" s="40">
        <v>14.682762419460857</v>
      </c>
      <c r="K11" s="284">
        <v>21</v>
      </c>
      <c r="L11" s="40">
        <v>1.5356873844468284</v>
      </c>
      <c r="M11" s="72">
        <v>27</v>
      </c>
      <c r="N11" s="40">
        <v>14.722044483008762</v>
      </c>
      <c r="O11" s="284">
        <v>21</v>
      </c>
      <c r="P11" s="40">
        <v>1.5258784092502702</v>
      </c>
      <c r="Q11" s="72">
        <v>28</v>
      </c>
      <c r="R11" s="40">
        <v>16.767109428828093</v>
      </c>
      <c r="S11" s="284">
        <v>24</v>
      </c>
      <c r="T11" s="40">
        <v>1.3119374364503646</v>
      </c>
      <c r="U11" s="72">
        <v>26</v>
      </c>
    </row>
    <row r="12" spans="1:34" ht="27.75" customHeight="1" x14ac:dyDescent="0.25">
      <c r="A12" s="29" t="s">
        <v>89</v>
      </c>
      <c r="B12" s="215">
        <v>20.11555176670392</v>
      </c>
      <c r="C12" s="72">
        <v>16</v>
      </c>
      <c r="D12" s="215">
        <v>1.2357949388229312</v>
      </c>
      <c r="E12" s="63">
        <v>29</v>
      </c>
      <c r="F12" s="40">
        <v>20.334706461532097</v>
      </c>
      <c r="G12" s="72">
        <v>15</v>
      </c>
      <c r="H12" s="40">
        <v>1.2693596949479207</v>
      </c>
      <c r="I12" s="72">
        <v>29</v>
      </c>
      <c r="J12" s="40">
        <v>23.111985658602954</v>
      </c>
      <c r="K12" s="284">
        <v>13</v>
      </c>
      <c r="L12" s="40">
        <v>1.4284083905868388</v>
      </c>
      <c r="M12" s="72">
        <v>28</v>
      </c>
      <c r="N12" s="40">
        <v>20.475047697554295</v>
      </c>
      <c r="O12" s="284">
        <v>15</v>
      </c>
      <c r="P12" s="40">
        <v>1.2539979100034833</v>
      </c>
      <c r="Q12" s="72">
        <v>29</v>
      </c>
      <c r="R12" s="40">
        <v>25.593036228054725</v>
      </c>
      <c r="S12" s="284">
        <v>18</v>
      </c>
      <c r="T12" s="40">
        <v>1.1897856543309291</v>
      </c>
      <c r="U12" s="72">
        <v>29</v>
      </c>
    </row>
    <row r="13" spans="1:34" ht="27.75" customHeight="1" x14ac:dyDescent="0.25">
      <c r="A13" s="29" t="s">
        <v>116</v>
      </c>
      <c r="B13" s="215">
        <v>19.426894291685695</v>
      </c>
      <c r="C13" s="72">
        <v>17</v>
      </c>
      <c r="D13" s="215">
        <v>1.4304905057546382</v>
      </c>
      <c r="E13" s="63">
        <v>27</v>
      </c>
      <c r="F13" s="40">
        <v>19.404472035380227</v>
      </c>
      <c r="G13" s="72">
        <v>16</v>
      </c>
      <c r="H13" s="40">
        <v>1.4602477856520395</v>
      </c>
      <c r="I13" s="72">
        <v>27</v>
      </c>
      <c r="J13" s="40">
        <v>17.633745032467413</v>
      </c>
      <c r="K13" s="284">
        <v>19</v>
      </c>
      <c r="L13" s="40">
        <v>1.3138252950172331</v>
      </c>
      <c r="M13" s="72">
        <v>29</v>
      </c>
      <c r="N13" s="40">
        <v>26.401600884260628</v>
      </c>
      <c r="O13" s="284">
        <v>6</v>
      </c>
      <c r="P13" s="40">
        <v>1.9493062749657322</v>
      </c>
      <c r="Q13" s="72">
        <v>25</v>
      </c>
      <c r="R13" s="40">
        <v>23.8572870258695</v>
      </c>
      <c r="S13" s="284">
        <v>19</v>
      </c>
      <c r="T13" s="40">
        <v>1.3228560315001467</v>
      </c>
      <c r="U13" s="72">
        <v>25</v>
      </c>
    </row>
    <row r="14" spans="1:34" ht="27.75" customHeight="1" x14ac:dyDescent="0.25">
      <c r="A14" s="29" t="s">
        <v>117</v>
      </c>
      <c r="B14" s="215">
        <v>7.1538893163886765</v>
      </c>
      <c r="C14" s="72">
        <v>30</v>
      </c>
      <c r="D14" s="215">
        <v>4.8360745016882696</v>
      </c>
      <c r="E14" s="63">
        <v>6</v>
      </c>
      <c r="F14" s="40">
        <v>7.0560984993209432</v>
      </c>
      <c r="G14" s="72">
        <v>29</v>
      </c>
      <c r="H14" s="40">
        <v>4.9132934650799287</v>
      </c>
      <c r="I14" s="72">
        <v>6</v>
      </c>
      <c r="J14" s="40">
        <v>3.965082377433728</v>
      </c>
      <c r="K14" s="284">
        <v>30</v>
      </c>
      <c r="L14" s="40">
        <v>2.7335600648239025</v>
      </c>
      <c r="M14" s="72">
        <v>17</v>
      </c>
      <c r="N14" s="40">
        <v>8.1870872602856739</v>
      </c>
      <c r="O14" s="284">
        <v>27</v>
      </c>
      <c r="P14" s="40">
        <v>5.5932287731901393</v>
      </c>
      <c r="Q14" s="72">
        <v>4</v>
      </c>
      <c r="R14" s="40">
        <v>9.8090539951005056</v>
      </c>
      <c r="S14" s="284">
        <v>30</v>
      </c>
      <c r="T14" s="40">
        <v>4.9867270828926085</v>
      </c>
      <c r="U14" s="72">
        <v>6</v>
      </c>
    </row>
    <row r="15" spans="1:34" ht="27.75" customHeight="1" x14ac:dyDescent="0.25">
      <c r="A15" s="29" t="s">
        <v>118</v>
      </c>
      <c r="B15" s="215">
        <v>12.007807925442513</v>
      </c>
      <c r="C15" s="72">
        <v>26</v>
      </c>
      <c r="D15" s="215">
        <v>6.4049849326507644</v>
      </c>
      <c r="E15" s="63">
        <v>3</v>
      </c>
      <c r="F15" s="40">
        <v>11.853298942836579</v>
      </c>
      <c r="G15" s="72">
        <v>24</v>
      </c>
      <c r="H15" s="40">
        <v>6.5072551306937916</v>
      </c>
      <c r="I15" s="72">
        <v>3</v>
      </c>
      <c r="J15" s="40">
        <v>9.531016538178239</v>
      </c>
      <c r="K15" s="284">
        <v>26</v>
      </c>
      <c r="L15" s="40">
        <v>5.1804341375453653</v>
      </c>
      <c r="M15" s="72">
        <v>4</v>
      </c>
      <c r="N15" s="40">
        <v>9.8342150727466517</v>
      </c>
      <c r="O15" s="284">
        <v>26</v>
      </c>
      <c r="P15" s="40">
        <v>5.2969197432289992</v>
      </c>
      <c r="Q15" s="72">
        <v>5</v>
      </c>
      <c r="R15" s="40">
        <v>15.07832676362648</v>
      </c>
      <c r="S15" s="284">
        <v>25</v>
      </c>
      <c r="T15" s="40">
        <v>6.0560669855806308</v>
      </c>
      <c r="U15" s="72">
        <v>5</v>
      </c>
    </row>
    <row r="16" spans="1:34" ht="27.75" customHeight="1" x14ac:dyDescent="0.25">
      <c r="A16" s="29" t="s">
        <v>119</v>
      </c>
      <c r="B16" s="215">
        <v>12.727934653136389</v>
      </c>
      <c r="C16" s="72">
        <v>25</v>
      </c>
      <c r="D16" s="215">
        <v>1.6342627890934176</v>
      </c>
      <c r="E16" s="63">
        <v>25</v>
      </c>
      <c r="F16" s="40">
        <v>12.523991105324122</v>
      </c>
      <c r="G16" s="72">
        <v>23</v>
      </c>
      <c r="H16" s="40">
        <v>1.6391477353940638</v>
      </c>
      <c r="I16" s="72">
        <v>26</v>
      </c>
      <c r="J16" s="40">
        <v>34.306223736609368</v>
      </c>
      <c r="K16" s="284">
        <v>4</v>
      </c>
      <c r="L16" s="40">
        <v>4.4454589030152247</v>
      </c>
      <c r="M16" s="72">
        <v>7</v>
      </c>
      <c r="N16" s="40">
        <v>15.846107451968468</v>
      </c>
      <c r="O16" s="284">
        <v>20</v>
      </c>
      <c r="P16" s="40">
        <v>2.0348061324659694</v>
      </c>
      <c r="Q16" s="72">
        <v>23</v>
      </c>
      <c r="R16" s="40">
        <v>21.074304019958042</v>
      </c>
      <c r="S16" s="284">
        <v>21</v>
      </c>
      <c r="T16" s="40">
        <v>2.0291526487829179</v>
      </c>
      <c r="U16" s="72">
        <v>20</v>
      </c>
    </row>
    <row r="17" spans="1:21" ht="27.75" customHeight="1" x14ac:dyDescent="0.25">
      <c r="A17" s="29" t="s">
        <v>120</v>
      </c>
      <c r="B17" s="215">
        <v>24.380221461834537</v>
      </c>
      <c r="C17" s="72">
        <v>12</v>
      </c>
      <c r="D17" s="215">
        <v>7.1220455288094984</v>
      </c>
      <c r="E17" s="63">
        <v>2</v>
      </c>
      <c r="F17" s="40">
        <v>22.41786699187552</v>
      </c>
      <c r="G17" s="72">
        <v>10</v>
      </c>
      <c r="H17" s="40">
        <v>6.6594123044434506</v>
      </c>
      <c r="I17" s="72">
        <v>2</v>
      </c>
      <c r="J17" s="40">
        <v>13.533295181206304</v>
      </c>
      <c r="K17" s="284">
        <v>23</v>
      </c>
      <c r="L17" s="40">
        <v>3.9802789253840358</v>
      </c>
      <c r="M17" s="72">
        <v>11</v>
      </c>
      <c r="N17" s="40">
        <v>22.621200134293002</v>
      </c>
      <c r="O17" s="284">
        <v>12</v>
      </c>
      <c r="P17" s="40">
        <v>6.5929890116849794</v>
      </c>
      <c r="Q17" s="72">
        <v>2</v>
      </c>
      <c r="R17" s="40">
        <v>30.4826325181592</v>
      </c>
      <c r="S17" s="284">
        <v>9</v>
      </c>
      <c r="T17" s="40">
        <v>6.6211042794068478</v>
      </c>
      <c r="U17" s="72">
        <v>4</v>
      </c>
    </row>
    <row r="18" spans="1:21" ht="27.75" customHeight="1" x14ac:dyDescent="0.25">
      <c r="A18" s="29" t="s">
        <v>121</v>
      </c>
      <c r="B18" s="215">
        <v>27.967634626148474</v>
      </c>
      <c r="C18" s="72">
        <v>8</v>
      </c>
      <c r="D18" s="215">
        <v>2.7597756235704174</v>
      </c>
      <c r="E18" s="63">
        <v>15</v>
      </c>
      <c r="F18" s="40">
        <v>27.911316920902291</v>
      </c>
      <c r="G18" s="72">
        <v>7</v>
      </c>
      <c r="H18" s="40">
        <v>2.7969255029255677</v>
      </c>
      <c r="I18" s="72">
        <v>15</v>
      </c>
      <c r="J18" s="40">
        <v>55.578766417339068</v>
      </c>
      <c r="K18" s="284">
        <v>2</v>
      </c>
      <c r="L18" s="40">
        <v>5.5141402844034602</v>
      </c>
      <c r="M18" s="72">
        <v>3</v>
      </c>
      <c r="N18" s="40">
        <v>20.001730078332059</v>
      </c>
      <c r="O18" s="284">
        <v>16</v>
      </c>
      <c r="P18" s="40">
        <v>1.9664967225054626</v>
      </c>
      <c r="Q18" s="72">
        <v>24</v>
      </c>
      <c r="R18" s="40">
        <v>26.697922471480616</v>
      </c>
      <c r="S18" s="284">
        <v>17</v>
      </c>
      <c r="T18" s="40">
        <v>1.9779717344870649</v>
      </c>
      <c r="U18" s="72">
        <v>21</v>
      </c>
    </row>
    <row r="19" spans="1:21" ht="27.75" customHeight="1" x14ac:dyDescent="0.25">
      <c r="A19" s="29" t="s">
        <v>122</v>
      </c>
      <c r="B19" s="215">
        <v>3.6951801654303735</v>
      </c>
      <c r="C19" s="72">
        <v>31</v>
      </c>
      <c r="D19" s="215">
        <v>1.6342627890934176</v>
      </c>
      <c r="E19" s="63">
        <v>25</v>
      </c>
      <c r="F19" s="40">
        <v>3.797407103422362</v>
      </c>
      <c r="G19" s="72">
        <v>31</v>
      </c>
      <c r="H19" s="40">
        <v>1.7115376635113266</v>
      </c>
      <c r="I19" s="72">
        <v>24</v>
      </c>
      <c r="J19" s="40">
        <v>4.7692650636193568</v>
      </c>
      <c r="K19" s="284">
        <v>29</v>
      </c>
      <c r="L19" s="40">
        <v>2.128232635639451</v>
      </c>
      <c r="M19" s="72">
        <v>24</v>
      </c>
      <c r="N19" s="40">
        <v>5.7104327724417097</v>
      </c>
      <c r="O19" s="284">
        <v>30</v>
      </c>
      <c r="P19" s="40">
        <v>2.5251862675466969</v>
      </c>
      <c r="Q19" s="72">
        <v>17</v>
      </c>
      <c r="R19" s="40">
        <v>3.441436457839576</v>
      </c>
      <c r="S19" s="284">
        <v>31</v>
      </c>
      <c r="T19" s="40">
        <v>1.1420168009881329</v>
      </c>
      <c r="U19" s="72">
        <v>30</v>
      </c>
    </row>
    <row r="20" spans="1:21" ht="27.75" customHeight="1" x14ac:dyDescent="0.25">
      <c r="A20" s="29" t="s">
        <v>123</v>
      </c>
      <c r="B20" s="215">
        <v>7.2412055146452099</v>
      </c>
      <c r="C20" s="72">
        <v>30</v>
      </c>
      <c r="D20" s="215">
        <v>5.8944196347529312</v>
      </c>
      <c r="E20" s="63">
        <v>5</v>
      </c>
      <c r="F20" s="40">
        <v>7.1240471696612566</v>
      </c>
      <c r="G20" s="72">
        <v>28</v>
      </c>
      <c r="H20" s="40">
        <v>5.9885374929108588</v>
      </c>
      <c r="I20" s="72">
        <v>5</v>
      </c>
      <c r="J20" s="40">
        <v>3.7161548794621968</v>
      </c>
      <c r="K20" s="284">
        <v>31</v>
      </c>
      <c r="L20" s="40">
        <v>3.0928305676656547</v>
      </c>
      <c r="M20" s="72">
        <v>15</v>
      </c>
      <c r="N20" s="40">
        <v>5.6787234637744834</v>
      </c>
      <c r="O20" s="284">
        <v>31</v>
      </c>
      <c r="P20" s="40">
        <v>4.6834921941796761</v>
      </c>
      <c r="Q20" s="72">
        <v>7</v>
      </c>
      <c r="R20" s="40">
        <v>12.019399811359717</v>
      </c>
      <c r="S20" s="284">
        <v>28</v>
      </c>
      <c r="T20" s="40">
        <v>7.3482144685032651</v>
      </c>
      <c r="U20" s="72">
        <v>3</v>
      </c>
    </row>
    <row r="21" spans="1:21" ht="27.75" customHeight="1" x14ac:dyDescent="0.25">
      <c r="A21" s="29" t="s">
        <v>124</v>
      </c>
      <c r="B21" s="215">
        <v>13.386316375180671</v>
      </c>
      <c r="C21" s="72">
        <v>25</v>
      </c>
      <c r="D21" s="215">
        <v>7.4342845732127945</v>
      </c>
      <c r="E21" s="63">
        <v>1</v>
      </c>
      <c r="F21" s="40">
        <v>13.373224418450501</v>
      </c>
      <c r="G21" s="72">
        <v>22</v>
      </c>
      <c r="H21" s="40">
        <v>7.5350076770210395</v>
      </c>
      <c r="I21" s="72">
        <v>1</v>
      </c>
      <c r="J21" s="40">
        <v>13.471424573279412</v>
      </c>
      <c r="K21" s="284">
        <v>24</v>
      </c>
      <c r="L21" s="40">
        <v>7.515007646481477</v>
      </c>
      <c r="M21" s="72">
        <v>1</v>
      </c>
      <c r="N21" s="40">
        <v>14.062262171500025</v>
      </c>
      <c r="O21" s="284">
        <v>23</v>
      </c>
      <c r="P21" s="40">
        <v>7.7737013295454034</v>
      </c>
      <c r="Q21" s="72">
        <v>1</v>
      </c>
      <c r="R21" s="40">
        <v>176.26320051697766</v>
      </c>
      <c r="S21" s="284">
        <v>1</v>
      </c>
      <c r="T21" s="40">
        <v>7.3523089416469327</v>
      </c>
      <c r="U21" s="72">
        <v>2</v>
      </c>
    </row>
    <row r="22" spans="1:21" ht="27.75" customHeight="1" x14ac:dyDescent="0.25">
      <c r="A22" s="29" t="s">
        <v>125</v>
      </c>
      <c r="B22" s="215">
        <v>29.720843231202913</v>
      </c>
      <c r="C22" s="72">
        <v>6</v>
      </c>
      <c r="D22" s="215">
        <v>2.104890534800131</v>
      </c>
      <c r="E22" s="63">
        <v>23</v>
      </c>
      <c r="F22" s="40">
        <v>29.74045394269416</v>
      </c>
      <c r="G22" s="72">
        <v>4</v>
      </c>
      <c r="H22" s="40">
        <v>2.1384999146997661</v>
      </c>
      <c r="I22" s="72">
        <v>21</v>
      </c>
      <c r="J22" s="40">
        <v>25.835336122275717</v>
      </c>
      <c r="K22" s="284">
        <v>10</v>
      </c>
      <c r="L22" s="40">
        <v>1.8392641117527562</v>
      </c>
      <c r="M22" s="72">
        <v>26</v>
      </c>
      <c r="N22" s="40">
        <v>26.200839760640005</v>
      </c>
      <c r="O22" s="284">
        <v>7</v>
      </c>
      <c r="P22" s="40">
        <v>1.8484254907194204</v>
      </c>
      <c r="Q22" s="72">
        <v>26</v>
      </c>
      <c r="R22" s="40">
        <v>32.871672936788201</v>
      </c>
      <c r="S22" s="284">
        <v>7</v>
      </c>
      <c r="T22" s="40">
        <v>1.7500460628228662</v>
      </c>
      <c r="U22" s="72">
        <v>24</v>
      </c>
    </row>
    <row r="23" spans="1:21" ht="27.75" customHeight="1" x14ac:dyDescent="0.25">
      <c r="A23" s="29" t="s">
        <v>126</v>
      </c>
      <c r="B23" s="215">
        <v>12.812232623300259</v>
      </c>
      <c r="C23" s="72">
        <v>26</v>
      </c>
      <c r="D23" s="215">
        <v>0.66532331263841993</v>
      </c>
      <c r="E23" s="63">
        <v>30</v>
      </c>
      <c r="F23" s="40">
        <v>13.784674480019206</v>
      </c>
      <c r="G23" s="72">
        <v>21</v>
      </c>
      <c r="H23" s="40">
        <v>0.7280490222748881</v>
      </c>
      <c r="I23" s="72">
        <v>30</v>
      </c>
      <c r="J23" s="40">
        <v>15.05925489425784</v>
      </c>
      <c r="K23" s="284">
        <v>20</v>
      </c>
      <c r="L23" s="40">
        <v>0.78747346556800812</v>
      </c>
      <c r="M23" s="72">
        <v>30</v>
      </c>
      <c r="N23" s="40">
        <v>13.077544250201882</v>
      </c>
      <c r="O23" s="284">
        <v>24</v>
      </c>
      <c r="P23" s="40">
        <v>0.67766553722410461</v>
      </c>
      <c r="Q23" s="72">
        <v>30</v>
      </c>
      <c r="R23" s="40">
        <v>30.795306388526729</v>
      </c>
      <c r="S23" s="284">
        <v>8</v>
      </c>
      <c r="T23" s="40">
        <v>1.2088931956680473</v>
      </c>
      <c r="U23" s="72">
        <v>28</v>
      </c>
    </row>
    <row r="24" spans="1:21" ht="27.75" customHeight="1" x14ac:dyDescent="0.25">
      <c r="A24" s="29" t="s">
        <v>127</v>
      </c>
      <c r="B24" s="215">
        <v>18.050033111763881</v>
      </c>
      <c r="C24" s="72">
        <v>21</v>
      </c>
      <c r="D24" s="215">
        <v>2.3849072359583197</v>
      </c>
      <c r="E24" s="63">
        <v>18</v>
      </c>
      <c r="F24" s="40">
        <v>17.862206229033482</v>
      </c>
      <c r="G24" s="72">
        <v>18</v>
      </c>
      <c r="H24" s="40">
        <v>2.4050055099340191</v>
      </c>
      <c r="I24" s="72">
        <v>18</v>
      </c>
      <c r="J24" s="40">
        <v>18.738878927390953</v>
      </c>
      <c r="K24" s="284">
        <v>18</v>
      </c>
      <c r="L24" s="40">
        <v>2.4980027846887767</v>
      </c>
      <c r="M24" s="72">
        <v>20</v>
      </c>
      <c r="N24" s="40">
        <v>18.68751138647157</v>
      </c>
      <c r="O24" s="284">
        <v>18</v>
      </c>
      <c r="P24" s="40">
        <v>2.4686387427449525</v>
      </c>
      <c r="Q24" s="72">
        <v>18</v>
      </c>
      <c r="R24" s="40">
        <v>27.166134537047231</v>
      </c>
      <c r="S24" s="284">
        <v>15</v>
      </c>
      <c r="T24" s="40">
        <v>2.6941633285337012</v>
      </c>
      <c r="U24" s="72">
        <v>14</v>
      </c>
    </row>
    <row r="25" spans="1:21" ht="27.75" customHeight="1" x14ac:dyDescent="0.25">
      <c r="A25" s="29" t="s">
        <v>128</v>
      </c>
      <c r="B25" s="215">
        <v>7.7359317342403742</v>
      </c>
      <c r="C25" s="72">
        <v>30</v>
      </c>
      <c r="D25" s="215">
        <v>6.3119485894782708</v>
      </c>
      <c r="E25" s="63">
        <v>4</v>
      </c>
      <c r="F25" s="40">
        <v>7.6085150450753316</v>
      </c>
      <c r="G25" s="72">
        <v>27</v>
      </c>
      <c r="H25" s="40">
        <v>6.3550979569441308</v>
      </c>
      <c r="I25" s="72">
        <v>4</v>
      </c>
      <c r="J25" s="40">
        <v>7.6085150450753316</v>
      </c>
      <c r="K25" s="284">
        <v>27</v>
      </c>
      <c r="L25" s="40">
        <v>6.2920271164775974</v>
      </c>
      <c r="M25" s="72">
        <v>2</v>
      </c>
      <c r="N25" s="40">
        <v>7.5787058734556503</v>
      </c>
      <c r="O25" s="284">
        <v>28</v>
      </c>
      <c r="P25" s="40">
        <v>6.2107277440251885</v>
      </c>
      <c r="Q25" s="72">
        <v>3</v>
      </c>
      <c r="R25" s="40">
        <v>12.067298072433802</v>
      </c>
      <c r="S25" s="284">
        <v>27</v>
      </c>
      <c r="T25" s="40">
        <v>7.4079255351817599</v>
      </c>
      <c r="U25" s="72">
        <v>1</v>
      </c>
    </row>
    <row r="26" spans="1:21" ht="27.75" customHeight="1" x14ac:dyDescent="0.25">
      <c r="A26" s="29" t="s">
        <v>129</v>
      </c>
      <c r="B26" s="215">
        <v>28.014536107779534</v>
      </c>
      <c r="C26" s="72">
        <v>7</v>
      </c>
      <c r="D26" s="215">
        <v>3.185473623062121</v>
      </c>
      <c r="E26" s="63">
        <v>14</v>
      </c>
      <c r="F26" s="40">
        <v>27.939171456862823</v>
      </c>
      <c r="G26" s="72">
        <v>6</v>
      </c>
      <c r="H26" s="40">
        <v>3.2446364596253248</v>
      </c>
      <c r="I26" s="72">
        <v>14</v>
      </c>
      <c r="J26" s="40">
        <v>26.70043030373774</v>
      </c>
      <c r="K26" s="284">
        <v>8</v>
      </c>
      <c r="L26" s="40">
        <v>3.0700052498231036</v>
      </c>
      <c r="M26" s="72">
        <v>16</v>
      </c>
      <c r="N26" s="40">
        <v>25.95003902828697</v>
      </c>
      <c r="O26" s="284">
        <v>8</v>
      </c>
      <c r="P26" s="40">
        <v>2.9567569768336099</v>
      </c>
      <c r="Q26" s="72">
        <v>14</v>
      </c>
      <c r="R26" s="40">
        <v>28.539641825177313</v>
      </c>
      <c r="S26" s="284">
        <v>13</v>
      </c>
      <c r="T26" s="40">
        <v>2.520830632118412</v>
      </c>
      <c r="U26" s="72">
        <v>16</v>
      </c>
    </row>
    <row r="27" spans="1:21" ht="27.75" customHeight="1" x14ac:dyDescent="0.25">
      <c r="A27" s="29" t="s">
        <v>130</v>
      </c>
      <c r="B27" s="215">
        <v>29.976436946248878</v>
      </c>
      <c r="C27" s="72">
        <v>4</v>
      </c>
      <c r="D27" s="215">
        <v>2.1085212213629596</v>
      </c>
      <c r="E27" s="63">
        <v>22</v>
      </c>
      <c r="F27" s="40">
        <v>28.035321796737144</v>
      </c>
      <c r="G27" s="72">
        <v>5</v>
      </c>
      <c r="H27" s="40">
        <v>2.0043249523932478</v>
      </c>
      <c r="I27" s="72">
        <v>22</v>
      </c>
      <c r="J27" s="40">
        <v>28.035321796737144</v>
      </c>
      <c r="K27" s="284">
        <v>7</v>
      </c>
      <c r="L27" s="40">
        <v>1.98443313323138</v>
      </c>
      <c r="M27" s="72">
        <v>25</v>
      </c>
      <c r="N27" s="40">
        <v>29.376786469780924</v>
      </c>
      <c r="O27" s="284">
        <v>4</v>
      </c>
      <c r="P27" s="40">
        <v>2.0605918037755648</v>
      </c>
      <c r="Q27" s="72">
        <v>22</v>
      </c>
      <c r="R27" s="40">
        <v>41.387198076997642</v>
      </c>
      <c r="S27" s="284">
        <v>4</v>
      </c>
      <c r="T27" s="40">
        <v>2.1854250404329223</v>
      </c>
      <c r="U27" s="72">
        <v>19</v>
      </c>
    </row>
    <row r="28" spans="1:21" ht="27.75" customHeight="1" x14ac:dyDescent="0.25">
      <c r="A28" s="29" t="s">
        <v>131</v>
      </c>
      <c r="B28" s="215">
        <v>23.238810278411499</v>
      </c>
      <c r="C28" s="72">
        <v>15</v>
      </c>
      <c r="D28" s="215">
        <v>2.1593508332425659</v>
      </c>
      <c r="E28" s="63">
        <v>21</v>
      </c>
      <c r="F28" s="40">
        <v>21.115154508060989</v>
      </c>
      <c r="G28" s="72">
        <v>13</v>
      </c>
      <c r="H28" s="40">
        <v>1.9872649056394982</v>
      </c>
      <c r="I28" s="72">
        <v>23</v>
      </c>
      <c r="J28" s="40">
        <v>23.373643192101852</v>
      </c>
      <c r="K28" s="284">
        <v>12</v>
      </c>
      <c r="L28" s="40">
        <v>2.1779918285362125</v>
      </c>
      <c r="M28" s="72">
        <v>23</v>
      </c>
      <c r="N28" s="40">
        <v>23.241367282190566</v>
      </c>
      <c r="O28" s="284">
        <v>11</v>
      </c>
      <c r="P28" s="40">
        <v>2.1460916612758023</v>
      </c>
      <c r="Q28" s="72">
        <v>21</v>
      </c>
      <c r="R28" s="40">
        <v>26.71244635193133</v>
      </c>
      <c r="S28" s="284">
        <v>16</v>
      </c>
      <c r="T28" s="40">
        <v>1.8582083950347688</v>
      </c>
      <c r="U28" s="72">
        <v>23</v>
      </c>
    </row>
    <row r="29" spans="1:21" ht="27.75" customHeight="1" x14ac:dyDescent="0.25">
      <c r="A29" s="29" t="s">
        <v>132</v>
      </c>
      <c r="B29" s="215">
        <v>63.416660787495402</v>
      </c>
      <c r="C29" s="72">
        <v>2</v>
      </c>
      <c r="D29" s="215">
        <v>4.0386849653269437</v>
      </c>
      <c r="E29" s="63">
        <v>10</v>
      </c>
      <c r="F29" s="40">
        <v>64.56898486861013</v>
      </c>
      <c r="G29" s="72">
        <v>1</v>
      </c>
      <c r="H29" s="40">
        <v>4.1644957372937235</v>
      </c>
      <c r="I29" s="72">
        <v>9</v>
      </c>
      <c r="J29" s="40">
        <v>64.826345747182984</v>
      </c>
      <c r="K29" s="284">
        <v>1</v>
      </c>
      <c r="L29" s="40">
        <v>4.1395996439250418</v>
      </c>
      <c r="M29" s="72">
        <v>9</v>
      </c>
      <c r="N29" s="40">
        <v>64.862090313651436</v>
      </c>
      <c r="O29" s="284">
        <v>1</v>
      </c>
      <c r="P29" s="40">
        <v>4.1044455402098139</v>
      </c>
      <c r="Q29" s="72">
        <v>10</v>
      </c>
      <c r="R29" s="40">
        <v>78.453352252571847</v>
      </c>
      <c r="S29" s="284">
        <v>2</v>
      </c>
      <c r="T29" s="40">
        <v>3.7730570018902814</v>
      </c>
      <c r="U29" s="72">
        <v>10</v>
      </c>
    </row>
    <row r="30" spans="1:21" ht="27.75" customHeight="1" x14ac:dyDescent="0.25">
      <c r="A30" s="29" t="s">
        <v>133</v>
      </c>
      <c r="B30" s="215">
        <v>25.631345106274001</v>
      </c>
      <c r="C30" s="72">
        <v>10</v>
      </c>
      <c r="D30" s="215">
        <v>3.3012017572522963</v>
      </c>
      <c r="E30" s="63">
        <v>12</v>
      </c>
      <c r="F30" s="40">
        <v>25.745138789508573</v>
      </c>
      <c r="G30" s="72">
        <v>9</v>
      </c>
      <c r="H30" s="40">
        <v>3.3345475168410328</v>
      </c>
      <c r="I30" s="72">
        <v>13</v>
      </c>
      <c r="J30" s="40">
        <v>25.741578897529934</v>
      </c>
      <c r="K30" s="284">
        <v>11</v>
      </c>
      <c r="L30" s="40">
        <v>3.300997466389719</v>
      </c>
      <c r="M30" s="72">
        <v>14</v>
      </c>
      <c r="N30" s="40">
        <v>28.315380798085062</v>
      </c>
      <c r="O30" s="284">
        <v>5</v>
      </c>
      <c r="P30" s="40">
        <v>3.5982320981845985</v>
      </c>
      <c r="Q30" s="72">
        <v>12</v>
      </c>
      <c r="R30" s="40">
        <v>35.48397423356964</v>
      </c>
      <c r="S30" s="284">
        <v>6</v>
      </c>
      <c r="T30" s="40">
        <v>3.4038720067695287</v>
      </c>
      <c r="U30" s="72">
        <v>13</v>
      </c>
    </row>
    <row r="31" spans="1:21" ht="27.75" customHeight="1" x14ac:dyDescent="0.25">
      <c r="A31" s="29" t="s">
        <v>134</v>
      </c>
      <c r="B31" s="215">
        <v>30.636191644246175</v>
      </c>
      <c r="C31" s="72">
        <v>3</v>
      </c>
      <c r="D31" s="215">
        <v>3.3012017572522963</v>
      </c>
      <c r="E31" s="63">
        <v>12</v>
      </c>
      <c r="F31" s="40">
        <v>30.515969771773864</v>
      </c>
      <c r="G31" s="72">
        <v>2</v>
      </c>
      <c r="H31" s="40">
        <v>3.3446913284243438</v>
      </c>
      <c r="I31" s="72">
        <v>12</v>
      </c>
      <c r="J31" s="40">
        <v>31.096505176861374</v>
      </c>
      <c r="K31" s="284">
        <v>5</v>
      </c>
      <c r="L31" s="40">
        <v>3.3744949898427334</v>
      </c>
      <c r="M31" s="72">
        <v>13</v>
      </c>
      <c r="N31" s="40">
        <v>30.928234044951949</v>
      </c>
      <c r="O31" s="284">
        <v>3</v>
      </c>
      <c r="P31" s="40">
        <v>3.3258992187393979</v>
      </c>
      <c r="Q31" s="72">
        <v>13</v>
      </c>
      <c r="R31" s="40">
        <v>46.216933884575312</v>
      </c>
      <c r="S31" s="284">
        <v>3</v>
      </c>
      <c r="T31" s="40">
        <v>3.7532670483625519</v>
      </c>
      <c r="U31" s="72">
        <v>11</v>
      </c>
    </row>
    <row r="32" spans="1:21" ht="27.75" customHeight="1" x14ac:dyDescent="0.25">
      <c r="A32" s="29" t="s">
        <v>135</v>
      </c>
      <c r="B32" s="215">
        <v>19.18768256424821</v>
      </c>
      <c r="C32" s="72">
        <v>21</v>
      </c>
      <c r="D32" s="215">
        <v>2.5387575790582</v>
      </c>
      <c r="E32" s="63">
        <v>16</v>
      </c>
      <c r="F32" s="40">
        <v>19.053855999704069</v>
      </c>
      <c r="G32" s="72">
        <v>17</v>
      </c>
      <c r="H32" s="40">
        <v>2.56500108354351</v>
      </c>
      <c r="I32" s="72">
        <v>16</v>
      </c>
      <c r="J32" s="40">
        <v>19.348414981543822</v>
      </c>
      <c r="K32" s="284">
        <v>17</v>
      </c>
      <c r="L32" s="40">
        <v>2.5788044098514074</v>
      </c>
      <c r="M32" s="72">
        <v>18</v>
      </c>
      <c r="N32" s="40">
        <v>19.348414981543822</v>
      </c>
      <c r="O32" s="284">
        <v>17</v>
      </c>
      <c r="P32" s="40">
        <v>2.5554957408404322</v>
      </c>
      <c r="Q32" s="72">
        <v>15</v>
      </c>
      <c r="R32" s="40">
        <v>23.403187782230074</v>
      </c>
      <c r="S32" s="284">
        <v>20</v>
      </c>
      <c r="T32" s="40">
        <v>2.3236135090317251</v>
      </c>
      <c r="U32" s="72">
        <v>18</v>
      </c>
    </row>
    <row r="33" spans="1:34" ht="27.75" customHeight="1" x14ac:dyDescent="0.25">
      <c r="A33" s="29" t="s">
        <v>136</v>
      </c>
      <c r="B33" s="215">
        <v>13.822368816870581</v>
      </c>
      <c r="C33" s="72">
        <v>26</v>
      </c>
      <c r="D33" s="215">
        <v>4.4730058454053658</v>
      </c>
      <c r="E33" s="63">
        <v>8</v>
      </c>
      <c r="F33" s="40">
        <v>11.657315165721107</v>
      </c>
      <c r="G33" s="72">
        <v>25</v>
      </c>
      <c r="H33" s="40">
        <v>3.8209893904952481</v>
      </c>
      <c r="I33" s="72">
        <v>10</v>
      </c>
      <c r="J33" s="40">
        <v>14.348330480313177</v>
      </c>
      <c r="K33" s="284">
        <v>22</v>
      </c>
      <c r="L33" s="215">
        <v>4.6563648398803954</v>
      </c>
      <c r="M33" s="63">
        <v>6</v>
      </c>
      <c r="N33" s="40">
        <v>14.311756304579045</v>
      </c>
      <c r="O33" s="284">
        <v>22</v>
      </c>
      <c r="P33" s="215">
        <v>4.602516138663578</v>
      </c>
      <c r="Q33" s="63">
        <v>8</v>
      </c>
      <c r="R33" s="40">
        <v>18.294804174615642</v>
      </c>
      <c r="S33" s="284">
        <v>23</v>
      </c>
      <c r="T33" s="215">
        <v>4.4500098949767644</v>
      </c>
      <c r="U33" s="63">
        <v>9</v>
      </c>
    </row>
    <row r="34" spans="1:34" ht="27.75" customHeight="1" x14ac:dyDescent="0.25">
      <c r="A34" s="29" t="s">
        <v>137</v>
      </c>
      <c r="B34" s="215">
        <v>25.31876034797649</v>
      </c>
      <c r="C34" s="72">
        <v>11</v>
      </c>
      <c r="D34" s="215">
        <v>2.2215263406310135</v>
      </c>
      <c r="E34" s="63">
        <v>20</v>
      </c>
      <c r="F34" s="40">
        <v>26.104417670682729</v>
      </c>
      <c r="G34" s="72">
        <v>8</v>
      </c>
      <c r="H34" s="40">
        <v>2.3316934171273651</v>
      </c>
      <c r="I34" s="72">
        <v>19</v>
      </c>
      <c r="J34" s="40">
        <v>26.150875997563517</v>
      </c>
      <c r="K34" s="284">
        <v>9</v>
      </c>
      <c r="L34" s="215">
        <v>2.3126612038072629</v>
      </c>
      <c r="M34" s="63">
        <v>21</v>
      </c>
      <c r="N34" s="40">
        <v>25.268167786828545</v>
      </c>
      <c r="O34" s="284">
        <v>9</v>
      </c>
      <c r="P34" s="215">
        <v>2.2144010712363098</v>
      </c>
      <c r="Q34" s="63">
        <v>20</v>
      </c>
      <c r="R34" s="40">
        <v>29.021700352107214</v>
      </c>
      <c r="S34" s="284">
        <v>11</v>
      </c>
      <c r="T34" s="215">
        <v>1.9151898129508187</v>
      </c>
      <c r="U34" s="63">
        <v>22</v>
      </c>
    </row>
    <row r="35" spans="1:34" s="559" customFormat="1" ht="27.75" customHeight="1" x14ac:dyDescent="0.25">
      <c r="A35" s="30" t="s">
        <v>138</v>
      </c>
      <c r="B35" s="215">
        <v>6.8365430846427984</v>
      </c>
      <c r="C35" s="72">
        <v>36</v>
      </c>
      <c r="D35" s="215">
        <v>2.2805249972769852</v>
      </c>
      <c r="E35" s="63">
        <v>19</v>
      </c>
      <c r="F35" s="40">
        <v>6.7214068953073829</v>
      </c>
      <c r="G35" s="72">
        <v>30</v>
      </c>
      <c r="H35" s="40">
        <v>2.2878905943812504</v>
      </c>
      <c r="I35" s="72">
        <v>20</v>
      </c>
      <c r="J35" s="40">
        <v>6.728179776096689</v>
      </c>
      <c r="K35" s="284">
        <v>28</v>
      </c>
      <c r="L35" s="215">
        <v>2.2674670744790122</v>
      </c>
      <c r="M35" s="63">
        <v>22</v>
      </c>
      <c r="N35" s="40">
        <v>6.728179776096689</v>
      </c>
      <c r="O35" s="284">
        <v>29</v>
      </c>
      <c r="P35" s="215">
        <v>2.2469724455221147</v>
      </c>
      <c r="Q35" s="63">
        <v>19</v>
      </c>
      <c r="R35" s="40">
        <v>10.730165379745028</v>
      </c>
      <c r="S35" s="284">
        <v>29</v>
      </c>
      <c r="T35" s="215">
        <v>2.6917748858665611</v>
      </c>
      <c r="U35" s="63">
        <v>15</v>
      </c>
      <c r="V35" s="546"/>
      <c r="W35" s="546"/>
      <c r="X35" s="546"/>
      <c r="Y35" s="546"/>
      <c r="Z35" s="546"/>
      <c r="AA35" s="546"/>
      <c r="AB35" s="546"/>
      <c r="AC35" s="546"/>
      <c r="AD35" s="546"/>
      <c r="AE35" s="546"/>
      <c r="AF35" s="546"/>
      <c r="AG35" s="546"/>
      <c r="AH35" s="546"/>
    </row>
    <row r="36" spans="1:34" ht="27.75" customHeight="1" x14ac:dyDescent="0.25">
      <c r="A36" s="218" t="s">
        <v>973</v>
      </c>
      <c r="B36" s="218"/>
      <c r="C36" s="218"/>
      <c r="D36" s="218"/>
      <c r="E36" s="218"/>
      <c r="F36" s="218"/>
      <c r="G36" s="218"/>
      <c r="H36" s="218"/>
      <c r="I36" s="218"/>
      <c r="J36" s="218"/>
      <c r="K36" s="218"/>
      <c r="L36" s="218"/>
      <c r="M36" s="218"/>
      <c r="N36" s="218"/>
      <c r="O36" s="218"/>
      <c r="P36" s="218"/>
      <c r="Q36" s="218"/>
      <c r="R36" s="546"/>
    </row>
    <row r="37" spans="1:34" ht="27.75" customHeight="1" x14ac:dyDescent="0.25">
      <c r="A37" s="243" t="s">
        <v>550</v>
      </c>
      <c r="B37" s="641"/>
      <c r="C37" s="641"/>
      <c r="D37" s="641"/>
      <c r="E37" s="641"/>
    </row>
    <row r="38" spans="1:34" ht="27.75" customHeight="1" x14ac:dyDescent="0.25">
      <c r="A38" s="259"/>
      <c r="B38" s="641"/>
      <c r="C38" s="641"/>
      <c r="D38" s="641"/>
      <c r="E38" s="641"/>
    </row>
    <row r="39" spans="1:34" ht="27.75" customHeight="1" x14ac:dyDescent="0.25">
      <c r="A39" s="469" t="s">
        <v>823</v>
      </c>
      <c r="B39" s="469"/>
      <c r="C39" s="469"/>
      <c r="D39" s="489"/>
      <c r="E39" s="489"/>
      <c r="R39" s="801" t="s">
        <v>496</v>
      </c>
      <c r="S39" s="801"/>
      <c r="T39" s="801"/>
      <c r="U39" s="801"/>
      <c r="V39" s="801"/>
    </row>
    <row r="40" spans="1:34" ht="27.75" customHeight="1" x14ac:dyDescent="0.25">
      <c r="A40" s="799" t="s">
        <v>1</v>
      </c>
      <c r="B40" s="795">
        <v>1399</v>
      </c>
      <c r="C40" s="798"/>
      <c r="D40" s="798"/>
      <c r="E40" s="796"/>
      <c r="F40" s="795" t="s">
        <v>551</v>
      </c>
      <c r="G40" s="798"/>
      <c r="H40" s="798"/>
      <c r="I40" s="796"/>
      <c r="J40" s="797" t="s">
        <v>716</v>
      </c>
      <c r="K40" s="797"/>
      <c r="L40" s="797"/>
      <c r="M40" s="797"/>
      <c r="N40" s="797" t="s">
        <v>974</v>
      </c>
      <c r="O40" s="797"/>
      <c r="P40" s="797"/>
      <c r="Q40" s="797"/>
      <c r="R40" s="797">
        <v>1403</v>
      </c>
      <c r="S40" s="797"/>
      <c r="T40" s="797"/>
      <c r="U40" s="797"/>
    </row>
    <row r="41" spans="1:34" ht="27.75" customHeight="1" x14ac:dyDescent="0.25">
      <c r="A41" s="800"/>
      <c r="B41" s="148" t="s">
        <v>267</v>
      </c>
      <c r="C41" s="488" t="s">
        <v>3</v>
      </c>
      <c r="D41" s="148" t="s">
        <v>972</v>
      </c>
      <c r="E41" s="488" t="s">
        <v>3</v>
      </c>
      <c r="F41" s="148" t="s">
        <v>267</v>
      </c>
      <c r="G41" s="488" t="s">
        <v>3</v>
      </c>
      <c r="H41" s="148" t="s">
        <v>972</v>
      </c>
      <c r="I41" s="488" t="s">
        <v>3</v>
      </c>
      <c r="J41" s="148" t="s">
        <v>267</v>
      </c>
      <c r="K41" s="488" t="s">
        <v>3</v>
      </c>
      <c r="L41" s="148" t="s">
        <v>972</v>
      </c>
      <c r="M41" s="488" t="s">
        <v>3</v>
      </c>
      <c r="N41" s="148" t="s">
        <v>267</v>
      </c>
      <c r="O41" s="488" t="s">
        <v>3</v>
      </c>
      <c r="P41" s="148" t="s">
        <v>972</v>
      </c>
      <c r="Q41" s="488" t="s">
        <v>3</v>
      </c>
      <c r="R41" s="148" t="s">
        <v>267</v>
      </c>
      <c r="S41" s="488" t="s">
        <v>3</v>
      </c>
      <c r="T41" s="148" t="s">
        <v>972</v>
      </c>
      <c r="U41" s="488" t="s">
        <v>3</v>
      </c>
    </row>
    <row r="42" spans="1:34" ht="27.75" customHeight="1" x14ac:dyDescent="0.25">
      <c r="A42" s="29" t="s">
        <v>4</v>
      </c>
      <c r="B42" s="216">
        <v>1.6806628188900481</v>
      </c>
      <c r="C42" s="445" t="s">
        <v>230</v>
      </c>
      <c r="D42" s="283">
        <v>100</v>
      </c>
      <c r="E42" s="445" t="s">
        <v>230</v>
      </c>
      <c r="F42" s="39">
        <v>1.7126060621594448</v>
      </c>
      <c r="G42" s="113" t="s">
        <v>230</v>
      </c>
      <c r="H42" s="39">
        <v>100</v>
      </c>
      <c r="I42" s="113" t="s">
        <v>230</v>
      </c>
      <c r="J42" s="39">
        <v>1.7248696215017967</v>
      </c>
      <c r="K42" s="113" t="s">
        <v>230</v>
      </c>
      <c r="L42" s="39">
        <v>100</v>
      </c>
      <c r="M42" s="113" t="s">
        <v>230</v>
      </c>
      <c r="N42" s="39">
        <v>1.8720323336100197</v>
      </c>
      <c r="O42" s="113" t="s">
        <v>230</v>
      </c>
      <c r="P42" s="39">
        <v>100</v>
      </c>
      <c r="Q42" s="113" t="s">
        <v>230</v>
      </c>
      <c r="R42" s="39">
        <v>1.9315145538171452</v>
      </c>
      <c r="S42" s="113" t="s">
        <v>230</v>
      </c>
      <c r="T42" s="39">
        <v>100</v>
      </c>
      <c r="U42" s="113" t="s">
        <v>230</v>
      </c>
    </row>
    <row r="43" spans="1:34" ht="27.75" customHeight="1" x14ac:dyDescent="0.25">
      <c r="A43" s="29" t="s">
        <v>109</v>
      </c>
      <c r="B43" s="215">
        <v>5.7488502847984817</v>
      </c>
      <c r="C43" s="63">
        <v>7</v>
      </c>
      <c r="D43" s="215">
        <v>9.6111518708730745</v>
      </c>
      <c r="E43" s="63">
        <v>3</v>
      </c>
      <c r="F43" s="40">
        <v>5.7621853725824668</v>
      </c>
      <c r="G43" s="72">
        <v>7</v>
      </c>
      <c r="H43" s="40">
        <v>9.3805943430003573</v>
      </c>
      <c r="I43" s="72">
        <v>3</v>
      </c>
      <c r="J43" s="40">
        <v>6.2020468514055551</v>
      </c>
      <c r="K43" s="284">
        <v>7</v>
      </c>
      <c r="L43" s="40">
        <v>10.024884464984003</v>
      </c>
      <c r="M43" s="72">
        <v>3</v>
      </c>
      <c r="N43" s="40">
        <v>6.2020468514055551</v>
      </c>
      <c r="O43" s="284">
        <v>7</v>
      </c>
      <c r="P43" s="40">
        <v>9.2368162463150991</v>
      </c>
      <c r="Q43" s="72">
        <v>3</v>
      </c>
      <c r="R43" s="40">
        <v>7.3351667600896864</v>
      </c>
      <c r="S43" s="284">
        <v>8</v>
      </c>
      <c r="T43" s="40">
        <v>10.702875399361023</v>
      </c>
      <c r="U43" s="72">
        <v>2</v>
      </c>
    </row>
    <row r="44" spans="1:34" ht="27.75" customHeight="1" x14ac:dyDescent="0.25">
      <c r="A44" s="29" t="s">
        <v>110</v>
      </c>
      <c r="B44" s="215">
        <v>0.93335274707047233</v>
      </c>
      <c r="C44" s="63">
        <v>15</v>
      </c>
      <c r="D44" s="215">
        <v>1.2839325018341892</v>
      </c>
      <c r="E44" s="63">
        <v>16</v>
      </c>
      <c r="F44" s="40">
        <v>0.93226557849076863</v>
      </c>
      <c r="G44" s="72">
        <v>15</v>
      </c>
      <c r="H44" s="40">
        <v>1.2531328320802004</v>
      </c>
      <c r="I44" s="72">
        <v>16</v>
      </c>
      <c r="J44" s="40">
        <v>0.93226557849076863</v>
      </c>
      <c r="K44" s="284">
        <v>15</v>
      </c>
      <c r="L44" s="40">
        <v>1.2442232492001422</v>
      </c>
      <c r="M44" s="72">
        <v>16</v>
      </c>
      <c r="N44" s="40">
        <v>0.93226557849076863</v>
      </c>
      <c r="O44" s="284">
        <v>16</v>
      </c>
      <c r="P44" s="40">
        <v>1.1464133639043563</v>
      </c>
      <c r="Q44" s="72">
        <v>17</v>
      </c>
      <c r="R44" s="40">
        <v>0.93596651914051532</v>
      </c>
      <c r="S44" s="284">
        <v>16</v>
      </c>
      <c r="T44" s="40">
        <v>1.1182108626198082</v>
      </c>
      <c r="U44" s="72">
        <v>17</v>
      </c>
    </row>
    <row r="45" spans="1:34" ht="27.75" customHeight="1" x14ac:dyDescent="0.25">
      <c r="A45" s="29" t="s">
        <v>111</v>
      </c>
      <c r="B45" s="215">
        <v>0</v>
      </c>
      <c r="C45" s="63">
        <v>19</v>
      </c>
      <c r="D45" s="215">
        <v>0</v>
      </c>
      <c r="E45" s="63">
        <v>19</v>
      </c>
      <c r="F45" s="40">
        <v>0</v>
      </c>
      <c r="G45" s="72">
        <v>19</v>
      </c>
      <c r="H45" s="40">
        <v>0</v>
      </c>
      <c r="I45" s="72">
        <v>19</v>
      </c>
      <c r="J45" s="40">
        <v>0</v>
      </c>
      <c r="K45" s="284">
        <v>19</v>
      </c>
      <c r="L45" s="40">
        <v>0</v>
      </c>
      <c r="M45" s="72">
        <v>19</v>
      </c>
      <c r="N45" s="40">
        <v>0</v>
      </c>
      <c r="O45" s="284">
        <v>20</v>
      </c>
      <c r="P45" s="40">
        <v>0</v>
      </c>
      <c r="Q45" s="72">
        <v>20</v>
      </c>
      <c r="R45" s="40">
        <v>0</v>
      </c>
      <c r="S45" s="284">
        <v>20</v>
      </c>
      <c r="T45" s="40">
        <v>0</v>
      </c>
      <c r="U45" s="72">
        <v>20</v>
      </c>
    </row>
    <row r="46" spans="1:34" ht="27.75" customHeight="1" x14ac:dyDescent="0.25">
      <c r="A46" s="29" t="s">
        <v>112</v>
      </c>
      <c r="B46" s="215">
        <v>4.3242223279254342</v>
      </c>
      <c r="C46" s="63">
        <v>9</v>
      </c>
      <c r="D46" s="215">
        <v>16.947909024211299</v>
      </c>
      <c r="E46" s="63">
        <v>1</v>
      </c>
      <c r="F46" s="40">
        <v>4.3130771191258832</v>
      </c>
      <c r="G46" s="72">
        <v>10</v>
      </c>
      <c r="H46" s="40">
        <v>16.541353383458645</v>
      </c>
      <c r="I46" s="72">
        <v>1</v>
      </c>
      <c r="J46" s="40">
        <v>4.3130771191258832</v>
      </c>
      <c r="K46" s="284">
        <v>10</v>
      </c>
      <c r="L46" s="40">
        <v>16.423746889441876</v>
      </c>
      <c r="M46" s="72">
        <v>1</v>
      </c>
      <c r="N46" s="40">
        <v>4.3130771191258832</v>
      </c>
      <c r="O46" s="284">
        <v>11</v>
      </c>
      <c r="P46" s="40">
        <v>15.132656403537503</v>
      </c>
      <c r="Q46" s="72">
        <v>1</v>
      </c>
      <c r="R46" s="40">
        <v>4.3275040043462374</v>
      </c>
      <c r="S46" s="284">
        <v>12</v>
      </c>
      <c r="T46" s="40">
        <v>14.760383386581468</v>
      </c>
      <c r="U46" s="72">
        <v>1</v>
      </c>
    </row>
    <row r="47" spans="1:34" ht="27.75" customHeight="1" x14ac:dyDescent="0.25">
      <c r="A47" s="29" t="s">
        <v>113</v>
      </c>
      <c r="B47" s="215">
        <v>23.333082647321422</v>
      </c>
      <c r="C47" s="63">
        <v>2</v>
      </c>
      <c r="D47" s="215">
        <v>4.4387380777696261</v>
      </c>
      <c r="E47" s="63">
        <v>9</v>
      </c>
      <c r="F47" s="40">
        <v>23.349922713685562</v>
      </c>
      <c r="G47" s="72">
        <v>2</v>
      </c>
      <c r="H47" s="40">
        <v>4.3322592194772644</v>
      </c>
      <c r="I47" s="72">
        <v>10</v>
      </c>
      <c r="J47" s="40">
        <v>23.349922713685562</v>
      </c>
      <c r="K47" s="284">
        <v>2</v>
      </c>
      <c r="L47" s="40">
        <v>4.3014575186633488</v>
      </c>
      <c r="M47" s="72">
        <v>10</v>
      </c>
      <c r="N47" s="40">
        <v>27.595363207082936</v>
      </c>
      <c r="O47" s="284">
        <v>1</v>
      </c>
      <c r="P47" s="40">
        <v>4.6839174582377989</v>
      </c>
      <c r="Q47" s="72">
        <v>10</v>
      </c>
      <c r="R47" s="40">
        <v>27.492651002904992</v>
      </c>
      <c r="S47" s="284">
        <v>1</v>
      </c>
      <c r="T47" s="40">
        <v>4.5686900958466454</v>
      </c>
      <c r="U47" s="72">
        <v>10</v>
      </c>
    </row>
    <row r="48" spans="1:34" ht="27.75" customHeight="1" x14ac:dyDescent="0.25">
      <c r="A48" s="29" t="s">
        <v>114</v>
      </c>
      <c r="B48" s="215">
        <v>0</v>
      </c>
      <c r="C48" s="63">
        <v>19</v>
      </c>
      <c r="D48" s="215">
        <v>0</v>
      </c>
      <c r="E48" s="63">
        <v>19</v>
      </c>
      <c r="F48" s="40">
        <v>0</v>
      </c>
      <c r="G48" s="72">
        <v>19</v>
      </c>
      <c r="H48" s="40">
        <v>0</v>
      </c>
      <c r="I48" s="72">
        <v>19</v>
      </c>
      <c r="J48" s="40">
        <v>0</v>
      </c>
      <c r="K48" s="284">
        <v>19</v>
      </c>
      <c r="L48" s="40">
        <v>0</v>
      </c>
      <c r="M48" s="72">
        <v>19</v>
      </c>
      <c r="N48" s="40">
        <v>0</v>
      </c>
      <c r="O48" s="284">
        <v>20</v>
      </c>
      <c r="P48" s="40">
        <v>0</v>
      </c>
      <c r="Q48" s="72">
        <v>20</v>
      </c>
      <c r="R48" s="40">
        <v>0</v>
      </c>
      <c r="S48" s="284">
        <v>20</v>
      </c>
      <c r="T48" s="40">
        <v>0</v>
      </c>
      <c r="U48" s="72">
        <v>20</v>
      </c>
    </row>
    <row r="49" spans="1:21" ht="27.75" customHeight="1" x14ac:dyDescent="0.25">
      <c r="A49" s="29" t="s">
        <v>115</v>
      </c>
      <c r="B49" s="215">
        <v>0</v>
      </c>
      <c r="C49" s="63">
        <v>19</v>
      </c>
      <c r="D49" s="215">
        <v>0</v>
      </c>
      <c r="E49" s="63">
        <v>19</v>
      </c>
      <c r="F49" s="40">
        <v>0</v>
      </c>
      <c r="G49" s="72">
        <v>19</v>
      </c>
      <c r="H49" s="40">
        <v>0</v>
      </c>
      <c r="I49" s="72">
        <v>19</v>
      </c>
      <c r="J49" s="40">
        <v>0</v>
      </c>
      <c r="K49" s="284">
        <v>19</v>
      </c>
      <c r="L49" s="40">
        <v>0</v>
      </c>
      <c r="M49" s="72">
        <v>19</v>
      </c>
      <c r="N49" s="40">
        <v>0</v>
      </c>
      <c r="O49" s="284">
        <v>20</v>
      </c>
      <c r="P49" s="40">
        <v>0</v>
      </c>
      <c r="Q49" s="72">
        <v>20</v>
      </c>
      <c r="R49" s="40">
        <v>0</v>
      </c>
      <c r="S49" s="284">
        <v>20</v>
      </c>
      <c r="T49" s="40">
        <v>0</v>
      </c>
      <c r="U49" s="72">
        <v>20</v>
      </c>
    </row>
    <row r="50" spans="1:21" ht="27.75" customHeight="1" x14ac:dyDescent="0.25">
      <c r="A50" s="29" t="s">
        <v>89</v>
      </c>
      <c r="B50" s="215">
        <v>23.639282281840817</v>
      </c>
      <c r="C50" s="63">
        <v>1</v>
      </c>
      <c r="D50" s="215">
        <v>11.73881144534116</v>
      </c>
      <c r="E50" s="63">
        <v>2</v>
      </c>
      <c r="F50" s="40">
        <v>23.636418698475378</v>
      </c>
      <c r="G50" s="72">
        <v>1</v>
      </c>
      <c r="H50" s="40">
        <v>11.457214464733262</v>
      </c>
      <c r="I50" s="72">
        <v>2</v>
      </c>
      <c r="J50" s="40">
        <v>23.636418698475378</v>
      </c>
      <c r="K50" s="284">
        <v>1</v>
      </c>
      <c r="L50" s="40">
        <v>11.375755421258443</v>
      </c>
      <c r="M50" s="72">
        <v>2</v>
      </c>
      <c r="N50" s="40">
        <v>23.636418698475378</v>
      </c>
      <c r="O50" s="284">
        <v>2</v>
      </c>
      <c r="P50" s="40">
        <v>10.481493612839831</v>
      </c>
      <c r="Q50" s="72">
        <v>2</v>
      </c>
      <c r="R50" s="40">
        <v>23.486583289295993</v>
      </c>
      <c r="S50" s="284">
        <v>2</v>
      </c>
      <c r="T50" s="40">
        <v>10.223642172523961</v>
      </c>
      <c r="U50" s="72">
        <v>3</v>
      </c>
    </row>
    <row r="51" spans="1:21" ht="27.75" customHeight="1" x14ac:dyDescent="0.25">
      <c r="A51" s="29" t="s">
        <v>116</v>
      </c>
      <c r="B51" s="215">
        <v>0</v>
      </c>
      <c r="C51" s="63">
        <v>19</v>
      </c>
      <c r="D51" s="215">
        <v>0</v>
      </c>
      <c r="E51" s="63">
        <v>19</v>
      </c>
      <c r="F51" s="40">
        <v>0</v>
      </c>
      <c r="G51" s="72">
        <v>19</v>
      </c>
      <c r="H51" s="40">
        <v>0</v>
      </c>
      <c r="I51" s="72">
        <v>19</v>
      </c>
      <c r="J51" s="40">
        <v>0</v>
      </c>
      <c r="K51" s="284">
        <v>19</v>
      </c>
      <c r="L51" s="40">
        <v>0</v>
      </c>
      <c r="M51" s="72">
        <v>19</v>
      </c>
      <c r="N51" s="40">
        <v>0</v>
      </c>
      <c r="O51" s="284">
        <v>20</v>
      </c>
      <c r="P51" s="40">
        <v>0</v>
      </c>
      <c r="Q51" s="72">
        <v>20</v>
      </c>
      <c r="R51" s="40">
        <v>0</v>
      </c>
      <c r="S51" s="284">
        <v>20</v>
      </c>
      <c r="T51" s="40">
        <v>0</v>
      </c>
      <c r="U51" s="72">
        <v>20</v>
      </c>
    </row>
    <row r="52" spans="1:21" ht="27.75" customHeight="1" x14ac:dyDescent="0.25">
      <c r="A52" s="29" t="s">
        <v>117</v>
      </c>
      <c r="B52" s="215">
        <v>0</v>
      </c>
      <c r="C52" s="63">
        <v>19</v>
      </c>
      <c r="D52" s="215">
        <v>0</v>
      </c>
      <c r="E52" s="63">
        <v>19</v>
      </c>
      <c r="F52" s="40">
        <v>0</v>
      </c>
      <c r="G52" s="72">
        <v>19</v>
      </c>
      <c r="H52" s="40">
        <v>0</v>
      </c>
      <c r="I52" s="72">
        <v>19</v>
      </c>
      <c r="J52" s="40">
        <v>0</v>
      </c>
      <c r="K52" s="284">
        <v>19</v>
      </c>
      <c r="L52" s="40">
        <v>0</v>
      </c>
      <c r="M52" s="72">
        <v>19</v>
      </c>
      <c r="N52" s="40">
        <v>0</v>
      </c>
      <c r="O52" s="284">
        <v>20</v>
      </c>
      <c r="P52" s="40">
        <v>0</v>
      </c>
      <c r="Q52" s="72">
        <v>20</v>
      </c>
      <c r="R52" s="40">
        <v>0</v>
      </c>
      <c r="S52" s="284">
        <v>20</v>
      </c>
      <c r="T52" s="40">
        <v>0</v>
      </c>
      <c r="U52" s="72">
        <v>20</v>
      </c>
    </row>
    <row r="53" spans="1:21" ht="27.75" customHeight="1" x14ac:dyDescent="0.25">
      <c r="A53" s="29" t="s">
        <v>118</v>
      </c>
      <c r="B53" s="215">
        <v>0.94442477129180114</v>
      </c>
      <c r="C53" s="63">
        <v>14</v>
      </c>
      <c r="D53" s="215">
        <v>4.0719002201027141</v>
      </c>
      <c r="E53" s="63">
        <v>10</v>
      </c>
      <c r="F53" s="40">
        <v>0.93227250241257009</v>
      </c>
      <c r="G53" s="72">
        <v>14</v>
      </c>
      <c r="H53" s="40">
        <v>3.9742212674543502</v>
      </c>
      <c r="I53" s="72">
        <v>11</v>
      </c>
      <c r="J53" s="40">
        <v>0.93227250241257009</v>
      </c>
      <c r="K53" s="284">
        <v>14</v>
      </c>
      <c r="L53" s="40">
        <v>3.9459651617490223</v>
      </c>
      <c r="M53" s="72">
        <v>11</v>
      </c>
      <c r="N53" s="40">
        <v>0.93227250241257009</v>
      </c>
      <c r="O53" s="284">
        <v>15</v>
      </c>
      <c r="P53" s="40">
        <v>3.6357680969538162</v>
      </c>
      <c r="Q53" s="72">
        <v>12</v>
      </c>
      <c r="R53" s="40">
        <v>0.94297947532961801</v>
      </c>
      <c r="S53" s="284">
        <v>15</v>
      </c>
      <c r="T53" s="40">
        <v>3.5463258785942489</v>
      </c>
      <c r="U53" s="72">
        <v>12</v>
      </c>
    </row>
    <row r="54" spans="1:21" ht="27.75" customHeight="1" x14ac:dyDescent="0.25">
      <c r="A54" s="29" t="s">
        <v>119</v>
      </c>
      <c r="B54" s="215">
        <v>0</v>
      </c>
      <c r="C54" s="63">
        <v>19</v>
      </c>
      <c r="D54" s="215">
        <v>0</v>
      </c>
      <c r="E54" s="63">
        <v>19</v>
      </c>
      <c r="F54" s="40">
        <v>0</v>
      </c>
      <c r="G54" s="72">
        <v>19</v>
      </c>
      <c r="H54" s="40">
        <v>0</v>
      </c>
      <c r="I54" s="72">
        <v>19</v>
      </c>
      <c r="J54" s="40">
        <v>0</v>
      </c>
      <c r="K54" s="284">
        <v>19</v>
      </c>
      <c r="L54" s="40">
        <v>0</v>
      </c>
      <c r="M54" s="72">
        <v>19</v>
      </c>
      <c r="N54" s="40">
        <v>0</v>
      </c>
      <c r="O54" s="284">
        <v>20</v>
      </c>
      <c r="P54" s="40">
        <v>0</v>
      </c>
      <c r="Q54" s="72">
        <v>20</v>
      </c>
      <c r="R54" s="40">
        <v>0</v>
      </c>
      <c r="S54" s="284">
        <v>20</v>
      </c>
      <c r="T54" s="40">
        <v>0</v>
      </c>
      <c r="U54" s="72">
        <v>20</v>
      </c>
    </row>
    <row r="55" spans="1:21" ht="27.75" customHeight="1" x14ac:dyDescent="0.25">
      <c r="A55" s="29" t="s">
        <v>120</v>
      </c>
      <c r="B55" s="215">
        <v>2.0973235820733209</v>
      </c>
      <c r="C55" s="63">
        <v>12</v>
      </c>
      <c r="D55" s="215">
        <v>4.9523110785033015</v>
      </c>
      <c r="E55" s="63">
        <v>8</v>
      </c>
      <c r="F55" s="40">
        <v>2.0954178798748151</v>
      </c>
      <c r="G55" s="72">
        <v>12</v>
      </c>
      <c r="H55" s="40">
        <v>4.8335123523093451</v>
      </c>
      <c r="I55" s="72">
        <v>9</v>
      </c>
      <c r="J55" s="40">
        <v>2.0954178798748151</v>
      </c>
      <c r="K55" s="284">
        <v>12</v>
      </c>
      <c r="L55" s="40">
        <v>4.7991468183434058</v>
      </c>
      <c r="M55" s="72">
        <v>9</v>
      </c>
      <c r="N55" s="40">
        <v>2.0954178798748151</v>
      </c>
      <c r="O55" s="284">
        <v>12</v>
      </c>
      <c r="P55" s="40">
        <v>4.4218801179168032</v>
      </c>
      <c r="Q55" s="72">
        <v>11</v>
      </c>
      <c r="R55" s="40">
        <v>2.1206675547289318</v>
      </c>
      <c r="S55" s="284">
        <v>13</v>
      </c>
      <c r="T55" s="40">
        <v>4.3130990415335457</v>
      </c>
      <c r="U55" s="72">
        <v>11</v>
      </c>
    </row>
    <row r="56" spans="1:21" ht="27.75" customHeight="1" x14ac:dyDescent="0.25">
      <c r="A56" s="29" t="s">
        <v>121</v>
      </c>
      <c r="B56" s="215">
        <v>9.1983669219366799</v>
      </c>
      <c r="C56" s="63">
        <v>5</v>
      </c>
      <c r="D56" s="215">
        <v>7.3367571533382243</v>
      </c>
      <c r="E56" s="63">
        <v>7</v>
      </c>
      <c r="F56" s="40">
        <v>9.2025443194534429</v>
      </c>
      <c r="G56" s="72">
        <v>5</v>
      </c>
      <c r="H56" s="40">
        <v>7.1607590404582879</v>
      </c>
      <c r="I56" s="72">
        <v>7</v>
      </c>
      <c r="J56" s="40">
        <v>9.2025443194534429</v>
      </c>
      <c r="K56" s="284">
        <v>5</v>
      </c>
      <c r="L56" s="40">
        <v>7.1098471382865265</v>
      </c>
      <c r="M56" s="72">
        <v>7</v>
      </c>
      <c r="N56" s="40">
        <v>9.2025443194534429</v>
      </c>
      <c r="O56" s="284">
        <v>5</v>
      </c>
      <c r="P56" s="40">
        <v>6.5509335080248938</v>
      </c>
      <c r="Q56" s="72">
        <v>8</v>
      </c>
      <c r="R56" s="40">
        <v>9.2109444441885842</v>
      </c>
      <c r="S56" s="284">
        <v>6</v>
      </c>
      <c r="T56" s="40">
        <v>6.3897763578274756</v>
      </c>
      <c r="U56" s="72">
        <v>8</v>
      </c>
    </row>
    <row r="57" spans="1:21" ht="27.75" customHeight="1" x14ac:dyDescent="0.25">
      <c r="A57" s="29" t="s">
        <v>122</v>
      </c>
      <c r="B57" s="215">
        <v>0.30784616762819</v>
      </c>
      <c r="C57" s="63">
        <v>18</v>
      </c>
      <c r="D57" s="215">
        <v>1.1005135730007336</v>
      </c>
      <c r="E57" s="63">
        <v>18</v>
      </c>
      <c r="F57" s="40">
        <v>0.3069025137464193</v>
      </c>
      <c r="G57" s="72">
        <v>18</v>
      </c>
      <c r="H57" s="40">
        <v>1.0741138560687433</v>
      </c>
      <c r="I57" s="72">
        <v>18</v>
      </c>
      <c r="J57" s="40">
        <v>0.3069025137464193</v>
      </c>
      <c r="K57" s="284">
        <v>18</v>
      </c>
      <c r="L57" s="40">
        <v>1.0664770707429791</v>
      </c>
      <c r="M57" s="72">
        <v>18</v>
      </c>
      <c r="N57" s="40">
        <v>0.3069025137464193</v>
      </c>
      <c r="O57" s="284">
        <v>19</v>
      </c>
      <c r="P57" s="40">
        <v>0.98264002620373403</v>
      </c>
      <c r="Q57" s="72">
        <v>19</v>
      </c>
      <c r="R57" s="40">
        <v>0.30846457644214903</v>
      </c>
      <c r="S57" s="284">
        <v>19</v>
      </c>
      <c r="T57" s="40">
        <v>0.95846645367412142</v>
      </c>
      <c r="U57" s="72">
        <v>19</v>
      </c>
    </row>
    <row r="58" spans="1:21" ht="27.75" customHeight="1" x14ac:dyDescent="0.25">
      <c r="A58" s="29" t="s">
        <v>123</v>
      </c>
      <c r="B58" s="215">
        <v>0</v>
      </c>
      <c r="C58" s="63">
        <v>19</v>
      </c>
      <c r="D58" s="215">
        <v>0</v>
      </c>
      <c r="E58" s="63">
        <v>19</v>
      </c>
      <c r="F58" s="40">
        <v>0</v>
      </c>
      <c r="G58" s="72">
        <v>19</v>
      </c>
      <c r="H58" s="40">
        <v>0</v>
      </c>
      <c r="I58" s="72">
        <v>19</v>
      </c>
      <c r="J58" s="40">
        <v>0</v>
      </c>
      <c r="K58" s="284">
        <v>19</v>
      </c>
      <c r="L58" s="40">
        <v>0</v>
      </c>
      <c r="M58" s="72">
        <v>19</v>
      </c>
      <c r="N58" s="40">
        <v>0</v>
      </c>
      <c r="O58" s="284">
        <v>20</v>
      </c>
      <c r="P58" s="40">
        <v>0</v>
      </c>
      <c r="Q58" s="72">
        <v>20</v>
      </c>
      <c r="R58" s="40">
        <v>0</v>
      </c>
      <c r="S58" s="284">
        <v>20</v>
      </c>
      <c r="T58" s="40">
        <v>0</v>
      </c>
      <c r="U58" s="72">
        <v>20</v>
      </c>
    </row>
    <row r="59" spans="1:21" ht="27.75" customHeight="1" x14ac:dyDescent="0.25">
      <c r="A59" s="29" t="s">
        <v>124</v>
      </c>
      <c r="B59" s="215">
        <v>0</v>
      </c>
      <c r="C59" s="63">
        <v>19</v>
      </c>
      <c r="D59" s="215">
        <v>0</v>
      </c>
      <c r="E59" s="63">
        <v>19</v>
      </c>
      <c r="F59" s="40">
        <v>0</v>
      </c>
      <c r="G59" s="72">
        <v>19</v>
      </c>
      <c r="H59" s="40">
        <v>0</v>
      </c>
      <c r="I59" s="72">
        <v>19</v>
      </c>
      <c r="J59" s="40">
        <v>0</v>
      </c>
      <c r="K59" s="284">
        <v>19</v>
      </c>
      <c r="L59" s="40">
        <v>0</v>
      </c>
      <c r="M59" s="72">
        <v>19</v>
      </c>
      <c r="N59" s="40">
        <v>1.7185027095059386</v>
      </c>
      <c r="O59" s="284">
        <v>13</v>
      </c>
      <c r="P59" s="40">
        <v>6.8784801834261389</v>
      </c>
      <c r="Q59" s="72">
        <v>7</v>
      </c>
      <c r="R59" s="40">
        <v>17.178054626213711</v>
      </c>
      <c r="S59" s="284">
        <v>4</v>
      </c>
      <c r="T59" s="40">
        <v>6.7092651757188495</v>
      </c>
      <c r="U59" s="72">
        <v>7</v>
      </c>
    </row>
    <row r="60" spans="1:21" ht="27.75" customHeight="1" x14ac:dyDescent="0.25">
      <c r="A60" s="29" t="s">
        <v>125</v>
      </c>
      <c r="B60" s="215">
        <v>14.482342756041092</v>
      </c>
      <c r="C60" s="63">
        <v>4</v>
      </c>
      <c r="D60" s="215">
        <v>8.2905355832721934</v>
      </c>
      <c r="E60" s="63">
        <v>5</v>
      </c>
      <c r="F60" s="40">
        <v>14.491898643917379</v>
      </c>
      <c r="G60" s="72">
        <v>4</v>
      </c>
      <c r="H60" s="40">
        <v>8.0916577157178669</v>
      </c>
      <c r="I60" s="72">
        <v>6</v>
      </c>
      <c r="J60" s="40">
        <v>14.491898643917379</v>
      </c>
      <c r="K60" s="284">
        <v>4</v>
      </c>
      <c r="L60" s="40">
        <v>8.0341272662637753</v>
      </c>
      <c r="M60" s="72">
        <v>6</v>
      </c>
      <c r="N60" s="40">
        <v>14.491898643917379</v>
      </c>
      <c r="O60" s="284">
        <v>4</v>
      </c>
      <c r="P60" s="40">
        <v>7.4025548640681293</v>
      </c>
      <c r="Q60" s="72">
        <v>6</v>
      </c>
      <c r="R60" s="40">
        <v>14.484301196557094</v>
      </c>
      <c r="S60" s="284">
        <v>5</v>
      </c>
      <c r="T60" s="40">
        <v>7.220447284345048</v>
      </c>
      <c r="U60" s="72">
        <v>6</v>
      </c>
    </row>
    <row r="61" spans="1:21" ht="27.75" customHeight="1" x14ac:dyDescent="0.25">
      <c r="A61" s="29" t="s">
        <v>126</v>
      </c>
      <c r="B61" s="215">
        <v>20.013651232849654</v>
      </c>
      <c r="C61" s="63">
        <v>3</v>
      </c>
      <c r="D61" s="215">
        <v>8.4005869405722677</v>
      </c>
      <c r="E61" s="63">
        <v>4</v>
      </c>
      <c r="F61" s="40">
        <v>19.991706497304609</v>
      </c>
      <c r="G61" s="72">
        <v>3</v>
      </c>
      <c r="H61" s="40">
        <v>8.1990691013247403</v>
      </c>
      <c r="I61" s="72">
        <v>5</v>
      </c>
      <c r="J61" s="40">
        <v>19.991706497304609</v>
      </c>
      <c r="K61" s="284">
        <v>3</v>
      </c>
      <c r="L61" s="40">
        <v>8.1407749733380737</v>
      </c>
      <c r="M61" s="72">
        <v>5</v>
      </c>
      <c r="N61" s="40">
        <v>19.991706497304609</v>
      </c>
      <c r="O61" s="284">
        <v>3</v>
      </c>
      <c r="P61" s="40">
        <v>7.5008188666885038</v>
      </c>
      <c r="Q61" s="72">
        <v>5</v>
      </c>
      <c r="R61" s="40">
        <v>19.904389395914819</v>
      </c>
      <c r="S61" s="284">
        <v>3</v>
      </c>
      <c r="T61" s="40">
        <v>7.3162939297124598</v>
      </c>
      <c r="U61" s="72">
        <v>5</v>
      </c>
    </row>
    <row r="62" spans="1:21" ht="27.75" customHeight="1" x14ac:dyDescent="0.25">
      <c r="A62" s="29" t="s">
        <v>127</v>
      </c>
      <c r="B62" s="215">
        <v>0</v>
      </c>
      <c r="C62" s="63">
        <v>19</v>
      </c>
      <c r="D62" s="215">
        <v>0</v>
      </c>
      <c r="E62" s="63">
        <v>19</v>
      </c>
      <c r="F62" s="40">
        <v>0</v>
      </c>
      <c r="G62" s="72">
        <v>19</v>
      </c>
      <c r="H62" s="40">
        <v>0</v>
      </c>
      <c r="I62" s="72">
        <v>19</v>
      </c>
      <c r="J62" s="40">
        <v>0</v>
      </c>
      <c r="K62" s="284">
        <v>19</v>
      </c>
      <c r="L62" s="40">
        <v>0</v>
      </c>
      <c r="M62" s="72">
        <v>19</v>
      </c>
      <c r="N62" s="40">
        <v>0</v>
      </c>
      <c r="O62" s="284">
        <v>20</v>
      </c>
      <c r="P62" s="40">
        <v>0</v>
      </c>
      <c r="Q62" s="72">
        <v>20</v>
      </c>
      <c r="R62" s="40">
        <v>0</v>
      </c>
      <c r="S62" s="284">
        <v>20</v>
      </c>
      <c r="T62" s="40">
        <v>0</v>
      </c>
      <c r="U62" s="72">
        <v>20</v>
      </c>
    </row>
    <row r="63" spans="1:21" ht="27.75" customHeight="1" x14ac:dyDescent="0.25">
      <c r="A63" s="29" t="s">
        <v>128</v>
      </c>
      <c r="B63" s="215">
        <v>0.31148416531310108</v>
      </c>
      <c r="C63" s="63">
        <v>17</v>
      </c>
      <c r="D63" s="215">
        <v>2.0542920029347029</v>
      </c>
      <c r="E63" s="63">
        <v>13</v>
      </c>
      <c r="F63" s="40">
        <v>0.3091321501300287</v>
      </c>
      <c r="G63" s="72">
        <v>17</v>
      </c>
      <c r="H63" s="40">
        <v>2.0050125313283207</v>
      </c>
      <c r="I63" s="72">
        <v>13</v>
      </c>
      <c r="J63" s="40">
        <v>0.3091321501300287</v>
      </c>
      <c r="K63" s="284">
        <v>17</v>
      </c>
      <c r="L63" s="40">
        <v>1.9907571987202273</v>
      </c>
      <c r="M63" s="72">
        <v>13</v>
      </c>
      <c r="N63" s="40">
        <v>0.3091321501300287</v>
      </c>
      <c r="O63" s="284">
        <v>18</v>
      </c>
      <c r="P63" s="40">
        <v>1.83426138224697</v>
      </c>
      <c r="Q63" s="72">
        <v>15</v>
      </c>
      <c r="R63" s="40">
        <v>0.31125636408101559</v>
      </c>
      <c r="S63" s="284">
        <v>18</v>
      </c>
      <c r="T63" s="40">
        <v>1.7891373801916934</v>
      </c>
      <c r="U63" s="72">
        <v>15</v>
      </c>
    </row>
    <row r="64" spans="1:21" ht="27.75" customHeight="1" x14ac:dyDescent="0.25">
      <c r="A64" s="29" t="s">
        <v>129</v>
      </c>
      <c r="B64" s="215">
        <v>0</v>
      </c>
      <c r="C64" s="63">
        <v>19</v>
      </c>
      <c r="D64" s="215">
        <v>0</v>
      </c>
      <c r="E64" s="63">
        <v>19</v>
      </c>
      <c r="F64" s="40">
        <v>0</v>
      </c>
      <c r="G64" s="72">
        <v>19</v>
      </c>
      <c r="H64" s="40">
        <v>0</v>
      </c>
      <c r="I64" s="72">
        <v>19</v>
      </c>
      <c r="J64" s="40">
        <v>0</v>
      </c>
      <c r="K64" s="284">
        <v>19</v>
      </c>
      <c r="L64" s="40">
        <v>0</v>
      </c>
      <c r="M64" s="72">
        <v>19</v>
      </c>
      <c r="N64" s="40">
        <v>0</v>
      </c>
      <c r="O64" s="284">
        <v>20</v>
      </c>
      <c r="P64" s="40">
        <v>0</v>
      </c>
      <c r="Q64" s="72">
        <v>20</v>
      </c>
      <c r="R64" s="40">
        <v>0</v>
      </c>
      <c r="S64" s="284">
        <v>20</v>
      </c>
      <c r="T64" s="40">
        <v>0</v>
      </c>
      <c r="U64" s="72">
        <v>20</v>
      </c>
    </row>
    <row r="65" spans="1:38" ht="27.75" customHeight="1" x14ac:dyDescent="0.25">
      <c r="A65" s="29" t="s">
        <v>130</v>
      </c>
      <c r="B65" s="215">
        <v>0</v>
      </c>
      <c r="C65" s="63">
        <v>19</v>
      </c>
      <c r="D65" s="215">
        <v>0</v>
      </c>
      <c r="E65" s="63">
        <v>19</v>
      </c>
      <c r="F65" s="40">
        <v>0</v>
      </c>
      <c r="G65" s="72">
        <v>19</v>
      </c>
      <c r="H65" s="40">
        <v>0</v>
      </c>
      <c r="I65" s="72">
        <v>19</v>
      </c>
      <c r="J65" s="40">
        <v>0</v>
      </c>
      <c r="K65" s="284">
        <v>19</v>
      </c>
      <c r="L65" s="40">
        <v>0</v>
      </c>
      <c r="M65" s="72">
        <v>19</v>
      </c>
      <c r="N65" s="40">
        <v>0</v>
      </c>
      <c r="O65" s="284">
        <v>20</v>
      </c>
      <c r="P65" s="40">
        <v>0</v>
      </c>
      <c r="Q65" s="72">
        <v>20</v>
      </c>
      <c r="R65" s="40">
        <v>0</v>
      </c>
      <c r="S65" s="284">
        <v>20</v>
      </c>
      <c r="T65" s="40">
        <v>0</v>
      </c>
      <c r="U65" s="72">
        <v>20</v>
      </c>
    </row>
    <row r="66" spans="1:38" ht="27.75" customHeight="1" x14ac:dyDescent="0.25">
      <c r="A66" s="29" t="s">
        <v>131</v>
      </c>
      <c r="B66" s="215">
        <v>0</v>
      </c>
      <c r="C66" s="63">
        <v>19</v>
      </c>
      <c r="D66" s="215">
        <v>0</v>
      </c>
      <c r="E66" s="63">
        <v>19</v>
      </c>
      <c r="F66" s="40">
        <v>0</v>
      </c>
      <c r="G66" s="72">
        <v>19</v>
      </c>
      <c r="H66" s="40">
        <v>0</v>
      </c>
      <c r="I66" s="72">
        <v>19</v>
      </c>
      <c r="J66" s="40">
        <v>0</v>
      </c>
      <c r="K66" s="284">
        <v>19</v>
      </c>
      <c r="L66" s="40">
        <v>0</v>
      </c>
      <c r="M66" s="72">
        <v>19</v>
      </c>
      <c r="N66" s="40">
        <v>0</v>
      </c>
      <c r="O66" s="284">
        <v>20</v>
      </c>
      <c r="P66" s="40">
        <v>0</v>
      </c>
      <c r="Q66" s="72">
        <v>20</v>
      </c>
      <c r="R66" s="40">
        <v>0</v>
      </c>
      <c r="S66" s="284">
        <v>20</v>
      </c>
      <c r="T66" s="40">
        <v>0</v>
      </c>
      <c r="U66" s="72">
        <v>20</v>
      </c>
    </row>
    <row r="67" spans="1:38" ht="27.75" customHeight="1" x14ac:dyDescent="0.25">
      <c r="A67" s="29" t="s">
        <v>132</v>
      </c>
      <c r="B67" s="215">
        <v>3.9907101967633918</v>
      </c>
      <c r="C67" s="63">
        <v>10</v>
      </c>
      <c r="D67" s="215">
        <v>2.0542920029347029</v>
      </c>
      <c r="E67" s="63">
        <v>13</v>
      </c>
      <c r="F67" s="40">
        <v>4.0033914444665264</v>
      </c>
      <c r="G67" s="72">
        <v>11</v>
      </c>
      <c r="H67" s="40">
        <v>2.0050125313283207</v>
      </c>
      <c r="I67" s="72">
        <v>13</v>
      </c>
      <c r="J67" s="40">
        <v>4.0033914444665264</v>
      </c>
      <c r="K67" s="284">
        <v>11</v>
      </c>
      <c r="L67" s="40">
        <v>1.9907571987202273</v>
      </c>
      <c r="M67" s="72">
        <v>13</v>
      </c>
      <c r="N67" s="40">
        <v>4.5753045079617447</v>
      </c>
      <c r="O67" s="284">
        <v>9</v>
      </c>
      <c r="P67" s="40">
        <v>2.0962987225679659</v>
      </c>
      <c r="Q67" s="72">
        <v>14</v>
      </c>
      <c r="R67" s="40">
        <v>4.5406172401560836</v>
      </c>
      <c r="S67" s="284">
        <v>10</v>
      </c>
      <c r="T67" s="40">
        <v>2.0447284345047922</v>
      </c>
      <c r="U67" s="72">
        <v>14</v>
      </c>
    </row>
    <row r="68" spans="1:38" ht="27.75" customHeight="1" x14ac:dyDescent="0.25">
      <c r="A68" s="29" t="s">
        <v>133</v>
      </c>
      <c r="B68" s="215">
        <v>3.7146876965614495</v>
      </c>
      <c r="C68" s="63">
        <v>11</v>
      </c>
      <c r="D68" s="215">
        <v>3.8151137197358769</v>
      </c>
      <c r="E68" s="63">
        <v>11</v>
      </c>
      <c r="F68" s="40">
        <v>5.6958271658204804</v>
      </c>
      <c r="G68" s="72">
        <v>8</v>
      </c>
      <c r="H68" s="40">
        <v>5.7286072323666311</v>
      </c>
      <c r="I68" s="72">
        <v>8</v>
      </c>
      <c r="J68" s="40">
        <v>5.6958271658204804</v>
      </c>
      <c r="K68" s="284">
        <v>8</v>
      </c>
      <c r="L68" s="40">
        <v>5.6878777106292215</v>
      </c>
      <c r="M68" s="72">
        <v>8</v>
      </c>
      <c r="N68" s="40">
        <v>5.6958271658204804</v>
      </c>
      <c r="O68" s="284">
        <v>8</v>
      </c>
      <c r="P68" s="40">
        <v>5.2407468064199154</v>
      </c>
      <c r="Q68" s="72">
        <v>9</v>
      </c>
      <c r="R68" s="40">
        <v>5.6910945041811765</v>
      </c>
      <c r="S68" s="284">
        <v>9</v>
      </c>
      <c r="T68" s="40">
        <v>5.1118210862619806</v>
      </c>
      <c r="U68" s="72">
        <v>9</v>
      </c>
    </row>
    <row r="69" spans="1:38" ht="27.75" customHeight="1" x14ac:dyDescent="0.25">
      <c r="A69" s="29" t="s">
        <v>134</v>
      </c>
      <c r="B69" s="215">
        <v>1.5162261468144931</v>
      </c>
      <c r="C69" s="63">
        <v>13</v>
      </c>
      <c r="D69" s="215">
        <v>1.3206162876008805</v>
      </c>
      <c r="E69" s="63">
        <v>15</v>
      </c>
      <c r="F69" s="40">
        <v>1.5144401871848072</v>
      </c>
      <c r="G69" s="72">
        <v>13</v>
      </c>
      <c r="H69" s="40">
        <v>1.288936627282492</v>
      </c>
      <c r="I69" s="72">
        <v>15</v>
      </c>
      <c r="J69" s="40">
        <v>1.5144401871848072</v>
      </c>
      <c r="K69" s="284">
        <v>13</v>
      </c>
      <c r="L69" s="40">
        <v>1.2797724848915748</v>
      </c>
      <c r="M69" s="72">
        <v>15</v>
      </c>
      <c r="N69" s="40">
        <v>1.5144401871848072</v>
      </c>
      <c r="O69" s="284">
        <v>14</v>
      </c>
      <c r="P69" s="40">
        <v>1.1791680314444808</v>
      </c>
      <c r="Q69" s="72">
        <v>16</v>
      </c>
      <c r="R69" s="40">
        <v>1.5125541998588283</v>
      </c>
      <c r="S69" s="284">
        <v>14</v>
      </c>
      <c r="T69" s="40">
        <v>1.1501597444089458</v>
      </c>
      <c r="U69" s="72">
        <v>16</v>
      </c>
    </row>
    <row r="70" spans="1:38" ht="27.75" customHeight="1" x14ac:dyDescent="0.25">
      <c r="A70" s="29" t="s">
        <v>135</v>
      </c>
      <c r="B70" s="215">
        <v>7.6833051383475137</v>
      </c>
      <c r="C70" s="63">
        <v>6</v>
      </c>
      <c r="D70" s="215">
        <v>8.2171680117388117</v>
      </c>
      <c r="E70" s="63">
        <v>6</v>
      </c>
      <c r="F70" s="40">
        <v>8.0489954339932712</v>
      </c>
      <c r="G70" s="72">
        <v>6</v>
      </c>
      <c r="H70" s="40">
        <v>8.413891872538489</v>
      </c>
      <c r="I70" s="72">
        <v>4</v>
      </c>
      <c r="J70" s="40">
        <v>8.0489954339932712</v>
      </c>
      <c r="K70" s="284">
        <v>6</v>
      </c>
      <c r="L70" s="40">
        <v>8.3540703874866686</v>
      </c>
      <c r="M70" s="72">
        <v>4</v>
      </c>
      <c r="N70" s="40">
        <v>8.0489954339932712</v>
      </c>
      <c r="O70" s="284">
        <v>6</v>
      </c>
      <c r="P70" s="40">
        <v>7.6973468719292502</v>
      </c>
      <c r="Q70" s="72">
        <v>4</v>
      </c>
      <c r="R70" s="40">
        <v>8.900771858439926</v>
      </c>
      <c r="S70" s="284">
        <v>7</v>
      </c>
      <c r="T70" s="40">
        <v>8.2747603833865817</v>
      </c>
      <c r="U70" s="72">
        <v>4</v>
      </c>
    </row>
    <row r="71" spans="1:38" ht="27.75" customHeight="1" x14ac:dyDescent="0.25">
      <c r="A71" s="29" t="s">
        <v>136</v>
      </c>
      <c r="B71" s="215">
        <v>0.47682684636120098</v>
      </c>
      <c r="C71" s="63">
        <v>16</v>
      </c>
      <c r="D71" s="215">
        <v>1.2472487160674981</v>
      </c>
      <c r="E71" s="63">
        <v>17</v>
      </c>
      <c r="F71" s="40">
        <v>0.4782776826771058</v>
      </c>
      <c r="G71" s="72">
        <v>16</v>
      </c>
      <c r="H71" s="40">
        <v>1.2173290368779091</v>
      </c>
      <c r="I71" s="72">
        <v>17</v>
      </c>
      <c r="J71" s="40">
        <v>0.4782776826771058</v>
      </c>
      <c r="K71" s="284">
        <v>16</v>
      </c>
      <c r="L71" s="40">
        <v>1.2086740135087097</v>
      </c>
      <c r="M71" s="72">
        <v>17</v>
      </c>
      <c r="N71" s="40">
        <v>0.4782776826771058</v>
      </c>
      <c r="O71" s="284">
        <v>17</v>
      </c>
      <c r="P71" s="40">
        <v>1.1136586963642319</v>
      </c>
      <c r="Q71" s="72">
        <v>18</v>
      </c>
      <c r="R71" s="40">
        <v>0.47693861519470321</v>
      </c>
      <c r="S71" s="284">
        <v>17</v>
      </c>
      <c r="T71" s="40">
        <v>1.0862619808306708</v>
      </c>
      <c r="U71" s="72">
        <v>18</v>
      </c>
    </row>
    <row r="72" spans="1:38" ht="27.75" customHeight="1" x14ac:dyDescent="0.25">
      <c r="A72" s="29" t="s">
        <v>137</v>
      </c>
      <c r="B72" s="215">
        <v>4.3965160971971429</v>
      </c>
      <c r="C72" s="63">
        <v>8</v>
      </c>
      <c r="D72" s="215">
        <v>3.1181217901687455</v>
      </c>
      <c r="E72" s="63">
        <v>12</v>
      </c>
      <c r="F72" s="40">
        <v>4.3877308720744157</v>
      </c>
      <c r="G72" s="72">
        <v>9</v>
      </c>
      <c r="H72" s="40">
        <v>3.0433225921947726</v>
      </c>
      <c r="I72" s="72">
        <v>12</v>
      </c>
      <c r="J72" s="40">
        <v>4.3877308720744157</v>
      </c>
      <c r="K72" s="284">
        <v>9</v>
      </c>
      <c r="L72" s="40">
        <v>3.021685033771774</v>
      </c>
      <c r="M72" s="72">
        <v>12</v>
      </c>
      <c r="N72" s="40">
        <v>4.3877308720744157</v>
      </c>
      <c r="O72" s="284">
        <v>10</v>
      </c>
      <c r="P72" s="40">
        <v>2.7841467409105798</v>
      </c>
      <c r="Q72" s="72">
        <v>13</v>
      </c>
      <c r="R72" s="40">
        <v>4.3948771244060447</v>
      </c>
      <c r="S72" s="284">
        <v>11</v>
      </c>
      <c r="T72" s="40">
        <v>2.7156549520766773</v>
      </c>
      <c r="U72" s="72">
        <v>13</v>
      </c>
    </row>
    <row r="73" spans="1:38" s="559" customFormat="1" ht="27.75" customHeight="1" x14ac:dyDescent="0.25">
      <c r="A73" s="30" t="s">
        <v>138</v>
      </c>
      <c r="B73" s="215">
        <v>0</v>
      </c>
      <c r="C73" s="63">
        <v>19</v>
      </c>
      <c r="D73" s="215">
        <v>0</v>
      </c>
      <c r="E73" s="63">
        <v>19</v>
      </c>
      <c r="F73" s="40">
        <v>0</v>
      </c>
      <c r="G73" s="72">
        <v>19</v>
      </c>
      <c r="H73" s="40">
        <v>0</v>
      </c>
      <c r="I73" s="72">
        <v>19</v>
      </c>
      <c r="J73" s="40">
        <v>0</v>
      </c>
      <c r="K73" s="284">
        <v>19</v>
      </c>
      <c r="L73" s="40">
        <v>0</v>
      </c>
      <c r="M73" s="72">
        <v>19</v>
      </c>
      <c r="N73" s="40">
        <v>0</v>
      </c>
      <c r="O73" s="284">
        <v>20</v>
      </c>
      <c r="P73" s="40">
        <v>0</v>
      </c>
      <c r="Q73" s="72">
        <v>20</v>
      </c>
      <c r="R73" s="40">
        <v>0</v>
      </c>
      <c r="S73" s="284">
        <v>20</v>
      </c>
      <c r="T73" s="40">
        <v>0</v>
      </c>
      <c r="U73" s="72">
        <v>20</v>
      </c>
      <c r="V73" s="546"/>
      <c r="W73" s="546"/>
      <c r="X73" s="546"/>
      <c r="Y73" s="546"/>
      <c r="Z73" s="546"/>
      <c r="AA73" s="546"/>
      <c r="AB73" s="546"/>
      <c r="AC73" s="546"/>
      <c r="AD73" s="546"/>
      <c r="AE73" s="546"/>
      <c r="AF73" s="546"/>
      <c r="AG73" s="546"/>
      <c r="AH73" s="546"/>
      <c r="AI73" s="546"/>
      <c r="AJ73" s="546"/>
      <c r="AK73" s="546"/>
      <c r="AL73" s="546"/>
    </row>
    <row r="74" spans="1:38" ht="27.75" customHeight="1" x14ac:dyDescent="0.25">
      <c r="A74" s="218" t="s">
        <v>973</v>
      </c>
      <c r="B74" s="218"/>
      <c r="C74" s="218"/>
      <c r="D74" s="218"/>
      <c r="E74" s="218"/>
      <c r="F74" s="218"/>
      <c r="G74" s="218"/>
      <c r="H74" s="218"/>
      <c r="I74" s="218"/>
      <c r="J74" s="218"/>
      <c r="K74" s="218"/>
      <c r="L74" s="218"/>
      <c r="M74" s="218"/>
      <c r="N74" s="218"/>
      <c r="O74" s="218"/>
      <c r="P74" s="218"/>
      <c r="Q74" s="218"/>
      <c r="R74" s="546"/>
    </row>
    <row r="75" spans="1:38" ht="27.75" customHeight="1" x14ac:dyDescent="0.25">
      <c r="A75" s="243" t="s">
        <v>550</v>
      </c>
      <c r="B75" s="641"/>
      <c r="C75" s="641"/>
      <c r="D75" s="641"/>
      <c r="E75" s="641"/>
    </row>
    <row r="76" spans="1:38" ht="27.75" customHeight="1" x14ac:dyDescent="0.25">
      <c r="A76" s="243"/>
      <c r="B76" s="641"/>
      <c r="C76" s="641"/>
      <c r="D76" s="641"/>
      <c r="E76" s="641"/>
    </row>
    <row r="77" spans="1:38" ht="27.75" customHeight="1" x14ac:dyDescent="0.25">
      <c r="A77" s="469" t="s">
        <v>497</v>
      </c>
      <c r="B77" s="469"/>
      <c r="C77" s="95"/>
      <c r="D77" s="212"/>
      <c r="E77" s="212"/>
      <c r="F77" s="643"/>
      <c r="I77" s="469"/>
      <c r="J77" s="469"/>
      <c r="R77" s="469"/>
      <c r="T77" s="469"/>
      <c r="U77" s="102" t="s">
        <v>496</v>
      </c>
    </row>
    <row r="78" spans="1:38" ht="27.75" customHeight="1" x14ac:dyDescent="0.25">
      <c r="A78" s="799" t="s">
        <v>1</v>
      </c>
      <c r="B78" s="795">
        <v>1399</v>
      </c>
      <c r="C78" s="798"/>
      <c r="D78" s="798"/>
      <c r="E78" s="796"/>
      <c r="F78" s="795" t="s">
        <v>551</v>
      </c>
      <c r="G78" s="798"/>
      <c r="H78" s="798"/>
      <c r="I78" s="796"/>
      <c r="J78" s="797" t="s">
        <v>716</v>
      </c>
      <c r="K78" s="797"/>
      <c r="L78" s="797"/>
      <c r="M78" s="797"/>
      <c r="N78" s="797" t="s">
        <v>974</v>
      </c>
      <c r="O78" s="797"/>
      <c r="P78" s="797"/>
      <c r="Q78" s="797"/>
      <c r="R78" s="797">
        <v>1403</v>
      </c>
      <c r="S78" s="797"/>
      <c r="T78" s="797"/>
      <c r="U78" s="797"/>
    </row>
    <row r="79" spans="1:38" ht="27.75" customHeight="1" x14ac:dyDescent="0.25">
      <c r="A79" s="800"/>
      <c r="B79" s="148" t="s">
        <v>267</v>
      </c>
      <c r="C79" s="488" t="s">
        <v>3</v>
      </c>
      <c r="D79" s="148" t="s">
        <v>972</v>
      </c>
      <c r="E79" s="488" t="s">
        <v>3</v>
      </c>
      <c r="F79" s="148" t="s">
        <v>267</v>
      </c>
      <c r="G79" s="488" t="s">
        <v>3</v>
      </c>
      <c r="H79" s="148" t="s">
        <v>972</v>
      </c>
      <c r="I79" s="488" t="s">
        <v>3</v>
      </c>
      <c r="J79" s="148" t="s">
        <v>267</v>
      </c>
      <c r="K79" s="488" t="s">
        <v>3</v>
      </c>
      <c r="L79" s="148" t="s">
        <v>972</v>
      </c>
      <c r="M79" s="488" t="s">
        <v>3</v>
      </c>
      <c r="N79" s="148" t="s">
        <v>267</v>
      </c>
      <c r="O79" s="488" t="s">
        <v>3</v>
      </c>
      <c r="P79" s="148" t="s">
        <v>972</v>
      </c>
      <c r="Q79" s="488" t="s">
        <v>3</v>
      </c>
      <c r="R79" s="148" t="s">
        <v>267</v>
      </c>
      <c r="S79" s="488" t="s">
        <v>3</v>
      </c>
      <c r="T79" s="148" t="s">
        <v>972</v>
      </c>
      <c r="U79" s="488" t="s">
        <v>3</v>
      </c>
    </row>
    <row r="80" spans="1:38" ht="27.75" customHeight="1" x14ac:dyDescent="0.25">
      <c r="A80" s="29" t="s">
        <v>4</v>
      </c>
      <c r="B80" s="216">
        <v>11.889795474062575</v>
      </c>
      <c r="C80" s="445" t="s">
        <v>230</v>
      </c>
      <c r="D80" s="283">
        <v>100</v>
      </c>
      <c r="E80" s="445" t="s">
        <v>230</v>
      </c>
      <c r="F80" s="39">
        <v>12.198562477837449</v>
      </c>
      <c r="G80" s="113" t="s">
        <v>230</v>
      </c>
      <c r="H80" s="283">
        <v>100</v>
      </c>
      <c r="I80" s="113" t="s">
        <v>230</v>
      </c>
      <c r="J80" s="39">
        <v>12.454870868092604</v>
      </c>
      <c r="K80" s="113" t="s">
        <v>230</v>
      </c>
      <c r="L80" s="283">
        <v>100</v>
      </c>
      <c r="M80" s="113" t="s">
        <v>230</v>
      </c>
      <c r="N80" s="39">
        <v>12.929470614641623</v>
      </c>
      <c r="O80" s="113" t="s">
        <v>230</v>
      </c>
      <c r="P80" s="283">
        <v>100</v>
      </c>
      <c r="Q80" s="113" t="s">
        <v>230</v>
      </c>
      <c r="R80" s="39">
        <v>13.10652958738733</v>
      </c>
      <c r="S80" s="113" t="s">
        <v>230</v>
      </c>
      <c r="T80" s="283">
        <v>100</v>
      </c>
      <c r="U80" s="113" t="s">
        <v>230</v>
      </c>
    </row>
    <row r="81" spans="1:21" ht="27.75" customHeight="1" x14ac:dyDescent="0.25">
      <c r="A81" s="29" t="s">
        <v>109</v>
      </c>
      <c r="B81" s="215">
        <v>12.441214165957019</v>
      </c>
      <c r="C81" s="63">
        <v>18</v>
      </c>
      <c r="D81" s="215">
        <v>2.9401088929219599</v>
      </c>
      <c r="E81" s="63">
        <v>13</v>
      </c>
      <c r="F81" s="40">
        <v>12.470072924634573</v>
      </c>
      <c r="G81" s="72">
        <v>19</v>
      </c>
      <c r="H81" s="40">
        <v>2.8501055594651654</v>
      </c>
      <c r="I81" s="72">
        <v>13</v>
      </c>
      <c r="J81" s="40">
        <v>13.767664287162686</v>
      </c>
      <c r="K81" s="284">
        <v>17</v>
      </c>
      <c r="L81" s="215">
        <v>3.0819220165419456</v>
      </c>
      <c r="M81" s="63">
        <v>13</v>
      </c>
      <c r="N81" s="40">
        <v>13.701685065339223</v>
      </c>
      <c r="O81" s="284">
        <v>19</v>
      </c>
      <c r="P81" s="215">
        <v>2.9545670112871103</v>
      </c>
      <c r="Q81" s="63">
        <v>15</v>
      </c>
      <c r="R81" s="40">
        <v>13.706908632286995</v>
      </c>
      <c r="S81" s="284">
        <v>20</v>
      </c>
      <c r="T81" s="215">
        <v>2.947408070059796</v>
      </c>
      <c r="U81" s="63">
        <v>13</v>
      </c>
    </row>
    <row r="82" spans="1:21" ht="27.75" customHeight="1" x14ac:dyDescent="0.25">
      <c r="A82" s="29" t="s">
        <v>110</v>
      </c>
      <c r="B82" s="215">
        <v>11.25356740753541</v>
      </c>
      <c r="C82" s="63">
        <v>19</v>
      </c>
      <c r="D82" s="215">
        <v>2.1882291936738398</v>
      </c>
      <c r="E82" s="63">
        <v>19</v>
      </c>
      <c r="F82" s="40">
        <v>11.293731579431025</v>
      </c>
      <c r="G82" s="72">
        <v>21</v>
      </c>
      <c r="H82" s="40">
        <v>2.1312958681009349</v>
      </c>
      <c r="I82" s="72">
        <v>19</v>
      </c>
      <c r="J82" s="40">
        <v>11.293731579431025</v>
      </c>
      <c r="K82" s="284">
        <v>22</v>
      </c>
      <c r="L82" s="40">
        <v>2.0874359984245765</v>
      </c>
      <c r="M82" s="72">
        <v>21</v>
      </c>
      <c r="N82" s="40">
        <v>11.693273970212784</v>
      </c>
      <c r="O82" s="284">
        <v>21</v>
      </c>
      <c r="P82" s="40">
        <v>2.0819501090771126</v>
      </c>
      <c r="Q82" s="72">
        <v>20</v>
      </c>
      <c r="R82" s="40">
        <v>14.413884394763935</v>
      </c>
      <c r="S82" s="284">
        <v>19</v>
      </c>
      <c r="T82" s="40">
        <v>2.5377842647958944</v>
      </c>
      <c r="U82" s="72">
        <v>16</v>
      </c>
    </row>
    <row r="83" spans="1:21" ht="27.75" customHeight="1" x14ac:dyDescent="0.25">
      <c r="A83" s="29" t="s">
        <v>111</v>
      </c>
      <c r="B83" s="215">
        <v>10.958123835699343</v>
      </c>
      <c r="C83" s="63">
        <v>22</v>
      </c>
      <c r="D83" s="215">
        <v>1.0215193155302049</v>
      </c>
      <c r="E83" s="63">
        <v>28</v>
      </c>
      <c r="F83" s="40">
        <v>12.922686531427861</v>
      </c>
      <c r="G83" s="72">
        <v>18</v>
      </c>
      <c r="H83" s="40">
        <v>1.1611541168191415</v>
      </c>
      <c r="I83" s="72">
        <v>26</v>
      </c>
      <c r="J83" s="40">
        <v>13.370225458923198</v>
      </c>
      <c r="K83" s="284">
        <v>18</v>
      </c>
      <c r="L83" s="40">
        <v>1.1766443481685702</v>
      </c>
      <c r="M83" s="72">
        <v>26</v>
      </c>
      <c r="N83" s="40">
        <v>18.796634954804162</v>
      </c>
      <c r="O83" s="284">
        <v>11</v>
      </c>
      <c r="P83" s="40">
        <v>1.5934743431660816</v>
      </c>
      <c r="Q83" s="72">
        <v>23</v>
      </c>
      <c r="R83" s="40">
        <v>18.690133167198812</v>
      </c>
      <c r="S83" s="284">
        <v>13</v>
      </c>
      <c r="T83" s="40">
        <v>1.5819953858467912</v>
      </c>
      <c r="U83" s="72">
        <v>24</v>
      </c>
    </row>
    <row r="84" spans="1:21" ht="27.75" customHeight="1" x14ac:dyDescent="0.25">
      <c r="A84" s="29" t="s">
        <v>112</v>
      </c>
      <c r="B84" s="215">
        <v>19.075249143532542</v>
      </c>
      <c r="C84" s="63">
        <v>8</v>
      </c>
      <c r="D84" s="215">
        <v>10.567798807363236</v>
      </c>
      <c r="E84" s="63">
        <v>1</v>
      </c>
      <c r="F84" s="40">
        <v>19.026084780905951</v>
      </c>
      <c r="G84" s="72">
        <v>9</v>
      </c>
      <c r="H84" s="40">
        <v>10.244294762239871</v>
      </c>
      <c r="I84" s="72">
        <v>1</v>
      </c>
      <c r="J84" s="40">
        <v>19.026084780905951</v>
      </c>
      <c r="K84" s="284">
        <v>9</v>
      </c>
      <c r="L84" s="40">
        <v>10.033477747144545</v>
      </c>
      <c r="M84" s="72">
        <v>1</v>
      </c>
      <c r="N84" s="40">
        <v>19.026084780905951</v>
      </c>
      <c r="O84" s="284">
        <v>10</v>
      </c>
      <c r="P84" s="40">
        <v>9.6651806886085563</v>
      </c>
      <c r="Q84" s="72">
        <v>1</v>
      </c>
      <c r="R84" s="40">
        <v>19.089725456401801</v>
      </c>
      <c r="S84" s="284">
        <v>12</v>
      </c>
      <c r="T84" s="40">
        <v>9.5955553462969068</v>
      </c>
      <c r="U84" s="72">
        <v>1</v>
      </c>
    </row>
    <row r="85" spans="1:21" ht="27.75" customHeight="1" x14ac:dyDescent="0.25">
      <c r="A85" s="29" t="s">
        <v>113</v>
      </c>
      <c r="B85" s="215">
        <v>17.740856227715462</v>
      </c>
      <c r="C85" s="63">
        <v>10</v>
      </c>
      <c r="D85" s="215">
        <v>0.47705470572984188</v>
      </c>
      <c r="E85" s="63">
        <v>31</v>
      </c>
      <c r="F85" s="40">
        <v>17.753660245116297</v>
      </c>
      <c r="G85" s="72">
        <v>12</v>
      </c>
      <c r="H85" s="40">
        <v>0.4624509902483161</v>
      </c>
      <c r="I85" s="72">
        <v>31</v>
      </c>
      <c r="J85" s="40">
        <v>17.753660245116297</v>
      </c>
      <c r="K85" s="284">
        <v>12</v>
      </c>
      <c r="L85" s="40">
        <v>0.45293422607325723</v>
      </c>
      <c r="M85" s="72">
        <v>31</v>
      </c>
      <c r="N85" s="40">
        <v>17.946634812997996</v>
      </c>
      <c r="O85" s="284">
        <v>13</v>
      </c>
      <c r="P85" s="40">
        <v>0.44105093426918329</v>
      </c>
      <c r="Q85" s="72">
        <v>31</v>
      </c>
      <c r="R85" s="40">
        <v>17.687579666204609</v>
      </c>
      <c r="S85" s="284">
        <v>15</v>
      </c>
      <c r="T85" s="40">
        <v>0.4331654032675738</v>
      </c>
      <c r="U85" s="72">
        <v>31</v>
      </c>
    </row>
    <row r="86" spans="1:21" ht="27.75" customHeight="1" x14ac:dyDescent="0.25">
      <c r="A86" s="29" t="s">
        <v>114</v>
      </c>
      <c r="B86" s="215">
        <v>7.4799910240107712</v>
      </c>
      <c r="C86" s="63">
        <v>26</v>
      </c>
      <c r="D86" s="215">
        <v>0.77780658542908998</v>
      </c>
      <c r="E86" s="63">
        <v>29</v>
      </c>
      <c r="F86" s="40">
        <v>7.9348902579880782</v>
      </c>
      <c r="G86" s="72">
        <v>26</v>
      </c>
      <c r="H86" s="40">
        <v>0.80426259173620196</v>
      </c>
      <c r="I86" s="72">
        <v>29</v>
      </c>
      <c r="J86" s="40">
        <v>7.9348902579880782</v>
      </c>
      <c r="K86" s="284">
        <v>26</v>
      </c>
      <c r="L86" s="40">
        <v>0.78771169751870818</v>
      </c>
      <c r="M86" s="72">
        <v>29</v>
      </c>
      <c r="N86" s="40">
        <v>8.9267515402365891</v>
      </c>
      <c r="O86" s="284">
        <v>26</v>
      </c>
      <c r="P86" s="40">
        <v>0.85364696955325803</v>
      </c>
      <c r="Q86" s="72">
        <v>29</v>
      </c>
      <c r="R86" s="40">
        <v>8.1632444815191807</v>
      </c>
      <c r="S86" s="284">
        <v>26</v>
      </c>
      <c r="T86" s="40">
        <v>0.75333113611751967</v>
      </c>
      <c r="U86" s="72">
        <v>29</v>
      </c>
    </row>
    <row r="87" spans="1:21" ht="27.75" customHeight="1" x14ac:dyDescent="0.25">
      <c r="A87" s="29" t="s">
        <v>115</v>
      </c>
      <c r="B87" s="215">
        <v>29.251743025178694</v>
      </c>
      <c r="C87" s="63">
        <v>5</v>
      </c>
      <c r="D87" s="215">
        <v>3.4845735027223235</v>
      </c>
      <c r="E87" s="63">
        <v>11</v>
      </c>
      <c r="F87" s="40">
        <v>29.330607449101358</v>
      </c>
      <c r="G87" s="72">
        <v>5</v>
      </c>
      <c r="H87" s="40">
        <v>3.3779028852920479</v>
      </c>
      <c r="I87" s="72">
        <v>11</v>
      </c>
      <c r="J87" s="40">
        <v>30.378129143712119</v>
      </c>
      <c r="K87" s="284">
        <v>6</v>
      </c>
      <c r="L87" s="40">
        <v>3.4265458842063805</v>
      </c>
      <c r="M87" s="72">
        <v>10</v>
      </c>
      <c r="N87" s="40">
        <v>30.33448240643667</v>
      </c>
      <c r="O87" s="284">
        <v>5</v>
      </c>
      <c r="P87" s="40">
        <v>3.296025799108413</v>
      </c>
      <c r="Q87" s="72">
        <v>10</v>
      </c>
      <c r="R87" s="40">
        <v>31.310232951621767</v>
      </c>
      <c r="S87" s="284">
        <v>7</v>
      </c>
      <c r="T87" s="40">
        <v>3.3805734733273693</v>
      </c>
      <c r="U87" s="72">
        <v>10</v>
      </c>
    </row>
    <row r="88" spans="1:21" ht="27.75" customHeight="1" x14ac:dyDescent="0.25">
      <c r="A88" s="29" t="s">
        <v>89</v>
      </c>
      <c r="B88" s="215">
        <v>34.498577580061443</v>
      </c>
      <c r="C88" s="63">
        <v>2</v>
      </c>
      <c r="D88" s="215">
        <v>2.4215711693025668</v>
      </c>
      <c r="E88" s="63">
        <v>17</v>
      </c>
      <c r="F88" s="40">
        <v>34.937581388683917</v>
      </c>
      <c r="G88" s="72">
        <v>1</v>
      </c>
      <c r="H88" s="40">
        <v>2.3776012868201466</v>
      </c>
      <c r="I88" s="72">
        <v>17</v>
      </c>
      <c r="J88" s="40">
        <v>34.937581388683917</v>
      </c>
      <c r="K88" s="284">
        <v>2</v>
      </c>
      <c r="L88" s="40">
        <v>2.328672705789681</v>
      </c>
      <c r="M88" s="72">
        <v>17</v>
      </c>
      <c r="N88" s="40">
        <v>33.608032836894679</v>
      </c>
      <c r="O88" s="284">
        <v>4</v>
      </c>
      <c r="P88" s="40">
        <v>2.1578298397040689</v>
      </c>
      <c r="Q88" s="72">
        <v>18</v>
      </c>
      <c r="R88" s="40">
        <v>34.716105924490641</v>
      </c>
      <c r="S88" s="284">
        <v>3</v>
      </c>
      <c r="T88" s="40">
        <v>2.2270351711474174</v>
      </c>
      <c r="U88" s="72">
        <v>19</v>
      </c>
    </row>
    <row r="89" spans="1:21" ht="27.75" customHeight="1" x14ac:dyDescent="0.25">
      <c r="A89" s="29" t="s">
        <v>116</v>
      </c>
      <c r="B89" s="215">
        <v>16.394523736003791</v>
      </c>
      <c r="C89" s="63">
        <v>14</v>
      </c>
      <c r="D89" s="215">
        <v>1.3793103448275863</v>
      </c>
      <c r="E89" s="63">
        <v>24</v>
      </c>
      <c r="F89" s="40">
        <v>18.871415809589866</v>
      </c>
      <c r="G89" s="72">
        <v>10</v>
      </c>
      <c r="H89" s="40">
        <v>1.5482054890921886</v>
      </c>
      <c r="I89" s="72">
        <v>23</v>
      </c>
      <c r="J89" s="40">
        <v>18.871415809589866</v>
      </c>
      <c r="K89" s="284">
        <v>10</v>
      </c>
      <c r="L89" s="40">
        <v>1.5163450177235132</v>
      </c>
      <c r="M89" s="72">
        <v>24</v>
      </c>
      <c r="N89" s="40">
        <v>16.91074923197014</v>
      </c>
      <c r="O89" s="284">
        <v>15</v>
      </c>
      <c r="P89" s="40">
        <v>1.3089253533149956</v>
      </c>
      <c r="Q89" s="72">
        <v>25</v>
      </c>
      <c r="R89" s="40">
        <v>19.937480000984568</v>
      </c>
      <c r="S89" s="284">
        <v>10</v>
      </c>
      <c r="T89" s="40">
        <v>1.5254955506379775</v>
      </c>
      <c r="U89" s="72">
        <v>25</v>
      </c>
    </row>
    <row r="90" spans="1:21" ht="27.75" customHeight="1" x14ac:dyDescent="0.25">
      <c r="A90" s="29" t="s">
        <v>117</v>
      </c>
      <c r="B90" s="215">
        <v>5.0216865696872466</v>
      </c>
      <c r="C90" s="63">
        <v>30</v>
      </c>
      <c r="D90" s="215">
        <v>3.8786621726730619</v>
      </c>
      <c r="E90" s="63">
        <v>8</v>
      </c>
      <c r="F90" s="40">
        <v>4.9530421147635755</v>
      </c>
      <c r="G90" s="72">
        <v>30</v>
      </c>
      <c r="H90" s="40">
        <v>3.7599276163667437</v>
      </c>
      <c r="I90" s="72">
        <v>9</v>
      </c>
      <c r="J90" s="40">
        <v>5.0656112537354749</v>
      </c>
      <c r="K90" s="284">
        <v>30</v>
      </c>
      <c r="L90" s="40">
        <v>3.7662465537613232</v>
      </c>
      <c r="M90" s="72">
        <v>9</v>
      </c>
      <c r="N90" s="40">
        <v>6.0390032201395467</v>
      </c>
      <c r="O90" s="284">
        <v>30</v>
      </c>
      <c r="P90" s="40">
        <v>4.3251446457365077</v>
      </c>
      <c r="Q90" s="72">
        <v>6</v>
      </c>
      <c r="R90" s="40">
        <v>5.6981777912010472</v>
      </c>
      <c r="S90" s="284">
        <v>30</v>
      </c>
      <c r="T90" s="40">
        <v>3.9973633410235889</v>
      </c>
      <c r="U90" s="72">
        <v>7</v>
      </c>
    </row>
    <row r="91" spans="1:21" ht="27.75" customHeight="1" x14ac:dyDescent="0.25">
      <c r="A91" s="29" t="s">
        <v>118</v>
      </c>
      <c r="B91" s="215">
        <v>9.6654643260133888</v>
      </c>
      <c r="C91" s="63">
        <v>25</v>
      </c>
      <c r="D91" s="215">
        <v>5.8905885403163074</v>
      </c>
      <c r="E91" s="63">
        <v>5</v>
      </c>
      <c r="F91" s="40">
        <v>9.5662917139452013</v>
      </c>
      <c r="G91" s="72">
        <v>25</v>
      </c>
      <c r="H91" s="40">
        <v>5.7253443249220863</v>
      </c>
      <c r="I91" s="72">
        <v>5</v>
      </c>
      <c r="J91" s="40">
        <v>9.5662917139452013</v>
      </c>
      <c r="K91" s="284">
        <v>25</v>
      </c>
      <c r="L91" s="40">
        <v>5.6075226467113035</v>
      </c>
      <c r="M91" s="72">
        <v>5</v>
      </c>
      <c r="N91" s="40">
        <v>10.003031985345684</v>
      </c>
      <c r="O91" s="284">
        <v>25</v>
      </c>
      <c r="P91" s="40">
        <v>5.6482974485440574</v>
      </c>
      <c r="Q91" s="72">
        <v>5</v>
      </c>
      <c r="R91" s="40">
        <v>10.117914910969144</v>
      </c>
      <c r="S91" s="284">
        <v>25</v>
      </c>
      <c r="T91" s="40">
        <v>5.6076086444747864</v>
      </c>
      <c r="U91" s="72">
        <v>5</v>
      </c>
    </row>
    <row r="92" spans="1:21" ht="27.75" customHeight="1" x14ac:dyDescent="0.25">
      <c r="A92" s="29" t="s">
        <v>119</v>
      </c>
      <c r="B92" s="215">
        <v>7.1398022769607072</v>
      </c>
      <c r="C92" s="63">
        <v>27</v>
      </c>
      <c r="D92" s="215">
        <v>1.0474462017111745</v>
      </c>
      <c r="E92" s="63">
        <v>27</v>
      </c>
      <c r="F92" s="40">
        <v>7.433367435227539</v>
      </c>
      <c r="G92" s="72">
        <v>27</v>
      </c>
      <c r="H92" s="40">
        <v>1.0606212928521164</v>
      </c>
      <c r="I92" s="72">
        <v>27</v>
      </c>
      <c r="J92" s="40">
        <v>7.433367435227539</v>
      </c>
      <c r="K92" s="284">
        <v>27</v>
      </c>
      <c r="L92" s="40">
        <v>1.0387948011027963</v>
      </c>
      <c r="M92" s="72">
        <v>27</v>
      </c>
      <c r="N92" s="40">
        <v>7.5390551238800629</v>
      </c>
      <c r="O92" s="284">
        <v>27</v>
      </c>
      <c r="P92" s="40">
        <v>1.0148913971355402</v>
      </c>
      <c r="Q92" s="72">
        <v>28</v>
      </c>
      <c r="R92" s="40">
        <v>7.7606735839428476</v>
      </c>
      <c r="S92" s="284">
        <v>27</v>
      </c>
      <c r="T92" s="40">
        <v>1.031121992560855</v>
      </c>
      <c r="U92" s="72">
        <v>28</v>
      </c>
    </row>
    <row r="93" spans="1:21" ht="27.75" customHeight="1" x14ac:dyDescent="0.25">
      <c r="A93" s="29" t="s">
        <v>120</v>
      </c>
      <c r="B93" s="215">
        <v>17.664125280128637</v>
      </c>
      <c r="C93" s="63">
        <v>11</v>
      </c>
      <c r="D93" s="215">
        <v>5.8957739175525017</v>
      </c>
      <c r="E93" s="63">
        <v>4</v>
      </c>
      <c r="F93" s="40">
        <v>20.038403577173234</v>
      </c>
      <c r="G93" s="72">
        <v>8</v>
      </c>
      <c r="H93" s="40">
        <v>6.4893937870714788</v>
      </c>
      <c r="I93" s="72">
        <v>4</v>
      </c>
      <c r="J93" s="40">
        <v>20.333314241748209</v>
      </c>
      <c r="K93" s="284">
        <v>8</v>
      </c>
      <c r="L93" s="40">
        <v>6.449389523434423</v>
      </c>
      <c r="M93" s="72">
        <v>4</v>
      </c>
      <c r="N93" s="40">
        <v>20.814484273423165</v>
      </c>
      <c r="O93" s="284">
        <v>8</v>
      </c>
      <c r="P93" s="40">
        <v>6.3596699231717722</v>
      </c>
      <c r="Q93" s="72">
        <v>4</v>
      </c>
      <c r="R93" s="40">
        <v>21.316636087164149</v>
      </c>
      <c r="S93" s="284">
        <v>9</v>
      </c>
      <c r="T93" s="40">
        <v>6.3891896981967138</v>
      </c>
      <c r="U93" s="72">
        <v>4</v>
      </c>
    </row>
    <row r="94" spans="1:21" ht="27.75" customHeight="1" x14ac:dyDescent="0.25">
      <c r="A94" s="29" t="s">
        <v>121</v>
      </c>
      <c r="B94" s="215">
        <v>5.2430691455039078</v>
      </c>
      <c r="C94" s="63">
        <v>29</v>
      </c>
      <c r="D94" s="215">
        <v>0.59113300492610843</v>
      </c>
      <c r="E94" s="63">
        <v>30</v>
      </c>
      <c r="F94" s="40">
        <v>5.245450262088462</v>
      </c>
      <c r="G94" s="72">
        <v>29</v>
      </c>
      <c r="H94" s="40">
        <v>0.57303709661204383</v>
      </c>
      <c r="I94" s="72">
        <v>30</v>
      </c>
      <c r="J94" s="40">
        <v>6.6718446316037463</v>
      </c>
      <c r="K94" s="284">
        <v>29</v>
      </c>
      <c r="L94" s="40">
        <v>0.71386372587632929</v>
      </c>
      <c r="M94" s="72">
        <v>30</v>
      </c>
      <c r="N94" s="40">
        <v>7.3620354555627543</v>
      </c>
      <c r="O94" s="284">
        <v>28</v>
      </c>
      <c r="P94" s="40">
        <v>0.75879730626956277</v>
      </c>
      <c r="Q94" s="72">
        <v>30</v>
      </c>
      <c r="R94" s="40">
        <v>7.3687555553508677</v>
      </c>
      <c r="S94" s="284">
        <v>28</v>
      </c>
      <c r="T94" s="40">
        <v>0.75333113611751967</v>
      </c>
      <c r="U94" s="72">
        <v>29</v>
      </c>
    </row>
    <row r="95" spans="1:21" ht="27.75" customHeight="1" x14ac:dyDescent="0.25">
      <c r="A95" s="29" t="s">
        <v>122</v>
      </c>
      <c r="B95" s="215">
        <v>7.0907233943693093</v>
      </c>
      <c r="C95" s="63">
        <v>28</v>
      </c>
      <c r="D95" s="215">
        <v>3.5830956702100076</v>
      </c>
      <c r="E95" s="63">
        <v>10</v>
      </c>
      <c r="F95" s="40">
        <v>7.0894480675422864</v>
      </c>
      <c r="G95" s="72">
        <v>28</v>
      </c>
      <c r="H95" s="40">
        <v>3.4834623504574247</v>
      </c>
      <c r="I95" s="72">
        <v>10</v>
      </c>
      <c r="J95" s="40">
        <v>7.0894480675422864</v>
      </c>
      <c r="K95" s="284">
        <v>28</v>
      </c>
      <c r="L95" s="40">
        <v>3.4117762898779045</v>
      </c>
      <c r="M95" s="72">
        <v>11</v>
      </c>
      <c r="N95" s="40">
        <v>7.0894480675422864</v>
      </c>
      <c r="O95" s="284">
        <v>29</v>
      </c>
      <c r="P95" s="40">
        <v>3.2865408327800436</v>
      </c>
      <c r="Q95" s="72">
        <v>11</v>
      </c>
      <c r="R95" s="40">
        <v>7.1255317158136426</v>
      </c>
      <c r="S95" s="284">
        <v>29</v>
      </c>
      <c r="T95" s="40">
        <v>3.2628654833090067</v>
      </c>
      <c r="U95" s="72">
        <v>11</v>
      </c>
    </row>
    <row r="96" spans="1:21" ht="27.75" customHeight="1" x14ac:dyDescent="0.25">
      <c r="A96" s="29" t="s">
        <v>123</v>
      </c>
      <c r="B96" s="215">
        <v>1.667016052416783</v>
      </c>
      <c r="C96" s="63">
        <v>31</v>
      </c>
      <c r="D96" s="215">
        <v>1.5504277936219861</v>
      </c>
      <c r="E96" s="63">
        <v>22</v>
      </c>
      <c r="F96" s="40">
        <v>2.2982566708408272</v>
      </c>
      <c r="G96" s="72">
        <v>31</v>
      </c>
      <c r="H96" s="40">
        <v>2.1061626621091785</v>
      </c>
      <c r="I96" s="72">
        <v>21</v>
      </c>
      <c r="J96" s="40">
        <v>2.2982566708408272</v>
      </c>
      <c r="K96" s="284">
        <v>31</v>
      </c>
      <c r="L96" s="40">
        <v>2.0628200078771171</v>
      </c>
      <c r="M96" s="72">
        <v>22</v>
      </c>
      <c r="N96" s="40">
        <v>3.5049785505185884</v>
      </c>
      <c r="O96" s="284">
        <v>31</v>
      </c>
      <c r="P96" s="40">
        <v>3.0304467419140662</v>
      </c>
      <c r="Q96" s="72">
        <v>13</v>
      </c>
      <c r="R96" s="40">
        <v>3.3319008578109917</v>
      </c>
      <c r="S96" s="284">
        <v>31</v>
      </c>
      <c r="T96" s="40">
        <v>2.810866801638495</v>
      </c>
      <c r="U96" s="72">
        <v>14</v>
      </c>
    </row>
    <row r="97" spans="1:56" ht="27.75" customHeight="1" x14ac:dyDescent="0.25">
      <c r="A97" s="29" t="s">
        <v>124</v>
      </c>
      <c r="B97" s="215">
        <v>14.70116791340579</v>
      </c>
      <c r="C97" s="63">
        <v>15</v>
      </c>
      <c r="D97" s="215">
        <v>9.3284936479128859</v>
      </c>
      <c r="E97" s="63">
        <v>3</v>
      </c>
      <c r="F97" s="40">
        <v>14.820040032929786</v>
      </c>
      <c r="G97" s="72">
        <v>16</v>
      </c>
      <c r="H97" s="40">
        <v>9.1032472102141355</v>
      </c>
      <c r="I97" s="72">
        <v>3</v>
      </c>
      <c r="J97" s="40">
        <v>15.351957538253052</v>
      </c>
      <c r="K97" s="284">
        <v>15</v>
      </c>
      <c r="L97" s="285">
        <v>9.2359196534068531</v>
      </c>
      <c r="M97" s="286">
        <v>3</v>
      </c>
      <c r="N97" s="40">
        <v>16.21120889300602</v>
      </c>
      <c r="O97" s="284">
        <v>17</v>
      </c>
      <c r="P97" s="285">
        <v>9.3948591482500241</v>
      </c>
      <c r="Q97" s="286">
        <v>3</v>
      </c>
      <c r="R97" s="40">
        <v>162.61891712815648</v>
      </c>
      <c r="S97" s="284">
        <v>1</v>
      </c>
      <c r="T97" s="285">
        <v>9.3601393662601815</v>
      </c>
      <c r="U97" s="286">
        <v>2</v>
      </c>
    </row>
    <row r="98" spans="1:56" ht="27.75" customHeight="1" x14ac:dyDescent="0.25">
      <c r="A98" s="29" t="s">
        <v>125</v>
      </c>
      <c r="B98" s="215">
        <v>26.914088307686985</v>
      </c>
      <c r="C98" s="63">
        <v>6</v>
      </c>
      <c r="D98" s="215">
        <v>2.1778584392014517</v>
      </c>
      <c r="E98" s="63">
        <v>20</v>
      </c>
      <c r="F98" s="40">
        <v>26.931847037368581</v>
      </c>
      <c r="G98" s="72">
        <v>6</v>
      </c>
      <c r="H98" s="40">
        <v>2.1111893033075297</v>
      </c>
      <c r="I98" s="72">
        <v>20</v>
      </c>
      <c r="J98" s="40">
        <v>27.380711154658055</v>
      </c>
      <c r="K98" s="284">
        <v>7</v>
      </c>
      <c r="L98" s="40">
        <v>2.1022055927530521</v>
      </c>
      <c r="M98" s="72">
        <v>20</v>
      </c>
      <c r="N98" s="40">
        <v>27.380711154658055</v>
      </c>
      <c r="O98" s="284">
        <v>6</v>
      </c>
      <c r="P98" s="40">
        <v>2.0250403111068955</v>
      </c>
      <c r="Q98" s="72">
        <v>21</v>
      </c>
      <c r="R98" s="40">
        <v>27.55862617044049</v>
      </c>
      <c r="S98" s="284">
        <v>8</v>
      </c>
      <c r="T98" s="40">
        <v>2.0245774283158342</v>
      </c>
      <c r="U98" s="72">
        <v>22</v>
      </c>
    </row>
    <row r="99" spans="1:56" ht="27.75" customHeight="1" x14ac:dyDescent="0.25">
      <c r="A99" s="29" t="s">
        <v>126</v>
      </c>
      <c r="B99" s="215">
        <v>20.975005658881734</v>
      </c>
      <c r="C99" s="63">
        <v>7</v>
      </c>
      <c r="D99" s="215">
        <v>1.244490536686544</v>
      </c>
      <c r="E99" s="63">
        <v>25</v>
      </c>
      <c r="F99" s="40">
        <v>26.190008511752765</v>
      </c>
      <c r="G99" s="72">
        <v>7</v>
      </c>
      <c r="H99" s="40">
        <v>1.5079923595053784</v>
      </c>
      <c r="I99" s="72">
        <v>25</v>
      </c>
      <c r="J99" s="40">
        <v>37.451712171806456</v>
      </c>
      <c r="K99" s="284">
        <v>1</v>
      </c>
      <c r="L99" s="40">
        <v>2.1120519889720359</v>
      </c>
      <c r="M99" s="72">
        <v>19</v>
      </c>
      <c r="N99" s="40">
        <v>19.904406468932102</v>
      </c>
      <c r="O99" s="284">
        <v>9</v>
      </c>
      <c r="P99" s="40">
        <v>1.0812861614341269</v>
      </c>
      <c r="Q99" s="72">
        <v>27</v>
      </c>
      <c r="R99" s="40">
        <v>39.461103867883523</v>
      </c>
      <c r="S99" s="284">
        <v>2</v>
      </c>
      <c r="T99" s="40">
        <v>2.1375770987334617</v>
      </c>
      <c r="U99" s="72">
        <v>21</v>
      </c>
    </row>
    <row r="100" spans="1:56" ht="27.75" customHeight="1" x14ac:dyDescent="0.25">
      <c r="A100" s="29" t="s">
        <v>127</v>
      </c>
      <c r="B100" s="215">
        <v>11.163198404040459</v>
      </c>
      <c r="C100" s="63">
        <v>20</v>
      </c>
      <c r="D100" s="215">
        <v>1.6852476017630285</v>
      </c>
      <c r="E100" s="63">
        <v>21</v>
      </c>
      <c r="F100" s="40">
        <v>11.540574193221403</v>
      </c>
      <c r="G100" s="72">
        <v>20</v>
      </c>
      <c r="H100" s="40">
        <v>1.6939780838443754</v>
      </c>
      <c r="I100" s="72">
        <v>22</v>
      </c>
      <c r="J100" s="40">
        <v>11.540574193221403</v>
      </c>
      <c r="K100" s="284">
        <v>21</v>
      </c>
      <c r="L100" s="40">
        <v>1.659117762898779</v>
      </c>
      <c r="M100" s="72">
        <v>23</v>
      </c>
      <c r="N100" s="40">
        <v>11.540574193221403</v>
      </c>
      <c r="O100" s="284">
        <v>22</v>
      </c>
      <c r="P100" s="40">
        <v>1.5982168263302665</v>
      </c>
      <c r="Q100" s="72">
        <v>22</v>
      </c>
      <c r="R100" s="40">
        <v>11.594462182098425</v>
      </c>
      <c r="S100" s="284">
        <v>22</v>
      </c>
      <c r="T100" s="40">
        <v>1.5867037054475257</v>
      </c>
      <c r="U100" s="72">
        <v>23</v>
      </c>
    </row>
    <row r="101" spans="1:56" ht="27.75" customHeight="1" x14ac:dyDescent="0.25">
      <c r="A101" s="29" t="s">
        <v>128</v>
      </c>
      <c r="B101" s="215">
        <v>10.985379044524548</v>
      </c>
      <c r="C101" s="63">
        <v>21</v>
      </c>
      <c r="D101" s="215">
        <v>10.241120041483018</v>
      </c>
      <c r="E101" s="63">
        <v>2</v>
      </c>
      <c r="F101" s="40">
        <v>10.930029593883159</v>
      </c>
      <c r="G101" s="72">
        <v>24</v>
      </c>
      <c r="H101" s="40">
        <v>9.9527495727354971</v>
      </c>
      <c r="I101" s="72">
        <v>2</v>
      </c>
      <c r="J101" s="40">
        <v>10.930029593883159</v>
      </c>
      <c r="K101" s="284">
        <v>24</v>
      </c>
      <c r="L101" s="40">
        <v>9.7479322567940141</v>
      </c>
      <c r="M101" s="72">
        <v>2</v>
      </c>
      <c r="N101" s="40">
        <v>11.145318055580857</v>
      </c>
      <c r="O101" s="284">
        <v>23</v>
      </c>
      <c r="P101" s="40">
        <v>9.5750735084890444</v>
      </c>
      <c r="Q101" s="72">
        <v>2</v>
      </c>
      <c r="R101" s="40">
        <v>11.005135730007337</v>
      </c>
      <c r="S101" s="284">
        <v>24</v>
      </c>
      <c r="T101" s="40">
        <v>9.3224728094543057</v>
      </c>
      <c r="U101" s="72">
        <v>3</v>
      </c>
    </row>
    <row r="102" spans="1:56" ht="27.75" customHeight="1" x14ac:dyDescent="0.25">
      <c r="A102" s="29" t="s">
        <v>129</v>
      </c>
      <c r="B102" s="215">
        <v>17.840857159392293</v>
      </c>
      <c r="C102" s="63">
        <v>9</v>
      </c>
      <c r="D102" s="215">
        <v>2.3178636245786879</v>
      </c>
      <c r="E102" s="63">
        <v>18</v>
      </c>
      <c r="F102" s="40">
        <v>18.42230432852686</v>
      </c>
      <c r="G102" s="72">
        <v>11</v>
      </c>
      <c r="H102" s="40">
        <v>2.3323615160349855</v>
      </c>
      <c r="I102" s="72">
        <v>18</v>
      </c>
      <c r="J102" s="40">
        <v>18.42230432852686</v>
      </c>
      <c r="K102" s="284">
        <v>11</v>
      </c>
      <c r="L102" s="40">
        <v>2.2843639228042534</v>
      </c>
      <c r="M102" s="72">
        <v>18</v>
      </c>
      <c r="N102" s="40">
        <v>17.94586542347875</v>
      </c>
      <c r="O102" s="284">
        <v>14</v>
      </c>
      <c r="P102" s="40">
        <v>2.1436023902115147</v>
      </c>
      <c r="Q102" s="72">
        <v>19</v>
      </c>
      <c r="R102" s="40">
        <v>17.92419302501661</v>
      </c>
      <c r="S102" s="284">
        <v>14</v>
      </c>
      <c r="T102" s="40">
        <v>2.1846602947408069</v>
      </c>
      <c r="U102" s="72">
        <v>20</v>
      </c>
    </row>
    <row r="103" spans="1:56" ht="27.75" customHeight="1" x14ac:dyDescent="0.25">
      <c r="A103" s="29" t="s">
        <v>130</v>
      </c>
      <c r="B103" s="215">
        <v>13.097754412588296</v>
      </c>
      <c r="C103" s="63">
        <v>17</v>
      </c>
      <c r="D103" s="215">
        <v>1.0526315789473684</v>
      </c>
      <c r="E103" s="63">
        <v>26</v>
      </c>
      <c r="F103" s="40">
        <v>13.092179260956154</v>
      </c>
      <c r="G103" s="72">
        <v>17</v>
      </c>
      <c r="H103" s="40">
        <v>1.0204081632653061</v>
      </c>
      <c r="I103" s="72">
        <v>28</v>
      </c>
      <c r="J103" s="40">
        <v>13.092179260956154</v>
      </c>
      <c r="K103" s="284">
        <v>19</v>
      </c>
      <c r="L103" s="40">
        <v>0.99940921622686096</v>
      </c>
      <c r="M103" s="72">
        <v>28</v>
      </c>
      <c r="N103" s="40">
        <v>16.316853955772942</v>
      </c>
      <c r="O103" s="284">
        <v>16</v>
      </c>
      <c r="P103" s="40">
        <v>1.1998482405387461</v>
      </c>
      <c r="Q103" s="72">
        <v>26</v>
      </c>
      <c r="R103" s="40">
        <v>15.184998513808656</v>
      </c>
      <c r="S103" s="284">
        <v>17</v>
      </c>
      <c r="T103" s="40">
        <v>1.1064551061726069</v>
      </c>
      <c r="U103" s="72">
        <v>27</v>
      </c>
    </row>
    <row r="104" spans="1:56" ht="27.75" customHeight="1" x14ac:dyDescent="0.25">
      <c r="A104" s="29" t="s">
        <v>131</v>
      </c>
      <c r="B104" s="215">
        <v>13.871000670594505</v>
      </c>
      <c r="C104" s="63">
        <v>16</v>
      </c>
      <c r="D104" s="215">
        <v>1.4726471350790769</v>
      </c>
      <c r="E104" s="63">
        <v>23</v>
      </c>
      <c r="F104" s="40">
        <v>15.089251945435697</v>
      </c>
      <c r="G104" s="72">
        <v>15</v>
      </c>
      <c r="H104" s="40">
        <v>1.5482054890921886</v>
      </c>
      <c r="I104" s="72">
        <v>23</v>
      </c>
      <c r="J104" s="40">
        <v>15.089251945435697</v>
      </c>
      <c r="K104" s="284">
        <v>16</v>
      </c>
      <c r="L104" s="40">
        <v>1.5163450177235132</v>
      </c>
      <c r="M104" s="72">
        <v>24</v>
      </c>
      <c r="N104" s="40">
        <v>15.089251945435697</v>
      </c>
      <c r="O104" s="284">
        <v>18</v>
      </c>
      <c r="P104" s="40">
        <v>1.4606848145689082</v>
      </c>
      <c r="Q104" s="72">
        <v>24</v>
      </c>
      <c r="R104" s="40">
        <v>15.107296137339056</v>
      </c>
      <c r="S104" s="284">
        <v>18</v>
      </c>
      <c r="T104" s="40">
        <v>1.4501624370262252</v>
      </c>
      <c r="U104" s="72">
        <v>26</v>
      </c>
    </row>
    <row r="105" spans="1:56" ht="27.75" customHeight="1" x14ac:dyDescent="0.25">
      <c r="A105" s="29" t="s">
        <v>132</v>
      </c>
      <c r="B105" s="215">
        <v>34.704926175424497</v>
      </c>
      <c r="C105" s="63">
        <v>1</v>
      </c>
      <c r="D105" s="215">
        <v>2.5252787140264457</v>
      </c>
      <c r="E105" s="63">
        <v>14</v>
      </c>
      <c r="F105" s="40">
        <v>34.815207740271404</v>
      </c>
      <c r="G105" s="72">
        <v>2</v>
      </c>
      <c r="H105" s="40">
        <v>2.4479742635970645</v>
      </c>
      <c r="I105" s="72">
        <v>14</v>
      </c>
      <c r="J105" s="40">
        <v>34.815207740271404</v>
      </c>
      <c r="K105" s="284">
        <v>3</v>
      </c>
      <c r="L105" s="40">
        <v>2.3975974793225681</v>
      </c>
      <c r="M105" s="72">
        <v>15</v>
      </c>
      <c r="N105" s="40">
        <v>34.815207740271404</v>
      </c>
      <c r="O105" s="284">
        <v>1</v>
      </c>
      <c r="P105" s="40">
        <v>2.3095893009579815</v>
      </c>
      <c r="Q105" s="72">
        <v>17</v>
      </c>
      <c r="R105" s="40">
        <v>34.5512593118127</v>
      </c>
      <c r="S105" s="284">
        <v>4</v>
      </c>
      <c r="T105" s="40">
        <v>2.2929516455577001</v>
      </c>
      <c r="U105" s="72">
        <v>17</v>
      </c>
    </row>
    <row r="106" spans="1:56" ht="27.75" customHeight="1" x14ac:dyDescent="0.25">
      <c r="A106" s="29" t="s">
        <v>133</v>
      </c>
      <c r="B106" s="215">
        <v>17.073276143811277</v>
      </c>
      <c r="C106" s="63">
        <v>12</v>
      </c>
      <c r="D106" s="215">
        <v>2.4786103189007003</v>
      </c>
      <c r="E106" s="63">
        <v>16</v>
      </c>
      <c r="F106" s="40">
        <v>16.945085818315928</v>
      </c>
      <c r="G106" s="72">
        <v>13</v>
      </c>
      <c r="H106" s="40">
        <v>2.3926812104152004</v>
      </c>
      <c r="I106" s="72">
        <v>16</v>
      </c>
      <c r="J106" s="40">
        <v>16.945085818315928</v>
      </c>
      <c r="K106" s="284">
        <v>13</v>
      </c>
      <c r="L106" s="40">
        <v>2.343442300118157</v>
      </c>
      <c r="M106" s="72">
        <v>16</v>
      </c>
      <c r="N106" s="40">
        <v>22.356121625845386</v>
      </c>
      <c r="O106" s="284">
        <v>7</v>
      </c>
      <c r="P106" s="40">
        <v>2.9782794271080335</v>
      </c>
      <c r="Q106" s="72">
        <v>14</v>
      </c>
      <c r="R106" s="40">
        <v>16.931006149939002</v>
      </c>
      <c r="S106" s="284">
        <v>16</v>
      </c>
      <c r="T106" s="40">
        <v>2.2411601299496207</v>
      </c>
      <c r="U106" s="72">
        <v>18</v>
      </c>
    </row>
    <row r="107" spans="1:56" ht="27.75" customHeight="1" x14ac:dyDescent="0.25">
      <c r="A107" s="29" t="s">
        <v>134</v>
      </c>
      <c r="B107" s="215">
        <v>33.904501338490746</v>
      </c>
      <c r="C107" s="63">
        <v>3</v>
      </c>
      <c r="D107" s="215">
        <v>4.1742286751361162</v>
      </c>
      <c r="E107" s="63">
        <v>6</v>
      </c>
      <c r="F107" s="40">
        <v>33.864565296771381</v>
      </c>
      <c r="G107" s="72">
        <v>3</v>
      </c>
      <c r="H107" s="40">
        <v>4.0464461646727656</v>
      </c>
      <c r="I107" s="72">
        <v>7</v>
      </c>
      <c r="J107" s="40">
        <v>33.864565296771381</v>
      </c>
      <c r="K107" s="284">
        <v>4</v>
      </c>
      <c r="L107" s="40">
        <v>3.9631744781410001</v>
      </c>
      <c r="M107" s="72">
        <v>8</v>
      </c>
      <c r="N107" s="40">
        <v>34.495582041431717</v>
      </c>
      <c r="O107" s="284">
        <v>2</v>
      </c>
      <c r="P107" s="40">
        <v>3.8888361946315091</v>
      </c>
      <c r="Q107" s="72">
        <v>8</v>
      </c>
      <c r="R107" s="40">
        <v>33.822392524621023</v>
      </c>
      <c r="S107" s="284">
        <v>6</v>
      </c>
      <c r="T107" s="40">
        <v>3.790197278591271</v>
      </c>
      <c r="U107" s="72">
        <v>9</v>
      </c>
    </row>
    <row r="108" spans="1:56" ht="27.75" customHeight="1" x14ac:dyDescent="0.25">
      <c r="A108" s="29" t="s">
        <v>135</v>
      </c>
      <c r="B108" s="215">
        <v>16.429924827091334</v>
      </c>
      <c r="C108" s="63">
        <v>13</v>
      </c>
      <c r="D108" s="215">
        <v>2.4837956961368941</v>
      </c>
      <c r="E108" s="63">
        <v>15</v>
      </c>
      <c r="F108" s="40">
        <v>16.406250267586287</v>
      </c>
      <c r="G108" s="72">
        <v>14</v>
      </c>
      <c r="H108" s="40">
        <v>2.4077611340102543</v>
      </c>
      <c r="I108" s="72">
        <v>15</v>
      </c>
      <c r="J108" s="40">
        <v>16.817262800385944</v>
      </c>
      <c r="K108" s="284">
        <v>14</v>
      </c>
      <c r="L108" s="40">
        <v>2.4172902717605358</v>
      </c>
      <c r="M108" s="72">
        <v>14</v>
      </c>
      <c r="N108" s="40">
        <v>18.56406606478448</v>
      </c>
      <c r="O108" s="284">
        <v>12</v>
      </c>
      <c r="P108" s="40">
        <v>2.5704258749881439</v>
      </c>
      <c r="Q108" s="72">
        <v>16</v>
      </c>
      <c r="R108" s="40">
        <v>19.485473527936055</v>
      </c>
      <c r="S108" s="284">
        <v>11</v>
      </c>
      <c r="T108" s="40">
        <v>2.6696172136164606</v>
      </c>
      <c r="U108" s="72">
        <v>15</v>
      </c>
    </row>
    <row r="109" spans="1:56" ht="27.75" customHeight="1" x14ac:dyDescent="0.25">
      <c r="A109" s="29" t="s">
        <v>136</v>
      </c>
      <c r="B109" s="215">
        <v>9.8590962644683628</v>
      </c>
      <c r="C109" s="63">
        <v>24</v>
      </c>
      <c r="D109" s="215">
        <v>3.645320197044335</v>
      </c>
      <c r="E109" s="63">
        <v>9</v>
      </c>
      <c r="F109" s="40">
        <v>10.930051748238565</v>
      </c>
      <c r="G109" s="72">
        <v>23</v>
      </c>
      <c r="H109" s="40">
        <v>3.9057002111189303</v>
      </c>
      <c r="I109" s="72">
        <v>8</v>
      </c>
      <c r="J109" s="40">
        <v>11.577133318919355</v>
      </c>
      <c r="K109" s="284">
        <v>20</v>
      </c>
      <c r="L109" s="40">
        <v>4.0517920441118553</v>
      </c>
      <c r="M109" s="72">
        <v>6</v>
      </c>
      <c r="N109" s="40">
        <v>11.886607113592776</v>
      </c>
      <c r="O109" s="284">
        <v>20</v>
      </c>
      <c r="P109" s="40">
        <v>4.0073982737361282</v>
      </c>
      <c r="Q109" s="72">
        <v>7</v>
      </c>
      <c r="R109" s="40">
        <v>12.105824262147907</v>
      </c>
      <c r="S109" s="284">
        <v>21</v>
      </c>
      <c r="T109" s="40">
        <v>4.0632798154338712</v>
      </c>
      <c r="U109" s="72">
        <v>6</v>
      </c>
    </row>
    <row r="110" spans="1:56" ht="27.75" customHeight="1" x14ac:dyDescent="0.25">
      <c r="A110" s="29" t="s">
        <v>137</v>
      </c>
      <c r="B110" s="215">
        <v>32.948008869583298</v>
      </c>
      <c r="C110" s="63">
        <v>4</v>
      </c>
      <c r="D110" s="215">
        <v>3.3030852994555353</v>
      </c>
      <c r="E110" s="63">
        <v>12</v>
      </c>
      <c r="F110" s="40">
        <v>33.811337896573441</v>
      </c>
      <c r="G110" s="72">
        <v>4</v>
      </c>
      <c r="H110" s="40">
        <v>3.2924499849200761</v>
      </c>
      <c r="I110" s="72">
        <v>12</v>
      </c>
      <c r="J110" s="40">
        <v>33.811337896573441</v>
      </c>
      <c r="K110" s="284">
        <v>5</v>
      </c>
      <c r="L110" s="40">
        <v>3.2246947617172115</v>
      </c>
      <c r="M110" s="72">
        <v>12</v>
      </c>
      <c r="N110" s="40">
        <v>34.172680438979569</v>
      </c>
      <c r="O110" s="284">
        <v>3</v>
      </c>
      <c r="P110" s="40">
        <v>3.1395238546903159</v>
      </c>
      <c r="Q110" s="72">
        <v>12</v>
      </c>
      <c r="R110" s="40">
        <v>34.228337133609429</v>
      </c>
      <c r="S110" s="284">
        <v>5</v>
      </c>
      <c r="T110" s="40">
        <v>3.1169075756862377</v>
      </c>
      <c r="U110" s="72">
        <v>12</v>
      </c>
    </row>
    <row r="111" spans="1:56" s="559" customFormat="1" ht="27.75" customHeight="1" x14ac:dyDescent="0.25">
      <c r="A111" s="30" t="s">
        <v>138</v>
      </c>
      <c r="B111" s="215">
        <v>10.952073996293437</v>
      </c>
      <c r="C111" s="63">
        <v>23</v>
      </c>
      <c r="D111" s="215">
        <v>4.1742286751361162</v>
      </c>
      <c r="E111" s="63">
        <v>6</v>
      </c>
      <c r="F111" s="40">
        <v>11.026249924990346</v>
      </c>
      <c r="G111" s="72">
        <v>22</v>
      </c>
      <c r="H111" s="40">
        <v>4.0916859354579271</v>
      </c>
      <c r="I111" s="72">
        <v>6</v>
      </c>
      <c r="J111" s="40">
        <v>11.026249924990346</v>
      </c>
      <c r="K111" s="284">
        <v>23</v>
      </c>
      <c r="L111" s="40">
        <v>4.0074832611264277</v>
      </c>
      <c r="M111" s="72">
        <v>7</v>
      </c>
      <c r="N111" s="40">
        <v>11.026249924990346</v>
      </c>
      <c r="O111" s="284">
        <v>24</v>
      </c>
      <c r="P111" s="40">
        <v>3.8603812956464005</v>
      </c>
      <c r="Q111" s="72">
        <v>9</v>
      </c>
      <c r="R111" s="40">
        <v>11.071561185337119</v>
      </c>
      <c r="S111" s="284">
        <v>23</v>
      </c>
      <c r="T111" s="40">
        <v>3.8325721549978811</v>
      </c>
      <c r="U111" s="72">
        <v>8</v>
      </c>
      <c r="V111" s="546"/>
      <c r="W111" s="546"/>
      <c r="X111" s="546"/>
      <c r="Y111" s="546"/>
      <c r="Z111" s="546"/>
      <c r="AA111" s="546"/>
      <c r="AB111" s="546"/>
      <c r="AC111" s="546"/>
      <c r="AD111" s="546"/>
      <c r="AE111" s="546"/>
      <c r="AF111" s="546"/>
      <c r="AG111" s="546"/>
      <c r="AH111" s="546"/>
      <c r="AI111" s="546"/>
      <c r="AJ111" s="546"/>
      <c r="AK111" s="546"/>
      <c r="AL111" s="546"/>
      <c r="AM111" s="546"/>
      <c r="AN111" s="546"/>
      <c r="AO111" s="546"/>
      <c r="AP111" s="546"/>
      <c r="AQ111" s="546"/>
      <c r="AR111" s="546"/>
      <c r="AS111" s="546"/>
      <c r="AT111" s="546"/>
      <c r="AU111" s="546"/>
      <c r="AV111" s="546"/>
      <c r="AW111" s="546"/>
      <c r="AX111" s="546"/>
      <c r="AY111" s="546"/>
      <c r="AZ111" s="546"/>
      <c r="BA111" s="546"/>
      <c r="BB111" s="546"/>
      <c r="BC111" s="546"/>
      <c r="BD111" s="546"/>
    </row>
    <row r="112" spans="1:56" ht="27.75" customHeight="1" x14ac:dyDescent="0.25">
      <c r="A112" s="450" t="s">
        <v>973</v>
      </c>
      <c r="B112" s="218"/>
      <c r="C112" s="218"/>
      <c r="D112" s="218"/>
      <c r="E112" s="218"/>
      <c r="F112" s="218"/>
      <c r="G112" s="218"/>
      <c r="H112" s="218"/>
      <c r="I112" s="218"/>
      <c r="J112" s="218"/>
      <c r="K112" s="218"/>
      <c r="L112" s="218"/>
      <c r="M112" s="218"/>
      <c r="N112" s="218"/>
      <c r="O112" s="218"/>
      <c r="P112" s="218"/>
      <c r="Q112" s="218"/>
      <c r="R112" s="546"/>
    </row>
    <row r="113" spans="1:21" ht="27.75" customHeight="1" x14ac:dyDescent="0.25">
      <c r="A113" s="243" t="s">
        <v>550</v>
      </c>
      <c r="B113" s="641"/>
      <c r="C113" s="641"/>
      <c r="D113" s="641"/>
      <c r="E113" s="641"/>
    </row>
    <row r="114" spans="1:21" ht="27.75" customHeight="1" x14ac:dyDescent="0.25">
      <c r="A114" s="243"/>
      <c r="B114" s="641"/>
      <c r="C114" s="641"/>
      <c r="D114" s="641"/>
      <c r="E114" s="641"/>
    </row>
    <row r="115" spans="1:21" ht="27.75" customHeight="1" x14ac:dyDescent="0.25">
      <c r="A115" s="469" t="s">
        <v>799</v>
      </c>
      <c r="B115" s="469"/>
      <c r="C115" s="469"/>
      <c r="D115" s="469"/>
      <c r="E115" s="469"/>
      <c r="F115" s="489"/>
      <c r="G115" s="643"/>
      <c r="H115" s="643"/>
      <c r="J115" s="469"/>
      <c r="K115" s="469"/>
      <c r="R115" s="469"/>
      <c r="S115" s="95"/>
      <c r="T115" s="469"/>
      <c r="U115" s="102" t="s">
        <v>496</v>
      </c>
    </row>
    <row r="116" spans="1:21" ht="27.75" customHeight="1" x14ac:dyDescent="0.25">
      <c r="A116" s="799" t="s">
        <v>1</v>
      </c>
      <c r="B116" s="795">
        <v>1399</v>
      </c>
      <c r="C116" s="798"/>
      <c r="D116" s="798"/>
      <c r="E116" s="796"/>
      <c r="F116" s="795" t="s">
        <v>551</v>
      </c>
      <c r="G116" s="798"/>
      <c r="H116" s="798"/>
      <c r="I116" s="796"/>
      <c r="J116" s="797" t="s">
        <v>716</v>
      </c>
      <c r="K116" s="797"/>
      <c r="L116" s="797"/>
      <c r="M116" s="797"/>
      <c r="N116" s="797" t="s">
        <v>974</v>
      </c>
      <c r="O116" s="797"/>
      <c r="P116" s="797"/>
      <c r="Q116" s="797"/>
      <c r="R116" s="797">
        <v>1403</v>
      </c>
      <c r="S116" s="797"/>
      <c r="T116" s="797"/>
      <c r="U116" s="797"/>
    </row>
    <row r="117" spans="1:21" ht="27.75" customHeight="1" x14ac:dyDescent="0.25">
      <c r="A117" s="800"/>
      <c r="B117" s="148" t="s">
        <v>267</v>
      </c>
      <c r="C117" s="488" t="s">
        <v>3</v>
      </c>
      <c r="D117" s="148" t="s">
        <v>972</v>
      </c>
      <c r="E117" s="488" t="s">
        <v>3</v>
      </c>
      <c r="F117" s="148" t="s">
        <v>267</v>
      </c>
      <c r="G117" s="488" t="s">
        <v>3</v>
      </c>
      <c r="H117" s="148" t="s">
        <v>972</v>
      </c>
      <c r="I117" s="488" t="s">
        <v>3</v>
      </c>
      <c r="J117" s="148" t="s">
        <v>267</v>
      </c>
      <c r="K117" s="488" t="s">
        <v>3</v>
      </c>
      <c r="L117" s="148" t="s">
        <v>972</v>
      </c>
      <c r="M117" s="488" t="s">
        <v>3</v>
      </c>
      <c r="N117" s="148" t="s">
        <v>267</v>
      </c>
      <c r="O117" s="488" t="s">
        <v>3</v>
      </c>
      <c r="P117" s="148" t="s">
        <v>972</v>
      </c>
      <c r="Q117" s="488" t="s">
        <v>3</v>
      </c>
      <c r="R117" s="148" t="s">
        <v>267</v>
      </c>
      <c r="S117" s="488" t="s">
        <v>3</v>
      </c>
      <c r="T117" s="148" t="s">
        <v>972</v>
      </c>
      <c r="U117" s="488" t="s">
        <v>3</v>
      </c>
    </row>
    <row r="118" spans="1:21" ht="27.75" customHeight="1" x14ac:dyDescent="0.25">
      <c r="A118" s="29" t="s">
        <v>4</v>
      </c>
      <c r="B118" s="216">
        <v>15.533492194400134</v>
      </c>
      <c r="C118" s="214" t="s">
        <v>230</v>
      </c>
      <c r="D118" s="283">
        <v>100</v>
      </c>
      <c r="E118" s="445" t="s">
        <v>230</v>
      </c>
      <c r="F118" s="39">
        <v>15.498686296864349</v>
      </c>
      <c r="G118" s="113" t="s">
        <v>230</v>
      </c>
      <c r="H118" s="39">
        <v>100</v>
      </c>
      <c r="I118" s="113" t="s">
        <v>230</v>
      </c>
      <c r="J118" s="39">
        <v>15.949985280662899</v>
      </c>
      <c r="K118" s="113" t="s">
        <v>230</v>
      </c>
      <c r="L118" s="39">
        <v>100</v>
      </c>
      <c r="M118" s="113" t="s">
        <v>230</v>
      </c>
      <c r="N118" s="39">
        <v>16.940267697557818</v>
      </c>
      <c r="O118" s="113" t="s">
        <v>230</v>
      </c>
      <c r="P118" s="39">
        <v>100</v>
      </c>
      <c r="Q118" s="113" t="s">
        <v>230</v>
      </c>
      <c r="R118" s="39">
        <v>16.332714279833347</v>
      </c>
      <c r="S118" s="113" t="s">
        <v>230</v>
      </c>
      <c r="T118" s="39">
        <v>100</v>
      </c>
      <c r="U118" s="113" t="s">
        <v>230</v>
      </c>
    </row>
    <row r="119" spans="1:21" ht="27.75" customHeight="1" x14ac:dyDescent="0.25">
      <c r="A119" s="29" t="s">
        <v>109</v>
      </c>
      <c r="B119" s="215">
        <v>19.133578047115556</v>
      </c>
      <c r="C119" s="63">
        <v>15</v>
      </c>
      <c r="D119" s="215">
        <v>3.4610041674935506</v>
      </c>
      <c r="E119" s="63">
        <v>8</v>
      </c>
      <c r="F119" s="40">
        <v>19.177960476686682</v>
      </c>
      <c r="G119" s="72">
        <v>15</v>
      </c>
      <c r="H119" s="40">
        <v>3.4499129609115364</v>
      </c>
      <c r="I119" s="72">
        <v>8</v>
      </c>
      <c r="J119" s="40">
        <v>20.277614173744404</v>
      </c>
      <c r="K119" s="284">
        <v>14</v>
      </c>
      <c r="L119" s="40">
        <v>3.5445179148085502</v>
      </c>
      <c r="M119" s="72">
        <v>8</v>
      </c>
      <c r="N119" s="40">
        <v>20.057683434332858</v>
      </c>
      <c r="O119" s="284">
        <v>16</v>
      </c>
      <c r="P119" s="40">
        <v>3.3011184710609189</v>
      </c>
      <c r="Q119" s="72">
        <v>10</v>
      </c>
      <c r="R119" s="40">
        <v>21.129659473094168</v>
      </c>
      <c r="S119" s="284">
        <v>14</v>
      </c>
      <c r="T119" s="40">
        <v>3.6460497978614876</v>
      </c>
      <c r="U119" s="72">
        <v>8</v>
      </c>
    </row>
    <row r="120" spans="1:21" ht="27.75" customHeight="1" x14ac:dyDescent="0.25">
      <c r="A120" s="29" t="s">
        <v>110</v>
      </c>
      <c r="B120" s="215">
        <v>13.306943451090449</v>
      </c>
      <c r="C120" s="63">
        <v>22</v>
      </c>
      <c r="D120" s="215">
        <v>1.980551696765231</v>
      </c>
      <c r="E120" s="63">
        <v>19</v>
      </c>
      <c r="F120" s="40">
        <v>13.584441286579771</v>
      </c>
      <c r="G120" s="72">
        <v>23</v>
      </c>
      <c r="H120" s="40">
        <v>2.0177243234689035</v>
      </c>
      <c r="I120" s="72">
        <v>19</v>
      </c>
      <c r="J120" s="40">
        <v>13.584441286579771</v>
      </c>
      <c r="K120" s="284">
        <v>23</v>
      </c>
      <c r="L120" s="40">
        <v>1.9606335537444255</v>
      </c>
      <c r="M120" s="72">
        <v>20</v>
      </c>
      <c r="N120" s="40">
        <v>14.862976937081397</v>
      </c>
      <c r="O120" s="284">
        <v>21</v>
      </c>
      <c r="P120" s="40">
        <v>2.0197632750570094</v>
      </c>
      <c r="Q120" s="72">
        <v>20</v>
      </c>
      <c r="R120" s="40">
        <v>11.311823931326799</v>
      </c>
      <c r="S120" s="284">
        <v>25</v>
      </c>
      <c r="T120" s="40">
        <v>1.5982166471455019</v>
      </c>
      <c r="U120" s="72">
        <v>23</v>
      </c>
    </row>
    <row r="121" spans="1:21" ht="27.75" customHeight="1" x14ac:dyDescent="0.25">
      <c r="A121" s="29" t="s">
        <v>111</v>
      </c>
      <c r="B121" s="215">
        <v>36.545621117027757</v>
      </c>
      <c r="C121" s="63">
        <v>3</v>
      </c>
      <c r="D121" s="215">
        <v>2.6076602500496131</v>
      </c>
      <c r="E121" s="63">
        <v>15</v>
      </c>
      <c r="F121" s="40">
        <v>36.69819205461765</v>
      </c>
      <c r="G121" s="72">
        <v>4</v>
      </c>
      <c r="H121" s="40">
        <v>2.5953473650894128</v>
      </c>
      <c r="I121" s="72">
        <v>16</v>
      </c>
      <c r="J121" s="40">
        <v>42.12460155049861</v>
      </c>
      <c r="K121" s="284">
        <v>2</v>
      </c>
      <c r="L121" s="40">
        <v>2.8948177764108873</v>
      </c>
      <c r="M121" s="72">
        <v>10</v>
      </c>
      <c r="N121" s="40">
        <v>40.83792713394952</v>
      </c>
      <c r="O121" s="284">
        <v>3</v>
      </c>
      <c r="P121" s="40">
        <v>2.6423426358272701</v>
      </c>
      <c r="Q121" s="72">
        <v>13</v>
      </c>
      <c r="R121" s="40">
        <v>40.606539321592656</v>
      </c>
      <c r="S121" s="284">
        <v>4</v>
      </c>
      <c r="T121" s="40">
        <v>2.7581516605584313</v>
      </c>
      <c r="U121" s="72">
        <v>11</v>
      </c>
    </row>
    <row r="122" spans="1:21" ht="27.75" customHeight="1" x14ac:dyDescent="0.25">
      <c r="A122" s="29" t="s">
        <v>112</v>
      </c>
      <c r="B122" s="215">
        <v>17.746159163953731</v>
      </c>
      <c r="C122" s="63">
        <v>17</v>
      </c>
      <c r="D122" s="215">
        <v>7.5253026394125815</v>
      </c>
      <c r="E122" s="63">
        <v>3</v>
      </c>
      <c r="F122" s="40">
        <v>17.700420384984142</v>
      </c>
      <c r="G122" s="72">
        <v>17</v>
      </c>
      <c r="H122" s="40">
        <v>7.5011868966608635</v>
      </c>
      <c r="I122" s="72">
        <v>3</v>
      </c>
      <c r="J122" s="40">
        <v>17.700420384984142</v>
      </c>
      <c r="K122" s="284">
        <v>17</v>
      </c>
      <c r="L122" s="40">
        <v>7.2889435645086893</v>
      </c>
      <c r="M122" s="72">
        <v>3</v>
      </c>
      <c r="N122" s="40">
        <v>19.670245649346828</v>
      </c>
      <c r="O122" s="284">
        <v>17</v>
      </c>
      <c r="P122" s="40">
        <v>7.6265971694356978</v>
      </c>
      <c r="Q122" s="72">
        <v>3</v>
      </c>
      <c r="R122" s="40">
        <v>17.759626823031315</v>
      </c>
      <c r="S122" s="284">
        <v>17</v>
      </c>
      <c r="T122" s="40">
        <v>7.1636377375599807</v>
      </c>
      <c r="U122" s="72">
        <v>4</v>
      </c>
    </row>
    <row r="123" spans="1:21" ht="27.75" customHeight="1" x14ac:dyDescent="0.25">
      <c r="A123" s="29" t="s">
        <v>113</v>
      </c>
      <c r="B123" s="215">
        <v>28.153967491809318</v>
      </c>
      <c r="C123" s="63">
        <v>7</v>
      </c>
      <c r="D123" s="215">
        <v>0.57948005556658067</v>
      </c>
      <c r="E123" s="63">
        <v>30</v>
      </c>
      <c r="F123" s="40">
        <v>34.735422218705793</v>
      </c>
      <c r="G123" s="72">
        <v>5</v>
      </c>
      <c r="H123" s="40">
        <v>0.71213799651843646</v>
      </c>
      <c r="I123" s="72">
        <v>30</v>
      </c>
      <c r="J123" s="40">
        <v>34.735422218705793</v>
      </c>
      <c r="K123" s="284">
        <v>5</v>
      </c>
      <c r="L123" s="40">
        <v>0.69198831308626796</v>
      </c>
      <c r="M123" s="72">
        <v>30</v>
      </c>
      <c r="N123" s="40">
        <v>35.121371354469197</v>
      </c>
      <c r="O123" s="284">
        <v>7</v>
      </c>
      <c r="P123" s="40">
        <v>0.65877583523364824</v>
      </c>
      <c r="Q123" s="72">
        <v>30</v>
      </c>
      <c r="R123" s="40">
        <v>34.606134129530759</v>
      </c>
      <c r="S123" s="284">
        <v>7</v>
      </c>
      <c r="T123" s="40">
        <v>0.68009219027468171</v>
      </c>
      <c r="U123" s="72">
        <v>30</v>
      </c>
    </row>
    <row r="124" spans="1:21" ht="27.75" customHeight="1" x14ac:dyDescent="0.25">
      <c r="A124" s="29" t="s">
        <v>114</v>
      </c>
      <c r="B124" s="215">
        <v>28.423965891240933</v>
      </c>
      <c r="C124" s="63">
        <v>5</v>
      </c>
      <c r="D124" s="215">
        <v>2.2623536415955545</v>
      </c>
      <c r="E124" s="63">
        <v>18</v>
      </c>
      <c r="F124" s="40">
        <v>33.177759891212652</v>
      </c>
      <c r="G124" s="72">
        <v>6</v>
      </c>
      <c r="H124" s="40">
        <v>2.6467795537268555</v>
      </c>
      <c r="I124" s="72">
        <v>14</v>
      </c>
      <c r="J124" s="40">
        <v>33.177759891212652</v>
      </c>
      <c r="K124" s="284">
        <v>6</v>
      </c>
      <c r="L124" s="40">
        <v>2.571889896970629</v>
      </c>
      <c r="M124" s="72">
        <v>14</v>
      </c>
      <c r="N124" s="40">
        <v>58.172664203875101</v>
      </c>
      <c r="O124" s="284">
        <v>1</v>
      </c>
      <c r="P124" s="40">
        <v>4.2458464545553261</v>
      </c>
      <c r="Q124" s="72">
        <v>8</v>
      </c>
      <c r="R124" s="40">
        <v>34.13256598835207</v>
      </c>
      <c r="S124" s="284">
        <v>8</v>
      </c>
      <c r="T124" s="40">
        <v>2.5276759738542336</v>
      </c>
      <c r="U124" s="72">
        <v>15</v>
      </c>
    </row>
    <row r="125" spans="1:21" ht="27.75" customHeight="1" x14ac:dyDescent="0.25">
      <c r="A125" s="29" t="s">
        <v>115</v>
      </c>
      <c r="B125" s="215">
        <v>25.116451972512063</v>
      </c>
      <c r="C125" s="63">
        <v>9</v>
      </c>
      <c r="D125" s="215">
        <v>2.2901369319309386</v>
      </c>
      <c r="E125" s="63">
        <v>17</v>
      </c>
      <c r="F125" s="40">
        <v>25.184167407933753</v>
      </c>
      <c r="G125" s="72">
        <v>10</v>
      </c>
      <c r="H125" s="40">
        <v>2.282797911061877</v>
      </c>
      <c r="I125" s="72">
        <v>18</v>
      </c>
      <c r="J125" s="40">
        <v>24.48581961152658</v>
      </c>
      <c r="K125" s="284">
        <v>10</v>
      </c>
      <c r="L125" s="40">
        <v>2.1566969091188684</v>
      </c>
      <c r="M125" s="72">
        <v>19</v>
      </c>
      <c r="N125" s="40">
        <v>24.704053297903823</v>
      </c>
      <c r="O125" s="284">
        <v>11</v>
      </c>
      <c r="P125" s="40">
        <v>2.0487204546277193</v>
      </c>
      <c r="Q125" s="72">
        <v>19</v>
      </c>
      <c r="R125" s="40">
        <v>24.507452533163555</v>
      </c>
      <c r="S125" s="284">
        <v>11</v>
      </c>
      <c r="T125" s="40">
        <v>2.1233989496353951</v>
      </c>
      <c r="U125" s="72">
        <v>20</v>
      </c>
    </row>
    <row r="126" spans="1:21" ht="27.75" customHeight="1" x14ac:dyDescent="0.25">
      <c r="A126" s="29" t="s">
        <v>89</v>
      </c>
      <c r="B126" s="215">
        <v>17.877207225642117</v>
      </c>
      <c r="C126" s="63">
        <v>16</v>
      </c>
      <c r="D126" s="215">
        <v>0.96050803730898993</v>
      </c>
      <c r="E126" s="63">
        <v>28</v>
      </c>
      <c r="F126" s="40">
        <v>17.431858790125592</v>
      </c>
      <c r="G126" s="72">
        <v>18</v>
      </c>
      <c r="H126" s="40">
        <v>0.93369203987972782</v>
      </c>
      <c r="I126" s="72">
        <v>28</v>
      </c>
      <c r="J126" s="40">
        <v>17.431858790125592</v>
      </c>
      <c r="K126" s="284">
        <v>18</v>
      </c>
      <c r="L126" s="40">
        <v>0.90727356604644005</v>
      </c>
      <c r="M126" s="72">
        <v>28</v>
      </c>
      <c r="N126" s="40">
        <v>17.062539747961914</v>
      </c>
      <c r="O126" s="284">
        <v>19</v>
      </c>
      <c r="P126" s="40">
        <v>0.83613856010424581</v>
      </c>
      <c r="Q126" s="72">
        <v>28</v>
      </c>
      <c r="R126" s="40">
        <v>17.321355175855793</v>
      </c>
      <c r="S126" s="284">
        <v>19</v>
      </c>
      <c r="T126" s="40">
        <v>0.89167642724902707</v>
      </c>
      <c r="U126" s="72">
        <v>28</v>
      </c>
    </row>
    <row r="127" spans="1:21" ht="27.75" customHeight="1" x14ac:dyDescent="0.25">
      <c r="A127" s="29" t="s">
        <v>116</v>
      </c>
      <c r="B127" s="215">
        <v>46.903129936461973</v>
      </c>
      <c r="C127" s="63">
        <v>1</v>
      </c>
      <c r="D127" s="215">
        <v>3.0204405636038896</v>
      </c>
      <c r="E127" s="63">
        <v>9</v>
      </c>
      <c r="F127" s="40">
        <v>44.850247963051245</v>
      </c>
      <c r="G127" s="72">
        <v>1</v>
      </c>
      <c r="H127" s="40">
        <v>2.8960278525083085</v>
      </c>
      <c r="I127" s="72">
        <v>11</v>
      </c>
      <c r="J127" s="40">
        <v>44.850247963051245</v>
      </c>
      <c r="K127" s="284">
        <v>1</v>
      </c>
      <c r="L127" s="40">
        <v>2.814085806550823</v>
      </c>
      <c r="M127" s="72">
        <v>12</v>
      </c>
      <c r="N127" s="40">
        <v>38.66189407743898</v>
      </c>
      <c r="O127" s="284">
        <v>5</v>
      </c>
      <c r="P127" s="40">
        <v>2.2839975386397362</v>
      </c>
      <c r="Q127" s="72">
        <v>16</v>
      </c>
      <c r="R127" s="40">
        <v>43.997833952790025</v>
      </c>
      <c r="S127" s="284">
        <v>3</v>
      </c>
      <c r="T127" s="40">
        <v>2.7014773113688744</v>
      </c>
      <c r="U127" s="72">
        <v>14</v>
      </c>
    </row>
    <row r="128" spans="1:21" ht="27.75" customHeight="1" x14ac:dyDescent="0.25">
      <c r="A128" s="29" t="s">
        <v>117</v>
      </c>
      <c r="B128" s="215">
        <v>8.123316509788193</v>
      </c>
      <c r="C128" s="63">
        <v>30</v>
      </c>
      <c r="D128" s="215">
        <v>4.8025401865449489</v>
      </c>
      <c r="E128" s="63">
        <v>7</v>
      </c>
      <c r="F128" s="40">
        <v>8.0122740091763731</v>
      </c>
      <c r="G128" s="72">
        <v>30</v>
      </c>
      <c r="H128" s="40">
        <v>4.7871498654850448</v>
      </c>
      <c r="I128" s="72">
        <v>7</v>
      </c>
      <c r="J128" s="40">
        <v>11.932328731021341</v>
      </c>
      <c r="K128" s="284">
        <v>24</v>
      </c>
      <c r="L128" s="40">
        <v>6.9275718898969707</v>
      </c>
      <c r="M128" s="72">
        <v>5</v>
      </c>
      <c r="N128" s="40">
        <v>11.614486456277154</v>
      </c>
      <c r="O128" s="284">
        <v>24</v>
      </c>
      <c r="P128" s="40">
        <v>6.348861620878127</v>
      </c>
      <c r="Q128" s="72">
        <v>6</v>
      </c>
      <c r="R128" s="40">
        <v>11.53058827477432</v>
      </c>
      <c r="S128" s="284">
        <v>23</v>
      </c>
      <c r="T128" s="40">
        <v>6.4911021271772391</v>
      </c>
      <c r="U128" s="72">
        <v>6</v>
      </c>
    </row>
    <row r="129" spans="1:21" ht="27.75" customHeight="1" x14ac:dyDescent="0.25">
      <c r="A129" s="29" t="s">
        <v>118</v>
      </c>
      <c r="B129" s="215">
        <v>10.669447416215483</v>
      </c>
      <c r="C129" s="63">
        <v>25</v>
      </c>
      <c r="D129" s="215">
        <v>4.9771780115102198</v>
      </c>
      <c r="E129" s="63">
        <v>6</v>
      </c>
      <c r="F129" s="40">
        <v>10.506963067730858</v>
      </c>
      <c r="G129" s="72">
        <v>25</v>
      </c>
      <c r="H129" s="40">
        <v>4.9493590758031338</v>
      </c>
      <c r="I129" s="72">
        <v>6</v>
      </c>
      <c r="J129" s="40">
        <v>10.506963067730858</v>
      </c>
      <c r="K129" s="284">
        <v>26</v>
      </c>
      <c r="L129" s="40">
        <v>4.8093187759495617</v>
      </c>
      <c r="M129" s="72">
        <v>7</v>
      </c>
      <c r="N129" s="40">
        <v>10.406176851253823</v>
      </c>
      <c r="O129" s="284">
        <v>28</v>
      </c>
      <c r="P129" s="40">
        <v>4.4847431860136826</v>
      </c>
      <c r="Q129" s="72">
        <v>7</v>
      </c>
      <c r="R129" s="40">
        <v>10.525689819219791</v>
      </c>
      <c r="S129" s="284">
        <v>27</v>
      </c>
      <c r="T129" s="40">
        <v>4.6813012430573924</v>
      </c>
      <c r="U129" s="72">
        <v>7</v>
      </c>
    </row>
    <row r="130" spans="1:21" ht="27.75" customHeight="1" x14ac:dyDescent="0.25">
      <c r="A130" s="29" t="s">
        <v>119</v>
      </c>
      <c r="B130" s="215">
        <v>14.314950109747953</v>
      </c>
      <c r="C130" s="63">
        <v>21</v>
      </c>
      <c r="D130" s="215">
        <v>1.6074617979757888</v>
      </c>
      <c r="E130" s="63">
        <v>23</v>
      </c>
      <c r="F130" s="40">
        <v>13.915545672582359</v>
      </c>
      <c r="G130" s="72">
        <v>22</v>
      </c>
      <c r="H130" s="40">
        <v>1.5627472701376801</v>
      </c>
      <c r="I130" s="72">
        <v>24</v>
      </c>
      <c r="J130" s="40">
        <v>13.915545672582359</v>
      </c>
      <c r="K130" s="284">
        <v>22</v>
      </c>
      <c r="L130" s="40">
        <v>1.5185299092726434</v>
      </c>
      <c r="M130" s="72">
        <v>24</v>
      </c>
      <c r="N130" s="40">
        <v>13.809857983929835</v>
      </c>
      <c r="O130" s="284">
        <v>23</v>
      </c>
      <c r="P130" s="40">
        <v>1.4189017989647807</v>
      </c>
      <c r="Q130" s="72">
        <v>25</v>
      </c>
      <c r="R130" s="40">
        <v>13.997561943641209</v>
      </c>
      <c r="S130" s="284">
        <v>21</v>
      </c>
      <c r="T130" s="40">
        <v>1.4924245286583293</v>
      </c>
      <c r="U130" s="72">
        <v>25</v>
      </c>
    </row>
    <row r="131" spans="1:21" ht="27.75" customHeight="1" x14ac:dyDescent="0.25">
      <c r="A131" s="29" t="s">
        <v>120</v>
      </c>
      <c r="B131" s="215">
        <v>41.713435687902717</v>
      </c>
      <c r="C131" s="63">
        <v>2</v>
      </c>
      <c r="D131" s="215">
        <v>10.656876364358007</v>
      </c>
      <c r="E131" s="63">
        <v>1</v>
      </c>
      <c r="F131" s="40">
        <v>39.704288420146497</v>
      </c>
      <c r="G131" s="72">
        <v>2</v>
      </c>
      <c r="H131" s="40">
        <v>10.120272194967558</v>
      </c>
      <c r="I131" s="72">
        <v>1</v>
      </c>
      <c r="J131" s="40">
        <v>39.424899369496522</v>
      </c>
      <c r="K131" s="284">
        <v>3</v>
      </c>
      <c r="L131" s="40">
        <v>9.7647239735506695</v>
      </c>
      <c r="M131" s="72">
        <v>1</v>
      </c>
      <c r="N131" s="40">
        <v>38.943729337821566</v>
      </c>
      <c r="O131" s="284">
        <v>4</v>
      </c>
      <c r="P131" s="40">
        <v>9.0816954428638645</v>
      </c>
      <c r="Q131" s="72">
        <v>1</v>
      </c>
      <c r="R131" s="40">
        <v>39.161660843994269</v>
      </c>
      <c r="S131" s="284">
        <v>5</v>
      </c>
      <c r="T131" s="40">
        <v>9.4192768353043412</v>
      </c>
      <c r="U131" s="72">
        <v>1</v>
      </c>
    </row>
    <row r="132" spans="1:21" ht="27.75" customHeight="1" x14ac:dyDescent="0.25">
      <c r="A132" s="29" t="s">
        <v>121</v>
      </c>
      <c r="B132" s="215">
        <v>15.637223767292356</v>
      </c>
      <c r="C132" s="63">
        <v>19</v>
      </c>
      <c r="D132" s="215">
        <v>1.3494741020043659</v>
      </c>
      <c r="E132" s="63">
        <v>25</v>
      </c>
      <c r="F132" s="40">
        <v>15.644325343070852</v>
      </c>
      <c r="G132" s="72">
        <v>20</v>
      </c>
      <c r="H132" s="40">
        <v>1.3451495489792689</v>
      </c>
      <c r="I132" s="72">
        <v>25</v>
      </c>
      <c r="J132" s="40">
        <v>15.644325343070852</v>
      </c>
      <c r="K132" s="284">
        <v>21</v>
      </c>
      <c r="L132" s="40">
        <v>1.307089035829617</v>
      </c>
      <c r="M132" s="72">
        <v>25</v>
      </c>
      <c r="N132" s="40">
        <v>21.027813769951116</v>
      </c>
      <c r="O132" s="284">
        <v>13</v>
      </c>
      <c r="P132" s="40">
        <v>1.6541788829767983</v>
      </c>
      <c r="Q132" s="72">
        <v>23</v>
      </c>
      <c r="R132" s="40">
        <v>21.047008054970917</v>
      </c>
      <c r="S132" s="284">
        <v>15</v>
      </c>
      <c r="T132" s="40">
        <v>1.7266785053084974</v>
      </c>
      <c r="U132" s="72">
        <v>22</v>
      </c>
    </row>
    <row r="133" spans="1:21" ht="27.75" customHeight="1" x14ac:dyDescent="0.25">
      <c r="A133" s="29" t="s">
        <v>122</v>
      </c>
      <c r="B133" s="215">
        <v>3.9917386402455302</v>
      </c>
      <c r="C133" s="63">
        <v>31</v>
      </c>
      <c r="D133" s="215">
        <v>1.543957134352054</v>
      </c>
      <c r="E133" s="63">
        <v>24</v>
      </c>
      <c r="F133" s="40">
        <v>5.0843516443990131</v>
      </c>
      <c r="G133" s="72">
        <v>31</v>
      </c>
      <c r="H133" s="40">
        <v>1.9662921348314606</v>
      </c>
      <c r="I133" s="72">
        <v>20</v>
      </c>
      <c r="J133" s="40">
        <v>6.1892006938861233</v>
      </c>
      <c r="K133" s="284">
        <v>31</v>
      </c>
      <c r="L133" s="40">
        <v>2.3258496078732893</v>
      </c>
      <c r="M133" s="72">
        <v>18</v>
      </c>
      <c r="N133" s="40">
        <v>5.0843516443990131</v>
      </c>
      <c r="O133" s="284">
        <v>31</v>
      </c>
      <c r="P133" s="40">
        <v>1.7989647808303471</v>
      </c>
      <c r="Q133" s="72">
        <v>22</v>
      </c>
      <c r="R133" s="40">
        <v>6.220702291583339</v>
      </c>
      <c r="S133" s="284">
        <v>31</v>
      </c>
      <c r="T133" s="40">
        <v>2.2858654173121247</v>
      </c>
      <c r="U133" s="72">
        <v>19</v>
      </c>
    </row>
    <row r="134" spans="1:21" ht="27.75" customHeight="1" x14ac:dyDescent="0.25">
      <c r="A134" s="29" t="s">
        <v>123</v>
      </c>
      <c r="B134" s="215">
        <v>10.108027100440225</v>
      </c>
      <c r="C134" s="63">
        <v>28</v>
      </c>
      <c r="D134" s="215">
        <v>7.1958721968644568</v>
      </c>
      <c r="E134" s="63">
        <v>5</v>
      </c>
      <c r="F134" s="40">
        <v>9.2862733740656811</v>
      </c>
      <c r="G134" s="72">
        <v>29</v>
      </c>
      <c r="H134" s="40">
        <v>6.698053489476183</v>
      </c>
      <c r="I134" s="72">
        <v>5</v>
      </c>
      <c r="J134" s="40">
        <v>9.2862733740656811</v>
      </c>
      <c r="K134" s="284">
        <v>29</v>
      </c>
      <c r="L134" s="40">
        <v>6.5085345225280644</v>
      </c>
      <c r="M134" s="72">
        <v>6</v>
      </c>
      <c r="N134" s="40">
        <v>11.507738652563377</v>
      </c>
      <c r="O134" s="284">
        <v>26</v>
      </c>
      <c r="P134" s="40">
        <v>7.5940203424186485</v>
      </c>
      <c r="Q134" s="72">
        <v>4</v>
      </c>
      <c r="R134" s="40">
        <v>11.457943820914515</v>
      </c>
      <c r="S134" s="284">
        <v>24</v>
      </c>
      <c r="T134" s="40">
        <v>7.7568292590773416</v>
      </c>
      <c r="U134" s="72">
        <v>3</v>
      </c>
    </row>
    <row r="135" spans="1:21" ht="27.75" customHeight="1" x14ac:dyDescent="0.25">
      <c r="A135" s="29" t="s">
        <v>124</v>
      </c>
      <c r="B135" s="215">
        <v>20.633934953501736</v>
      </c>
      <c r="C135" s="63">
        <v>13</v>
      </c>
      <c r="D135" s="215">
        <v>10.021829728120659</v>
      </c>
      <c r="E135" s="63">
        <v>2</v>
      </c>
      <c r="F135" s="40">
        <v>20.834799516200572</v>
      </c>
      <c r="G135" s="72">
        <v>13</v>
      </c>
      <c r="H135" s="40">
        <v>10.072796328532995</v>
      </c>
      <c r="I135" s="72">
        <v>2</v>
      </c>
      <c r="J135" s="40">
        <v>20.392898819470471</v>
      </c>
      <c r="K135" s="284">
        <v>13</v>
      </c>
      <c r="L135" s="40">
        <v>9.5801937567276649</v>
      </c>
      <c r="M135" s="72">
        <v>2</v>
      </c>
      <c r="N135" s="40">
        <v>20.131031739926712</v>
      </c>
      <c r="O135" s="284">
        <v>15</v>
      </c>
      <c r="P135" s="40">
        <v>8.9043327179932668</v>
      </c>
      <c r="Q135" s="72">
        <v>2</v>
      </c>
      <c r="R135" s="40">
        <v>199.26543366407904</v>
      </c>
      <c r="S135" s="284">
        <v>1</v>
      </c>
      <c r="T135" s="40">
        <v>9.2039143083840251</v>
      </c>
      <c r="U135" s="72">
        <v>2</v>
      </c>
    </row>
    <row r="136" spans="1:21" ht="27.75" customHeight="1" x14ac:dyDescent="0.25">
      <c r="A136" s="29" t="s">
        <v>125</v>
      </c>
      <c r="B136" s="215">
        <v>11.470528112085644</v>
      </c>
      <c r="C136" s="63">
        <v>24</v>
      </c>
      <c r="D136" s="215">
        <v>0.71045842429053374</v>
      </c>
      <c r="E136" s="63">
        <v>29</v>
      </c>
      <c r="F136" s="40">
        <v>11.478096713545179</v>
      </c>
      <c r="G136" s="72">
        <v>24</v>
      </c>
      <c r="H136" s="40">
        <v>0.70818167431555623</v>
      </c>
      <c r="I136" s="72">
        <v>31</v>
      </c>
      <c r="J136" s="40">
        <v>10.965109150928635</v>
      </c>
      <c r="K136" s="284">
        <v>25</v>
      </c>
      <c r="L136" s="40">
        <v>0.6573888974319545</v>
      </c>
      <c r="M136" s="72">
        <v>31</v>
      </c>
      <c r="N136" s="40">
        <v>11.413973268218111</v>
      </c>
      <c r="O136" s="284">
        <v>27</v>
      </c>
      <c r="P136" s="40">
        <v>0.64429724544829325</v>
      </c>
      <c r="Q136" s="72">
        <v>31</v>
      </c>
      <c r="R136" s="40">
        <v>11.023450468176197</v>
      </c>
      <c r="S136" s="284">
        <v>26</v>
      </c>
      <c r="T136" s="40">
        <v>0.64986587070691804</v>
      </c>
      <c r="U136" s="72">
        <v>31</v>
      </c>
    </row>
    <row r="137" spans="1:21" ht="27.75" customHeight="1" x14ac:dyDescent="0.25">
      <c r="A137" s="29" t="s">
        <v>126</v>
      </c>
      <c r="B137" s="215">
        <v>12.759795109153055</v>
      </c>
      <c r="C137" s="63">
        <v>23</v>
      </c>
      <c r="D137" s="215">
        <v>0.57948005556658067</v>
      </c>
      <c r="E137" s="63">
        <v>30</v>
      </c>
      <c r="F137" s="40">
        <v>18.333005958226934</v>
      </c>
      <c r="G137" s="72">
        <v>16</v>
      </c>
      <c r="H137" s="40">
        <v>0.83082766260484253</v>
      </c>
      <c r="I137" s="72">
        <v>29</v>
      </c>
      <c r="J137" s="40">
        <v>18.682206071716973</v>
      </c>
      <c r="K137" s="284">
        <v>16</v>
      </c>
      <c r="L137" s="40">
        <v>0.82269721666922957</v>
      </c>
      <c r="M137" s="72">
        <v>29</v>
      </c>
      <c r="N137" s="40">
        <v>17.547305702874354</v>
      </c>
      <c r="O137" s="284">
        <v>18</v>
      </c>
      <c r="P137" s="40">
        <v>0.72754913671408405</v>
      </c>
      <c r="Q137" s="72">
        <v>29</v>
      </c>
      <c r="R137" s="40">
        <v>17.470664928292045</v>
      </c>
      <c r="S137" s="284">
        <v>18</v>
      </c>
      <c r="T137" s="40">
        <v>0.75943627914006118</v>
      </c>
      <c r="U137" s="72">
        <v>29</v>
      </c>
    </row>
    <row r="138" spans="1:21" ht="27.75" customHeight="1" x14ac:dyDescent="0.25">
      <c r="A138" s="29" t="s">
        <v>127</v>
      </c>
      <c r="B138" s="215">
        <v>23.185104377622491</v>
      </c>
      <c r="C138" s="63">
        <v>11</v>
      </c>
      <c r="D138" s="215">
        <v>2.6791029966263147</v>
      </c>
      <c r="E138" s="63">
        <v>13</v>
      </c>
      <c r="F138" s="40">
        <v>26.779611332638389</v>
      </c>
      <c r="G138" s="72">
        <v>8</v>
      </c>
      <c r="H138" s="40">
        <v>3.0938439626523184</v>
      </c>
      <c r="I138" s="72">
        <v>9</v>
      </c>
      <c r="J138" s="40">
        <v>26.779611332638389</v>
      </c>
      <c r="K138" s="284">
        <v>8</v>
      </c>
      <c r="L138" s="40">
        <v>3.0063047824081193</v>
      </c>
      <c r="M138" s="72">
        <v>9</v>
      </c>
      <c r="N138" s="40">
        <v>26.779611332638389</v>
      </c>
      <c r="O138" s="284">
        <v>9</v>
      </c>
      <c r="P138" s="40">
        <v>2.8305643030368843</v>
      </c>
      <c r="Q138" s="72">
        <v>11</v>
      </c>
      <c r="R138" s="40">
        <v>26.904657051634924</v>
      </c>
      <c r="S138" s="284">
        <v>9</v>
      </c>
      <c r="T138" s="40">
        <v>2.9546227377488949</v>
      </c>
      <c r="U138" s="72">
        <v>9</v>
      </c>
    </row>
    <row r="139" spans="1:21" ht="27.75" customHeight="1" x14ac:dyDescent="0.25">
      <c r="A139" s="29" t="s">
        <v>128</v>
      </c>
      <c r="B139" s="215">
        <v>10.518152796554896</v>
      </c>
      <c r="C139" s="63">
        <v>26</v>
      </c>
      <c r="D139" s="215">
        <v>7.5054574320301644</v>
      </c>
      <c r="E139" s="63">
        <v>4</v>
      </c>
      <c r="F139" s="40">
        <v>10.411129199022039</v>
      </c>
      <c r="G139" s="72">
        <v>26</v>
      </c>
      <c r="H139" s="40">
        <v>7.4616236746320617</v>
      </c>
      <c r="I139" s="72">
        <v>4</v>
      </c>
      <c r="J139" s="40">
        <v>10.411129199022039</v>
      </c>
      <c r="K139" s="284">
        <v>27</v>
      </c>
      <c r="L139" s="40">
        <v>7.2504997693372291</v>
      </c>
      <c r="M139" s="72">
        <v>4</v>
      </c>
      <c r="N139" s="40">
        <v>11.570374762009646</v>
      </c>
      <c r="O139" s="284">
        <v>25</v>
      </c>
      <c r="P139" s="40">
        <v>7.5867810475259718</v>
      </c>
      <c r="Q139" s="72">
        <v>5</v>
      </c>
      <c r="R139" s="40">
        <v>10.482669690299918</v>
      </c>
      <c r="S139" s="284">
        <v>28</v>
      </c>
      <c r="T139" s="40">
        <v>7.1258548381002758</v>
      </c>
      <c r="U139" s="72">
        <v>5</v>
      </c>
    </row>
    <row r="140" spans="1:21" ht="27.75" customHeight="1" x14ac:dyDescent="0.25">
      <c r="A140" s="29" t="s">
        <v>129</v>
      </c>
      <c r="B140" s="215">
        <v>19.67682903709262</v>
      </c>
      <c r="C140" s="63">
        <v>14</v>
      </c>
      <c r="D140" s="215">
        <v>1.9567374479063304</v>
      </c>
      <c r="E140" s="63">
        <v>20</v>
      </c>
      <c r="F140" s="40">
        <v>19.613401591147131</v>
      </c>
      <c r="G140" s="72">
        <v>14</v>
      </c>
      <c r="H140" s="40">
        <v>1.9544231682228199</v>
      </c>
      <c r="I140" s="72">
        <v>21</v>
      </c>
      <c r="J140" s="40">
        <v>19.613401591147131</v>
      </c>
      <c r="K140" s="284">
        <v>15</v>
      </c>
      <c r="L140" s="40">
        <v>1.8991234814700906</v>
      </c>
      <c r="M140" s="72">
        <v>21</v>
      </c>
      <c r="N140" s="40">
        <v>20.645685885418033</v>
      </c>
      <c r="O140" s="284">
        <v>14</v>
      </c>
      <c r="P140" s="40">
        <v>1.882216672096138</v>
      </c>
      <c r="Q140" s="72">
        <v>21</v>
      </c>
      <c r="R140" s="40">
        <v>20.087457700449651</v>
      </c>
      <c r="S140" s="284">
        <v>16</v>
      </c>
      <c r="T140" s="40">
        <v>1.9647107719046362</v>
      </c>
      <c r="U140" s="72">
        <v>21</v>
      </c>
    </row>
    <row r="141" spans="1:21" ht="27.75" customHeight="1" x14ac:dyDescent="0.25">
      <c r="A141" s="29" t="s">
        <v>130</v>
      </c>
      <c r="B141" s="215">
        <v>28.32470042919341</v>
      </c>
      <c r="C141" s="63">
        <v>6</v>
      </c>
      <c r="D141" s="215">
        <v>1.7424092081762255</v>
      </c>
      <c r="E141" s="63">
        <v>21</v>
      </c>
      <c r="F141" s="40">
        <v>28.312643820491388</v>
      </c>
      <c r="G141" s="72">
        <v>7</v>
      </c>
      <c r="H141" s="40">
        <v>1.7368254470644089</v>
      </c>
      <c r="I141" s="72">
        <v>22</v>
      </c>
      <c r="J141" s="40">
        <v>28.312643820491388</v>
      </c>
      <c r="K141" s="284">
        <v>7</v>
      </c>
      <c r="L141" s="40">
        <v>1.6876826080270646</v>
      </c>
      <c r="M141" s="72">
        <v>23</v>
      </c>
      <c r="N141" s="40">
        <v>45.403419703020361</v>
      </c>
      <c r="O141" s="284">
        <v>2</v>
      </c>
      <c r="P141" s="40">
        <v>2.5482318022224635</v>
      </c>
      <c r="Q141" s="72">
        <v>14</v>
      </c>
      <c r="R141" s="40">
        <v>46.97656987037827</v>
      </c>
      <c r="S141" s="284">
        <v>2</v>
      </c>
      <c r="T141" s="40">
        <v>2.7468167907205197</v>
      </c>
      <c r="U141" s="72">
        <v>12</v>
      </c>
    </row>
    <row r="142" spans="1:21" ht="27.75" customHeight="1" x14ac:dyDescent="0.25">
      <c r="A142" s="29" t="s">
        <v>131</v>
      </c>
      <c r="B142" s="215">
        <v>35.361283399684581</v>
      </c>
      <c r="C142" s="63">
        <v>4</v>
      </c>
      <c r="D142" s="215">
        <v>2.8735860289740027</v>
      </c>
      <c r="E142" s="63">
        <v>11</v>
      </c>
      <c r="F142" s="40">
        <v>36.792299386435744</v>
      </c>
      <c r="G142" s="72">
        <v>3</v>
      </c>
      <c r="H142" s="40">
        <v>2.9711979743630321</v>
      </c>
      <c r="I142" s="72">
        <v>10</v>
      </c>
      <c r="J142" s="40">
        <v>36.792299386435744</v>
      </c>
      <c r="K142" s="284">
        <v>4</v>
      </c>
      <c r="L142" s="40">
        <v>2.8871290173765956</v>
      </c>
      <c r="M142" s="72">
        <v>11</v>
      </c>
      <c r="N142" s="40">
        <v>36.792299386435744</v>
      </c>
      <c r="O142" s="284">
        <v>6</v>
      </c>
      <c r="P142" s="40">
        <v>2.7183552322003837</v>
      </c>
      <c r="Q142" s="72">
        <v>12</v>
      </c>
      <c r="R142" s="40">
        <v>36.836296750459844</v>
      </c>
      <c r="S142" s="284">
        <v>6</v>
      </c>
      <c r="T142" s="40">
        <v>2.8374957494238107</v>
      </c>
      <c r="U142" s="72">
        <v>10</v>
      </c>
    </row>
    <row r="143" spans="1:21" ht="27.75" customHeight="1" x14ac:dyDescent="0.25">
      <c r="A143" s="29" t="s">
        <v>132</v>
      </c>
      <c r="B143" s="215">
        <v>21.52132998968829</v>
      </c>
      <c r="C143" s="63">
        <v>12</v>
      </c>
      <c r="D143" s="215">
        <v>1.1986505258979956</v>
      </c>
      <c r="E143" s="63">
        <v>27</v>
      </c>
      <c r="F143" s="40">
        <v>21.589718146944485</v>
      </c>
      <c r="G143" s="72">
        <v>12</v>
      </c>
      <c r="H143" s="40">
        <v>1.1948093052698212</v>
      </c>
      <c r="I143" s="72">
        <v>27</v>
      </c>
      <c r="J143" s="40">
        <v>21.589718146944485</v>
      </c>
      <c r="K143" s="284">
        <v>12</v>
      </c>
      <c r="L143" s="40">
        <v>1.1610026141780716</v>
      </c>
      <c r="M143" s="72">
        <v>27</v>
      </c>
      <c r="N143" s="40">
        <v>21.661207279881385</v>
      </c>
      <c r="O143" s="284">
        <v>12</v>
      </c>
      <c r="P143" s="40">
        <v>1.0967531762406342</v>
      </c>
      <c r="Q143" s="72">
        <v>26</v>
      </c>
      <c r="R143" s="40">
        <v>21.426037601986518</v>
      </c>
      <c r="S143" s="284">
        <v>13</v>
      </c>
      <c r="T143" s="40">
        <v>1.1410435636830771</v>
      </c>
      <c r="U143" s="72">
        <v>27</v>
      </c>
    </row>
    <row r="144" spans="1:21" ht="27.75" customHeight="1" x14ac:dyDescent="0.25">
      <c r="A144" s="29" t="s">
        <v>133</v>
      </c>
      <c r="B144" s="215">
        <v>23.752570367436192</v>
      </c>
      <c r="C144" s="63">
        <v>10</v>
      </c>
      <c r="D144" s="215">
        <v>2.6394125818614804</v>
      </c>
      <c r="E144" s="63">
        <v>14</v>
      </c>
      <c r="F144" s="40">
        <v>23.708880577727751</v>
      </c>
      <c r="G144" s="72">
        <v>11</v>
      </c>
      <c r="H144" s="40">
        <v>2.634910587118215</v>
      </c>
      <c r="I144" s="72">
        <v>15</v>
      </c>
      <c r="J144" s="40">
        <v>23.708880577727751</v>
      </c>
      <c r="K144" s="284">
        <v>11</v>
      </c>
      <c r="L144" s="40">
        <v>2.5603567584191911</v>
      </c>
      <c r="M144" s="72">
        <v>15</v>
      </c>
      <c r="N144" s="40">
        <v>34.673347871932172</v>
      </c>
      <c r="O144" s="284">
        <v>8</v>
      </c>
      <c r="P144" s="40">
        <v>3.5255366127339198</v>
      </c>
      <c r="Q144" s="72">
        <v>9</v>
      </c>
      <c r="R144" s="40">
        <v>23.689180873654148</v>
      </c>
      <c r="S144" s="284">
        <v>12</v>
      </c>
      <c r="T144" s="40">
        <v>2.5163411040163224</v>
      </c>
      <c r="U144" s="72">
        <v>16</v>
      </c>
    </row>
    <row r="145" spans="1:63" ht="27.75" customHeight="1" x14ac:dyDescent="0.25">
      <c r="A145" s="29" t="s">
        <v>134</v>
      </c>
      <c r="B145" s="215">
        <v>26.53395756925363</v>
      </c>
      <c r="C145" s="63">
        <v>8</v>
      </c>
      <c r="D145" s="215">
        <v>2.5004961301845605</v>
      </c>
      <c r="E145" s="63">
        <v>16</v>
      </c>
      <c r="F145" s="40">
        <v>26.502703275734127</v>
      </c>
      <c r="G145" s="72">
        <v>9</v>
      </c>
      <c r="H145" s="40">
        <v>2.4924829878145278</v>
      </c>
      <c r="I145" s="72">
        <v>17</v>
      </c>
      <c r="J145" s="40">
        <v>26.502703275734127</v>
      </c>
      <c r="K145" s="284">
        <v>9</v>
      </c>
      <c r="L145" s="40">
        <v>2.4219590958019377</v>
      </c>
      <c r="M145" s="72">
        <v>16</v>
      </c>
      <c r="N145" s="40">
        <v>25.871686531073792</v>
      </c>
      <c r="O145" s="284">
        <v>10</v>
      </c>
      <c r="P145" s="40">
        <v>2.2260831794983167</v>
      </c>
      <c r="Q145" s="72">
        <v>17</v>
      </c>
      <c r="R145" s="40">
        <v>26.469698497529496</v>
      </c>
      <c r="S145" s="284">
        <v>10</v>
      </c>
      <c r="T145" s="40">
        <v>2.3803226659613861</v>
      </c>
      <c r="U145" s="72">
        <v>17</v>
      </c>
    </row>
    <row r="146" spans="1:63" ht="27.75" customHeight="1" x14ac:dyDescent="0.25">
      <c r="A146" s="29" t="s">
        <v>135</v>
      </c>
      <c r="B146" s="215">
        <v>14.852103236180685</v>
      </c>
      <c r="C146" s="63">
        <v>20</v>
      </c>
      <c r="D146" s="215">
        <v>1.7185949593173249</v>
      </c>
      <c r="E146" s="63">
        <v>22</v>
      </c>
      <c r="F146" s="40">
        <v>14.830702225187602</v>
      </c>
      <c r="G146" s="72">
        <v>21</v>
      </c>
      <c r="H146" s="40">
        <v>1.7130875138471275</v>
      </c>
      <c r="I146" s="72">
        <v>23</v>
      </c>
      <c r="J146" s="40">
        <v>16.303497134386372</v>
      </c>
      <c r="K146" s="284">
        <v>20</v>
      </c>
      <c r="L146" s="40">
        <v>1.8299246501614641</v>
      </c>
      <c r="M146" s="72">
        <v>22</v>
      </c>
      <c r="N146" s="40">
        <v>14.488191781187888</v>
      </c>
      <c r="O146" s="284">
        <v>22</v>
      </c>
      <c r="P146" s="40">
        <v>1.5311108698012812</v>
      </c>
      <c r="Q146" s="72">
        <v>24</v>
      </c>
      <c r="R146" s="40">
        <v>13.780731719051778</v>
      </c>
      <c r="S146" s="284">
        <v>22</v>
      </c>
      <c r="T146" s="40">
        <v>1.515094268334152</v>
      </c>
      <c r="U146" s="72">
        <v>24</v>
      </c>
    </row>
    <row r="147" spans="1:63" ht="27.75" customHeight="1" x14ac:dyDescent="0.25">
      <c r="A147" s="29" t="s">
        <v>136</v>
      </c>
      <c r="B147" s="215">
        <v>10.490190619946421</v>
      </c>
      <c r="C147" s="63">
        <v>27</v>
      </c>
      <c r="D147" s="215">
        <v>2.9688430244096051</v>
      </c>
      <c r="E147" s="63">
        <v>10</v>
      </c>
      <c r="F147" s="40">
        <v>9.4811517095402742</v>
      </c>
      <c r="G147" s="72">
        <v>27</v>
      </c>
      <c r="H147" s="40">
        <v>2.6665611647412568</v>
      </c>
      <c r="I147" s="72">
        <v>13</v>
      </c>
      <c r="J147" s="40">
        <v>8.6089982881879052</v>
      </c>
      <c r="K147" s="284">
        <v>30</v>
      </c>
      <c r="L147" s="40">
        <v>2.3527602644933108</v>
      </c>
      <c r="M147" s="72">
        <v>17</v>
      </c>
      <c r="N147" s="40">
        <v>8.44019440018422</v>
      </c>
      <c r="O147" s="284">
        <v>30</v>
      </c>
      <c r="P147" s="40">
        <v>2.171788467803236</v>
      </c>
      <c r="Q147" s="72">
        <v>18</v>
      </c>
      <c r="R147" s="40">
        <v>8.5848950735046579</v>
      </c>
      <c r="S147" s="284">
        <v>30</v>
      </c>
      <c r="T147" s="40">
        <v>2.3123134469339179</v>
      </c>
      <c r="U147" s="72">
        <v>18</v>
      </c>
    </row>
    <row r="148" spans="1:63" ht="27.75" customHeight="1" x14ac:dyDescent="0.25">
      <c r="A148" s="29" t="s">
        <v>137</v>
      </c>
      <c r="B148" s="215">
        <v>17.379169513626355</v>
      </c>
      <c r="C148" s="63">
        <v>18</v>
      </c>
      <c r="D148" s="215">
        <v>1.3335979360984322</v>
      </c>
      <c r="E148" s="63">
        <v>26</v>
      </c>
      <c r="F148" s="40">
        <v>16.415275497878405</v>
      </c>
      <c r="G148" s="72">
        <v>19</v>
      </c>
      <c r="H148" s="40">
        <v>1.2581104605159044</v>
      </c>
      <c r="I148" s="72">
        <v>26</v>
      </c>
      <c r="J148" s="40">
        <v>16.415275497878405</v>
      </c>
      <c r="K148" s="284">
        <v>19</v>
      </c>
      <c r="L148" s="40">
        <v>1.2225126864524065</v>
      </c>
      <c r="M148" s="72">
        <v>26</v>
      </c>
      <c r="N148" s="40">
        <v>14.969905328253891</v>
      </c>
      <c r="O148" s="284">
        <v>20</v>
      </c>
      <c r="P148" s="40">
        <v>1.0496977594382306</v>
      </c>
      <c r="Q148" s="72">
        <v>27</v>
      </c>
      <c r="R148" s="40">
        <v>16.442010888954378</v>
      </c>
      <c r="S148" s="284">
        <v>20</v>
      </c>
      <c r="T148" s="40">
        <v>1.2014962028186043</v>
      </c>
      <c r="U148" s="72">
        <v>26</v>
      </c>
    </row>
    <row r="149" spans="1:63" s="559" customFormat="1" ht="27.75" customHeight="1" x14ac:dyDescent="0.25">
      <c r="A149" s="30" t="s">
        <v>138</v>
      </c>
      <c r="B149" s="215">
        <v>9.4283071794178284</v>
      </c>
      <c r="C149" s="63">
        <v>29</v>
      </c>
      <c r="D149" s="215">
        <v>2.7505457432030167</v>
      </c>
      <c r="E149" s="63">
        <v>12</v>
      </c>
      <c r="F149" s="40">
        <v>9.3872127739782663</v>
      </c>
      <c r="G149" s="72">
        <v>28</v>
      </c>
      <c r="H149" s="40">
        <v>2.7417312865959804</v>
      </c>
      <c r="I149" s="72">
        <v>12</v>
      </c>
      <c r="J149" s="40">
        <v>9.3872127739782663</v>
      </c>
      <c r="K149" s="284">
        <v>28</v>
      </c>
      <c r="L149" s="40">
        <v>2.6641550053821312</v>
      </c>
      <c r="M149" s="72">
        <v>13</v>
      </c>
      <c r="N149" s="40">
        <v>9.3872127739782663</v>
      </c>
      <c r="O149" s="284">
        <v>29</v>
      </c>
      <c r="P149" s="40">
        <v>2.5084156803127375</v>
      </c>
      <c r="Q149" s="72">
        <v>15</v>
      </c>
      <c r="R149" s="40">
        <v>9.8882370783047726</v>
      </c>
      <c r="S149" s="284">
        <v>29</v>
      </c>
      <c r="T149" s="40">
        <v>2.7468167907205197</v>
      </c>
      <c r="U149" s="72">
        <v>12</v>
      </c>
      <c r="V149" s="546"/>
      <c r="W149" s="546"/>
      <c r="X149" s="546"/>
      <c r="Y149" s="546"/>
      <c r="Z149" s="546"/>
      <c r="AA149" s="546"/>
      <c r="AB149" s="546"/>
      <c r="AC149" s="546"/>
      <c r="AD149" s="546"/>
      <c r="AE149" s="546"/>
      <c r="AF149" s="546"/>
      <c r="AG149" s="546"/>
      <c r="AH149" s="546"/>
      <c r="AI149" s="546"/>
      <c r="AJ149" s="546"/>
      <c r="AK149" s="546"/>
      <c r="AL149" s="546"/>
      <c r="AM149" s="546"/>
      <c r="AN149" s="546"/>
      <c r="AO149" s="546"/>
      <c r="AP149" s="546"/>
      <c r="AQ149" s="546"/>
      <c r="AR149" s="546"/>
      <c r="AS149" s="546"/>
      <c r="AT149" s="546"/>
      <c r="AU149" s="546"/>
      <c r="AV149" s="546"/>
      <c r="AW149" s="546"/>
      <c r="AX149" s="546"/>
      <c r="AY149" s="546"/>
      <c r="AZ149" s="546"/>
      <c r="BA149" s="546"/>
      <c r="BB149" s="546"/>
      <c r="BC149" s="546"/>
      <c r="BD149" s="546"/>
      <c r="BE149" s="546"/>
      <c r="BF149" s="546"/>
      <c r="BG149" s="546"/>
      <c r="BH149" s="546"/>
      <c r="BI149" s="546"/>
      <c r="BJ149" s="546"/>
      <c r="BK149" s="546"/>
    </row>
    <row r="150" spans="1:63" ht="27.75" customHeight="1" x14ac:dyDescent="0.25">
      <c r="A150" s="218" t="s">
        <v>973</v>
      </c>
      <c r="B150" s="218"/>
      <c r="C150" s="218"/>
      <c r="D150" s="218"/>
      <c r="E150" s="218"/>
      <c r="F150" s="218"/>
      <c r="G150" s="218"/>
      <c r="H150" s="218"/>
      <c r="I150" s="218"/>
      <c r="J150" s="218"/>
      <c r="K150" s="218"/>
      <c r="L150" s="218"/>
      <c r="M150" s="218"/>
      <c r="N150" s="218"/>
      <c r="O150" s="218"/>
      <c r="P150" s="218"/>
      <c r="Q150" s="218"/>
      <c r="R150" s="546"/>
      <c r="S150" s="546"/>
      <c r="T150" s="546"/>
      <c r="U150" s="546"/>
      <c r="V150" s="546"/>
      <c r="W150" s="546"/>
      <c r="X150" s="546"/>
      <c r="Y150" s="546"/>
      <c r="Z150" s="546"/>
      <c r="AA150" s="546"/>
      <c r="AB150" s="546"/>
      <c r="AC150" s="546"/>
      <c r="AD150" s="546"/>
      <c r="AE150" s="546"/>
      <c r="AF150" s="546"/>
      <c r="AG150" s="546"/>
      <c r="AH150" s="546"/>
      <c r="AI150" s="546"/>
      <c r="AJ150" s="546"/>
      <c r="AK150" s="546"/>
      <c r="AL150" s="546"/>
      <c r="AM150" s="546"/>
      <c r="AN150" s="546"/>
      <c r="AO150" s="546"/>
      <c r="AP150" s="546"/>
      <c r="AQ150" s="546"/>
      <c r="AR150" s="546"/>
      <c r="AS150" s="546"/>
      <c r="AT150" s="546"/>
      <c r="AU150" s="546"/>
      <c r="AV150" s="546"/>
      <c r="AW150" s="546"/>
      <c r="AX150" s="546"/>
      <c r="AY150" s="546"/>
      <c r="AZ150" s="546"/>
      <c r="BA150" s="546"/>
      <c r="BB150" s="546"/>
      <c r="BC150" s="546"/>
      <c r="BD150" s="546"/>
      <c r="BE150" s="546"/>
      <c r="BF150" s="546"/>
      <c r="BG150" s="546"/>
      <c r="BH150" s="546"/>
      <c r="BI150" s="546"/>
      <c r="BJ150" s="546"/>
      <c r="BK150" s="546"/>
    </row>
    <row r="151" spans="1:63" ht="27.75" customHeight="1" x14ac:dyDescent="0.25">
      <c r="A151" s="243" t="s">
        <v>550</v>
      </c>
      <c r="B151" s="641"/>
      <c r="C151" s="641"/>
      <c r="D151" s="641"/>
      <c r="E151" s="641"/>
    </row>
    <row r="152" spans="1:63" ht="27.75" customHeight="1" x14ac:dyDescent="0.25">
      <c r="A152" s="243"/>
      <c r="B152" s="641"/>
      <c r="C152" s="641"/>
      <c r="D152" s="641"/>
      <c r="E152" s="641"/>
    </row>
    <row r="153" spans="1:63" ht="27.75" customHeight="1" x14ac:dyDescent="0.25">
      <c r="A153" s="469" t="s">
        <v>498</v>
      </c>
      <c r="B153" s="469"/>
      <c r="C153" s="469"/>
      <c r="D153" s="489"/>
      <c r="E153" s="489"/>
      <c r="F153" s="643"/>
      <c r="G153" s="643"/>
      <c r="I153" s="469"/>
      <c r="J153" s="469"/>
      <c r="K153" s="469"/>
      <c r="R153" s="469"/>
      <c r="S153" s="643"/>
      <c r="T153" s="469"/>
      <c r="U153" s="102" t="s">
        <v>496</v>
      </c>
    </row>
    <row r="154" spans="1:63" ht="27.75" customHeight="1" x14ac:dyDescent="0.25">
      <c r="A154" s="799" t="s">
        <v>1</v>
      </c>
      <c r="B154" s="795">
        <v>1399</v>
      </c>
      <c r="C154" s="798"/>
      <c r="D154" s="798"/>
      <c r="E154" s="796"/>
      <c r="F154" s="795" t="s">
        <v>551</v>
      </c>
      <c r="G154" s="798"/>
      <c r="H154" s="798"/>
      <c r="I154" s="796"/>
      <c r="J154" s="797" t="s">
        <v>716</v>
      </c>
      <c r="K154" s="797"/>
      <c r="L154" s="797"/>
      <c r="M154" s="797"/>
      <c r="N154" s="797" t="s">
        <v>974</v>
      </c>
      <c r="O154" s="797"/>
      <c r="P154" s="797"/>
      <c r="Q154" s="797"/>
      <c r="R154" s="797">
        <v>1403</v>
      </c>
      <c r="S154" s="797"/>
      <c r="T154" s="797"/>
      <c r="U154" s="797"/>
    </row>
    <row r="155" spans="1:63" ht="27.75" customHeight="1" x14ac:dyDescent="0.25">
      <c r="A155" s="800"/>
      <c r="B155" s="148" t="s">
        <v>267</v>
      </c>
      <c r="C155" s="488" t="s">
        <v>3</v>
      </c>
      <c r="D155" s="148" t="s">
        <v>972</v>
      </c>
      <c r="E155" s="488" t="s">
        <v>3</v>
      </c>
      <c r="F155" s="148" t="s">
        <v>267</v>
      </c>
      <c r="G155" s="488" t="s">
        <v>3</v>
      </c>
      <c r="H155" s="148" t="s">
        <v>972</v>
      </c>
      <c r="I155" s="488" t="s">
        <v>3</v>
      </c>
      <c r="J155" s="148" t="s">
        <v>267</v>
      </c>
      <c r="K155" s="488" t="s">
        <v>3</v>
      </c>
      <c r="L155" s="148" t="s">
        <v>972</v>
      </c>
      <c r="M155" s="488" t="s">
        <v>3</v>
      </c>
      <c r="N155" s="148" t="s">
        <v>267</v>
      </c>
      <c r="O155" s="488" t="s">
        <v>3</v>
      </c>
      <c r="P155" s="148" t="s">
        <v>972</v>
      </c>
      <c r="Q155" s="488" t="s">
        <v>3</v>
      </c>
      <c r="R155" s="148" t="s">
        <v>267</v>
      </c>
      <c r="S155" s="488" t="s">
        <v>3</v>
      </c>
      <c r="T155" s="148" t="s">
        <v>972</v>
      </c>
      <c r="U155" s="488" t="s">
        <v>3</v>
      </c>
    </row>
    <row r="156" spans="1:63" ht="27.75" customHeight="1" x14ac:dyDescent="0.25">
      <c r="A156" s="29" t="s">
        <v>4</v>
      </c>
      <c r="B156" s="216">
        <v>23.182172653369296</v>
      </c>
      <c r="C156" s="445" t="s">
        <v>230</v>
      </c>
      <c r="D156" s="283">
        <v>100</v>
      </c>
      <c r="E156" s="627" t="s">
        <v>230</v>
      </c>
      <c r="F156" s="39">
        <v>23.056104741588715</v>
      </c>
      <c r="G156" s="113" t="s">
        <v>230</v>
      </c>
      <c r="H156" s="39">
        <v>100</v>
      </c>
      <c r="I156" s="113" t="s">
        <v>230</v>
      </c>
      <c r="J156" s="39">
        <v>23.056104741588715</v>
      </c>
      <c r="K156" s="113" t="s">
        <v>230</v>
      </c>
      <c r="L156" s="39">
        <v>100</v>
      </c>
      <c r="M156" s="113" t="s">
        <v>230</v>
      </c>
      <c r="N156" s="39">
        <v>22.669189444337512</v>
      </c>
      <c r="O156" s="113" t="s">
        <v>230</v>
      </c>
      <c r="P156" s="39">
        <v>100</v>
      </c>
      <c r="Q156" s="113" t="s">
        <v>230</v>
      </c>
      <c r="R156" s="39">
        <v>24.063092176212702</v>
      </c>
      <c r="S156" s="113" t="s">
        <v>230</v>
      </c>
      <c r="T156" s="39">
        <v>100</v>
      </c>
      <c r="U156" s="113" t="s">
        <v>230</v>
      </c>
    </row>
    <row r="157" spans="1:63" ht="27.75" customHeight="1" x14ac:dyDescent="0.25">
      <c r="A157" s="29" t="s">
        <v>109</v>
      </c>
      <c r="B157" s="215">
        <v>30.280203790159941</v>
      </c>
      <c r="C157" s="63">
        <v>11</v>
      </c>
      <c r="D157" s="215">
        <v>3.6701151565117947</v>
      </c>
      <c r="E157" s="63">
        <v>11</v>
      </c>
      <c r="F157" s="40">
        <v>30.350442038793144</v>
      </c>
      <c r="G157" s="72">
        <v>11</v>
      </c>
      <c r="H157" s="40">
        <v>3.6701151565117947</v>
      </c>
      <c r="I157" s="72">
        <v>11</v>
      </c>
      <c r="J157" s="40">
        <v>30.350442038793144</v>
      </c>
      <c r="K157" s="284">
        <v>11</v>
      </c>
      <c r="L157" s="40">
        <v>3.6701151565117947</v>
      </c>
      <c r="M157" s="72">
        <v>11</v>
      </c>
      <c r="N157" s="40">
        <v>32.637721728673206</v>
      </c>
      <c r="O157" s="284">
        <v>12</v>
      </c>
      <c r="P157" s="40">
        <v>4.0140654584798483</v>
      </c>
      <c r="Q157" s="72">
        <v>9</v>
      </c>
      <c r="R157" s="40">
        <v>29.691003363228699</v>
      </c>
      <c r="S157" s="284">
        <v>17</v>
      </c>
      <c r="T157" s="40">
        <v>3.4774580704723808</v>
      </c>
      <c r="U157" s="72">
        <v>12</v>
      </c>
    </row>
    <row r="158" spans="1:63" ht="27.75" customHeight="1" x14ac:dyDescent="0.25">
      <c r="A158" s="29" t="s">
        <v>110</v>
      </c>
      <c r="B158" s="215">
        <v>46.69430457486849</v>
      </c>
      <c r="C158" s="63">
        <v>5</v>
      </c>
      <c r="D158" s="215">
        <v>4.656791042791415</v>
      </c>
      <c r="E158" s="63">
        <v>7</v>
      </c>
      <c r="F158" s="40">
        <v>46.639915083923881</v>
      </c>
      <c r="G158" s="72">
        <v>5</v>
      </c>
      <c r="H158" s="40">
        <v>4.656791042791415</v>
      </c>
      <c r="I158" s="72">
        <v>7</v>
      </c>
      <c r="J158" s="40">
        <v>46.639915083923881</v>
      </c>
      <c r="K158" s="284">
        <v>5</v>
      </c>
      <c r="L158" s="40">
        <v>4.656791042791415</v>
      </c>
      <c r="M158" s="72">
        <v>7</v>
      </c>
      <c r="N158" s="40">
        <v>44.93520088325505</v>
      </c>
      <c r="O158" s="284">
        <v>6</v>
      </c>
      <c r="P158" s="40">
        <v>4.5631593183662433</v>
      </c>
      <c r="Q158" s="72">
        <v>5</v>
      </c>
      <c r="R158" s="40">
        <v>38.615304389682976</v>
      </c>
      <c r="S158" s="284">
        <v>13</v>
      </c>
      <c r="T158" s="40">
        <v>3.7031338154587887</v>
      </c>
      <c r="U158" s="72">
        <v>11</v>
      </c>
    </row>
    <row r="159" spans="1:63" ht="27.75" customHeight="1" x14ac:dyDescent="0.25">
      <c r="A159" s="29" t="s">
        <v>111</v>
      </c>
      <c r="B159" s="215">
        <v>38.492495910172316</v>
      </c>
      <c r="C159" s="63">
        <v>8</v>
      </c>
      <c r="D159" s="215">
        <v>1.8403765857291028</v>
      </c>
      <c r="E159" s="63">
        <v>19</v>
      </c>
      <c r="F159" s="40">
        <v>38.712117228346663</v>
      </c>
      <c r="G159" s="72">
        <v>8</v>
      </c>
      <c r="H159" s="40">
        <v>1.8403765857291028</v>
      </c>
      <c r="I159" s="72">
        <v>19</v>
      </c>
      <c r="J159" s="40">
        <v>38.712117228346663</v>
      </c>
      <c r="K159" s="284">
        <v>8</v>
      </c>
      <c r="L159" s="40">
        <v>1.8403765857291028</v>
      </c>
      <c r="M159" s="72">
        <v>19</v>
      </c>
      <c r="N159" s="40">
        <v>41.397350793318687</v>
      </c>
      <c r="O159" s="284">
        <v>9</v>
      </c>
      <c r="P159" s="40">
        <v>2.0016229375169057</v>
      </c>
      <c r="Q159" s="72">
        <v>20</v>
      </c>
      <c r="R159" s="40">
        <v>47.837840844616011</v>
      </c>
      <c r="S159" s="284">
        <v>8</v>
      </c>
      <c r="T159" s="40">
        <v>2.2054675078217163</v>
      </c>
      <c r="U159" s="72">
        <v>19</v>
      </c>
    </row>
    <row r="160" spans="1:63" ht="27.75" customHeight="1" x14ac:dyDescent="0.25">
      <c r="A160" s="29" t="s">
        <v>112</v>
      </c>
      <c r="B160" s="215">
        <v>10.688878568162004</v>
      </c>
      <c r="C160" s="63">
        <v>29</v>
      </c>
      <c r="D160" s="215">
        <v>3.0371532672003405</v>
      </c>
      <c r="E160" s="63">
        <v>12</v>
      </c>
      <c r="F160" s="40">
        <v>10.661329155934542</v>
      </c>
      <c r="G160" s="72">
        <v>29</v>
      </c>
      <c r="H160" s="40">
        <v>3.0371532672003405</v>
      </c>
      <c r="I160" s="72">
        <v>12</v>
      </c>
      <c r="J160" s="40">
        <v>10.661329155934542</v>
      </c>
      <c r="K160" s="284">
        <v>29</v>
      </c>
      <c r="L160" s="40">
        <v>3.0371532672003405</v>
      </c>
      <c r="M160" s="72">
        <v>12</v>
      </c>
      <c r="N160" s="40">
        <v>15.291818876900857</v>
      </c>
      <c r="O160" s="284">
        <v>23</v>
      </c>
      <c r="P160" s="40">
        <v>4.4306194211522856</v>
      </c>
      <c r="Q160" s="72">
        <v>8</v>
      </c>
      <c r="R160" s="40">
        <v>33.748911098830078</v>
      </c>
      <c r="S160" s="284">
        <v>15</v>
      </c>
      <c r="T160" s="40">
        <v>9.2398830589321435</v>
      </c>
      <c r="U160" s="72">
        <v>2</v>
      </c>
    </row>
    <row r="161" spans="1:21" ht="27.75" customHeight="1" x14ac:dyDescent="0.25">
      <c r="A161" s="29" t="s">
        <v>113</v>
      </c>
      <c r="B161" s="215">
        <v>13.884148352125143</v>
      </c>
      <c r="C161" s="63">
        <v>24</v>
      </c>
      <c r="D161" s="215">
        <v>0.19148426903539797</v>
      </c>
      <c r="E161" s="63">
        <v>31</v>
      </c>
      <c r="F161" s="40">
        <v>13.894168887482317</v>
      </c>
      <c r="G161" s="72">
        <v>24</v>
      </c>
      <c r="H161" s="40">
        <v>0.19148426903539797</v>
      </c>
      <c r="I161" s="72">
        <v>31</v>
      </c>
      <c r="J161" s="40">
        <v>13.894168887482317</v>
      </c>
      <c r="K161" s="284">
        <v>24</v>
      </c>
      <c r="L161" s="40">
        <v>0.19148426903539797</v>
      </c>
      <c r="M161" s="72">
        <v>31</v>
      </c>
      <c r="N161" s="40">
        <v>22.770999010040466</v>
      </c>
      <c r="O161" s="284">
        <v>20</v>
      </c>
      <c r="P161" s="40">
        <v>0.31917771165810116</v>
      </c>
      <c r="Q161" s="72">
        <v>30</v>
      </c>
      <c r="R161" s="40">
        <v>25.762344296428456</v>
      </c>
      <c r="S161" s="284">
        <v>20</v>
      </c>
      <c r="T161" s="40">
        <v>0.3436426116838488</v>
      </c>
      <c r="U161" s="72">
        <v>30</v>
      </c>
    </row>
    <row r="162" spans="1:21" ht="27.75" customHeight="1" x14ac:dyDescent="0.25">
      <c r="A162" s="29" t="s">
        <v>114</v>
      </c>
      <c r="B162" s="215">
        <v>29.670631061909393</v>
      </c>
      <c r="C162" s="63">
        <v>12</v>
      </c>
      <c r="D162" s="215">
        <v>1.582404723278636</v>
      </c>
      <c r="E162" s="63">
        <v>22</v>
      </c>
      <c r="F162" s="40">
        <v>29.507873146893168</v>
      </c>
      <c r="G162" s="72">
        <v>12</v>
      </c>
      <c r="H162" s="40">
        <v>1.582404723278636</v>
      </c>
      <c r="I162" s="72">
        <v>22</v>
      </c>
      <c r="J162" s="40">
        <v>29.507873146893168</v>
      </c>
      <c r="K162" s="284">
        <v>12</v>
      </c>
      <c r="L162" s="40">
        <v>1.582404723278636</v>
      </c>
      <c r="M162" s="72">
        <v>22</v>
      </c>
      <c r="N162" s="40">
        <v>41.906139174999538</v>
      </c>
      <c r="O162" s="284">
        <v>7</v>
      </c>
      <c r="P162" s="40">
        <v>2.2856370029753852</v>
      </c>
      <c r="Q162" s="72">
        <v>17</v>
      </c>
      <c r="R162" s="40">
        <v>44.897844648355488</v>
      </c>
      <c r="S162" s="284">
        <v>9</v>
      </c>
      <c r="T162" s="40">
        <v>2.2567574498640814</v>
      </c>
      <c r="U162" s="72">
        <v>18</v>
      </c>
    </row>
    <row r="163" spans="1:21" ht="27.75" customHeight="1" x14ac:dyDescent="0.25">
      <c r="A163" s="29" t="s">
        <v>115</v>
      </c>
      <c r="B163" s="215">
        <v>28.163508537634844</v>
      </c>
      <c r="C163" s="63">
        <v>15</v>
      </c>
      <c r="D163" s="215">
        <v>1.7206989175819791</v>
      </c>
      <c r="E163" s="63">
        <v>20</v>
      </c>
      <c r="F163" s="40">
        <v>28.239439017215147</v>
      </c>
      <c r="G163" s="72">
        <v>14</v>
      </c>
      <c r="H163" s="40">
        <v>1.7206989175819791</v>
      </c>
      <c r="I163" s="72">
        <v>20</v>
      </c>
      <c r="J163" s="40">
        <v>28.239439017215147</v>
      </c>
      <c r="K163" s="284">
        <v>14</v>
      </c>
      <c r="L163" s="40">
        <v>1.7206989175819791</v>
      </c>
      <c r="M163" s="72">
        <v>20</v>
      </c>
      <c r="N163" s="40">
        <v>4.8884345748502263</v>
      </c>
      <c r="O163" s="284">
        <v>30</v>
      </c>
      <c r="P163" s="40">
        <v>0.30294833648904518</v>
      </c>
      <c r="Q163" s="72">
        <v>31</v>
      </c>
      <c r="R163" s="40">
        <v>26.469793038488039</v>
      </c>
      <c r="S163" s="284">
        <v>18</v>
      </c>
      <c r="T163" s="40">
        <v>1.5566497409857927</v>
      </c>
      <c r="U163" s="72">
        <v>23</v>
      </c>
    </row>
    <row r="164" spans="1:21" ht="27.75" customHeight="1" x14ac:dyDescent="0.25">
      <c r="A164" s="29" t="s">
        <v>89</v>
      </c>
      <c r="B164" s="215">
        <v>7.3872757130752555</v>
      </c>
      <c r="C164" s="63">
        <v>30</v>
      </c>
      <c r="D164" s="215">
        <v>0.26595037366027496</v>
      </c>
      <c r="E164" s="63">
        <v>30</v>
      </c>
      <c r="F164" s="40">
        <v>7.3863808432735549</v>
      </c>
      <c r="G164" s="72">
        <v>30</v>
      </c>
      <c r="H164" s="40">
        <v>0.26595037366027496</v>
      </c>
      <c r="I164" s="72">
        <v>30</v>
      </c>
      <c r="J164" s="40">
        <v>7.3863808432735549</v>
      </c>
      <c r="K164" s="284">
        <v>30</v>
      </c>
      <c r="L164" s="40">
        <v>0.26595037366027496</v>
      </c>
      <c r="M164" s="72">
        <v>30</v>
      </c>
      <c r="N164" s="40">
        <v>20.755730169598692</v>
      </c>
      <c r="O164" s="284">
        <v>21</v>
      </c>
      <c r="P164" s="40">
        <v>0.76007573708412224</v>
      </c>
      <c r="Q164" s="72">
        <v>26</v>
      </c>
      <c r="R164" s="40">
        <v>40.220773882919389</v>
      </c>
      <c r="S164" s="284">
        <v>11</v>
      </c>
      <c r="T164" s="40">
        <v>1.4053444119608145</v>
      </c>
      <c r="U164" s="72">
        <v>25</v>
      </c>
    </row>
    <row r="165" spans="1:21" ht="27.75" customHeight="1" x14ac:dyDescent="0.25">
      <c r="A165" s="29" t="s">
        <v>116</v>
      </c>
      <c r="B165" s="215">
        <v>21.818275949418581</v>
      </c>
      <c r="C165" s="63">
        <v>18</v>
      </c>
      <c r="D165" s="215">
        <v>0.94146432275737346</v>
      </c>
      <c r="E165" s="63">
        <v>27</v>
      </c>
      <c r="F165" s="40">
        <v>21.689874014918225</v>
      </c>
      <c r="G165" s="72">
        <v>18</v>
      </c>
      <c r="H165" s="40">
        <v>0.94146432275737346</v>
      </c>
      <c r="I165" s="72">
        <v>27</v>
      </c>
      <c r="J165" s="40">
        <v>21.689874014918225</v>
      </c>
      <c r="K165" s="284">
        <v>18</v>
      </c>
      <c r="L165" s="40">
        <v>0.94146432275737346</v>
      </c>
      <c r="M165" s="72">
        <v>27</v>
      </c>
      <c r="N165" s="40">
        <v>102.38355785008009</v>
      </c>
      <c r="O165" s="284">
        <v>1</v>
      </c>
      <c r="P165" s="40">
        <v>4.5198809845820938</v>
      </c>
      <c r="Q165" s="72">
        <v>7</v>
      </c>
      <c r="R165" s="40">
        <v>31.506141236123764</v>
      </c>
      <c r="S165" s="284">
        <v>16</v>
      </c>
      <c r="T165" s="40">
        <v>1.3130225162845566</v>
      </c>
      <c r="U165" s="72">
        <v>26</v>
      </c>
    </row>
    <row r="166" spans="1:21" ht="27.75" customHeight="1" x14ac:dyDescent="0.25">
      <c r="A166" s="29" t="s">
        <v>117</v>
      </c>
      <c r="B166" s="215">
        <v>11.345789174828138</v>
      </c>
      <c r="C166" s="63">
        <v>28</v>
      </c>
      <c r="D166" s="215">
        <v>4.4945613148586467</v>
      </c>
      <c r="E166" s="63">
        <v>9</v>
      </c>
      <c r="F166" s="40">
        <v>11.190696756618239</v>
      </c>
      <c r="G166" s="72">
        <v>28</v>
      </c>
      <c r="H166" s="40">
        <v>4.4945613148586467</v>
      </c>
      <c r="I166" s="72">
        <v>9</v>
      </c>
      <c r="J166" s="40">
        <v>11.190696756618239</v>
      </c>
      <c r="K166" s="284">
        <v>28</v>
      </c>
      <c r="L166" s="40">
        <v>4.4945613148586467</v>
      </c>
      <c r="M166" s="72">
        <v>9</v>
      </c>
      <c r="N166" s="40">
        <v>25.950497390051407</v>
      </c>
      <c r="O166" s="284">
        <v>18</v>
      </c>
      <c r="P166" s="40">
        <v>10.600486881255073</v>
      </c>
      <c r="Q166" s="72">
        <v>2</v>
      </c>
      <c r="R166" s="40">
        <v>13.651464814255512</v>
      </c>
      <c r="S166" s="284">
        <v>27</v>
      </c>
      <c r="T166" s="40">
        <v>5.2161871057085705</v>
      </c>
      <c r="U166" s="72">
        <v>5</v>
      </c>
    </row>
    <row r="167" spans="1:21" ht="27.75" customHeight="1" x14ac:dyDescent="0.25">
      <c r="A167" s="29" t="s">
        <v>118</v>
      </c>
      <c r="B167" s="215">
        <v>26.103560345254468</v>
      </c>
      <c r="C167" s="63">
        <v>16</v>
      </c>
      <c r="D167" s="215">
        <v>8.159357463897237</v>
      </c>
      <c r="E167" s="63">
        <v>3</v>
      </c>
      <c r="F167" s="40">
        <v>25.767676012628517</v>
      </c>
      <c r="G167" s="72">
        <v>16</v>
      </c>
      <c r="H167" s="40">
        <v>8.159357463897237</v>
      </c>
      <c r="I167" s="72">
        <v>3</v>
      </c>
      <c r="J167" s="40">
        <v>25.767676012628517</v>
      </c>
      <c r="K167" s="284">
        <v>16</v>
      </c>
      <c r="L167" s="40">
        <v>8.159357463897237</v>
      </c>
      <c r="M167" s="72">
        <v>3</v>
      </c>
      <c r="N167" s="40">
        <v>5.2408832568057999</v>
      </c>
      <c r="O167" s="284">
        <v>29</v>
      </c>
      <c r="P167" s="40">
        <v>1.687855017581823</v>
      </c>
      <c r="Q167" s="72">
        <v>23</v>
      </c>
      <c r="R167" s="40">
        <v>17.236985184178334</v>
      </c>
      <c r="S167" s="284">
        <v>23</v>
      </c>
      <c r="T167" s="40">
        <v>5.2033646201979789</v>
      </c>
      <c r="U167" s="72">
        <v>6</v>
      </c>
    </row>
    <row r="168" spans="1:21" ht="27.75" customHeight="1" x14ac:dyDescent="0.25">
      <c r="A168" s="29" t="s">
        <v>119</v>
      </c>
      <c r="B168" s="215">
        <v>20.783186826004435</v>
      </c>
      <c r="C168" s="63">
        <v>19</v>
      </c>
      <c r="D168" s="215">
        <v>1.563788197122417</v>
      </c>
      <c r="E168" s="63">
        <v>23</v>
      </c>
      <c r="F168" s="40">
        <v>20.714786975894754</v>
      </c>
      <c r="G168" s="72">
        <v>19</v>
      </c>
      <c r="H168" s="40">
        <v>1.563788197122417</v>
      </c>
      <c r="I168" s="72">
        <v>23</v>
      </c>
      <c r="J168" s="40">
        <v>20.714786975894754</v>
      </c>
      <c r="K168" s="284">
        <v>19</v>
      </c>
      <c r="L168" s="40">
        <v>1.563788197122417</v>
      </c>
      <c r="M168" s="72">
        <v>23</v>
      </c>
      <c r="N168" s="40">
        <v>50.906236700965849</v>
      </c>
      <c r="O168" s="284">
        <v>5</v>
      </c>
      <c r="P168" s="40">
        <v>3.9085745198809847</v>
      </c>
      <c r="Q168" s="72">
        <v>10</v>
      </c>
      <c r="R168" s="40">
        <v>23.742700005669899</v>
      </c>
      <c r="S168" s="284">
        <v>21</v>
      </c>
      <c r="T168" s="40">
        <v>1.7182130584192441</v>
      </c>
      <c r="U168" s="72">
        <v>22</v>
      </c>
    </row>
    <row r="169" spans="1:21" ht="27.75" customHeight="1" x14ac:dyDescent="0.25">
      <c r="A169" s="29" t="s">
        <v>120</v>
      </c>
      <c r="B169" s="215">
        <v>35.514679323108233</v>
      </c>
      <c r="C169" s="63">
        <v>9</v>
      </c>
      <c r="D169" s="215">
        <v>6.0796255418738863</v>
      </c>
      <c r="E169" s="63">
        <v>5</v>
      </c>
      <c r="F169" s="40">
        <v>35.482409432546874</v>
      </c>
      <c r="G169" s="72">
        <v>9</v>
      </c>
      <c r="H169" s="40">
        <v>6.0796255418738863</v>
      </c>
      <c r="I169" s="72">
        <v>5</v>
      </c>
      <c r="J169" s="40">
        <v>35.482409432546874</v>
      </c>
      <c r="K169" s="284">
        <v>9</v>
      </c>
      <c r="L169" s="40">
        <v>6.0796255418738863</v>
      </c>
      <c r="M169" s="72">
        <v>5</v>
      </c>
      <c r="N169" s="40">
        <v>15.133573576873665</v>
      </c>
      <c r="O169" s="284">
        <v>24</v>
      </c>
      <c r="P169" s="40">
        <v>2.6372734649715985</v>
      </c>
      <c r="Q169" s="72">
        <v>14</v>
      </c>
      <c r="R169" s="40">
        <v>42.38193379747154</v>
      </c>
      <c r="S169" s="284">
        <v>10</v>
      </c>
      <c r="T169" s="40">
        <v>6.9190131815151048</v>
      </c>
      <c r="U169" s="72">
        <v>3</v>
      </c>
    </row>
    <row r="170" spans="1:21" ht="27.75" customHeight="1" x14ac:dyDescent="0.25">
      <c r="A170" s="29" t="s">
        <v>121</v>
      </c>
      <c r="B170" s="215">
        <v>81.865465605236452</v>
      </c>
      <c r="C170" s="63">
        <v>1</v>
      </c>
      <c r="D170" s="215">
        <v>4.7339166511528949</v>
      </c>
      <c r="E170" s="63">
        <v>6</v>
      </c>
      <c r="F170" s="40">
        <v>81.902644443135642</v>
      </c>
      <c r="G170" s="72">
        <v>1</v>
      </c>
      <c r="H170" s="40">
        <v>4.7339166511528949</v>
      </c>
      <c r="I170" s="72">
        <v>6</v>
      </c>
      <c r="J170" s="40">
        <v>81.902644443135642</v>
      </c>
      <c r="K170" s="284">
        <v>1</v>
      </c>
      <c r="L170" s="40">
        <v>4.7339166511528949</v>
      </c>
      <c r="M170" s="72">
        <v>6</v>
      </c>
      <c r="N170" s="40">
        <v>32.577006890865185</v>
      </c>
      <c r="O170" s="284">
        <v>13</v>
      </c>
      <c r="P170" s="40">
        <v>1.915066269948607</v>
      </c>
      <c r="Q170" s="72">
        <v>21</v>
      </c>
      <c r="R170" s="40">
        <v>67.193839720355726</v>
      </c>
      <c r="S170" s="284">
        <v>3</v>
      </c>
      <c r="T170" s="40">
        <v>3.7416012719905627</v>
      </c>
      <c r="U170" s="72">
        <v>10</v>
      </c>
    </row>
    <row r="171" spans="1:21" ht="27.75" customHeight="1" x14ac:dyDescent="0.25">
      <c r="A171" s="29" t="s">
        <v>122</v>
      </c>
      <c r="B171" s="215">
        <v>5.2539079275211087</v>
      </c>
      <c r="C171" s="63">
        <v>31</v>
      </c>
      <c r="D171" s="215">
        <v>1.3616659131406079</v>
      </c>
      <c r="E171" s="63">
        <v>25</v>
      </c>
      <c r="F171" s="40">
        <v>5.2378029012722234</v>
      </c>
      <c r="G171" s="72">
        <v>31</v>
      </c>
      <c r="H171" s="40">
        <v>1.3616659131406079</v>
      </c>
      <c r="I171" s="72">
        <v>25</v>
      </c>
      <c r="J171" s="40">
        <v>5.2378029012722234</v>
      </c>
      <c r="K171" s="284">
        <v>31</v>
      </c>
      <c r="L171" s="40">
        <v>1.3616659131406079</v>
      </c>
      <c r="M171" s="72">
        <v>25</v>
      </c>
      <c r="N171" s="40">
        <v>31.907631345836062</v>
      </c>
      <c r="O171" s="284">
        <v>15</v>
      </c>
      <c r="P171" s="40">
        <v>8.4365701920476059</v>
      </c>
      <c r="Q171" s="72">
        <v>3</v>
      </c>
      <c r="R171" s="40">
        <v>1.4189370516338855</v>
      </c>
      <c r="S171" s="284">
        <v>31</v>
      </c>
      <c r="T171" s="40">
        <v>0.35390060009232188</v>
      </c>
      <c r="U171" s="72">
        <v>29</v>
      </c>
    </row>
    <row r="172" spans="1:21" ht="27.75" customHeight="1" x14ac:dyDescent="0.25">
      <c r="A172" s="29" t="s">
        <v>123</v>
      </c>
      <c r="B172" s="215">
        <v>19.067541469115042</v>
      </c>
      <c r="C172" s="63">
        <v>22</v>
      </c>
      <c r="D172" s="215">
        <v>9.0955027791814054</v>
      </c>
      <c r="E172" s="63">
        <v>2</v>
      </c>
      <c r="F172" s="40">
        <v>18.759040129536107</v>
      </c>
      <c r="G172" s="72">
        <v>22</v>
      </c>
      <c r="H172" s="40">
        <v>9.0955027791814054</v>
      </c>
      <c r="I172" s="72">
        <v>2</v>
      </c>
      <c r="J172" s="40">
        <v>18.759040129536107</v>
      </c>
      <c r="K172" s="284">
        <v>22</v>
      </c>
      <c r="L172" s="40">
        <v>9.0955027791814054</v>
      </c>
      <c r="M172" s="72">
        <v>2</v>
      </c>
      <c r="N172" s="40">
        <v>1.2396324763962456</v>
      </c>
      <c r="O172" s="284">
        <v>31</v>
      </c>
      <c r="P172" s="40">
        <v>0.61130646470110905</v>
      </c>
      <c r="Q172" s="72">
        <v>28</v>
      </c>
      <c r="R172" s="40">
        <v>14.549858519787696</v>
      </c>
      <c r="S172" s="284">
        <v>25</v>
      </c>
      <c r="T172" s="40">
        <v>6.685643945222342</v>
      </c>
      <c r="U172" s="72">
        <v>4</v>
      </c>
    </row>
    <row r="173" spans="1:21" ht="27.75" customHeight="1" x14ac:dyDescent="0.25">
      <c r="A173" s="29" t="s">
        <v>124</v>
      </c>
      <c r="B173" s="215">
        <v>28.609665850380029</v>
      </c>
      <c r="C173" s="63">
        <v>13</v>
      </c>
      <c r="D173" s="215">
        <v>9.3109225818462278</v>
      </c>
      <c r="E173" s="63">
        <v>1</v>
      </c>
      <c r="F173" s="40">
        <v>28.64989517133472</v>
      </c>
      <c r="G173" s="72">
        <v>13</v>
      </c>
      <c r="H173" s="40">
        <v>9.3109225818462278</v>
      </c>
      <c r="I173" s="72">
        <v>1</v>
      </c>
      <c r="J173" s="40">
        <v>28.64989517133472</v>
      </c>
      <c r="K173" s="284">
        <v>13</v>
      </c>
      <c r="L173" s="40">
        <v>9.3109225818462278</v>
      </c>
      <c r="M173" s="72">
        <v>1</v>
      </c>
      <c r="N173" s="40">
        <v>32.242384168825708</v>
      </c>
      <c r="O173" s="284">
        <v>14</v>
      </c>
      <c r="P173" s="40">
        <v>10.657289694346767</v>
      </c>
      <c r="Q173" s="72">
        <v>1</v>
      </c>
      <c r="R173" s="40">
        <v>346.66950240901764</v>
      </c>
      <c r="S173" s="284">
        <v>1</v>
      </c>
      <c r="T173" s="40">
        <v>10.868338718777249</v>
      </c>
      <c r="U173" s="72">
        <v>1</v>
      </c>
    </row>
    <row r="174" spans="1:21" ht="27.75" customHeight="1" x14ac:dyDescent="0.25">
      <c r="A174" s="29" t="s">
        <v>125</v>
      </c>
      <c r="B174" s="215">
        <v>32.489149457136435</v>
      </c>
      <c r="C174" s="63">
        <v>10</v>
      </c>
      <c r="D174" s="215">
        <v>1.3483683944575942</v>
      </c>
      <c r="E174" s="63">
        <v>26</v>
      </c>
      <c r="F174" s="40">
        <v>32.510586780823502</v>
      </c>
      <c r="G174" s="72">
        <v>10</v>
      </c>
      <c r="H174" s="40">
        <v>1.3483683944575942</v>
      </c>
      <c r="I174" s="72">
        <v>26</v>
      </c>
      <c r="J174" s="40">
        <v>32.510586780823502</v>
      </c>
      <c r="K174" s="284">
        <v>10</v>
      </c>
      <c r="L174" s="40">
        <v>1.3483683944575942</v>
      </c>
      <c r="M174" s="72">
        <v>26</v>
      </c>
      <c r="N174" s="40">
        <v>35.7167590471769</v>
      </c>
      <c r="O174" s="284">
        <v>11</v>
      </c>
      <c r="P174" s="40">
        <v>1.5066269948606978</v>
      </c>
      <c r="Q174" s="72">
        <v>25</v>
      </c>
      <c r="R174" s="40">
        <v>36.979830931032936</v>
      </c>
      <c r="S174" s="284">
        <v>14</v>
      </c>
      <c r="T174" s="40">
        <v>1.4797148279222445</v>
      </c>
      <c r="U174" s="72">
        <v>24</v>
      </c>
    </row>
    <row r="175" spans="1:21" ht="27.75" customHeight="1" x14ac:dyDescent="0.25">
      <c r="A175" s="29" t="s">
        <v>126</v>
      </c>
      <c r="B175" s="215">
        <v>11.711044826208969</v>
      </c>
      <c r="C175" s="63">
        <v>27</v>
      </c>
      <c r="D175" s="215">
        <v>0.35637350070476853</v>
      </c>
      <c r="E175" s="63">
        <v>29</v>
      </c>
      <c r="F175" s="40">
        <v>11.698203801916234</v>
      </c>
      <c r="G175" s="72">
        <v>27</v>
      </c>
      <c r="H175" s="40">
        <v>0.35637350070476853</v>
      </c>
      <c r="I175" s="72">
        <v>29</v>
      </c>
      <c r="J175" s="40">
        <v>11.698203801916234</v>
      </c>
      <c r="K175" s="284">
        <v>27</v>
      </c>
      <c r="L175" s="40">
        <v>0.35637350070476853</v>
      </c>
      <c r="M175" s="72">
        <v>29</v>
      </c>
      <c r="N175" s="40">
        <v>10.476003404701107</v>
      </c>
      <c r="O175" s="284">
        <v>28</v>
      </c>
      <c r="P175" s="40">
        <v>0.3245875033811198</v>
      </c>
      <c r="Q175" s="72">
        <v>29</v>
      </c>
      <c r="R175" s="40">
        <v>8.4311169056931767</v>
      </c>
      <c r="S175" s="284">
        <v>30</v>
      </c>
      <c r="T175" s="40">
        <v>0.24875621890547264</v>
      </c>
      <c r="U175" s="72">
        <v>31</v>
      </c>
    </row>
    <row r="176" spans="1:21" ht="27.75" customHeight="1" x14ac:dyDescent="0.25">
      <c r="A176" s="29" t="s">
        <v>127</v>
      </c>
      <c r="B176" s="215">
        <v>20.746374880124421</v>
      </c>
      <c r="C176" s="63">
        <v>20</v>
      </c>
      <c r="D176" s="215">
        <v>1.6063402569080609</v>
      </c>
      <c r="E176" s="63">
        <v>21</v>
      </c>
      <c r="F176" s="40">
        <v>20.683996476871595</v>
      </c>
      <c r="G176" s="72">
        <v>20</v>
      </c>
      <c r="H176" s="40">
        <v>1.6063402569080609</v>
      </c>
      <c r="I176" s="72">
        <v>21</v>
      </c>
      <c r="J176" s="40">
        <v>20.683996476871595</v>
      </c>
      <c r="K176" s="284">
        <v>20</v>
      </c>
      <c r="L176" s="40">
        <v>1.6063402569080609</v>
      </c>
      <c r="M176" s="72">
        <v>21</v>
      </c>
      <c r="N176" s="40">
        <v>20.170321067677762</v>
      </c>
      <c r="O176" s="284">
        <v>22</v>
      </c>
      <c r="P176" s="40">
        <v>1.5931836624289966</v>
      </c>
      <c r="Q176" s="72">
        <v>24</v>
      </c>
      <c r="R176" s="40">
        <v>15.619839260156336</v>
      </c>
      <c r="S176" s="284">
        <v>24</v>
      </c>
      <c r="T176" s="40">
        <v>1.1642816843616965</v>
      </c>
      <c r="U176" s="72">
        <v>27</v>
      </c>
    </row>
    <row r="177" spans="1:64" ht="27.75" customHeight="1" x14ac:dyDescent="0.25">
      <c r="A177" s="29" t="s">
        <v>128</v>
      </c>
      <c r="B177" s="215">
        <v>16.280609854847267</v>
      </c>
      <c r="C177" s="63">
        <v>23</v>
      </c>
      <c r="D177" s="215">
        <v>7.7843674370362494</v>
      </c>
      <c r="E177" s="63">
        <v>4</v>
      </c>
      <c r="F177" s="40">
        <v>16.157675061260608</v>
      </c>
      <c r="G177" s="72">
        <v>23</v>
      </c>
      <c r="H177" s="40">
        <v>7.7843674370362494</v>
      </c>
      <c r="I177" s="72">
        <v>4</v>
      </c>
      <c r="J177" s="40">
        <v>16.157675061260608</v>
      </c>
      <c r="K177" s="284">
        <v>23</v>
      </c>
      <c r="L177" s="40">
        <v>7.7843674370362494</v>
      </c>
      <c r="M177" s="72">
        <v>4</v>
      </c>
      <c r="N177" s="40">
        <v>14.485049320378488</v>
      </c>
      <c r="O177" s="284">
        <v>25</v>
      </c>
      <c r="P177" s="40">
        <v>7.0976467406004868</v>
      </c>
      <c r="Q177" s="72">
        <v>4</v>
      </c>
      <c r="R177" s="40">
        <v>9.6433891371528944</v>
      </c>
      <c r="S177" s="284">
        <v>28</v>
      </c>
      <c r="T177" s="40">
        <v>4.4494024721752057</v>
      </c>
      <c r="U177" s="72">
        <v>7</v>
      </c>
    </row>
    <row r="178" spans="1:64" ht="27.75" customHeight="1" x14ac:dyDescent="0.25">
      <c r="A178" s="29" t="s">
        <v>129</v>
      </c>
      <c r="B178" s="215">
        <v>64.219103287387483</v>
      </c>
      <c r="C178" s="63">
        <v>4</v>
      </c>
      <c r="D178" s="215">
        <v>4.2791415121938243</v>
      </c>
      <c r="E178" s="63">
        <v>10</v>
      </c>
      <c r="F178" s="40">
        <v>63.882516518533869</v>
      </c>
      <c r="G178" s="72">
        <v>4</v>
      </c>
      <c r="H178" s="40">
        <v>4.2791415121938243</v>
      </c>
      <c r="I178" s="72">
        <v>10</v>
      </c>
      <c r="J178" s="40">
        <v>63.882516518533869</v>
      </c>
      <c r="K178" s="284">
        <v>4</v>
      </c>
      <c r="L178" s="40">
        <v>4.2791415121938243</v>
      </c>
      <c r="M178" s="72">
        <v>10</v>
      </c>
      <c r="N178" s="40">
        <v>55.822758374803371</v>
      </c>
      <c r="O178" s="284">
        <v>4</v>
      </c>
      <c r="P178" s="40">
        <v>3.8030835812821207</v>
      </c>
      <c r="Q178" s="72">
        <v>11</v>
      </c>
      <c r="R178" s="40">
        <v>63.391380935457448</v>
      </c>
      <c r="S178" s="284">
        <v>5</v>
      </c>
      <c r="T178" s="40">
        <v>4.2083397445760884</v>
      </c>
      <c r="U178" s="72">
        <v>8</v>
      </c>
    </row>
    <row r="179" spans="1:64" ht="27.75" customHeight="1" x14ac:dyDescent="0.25">
      <c r="A179" s="29" t="s">
        <v>130</v>
      </c>
      <c r="B179" s="215">
        <v>67.747005582353253</v>
      </c>
      <c r="C179" s="63">
        <v>3</v>
      </c>
      <c r="D179" s="215">
        <v>2.7924789234328875</v>
      </c>
      <c r="E179" s="63">
        <v>14</v>
      </c>
      <c r="F179" s="40">
        <v>67.718168591152519</v>
      </c>
      <c r="G179" s="72">
        <v>3</v>
      </c>
      <c r="H179" s="40">
        <v>2.7924789234328875</v>
      </c>
      <c r="I179" s="72">
        <v>14</v>
      </c>
      <c r="J179" s="40">
        <v>67.718168591152519</v>
      </c>
      <c r="K179" s="284">
        <v>3</v>
      </c>
      <c r="L179" s="40">
        <v>2.7924789234328875</v>
      </c>
      <c r="M179" s="72">
        <v>14</v>
      </c>
      <c r="N179" s="40">
        <v>60.752871250348264</v>
      </c>
      <c r="O179" s="284">
        <v>3</v>
      </c>
      <c r="P179" s="40">
        <v>2.5480119015417904</v>
      </c>
      <c r="Q179" s="72">
        <v>15</v>
      </c>
      <c r="R179" s="40">
        <v>60.998462115044134</v>
      </c>
      <c r="S179" s="284">
        <v>7</v>
      </c>
      <c r="T179" s="40">
        <v>2.4208852643996512</v>
      </c>
      <c r="U179" s="72">
        <v>17</v>
      </c>
    </row>
    <row r="180" spans="1:64" ht="27.75" customHeight="1" x14ac:dyDescent="0.25">
      <c r="A180" s="29" t="s">
        <v>131</v>
      </c>
      <c r="B180" s="215">
        <v>13.773317567280458</v>
      </c>
      <c r="C180" s="63">
        <v>25</v>
      </c>
      <c r="D180" s="215">
        <v>0.74998005372197551</v>
      </c>
      <c r="E180" s="63">
        <v>28</v>
      </c>
      <c r="F180" s="40">
        <v>13.815483924067749</v>
      </c>
      <c r="G180" s="72">
        <v>25</v>
      </c>
      <c r="H180" s="40">
        <v>0.74998005372197551</v>
      </c>
      <c r="I180" s="72">
        <v>28</v>
      </c>
      <c r="J180" s="40">
        <v>13.815483924067749</v>
      </c>
      <c r="K180" s="284">
        <v>25</v>
      </c>
      <c r="L180" s="40">
        <v>0.74998005372197551</v>
      </c>
      <c r="M180" s="72">
        <v>28</v>
      </c>
      <c r="N180" s="40">
        <v>12.443733747209958</v>
      </c>
      <c r="O180" s="284">
        <v>26</v>
      </c>
      <c r="P180" s="40">
        <v>0.68704354882337026</v>
      </c>
      <c r="Q180" s="72">
        <v>27</v>
      </c>
      <c r="R180" s="40">
        <v>21.679950950337219</v>
      </c>
      <c r="S180" s="284">
        <v>22</v>
      </c>
      <c r="T180" s="40">
        <v>1.1335077191362775</v>
      </c>
      <c r="U180" s="72">
        <v>28</v>
      </c>
    </row>
    <row r="181" spans="1:64" ht="27.75" customHeight="1" x14ac:dyDescent="0.25">
      <c r="A181" s="29" t="s">
        <v>132</v>
      </c>
      <c r="B181" s="215">
        <v>75.395917645994075</v>
      </c>
      <c r="C181" s="63">
        <v>2</v>
      </c>
      <c r="D181" s="215">
        <v>2.8137549533257094</v>
      </c>
      <c r="E181" s="63">
        <v>13</v>
      </c>
      <c r="F181" s="40">
        <v>75.635502647242589</v>
      </c>
      <c r="G181" s="72">
        <v>2</v>
      </c>
      <c r="H181" s="40">
        <v>2.8137549533257094</v>
      </c>
      <c r="I181" s="72">
        <v>13</v>
      </c>
      <c r="J181" s="40">
        <v>75.635502647242589</v>
      </c>
      <c r="K181" s="284">
        <v>2</v>
      </c>
      <c r="L181" s="40">
        <v>2.8137549533257094</v>
      </c>
      <c r="M181" s="72">
        <v>13</v>
      </c>
      <c r="N181" s="40">
        <v>75.421035248431892</v>
      </c>
      <c r="O181" s="284">
        <v>2</v>
      </c>
      <c r="P181" s="40">
        <v>2.8536651338923451</v>
      </c>
      <c r="Q181" s="72">
        <v>12</v>
      </c>
      <c r="R181" s="40">
        <v>67.967364313586373</v>
      </c>
      <c r="S181" s="284">
        <v>2</v>
      </c>
      <c r="T181" s="40">
        <v>2.4567882238293071</v>
      </c>
      <c r="U181" s="72">
        <v>16</v>
      </c>
    </row>
    <row r="182" spans="1:64" ht="27.75" customHeight="1" x14ac:dyDescent="0.25">
      <c r="A182" s="29" t="s">
        <v>133</v>
      </c>
      <c r="B182" s="215">
        <v>19.930728218089317</v>
      </c>
      <c r="C182" s="63">
        <v>21</v>
      </c>
      <c r="D182" s="215">
        <v>1.4840030850243344</v>
      </c>
      <c r="E182" s="63">
        <v>24</v>
      </c>
      <c r="F182" s="40">
        <v>19.864197240798926</v>
      </c>
      <c r="G182" s="72">
        <v>21</v>
      </c>
      <c r="H182" s="40">
        <v>1.4840030850243344</v>
      </c>
      <c r="I182" s="72">
        <v>24</v>
      </c>
      <c r="J182" s="40">
        <v>19.864197240798926</v>
      </c>
      <c r="K182" s="284">
        <v>21</v>
      </c>
      <c r="L182" s="40">
        <v>1.4840030850243344</v>
      </c>
      <c r="M182" s="72">
        <v>24</v>
      </c>
      <c r="N182" s="40">
        <v>29.19111422482996</v>
      </c>
      <c r="O182" s="284">
        <v>16</v>
      </c>
      <c r="P182" s="40">
        <v>2.2180146064376522</v>
      </c>
      <c r="Q182" s="72">
        <v>19</v>
      </c>
      <c r="R182" s="40">
        <v>26.072326697280015</v>
      </c>
      <c r="S182" s="284">
        <v>19</v>
      </c>
      <c r="T182" s="40">
        <v>1.8797763758526951</v>
      </c>
      <c r="U182" s="72">
        <v>20</v>
      </c>
    </row>
    <row r="183" spans="1:64" ht="27.75" customHeight="1" x14ac:dyDescent="0.25">
      <c r="A183" s="29" t="s">
        <v>134</v>
      </c>
      <c r="B183" s="215">
        <v>43.423032149048403</v>
      </c>
      <c r="C183" s="63">
        <v>7</v>
      </c>
      <c r="D183" s="215">
        <v>2.7419483524374351</v>
      </c>
      <c r="E183" s="63">
        <v>15</v>
      </c>
      <c r="F183" s="40">
        <v>43.371884249653782</v>
      </c>
      <c r="G183" s="72">
        <v>7</v>
      </c>
      <c r="H183" s="40">
        <v>2.7419483524374351</v>
      </c>
      <c r="I183" s="72">
        <v>15</v>
      </c>
      <c r="J183" s="40">
        <v>43.371884249653782</v>
      </c>
      <c r="K183" s="284">
        <v>7</v>
      </c>
      <c r="L183" s="40">
        <v>2.7419483524374351</v>
      </c>
      <c r="M183" s="72">
        <v>15</v>
      </c>
      <c r="N183" s="40">
        <v>41.731240713536913</v>
      </c>
      <c r="O183" s="284">
        <v>8</v>
      </c>
      <c r="P183" s="40">
        <v>2.6832566946172571</v>
      </c>
      <c r="Q183" s="72">
        <v>13</v>
      </c>
      <c r="R183" s="40">
        <v>65.544015327215888</v>
      </c>
      <c r="S183" s="284">
        <v>4</v>
      </c>
      <c r="T183" s="40">
        <v>4.0006154793045079</v>
      </c>
      <c r="U183" s="72">
        <v>9</v>
      </c>
    </row>
    <row r="184" spans="1:64" ht="27.75" customHeight="1" x14ac:dyDescent="0.25">
      <c r="A184" s="29" t="s">
        <v>135</v>
      </c>
      <c r="B184" s="215">
        <v>28.26358675892121</v>
      </c>
      <c r="C184" s="63">
        <v>14</v>
      </c>
      <c r="D184" s="215">
        <v>2.1914310789606661</v>
      </c>
      <c r="E184" s="63">
        <v>18</v>
      </c>
      <c r="F184" s="40">
        <v>28.222860585576409</v>
      </c>
      <c r="G184" s="72">
        <v>15</v>
      </c>
      <c r="H184" s="40">
        <v>2.1914310789606661</v>
      </c>
      <c r="I184" s="72">
        <v>18</v>
      </c>
      <c r="J184" s="40">
        <v>28.222860585576409</v>
      </c>
      <c r="K184" s="284">
        <v>15</v>
      </c>
      <c r="L184" s="40">
        <v>2.1914310789606661</v>
      </c>
      <c r="M184" s="72">
        <v>18</v>
      </c>
      <c r="N184" s="40">
        <v>28.257111629976379</v>
      </c>
      <c r="O184" s="284">
        <v>17</v>
      </c>
      <c r="P184" s="40">
        <v>2.2315390857451991</v>
      </c>
      <c r="Q184" s="72">
        <v>18</v>
      </c>
      <c r="R184" s="40">
        <v>39.486435773542375</v>
      </c>
      <c r="S184" s="284">
        <v>12</v>
      </c>
      <c r="T184" s="40">
        <v>2.9466071703338974</v>
      </c>
      <c r="U184" s="72">
        <v>14</v>
      </c>
    </row>
    <row r="185" spans="1:64" ht="27.75" customHeight="1" x14ac:dyDescent="0.25">
      <c r="A185" s="29" t="s">
        <v>136</v>
      </c>
      <c r="B185" s="215">
        <v>24.07975574124065</v>
      </c>
      <c r="C185" s="63">
        <v>17</v>
      </c>
      <c r="D185" s="215">
        <v>4.5663679157469215</v>
      </c>
      <c r="E185" s="63">
        <v>8</v>
      </c>
      <c r="F185" s="40">
        <v>24.153022975193842</v>
      </c>
      <c r="G185" s="72">
        <v>17</v>
      </c>
      <c r="H185" s="40">
        <v>4.5663679157469215</v>
      </c>
      <c r="I185" s="72">
        <v>8</v>
      </c>
      <c r="J185" s="40">
        <v>24.153022975193842</v>
      </c>
      <c r="K185" s="284">
        <v>17</v>
      </c>
      <c r="L185" s="40">
        <v>4.5663679157469215</v>
      </c>
      <c r="M185" s="72">
        <v>8</v>
      </c>
      <c r="N185" s="40">
        <v>23.646611311182792</v>
      </c>
      <c r="O185" s="284">
        <v>19</v>
      </c>
      <c r="P185" s="40">
        <v>4.5469299431971866</v>
      </c>
      <c r="Q185" s="72">
        <v>6</v>
      </c>
      <c r="R185" s="40">
        <v>13.957468297609697</v>
      </c>
      <c r="S185" s="284">
        <v>26</v>
      </c>
      <c r="T185" s="40">
        <v>2.5516746166076834</v>
      </c>
      <c r="U185" s="72">
        <v>15</v>
      </c>
    </row>
    <row r="186" spans="1:64" ht="27.75" customHeight="1" x14ac:dyDescent="0.25">
      <c r="A186" s="29" t="s">
        <v>137</v>
      </c>
      <c r="B186" s="215">
        <v>43.758266096809216</v>
      </c>
      <c r="C186" s="63">
        <v>6</v>
      </c>
      <c r="D186" s="215">
        <v>2.2499401611659264</v>
      </c>
      <c r="E186" s="63">
        <v>17</v>
      </c>
      <c r="F186" s="40">
        <v>43.670827267940659</v>
      </c>
      <c r="G186" s="72">
        <v>6</v>
      </c>
      <c r="H186" s="40">
        <v>2.2499401611659264</v>
      </c>
      <c r="I186" s="72">
        <v>17</v>
      </c>
      <c r="J186" s="40">
        <v>43.670827267940659</v>
      </c>
      <c r="K186" s="284">
        <v>6</v>
      </c>
      <c r="L186" s="40">
        <v>2.2499401611659264</v>
      </c>
      <c r="M186" s="72">
        <v>17</v>
      </c>
      <c r="N186" s="40">
        <v>35.927772787809339</v>
      </c>
      <c r="O186" s="284">
        <v>10</v>
      </c>
      <c r="P186" s="40">
        <v>1.882607519610495</v>
      </c>
      <c r="Q186" s="72">
        <v>22</v>
      </c>
      <c r="R186" s="40">
        <v>62.614072913596708</v>
      </c>
      <c r="S186" s="284">
        <v>6</v>
      </c>
      <c r="T186" s="40">
        <v>3.1056059906652305</v>
      </c>
      <c r="U186" s="72">
        <v>13</v>
      </c>
    </row>
    <row r="187" spans="1:64" s="559" customFormat="1" ht="27.75" customHeight="1" x14ac:dyDescent="0.25">
      <c r="A187" s="30" t="s">
        <v>138</v>
      </c>
      <c r="B187" s="215">
        <v>11.918033317705653</v>
      </c>
      <c r="C187" s="63">
        <v>26</v>
      </c>
      <c r="D187" s="215">
        <v>2.329725273264009</v>
      </c>
      <c r="E187" s="63">
        <v>16</v>
      </c>
      <c r="F187" s="40">
        <v>11.866087142864302</v>
      </c>
      <c r="G187" s="72">
        <v>26</v>
      </c>
      <c r="H187" s="40">
        <v>2.329725273264009</v>
      </c>
      <c r="I187" s="72">
        <v>16</v>
      </c>
      <c r="J187" s="40">
        <v>11.866087142864302</v>
      </c>
      <c r="K187" s="284">
        <v>26</v>
      </c>
      <c r="L187" s="40">
        <v>2.329725273264009</v>
      </c>
      <c r="M187" s="72">
        <v>16</v>
      </c>
      <c r="N187" s="40">
        <v>11.866087142864302</v>
      </c>
      <c r="O187" s="284">
        <v>27</v>
      </c>
      <c r="P187" s="40">
        <v>2.3694887746821749</v>
      </c>
      <c r="Q187" s="72">
        <v>16</v>
      </c>
      <c r="R187" s="40">
        <v>9.2489700319769543</v>
      </c>
      <c r="S187" s="284">
        <v>29</v>
      </c>
      <c r="T187" s="40">
        <v>1.7438580294404267</v>
      </c>
      <c r="U187" s="72">
        <v>21</v>
      </c>
      <c r="V187" s="328"/>
      <c r="W187" s="328"/>
      <c r="X187" s="328"/>
      <c r="Y187" s="328"/>
      <c r="Z187" s="328"/>
      <c r="AA187" s="328"/>
      <c r="AB187" s="328"/>
      <c r="AC187" s="328"/>
      <c r="AD187" s="328"/>
      <c r="AE187" s="328"/>
      <c r="AF187" s="328"/>
      <c r="AG187" s="328"/>
      <c r="AH187" s="328"/>
      <c r="AI187" s="328"/>
      <c r="AJ187" s="328"/>
      <c r="AK187" s="328"/>
      <c r="AL187" s="328"/>
      <c r="AM187" s="328"/>
      <c r="AN187" s="328"/>
      <c r="AO187" s="328"/>
      <c r="AP187" s="328"/>
      <c r="AQ187" s="328"/>
      <c r="AR187" s="328"/>
      <c r="AS187" s="328"/>
      <c r="AT187" s="328"/>
      <c r="AU187" s="328"/>
      <c r="AV187" s="328"/>
      <c r="AW187" s="546"/>
      <c r="AX187" s="546"/>
      <c r="AY187" s="546"/>
      <c r="AZ187" s="546"/>
      <c r="BA187" s="546"/>
      <c r="BB187" s="546"/>
      <c r="BC187" s="546"/>
      <c r="BD187" s="546"/>
      <c r="BE187" s="546"/>
      <c r="BF187" s="546"/>
      <c r="BG187" s="546"/>
      <c r="BH187" s="546"/>
      <c r="BI187" s="546"/>
      <c r="BJ187" s="546"/>
      <c r="BK187" s="546"/>
      <c r="BL187" s="546"/>
    </row>
    <row r="188" spans="1:64" ht="27.75" customHeight="1" x14ac:dyDescent="0.25">
      <c r="A188" s="218" t="s">
        <v>973</v>
      </c>
      <c r="B188" s="218"/>
      <c r="C188" s="218"/>
      <c r="D188" s="218"/>
      <c r="E188" s="218"/>
      <c r="F188" s="218"/>
      <c r="G188" s="218"/>
      <c r="H188" s="218"/>
      <c r="I188" s="218"/>
      <c r="J188" s="218"/>
      <c r="K188" s="218"/>
      <c r="L188" s="218"/>
      <c r="M188" s="218"/>
      <c r="N188" s="218"/>
      <c r="O188" s="218"/>
      <c r="P188" s="218"/>
      <c r="Q188" s="218"/>
      <c r="R188" s="546"/>
      <c r="AW188" s="546"/>
      <c r="AX188" s="546"/>
      <c r="AY188" s="546"/>
      <c r="AZ188" s="546"/>
      <c r="BA188" s="546"/>
      <c r="BB188" s="546"/>
      <c r="BC188" s="546"/>
      <c r="BD188" s="546"/>
      <c r="BE188" s="546"/>
      <c r="BF188" s="546"/>
      <c r="BG188" s="546"/>
      <c r="BH188" s="546"/>
      <c r="BI188" s="546"/>
      <c r="BJ188" s="546"/>
      <c r="BK188" s="546"/>
      <c r="BL188" s="546"/>
    </row>
    <row r="189" spans="1:64" ht="27.75" customHeight="1" x14ac:dyDescent="0.25">
      <c r="A189" s="243" t="s">
        <v>550</v>
      </c>
      <c r="B189" s="642"/>
      <c r="C189" s="642"/>
      <c r="D189" s="642"/>
      <c r="E189" s="642"/>
      <c r="F189" s="546"/>
      <c r="G189" s="546"/>
      <c r="H189" s="546"/>
      <c r="I189" s="546"/>
      <c r="J189" s="546"/>
      <c r="K189" s="546"/>
      <c r="L189" s="546"/>
      <c r="M189" s="546"/>
      <c r="N189" s="546"/>
      <c r="O189" s="546"/>
      <c r="P189" s="546"/>
      <c r="Q189" s="546"/>
    </row>
    <row r="190" spans="1:64" ht="27.75" customHeight="1" x14ac:dyDescent="0.25">
      <c r="A190" s="243"/>
      <c r="B190" s="641"/>
      <c r="C190" s="641"/>
      <c r="D190" s="641"/>
      <c r="E190" s="641"/>
    </row>
    <row r="191" spans="1:64" ht="27.75" customHeight="1" x14ac:dyDescent="0.25">
      <c r="A191" s="469" t="s">
        <v>800</v>
      </c>
      <c r="B191" s="469"/>
      <c r="C191" s="469"/>
      <c r="D191" s="489"/>
      <c r="E191" s="489"/>
      <c r="R191" s="95"/>
      <c r="S191" s="95"/>
      <c r="U191" s="102" t="s">
        <v>491</v>
      </c>
    </row>
    <row r="192" spans="1:64" ht="27.75" customHeight="1" x14ac:dyDescent="0.25">
      <c r="A192" s="799" t="s">
        <v>1</v>
      </c>
      <c r="B192" s="795">
        <v>1399</v>
      </c>
      <c r="C192" s="798"/>
      <c r="D192" s="798"/>
      <c r="E192" s="796"/>
      <c r="F192" s="795" t="s">
        <v>551</v>
      </c>
      <c r="G192" s="798"/>
      <c r="H192" s="798"/>
      <c r="I192" s="796"/>
      <c r="J192" s="797" t="s">
        <v>716</v>
      </c>
      <c r="K192" s="797"/>
      <c r="L192" s="797"/>
      <c r="M192" s="797"/>
      <c r="N192" s="797" t="s">
        <v>974</v>
      </c>
      <c r="O192" s="797"/>
      <c r="P192" s="797"/>
      <c r="Q192" s="797"/>
      <c r="R192" s="797">
        <v>1403</v>
      </c>
      <c r="S192" s="797"/>
      <c r="T192" s="797"/>
      <c r="U192" s="797"/>
    </row>
    <row r="193" spans="1:21" ht="27.75" customHeight="1" x14ac:dyDescent="0.25">
      <c r="A193" s="800"/>
      <c r="B193" s="148" t="s">
        <v>267</v>
      </c>
      <c r="C193" s="488" t="s">
        <v>3</v>
      </c>
      <c r="D193" s="148" t="s">
        <v>972</v>
      </c>
      <c r="E193" s="488" t="s">
        <v>3</v>
      </c>
      <c r="F193" s="148" t="s">
        <v>267</v>
      </c>
      <c r="G193" s="488" t="s">
        <v>3</v>
      </c>
      <c r="H193" s="148" t="s">
        <v>972</v>
      </c>
      <c r="I193" s="488" t="s">
        <v>3</v>
      </c>
      <c r="J193" s="148" t="s">
        <v>267</v>
      </c>
      <c r="K193" s="488" t="s">
        <v>3</v>
      </c>
      <c r="L193" s="148" t="s">
        <v>972</v>
      </c>
      <c r="M193" s="488" t="s">
        <v>3</v>
      </c>
      <c r="N193" s="148" t="s">
        <v>267</v>
      </c>
      <c r="O193" s="488" t="s">
        <v>3</v>
      </c>
      <c r="P193" s="148" t="s">
        <v>972</v>
      </c>
      <c r="Q193" s="488" t="s">
        <v>3</v>
      </c>
      <c r="R193" s="148" t="s">
        <v>267</v>
      </c>
      <c r="S193" s="488" t="s">
        <v>3</v>
      </c>
      <c r="T193" s="148" t="s">
        <v>972</v>
      </c>
      <c r="U193" s="488" t="s">
        <v>3</v>
      </c>
    </row>
    <row r="194" spans="1:21" ht="27.75" customHeight="1" x14ac:dyDescent="0.25">
      <c r="A194" s="29" t="s">
        <v>4</v>
      </c>
      <c r="B194" s="216">
        <v>5.2282423956234405</v>
      </c>
      <c r="C194" s="214" t="s">
        <v>230</v>
      </c>
      <c r="D194" s="283">
        <v>100</v>
      </c>
      <c r="E194" s="445" t="s">
        <v>230</v>
      </c>
      <c r="F194" s="39">
        <v>5.2465959578449963</v>
      </c>
      <c r="G194" s="113" t="s">
        <v>230</v>
      </c>
      <c r="H194" s="39">
        <v>100</v>
      </c>
      <c r="I194" s="113" t="s">
        <v>230</v>
      </c>
      <c r="J194" s="39">
        <v>5.3185830511846017</v>
      </c>
      <c r="K194" s="113" t="s">
        <v>230</v>
      </c>
      <c r="L194" s="39">
        <v>100</v>
      </c>
      <c r="M194" s="113" t="s">
        <v>230</v>
      </c>
      <c r="N194" s="39">
        <v>5.4410960090146974</v>
      </c>
      <c r="O194" s="113" t="s">
        <v>230</v>
      </c>
      <c r="P194" s="39">
        <v>100</v>
      </c>
      <c r="Q194" s="113" t="s">
        <v>230</v>
      </c>
      <c r="R194" s="39">
        <v>3.1370758421037825</v>
      </c>
      <c r="S194" s="113" t="s">
        <v>230</v>
      </c>
      <c r="T194" s="39">
        <v>100</v>
      </c>
      <c r="U194" s="113" t="s">
        <v>230</v>
      </c>
    </row>
    <row r="195" spans="1:21" ht="27.75" customHeight="1" x14ac:dyDescent="0.25">
      <c r="A195" s="29" t="s">
        <v>109</v>
      </c>
      <c r="B195" s="215">
        <v>6.7603846288030995</v>
      </c>
      <c r="C195" s="63">
        <v>15</v>
      </c>
      <c r="D195" s="215">
        <v>3.6332118725015037</v>
      </c>
      <c r="E195" s="63">
        <v>9</v>
      </c>
      <c r="F195" s="40">
        <v>6.7760660812696862</v>
      </c>
      <c r="G195" s="72">
        <v>17</v>
      </c>
      <c r="H195" s="40">
        <v>3.6008134262072833</v>
      </c>
      <c r="I195" s="72">
        <v>9</v>
      </c>
      <c r="J195" s="40">
        <v>7.0597767351105789</v>
      </c>
      <c r="K195" s="284">
        <v>17</v>
      </c>
      <c r="L195" s="40">
        <v>3.7008001106781339</v>
      </c>
      <c r="M195" s="72">
        <v>8</v>
      </c>
      <c r="N195" s="40">
        <v>7.2577144005809693</v>
      </c>
      <c r="O195" s="284">
        <v>14</v>
      </c>
      <c r="P195" s="40">
        <v>3.7188965019834117</v>
      </c>
      <c r="Q195" s="72">
        <v>7</v>
      </c>
      <c r="R195" s="40">
        <v>4.2171734865470851</v>
      </c>
      <c r="S195" s="284">
        <v>17</v>
      </c>
      <c r="T195" s="40">
        <v>3.7886537099693132</v>
      </c>
      <c r="U195" s="72">
        <v>8</v>
      </c>
    </row>
    <row r="196" spans="1:21" ht="27.75" customHeight="1" x14ac:dyDescent="0.25">
      <c r="A196" s="29" t="s">
        <v>110</v>
      </c>
      <c r="B196" s="215">
        <v>7.2188168180564816</v>
      </c>
      <c r="C196" s="63">
        <v>14</v>
      </c>
      <c r="D196" s="215">
        <v>3.1921793375078127</v>
      </c>
      <c r="E196" s="63">
        <v>10</v>
      </c>
      <c r="F196" s="40">
        <v>7.2450353528425451</v>
      </c>
      <c r="G196" s="72">
        <v>15</v>
      </c>
      <c r="H196" s="40">
        <v>3.1789070169697538</v>
      </c>
      <c r="I196" s="72">
        <v>10</v>
      </c>
      <c r="J196" s="40">
        <v>7.2450353528425451</v>
      </c>
      <c r="K196" s="284">
        <v>15</v>
      </c>
      <c r="L196" s="40">
        <v>3.1358804676151166</v>
      </c>
      <c r="M196" s="72">
        <v>10</v>
      </c>
      <c r="N196" s="40">
        <v>7.2450353528425451</v>
      </c>
      <c r="O196" s="284">
        <v>15</v>
      </c>
      <c r="P196" s="40">
        <v>3.0652722683014786</v>
      </c>
      <c r="Q196" s="72">
        <v>11</v>
      </c>
      <c r="R196" s="40">
        <v>2.6661674845231249</v>
      </c>
      <c r="S196" s="284">
        <v>23</v>
      </c>
      <c r="T196" s="40">
        <v>1.96120859233614</v>
      </c>
      <c r="U196" s="72">
        <v>22</v>
      </c>
    </row>
    <row r="197" spans="1:21" ht="27.75" customHeight="1" x14ac:dyDescent="0.25">
      <c r="A197" s="29" t="s">
        <v>111</v>
      </c>
      <c r="B197" s="215">
        <v>8.5996240862899409</v>
      </c>
      <c r="C197" s="63">
        <v>8</v>
      </c>
      <c r="D197" s="215">
        <v>1.8230917088241885</v>
      </c>
      <c r="E197" s="63">
        <v>23</v>
      </c>
      <c r="F197" s="40">
        <v>8.833299581439217</v>
      </c>
      <c r="G197" s="72">
        <v>9</v>
      </c>
      <c r="H197" s="40">
        <v>1.8454022719835446</v>
      </c>
      <c r="I197" s="72">
        <v>23</v>
      </c>
      <c r="J197" s="40">
        <v>9.4206944237768475</v>
      </c>
      <c r="K197" s="284">
        <v>8</v>
      </c>
      <c r="L197" s="40">
        <v>1.9414789365675942</v>
      </c>
      <c r="M197" s="72">
        <v>23</v>
      </c>
      <c r="N197" s="40">
        <v>10.103191288207237</v>
      </c>
      <c r="O197" s="284">
        <v>7</v>
      </c>
      <c r="P197" s="40">
        <v>2.035250631085467</v>
      </c>
      <c r="Q197" s="72">
        <v>22</v>
      </c>
      <c r="R197" s="40">
        <v>5.9296672488791486</v>
      </c>
      <c r="S197" s="284">
        <v>10</v>
      </c>
      <c r="T197" s="40">
        <v>2.0969391769612087</v>
      </c>
      <c r="U197" s="72">
        <v>17</v>
      </c>
    </row>
    <row r="198" spans="1:21" ht="27.75" customHeight="1" x14ac:dyDescent="0.25">
      <c r="A198" s="29" t="s">
        <v>112</v>
      </c>
      <c r="B198" s="215">
        <v>5.1834509203573713</v>
      </c>
      <c r="C198" s="63">
        <v>23</v>
      </c>
      <c r="D198" s="215">
        <v>6.5305833657621966</v>
      </c>
      <c r="E198" s="63">
        <v>5</v>
      </c>
      <c r="F198" s="40">
        <v>5.1700911440950517</v>
      </c>
      <c r="G198" s="72">
        <v>23</v>
      </c>
      <c r="H198" s="40">
        <v>6.4723481838156243</v>
      </c>
      <c r="I198" s="72">
        <v>5</v>
      </c>
      <c r="J198" s="40">
        <v>5.1700911440950517</v>
      </c>
      <c r="K198" s="284">
        <v>23</v>
      </c>
      <c r="L198" s="40">
        <v>6.3847448638428368</v>
      </c>
      <c r="M198" s="72">
        <v>5</v>
      </c>
      <c r="N198" s="40">
        <v>5.830122642627952</v>
      </c>
      <c r="O198" s="284">
        <v>24</v>
      </c>
      <c r="P198" s="40">
        <v>7.0377298954201226</v>
      </c>
      <c r="Q198" s="72">
        <v>4</v>
      </c>
      <c r="R198" s="40">
        <v>4.1176856283779353</v>
      </c>
      <c r="S198" s="284">
        <v>19</v>
      </c>
      <c r="T198" s="40">
        <v>8.6474152175623562</v>
      </c>
      <c r="U198" s="72">
        <v>2</v>
      </c>
    </row>
    <row r="199" spans="1:21" ht="27.75" customHeight="1" x14ac:dyDescent="0.25">
      <c r="A199" s="29" t="s">
        <v>113</v>
      </c>
      <c r="B199" s="215">
        <v>8.311205471897134</v>
      </c>
      <c r="C199" s="63">
        <v>12</v>
      </c>
      <c r="D199" s="215">
        <v>0.50824872348203443</v>
      </c>
      <c r="E199" s="63">
        <v>31</v>
      </c>
      <c r="F199" s="40">
        <v>8.9733174064989978</v>
      </c>
      <c r="G199" s="72">
        <v>8</v>
      </c>
      <c r="H199" s="40">
        <v>0.54345285400402032</v>
      </c>
      <c r="I199" s="72">
        <v>31</v>
      </c>
      <c r="J199" s="40">
        <v>8.9733174064989978</v>
      </c>
      <c r="K199" s="284">
        <v>9</v>
      </c>
      <c r="L199" s="40">
        <v>0.53609721229449614</v>
      </c>
      <c r="M199" s="72">
        <v>31</v>
      </c>
      <c r="N199" s="40">
        <v>10.343436838459061</v>
      </c>
      <c r="O199" s="284">
        <v>6</v>
      </c>
      <c r="P199" s="40">
        <v>0.60403894698882077</v>
      </c>
      <c r="Q199" s="72">
        <v>31</v>
      </c>
      <c r="R199" s="40">
        <v>7.9786364798640355</v>
      </c>
      <c r="S199" s="284">
        <v>2</v>
      </c>
      <c r="T199" s="40">
        <v>0.81635061767251549</v>
      </c>
      <c r="U199" s="72">
        <v>31</v>
      </c>
    </row>
    <row r="200" spans="1:21" ht="27.75" customHeight="1" x14ac:dyDescent="0.25">
      <c r="A200" s="29" t="s">
        <v>114</v>
      </c>
      <c r="B200" s="215">
        <v>6.5574587977161096</v>
      </c>
      <c r="C200" s="63">
        <v>17</v>
      </c>
      <c r="D200" s="215">
        <v>1.5506892607398497</v>
      </c>
      <c r="E200" s="63">
        <v>26</v>
      </c>
      <c r="F200" s="40">
        <v>7.0570930231981475</v>
      </c>
      <c r="G200" s="72">
        <v>16</v>
      </c>
      <c r="H200" s="40">
        <v>1.6630826048338085</v>
      </c>
      <c r="I200" s="72">
        <v>24</v>
      </c>
      <c r="J200" s="40">
        <v>7.06205232960939</v>
      </c>
      <c r="K200" s="284">
        <v>16</v>
      </c>
      <c r="L200" s="40">
        <v>1.6417256565749729</v>
      </c>
      <c r="M200" s="72">
        <v>24</v>
      </c>
      <c r="N200" s="40">
        <v>10.900555491911124</v>
      </c>
      <c r="O200" s="284">
        <v>4</v>
      </c>
      <c r="P200" s="40">
        <v>2.4770104579877392</v>
      </c>
      <c r="Q200" s="72">
        <v>17</v>
      </c>
      <c r="R200" s="40">
        <v>4.2244790191861759</v>
      </c>
      <c r="S200" s="284">
        <v>16</v>
      </c>
      <c r="T200" s="40">
        <v>1.628767015500826</v>
      </c>
      <c r="U200" s="72">
        <v>27</v>
      </c>
    </row>
    <row r="201" spans="1:21" ht="27.75" customHeight="1" x14ac:dyDescent="0.25">
      <c r="A201" s="29" t="s">
        <v>115</v>
      </c>
      <c r="B201" s="215">
        <v>8.2488174155823852</v>
      </c>
      <c r="C201" s="63">
        <v>13</v>
      </c>
      <c r="D201" s="215">
        <v>2.2346434593931677</v>
      </c>
      <c r="E201" s="63">
        <v>18</v>
      </c>
      <c r="F201" s="40">
        <v>8.2754213874250251</v>
      </c>
      <c r="G201" s="72">
        <v>13</v>
      </c>
      <c r="H201" s="40">
        <v>2.2158851853583283</v>
      </c>
      <c r="I201" s="72">
        <v>18</v>
      </c>
      <c r="J201" s="40">
        <v>8.3103387772453843</v>
      </c>
      <c r="K201" s="284">
        <v>14</v>
      </c>
      <c r="L201" s="40">
        <v>2.1951163273305818</v>
      </c>
      <c r="M201" s="72">
        <v>16</v>
      </c>
      <c r="N201" s="40">
        <v>5.9926970279190721</v>
      </c>
      <c r="O201" s="284">
        <v>22</v>
      </c>
      <c r="P201" s="40">
        <v>1.5472863324918862</v>
      </c>
      <c r="Q201" s="72">
        <v>27</v>
      </c>
      <c r="R201" s="40">
        <v>5.5817685484785322</v>
      </c>
      <c r="S201" s="284">
        <v>11</v>
      </c>
      <c r="T201" s="40">
        <v>2.5179007002911322</v>
      </c>
      <c r="U201" s="72">
        <v>14</v>
      </c>
    </row>
    <row r="202" spans="1:21" ht="27.75" customHeight="1" x14ac:dyDescent="0.25">
      <c r="A202" s="29" t="s">
        <v>89</v>
      </c>
      <c r="B202" s="215">
        <v>8.3328470043488885</v>
      </c>
      <c r="C202" s="63">
        <v>11</v>
      </c>
      <c r="D202" s="215">
        <v>1.3301729932430042</v>
      </c>
      <c r="E202" s="63">
        <v>29</v>
      </c>
      <c r="F202" s="40">
        <v>8.3318375912125706</v>
      </c>
      <c r="G202" s="72">
        <v>12</v>
      </c>
      <c r="H202" s="40">
        <v>1.3183114393903979</v>
      </c>
      <c r="I202" s="72">
        <v>29</v>
      </c>
      <c r="J202" s="40">
        <v>8.3318375912125706</v>
      </c>
      <c r="K202" s="284">
        <v>13</v>
      </c>
      <c r="L202" s="40">
        <v>1.3004680762756808</v>
      </c>
      <c r="M202" s="72">
        <v>29</v>
      </c>
      <c r="N202" s="40">
        <v>9.5062721452930656</v>
      </c>
      <c r="O202" s="284">
        <v>8</v>
      </c>
      <c r="P202" s="40">
        <v>1.4503696357735305</v>
      </c>
      <c r="Q202" s="72">
        <v>29</v>
      </c>
      <c r="R202" s="40">
        <v>7.5450648816863373</v>
      </c>
      <c r="S202" s="284">
        <v>4</v>
      </c>
      <c r="T202" s="40">
        <v>2.0221889999213158</v>
      </c>
      <c r="U202" s="72">
        <v>21</v>
      </c>
    </row>
    <row r="203" spans="1:21" ht="27.75" customHeight="1" x14ac:dyDescent="0.25">
      <c r="A203" s="29" t="s">
        <v>116</v>
      </c>
      <c r="B203" s="215">
        <v>8.5115929621884341</v>
      </c>
      <c r="C203" s="63">
        <v>10</v>
      </c>
      <c r="D203" s="215">
        <v>1.6285185316210895</v>
      </c>
      <c r="E203" s="63">
        <v>24</v>
      </c>
      <c r="F203" s="40">
        <v>8.5411537787559322</v>
      </c>
      <c r="G203" s="72">
        <v>10</v>
      </c>
      <c r="H203" s="40">
        <v>1.6291898461969985</v>
      </c>
      <c r="I203" s="72">
        <v>25</v>
      </c>
      <c r="J203" s="40">
        <v>8.5411537787559322</v>
      </c>
      <c r="K203" s="284">
        <v>11</v>
      </c>
      <c r="L203" s="40">
        <v>1.6071387396527475</v>
      </c>
      <c r="M203" s="72">
        <v>25</v>
      </c>
      <c r="N203" s="40">
        <v>15.795620115948919</v>
      </c>
      <c r="O203" s="284">
        <v>1</v>
      </c>
      <c r="P203" s="40">
        <v>2.9052470248827982</v>
      </c>
      <c r="Q203" s="72">
        <v>13</v>
      </c>
      <c r="R203" s="40">
        <v>6.3935313953774591</v>
      </c>
      <c r="S203" s="284">
        <v>5</v>
      </c>
      <c r="T203" s="40">
        <v>2.0438272090644425</v>
      </c>
      <c r="U203" s="72">
        <v>20</v>
      </c>
    </row>
    <row r="204" spans="1:21" ht="27.75" customHeight="1" x14ac:dyDescent="0.25">
      <c r="A204" s="29" t="s">
        <v>117</v>
      </c>
      <c r="B204" s="215">
        <v>2.4490792254303577</v>
      </c>
      <c r="C204" s="63">
        <v>30</v>
      </c>
      <c r="D204" s="215">
        <v>4.3018360632539716</v>
      </c>
      <c r="E204" s="63">
        <v>7</v>
      </c>
      <c r="F204" s="40">
        <v>2.4156012880558184</v>
      </c>
      <c r="G204" s="72">
        <v>30</v>
      </c>
      <c r="H204" s="40">
        <v>4.2634752933476694</v>
      </c>
      <c r="I204" s="72">
        <v>7</v>
      </c>
      <c r="J204" s="40">
        <v>2.8188636741375053</v>
      </c>
      <c r="K204" s="284">
        <v>30</v>
      </c>
      <c r="L204" s="40">
        <v>4.9078835112638064</v>
      </c>
      <c r="M204" s="72">
        <v>7</v>
      </c>
      <c r="N204" s="40">
        <v>4.3603987066468104</v>
      </c>
      <c r="O204" s="284">
        <v>27</v>
      </c>
      <c r="P204" s="40">
        <v>7.4208889289578073</v>
      </c>
      <c r="Q204" s="72">
        <v>3</v>
      </c>
      <c r="R204" s="40">
        <v>1.7228766065975367</v>
      </c>
      <c r="S204" s="284">
        <v>29</v>
      </c>
      <c r="T204" s="40">
        <v>5.0495711700369821</v>
      </c>
      <c r="U204" s="72">
        <v>6</v>
      </c>
    </row>
    <row r="205" spans="1:21" ht="27.75" customHeight="1" x14ac:dyDescent="0.25">
      <c r="A205" s="29" t="s">
        <v>118</v>
      </c>
      <c r="B205" s="215">
        <v>4.7382896858775139</v>
      </c>
      <c r="C205" s="63">
        <v>24</v>
      </c>
      <c r="D205" s="215">
        <v>6.5671395384488394</v>
      </c>
      <c r="E205" s="63">
        <v>4</v>
      </c>
      <c r="F205" s="40">
        <v>4.6773203296717147</v>
      </c>
      <c r="G205" s="72">
        <v>24</v>
      </c>
      <c r="H205" s="40">
        <v>6.5085783740825578</v>
      </c>
      <c r="I205" s="72">
        <v>4</v>
      </c>
      <c r="J205" s="40">
        <v>4.6773203296717147</v>
      </c>
      <c r="K205" s="284">
        <v>24</v>
      </c>
      <c r="L205" s="40">
        <v>6.4204846779958036</v>
      </c>
      <c r="M205" s="72">
        <v>4</v>
      </c>
      <c r="N205" s="40">
        <v>2.6582364595817878</v>
      </c>
      <c r="O205" s="284">
        <v>30</v>
      </c>
      <c r="P205" s="40">
        <v>3.5667598269022722</v>
      </c>
      <c r="Q205" s="72">
        <v>8</v>
      </c>
      <c r="R205" s="40">
        <v>2.1586584205518555</v>
      </c>
      <c r="S205" s="284">
        <v>26</v>
      </c>
      <c r="T205" s="40">
        <v>4.9984263120623176</v>
      </c>
      <c r="U205" s="72">
        <v>7</v>
      </c>
    </row>
    <row r="206" spans="1:21" ht="27.75" customHeight="1" x14ac:dyDescent="0.25">
      <c r="A206" s="29" t="s">
        <v>119</v>
      </c>
      <c r="B206" s="215">
        <v>4.2202593656886549</v>
      </c>
      <c r="C206" s="63">
        <v>26</v>
      </c>
      <c r="D206" s="215">
        <v>1.4080022641242438</v>
      </c>
      <c r="E206" s="63">
        <v>28</v>
      </c>
      <c r="F206" s="40">
        <v>4.2063700083704649</v>
      </c>
      <c r="G206" s="72">
        <v>26</v>
      </c>
      <c r="H206" s="40">
        <v>1.3954466831845167</v>
      </c>
      <c r="I206" s="72">
        <v>28</v>
      </c>
      <c r="J206" s="40">
        <v>4.2063700083704649</v>
      </c>
      <c r="K206" s="284">
        <v>26</v>
      </c>
      <c r="L206" s="40">
        <v>1.376559293504577</v>
      </c>
      <c r="M206" s="72">
        <v>28</v>
      </c>
      <c r="N206" s="40">
        <v>7.2255149808775734</v>
      </c>
      <c r="O206" s="284">
        <v>16</v>
      </c>
      <c r="P206" s="40">
        <v>2.3113505228993869</v>
      </c>
      <c r="Q206" s="72">
        <v>18</v>
      </c>
      <c r="R206" s="40">
        <v>2.1758235527584056</v>
      </c>
      <c r="S206" s="284">
        <v>25</v>
      </c>
      <c r="T206" s="40">
        <v>1.2078054921709025</v>
      </c>
      <c r="U206" s="72">
        <v>30</v>
      </c>
    </row>
    <row r="207" spans="1:21" ht="27.75" customHeight="1" x14ac:dyDescent="0.25">
      <c r="A207" s="29" t="s">
        <v>120</v>
      </c>
      <c r="B207" s="215">
        <v>9.6989563873212905</v>
      </c>
      <c r="C207" s="63">
        <v>7</v>
      </c>
      <c r="D207" s="215">
        <v>7.3619414865390738</v>
      </c>
      <c r="E207" s="63">
        <v>3</v>
      </c>
      <c r="F207" s="40">
        <v>9.7320519309741407</v>
      </c>
      <c r="G207" s="72">
        <v>7</v>
      </c>
      <c r="H207" s="40">
        <v>7.3278481604413068</v>
      </c>
      <c r="I207" s="72">
        <v>3</v>
      </c>
      <c r="J207" s="40">
        <v>9.7336040923666403</v>
      </c>
      <c r="K207" s="284">
        <v>7</v>
      </c>
      <c r="L207" s="40">
        <v>7.229818533975882</v>
      </c>
      <c r="M207" s="72">
        <v>3</v>
      </c>
      <c r="N207" s="40">
        <v>7.6987205067993196</v>
      </c>
      <c r="O207" s="284">
        <v>13</v>
      </c>
      <c r="P207" s="40">
        <v>5.5896141363144611</v>
      </c>
      <c r="Q207" s="72">
        <v>5</v>
      </c>
      <c r="R207" s="40">
        <v>6.2598964485887354</v>
      </c>
      <c r="S207" s="284">
        <v>6</v>
      </c>
      <c r="T207" s="40">
        <v>7.8389330395782508</v>
      </c>
      <c r="U207" s="72">
        <v>3</v>
      </c>
    </row>
    <row r="208" spans="1:21" ht="27.75" customHeight="1" x14ac:dyDescent="0.25">
      <c r="A208" s="29" t="s">
        <v>121</v>
      </c>
      <c r="B208" s="215">
        <v>11.194412543996938</v>
      </c>
      <c r="C208" s="63">
        <v>2</v>
      </c>
      <c r="D208" s="215">
        <v>2.8702491715899576</v>
      </c>
      <c r="E208" s="63">
        <v>13</v>
      </c>
      <c r="F208" s="40">
        <v>11.19949643677484</v>
      </c>
      <c r="G208" s="72">
        <v>2</v>
      </c>
      <c r="H208" s="40">
        <v>2.8446542938619044</v>
      </c>
      <c r="I208" s="72">
        <v>13</v>
      </c>
      <c r="J208" s="40">
        <v>11.342135873726368</v>
      </c>
      <c r="K208" s="284">
        <v>2</v>
      </c>
      <c r="L208" s="40">
        <v>2.8418916737761997</v>
      </c>
      <c r="M208" s="72">
        <v>13</v>
      </c>
      <c r="N208" s="40">
        <v>7.0169400435832499</v>
      </c>
      <c r="O208" s="284">
        <v>18</v>
      </c>
      <c r="P208" s="40">
        <v>1.7185809592499097</v>
      </c>
      <c r="Q208" s="72">
        <v>25</v>
      </c>
      <c r="R208" s="40">
        <v>3.7626708054510374</v>
      </c>
      <c r="S208" s="284">
        <v>22</v>
      </c>
      <c r="T208" s="40">
        <v>1.6071288063576994</v>
      </c>
      <c r="U208" s="72">
        <v>29</v>
      </c>
    </row>
    <row r="209" spans="1:21" ht="27.75" customHeight="1" x14ac:dyDescent="0.25">
      <c r="A209" s="29" t="s">
        <v>122</v>
      </c>
      <c r="B209" s="215">
        <v>1.6644216129764138</v>
      </c>
      <c r="C209" s="63">
        <v>31</v>
      </c>
      <c r="D209" s="215">
        <v>1.9127132934753126</v>
      </c>
      <c r="E209" s="63">
        <v>21</v>
      </c>
      <c r="F209" s="40">
        <v>1.7718505126959943</v>
      </c>
      <c r="G209" s="72">
        <v>31</v>
      </c>
      <c r="H209" s="40">
        <v>2.0242157916880932</v>
      </c>
      <c r="I209" s="72">
        <v>20</v>
      </c>
      <c r="J209" s="40">
        <v>1.8823354176447054</v>
      </c>
      <c r="K209" s="284">
        <v>31</v>
      </c>
      <c r="L209" s="40">
        <v>2.121330904563167</v>
      </c>
      <c r="M209" s="72">
        <v>20</v>
      </c>
      <c r="N209" s="40">
        <v>4.4388333571523786</v>
      </c>
      <c r="O209" s="284">
        <v>26</v>
      </c>
      <c r="P209" s="40">
        <v>4.8897854309412185</v>
      </c>
      <c r="Q209" s="72">
        <v>6</v>
      </c>
      <c r="R209" s="40">
        <v>1.3654698583839131</v>
      </c>
      <c r="S209" s="284">
        <v>31</v>
      </c>
      <c r="T209" s="40">
        <v>2.6123219765520496</v>
      </c>
      <c r="U209" s="72">
        <v>12</v>
      </c>
    </row>
    <row r="210" spans="1:21" ht="27.75" customHeight="1" x14ac:dyDescent="0.25">
      <c r="A210" s="29" t="s">
        <v>123</v>
      </c>
      <c r="B210" s="215">
        <v>3.0842584621972051</v>
      </c>
      <c r="C210" s="63">
        <v>29</v>
      </c>
      <c r="D210" s="215">
        <v>6.5235079775002642</v>
      </c>
      <c r="E210" s="63">
        <v>6</v>
      </c>
      <c r="F210" s="40">
        <v>3.0343570174442616</v>
      </c>
      <c r="G210" s="72">
        <v>29</v>
      </c>
      <c r="H210" s="40">
        <v>6.4653358889252486</v>
      </c>
      <c r="I210" s="72">
        <v>6</v>
      </c>
      <c r="J210" s="40">
        <v>3.0343570174442616</v>
      </c>
      <c r="K210" s="284">
        <v>29</v>
      </c>
      <c r="L210" s="40">
        <v>6.3778274804583921</v>
      </c>
      <c r="M210" s="72">
        <v>6</v>
      </c>
      <c r="N210" s="40">
        <v>1.6252349679478213</v>
      </c>
      <c r="O210" s="284">
        <v>31</v>
      </c>
      <c r="P210" s="40">
        <v>3.3391182834475299</v>
      </c>
      <c r="Q210" s="72">
        <v>10</v>
      </c>
      <c r="R210" s="40">
        <v>1.4789844678725506</v>
      </c>
      <c r="S210" s="284">
        <v>30</v>
      </c>
      <c r="T210" s="40">
        <v>5.2128412935714845</v>
      </c>
      <c r="U210" s="72">
        <v>5</v>
      </c>
    </row>
    <row r="211" spans="1:21" ht="27.75" customHeight="1" x14ac:dyDescent="0.25">
      <c r="A211" s="29" t="s">
        <v>124</v>
      </c>
      <c r="B211" s="215">
        <v>6.3936596861860426</v>
      </c>
      <c r="C211" s="63">
        <v>20</v>
      </c>
      <c r="D211" s="215">
        <v>9.2263062935578599</v>
      </c>
      <c r="E211" s="63">
        <v>1</v>
      </c>
      <c r="F211" s="40">
        <v>6.4304734720465078</v>
      </c>
      <c r="G211" s="72">
        <v>21</v>
      </c>
      <c r="H211" s="40">
        <v>9.183768874760414</v>
      </c>
      <c r="I211" s="72">
        <v>1</v>
      </c>
      <c r="J211" s="40">
        <v>6.4394751529058247</v>
      </c>
      <c r="K211" s="284">
        <v>21</v>
      </c>
      <c r="L211" s="40">
        <v>9.072148308699763</v>
      </c>
      <c r="M211" s="72">
        <v>1</v>
      </c>
      <c r="N211" s="40">
        <v>7.0303127511264378</v>
      </c>
      <c r="O211" s="284">
        <v>17</v>
      </c>
      <c r="P211" s="40">
        <v>9.6815272268301467</v>
      </c>
      <c r="Q211" s="72">
        <v>1</v>
      </c>
      <c r="R211" s="40">
        <v>37.906240541844923</v>
      </c>
      <c r="S211" s="284">
        <v>1</v>
      </c>
      <c r="T211" s="40">
        <v>9.11558737902274</v>
      </c>
      <c r="U211" s="72">
        <v>1</v>
      </c>
    </row>
    <row r="212" spans="1:21" ht="27.75" customHeight="1" x14ac:dyDescent="0.25">
      <c r="A212" s="29" t="s">
        <v>125</v>
      </c>
      <c r="B212" s="215">
        <v>8.529202747031281</v>
      </c>
      <c r="C212" s="63">
        <v>9</v>
      </c>
      <c r="D212" s="215">
        <v>1.5695569627716657</v>
      </c>
      <c r="E212" s="63">
        <v>25</v>
      </c>
      <c r="F212" s="40">
        <v>8.5348305730327567</v>
      </c>
      <c r="G212" s="72">
        <v>11</v>
      </c>
      <c r="H212" s="40">
        <v>1.5555607498480668</v>
      </c>
      <c r="I212" s="72">
        <v>27</v>
      </c>
      <c r="J212" s="40">
        <v>8.5348305730327567</v>
      </c>
      <c r="K212" s="284">
        <v>12</v>
      </c>
      <c r="L212" s="40">
        <v>1.5345062141160737</v>
      </c>
      <c r="M212" s="72">
        <v>27</v>
      </c>
      <c r="N212" s="40">
        <v>8.9003342113970447</v>
      </c>
      <c r="O212" s="284">
        <v>12</v>
      </c>
      <c r="P212" s="40">
        <v>1.5641904075009014</v>
      </c>
      <c r="Q212" s="72">
        <v>26</v>
      </c>
      <c r="R212" s="40">
        <v>5.3066377835173775</v>
      </c>
      <c r="S212" s="284">
        <v>13</v>
      </c>
      <c r="T212" s="40">
        <v>1.628767015500826</v>
      </c>
      <c r="U212" s="72">
        <v>27</v>
      </c>
    </row>
    <row r="213" spans="1:21" ht="27.75" customHeight="1" x14ac:dyDescent="0.25">
      <c r="A213" s="29" t="s">
        <v>126</v>
      </c>
      <c r="B213" s="215">
        <v>6.5459496827093409</v>
      </c>
      <c r="C213" s="63">
        <v>18</v>
      </c>
      <c r="D213" s="215">
        <v>0.88324430136437071</v>
      </c>
      <c r="E213" s="63">
        <v>30</v>
      </c>
      <c r="F213" s="40">
        <v>7.621292476920055</v>
      </c>
      <c r="G213" s="72">
        <v>14</v>
      </c>
      <c r="H213" s="40">
        <v>1.0202889065494836</v>
      </c>
      <c r="I213" s="72">
        <v>30</v>
      </c>
      <c r="J213" s="40">
        <v>8.7823828542744273</v>
      </c>
      <c r="K213" s="284">
        <v>10</v>
      </c>
      <c r="L213" s="40">
        <v>1.159814614125297</v>
      </c>
      <c r="M213" s="72">
        <v>30</v>
      </c>
      <c r="N213" s="40">
        <v>6.7919422073812177</v>
      </c>
      <c r="O213" s="284">
        <v>20</v>
      </c>
      <c r="P213" s="40">
        <v>0.8767580238009377</v>
      </c>
      <c r="Q213" s="72">
        <v>30</v>
      </c>
      <c r="R213" s="40">
        <v>7.6923076923076925</v>
      </c>
      <c r="S213" s="284">
        <v>3</v>
      </c>
      <c r="T213" s="40">
        <v>1.7408922810606655</v>
      </c>
      <c r="U213" s="72">
        <v>25</v>
      </c>
    </row>
    <row r="214" spans="1:21" ht="27.75" customHeight="1" x14ac:dyDescent="0.25">
      <c r="A214" s="29" t="s">
        <v>127</v>
      </c>
      <c r="B214" s="215">
        <v>5.5094677661787372</v>
      </c>
      <c r="C214" s="63">
        <v>22</v>
      </c>
      <c r="D214" s="215">
        <v>1.8914871286895201</v>
      </c>
      <c r="E214" s="63">
        <v>22</v>
      </c>
      <c r="F214" s="40">
        <v>5.9004182002731387</v>
      </c>
      <c r="G214" s="72">
        <v>22</v>
      </c>
      <c r="H214" s="40">
        <v>2.0136973493525314</v>
      </c>
      <c r="I214" s="72">
        <v>21</v>
      </c>
      <c r="J214" s="40">
        <v>5.9004182002731387</v>
      </c>
      <c r="K214" s="284">
        <v>22</v>
      </c>
      <c r="L214" s="40">
        <v>1.9864419285664874</v>
      </c>
      <c r="M214" s="72">
        <v>21</v>
      </c>
      <c r="N214" s="40">
        <v>5.8490506593537557</v>
      </c>
      <c r="O214" s="284">
        <v>23</v>
      </c>
      <c r="P214" s="40">
        <v>1.9248106743598989</v>
      </c>
      <c r="Q214" s="72">
        <v>24</v>
      </c>
      <c r="R214" s="40">
        <v>3.8499119233733348</v>
      </c>
      <c r="S214" s="284">
        <v>20</v>
      </c>
      <c r="T214" s="40">
        <v>2.2011960028326385</v>
      </c>
      <c r="U214" s="72">
        <v>16</v>
      </c>
    </row>
    <row r="215" spans="1:21" ht="27.75" customHeight="1" x14ac:dyDescent="0.25">
      <c r="A215" s="29" t="s">
        <v>128</v>
      </c>
      <c r="B215" s="215">
        <v>3.8095625861239806</v>
      </c>
      <c r="C215" s="63">
        <v>27</v>
      </c>
      <c r="D215" s="215">
        <v>8.076555700994092</v>
      </c>
      <c r="E215" s="63">
        <v>2</v>
      </c>
      <c r="F215" s="40">
        <v>3.7807966004295834</v>
      </c>
      <c r="G215" s="72">
        <v>27</v>
      </c>
      <c r="H215" s="40">
        <v>8.0045346173624417</v>
      </c>
      <c r="I215" s="72">
        <v>2</v>
      </c>
      <c r="J215" s="40">
        <v>3.7807966004295834</v>
      </c>
      <c r="K215" s="284">
        <v>27</v>
      </c>
      <c r="L215" s="40">
        <v>7.8961931333440942</v>
      </c>
      <c r="M215" s="72">
        <v>2</v>
      </c>
      <c r="N215" s="40">
        <v>3.7509874288099021</v>
      </c>
      <c r="O215" s="284">
        <v>28</v>
      </c>
      <c r="P215" s="40">
        <v>7.6575459790840235</v>
      </c>
      <c r="Q215" s="72">
        <v>2</v>
      </c>
      <c r="R215" s="40">
        <v>2.1799061784388267</v>
      </c>
      <c r="S215" s="284">
        <v>24</v>
      </c>
      <c r="T215" s="40">
        <v>7.7150051144857974</v>
      </c>
      <c r="U215" s="72">
        <v>4</v>
      </c>
    </row>
    <row r="216" spans="1:21" ht="27.75" customHeight="1" x14ac:dyDescent="0.25">
      <c r="A216" s="29" t="s">
        <v>129</v>
      </c>
      <c r="B216" s="215">
        <v>10.17367894838724</v>
      </c>
      <c r="C216" s="63">
        <v>5</v>
      </c>
      <c r="D216" s="215">
        <v>3.0058607799436325</v>
      </c>
      <c r="E216" s="63">
        <v>11</v>
      </c>
      <c r="F216" s="40">
        <v>10.191822243820786</v>
      </c>
      <c r="G216" s="72">
        <v>5</v>
      </c>
      <c r="H216" s="40">
        <v>3.0000934972652047</v>
      </c>
      <c r="I216" s="72">
        <v>11</v>
      </c>
      <c r="J216" s="40">
        <v>10.191822243820786</v>
      </c>
      <c r="K216" s="284">
        <v>5</v>
      </c>
      <c r="L216" s="40">
        <v>2.9594871913117662</v>
      </c>
      <c r="M216" s="72">
        <v>11</v>
      </c>
      <c r="N216" s="40">
        <v>9.4414309683700139</v>
      </c>
      <c r="O216" s="284">
        <v>9</v>
      </c>
      <c r="P216" s="40">
        <v>2.6798593580959249</v>
      </c>
      <c r="Q216" s="72">
        <v>16</v>
      </c>
      <c r="R216" s="40">
        <v>3.8011650725466262</v>
      </c>
      <c r="S216" s="284">
        <v>21</v>
      </c>
      <c r="T216" s="40">
        <v>1.9356361633488079</v>
      </c>
      <c r="U216" s="72">
        <v>23</v>
      </c>
    </row>
    <row r="217" spans="1:21" ht="27.75" customHeight="1" x14ac:dyDescent="0.25">
      <c r="A217" s="29" t="s">
        <v>130</v>
      </c>
      <c r="B217" s="215">
        <v>10.916946042413496</v>
      </c>
      <c r="C217" s="63">
        <v>3</v>
      </c>
      <c r="D217" s="215">
        <v>1.9952594898645062</v>
      </c>
      <c r="E217" s="63">
        <v>20</v>
      </c>
      <c r="F217" s="40">
        <v>10.912299167260006</v>
      </c>
      <c r="G217" s="72">
        <v>3</v>
      </c>
      <c r="H217" s="40">
        <v>1.977467159085597</v>
      </c>
      <c r="I217" s="72">
        <v>22</v>
      </c>
      <c r="J217" s="40">
        <v>10.912299167260006</v>
      </c>
      <c r="K217" s="284">
        <v>3</v>
      </c>
      <c r="L217" s="40">
        <v>1.950702114413521</v>
      </c>
      <c r="M217" s="72">
        <v>22</v>
      </c>
      <c r="N217" s="40">
        <v>12.247314490914155</v>
      </c>
      <c r="O217" s="284">
        <v>3</v>
      </c>
      <c r="P217" s="40">
        <v>2.1400558961413632</v>
      </c>
      <c r="Q217" s="72">
        <v>21</v>
      </c>
      <c r="R217" s="40">
        <v>6.2161568384186934</v>
      </c>
      <c r="S217" s="284">
        <v>7</v>
      </c>
      <c r="T217" s="40">
        <v>1.892359745062554</v>
      </c>
      <c r="U217" s="72">
        <v>24</v>
      </c>
    </row>
    <row r="218" spans="1:21" ht="27.75" customHeight="1" x14ac:dyDescent="0.25">
      <c r="A218" s="29" t="s">
        <v>131</v>
      </c>
      <c r="B218" s="215">
        <v>6.3005601637559545</v>
      </c>
      <c r="C218" s="63">
        <v>21</v>
      </c>
      <c r="D218" s="215">
        <v>1.5212084763151379</v>
      </c>
      <c r="E218" s="63">
        <v>27</v>
      </c>
      <c r="F218" s="40">
        <v>6.5697035255939182</v>
      </c>
      <c r="G218" s="72">
        <v>20</v>
      </c>
      <c r="H218" s="40">
        <v>1.567247907998691</v>
      </c>
      <c r="I218" s="72">
        <v>26</v>
      </c>
      <c r="J218" s="40">
        <v>6.5697035255939182</v>
      </c>
      <c r="K218" s="284">
        <v>20</v>
      </c>
      <c r="L218" s="40">
        <v>1.5460351864234823</v>
      </c>
      <c r="M218" s="72">
        <v>26</v>
      </c>
      <c r="N218" s="40">
        <v>6.4325285079081391</v>
      </c>
      <c r="O218" s="284">
        <v>21</v>
      </c>
      <c r="P218" s="40">
        <v>1.4796700324558241</v>
      </c>
      <c r="Q218" s="72">
        <v>28</v>
      </c>
      <c r="R218" s="40">
        <v>5.1943592887798893</v>
      </c>
      <c r="S218" s="284">
        <v>14</v>
      </c>
      <c r="T218" s="40">
        <v>2.0831694075064915</v>
      </c>
      <c r="U218" s="72">
        <v>19</v>
      </c>
    </row>
    <row r="219" spans="1:21" ht="27.75" customHeight="1" x14ac:dyDescent="0.25">
      <c r="A219" s="29" t="s">
        <v>132</v>
      </c>
      <c r="B219" s="215">
        <v>13.55416213257852</v>
      </c>
      <c r="C219" s="63">
        <v>1</v>
      </c>
      <c r="D219" s="215">
        <v>2.2428980790320869</v>
      </c>
      <c r="E219" s="63">
        <v>17</v>
      </c>
      <c r="F219" s="40">
        <v>13.597233084598811</v>
      </c>
      <c r="G219" s="72">
        <v>1</v>
      </c>
      <c r="H219" s="40">
        <v>2.2228974802487027</v>
      </c>
      <c r="I219" s="72">
        <v>17</v>
      </c>
      <c r="J219" s="40">
        <v>13.604381997892501</v>
      </c>
      <c r="K219" s="284">
        <v>1</v>
      </c>
      <c r="L219" s="40">
        <v>2.1939634300998412</v>
      </c>
      <c r="M219" s="72">
        <v>18</v>
      </c>
      <c r="N219" s="40">
        <v>13.640126564360953</v>
      </c>
      <c r="O219" s="284">
        <v>2</v>
      </c>
      <c r="P219" s="40">
        <v>2.1501983411467722</v>
      </c>
      <c r="Q219" s="72">
        <v>20</v>
      </c>
      <c r="R219" s="40">
        <v>6.044696700957787</v>
      </c>
      <c r="S219" s="284">
        <v>9</v>
      </c>
      <c r="T219" s="40">
        <v>1.6759776536312849</v>
      </c>
      <c r="U219" s="72">
        <v>26</v>
      </c>
    </row>
    <row r="220" spans="1:21" ht="27.75" customHeight="1" x14ac:dyDescent="0.25">
      <c r="A220" s="29" t="s">
        <v>133</v>
      </c>
      <c r="B220" s="215">
        <v>6.4471262425898237</v>
      </c>
      <c r="C220" s="63">
        <v>19</v>
      </c>
      <c r="D220" s="215">
        <v>2.1285126354642041</v>
      </c>
      <c r="E220" s="63">
        <v>19</v>
      </c>
      <c r="F220" s="40">
        <v>6.6249589722449462</v>
      </c>
      <c r="G220" s="72">
        <v>19</v>
      </c>
      <c r="H220" s="40">
        <v>2.1749801318311439</v>
      </c>
      <c r="I220" s="72">
        <v>19</v>
      </c>
      <c r="J220" s="40">
        <v>6.6213990802663085</v>
      </c>
      <c r="K220" s="284">
        <v>19</v>
      </c>
      <c r="L220" s="40">
        <v>2.1443888491779846</v>
      </c>
      <c r="M220" s="72">
        <v>19</v>
      </c>
      <c r="N220" s="40">
        <v>9.1952009808214381</v>
      </c>
      <c r="O220" s="284">
        <v>10</v>
      </c>
      <c r="P220" s="40">
        <v>2.9108817165524705</v>
      </c>
      <c r="Q220" s="72">
        <v>12</v>
      </c>
      <c r="R220" s="40">
        <v>4.6346850868425458</v>
      </c>
      <c r="S220" s="284">
        <v>15</v>
      </c>
      <c r="T220" s="40">
        <v>2.5631442284994885</v>
      </c>
      <c r="U220" s="72">
        <v>13</v>
      </c>
    </row>
    <row r="221" spans="1:21" ht="27.75" customHeight="1" x14ac:dyDescent="0.25">
      <c r="A221" s="29" t="s">
        <v>134</v>
      </c>
      <c r="B221" s="215">
        <v>10.537771720360727</v>
      </c>
      <c r="C221" s="63">
        <v>4</v>
      </c>
      <c r="D221" s="215">
        <v>2.9504369052251742</v>
      </c>
      <c r="E221" s="63">
        <v>12</v>
      </c>
      <c r="F221" s="40">
        <v>10.52535930093441</v>
      </c>
      <c r="G221" s="72">
        <v>4</v>
      </c>
      <c r="H221" s="40">
        <v>2.9241269692861485</v>
      </c>
      <c r="I221" s="72">
        <v>12</v>
      </c>
      <c r="J221" s="40">
        <v>10.52535930093441</v>
      </c>
      <c r="K221" s="284">
        <v>4</v>
      </c>
      <c r="L221" s="40">
        <v>2.8845488713136112</v>
      </c>
      <c r="M221" s="72">
        <v>12</v>
      </c>
      <c r="N221" s="40">
        <v>10.361294947322722</v>
      </c>
      <c r="O221" s="284">
        <v>5</v>
      </c>
      <c r="P221" s="40">
        <v>2.7756491164803458</v>
      </c>
      <c r="Q221" s="72">
        <v>14</v>
      </c>
      <c r="R221" s="40">
        <v>6.1804645222009347</v>
      </c>
      <c r="S221" s="284">
        <v>8</v>
      </c>
      <c r="T221" s="40">
        <v>2.8936186954126994</v>
      </c>
      <c r="U221" s="72">
        <v>11</v>
      </c>
    </row>
    <row r="222" spans="1:21" ht="27.75" customHeight="1" x14ac:dyDescent="0.25">
      <c r="A222" s="29" t="s">
        <v>135</v>
      </c>
      <c r="B222" s="215">
        <v>6.7228919960540736</v>
      </c>
      <c r="C222" s="63">
        <v>16</v>
      </c>
      <c r="D222" s="215">
        <v>2.3112934988974185</v>
      </c>
      <c r="E222" s="63">
        <v>15</v>
      </c>
      <c r="F222" s="40">
        <v>6.7508808512343563</v>
      </c>
      <c r="G222" s="72">
        <v>18</v>
      </c>
      <c r="H222" s="40">
        <v>2.303538871488009</v>
      </c>
      <c r="I222" s="72">
        <v>15</v>
      </c>
      <c r="J222" s="40">
        <v>6.9392615954341981</v>
      </c>
      <c r="K222" s="284">
        <v>18</v>
      </c>
      <c r="L222" s="40">
        <v>2.3357697894809659</v>
      </c>
      <c r="M222" s="72">
        <v>15</v>
      </c>
      <c r="N222" s="40">
        <v>6.935836490994201</v>
      </c>
      <c r="O222" s="284">
        <v>19</v>
      </c>
      <c r="P222" s="40">
        <v>2.2820501262170936</v>
      </c>
      <c r="Q222" s="72">
        <v>19</v>
      </c>
      <c r="R222" s="40">
        <v>4.2166977105427756</v>
      </c>
      <c r="S222" s="284">
        <v>18</v>
      </c>
      <c r="T222" s="40">
        <v>2.4136438744197029</v>
      </c>
      <c r="U222" s="72">
        <v>15</v>
      </c>
    </row>
    <row r="223" spans="1:21" ht="27.75" customHeight="1" x14ac:dyDescent="0.25">
      <c r="A223" s="29" t="s">
        <v>136</v>
      </c>
      <c r="B223" s="215">
        <v>4.4905869472016642</v>
      </c>
      <c r="C223" s="63">
        <v>25</v>
      </c>
      <c r="D223" s="215">
        <v>3.7758988691171091</v>
      </c>
      <c r="E223" s="63">
        <v>8</v>
      </c>
      <c r="F223" s="40">
        <v>4.5042504115649793</v>
      </c>
      <c r="G223" s="72">
        <v>25</v>
      </c>
      <c r="H223" s="40">
        <v>3.7422280398298349</v>
      </c>
      <c r="I223" s="72">
        <v>8</v>
      </c>
      <c r="J223" s="40">
        <v>4.4817432264978212</v>
      </c>
      <c r="K223" s="284">
        <v>25</v>
      </c>
      <c r="L223" s="40">
        <v>3.6731305771403537</v>
      </c>
      <c r="M223" s="72">
        <v>9</v>
      </c>
      <c r="N223" s="40">
        <v>4.4451690507636901</v>
      </c>
      <c r="O223" s="284">
        <v>25</v>
      </c>
      <c r="P223" s="40">
        <v>3.5611251352325999</v>
      </c>
      <c r="Q223" s="72">
        <v>9</v>
      </c>
      <c r="R223" s="40">
        <v>2.116765795084727</v>
      </c>
      <c r="S223" s="284">
        <v>27</v>
      </c>
      <c r="T223" s="40">
        <v>2.9683688724525927</v>
      </c>
      <c r="U223" s="72">
        <v>10</v>
      </c>
    </row>
    <row r="224" spans="1:21" ht="27.75" customHeight="1" x14ac:dyDescent="0.25">
      <c r="A224" s="29" t="s">
        <v>137</v>
      </c>
      <c r="B224" s="215">
        <v>9.8481960577216014</v>
      </c>
      <c r="C224" s="63">
        <v>6</v>
      </c>
      <c r="D224" s="215">
        <v>2.2452565417860639</v>
      </c>
      <c r="E224" s="63">
        <v>16</v>
      </c>
      <c r="F224" s="40">
        <v>9.8285171534466915</v>
      </c>
      <c r="G224" s="72">
        <v>6</v>
      </c>
      <c r="H224" s="40">
        <v>2.2252349118788275</v>
      </c>
      <c r="I224" s="72">
        <v>16</v>
      </c>
      <c r="J224" s="40">
        <v>9.8285171534466915</v>
      </c>
      <c r="K224" s="284">
        <v>6</v>
      </c>
      <c r="L224" s="40">
        <v>2.1951163273305818</v>
      </c>
      <c r="M224" s="72">
        <v>16</v>
      </c>
      <c r="N224" s="40">
        <v>8.9458089427117198</v>
      </c>
      <c r="O224" s="284">
        <v>11</v>
      </c>
      <c r="P224" s="40">
        <v>1.9529841327082582</v>
      </c>
      <c r="Q224" s="72">
        <v>23</v>
      </c>
      <c r="R224" s="40">
        <v>5.5065225146969858</v>
      </c>
      <c r="S224" s="284">
        <v>12</v>
      </c>
      <c r="T224" s="40">
        <v>2.0949720670391061</v>
      </c>
      <c r="U224" s="72">
        <v>18</v>
      </c>
    </row>
    <row r="225" spans="1:36" s="559" customFormat="1" ht="27.75" customHeight="1" x14ac:dyDescent="0.25">
      <c r="A225" s="30" t="s">
        <v>138</v>
      </c>
      <c r="B225" s="215">
        <v>3.2298414493416923</v>
      </c>
      <c r="C225" s="63">
        <v>28</v>
      </c>
      <c r="D225" s="215">
        <v>2.799495288970649</v>
      </c>
      <c r="E225" s="63">
        <v>14</v>
      </c>
      <c r="F225" s="40">
        <v>3.2279549841832917</v>
      </c>
      <c r="G225" s="72">
        <v>28</v>
      </c>
      <c r="H225" s="40">
        <v>2.7850497872937217</v>
      </c>
      <c r="I225" s="72">
        <v>14</v>
      </c>
      <c r="J225" s="40">
        <v>3.2279549841832917</v>
      </c>
      <c r="K225" s="284">
        <v>28</v>
      </c>
      <c r="L225" s="40">
        <v>2.7473541008554498</v>
      </c>
      <c r="M225" s="72">
        <v>14</v>
      </c>
      <c r="N225" s="40">
        <v>3.2279549841832917</v>
      </c>
      <c r="O225" s="284">
        <v>29</v>
      </c>
      <c r="P225" s="40">
        <v>2.6854940497655968</v>
      </c>
      <c r="Q225" s="72">
        <v>15</v>
      </c>
      <c r="R225" s="40">
        <v>2.0959798263641893</v>
      </c>
      <c r="S225" s="284">
        <v>28</v>
      </c>
      <c r="T225" s="40">
        <v>3.031316389959871</v>
      </c>
      <c r="U225" s="72">
        <v>9</v>
      </c>
      <c r="V225" s="328"/>
      <c r="W225" s="328"/>
      <c r="X225" s="328"/>
      <c r="Y225" s="328"/>
      <c r="Z225" s="328"/>
      <c r="AA225" s="328"/>
      <c r="AB225" s="328"/>
      <c r="AC225" s="328"/>
      <c r="AD225" s="328"/>
      <c r="AE225" s="546"/>
      <c r="AF225" s="546"/>
      <c r="AG225" s="546"/>
      <c r="AH225" s="546"/>
      <c r="AI225" s="546"/>
      <c r="AJ225" s="546"/>
    </row>
    <row r="226" spans="1:36" ht="27.75" customHeight="1" x14ac:dyDescent="0.25">
      <c r="A226" s="218" t="s">
        <v>973</v>
      </c>
      <c r="B226" s="218"/>
      <c r="C226" s="218"/>
      <c r="D226" s="218"/>
      <c r="E226" s="218"/>
      <c r="F226" s="218"/>
      <c r="G226" s="218"/>
      <c r="H226" s="218"/>
      <c r="I226" s="218"/>
      <c r="J226" s="218"/>
      <c r="K226" s="218"/>
      <c r="L226" s="218"/>
      <c r="M226" s="218"/>
      <c r="N226" s="218"/>
      <c r="O226" s="218"/>
      <c r="P226" s="218"/>
      <c r="Q226" s="218"/>
      <c r="R226" s="546"/>
      <c r="AA226" s="546"/>
      <c r="AB226" s="546"/>
      <c r="AC226" s="546"/>
      <c r="AD226" s="546"/>
      <c r="AE226" s="546"/>
      <c r="AF226" s="546"/>
      <c r="AG226" s="546"/>
      <c r="AH226" s="546"/>
      <c r="AI226" s="546"/>
      <c r="AJ226" s="546"/>
    </row>
    <row r="227" spans="1:36" ht="27.75" customHeight="1" x14ac:dyDescent="0.25">
      <c r="A227" s="243" t="s">
        <v>550</v>
      </c>
      <c r="B227" s="641"/>
      <c r="C227" s="641"/>
      <c r="D227" s="641"/>
      <c r="E227" s="641"/>
    </row>
    <row r="228" spans="1:36" ht="27.75" customHeight="1" x14ac:dyDescent="0.25">
      <c r="A228" s="243"/>
      <c r="B228" s="641"/>
      <c r="C228" s="641"/>
      <c r="D228" s="641"/>
      <c r="E228" s="641"/>
    </row>
    <row r="229" spans="1:36" ht="27.75" customHeight="1" x14ac:dyDescent="0.25">
      <c r="A229" s="469" t="s">
        <v>505</v>
      </c>
      <c r="B229" s="469"/>
      <c r="C229" s="469"/>
      <c r="D229" s="643"/>
      <c r="E229" s="135"/>
      <c r="K229" s="257" t="s">
        <v>0</v>
      </c>
    </row>
    <row r="230" spans="1:36" ht="27.75" customHeight="1" x14ac:dyDescent="0.25">
      <c r="A230" s="725" t="s">
        <v>1</v>
      </c>
      <c r="B230" s="795">
        <v>1399</v>
      </c>
      <c r="C230" s="796"/>
      <c r="D230" s="795">
        <v>1400</v>
      </c>
      <c r="E230" s="796"/>
      <c r="F230" s="797">
        <v>1401</v>
      </c>
      <c r="G230" s="797"/>
      <c r="H230" s="797">
        <v>1402</v>
      </c>
      <c r="I230" s="797"/>
      <c r="J230" s="797">
        <v>1403</v>
      </c>
      <c r="K230" s="797"/>
    </row>
    <row r="231" spans="1:36" ht="27.75" customHeight="1" x14ac:dyDescent="0.25">
      <c r="A231" s="725"/>
      <c r="B231" s="148" t="s">
        <v>243</v>
      </c>
      <c r="C231" s="488" t="s">
        <v>3</v>
      </c>
      <c r="D231" s="148" t="s">
        <v>243</v>
      </c>
      <c r="E231" s="488" t="s">
        <v>3</v>
      </c>
      <c r="F231" s="148" t="s">
        <v>243</v>
      </c>
      <c r="G231" s="488" t="s">
        <v>3</v>
      </c>
      <c r="H231" s="148" t="s">
        <v>243</v>
      </c>
      <c r="I231" s="488" t="s">
        <v>3</v>
      </c>
      <c r="J231" s="148" t="s">
        <v>243</v>
      </c>
      <c r="K231" s="488" t="s">
        <v>3</v>
      </c>
    </row>
    <row r="232" spans="1:36" ht="27.75" customHeight="1" x14ac:dyDescent="0.25">
      <c r="A232" s="29" t="s">
        <v>4</v>
      </c>
      <c r="B232" s="39">
        <v>61.515176269832629</v>
      </c>
      <c r="C232" s="445" t="s">
        <v>230</v>
      </c>
      <c r="D232" s="39">
        <v>60.547950258436657</v>
      </c>
      <c r="E232" s="445" t="s">
        <v>230</v>
      </c>
      <c r="F232" s="39">
        <v>60.403551619456294</v>
      </c>
      <c r="G232" s="445" t="s">
        <v>230</v>
      </c>
      <c r="H232" s="39">
        <v>59.857590713539288</v>
      </c>
      <c r="I232" s="445" t="s">
        <v>230</v>
      </c>
      <c r="J232" s="39">
        <v>69.34945645869017</v>
      </c>
      <c r="K232" s="445" t="s">
        <v>230</v>
      </c>
    </row>
    <row r="233" spans="1:36" ht="27.75" customHeight="1" x14ac:dyDescent="0.25">
      <c r="A233" s="29" t="s">
        <v>109</v>
      </c>
      <c r="B233" s="61">
        <v>67.386471895839946</v>
      </c>
      <c r="C233" s="72">
        <v>9</v>
      </c>
      <c r="D233" s="61">
        <v>67.397057266857203</v>
      </c>
      <c r="E233" s="72">
        <v>6</v>
      </c>
      <c r="F233" s="215">
        <v>66.292134831460672</v>
      </c>
      <c r="G233" s="72">
        <v>12</v>
      </c>
      <c r="H233" s="215">
        <v>65.671486528659102</v>
      </c>
      <c r="I233" s="72">
        <v>13</v>
      </c>
      <c r="J233" s="215">
        <v>74.871755608299523</v>
      </c>
      <c r="K233" s="72">
        <v>8</v>
      </c>
    </row>
    <row r="234" spans="1:36" ht="27.75" customHeight="1" x14ac:dyDescent="0.25">
      <c r="A234" s="29" t="s">
        <v>110</v>
      </c>
      <c r="B234" s="61">
        <v>66.314086610253852</v>
      </c>
      <c r="C234" s="72">
        <v>11</v>
      </c>
      <c r="D234" s="61">
        <v>66.829268292682926</v>
      </c>
      <c r="E234" s="72">
        <v>8</v>
      </c>
      <c r="F234" s="215">
        <v>67.086156824782179</v>
      </c>
      <c r="G234" s="72">
        <v>10</v>
      </c>
      <c r="H234" s="215">
        <v>67.082173544717421</v>
      </c>
      <c r="I234" s="72">
        <v>9</v>
      </c>
      <c r="J234" s="215">
        <v>76.637303715051701</v>
      </c>
      <c r="K234" s="72">
        <v>6</v>
      </c>
    </row>
    <row r="235" spans="1:36" ht="27.75" customHeight="1" x14ac:dyDescent="0.25">
      <c r="A235" s="29" t="s">
        <v>111</v>
      </c>
      <c r="B235" s="61">
        <v>71.263940520446099</v>
      </c>
      <c r="C235" s="72">
        <v>5</v>
      </c>
      <c r="D235" s="61">
        <v>70.926164610568947</v>
      </c>
      <c r="E235" s="72">
        <v>4</v>
      </c>
      <c r="F235" s="215">
        <v>69.409627611262493</v>
      </c>
      <c r="G235" s="72">
        <v>7</v>
      </c>
      <c r="H235" s="215">
        <v>67.904744979562821</v>
      </c>
      <c r="I235" s="72">
        <v>7</v>
      </c>
      <c r="J235" s="215">
        <v>72.59143304397324</v>
      </c>
      <c r="K235" s="72">
        <v>11</v>
      </c>
    </row>
    <row r="236" spans="1:36" ht="27.75" customHeight="1" x14ac:dyDescent="0.25">
      <c r="A236" s="29" t="s">
        <v>112</v>
      </c>
      <c r="B236" s="61">
        <v>45.026801667659321</v>
      </c>
      <c r="C236" s="72">
        <v>31</v>
      </c>
      <c r="D236" s="61">
        <v>45.026801667659321</v>
      </c>
      <c r="E236" s="72">
        <v>30</v>
      </c>
      <c r="F236" s="215">
        <v>45.828034823437349</v>
      </c>
      <c r="G236" s="72">
        <v>26</v>
      </c>
      <c r="H236" s="215">
        <v>42.868904949226973</v>
      </c>
      <c r="I236" s="72">
        <v>28</v>
      </c>
      <c r="J236" s="215">
        <v>40.028490028490026</v>
      </c>
      <c r="K236" s="72">
        <v>31</v>
      </c>
    </row>
    <row r="237" spans="1:36" ht="27.75" customHeight="1" x14ac:dyDescent="0.25">
      <c r="A237" s="29" t="s">
        <v>113</v>
      </c>
      <c r="B237" s="61">
        <v>67.979197622585446</v>
      </c>
      <c r="C237" s="72">
        <v>7</v>
      </c>
      <c r="D237" s="61">
        <v>57.918552036199102</v>
      </c>
      <c r="E237" s="72">
        <v>20</v>
      </c>
      <c r="F237" s="215">
        <v>59.723422644770963</v>
      </c>
      <c r="G237" s="72">
        <v>20</v>
      </c>
      <c r="H237" s="215">
        <v>56.316218418907901</v>
      </c>
      <c r="I237" s="72">
        <v>20</v>
      </c>
      <c r="J237" s="215">
        <v>64.047151277013754</v>
      </c>
      <c r="K237" s="72">
        <v>22</v>
      </c>
    </row>
    <row r="238" spans="1:36" ht="27.75" customHeight="1" x14ac:dyDescent="0.25">
      <c r="A238" s="29" t="s">
        <v>114</v>
      </c>
      <c r="B238" s="61">
        <v>52.612612612612608</v>
      </c>
      <c r="C238" s="72">
        <v>26</v>
      </c>
      <c r="D238" s="61">
        <v>50.641692681234829</v>
      </c>
      <c r="E238" s="72">
        <v>27</v>
      </c>
      <c r="F238" s="215">
        <v>83.843884728840479</v>
      </c>
      <c r="G238" s="72">
        <v>2</v>
      </c>
      <c r="H238" s="215">
        <v>39.896089691003553</v>
      </c>
      <c r="I238" s="72">
        <v>30</v>
      </c>
      <c r="J238" s="215">
        <v>52.868174296745728</v>
      </c>
      <c r="K238" s="72">
        <v>29</v>
      </c>
    </row>
    <row r="239" spans="1:36" ht="27.75" customHeight="1" x14ac:dyDescent="0.25">
      <c r="A239" s="29" t="s">
        <v>115</v>
      </c>
      <c r="B239" s="61">
        <v>51.260288065843618</v>
      </c>
      <c r="C239" s="72">
        <v>28</v>
      </c>
      <c r="D239" s="61">
        <v>48.012064710721141</v>
      </c>
      <c r="E239" s="72">
        <v>29</v>
      </c>
      <c r="F239" s="215">
        <v>43.40071343638526</v>
      </c>
      <c r="G239" s="72">
        <v>27</v>
      </c>
      <c r="H239" s="215">
        <v>59.294396679513781</v>
      </c>
      <c r="I239" s="72">
        <v>18</v>
      </c>
      <c r="J239" s="215">
        <v>50.923276983094937</v>
      </c>
      <c r="K239" s="72">
        <v>30</v>
      </c>
    </row>
    <row r="240" spans="1:36" ht="27.75" customHeight="1" x14ac:dyDescent="0.25">
      <c r="A240" s="29" t="s">
        <v>89</v>
      </c>
      <c r="B240" s="61">
        <v>58.575100991553427</v>
      </c>
      <c r="C240" s="72">
        <v>21</v>
      </c>
      <c r="D240" s="61">
        <v>59.026516527424633</v>
      </c>
      <c r="E240" s="72">
        <v>19</v>
      </c>
      <c r="F240" s="215">
        <v>63.91818472355385</v>
      </c>
      <c r="G240" s="72">
        <v>15</v>
      </c>
      <c r="H240" s="215">
        <v>53.571428571428569</v>
      </c>
      <c r="I240" s="72">
        <v>22</v>
      </c>
      <c r="J240" s="215">
        <v>54.774878118726697</v>
      </c>
      <c r="K240" s="72">
        <v>28</v>
      </c>
    </row>
    <row r="241" spans="1:11" ht="27.75" customHeight="1" x14ac:dyDescent="0.25">
      <c r="A241" s="29" t="s">
        <v>116</v>
      </c>
      <c r="B241" s="61">
        <v>56.18654822335025</v>
      </c>
      <c r="C241" s="72">
        <v>23</v>
      </c>
      <c r="D241" s="61">
        <v>55.983580675718351</v>
      </c>
      <c r="E241" s="72">
        <v>23</v>
      </c>
      <c r="F241" s="215">
        <v>51.56358582348853</v>
      </c>
      <c r="G241" s="72">
        <v>23</v>
      </c>
      <c r="H241" s="215">
        <v>40.17173358087723</v>
      </c>
      <c r="I241" s="72">
        <v>29</v>
      </c>
      <c r="J241" s="215">
        <v>59.994841372194998</v>
      </c>
      <c r="K241" s="72">
        <v>24</v>
      </c>
    </row>
    <row r="242" spans="1:11" ht="27.75" customHeight="1" x14ac:dyDescent="0.25">
      <c r="A242" s="29" t="s">
        <v>117</v>
      </c>
      <c r="B242" s="61">
        <v>65.765765765765778</v>
      </c>
      <c r="C242" s="72">
        <v>12</v>
      </c>
      <c r="D242" s="61">
        <v>65.765765765765778</v>
      </c>
      <c r="E242" s="72">
        <v>10</v>
      </c>
      <c r="F242" s="215">
        <v>28.907815631262523</v>
      </c>
      <c r="G242" s="72">
        <v>29</v>
      </c>
      <c r="H242" s="215">
        <v>46.740537043028148</v>
      </c>
      <c r="I242" s="72">
        <v>27</v>
      </c>
      <c r="J242" s="215">
        <v>68.518645227505999</v>
      </c>
      <c r="K242" s="72">
        <v>18</v>
      </c>
    </row>
    <row r="243" spans="1:11" ht="27.75" customHeight="1" x14ac:dyDescent="0.25">
      <c r="A243" s="29" t="s">
        <v>118</v>
      </c>
      <c r="B243" s="61">
        <v>60.539927726209875</v>
      </c>
      <c r="C243" s="72">
        <v>18</v>
      </c>
      <c r="D243" s="61">
        <v>60.539927726209875</v>
      </c>
      <c r="E243" s="72">
        <v>17</v>
      </c>
      <c r="F243" s="215">
        <v>50.925273175890027</v>
      </c>
      <c r="G243" s="72">
        <v>24</v>
      </c>
      <c r="H243" s="215">
        <v>72.969510632846522</v>
      </c>
      <c r="I243" s="72">
        <v>2</v>
      </c>
      <c r="J243" s="215">
        <v>74.257704659417428</v>
      </c>
      <c r="K243" s="72">
        <v>9</v>
      </c>
    </row>
    <row r="244" spans="1:11" ht="27.75" customHeight="1" x14ac:dyDescent="0.25">
      <c r="A244" s="29" t="s">
        <v>119</v>
      </c>
      <c r="B244" s="61">
        <v>66.842543737850605</v>
      </c>
      <c r="C244" s="72">
        <v>10</v>
      </c>
      <c r="D244" s="61">
        <v>66.413502109704638</v>
      </c>
      <c r="E244" s="72">
        <v>9</v>
      </c>
      <c r="F244" s="215">
        <v>87.738755391250763</v>
      </c>
      <c r="G244" s="72">
        <v>1</v>
      </c>
      <c r="H244" s="215">
        <v>54.401956425077813</v>
      </c>
      <c r="I244" s="72">
        <v>21</v>
      </c>
      <c r="J244" s="215">
        <v>78.392466789978144</v>
      </c>
      <c r="K244" s="72">
        <v>5</v>
      </c>
    </row>
    <row r="245" spans="1:11" ht="27.75" customHeight="1" x14ac:dyDescent="0.25">
      <c r="A245" s="29" t="s">
        <v>120</v>
      </c>
      <c r="B245" s="61">
        <v>60.21793156184286</v>
      </c>
      <c r="C245" s="72">
        <v>19</v>
      </c>
      <c r="D245" s="61">
        <v>56.587966488956589</v>
      </c>
      <c r="E245" s="72">
        <v>22</v>
      </c>
      <c r="F245" s="215">
        <v>28.065145085445582</v>
      </c>
      <c r="G245" s="72">
        <v>30</v>
      </c>
      <c r="H245" s="215">
        <v>65.966790174282977</v>
      </c>
      <c r="I245" s="72">
        <v>12</v>
      </c>
      <c r="J245" s="215">
        <v>65.560422571502187</v>
      </c>
      <c r="K245" s="72">
        <v>19</v>
      </c>
    </row>
    <row r="246" spans="1:11" ht="27.75" customHeight="1" x14ac:dyDescent="0.25">
      <c r="A246" s="29" t="s">
        <v>121</v>
      </c>
      <c r="B246" s="61">
        <v>59.973688538069389</v>
      </c>
      <c r="C246" s="72">
        <v>20</v>
      </c>
      <c r="D246" s="61">
        <v>59.874711506758985</v>
      </c>
      <c r="E246" s="72">
        <v>18</v>
      </c>
      <c r="F246" s="215">
        <v>79.592681513370309</v>
      </c>
      <c r="G246" s="72">
        <v>3</v>
      </c>
      <c r="H246" s="215">
        <v>64.918334483551874</v>
      </c>
      <c r="I246" s="72">
        <v>14</v>
      </c>
      <c r="J246" s="215">
        <v>60.738312920476112</v>
      </c>
      <c r="K246" s="72">
        <v>23</v>
      </c>
    </row>
    <row r="247" spans="1:11" ht="27.75" customHeight="1" x14ac:dyDescent="0.25">
      <c r="A247" s="29" t="s">
        <v>122</v>
      </c>
      <c r="B247" s="61">
        <v>54.984726464870867</v>
      </c>
      <c r="C247" s="72">
        <v>24</v>
      </c>
      <c r="D247" s="61">
        <v>53.340517241379317</v>
      </c>
      <c r="E247" s="72">
        <v>24</v>
      </c>
      <c r="F247" s="215">
        <v>60.531960531960529</v>
      </c>
      <c r="G247" s="72">
        <v>19</v>
      </c>
      <c r="H247" s="215">
        <v>22.268004299534216</v>
      </c>
      <c r="I247" s="72">
        <v>31</v>
      </c>
      <c r="J247" s="215">
        <v>56.19958171496863</v>
      </c>
      <c r="K247" s="72">
        <v>27</v>
      </c>
    </row>
    <row r="248" spans="1:11" ht="27.75" customHeight="1" x14ac:dyDescent="0.25">
      <c r="A248" s="29" t="s">
        <v>123</v>
      </c>
      <c r="B248" s="61">
        <v>57.406837080381891</v>
      </c>
      <c r="C248" s="72">
        <v>22</v>
      </c>
      <c r="D248" s="61">
        <v>57.406837080381891</v>
      </c>
      <c r="E248" s="72">
        <v>21</v>
      </c>
      <c r="F248" s="215">
        <v>18.346863468634687</v>
      </c>
      <c r="G248" s="72">
        <v>31</v>
      </c>
      <c r="H248" s="215">
        <v>71.380276248430405</v>
      </c>
      <c r="I248" s="72">
        <v>4</v>
      </c>
      <c r="J248" s="215">
        <v>75.589710252600298</v>
      </c>
      <c r="K248" s="72">
        <v>7</v>
      </c>
    </row>
    <row r="249" spans="1:11" ht="27.75" customHeight="1" x14ac:dyDescent="0.25">
      <c r="A249" s="29" t="s">
        <v>124</v>
      </c>
      <c r="B249" s="61">
        <v>52.237348147243758</v>
      </c>
      <c r="C249" s="72">
        <v>27</v>
      </c>
      <c r="D249" s="61">
        <v>51.915310243544241</v>
      </c>
      <c r="E249" s="72">
        <v>26</v>
      </c>
      <c r="F249" s="215">
        <v>52.19900376624954</v>
      </c>
      <c r="G249" s="72">
        <v>21</v>
      </c>
      <c r="H249" s="215">
        <v>50.00581936685289</v>
      </c>
      <c r="I249" s="72">
        <v>25</v>
      </c>
      <c r="J249" s="215">
        <v>58.826805271950988</v>
      </c>
      <c r="K249" s="72">
        <v>26</v>
      </c>
    </row>
    <row r="250" spans="1:11" ht="27.75" customHeight="1" x14ac:dyDescent="0.25">
      <c r="A250" s="29" t="s">
        <v>125</v>
      </c>
      <c r="B250" s="61">
        <v>71.302285467874086</v>
      </c>
      <c r="C250" s="72">
        <v>4</v>
      </c>
      <c r="D250" s="61">
        <v>71.302285467874086</v>
      </c>
      <c r="E250" s="72">
        <v>3</v>
      </c>
      <c r="F250" s="215">
        <v>66.964507321916116</v>
      </c>
      <c r="G250" s="72">
        <v>11</v>
      </c>
      <c r="H250" s="215">
        <v>66.030347528144887</v>
      </c>
      <c r="I250" s="561">
        <v>11</v>
      </c>
      <c r="J250" s="215">
        <v>72.587248976408659</v>
      </c>
      <c r="K250" s="561">
        <v>12</v>
      </c>
    </row>
    <row r="251" spans="1:11" ht="27.75" customHeight="1" x14ac:dyDescent="0.25">
      <c r="A251" s="29" t="s">
        <v>126</v>
      </c>
      <c r="B251" s="61">
        <v>48.908594815825374</v>
      </c>
      <c r="C251" s="72">
        <v>30</v>
      </c>
      <c r="D251" s="61">
        <v>44.711842938568715</v>
      </c>
      <c r="E251" s="72">
        <v>31</v>
      </c>
      <c r="F251" s="215">
        <v>41.681159420289852</v>
      </c>
      <c r="G251" s="72">
        <v>28</v>
      </c>
      <c r="H251" s="215">
        <v>48.064085447263018</v>
      </c>
      <c r="I251" s="72">
        <v>26</v>
      </c>
      <c r="J251" s="215">
        <v>72.283375670335872</v>
      </c>
      <c r="K251" s="72">
        <v>15</v>
      </c>
    </row>
    <row r="252" spans="1:11" ht="27.75" customHeight="1" x14ac:dyDescent="0.25">
      <c r="A252" s="29" t="s">
        <v>127</v>
      </c>
      <c r="B252" s="61">
        <v>69.476688867745011</v>
      </c>
      <c r="C252" s="72">
        <v>6</v>
      </c>
      <c r="D252" s="61">
        <v>66.967024539877301</v>
      </c>
      <c r="E252" s="72">
        <v>7</v>
      </c>
      <c r="F252" s="215">
        <v>68.512426900584799</v>
      </c>
      <c r="G252" s="72">
        <v>9</v>
      </c>
      <c r="H252" s="215">
        <v>68.700751328568813</v>
      </c>
      <c r="I252" s="72">
        <v>6</v>
      </c>
      <c r="J252" s="215">
        <v>80.07852077001013</v>
      </c>
      <c r="K252" s="72">
        <v>3</v>
      </c>
    </row>
    <row r="253" spans="1:11" ht="27.75" customHeight="1" x14ac:dyDescent="0.25">
      <c r="A253" s="29" t="s">
        <v>128</v>
      </c>
      <c r="B253" s="61">
        <v>50.754961173425365</v>
      </c>
      <c r="C253" s="72">
        <v>29</v>
      </c>
      <c r="D253" s="61">
        <v>50.308350867010091</v>
      </c>
      <c r="E253" s="72">
        <v>28</v>
      </c>
      <c r="F253" s="215">
        <v>50.308350867010091</v>
      </c>
      <c r="G253" s="72">
        <v>25</v>
      </c>
      <c r="H253" s="215">
        <v>50.506227693204167</v>
      </c>
      <c r="I253" s="72">
        <v>24</v>
      </c>
      <c r="J253" s="215">
        <v>73.944083644235633</v>
      </c>
      <c r="K253" s="72">
        <v>10</v>
      </c>
    </row>
    <row r="254" spans="1:11" ht="27.75" customHeight="1" x14ac:dyDescent="0.25">
      <c r="A254" s="29" t="s">
        <v>129</v>
      </c>
      <c r="B254" s="61">
        <v>63.684285510756524</v>
      </c>
      <c r="C254" s="72">
        <v>15</v>
      </c>
      <c r="D254" s="61">
        <v>63.521386954668181</v>
      </c>
      <c r="E254" s="72">
        <v>13</v>
      </c>
      <c r="F254" s="215">
        <v>61.828996282527882</v>
      </c>
      <c r="G254" s="72">
        <v>17</v>
      </c>
      <c r="H254" s="215">
        <v>63.616891064871481</v>
      </c>
      <c r="I254" s="72">
        <v>17</v>
      </c>
      <c r="J254" s="215">
        <v>64.469409853817012</v>
      </c>
      <c r="K254" s="72">
        <v>21</v>
      </c>
    </row>
    <row r="255" spans="1:11" ht="27.75" customHeight="1" x14ac:dyDescent="0.25">
      <c r="A255" s="29" t="s">
        <v>130</v>
      </c>
      <c r="B255" s="61">
        <v>63.581575548859234</v>
      </c>
      <c r="C255" s="72">
        <v>16</v>
      </c>
      <c r="D255" s="61">
        <v>61.076604554865419</v>
      </c>
      <c r="E255" s="72">
        <v>16</v>
      </c>
      <c r="F255" s="215">
        <v>61.076604554865419</v>
      </c>
      <c r="G255" s="72">
        <v>18</v>
      </c>
      <c r="H255" s="215">
        <v>58.309549945115258</v>
      </c>
      <c r="I255" s="72">
        <v>19</v>
      </c>
      <c r="J255" s="215">
        <v>70.241998438719762</v>
      </c>
      <c r="K255" s="72">
        <v>17</v>
      </c>
    </row>
    <row r="256" spans="1:11" ht="27.75" customHeight="1" x14ac:dyDescent="0.25">
      <c r="A256" s="29" t="s">
        <v>131</v>
      </c>
      <c r="B256" s="61">
        <v>72.887767969735179</v>
      </c>
      <c r="C256" s="72">
        <v>3</v>
      </c>
      <c r="D256" s="61">
        <v>68.886310904872389</v>
      </c>
      <c r="E256" s="72">
        <v>5</v>
      </c>
      <c r="F256" s="215">
        <v>71.892684971704043</v>
      </c>
      <c r="G256" s="72">
        <v>6</v>
      </c>
      <c r="H256" s="215">
        <v>72.322934232715014</v>
      </c>
      <c r="I256" s="72">
        <v>3</v>
      </c>
      <c r="J256" s="215">
        <v>72.42012486228424</v>
      </c>
      <c r="K256" s="72">
        <v>14</v>
      </c>
    </row>
    <row r="257" spans="1:11" ht="27.75" customHeight="1" x14ac:dyDescent="0.25">
      <c r="A257" s="29" t="s">
        <v>132</v>
      </c>
      <c r="B257" s="61">
        <v>78.626812001348469</v>
      </c>
      <c r="C257" s="72">
        <v>1</v>
      </c>
      <c r="D257" s="61">
        <v>78.941541186891044</v>
      </c>
      <c r="E257" s="72">
        <v>1</v>
      </c>
      <c r="F257" s="215">
        <v>79.014115571239515</v>
      </c>
      <c r="G257" s="72">
        <v>4</v>
      </c>
      <c r="H257" s="215">
        <v>78.970572026892981</v>
      </c>
      <c r="I257" s="72">
        <v>1</v>
      </c>
      <c r="J257" s="215">
        <v>83.62271658527763</v>
      </c>
      <c r="K257" s="72">
        <v>1</v>
      </c>
    </row>
    <row r="258" spans="1:11" ht="27.75" customHeight="1" x14ac:dyDescent="0.25">
      <c r="A258" s="29" t="s">
        <v>133</v>
      </c>
      <c r="B258" s="61">
        <v>74.846711259754741</v>
      </c>
      <c r="C258" s="72">
        <v>2</v>
      </c>
      <c r="D258" s="61">
        <v>74.267146017699119</v>
      </c>
      <c r="E258" s="72">
        <v>2</v>
      </c>
      <c r="F258" s="215">
        <v>74.277416678191116</v>
      </c>
      <c r="G258" s="72">
        <v>5</v>
      </c>
      <c r="H258" s="215">
        <v>67.525773195876297</v>
      </c>
      <c r="I258" s="72">
        <v>8</v>
      </c>
      <c r="J258" s="215">
        <v>79.59101844426624</v>
      </c>
      <c r="K258" s="72">
        <v>4</v>
      </c>
    </row>
    <row r="259" spans="1:11" ht="27.75" customHeight="1" x14ac:dyDescent="0.25">
      <c r="A259" s="29" t="s">
        <v>134</v>
      </c>
      <c r="B259" s="61">
        <v>65.603519384107784</v>
      </c>
      <c r="C259" s="72">
        <v>13</v>
      </c>
      <c r="D259" s="61">
        <v>65.50868486352357</v>
      </c>
      <c r="E259" s="72">
        <v>11</v>
      </c>
      <c r="F259" s="215">
        <v>66.139069264069263</v>
      </c>
      <c r="G259" s="72">
        <v>13</v>
      </c>
      <c r="H259" s="215">
        <v>66.498911860718167</v>
      </c>
      <c r="I259" s="72">
        <v>10</v>
      </c>
      <c r="J259" s="215">
        <v>72.436363636363637</v>
      </c>
      <c r="K259" s="72">
        <v>13</v>
      </c>
    </row>
    <row r="260" spans="1:11" ht="27.75" customHeight="1" x14ac:dyDescent="0.25">
      <c r="A260" s="29" t="s">
        <v>135</v>
      </c>
      <c r="B260" s="61">
        <v>64.962459778333923</v>
      </c>
      <c r="C260" s="72">
        <v>14</v>
      </c>
      <c r="D260" s="61">
        <v>64.569476900952722</v>
      </c>
      <c r="E260" s="72">
        <v>12</v>
      </c>
      <c r="F260" s="215">
        <v>64.135245176137374</v>
      </c>
      <c r="G260" s="72">
        <v>14</v>
      </c>
      <c r="H260" s="215">
        <v>64.152947424322889</v>
      </c>
      <c r="I260" s="72">
        <v>16</v>
      </c>
      <c r="J260" s="215">
        <v>65.095447870778273</v>
      </c>
      <c r="K260" s="72">
        <v>20</v>
      </c>
    </row>
    <row r="261" spans="1:11" ht="27.75" customHeight="1" x14ac:dyDescent="0.25">
      <c r="A261" s="29" t="s">
        <v>136</v>
      </c>
      <c r="B261" s="61">
        <v>67.512175324675326</v>
      </c>
      <c r="C261" s="72">
        <v>8</v>
      </c>
      <c r="D261" s="61">
        <v>61.361168094606015</v>
      </c>
      <c r="E261" s="72">
        <v>15</v>
      </c>
      <c r="F261" s="215">
        <v>68.764705882352942</v>
      </c>
      <c r="G261" s="72">
        <v>8</v>
      </c>
      <c r="H261" s="215">
        <v>68.940436406526445</v>
      </c>
      <c r="I261" s="72">
        <v>5</v>
      </c>
      <c r="J261" s="215">
        <v>80.800490722281864</v>
      </c>
      <c r="K261" s="72">
        <v>2</v>
      </c>
    </row>
    <row r="262" spans="1:11" ht="27.75" customHeight="1" x14ac:dyDescent="0.25">
      <c r="A262" s="29" t="s">
        <v>137</v>
      </c>
      <c r="B262" s="61">
        <v>61.123595505617978</v>
      </c>
      <c r="C262" s="72">
        <v>17</v>
      </c>
      <c r="D262" s="61">
        <v>62.349218904488822</v>
      </c>
      <c r="E262" s="72">
        <v>14</v>
      </c>
      <c r="F262" s="215">
        <v>62.416107382550337</v>
      </c>
      <c r="G262" s="72">
        <v>16</v>
      </c>
      <c r="H262" s="215">
        <v>64.596527068437183</v>
      </c>
      <c r="I262" s="72">
        <v>15</v>
      </c>
      <c r="J262" s="215">
        <v>59.469089613397472</v>
      </c>
      <c r="K262" s="72">
        <v>25</v>
      </c>
    </row>
    <row r="263" spans="1:11" ht="27.75" customHeight="1" x14ac:dyDescent="0.25">
      <c r="A263" s="30" t="s">
        <v>138</v>
      </c>
      <c r="B263" s="61">
        <v>52.756218905472643</v>
      </c>
      <c r="C263" s="72">
        <v>25</v>
      </c>
      <c r="D263" s="61">
        <v>51.975010076582031</v>
      </c>
      <c r="E263" s="72">
        <v>25</v>
      </c>
      <c r="F263" s="215">
        <v>52.043487014294342</v>
      </c>
      <c r="G263" s="72">
        <v>22</v>
      </c>
      <c r="H263" s="215">
        <v>52.023354137306221</v>
      </c>
      <c r="I263" s="72">
        <v>23</v>
      </c>
      <c r="J263" s="215">
        <v>71.846875396121177</v>
      </c>
      <c r="K263" s="72">
        <v>16</v>
      </c>
    </row>
    <row r="264" spans="1:11" ht="27.75" customHeight="1" x14ac:dyDescent="0.25">
      <c r="A264" s="218" t="s">
        <v>38</v>
      </c>
      <c r="B264" s="641"/>
      <c r="C264" s="641"/>
      <c r="D264" s="641"/>
      <c r="E264" s="641"/>
    </row>
    <row r="265" spans="1:11" ht="27.75" customHeight="1" x14ac:dyDescent="0.25">
      <c r="A265" s="259"/>
      <c r="B265" s="260"/>
      <c r="C265" s="260"/>
      <c r="D265" s="260"/>
      <c r="E265" s="260"/>
    </row>
    <row r="266" spans="1:11" ht="27.75" customHeight="1" x14ac:dyDescent="0.25">
      <c r="A266" s="469" t="s">
        <v>415</v>
      </c>
      <c r="B266" s="178"/>
      <c r="C266" s="178"/>
      <c r="K266" s="257" t="s">
        <v>0</v>
      </c>
    </row>
    <row r="267" spans="1:11" ht="27.75" customHeight="1" x14ac:dyDescent="0.25">
      <c r="A267" s="799" t="s">
        <v>1</v>
      </c>
      <c r="B267" s="795">
        <v>1399</v>
      </c>
      <c r="C267" s="796"/>
      <c r="D267" s="795">
        <v>1400</v>
      </c>
      <c r="E267" s="796"/>
      <c r="F267" s="795">
        <v>1401</v>
      </c>
      <c r="G267" s="796"/>
      <c r="H267" s="797">
        <v>1402</v>
      </c>
      <c r="I267" s="797"/>
      <c r="J267" s="797">
        <v>1403</v>
      </c>
      <c r="K267" s="797"/>
    </row>
    <row r="268" spans="1:11" ht="27.75" customHeight="1" x14ac:dyDescent="0.25">
      <c r="A268" s="800"/>
      <c r="B268" s="148" t="s">
        <v>243</v>
      </c>
      <c r="C268" s="488" t="s">
        <v>3</v>
      </c>
      <c r="D268" s="148" t="s">
        <v>243</v>
      </c>
      <c r="E268" s="488" t="s">
        <v>3</v>
      </c>
      <c r="F268" s="148" t="s">
        <v>243</v>
      </c>
      <c r="G268" s="488" t="s">
        <v>3</v>
      </c>
      <c r="H268" s="148" t="s">
        <v>243</v>
      </c>
      <c r="I268" s="488" t="s">
        <v>3</v>
      </c>
      <c r="J268" s="148" t="s">
        <v>243</v>
      </c>
      <c r="K268" s="488" t="s">
        <v>3</v>
      </c>
    </row>
    <row r="269" spans="1:11" ht="27.75" customHeight="1" x14ac:dyDescent="0.25">
      <c r="A269" s="29" t="s">
        <v>4</v>
      </c>
      <c r="B269" s="39">
        <v>51.268017282068037</v>
      </c>
      <c r="C269" s="445" t="s">
        <v>230</v>
      </c>
      <c r="D269" s="39">
        <v>50.688165399458683</v>
      </c>
      <c r="E269" s="445" t="s">
        <v>230</v>
      </c>
      <c r="F269" s="39">
        <v>50.868959850265917</v>
      </c>
      <c r="G269" s="445" t="s">
        <v>230</v>
      </c>
      <c r="H269" s="39">
        <v>50.409177889465418</v>
      </c>
      <c r="I269" s="445" t="s">
        <v>230</v>
      </c>
      <c r="J269" s="39">
        <v>37.532329277530216</v>
      </c>
      <c r="K269" s="445" t="s">
        <v>230</v>
      </c>
    </row>
    <row r="270" spans="1:11" ht="27.75" customHeight="1" x14ac:dyDescent="0.25">
      <c r="A270" s="29" t="s">
        <v>109</v>
      </c>
      <c r="B270" s="61">
        <v>59.870858473589493</v>
      </c>
      <c r="C270" s="62">
        <v>2</v>
      </c>
      <c r="D270" s="61">
        <v>59.870858473589493</v>
      </c>
      <c r="E270" s="62">
        <v>5</v>
      </c>
      <c r="F270" s="215">
        <v>59.277538590780225</v>
      </c>
      <c r="G270" s="62">
        <v>9</v>
      </c>
      <c r="H270" s="215">
        <v>58.722563195672528</v>
      </c>
      <c r="I270" s="63">
        <v>6</v>
      </c>
      <c r="J270" s="215">
        <v>43.220274098461068</v>
      </c>
      <c r="K270" s="63">
        <v>9</v>
      </c>
    </row>
    <row r="271" spans="1:11" ht="27.75" customHeight="1" x14ac:dyDescent="0.25">
      <c r="A271" s="29" t="s">
        <v>110</v>
      </c>
      <c r="B271" s="61">
        <v>50.049776007964162</v>
      </c>
      <c r="C271" s="62">
        <v>18</v>
      </c>
      <c r="D271" s="61">
        <v>53.195121951219512</v>
      </c>
      <c r="E271" s="62">
        <v>14</v>
      </c>
      <c r="F271" s="215">
        <v>54.840271055179088</v>
      </c>
      <c r="G271" s="62">
        <v>15</v>
      </c>
      <c r="H271" s="215">
        <v>54.846907902698781</v>
      </c>
      <c r="I271" s="63">
        <v>13</v>
      </c>
      <c r="J271" s="215">
        <v>43.393335886633473</v>
      </c>
      <c r="K271" s="63">
        <v>8</v>
      </c>
    </row>
    <row r="272" spans="1:11" ht="27.75" customHeight="1" x14ac:dyDescent="0.25">
      <c r="A272" s="29" t="s">
        <v>111</v>
      </c>
      <c r="B272" s="61">
        <v>52.007434944237914</v>
      </c>
      <c r="C272" s="62">
        <v>14</v>
      </c>
      <c r="D272" s="61">
        <v>51.887313570244885</v>
      </c>
      <c r="E272" s="62">
        <v>16</v>
      </c>
      <c r="F272" s="215">
        <v>51.571298819255219</v>
      </c>
      <c r="G272" s="62">
        <v>17</v>
      </c>
      <c r="H272" s="215">
        <v>50.453172205438065</v>
      </c>
      <c r="I272" s="63">
        <v>19</v>
      </c>
      <c r="J272" s="215">
        <v>40.401309235804753</v>
      </c>
      <c r="K272" s="63">
        <v>16</v>
      </c>
    </row>
    <row r="273" spans="1:11" ht="27.75" customHeight="1" x14ac:dyDescent="0.25">
      <c r="A273" s="29" t="s">
        <v>112</v>
      </c>
      <c r="B273" s="61">
        <v>42.386341076037326</v>
      </c>
      <c r="C273" s="62">
        <v>30</v>
      </c>
      <c r="D273" s="61">
        <v>42.386341076037326</v>
      </c>
      <c r="E273" s="62">
        <v>29</v>
      </c>
      <c r="F273" s="215">
        <v>41.484887019465909</v>
      </c>
      <c r="G273" s="62">
        <v>25</v>
      </c>
      <c r="H273" s="215">
        <v>38.797914189003748</v>
      </c>
      <c r="I273" s="63">
        <v>27</v>
      </c>
      <c r="J273" s="215">
        <v>28.205128205128204</v>
      </c>
      <c r="K273" s="63">
        <v>29</v>
      </c>
    </row>
    <row r="274" spans="1:11" ht="27.75" customHeight="1" x14ac:dyDescent="0.25">
      <c r="A274" s="29" t="s">
        <v>113</v>
      </c>
      <c r="B274" s="61">
        <v>58.841010401188711</v>
      </c>
      <c r="C274" s="62">
        <v>5</v>
      </c>
      <c r="D274" s="61">
        <v>57.918552036199102</v>
      </c>
      <c r="E274" s="62">
        <v>7</v>
      </c>
      <c r="F274" s="215">
        <v>59.723422644770963</v>
      </c>
      <c r="G274" s="62">
        <v>8</v>
      </c>
      <c r="H274" s="215">
        <v>56.316218418907901</v>
      </c>
      <c r="I274" s="63">
        <v>11</v>
      </c>
      <c r="J274" s="215">
        <v>45.252128356254097</v>
      </c>
      <c r="K274" s="63">
        <v>6</v>
      </c>
    </row>
    <row r="275" spans="1:11" ht="27.75" customHeight="1" x14ac:dyDescent="0.25">
      <c r="A275" s="29" t="s">
        <v>114</v>
      </c>
      <c r="B275" s="61">
        <v>46.378378378378379</v>
      </c>
      <c r="C275" s="62">
        <v>26</v>
      </c>
      <c r="D275" s="61">
        <v>44.640998959417274</v>
      </c>
      <c r="E275" s="62">
        <v>26</v>
      </c>
      <c r="F275" s="215">
        <v>59.92738824597231</v>
      </c>
      <c r="G275" s="62">
        <v>7</v>
      </c>
      <c r="H275" s="215">
        <v>35.192780968006566</v>
      </c>
      <c r="I275" s="63">
        <v>30</v>
      </c>
      <c r="J275" s="215">
        <v>35.852178709321564</v>
      </c>
      <c r="K275" s="63">
        <v>22</v>
      </c>
    </row>
    <row r="276" spans="1:11" ht="27.75" customHeight="1" x14ac:dyDescent="0.25">
      <c r="A276" s="29" t="s">
        <v>115</v>
      </c>
      <c r="B276" s="61">
        <v>49.614197530864196</v>
      </c>
      <c r="C276" s="62">
        <v>19</v>
      </c>
      <c r="D276" s="61">
        <v>46.312037290924046</v>
      </c>
      <c r="E276" s="62">
        <v>23</v>
      </c>
      <c r="F276" s="215">
        <v>38.258026159334122</v>
      </c>
      <c r="G276" s="62">
        <v>27</v>
      </c>
      <c r="H276" s="215">
        <v>57.574859175807887</v>
      </c>
      <c r="I276" s="63">
        <v>10</v>
      </c>
      <c r="J276" s="215">
        <v>39.661898569570866</v>
      </c>
      <c r="K276" s="63">
        <v>18</v>
      </c>
    </row>
    <row r="277" spans="1:11" ht="27.75" customHeight="1" x14ac:dyDescent="0.25">
      <c r="A277" s="29" t="s">
        <v>89</v>
      </c>
      <c r="B277" s="61">
        <v>58.060962174072714</v>
      </c>
      <c r="C277" s="62">
        <v>7</v>
      </c>
      <c r="D277" s="61">
        <v>58.590628405375952</v>
      </c>
      <c r="E277" s="62">
        <v>6</v>
      </c>
      <c r="F277" s="215">
        <v>62.064557366570796</v>
      </c>
      <c r="G277" s="62">
        <v>3</v>
      </c>
      <c r="H277" s="215">
        <v>53.138528138528137</v>
      </c>
      <c r="I277" s="63">
        <v>15</v>
      </c>
      <c r="J277" s="215">
        <v>46.314883854316029</v>
      </c>
      <c r="K277" s="63">
        <v>5</v>
      </c>
    </row>
    <row r="278" spans="1:11" ht="27.75" customHeight="1" x14ac:dyDescent="0.25">
      <c r="A278" s="29" t="s">
        <v>116</v>
      </c>
      <c r="B278" s="61">
        <v>49.587563451776653</v>
      </c>
      <c r="C278" s="62">
        <v>20</v>
      </c>
      <c r="D278" s="61">
        <v>49.447426586675086</v>
      </c>
      <c r="E278" s="62">
        <v>18</v>
      </c>
      <c r="F278" s="215">
        <v>51.181375955524665</v>
      </c>
      <c r="G278" s="62">
        <v>18</v>
      </c>
      <c r="H278" s="215">
        <v>35.623114411696449</v>
      </c>
      <c r="I278" s="63">
        <v>29</v>
      </c>
      <c r="J278" s="215">
        <v>39.592468403404695</v>
      </c>
      <c r="K278" s="63">
        <v>19</v>
      </c>
    </row>
    <row r="279" spans="1:11" ht="27.75" customHeight="1" x14ac:dyDescent="0.25">
      <c r="A279" s="29" t="s">
        <v>117</v>
      </c>
      <c r="B279" s="61">
        <v>54.41066066066066</v>
      </c>
      <c r="C279" s="62">
        <v>13</v>
      </c>
      <c r="D279" s="61">
        <v>54.41066066066066</v>
      </c>
      <c r="E279" s="62">
        <v>13</v>
      </c>
      <c r="F279" s="215">
        <v>25.634602538410157</v>
      </c>
      <c r="G279" s="62">
        <v>29</v>
      </c>
      <c r="H279" s="215">
        <v>36.857004205758656</v>
      </c>
      <c r="I279" s="63">
        <v>28</v>
      </c>
      <c r="J279" s="215">
        <v>31.180294218268902</v>
      </c>
      <c r="K279" s="63">
        <v>25</v>
      </c>
    </row>
    <row r="280" spans="1:11" ht="27.75" customHeight="1" x14ac:dyDescent="0.25">
      <c r="A280" s="29" t="s">
        <v>118</v>
      </c>
      <c r="B280" s="61">
        <v>51.732445263232485</v>
      </c>
      <c r="C280" s="62">
        <v>16</v>
      </c>
      <c r="D280" s="61">
        <v>51.732445263232485</v>
      </c>
      <c r="E280" s="62">
        <v>17</v>
      </c>
      <c r="F280" s="215">
        <v>40.15685583362707</v>
      </c>
      <c r="G280" s="62">
        <v>26</v>
      </c>
      <c r="H280" s="215">
        <v>62.353744982492096</v>
      </c>
      <c r="I280" s="63">
        <v>3</v>
      </c>
      <c r="J280" s="215">
        <v>41.134711814750126</v>
      </c>
      <c r="K280" s="63">
        <v>13</v>
      </c>
    </row>
    <row r="281" spans="1:11" ht="27.75" customHeight="1" x14ac:dyDescent="0.25">
      <c r="A281" s="29" t="s">
        <v>119</v>
      </c>
      <c r="B281" s="61">
        <v>56.762010552624275</v>
      </c>
      <c r="C281" s="62">
        <v>12</v>
      </c>
      <c r="D281" s="61">
        <v>55.443037974683541</v>
      </c>
      <c r="E281" s="62">
        <v>11</v>
      </c>
      <c r="F281" s="215">
        <v>74.974327377284865</v>
      </c>
      <c r="G281" s="62">
        <v>1</v>
      </c>
      <c r="H281" s="215">
        <v>48.065807025344597</v>
      </c>
      <c r="I281" s="63">
        <v>21</v>
      </c>
      <c r="J281" s="215">
        <v>37.178409281990923</v>
      </c>
      <c r="K281" s="63">
        <v>20</v>
      </c>
    </row>
    <row r="282" spans="1:11" ht="27.75" customHeight="1" x14ac:dyDescent="0.25">
      <c r="A282" s="29" t="s">
        <v>120</v>
      </c>
      <c r="B282" s="61">
        <v>51.564391767029882</v>
      </c>
      <c r="C282" s="62">
        <v>17</v>
      </c>
      <c r="D282" s="61">
        <v>46.970850931246972</v>
      </c>
      <c r="E282" s="62">
        <v>21</v>
      </c>
      <c r="F282" s="215">
        <v>24.796421607982566</v>
      </c>
      <c r="G282" s="62">
        <v>30</v>
      </c>
      <c r="H282" s="215">
        <v>56.305749965692328</v>
      </c>
      <c r="I282" s="63">
        <v>12</v>
      </c>
      <c r="J282" s="215">
        <v>42.288070085029631</v>
      </c>
      <c r="K282" s="63">
        <v>11</v>
      </c>
    </row>
    <row r="283" spans="1:11" ht="27.75" customHeight="1" x14ac:dyDescent="0.25">
      <c r="A283" s="29" t="s">
        <v>121</v>
      </c>
      <c r="B283" s="61">
        <v>49.268212465055086</v>
      </c>
      <c r="C283" s="62">
        <v>21</v>
      </c>
      <c r="D283" s="61">
        <v>48.714144411473789</v>
      </c>
      <c r="E283" s="62">
        <v>20</v>
      </c>
      <c r="F283" s="215">
        <v>67.936087424455678</v>
      </c>
      <c r="G283" s="62">
        <v>2</v>
      </c>
      <c r="H283" s="215">
        <v>49.528410397975613</v>
      </c>
      <c r="I283" s="63">
        <v>20</v>
      </c>
      <c r="J283" s="215">
        <v>37.139899948249095</v>
      </c>
      <c r="K283" s="63">
        <v>21</v>
      </c>
    </row>
    <row r="284" spans="1:11" ht="27.75" customHeight="1" x14ac:dyDescent="0.25">
      <c r="A284" s="29" t="s">
        <v>122</v>
      </c>
      <c r="B284" s="61">
        <v>48.375451263537904</v>
      </c>
      <c r="C284" s="62">
        <v>24</v>
      </c>
      <c r="D284" s="61">
        <v>46.928879310344826</v>
      </c>
      <c r="E284" s="62">
        <v>22</v>
      </c>
      <c r="F284" s="215">
        <v>46.181896181896178</v>
      </c>
      <c r="G284" s="62">
        <v>21</v>
      </c>
      <c r="H284" s="215">
        <v>19.312074525259764</v>
      </c>
      <c r="I284" s="63">
        <v>31</v>
      </c>
      <c r="J284" s="215">
        <v>32.207947415596053</v>
      </c>
      <c r="K284" s="63">
        <v>24</v>
      </c>
    </row>
    <row r="285" spans="1:11" ht="27.75" customHeight="1" x14ac:dyDescent="0.25">
      <c r="A285" s="29" t="s">
        <v>123</v>
      </c>
      <c r="B285" s="61">
        <v>39.536495226362796</v>
      </c>
      <c r="C285" s="62">
        <v>31</v>
      </c>
      <c r="D285" s="61">
        <v>39.536495226362796</v>
      </c>
      <c r="E285" s="62">
        <v>31</v>
      </c>
      <c r="F285" s="215">
        <v>15.911439114391143</v>
      </c>
      <c r="G285" s="62">
        <v>31</v>
      </c>
      <c r="H285" s="215">
        <v>51.019028300975563</v>
      </c>
      <c r="I285" s="63">
        <v>18</v>
      </c>
      <c r="J285" s="215">
        <v>24.456723625557206</v>
      </c>
      <c r="K285" s="63">
        <v>31</v>
      </c>
    </row>
    <row r="286" spans="1:11" ht="27.75" customHeight="1" x14ac:dyDescent="0.25">
      <c r="A286" s="29" t="s">
        <v>124</v>
      </c>
      <c r="B286" s="61">
        <v>46.474574201819181</v>
      </c>
      <c r="C286" s="62">
        <v>25</v>
      </c>
      <c r="D286" s="61">
        <v>43.966466772732836</v>
      </c>
      <c r="E286" s="62">
        <v>27</v>
      </c>
      <c r="F286" s="215">
        <v>46.835135463491682</v>
      </c>
      <c r="G286" s="62">
        <v>20</v>
      </c>
      <c r="H286" s="215">
        <v>44.867318435754186</v>
      </c>
      <c r="I286" s="63">
        <v>24</v>
      </c>
      <c r="J286" s="215">
        <v>35.780582884722477</v>
      </c>
      <c r="K286" s="63">
        <v>23</v>
      </c>
    </row>
    <row r="287" spans="1:11" ht="27.75" customHeight="1" x14ac:dyDescent="0.25">
      <c r="A287" s="29" t="s">
        <v>125</v>
      </c>
      <c r="B287" s="61">
        <v>56.813281586890895</v>
      </c>
      <c r="C287" s="62">
        <v>10</v>
      </c>
      <c r="D287" s="61">
        <v>56.813281586890895</v>
      </c>
      <c r="E287" s="62">
        <v>9</v>
      </c>
      <c r="F287" s="215">
        <v>58.401588483494663</v>
      </c>
      <c r="G287" s="62">
        <v>12</v>
      </c>
      <c r="H287" s="215">
        <v>57.58688203622124</v>
      </c>
      <c r="I287" s="63">
        <v>9</v>
      </c>
      <c r="J287" s="215">
        <v>42.503411971144473</v>
      </c>
      <c r="K287" s="63">
        <v>10</v>
      </c>
    </row>
    <row r="288" spans="1:11" ht="27.75" customHeight="1" x14ac:dyDescent="0.25">
      <c r="A288" s="29" t="s">
        <v>126</v>
      </c>
      <c r="B288" s="61">
        <v>44.065484311050476</v>
      </c>
      <c r="C288" s="62">
        <v>29</v>
      </c>
      <c r="D288" s="61">
        <v>40.911969601013297</v>
      </c>
      <c r="E288" s="62">
        <v>30</v>
      </c>
      <c r="F288" s="215">
        <v>37.623188405797102</v>
      </c>
      <c r="G288" s="62">
        <v>28</v>
      </c>
      <c r="H288" s="215">
        <v>43.32443257676902</v>
      </c>
      <c r="I288" s="63">
        <v>25</v>
      </c>
      <c r="J288" s="215">
        <v>30.143945808636747</v>
      </c>
      <c r="K288" s="63">
        <v>26</v>
      </c>
    </row>
    <row r="289" spans="1:11" ht="27.75" customHeight="1" x14ac:dyDescent="0.25">
      <c r="A289" s="29" t="s">
        <v>127</v>
      </c>
      <c r="B289" s="61">
        <v>57.107516650808755</v>
      </c>
      <c r="C289" s="62">
        <v>8</v>
      </c>
      <c r="D289" s="61">
        <v>54.582055214723923</v>
      </c>
      <c r="E289" s="62">
        <v>12</v>
      </c>
      <c r="F289" s="215">
        <v>58.059210526315788</v>
      </c>
      <c r="G289" s="62">
        <v>13</v>
      </c>
      <c r="H289" s="215">
        <v>58.218801539307307</v>
      </c>
      <c r="I289" s="63">
        <v>8</v>
      </c>
      <c r="J289" s="215">
        <v>40.235562310030396</v>
      </c>
      <c r="K289" s="63">
        <v>17</v>
      </c>
    </row>
    <row r="290" spans="1:11" ht="27.75" customHeight="1" x14ac:dyDescent="0.25">
      <c r="A290" s="29" t="s">
        <v>128</v>
      </c>
      <c r="B290" s="61">
        <v>45.290480299108424</v>
      </c>
      <c r="C290" s="62">
        <v>28</v>
      </c>
      <c r="D290" s="61">
        <v>44.903141551186245</v>
      </c>
      <c r="E290" s="62">
        <v>25</v>
      </c>
      <c r="F290" s="215">
        <v>44.903141551186245</v>
      </c>
      <c r="G290" s="62">
        <v>24</v>
      </c>
      <c r="H290" s="215">
        <v>45.079758176123534</v>
      </c>
      <c r="I290" s="63">
        <v>23</v>
      </c>
      <c r="J290" s="215">
        <v>28.506287135553404</v>
      </c>
      <c r="K290" s="63">
        <v>27</v>
      </c>
    </row>
    <row r="291" spans="1:11" ht="27.75" customHeight="1" x14ac:dyDescent="0.25">
      <c r="A291" s="29" t="s">
        <v>129</v>
      </c>
      <c r="B291" s="61">
        <v>49.266277247471152</v>
      </c>
      <c r="C291" s="62">
        <v>22</v>
      </c>
      <c r="D291" s="61">
        <v>49.140258632940174</v>
      </c>
      <c r="E291" s="62">
        <v>19</v>
      </c>
      <c r="F291" s="215">
        <v>50.780669144981417</v>
      </c>
      <c r="G291" s="62">
        <v>19</v>
      </c>
      <c r="H291" s="215">
        <v>52.249082007343937</v>
      </c>
      <c r="I291" s="63">
        <v>16</v>
      </c>
      <c r="J291" s="215">
        <v>44.667027612344341</v>
      </c>
      <c r="K291" s="63">
        <v>7</v>
      </c>
    </row>
    <row r="292" spans="1:11" ht="27.75" customHeight="1" x14ac:dyDescent="0.25">
      <c r="A292" s="29" t="s">
        <v>130</v>
      </c>
      <c r="B292" s="61">
        <v>48.923805424020664</v>
      </c>
      <c r="C292" s="62">
        <v>23</v>
      </c>
      <c r="D292" s="61">
        <v>45.341614906832298</v>
      </c>
      <c r="E292" s="62">
        <v>24</v>
      </c>
      <c r="F292" s="215">
        <v>45.341614906832298</v>
      </c>
      <c r="G292" s="62">
        <v>22</v>
      </c>
      <c r="H292" s="215">
        <v>43.271130625686062</v>
      </c>
      <c r="I292" s="63">
        <v>26</v>
      </c>
      <c r="J292" s="215">
        <v>40.921155347384861</v>
      </c>
      <c r="K292" s="63">
        <v>15</v>
      </c>
    </row>
    <row r="293" spans="1:11" ht="27.75" customHeight="1" x14ac:dyDescent="0.25">
      <c r="A293" s="29" t="s">
        <v>131</v>
      </c>
      <c r="B293" s="61">
        <v>59.289617486338798</v>
      </c>
      <c r="C293" s="62">
        <v>3</v>
      </c>
      <c r="D293" s="61">
        <v>63.38747099767982</v>
      </c>
      <c r="E293" s="62">
        <v>1</v>
      </c>
      <c r="F293" s="215">
        <v>58.897505763990779</v>
      </c>
      <c r="G293" s="62">
        <v>10</v>
      </c>
      <c r="H293" s="215">
        <v>59.232715008431704</v>
      </c>
      <c r="I293" s="63">
        <v>5</v>
      </c>
      <c r="J293" s="215">
        <v>51.597502754315094</v>
      </c>
      <c r="K293" s="63">
        <v>2</v>
      </c>
    </row>
    <row r="294" spans="1:11" ht="27.75" customHeight="1" x14ac:dyDescent="0.25">
      <c r="A294" s="29" t="s">
        <v>132</v>
      </c>
      <c r="B294" s="61">
        <v>59.231374311720423</v>
      </c>
      <c r="C294" s="62">
        <v>4</v>
      </c>
      <c r="D294" s="61">
        <v>60.429583702391497</v>
      </c>
      <c r="E294" s="62">
        <v>2</v>
      </c>
      <c r="F294" s="215">
        <v>60.972651080723431</v>
      </c>
      <c r="G294" s="62">
        <v>5</v>
      </c>
      <c r="H294" s="215">
        <v>60.93904992835887</v>
      </c>
      <c r="I294" s="63">
        <v>4</v>
      </c>
      <c r="J294" s="215">
        <v>50</v>
      </c>
      <c r="K294" s="63">
        <v>3</v>
      </c>
    </row>
    <row r="295" spans="1:11" ht="27.75" customHeight="1" x14ac:dyDescent="0.25">
      <c r="A295" s="29" t="s">
        <v>133</v>
      </c>
      <c r="B295" s="61">
        <v>56.967670011148272</v>
      </c>
      <c r="C295" s="62">
        <v>9</v>
      </c>
      <c r="D295" s="61">
        <v>56.526548672566371</v>
      </c>
      <c r="E295" s="62">
        <v>10</v>
      </c>
      <c r="F295" s="215">
        <v>56.534365924491766</v>
      </c>
      <c r="G295" s="62">
        <v>14</v>
      </c>
      <c r="H295" s="215">
        <v>51.395524264521001</v>
      </c>
      <c r="I295" s="63">
        <v>17</v>
      </c>
      <c r="J295" s="215">
        <v>40.978348035284682</v>
      </c>
      <c r="K295" s="63">
        <v>14</v>
      </c>
    </row>
    <row r="296" spans="1:11" ht="27.75" customHeight="1" x14ac:dyDescent="0.25">
      <c r="A296" s="29" t="s">
        <v>134</v>
      </c>
      <c r="B296" s="61">
        <v>60.819356612592799</v>
      </c>
      <c r="C296" s="62">
        <v>1</v>
      </c>
      <c r="D296" s="61">
        <v>60.173697270471457</v>
      </c>
      <c r="E296" s="62">
        <v>4</v>
      </c>
      <c r="F296" s="215">
        <v>62.026515151515149</v>
      </c>
      <c r="G296" s="62">
        <v>4</v>
      </c>
      <c r="H296" s="215">
        <v>62.363982589771496</v>
      </c>
      <c r="I296" s="63">
        <v>2</v>
      </c>
      <c r="J296" s="215">
        <v>41.68181818181818</v>
      </c>
      <c r="K296" s="63">
        <v>12</v>
      </c>
    </row>
    <row r="297" spans="1:11" ht="27.75" customHeight="1" x14ac:dyDescent="0.25">
      <c r="A297" s="29" t="s">
        <v>135</v>
      </c>
      <c r="B297" s="61">
        <v>58.294601358598499</v>
      </c>
      <c r="C297" s="62">
        <v>6</v>
      </c>
      <c r="D297" s="61">
        <v>57.828509796872197</v>
      </c>
      <c r="E297" s="62">
        <v>8</v>
      </c>
      <c r="F297" s="215">
        <v>58.71835723136838</v>
      </c>
      <c r="G297" s="62">
        <v>11</v>
      </c>
      <c r="H297" s="215">
        <v>58.71835723136838</v>
      </c>
      <c r="I297" s="63">
        <v>7</v>
      </c>
      <c r="J297" s="215">
        <v>49.089574155653452</v>
      </c>
      <c r="K297" s="63">
        <v>4</v>
      </c>
    </row>
    <row r="298" spans="1:11" ht="27.75" customHeight="1" x14ac:dyDescent="0.25">
      <c r="A298" s="29" t="s">
        <v>136</v>
      </c>
      <c r="B298" s="61">
        <v>51.765422077922075</v>
      </c>
      <c r="C298" s="62">
        <v>15</v>
      </c>
      <c r="D298" s="61">
        <v>52.202244479304937</v>
      </c>
      <c r="E298" s="62">
        <v>15</v>
      </c>
      <c r="F298" s="215">
        <v>53.049019607843142</v>
      </c>
      <c r="G298" s="62">
        <v>16</v>
      </c>
      <c r="H298" s="215">
        <v>53.184588165913112</v>
      </c>
      <c r="I298" s="63">
        <v>14</v>
      </c>
      <c r="J298" s="215">
        <v>27.603128354546847</v>
      </c>
      <c r="K298" s="63">
        <v>30</v>
      </c>
    </row>
    <row r="299" spans="1:11" ht="27.75" customHeight="1" x14ac:dyDescent="0.25">
      <c r="A299" s="29" t="s">
        <v>137</v>
      </c>
      <c r="B299" s="61">
        <v>56.813074565883561</v>
      </c>
      <c r="C299" s="62">
        <v>11</v>
      </c>
      <c r="D299" s="61">
        <v>60.351987344275258</v>
      </c>
      <c r="E299" s="62">
        <v>3</v>
      </c>
      <c r="F299" s="215">
        <v>60.422424003158312</v>
      </c>
      <c r="G299" s="62">
        <v>6</v>
      </c>
      <c r="H299" s="215">
        <v>62.533197139938714</v>
      </c>
      <c r="I299" s="63">
        <v>1</v>
      </c>
      <c r="J299" s="215">
        <v>59.469089613397472</v>
      </c>
      <c r="K299" s="63">
        <v>1</v>
      </c>
    </row>
    <row r="300" spans="1:11" ht="27.75" customHeight="1" x14ac:dyDescent="0.25">
      <c r="A300" s="30" t="s">
        <v>138</v>
      </c>
      <c r="B300" s="61">
        <v>45.512437810945272</v>
      </c>
      <c r="C300" s="62">
        <v>27</v>
      </c>
      <c r="D300" s="61">
        <v>43.873438129786372</v>
      </c>
      <c r="E300" s="62">
        <v>28</v>
      </c>
      <c r="F300" s="215">
        <v>45.117777330380513</v>
      </c>
      <c r="G300" s="62">
        <v>23</v>
      </c>
      <c r="H300" s="215">
        <v>45.117777330380513</v>
      </c>
      <c r="I300" s="63">
        <v>22</v>
      </c>
      <c r="J300" s="215">
        <v>28.406642159969582</v>
      </c>
      <c r="K300" s="63">
        <v>28</v>
      </c>
    </row>
    <row r="301" spans="1:11" ht="27.75" customHeight="1" x14ac:dyDescent="0.25">
      <c r="A301" s="218" t="s">
        <v>38</v>
      </c>
      <c r="B301" s="641"/>
      <c r="C301" s="641"/>
      <c r="D301" s="641"/>
      <c r="E301" s="641"/>
    </row>
    <row r="302" spans="1:11" ht="27.75" customHeight="1" x14ac:dyDescent="0.25">
      <c r="A302" s="644"/>
      <c r="B302" s="641"/>
      <c r="C302" s="641"/>
      <c r="D302" s="641"/>
      <c r="E302" s="641"/>
    </row>
    <row r="303" spans="1:11" ht="27.75" customHeight="1" x14ac:dyDescent="0.25">
      <c r="A303" s="469" t="s">
        <v>416</v>
      </c>
      <c r="B303" s="469"/>
      <c r="C303" s="469"/>
      <c r="K303" s="257" t="s">
        <v>0</v>
      </c>
    </row>
    <row r="304" spans="1:11" ht="27.75" customHeight="1" x14ac:dyDescent="0.25">
      <c r="A304" s="799" t="s">
        <v>1</v>
      </c>
      <c r="B304" s="795">
        <v>1399</v>
      </c>
      <c r="C304" s="796"/>
      <c r="D304" s="795">
        <v>1400</v>
      </c>
      <c r="E304" s="796"/>
      <c r="F304" s="795">
        <v>1401</v>
      </c>
      <c r="G304" s="796"/>
      <c r="H304" s="797">
        <v>1402</v>
      </c>
      <c r="I304" s="797"/>
      <c r="J304" s="797">
        <v>1403</v>
      </c>
      <c r="K304" s="797"/>
    </row>
    <row r="305" spans="1:11" ht="27.75" customHeight="1" x14ac:dyDescent="0.25">
      <c r="A305" s="800"/>
      <c r="B305" s="148" t="s">
        <v>243</v>
      </c>
      <c r="C305" s="488" t="s">
        <v>3</v>
      </c>
      <c r="D305" s="148" t="s">
        <v>243</v>
      </c>
      <c r="E305" s="488" t="s">
        <v>3</v>
      </c>
      <c r="F305" s="148" t="s">
        <v>243</v>
      </c>
      <c r="G305" s="488" t="s">
        <v>3</v>
      </c>
      <c r="H305" s="148" t="s">
        <v>243</v>
      </c>
      <c r="I305" s="488" t="s">
        <v>3</v>
      </c>
      <c r="J305" s="148" t="s">
        <v>243</v>
      </c>
      <c r="K305" s="488" t="s">
        <v>3</v>
      </c>
    </row>
    <row r="306" spans="1:11" ht="27.75" customHeight="1" x14ac:dyDescent="0.25">
      <c r="A306" s="29" t="s">
        <v>4</v>
      </c>
      <c r="B306" s="39">
        <v>10.244435972842464</v>
      </c>
      <c r="C306" s="445" t="s">
        <v>230</v>
      </c>
      <c r="D306" s="39">
        <v>9.8579405295991815</v>
      </c>
      <c r="E306" s="445" t="s">
        <v>230</v>
      </c>
      <c r="F306" s="39">
        <v>9.534591769190385</v>
      </c>
      <c r="G306" s="445" t="s">
        <v>230</v>
      </c>
      <c r="H306" s="39">
        <v>9.4484128240738645</v>
      </c>
      <c r="I306" s="437" t="s">
        <v>230</v>
      </c>
      <c r="J306" s="39">
        <v>7.1090289956939792</v>
      </c>
      <c r="K306" s="437" t="s">
        <v>230</v>
      </c>
    </row>
    <row r="307" spans="1:11" ht="27.75" customHeight="1" x14ac:dyDescent="0.25">
      <c r="A307" s="29" t="s">
        <v>109</v>
      </c>
      <c r="B307" s="61">
        <v>7.5261987932677039</v>
      </c>
      <c r="C307" s="62">
        <v>18</v>
      </c>
      <c r="D307" s="61">
        <v>7.5261987932677039</v>
      </c>
      <c r="E307" s="62">
        <v>18</v>
      </c>
      <c r="F307" s="215">
        <v>7.0145962406804578</v>
      </c>
      <c r="G307" s="62">
        <v>16</v>
      </c>
      <c r="H307" s="215">
        <v>6.9489233329865812</v>
      </c>
      <c r="I307" s="63">
        <v>16</v>
      </c>
      <c r="J307" s="215">
        <v>5.1144629048311767</v>
      </c>
      <c r="K307" s="63">
        <v>17</v>
      </c>
    </row>
    <row r="308" spans="1:11" ht="27.75" customHeight="1" x14ac:dyDescent="0.25">
      <c r="A308" s="29" t="s">
        <v>110</v>
      </c>
      <c r="B308" s="61">
        <v>16.251866600298655</v>
      </c>
      <c r="C308" s="62">
        <v>5</v>
      </c>
      <c r="D308" s="61">
        <v>13.634146341463415</v>
      </c>
      <c r="E308" s="62">
        <v>8</v>
      </c>
      <c r="F308" s="215">
        <v>12.233785091965151</v>
      </c>
      <c r="G308" s="62">
        <v>10</v>
      </c>
      <c r="H308" s="215">
        <v>12.235265642018637</v>
      </c>
      <c r="I308" s="63">
        <v>9</v>
      </c>
      <c r="J308" s="215">
        <v>9.6801991574109536</v>
      </c>
      <c r="K308" s="63">
        <v>9</v>
      </c>
    </row>
    <row r="309" spans="1:11" ht="27.75" customHeight="1" x14ac:dyDescent="0.25">
      <c r="A309" s="29" t="s">
        <v>111</v>
      </c>
      <c r="B309" s="61">
        <v>19.256505576208177</v>
      </c>
      <c r="C309" s="62">
        <v>2</v>
      </c>
      <c r="D309" s="61">
        <v>19.038851040324065</v>
      </c>
      <c r="E309" s="62">
        <v>1</v>
      </c>
      <c r="F309" s="215">
        <v>17.838328792007268</v>
      </c>
      <c r="G309" s="62">
        <v>3</v>
      </c>
      <c r="H309" s="215">
        <v>17.451572774124756</v>
      </c>
      <c r="I309" s="63">
        <v>3</v>
      </c>
      <c r="J309" s="215">
        <v>13.974669133342822</v>
      </c>
      <c r="K309" s="63">
        <v>3</v>
      </c>
    </row>
    <row r="310" spans="1:11" ht="27.75" customHeight="1" x14ac:dyDescent="0.25">
      <c r="A310" s="29" t="s">
        <v>112</v>
      </c>
      <c r="B310" s="61">
        <v>2.6404605916219972</v>
      </c>
      <c r="C310" s="62">
        <v>29</v>
      </c>
      <c r="D310" s="61">
        <v>2.6404605916219972</v>
      </c>
      <c r="E310" s="62">
        <v>27</v>
      </c>
      <c r="F310" s="215">
        <v>4.352929668394796</v>
      </c>
      <c r="G310" s="62">
        <v>22</v>
      </c>
      <c r="H310" s="215">
        <v>4.0709907602232187</v>
      </c>
      <c r="I310" s="63">
        <v>26</v>
      </c>
      <c r="J310" s="215">
        <v>3.7786774628879893</v>
      </c>
      <c r="K310" s="63">
        <v>24</v>
      </c>
    </row>
    <row r="311" spans="1:11" ht="27.75" customHeight="1" x14ac:dyDescent="0.25">
      <c r="A311" s="29" t="s">
        <v>113</v>
      </c>
      <c r="B311" s="61">
        <v>9.1381872213967306</v>
      </c>
      <c r="C311" s="62">
        <v>15</v>
      </c>
      <c r="D311" s="61">
        <v>0</v>
      </c>
      <c r="E311" s="62">
        <v>31</v>
      </c>
      <c r="F311" s="215">
        <v>0</v>
      </c>
      <c r="G311" s="62">
        <v>31</v>
      </c>
      <c r="H311" s="215">
        <v>0</v>
      </c>
      <c r="I311" s="63">
        <v>31</v>
      </c>
      <c r="J311" s="215">
        <v>0</v>
      </c>
      <c r="K311" s="63">
        <v>29</v>
      </c>
    </row>
    <row r="312" spans="1:11" ht="27.75" customHeight="1" x14ac:dyDescent="0.25">
      <c r="A312" s="29" t="s">
        <v>114</v>
      </c>
      <c r="B312" s="61">
        <v>6.198198198198198</v>
      </c>
      <c r="C312" s="62">
        <v>23</v>
      </c>
      <c r="D312" s="61">
        <v>5.966007630939993</v>
      </c>
      <c r="E312" s="62">
        <v>22</v>
      </c>
      <c r="F312" s="215">
        <v>23.916496482868162</v>
      </c>
      <c r="G312" s="62">
        <v>1</v>
      </c>
      <c r="H312" s="215">
        <v>4.7033087229969919</v>
      </c>
      <c r="I312" s="63">
        <v>23</v>
      </c>
      <c r="J312" s="215">
        <v>0</v>
      </c>
      <c r="K312" s="63">
        <v>29</v>
      </c>
    </row>
    <row r="313" spans="1:11" ht="27.75" customHeight="1" x14ac:dyDescent="0.25">
      <c r="A313" s="29" t="s">
        <v>115</v>
      </c>
      <c r="B313" s="61">
        <v>1.6460905349794239</v>
      </c>
      <c r="C313" s="62">
        <v>30</v>
      </c>
      <c r="D313" s="61">
        <v>1.7000274197970935</v>
      </c>
      <c r="E313" s="62">
        <v>29</v>
      </c>
      <c r="F313" s="215">
        <v>5.1129607609988108</v>
      </c>
      <c r="G313" s="62">
        <v>21</v>
      </c>
      <c r="H313" s="215">
        <v>1.7195375037058998</v>
      </c>
      <c r="I313" s="63">
        <v>29</v>
      </c>
      <c r="J313" s="215">
        <v>1.2743823146944084</v>
      </c>
      <c r="K313" s="63">
        <v>27</v>
      </c>
    </row>
    <row r="314" spans="1:11" ht="27.75" customHeight="1" x14ac:dyDescent="0.25">
      <c r="A314" s="29" t="s">
        <v>89</v>
      </c>
      <c r="B314" s="61">
        <v>0.47741461623209691</v>
      </c>
      <c r="C314" s="62">
        <v>31</v>
      </c>
      <c r="D314" s="61">
        <v>0.43588812204867422</v>
      </c>
      <c r="E314" s="62">
        <v>30</v>
      </c>
      <c r="F314" s="215">
        <v>1.8536273569830615</v>
      </c>
      <c r="G314" s="62">
        <v>29</v>
      </c>
      <c r="H314" s="215">
        <v>0.4329004329004329</v>
      </c>
      <c r="I314" s="63">
        <v>30</v>
      </c>
      <c r="J314" s="215">
        <v>0.34413535990823058</v>
      </c>
      <c r="K314" s="63">
        <v>28</v>
      </c>
    </row>
    <row r="315" spans="1:11" ht="27.75" customHeight="1" x14ac:dyDescent="0.25">
      <c r="A315" s="29" t="s">
        <v>116</v>
      </c>
      <c r="B315" s="61">
        <v>6.5989847715736047</v>
      </c>
      <c r="C315" s="62">
        <v>22</v>
      </c>
      <c r="D315" s="61">
        <v>6.5045784654246912</v>
      </c>
      <c r="E315" s="62">
        <v>20</v>
      </c>
      <c r="F315" s="215">
        <v>0.41695621959694229</v>
      </c>
      <c r="G315" s="62">
        <v>30</v>
      </c>
      <c r="H315" s="215">
        <v>4.5486191691807845</v>
      </c>
      <c r="I315" s="63">
        <v>24</v>
      </c>
      <c r="J315" s="215">
        <v>5.0554552489037921</v>
      </c>
      <c r="K315" s="63">
        <v>18</v>
      </c>
    </row>
    <row r="316" spans="1:11" ht="27.75" customHeight="1" x14ac:dyDescent="0.25">
      <c r="A316" s="29" t="s">
        <v>117</v>
      </c>
      <c r="B316" s="61">
        <v>11.355105105105105</v>
      </c>
      <c r="C316" s="62">
        <v>12</v>
      </c>
      <c r="D316" s="61">
        <v>11.355105105105105</v>
      </c>
      <c r="E316" s="62">
        <v>10</v>
      </c>
      <c r="F316" s="215">
        <v>3.2732130928523713</v>
      </c>
      <c r="G316" s="62">
        <v>25</v>
      </c>
      <c r="H316" s="215">
        <v>9.8835328372694917</v>
      </c>
      <c r="I316" s="63">
        <v>13</v>
      </c>
      <c r="J316" s="215">
        <v>8.3612726650701337</v>
      </c>
      <c r="K316" s="63">
        <v>11</v>
      </c>
    </row>
    <row r="317" spans="1:11" ht="27.75" customHeight="1" x14ac:dyDescent="0.25">
      <c r="A317" s="29" t="s">
        <v>118</v>
      </c>
      <c r="B317" s="61">
        <v>8.8074824629773971</v>
      </c>
      <c r="C317" s="62">
        <v>16</v>
      </c>
      <c r="D317" s="61">
        <v>8.8074824629773971</v>
      </c>
      <c r="E317" s="62">
        <v>15</v>
      </c>
      <c r="F317" s="215">
        <v>10.768417342262953</v>
      </c>
      <c r="G317" s="62">
        <v>13</v>
      </c>
      <c r="H317" s="215">
        <v>10.615765650354428</v>
      </c>
      <c r="I317" s="63">
        <v>11</v>
      </c>
      <c r="J317" s="215">
        <v>7.003211448532312</v>
      </c>
      <c r="K317" s="63">
        <v>13</v>
      </c>
    </row>
    <row r="318" spans="1:11" ht="27.75" customHeight="1" x14ac:dyDescent="0.25">
      <c r="A318" s="29" t="s">
        <v>119</v>
      </c>
      <c r="B318" s="61">
        <v>10.052763121355179</v>
      </c>
      <c r="C318" s="62">
        <v>14</v>
      </c>
      <c r="D318" s="61">
        <v>10.942334739803094</v>
      </c>
      <c r="E318" s="62">
        <v>12</v>
      </c>
      <c r="F318" s="215">
        <v>12.764428013965906</v>
      </c>
      <c r="G318" s="62">
        <v>9</v>
      </c>
      <c r="H318" s="215">
        <v>6.3361493997332152</v>
      </c>
      <c r="I318" s="63">
        <v>18</v>
      </c>
      <c r="J318" s="215">
        <v>4.4560282495375816</v>
      </c>
      <c r="K318" s="63">
        <v>20</v>
      </c>
    </row>
    <row r="319" spans="1:11" ht="27.75" customHeight="1" x14ac:dyDescent="0.25">
      <c r="A319" s="29" t="s">
        <v>120</v>
      </c>
      <c r="B319" s="61">
        <v>8.6535397948129749</v>
      </c>
      <c r="C319" s="62">
        <v>17</v>
      </c>
      <c r="D319" s="61">
        <v>9.61019178840961</v>
      </c>
      <c r="E319" s="62">
        <v>13</v>
      </c>
      <c r="F319" s="215">
        <v>3.2687234774630118</v>
      </c>
      <c r="G319" s="62">
        <v>26</v>
      </c>
      <c r="H319" s="215">
        <v>9.6610402085906397</v>
      </c>
      <c r="I319" s="63">
        <v>14</v>
      </c>
      <c r="J319" s="215">
        <v>7.2558618912651376</v>
      </c>
      <c r="K319" s="63">
        <v>12</v>
      </c>
    </row>
    <row r="320" spans="1:11" ht="27.75" customHeight="1" x14ac:dyDescent="0.25">
      <c r="A320" s="29" t="s">
        <v>121</v>
      </c>
      <c r="B320" s="61">
        <v>10.705476073014307</v>
      </c>
      <c r="C320" s="62">
        <v>13</v>
      </c>
      <c r="D320" s="61">
        <v>11.160567095285197</v>
      </c>
      <c r="E320" s="62">
        <v>11</v>
      </c>
      <c r="F320" s="215">
        <v>11.656594088914646</v>
      </c>
      <c r="G320" s="62">
        <v>11</v>
      </c>
      <c r="H320" s="215">
        <v>15.38992408557626</v>
      </c>
      <c r="I320" s="63">
        <v>6</v>
      </c>
      <c r="J320" s="215">
        <v>11.540451957909264</v>
      </c>
      <c r="K320" s="63">
        <v>6</v>
      </c>
    </row>
    <row r="321" spans="1:11" ht="27.75" customHeight="1" x14ac:dyDescent="0.25">
      <c r="A321" s="29" t="s">
        <v>122</v>
      </c>
      <c r="B321" s="61">
        <v>6.609275201332963</v>
      </c>
      <c r="C321" s="62">
        <v>21</v>
      </c>
      <c r="D321" s="61">
        <v>6.4116379310344831</v>
      </c>
      <c r="E321" s="62">
        <v>21</v>
      </c>
      <c r="F321" s="215">
        <v>14.350064350064351</v>
      </c>
      <c r="G321" s="62">
        <v>7</v>
      </c>
      <c r="H321" s="215">
        <v>2.9559297742744532</v>
      </c>
      <c r="I321" s="63">
        <v>27</v>
      </c>
      <c r="J321" s="215">
        <v>4.9297878697340902</v>
      </c>
      <c r="K321" s="63">
        <v>19</v>
      </c>
    </row>
    <row r="322" spans="1:11" ht="27.75" customHeight="1" x14ac:dyDescent="0.25">
      <c r="A322" s="29" t="s">
        <v>123</v>
      </c>
      <c r="B322" s="61">
        <v>17.870341854019095</v>
      </c>
      <c r="C322" s="62">
        <v>4</v>
      </c>
      <c r="D322" s="61">
        <v>17.870341854019095</v>
      </c>
      <c r="E322" s="62">
        <v>3</v>
      </c>
      <c r="F322" s="215">
        <v>2.4354243542435423</v>
      </c>
      <c r="G322" s="62">
        <v>27</v>
      </c>
      <c r="H322" s="215">
        <v>20.361247947454846</v>
      </c>
      <c r="I322" s="63">
        <v>1</v>
      </c>
      <c r="J322" s="215">
        <v>9.8254086181277867</v>
      </c>
      <c r="K322" s="63">
        <v>8</v>
      </c>
    </row>
    <row r="323" spans="1:11" ht="27.75" customHeight="1" x14ac:dyDescent="0.25">
      <c r="A323" s="29" t="s">
        <v>124</v>
      </c>
      <c r="B323" s="61">
        <v>5.762773945424577</v>
      </c>
      <c r="C323" s="62">
        <v>24</v>
      </c>
      <c r="D323" s="61">
        <v>7.948843470811406</v>
      </c>
      <c r="E323" s="62">
        <v>17</v>
      </c>
      <c r="F323" s="215">
        <v>5.3638683027578669</v>
      </c>
      <c r="G323" s="62">
        <v>20</v>
      </c>
      <c r="H323" s="215">
        <v>5.1385009310986964</v>
      </c>
      <c r="I323" s="63">
        <v>21</v>
      </c>
      <c r="J323" s="215">
        <v>4.0978281046964913</v>
      </c>
      <c r="K323" s="63">
        <v>23</v>
      </c>
    </row>
    <row r="324" spans="1:11" ht="27.75" customHeight="1" x14ac:dyDescent="0.25">
      <c r="A324" s="29" t="s">
        <v>125</v>
      </c>
      <c r="B324" s="61">
        <v>14.467442863303148</v>
      </c>
      <c r="C324" s="62">
        <v>8</v>
      </c>
      <c r="D324" s="61">
        <v>14.467442863303148</v>
      </c>
      <c r="E324" s="62">
        <v>6</v>
      </c>
      <c r="F324" s="215">
        <v>8.5629188384214441</v>
      </c>
      <c r="G324" s="62">
        <v>15</v>
      </c>
      <c r="H324" s="215">
        <v>8.4434654919236429</v>
      </c>
      <c r="I324" s="63">
        <v>15</v>
      </c>
      <c r="J324" s="215">
        <v>6.5314876194189893</v>
      </c>
      <c r="K324" s="63">
        <v>15</v>
      </c>
    </row>
    <row r="325" spans="1:11" ht="27.75" customHeight="1" x14ac:dyDescent="0.25">
      <c r="A325" s="29" t="s">
        <v>126</v>
      </c>
      <c r="B325" s="61">
        <v>4.8431105047748977</v>
      </c>
      <c r="C325" s="62">
        <v>26</v>
      </c>
      <c r="D325" s="61">
        <v>3.7365421152628246</v>
      </c>
      <c r="E325" s="62">
        <v>26</v>
      </c>
      <c r="F325" s="215">
        <v>4.1159420289855069</v>
      </c>
      <c r="G325" s="62">
        <v>23</v>
      </c>
      <c r="H325" s="215">
        <v>4.739652870493992</v>
      </c>
      <c r="I325" s="63">
        <v>22</v>
      </c>
      <c r="J325" s="215">
        <v>19.813717188823034</v>
      </c>
      <c r="K325" s="63">
        <v>1</v>
      </c>
    </row>
    <row r="326" spans="1:11" ht="27.75" customHeight="1" x14ac:dyDescent="0.25">
      <c r="A326" s="29" t="s">
        <v>127</v>
      </c>
      <c r="B326" s="61">
        <v>12.350142721217889</v>
      </c>
      <c r="C326" s="62">
        <v>11</v>
      </c>
      <c r="D326" s="61">
        <v>12.40414110429448</v>
      </c>
      <c r="E326" s="62">
        <v>9</v>
      </c>
      <c r="F326" s="215">
        <v>10.453216374269006</v>
      </c>
      <c r="G326" s="62">
        <v>14</v>
      </c>
      <c r="H326" s="215">
        <v>10.481949789261499</v>
      </c>
      <c r="I326" s="63">
        <v>12</v>
      </c>
      <c r="J326" s="215">
        <v>5.6990881458966562</v>
      </c>
      <c r="K326" s="63">
        <v>16</v>
      </c>
    </row>
    <row r="327" spans="1:11" ht="27.75" customHeight="1" x14ac:dyDescent="0.25">
      <c r="A327" s="29" t="s">
        <v>128</v>
      </c>
      <c r="B327" s="61">
        <v>5.4716709807305151</v>
      </c>
      <c r="C327" s="62">
        <v>25</v>
      </c>
      <c r="D327" s="61">
        <v>5.405209315823841</v>
      </c>
      <c r="E327" s="62">
        <v>24</v>
      </c>
      <c r="F327" s="215">
        <v>5.405209315823841</v>
      </c>
      <c r="G327" s="62">
        <v>19</v>
      </c>
      <c r="H327" s="215">
        <v>5.4264695170806325</v>
      </c>
      <c r="I327" s="63">
        <v>20</v>
      </c>
      <c r="J327" s="215">
        <v>3.4314402837271425</v>
      </c>
      <c r="K327" s="63">
        <v>25</v>
      </c>
    </row>
    <row r="328" spans="1:11" ht="27.75" customHeight="1" x14ac:dyDescent="0.25">
      <c r="A328" s="29" t="s">
        <v>129</v>
      </c>
      <c r="B328" s="61">
        <v>14.418008263285367</v>
      </c>
      <c r="C328" s="62">
        <v>9</v>
      </c>
      <c r="D328" s="61">
        <v>14.38112832172801</v>
      </c>
      <c r="E328" s="62">
        <v>7</v>
      </c>
      <c r="F328" s="215">
        <v>11.048327137546469</v>
      </c>
      <c r="G328" s="62">
        <v>12</v>
      </c>
      <c r="H328" s="215">
        <v>11.367809057527539</v>
      </c>
      <c r="I328" s="63">
        <v>10</v>
      </c>
      <c r="J328" s="215">
        <v>9.5831077422847848</v>
      </c>
      <c r="K328" s="63">
        <v>10</v>
      </c>
    </row>
    <row r="329" spans="1:11" ht="27.75" customHeight="1" x14ac:dyDescent="0.25">
      <c r="A329" s="29" t="s">
        <v>130</v>
      </c>
      <c r="B329" s="61">
        <v>14.657770124838571</v>
      </c>
      <c r="C329" s="62">
        <v>7</v>
      </c>
      <c r="D329" s="61">
        <v>15.757994018863583</v>
      </c>
      <c r="E329" s="62">
        <v>5</v>
      </c>
      <c r="F329" s="215">
        <v>15.757994018863583</v>
      </c>
      <c r="G329" s="62">
        <v>5</v>
      </c>
      <c r="H329" s="215">
        <v>15.038419319429201</v>
      </c>
      <c r="I329" s="63">
        <v>7</v>
      </c>
      <c r="J329" s="215">
        <v>6.6198282591725217</v>
      </c>
      <c r="K329" s="63">
        <v>14</v>
      </c>
    </row>
    <row r="330" spans="1:11" ht="27.75" customHeight="1" x14ac:dyDescent="0.25">
      <c r="A330" s="29" t="s">
        <v>131</v>
      </c>
      <c r="B330" s="61">
        <v>13.598150483396385</v>
      </c>
      <c r="C330" s="62">
        <v>10</v>
      </c>
      <c r="D330" s="61">
        <v>5.4988399071925755</v>
      </c>
      <c r="E330" s="62">
        <v>23</v>
      </c>
      <c r="F330" s="215">
        <v>13.016139174177322</v>
      </c>
      <c r="G330" s="62">
        <v>8</v>
      </c>
      <c r="H330" s="215">
        <v>13.090219224283306</v>
      </c>
      <c r="I330" s="63">
        <v>8</v>
      </c>
      <c r="J330" s="215">
        <v>11.402864487697393</v>
      </c>
      <c r="K330" s="63">
        <v>7</v>
      </c>
    </row>
    <row r="331" spans="1:11" ht="27.75" customHeight="1" x14ac:dyDescent="0.25">
      <c r="A331" s="29" t="s">
        <v>132</v>
      </c>
      <c r="B331" s="61">
        <v>19.395437689628046</v>
      </c>
      <c r="C331" s="62">
        <v>1</v>
      </c>
      <c r="D331" s="61">
        <v>18.500885739592558</v>
      </c>
      <c r="E331" s="62">
        <v>2</v>
      </c>
      <c r="F331" s="215">
        <v>18.041464490516102</v>
      </c>
      <c r="G331" s="62">
        <v>2</v>
      </c>
      <c r="H331" s="215">
        <v>18.031522098534111</v>
      </c>
      <c r="I331" s="63">
        <v>2</v>
      </c>
      <c r="J331" s="215">
        <v>14.794718755652017</v>
      </c>
      <c r="K331" s="63">
        <v>2</v>
      </c>
    </row>
    <row r="332" spans="1:11" ht="27.75" customHeight="1" x14ac:dyDescent="0.25">
      <c r="A332" s="29" t="s">
        <v>133</v>
      </c>
      <c r="B332" s="61">
        <v>17.879041248606466</v>
      </c>
      <c r="C332" s="62">
        <v>3</v>
      </c>
      <c r="D332" s="61">
        <v>17.740597345132745</v>
      </c>
      <c r="E332" s="62">
        <v>4</v>
      </c>
      <c r="F332" s="215">
        <v>17.74305075369935</v>
      </c>
      <c r="G332" s="62">
        <v>4</v>
      </c>
      <c r="H332" s="215">
        <v>16.130248931355293</v>
      </c>
      <c r="I332" s="63">
        <v>4</v>
      </c>
      <c r="J332" s="215">
        <v>12.860866078588613</v>
      </c>
      <c r="K332" s="63">
        <v>4</v>
      </c>
    </row>
    <row r="333" spans="1:11" ht="27.75" customHeight="1" x14ac:dyDescent="0.25">
      <c r="A333" s="29" t="s">
        <v>134</v>
      </c>
      <c r="B333" s="61">
        <v>4.7704151773439643</v>
      </c>
      <c r="C333" s="62">
        <v>27</v>
      </c>
      <c r="D333" s="61">
        <v>5.3349875930521087</v>
      </c>
      <c r="E333" s="62">
        <v>25</v>
      </c>
      <c r="F333" s="215">
        <v>4.112554112554113</v>
      </c>
      <c r="G333" s="62">
        <v>24</v>
      </c>
      <c r="H333" s="215">
        <v>4.1349292709466816</v>
      </c>
      <c r="I333" s="63">
        <v>25</v>
      </c>
      <c r="J333" s="215">
        <v>2.7636363636363637</v>
      </c>
      <c r="K333" s="63">
        <v>26</v>
      </c>
    </row>
    <row r="334" spans="1:11" ht="27.75" customHeight="1" x14ac:dyDescent="0.25">
      <c r="A334" s="29" t="s">
        <v>135</v>
      </c>
      <c r="B334" s="61">
        <v>6.6678584197354311</v>
      </c>
      <c r="C334" s="62">
        <v>20</v>
      </c>
      <c r="D334" s="61">
        <v>6.7409671040805321</v>
      </c>
      <c r="E334" s="62">
        <v>19</v>
      </c>
      <c r="F334" s="215">
        <v>5.4345901929545057</v>
      </c>
      <c r="G334" s="62">
        <v>18</v>
      </c>
      <c r="H334" s="215">
        <v>5.4345901929545057</v>
      </c>
      <c r="I334" s="63">
        <v>19</v>
      </c>
      <c r="J334" s="215">
        <v>4.2878120411160054</v>
      </c>
      <c r="K334" s="63">
        <v>22</v>
      </c>
    </row>
    <row r="335" spans="1:11" ht="27.75" customHeight="1" x14ac:dyDescent="0.25">
      <c r="A335" s="29" t="s">
        <v>136</v>
      </c>
      <c r="B335" s="61">
        <v>15.746753246753247</v>
      </c>
      <c r="C335" s="62">
        <v>6</v>
      </c>
      <c r="D335" s="61">
        <v>9.1589236153010738</v>
      </c>
      <c r="E335" s="62">
        <v>14</v>
      </c>
      <c r="F335" s="215">
        <v>15.715686274509805</v>
      </c>
      <c r="G335" s="62">
        <v>6</v>
      </c>
      <c r="H335" s="215">
        <v>15.755848240613329</v>
      </c>
      <c r="I335" s="63">
        <v>5</v>
      </c>
      <c r="J335" s="215">
        <v>12.245054439503143</v>
      </c>
      <c r="K335" s="63">
        <v>5</v>
      </c>
    </row>
    <row r="336" spans="1:11" ht="27.75" customHeight="1" x14ac:dyDescent="0.25">
      <c r="A336" s="29" t="s">
        <v>137</v>
      </c>
      <c r="B336" s="61">
        <v>4.2900919305413687</v>
      </c>
      <c r="C336" s="62">
        <v>28</v>
      </c>
      <c r="D336" s="61">
        <v>1.9972315602135655</v>
      </c>
      <c r="E336" s="62">
        <v>28</v>
      </c>
      <c r="F336" s="215">
        <v>1.9936833793920254</v>
      </c>
      <c r="G336" s="62">
        <v>28</v>
      </c>
      <c r="H336" s="215">
        <v>2.0633299284984679</v>
      </c>
      <c r="I336" s="63">
        <v>28</v>
      </c>
      <c r="J336" s="215">
        <v>0</v>
      </c>
      <c r="K336" s="63">
        <v>29</v>
      </c>
    </row>
    <row r="337" spans="1:11" ht="27.75" customHeight="1" x14ac:dyDescent="0.25">
      <c r="A337" s="30" t="s">
        <v>138</v>
      </c>
      <c r="B337" s="61">
        <v>7.2437810945273631</v>
      </c>
      <c r="C337" s="62">
        <v>19</v>
      </c>
      <c r="D337" s="61">
        <v>8.1015719467956462</v>
      </c>
      <c r="E337" s="62">
        <v>16</v>
      </c>
      <c r="F337" s="215">
        <v>6.9055768069257102</v>
      </c>
      <c r="G337" s="62">
        <v>17</v>
      </c>
      <c r="H337" s="215">
        <v>6.9055768069257102</v>
      </c>
      <c r="I337" s="63">
        <v>17</v>
      </c>
      <c r="J337" s="215">
        <v>4.3478260869565215</v>
      </c>
      <c r="K337" s="63">
        <v>21</v>
      </c>
    </row>
    <row r="338" spans="1:11" ht="27.75" customHeight="1" x14ac:dyDescent="0.25">
      <c r="A338" s="218" t="s">
        <v>38</v>
      </c>
      <c r="B338" s="641"/>
      <c r="C338" s="641"/>
      <c r="D338" s="641"/>
      <c r="E338" s="641"/>
    </row>
    <row r="339" spans="1:11" ht="27.75" customHeight="1" x14ac:dyDescent="0.25">
      <c r="A339" s="644"/>
      <c r="B339" s="641"/>
      <c r="C339" s="641"/>
      <c r="D339" s="641"/>
      <c r="E339" s="641"/>
    </row>
    <row r="340" spans="1:11" ht="27.75" customHeight="1" x14ac:dyDescent="0.25">
      <c r="A340" s="469" t="s">
        <v>1050</v>
      </c>
      <c r="B340" s="261"/>
      <c r="K340" s="37" t="s">
        <v>375</v>
      </c>
    </row>
    <row r="341" spans="1:11" ht="27.75" customHeight="1" x14ac:dyDescent="0.25">
      <c r="A341" s="799" t="s">
        <v>1</v>
      </c>
      <c r="B341" s="795">
        <v>1399</v>
      </c>
      <c r="C341" s="796"/>
      <c r="D341" s="795">
        <v>1400</v>
      </c>
      <c r="E341" s="796"/>
      <c r="F341" s="795">
        <v>1401</v>
      </c>
      <c r="G341" s="796"/>
      <c r="H341" s="797">
        <v>1402</v>
      </c>
      <c r="I341" s="797"/>
      <c r="J341" s="797">
        <v>1403</v>
      </c>
      <c r="K341" s="797"/>
    </row>
    <row r="342" spans="1:11" ht="27.75" customHeight="1" x14ac:dyDescent="0.25">
      <c r="A342" s="800"/>
      <c r="B342" s="488" t="s">
        <v>243</v>
      </c>
      <c r="C342" s="488" t="s">
        <v>3</v>
      </c>
      <c r="D342" s="148" t="s">
        <v>243</v>
      </c>
      <c r="E342" s="488" t="s">
        <v>3</v>
      </c>
      <c r="F342" s="148" t="s">
        <v>243</v>
      </c>
      <c r="G342" s="488" t="s">
        <v>3</v>
      </c>
      <c r="H342" s="148" t="s">
        <v>243</v>
      </c>
      <c r="I342" s="488" t="s">
        <v>3</v>
      </c>
      <c r="J342" s="148" t="s">
        <v>243</v>
      </c>
      <c r="K342" s="488" t="s">
        <v>3</v>
      </c>
    </row>
    <row r="343" spans="1:11" ht="27.75" customHeight="1" x14ac:dyDescent="0.25">
      <c r="A343" s="29" t="s">
        <v>4</v>
      </c>
      <c r="B343" s="39">
        <v>5.145128679109253</v>
      </c>
      <c r="C343" s="445" t="s">
        <v>230</v>
      </c>
      <c r="D343" s="39">
        <v>5.1913553448207823</v>
      </c>
      <c r="E343" s="437" t="s">
        <v>230</v>
      </c>
      <c r="F343" s="39">
        <v>5.2626220435688742</v>
      </c>
      <c r="G343" s="437" t="s">
        <v>230</v>
      </c>
      <c r="H343" s="39">
        <v>5.2937798342429137</v>
      </c>
      <c r="I343" s="437" t="s">
        <v>230</v>
      </c>
      <c r="J343" s="39">
        <v>5.4502046177788426</v>
      </c>
      <c r="K343" s="437" t="s">
        <v>230</v>
      </c>
    </row>
    <row r="344" spans="1:11" ht="27.75" customHeight="1" x14ac:dyDescent="0.25">
      <c r="A344" s="29" t="s">
        <v>109</v>
      </c>
      <c r="B344" s="61">
        <v>0.19</v>
      </c>
      <c r="C344" s="62">
        <v>8</v>
      </c>
      <c r="D344" s="61">
        <v>0.18693176474870996</v>
      </c>
      <c r="E344" s="72">
        <v>9</v>
      </c>
      <c r="F344" s="215">
        <v>0.19475850855026255</v>
      </c>
      <c r="G344" s="63">
        <v>8</v>
      </c>
      <c r="H344" s="215">
        <v>0.21257800199612301</v>
      </c>
      <c r="I344" s="63">
        <v>11</v>
      </c>
      <c r="J344" s="215">
        <v>0.19912692369531521</v>
      </c>
      <c r="K344" s="63">
        <v>8</v>
      </c>
    </row>
    <row r="345" spans="1:11" ht="27.75" customHeight="1" x14ac:dyDescent="0.25">
      <c r="A345" s="29" t="s">
        <v>110</v>
      </c>
      <c r="B345" s="61">
        <v>0.16</v>
      </c>
      <c r="C345" s="62">
        <v>10</v>
      </c>
      <c r="D345" s="61">
        <v>0.16502901659087668</v>
      </c>
      <c r="E345" s="72">
        <v>10</v>
      </c>
      <c r="F345" s="215">
        <v>0.16502901659087668</v>
      </c>
      <c r="G345" s="63">
        <v>10</v>
      </c>
      <c r="H345" s="215">
        <v>0.10754188673063561</v>
      </c>
      <c r="I345" s="63">
        <v>22</v>
      </c>
      <c r="J345" s="215">
        <v>0.14810140790379778</v>
      </c>
      <c r="K345" s="63">
        <v>12</v>
      </c>
    </row>
    <row r="346" spans="1:11" ht="27.75" customHeight="1" x14ac:dyDescent="0.25">
      <c r="A346" s="29" t="s">
        <v>111</v>
      </c>
      <c r="B346" s="61">
        <v>0.09</v>
      </c>
      <c r="C346" s="62">
        <v>23</v>
      </c>
      <c r="D346" s="61">
        <v>9.581997275807777E-2</v>
      </c>
      <c r="E346" s="72">
        <v>23</v>
      </c>
      <c r="F346" s="215">
        <v>0.10217237644817513</v>
      </c>
      <c r="G346" s="63">
        <v>23</v>
      </c>
      <c r="H346" s="215">
        <v>0.16402185421021176</v>
      </c>
      <c r="I346" s="63">
        <v>15</v>
      </c>
      <c r="J346" s="215">
        <v>0.11685510513015752</v>
      </c>
      <c r="K346" s="63">
        <v>18</v>
      </c>
    </row>
    <row r="347" spans="1:11" ht="27.75" customHeight="1" x14ac:dyDescent="0.25">
      <c r="A347" s="29" t="s">
        <v>112</v>
      </c>
      <c r="B347" s="61">
        <v>0.34</v>
      </c>
      <c r="C347" s="62">
        <v>4</v>
      </c>
      <c r="D347" s="61">
        <v>0.33600393157363057</v>
      </c>
      <c r="E347" s="72">
        <v>5</v>
      </c>
      <c r="F347" s="215">
        <v>0.33600393157363057</v>
      </c>
      <c r="G347" s="63">
        <v>5</v>
      </c>
      <c r="H347" s="215">
        <v>0.28670454648873467</v>
      </c>
      <c r="I347" s="63">
        <v>5</v>
      </c>
      <c r="J347" s="215">
        <v>0.48531878812883184</v>
      </c>
      <c r="K347" s="63">
        <v>2</v>
      </c>
    </row>
    <row r="348" spans="1:11" ht="27.75" customHeight="1" x14ac:dyDescent="0.25">
      <c r="A348" s="29" t="s">
        <v>113</v>
      </c>
      <c r="B348" s="61">
        <v>0.03</v>
      </c>
      <c r="C348" s="62">
        <v>31</v>
      </c>
      <c r="D348" s="61">
        <v>2.8239983739788078E-2</v>
      </c>
      <c r="E348" s="72">
        <v>31</v>
      </c>
      <c r="F348" s="215">
        <v>2.8239983739788078E-2</v>
      </c>
      <c r="G348" s="63">
        <v>31</v>
      </c>
      <c r="H348" s="215">
        <v>3.9086394510358308E-2</v>
      </c>
      <c r="I348" s="63">
        <v>31</v>
      </c>
      <c r="J348" s="215">
        <v>3.3309165481026214E-2</v>
      </c>
      <c r="K348" s="63">
        <v>31</v>
      </c>
    </row>
    <row r="349" spans="1:11" ht="27.75" customHeight="1" x14ac:dyDescent="0.25">
      <c r="A349" s="29" t="s">
        <v>114</v>
      </c>
      <c r="B349" s="61">
        <v>0.08</v>
      </c>
      <c r="C349" s="62">
        <v>24</v>
      </c>
      <c r="D349" s="61">
        <v>8.63429387906164E-2</v>
      </c>
      <c r="E349" s="72">
        <v>24</v>
      </c>
      <c r="F349" s="215">
        <v>8.6397543979929561E-2</v>
      </c>
      <c r="G349" s="63">
        <v>24</v>
      </c>
      <c r="H349" s="215">
        <v>8.8889967509912363E-2</v>
      </c>
      <c r="I349" s="63">
        <v>27</v>
      </c>
      <c r="J349" s="215">
        <v>0.10368918726242951</v>
      </c>
      <c r="K349" s="63">
        <v>22</v>
      </c>
    </row>
    <row r="350" spans="1:11" ht="27.75" customHeight="1" x14ac:dyDescent="0.25">
      <c r="A350" s="29" t="s">
        <v>115</v>
      </c>
      <c r="B350" s="61">
        <v>0.11</v>
      </c>
      <c r="C350" s="62">
        <v>18</v>
      </c>
      <c r="D350" s="61">
        <v>0.11503493215305229</v>
      </c>
      <c r="E350" s="72">
        <v>18</v>
      </c>
      <c r="F350" s="215">
        <v>0.11552031161361367</v>
      </c>
      <c r="G350" s="63">
        <v>16</v>
      </c>
      <c r="H350" s="215">
        <v>9.352230773664523E-2</v>
      </c>
      <c r="I350" s="63">
        <v>25</v>
      </c>
      <c r="J350" s="215">
        <v>0.11448888025992071</v>
      </c>
      <c r="K350" s="63">
        <v>20</v>
      </c>
    </row>
    <row r="351" spans="1:11" ht="27.75" customHeight="1" x14ac:dyDescent="0.25">
      <c r="A351" s="29" t="s">
        <v>89</v>
      </c>
      <c r="B351" s="61">
        <v>7.0000000000000007E-2</v>
      </c>
      <c r="C351" s="62">
        <v>28</v>
      </c>
      <c r="D351" s="61">
        <v>6.8463804343539464E-2</v>
      </c>
      <c r="E351" s="72">
        <v>29</v>
      </c>
      <c r="F351" s="215">
        <v>6.8463804343539464E-2</v>
      </c>
      <c r="G351" s="63">
        <v>29</v>
      </c>
      <c r="H351" s="215">
        <v>0.16243223647687319</v>
      </c>
      <c r="I351" s="63">
        <v>16</v>
      </c>
      <c r="J351" s="215">
        <v>9.5680426163166368E-2</v>
      </c>
      <c r="K351" s="63">
        <v>23</v>
      </c>
    </row>
    <row r="352" spans="1:11" ht="27.75" customHeight="1" x14ac:dyDescent="0.25">
      <c r="A352" s="29" t="s">
        <v>116</v>
      </c>
      <c r="B352" s="61">
        <v>0.08</v>
      </c>
      <c r="C352" s="62">
        <v>24</v>
      </c>
      <c r="D352" s="61">
        <v>8.4577371002824295E-2</v>
      </c>
      <c r="E352" s="72">
        <v>25</v>
      </c>
      <c r="F352" s="215">
        <v>8.4577371002824295E-2</v>
      </c>
      <c r="G352" s="63">
        <v>25</v>
      </c>
      <c r="H352" s="215">
        <v>0.29282336131343684</v>
      </c>
      <c r="I352" s="63">
        <v>4</v>
      </c>
      <c r="J352" s="215">
        <v>9.4102942916341817E-2</v>
      </c>
      <c r="K352" s="63">
        <v>25</v>
      </c>
    </row>
    <row r="353" spans="1:11" ht="27.75" customHeight="1" x14ac:dyDescent="0.25">
      <c r="A353" s="29" t="s">
        <v>117</v>
      </c>
      <c r="B353" s="61">
        <v>0.22</v>
      </c>
      <c r="C353" s="62">
        <v>7</v>
      </c>
      <c r="D353" s="61">
        <v>0.22133303401599935</v>
      </c>
      <c r="E353" s="72">
        <v>7</v>
      </c>
      <c r="F353" s="215">
        <v>0.25828254545123602</v>
      </c>
      <c r="G353" s="63">
        <v>7</v>
      </c>
      <c r="H353" s="215">
        <v>0.19960623591261956</v>
      </c>
      <c r="I353" s="63">
        <v>12</v>
      </c>
      <c r="J353" s="215">
        <v>0.27915386225537636</v>
      </c>
      <c r="K353" s="63">
        <v>6</v>
      </c>
    </row>
    <row r="354" spans="1:11" ht="27.75" customHeight="1" x14ac:dyDescent="0.25">
      <c r="A354" s="29" t="s">
        <v>118</v>
      </c>
      <c r="B354" s="61">
        <v>0.34</v>
      </c>
      <c r="C354" s="62">
        <v>4</v>
      </c>
      <c r="D354" s="61">
        <v>0.33786657525353492</v>
      </c>
      <c r="E354" s="72">
        <v>4</v>
      </c>
      <c r="F354" s="215">
        <v>0.33788477698330599</v>
      </c>
      <c r="G354" s="63">
        <v>4</v>
      </c>
      <c r="H354" s="215">
        <v>0.24188551718698331</v>
      </c>
      <c r="I354" s="63">
        <v>7</v>
      </c>
      <c r="J354" s="215">
        <v>0.27727301684570088</v>
      </c>
      <c r="K354" s="63">
        <v>7</v>
      </c>
    </row>
    <row r="355" spans="1:11" ht="27.75" customHeight="1" x14ac:dyDescent="0.25">
      <c r="A355" s="29" t="s">
        <v>119</v>
      </c>
      <c r="B355" s="61">
        <v>7.0000000000000007E-2</v>
      </c>
      <c r="C355" s="62">
        <v>28</v>
      </c>
      <c r="D355" s="61">
        <v>7.2468428345485836E-2</v>
      </c>
      <c r="E355" s="72">
        <v>28</v>
      </c>
      <c r="F355" s="215">
        <v>7.2442884488789258E-2</v>
      </c>
      <c r="G355" s="63">
        <v>28</v>
      </c>
      <c r="H355" s="215">
        <v>9.5934643655635407E-2</v>
      </c>
      <c r="I355" s="63">
        <v>24</v>
      </c>
      <c r="J355" s="215">
        <v>7.790340342010503E-2</v>
      </c>
      <c r="K355" s="63">
        <v>29</v>
      </c>
    </row>
    <row r="356" spans="1:11" ht="27.75" customHeight="1" x14ac:dyDescent="0.25">
      <c r="A356" s="29" t="s">
        <v>120</v>
      </c>
      <c r="B356" s="61">
        <v>0.38</v>
      </c>
      <c r="C356" s="62">
        <v>3</v>
      </c>
      <c r="D356" s="61">
        <v>0.3804307135988157</v>
      </c>
      <c r="E356" s="72">
        <v>3</v>
      </c>
      <c r="F356" s="215">
        <v>0.38049138603138583</v>
      </c>
      <c r="G356" s="63">
        <v>3</v>
      </c>
      <c r="H356" s="215">
        <v>0.2846841544841478</v>
      </c>
      <c r="I356" s="63">
        <v>6</v>
      </c>
      <c r="J356" s="215">
        <v>0.40547386686648124</v>
      </c>
      <c r="K356" s="63">
        <v>3</v>
      </c>
    </row>
    <row r="357" spans="1:11" ht="27.75" customHeight="1" x14ac:dyDescent="0.25">
      <c r="A357" s="29" t="s">
        <v>121</v>
      </c>
      <c r="B357" s="61">
        <v>0.15</v>
      </c>
      <c r="C357" s="62">
        <v>11</v>
      </c>
      <c r="D357" s="61">
        <v>0.14767670087580656</v>
      </c>
      <c r="E357" s="72">
        <v>13</v>
      </c>
      <c r="F357" s="215">
        <v>0.14955754628548198</v>
      </c>
      <c r="G357" s="63">
        <v>13</v>
      </c>
      <c r="H357" s="215">
        <v>0.23879152648806726</v>
      </c>
      <c r="I357" s="63">
        <v>8</v>
      </c>
      <c r="J357" s="215">
        <v>0.13809045652971888</v>
      </c>
      <c r="K357" s="63">
        <v>14</v>
      </c>
    </row>
    <row r="358" spans="1:11" ht="27.75" customHeight="1" x14ac:dyDescent="0.25">
      <c r="A358" s="29" t="s">
        <v>122</v>
      </c>
      <c r="B358" s="61">
        <v>0.1</v>
      </c>
      <c r="C358" s="62">
        <v>20</v>
      </c>
      <c r="D358" s="61">
        <v>0.10508465321154353</v>
      </c>
      <c r="E358" s="72">
        <v>20</v>
      </c>
      <c r="F358" s="215">
        <v>0.11163727592912245</v>
      </c>
      <c r="G358" s="63">
        <v>20</v>
      </c>
      <c r="H358" s="215">
        <v>0.31310008827838937</v>
      </c>
      <c r="I358" s="63">
        <v>3</v>
      </c>
      <c r="J358" s="215">
        <v>8.8945786147876932E-2</v>
      </c>
      <c r="K358" s="63">
        <v>27</v>
      </c>
    </row>
    <row r="359" spans="1:11" ht="27.75" customHeight="1" x14ac:dyDescent="0.25">
      <c r="A359" s="29" t="s">
        <v>123</v>
      </c>
      <c r="B359" s="61">
        <v>0.34</v>
      </c>
      <c r="C359" s="62">
        <v>4</v>
      </c>
      <c r="D359" s="61">
        <v>0.33563989697820951</v>
      </c>
      <c r="E359" s="72">
        <v>6</v>
      </c>
      <c r="F359" s="215">
        <v>0.33563989697820951</v>
      </c>
      <c r="G359" s="63">
        <v>6</v>
      </c>
      <c r="H359" s="215">
        <v>0.21728314914194014</v>
      </c>
      <c r="I359" s="63">
        <v>10</v>
      </c>
      <c r="J359" s="215">
        <v>0.31895497802141132</v>
      </c>
      <c r="K359" s="63">
        <v>5</v>
      </c>
    </row>
    <row r="360" spans="1:11" ht="27.75" customHeight="1" x14ac:dyDescent="0.25">
      <c r="A360" s="29" t="s">
        <v>124</v>
      </c>
      <c r="B360" s="61">
        <v>0.47</v>
      </c>
      <c r="C360" s="62">
        <v>1</v>
      </c>
      <c r="D360" s="61">
        <v>0.47676397513643715</v>
      </c>
      <c r="E360" s="72">
        <v>1</v>
      </c>
      <c r="F360" s="215">
        <v>0.47743137189470908</v>
      </c>
      <c r="G360" s="63">
        <v>1</v>
      </c>
      <c r="H360" s="215">
        <v>0.31597717503086709</v>
      </c>
      <c r="I360" s="63">
        <v>2</v>
      </c>
      <c r="J360" s="215">
        <v>0.53828582176259487</v>
      </c>
      <c r="K360" s="63">
        <v>1</v>
      </c>
    </row>
    <row r="361" spans="1:11" ht="27.75" customHeight="1" x14ac:dyDescent="0.25">
      <c r="A361" s="29" t="s">
        <v>125</v>
      </c>
      <c r="B361" s="61">
        <v>0.08</v>
      </c>
      <c r="C361" s="62">
        <v>24</v>
      </c>
      <c r="D361" s="61">
        <v>8.0766535513091597E-2</v>
      </c>
      <c r="E361" s="72">
        <v>27</v>
      </c>
      <c r="F361" s="215">
        <v>8.075500775090326E-2</v>
      </c>
      <c r="G361" s="63">
        <v>27</v>
      </c>
      <c r="H361" s="215">
        <v>5.7711617860750707E-2</v>
      </c>
      <c r="I361" s="63">
        <v>30</v>
      </c>
      <c r="J361" s="215">
        <v>8.5244767761096241E-2</v>
      </c>
      <c r="K361" s="63">
        <v>28</v>
      </c>
    </row>
    <row r="362" spans="1:11" ht="27.75" customHeight="1" x14ac:dyDescent="0.25">
      <c r="A362" s="29" t="s">
        <v>126</v>
      </c>
      <c r="B362" s="61">
        <v>0.05</v>
      </c>
      <c r="C362" s="62">
        <v>30</v>
      </c>
      <c r="D362" s="61">
        <v>5.2954899147248963E-2</v>
      </c>
      <c r="E362" s="72">
        <v>30</v>
      </c>
      <c r="F362" s="215">
        <v>6.1036467165596298E-2</v>
      </c>
      <c r="G362" s="63">
        <v>30</v>
      </c>
      <c r="H362" s="215">
        <v>7.5664590658265557E-2</v>
      </c>
      <c r="I362" s="63">
        <v>28</v>
      </c>
      <c r="J362" s="215">
        <v>5.9519656351341918E-2</v>
      </c>
      <c r="K362" s="63">
        <v>30</v>
      </c>
    </row>
    <row r="363" spans="1:11" ht="27.75" customHeight="1" x14ac:dyDescent="0.25">
      <c r="A363" s="29" t="s">
        <v>127</v>
      </c>
      <c r="B363" s="61">
        <v>0.1</v>
      </c>
      <c r="C363" s="62">
        <v>20</v>
      </c>
      <c r="D363" s="61">
        <v>0.10452646683189794</v>
      </c>
      <c r="E363" s="72">
        <v>21</v>
      </c>
      <c r="F363" s="215">
        <v>0.10452646683189794</v>
      </c>
      <c r="G363" s="63">
        <v>21</v>
      </c>
      <c r="H363" s="215">
        <v>0.22708478062365192</v>
      </c>
      <c r="I363" s="63">
        <v>9</v>
      </c>
      <c r="J363" s="215">
        <v>9.5437736432885681E-2</v>
      </c>
      <c r="K363" s="63">
        <v>24</v>
      </c>
    </row>
    <row r="364" spans="1:11" ht="27.75" customHeight="1" x14ac:dyDescent="0.25">
      <c r="A364" s="29" t="s">
        <v>128</v>
      </c>
      <c r="B364" s="61">
        <v>0.42</v>
      </c>
      <c r="C364" s="62">
        <v>2</v>
      </c>
      <c r="D364" s="61">
        <v>0.41554549067313029</v>
      </c>
      <c r="E364" s="72">
        <v>2</v>
      </c>
      <c r="F364" s="215">
        <v>0.41554549067313029</v>
      </c>
      <c r="G364" s="63">
        <v>2</v>
      </c>
      <c r="H364" s="215">
        <v>0.33834224712488509</v>
      </c>
      <c r="I364" s="63">
        <v>1</v>
      </c>
      <c r="J364" s="215">
        <v>0.34322395104948139</v>
      </c>
      <c r="K364" s="63">
        <v>4</v>
      </c>
    </row>
    <row r="365" spans="1:11" ht="27.75" customHeight="1" x14ac:dyDescent="0.25">
      <c r="A365" s="29" t="s">
        <v>129</v>
      </c>
      <c r="B365" s="61">
        <v>0.15</v>
      </c>
      <c r="C365" s="62">
        <v>11</v>
      </c>
      <c r="D365" s="61">
        <v>0.15574613440763987</v>
      </c>
      <c r="E365" s="72">
        <v>11</v>
      </c>
      <c r="F365" s="215">
        <v>0.15574613440763987</v>
      </c>
      <c r="G365" s="63">
        <v>11</v>
      </c>
      <c r="H365" s="215">
        <v>0.11612885611229254</v>
      </c>
      <c r="I365" s="63">
        <v>20</v>
      </c>
      <c r="J365" s="215">
        <v>0.15926513549671004</v>
      </c>
      <c r="K365" s="63">
        <v>10</v>
      </c>
    </row>
    <row r="366" spans="1:11" ht="27.75" customHeight="1" x14ac:dyDescent="0.25">
      <c r="A366" s="29" t="s">
        <v>130</v>
      </c>
      <c r="B366" s="61">
        <v>0.1</v>
      </c>
      <c r="C366" s="62">
        <v>20</v>
      </c>
      <c r="D366" s="61">
        <v>0.10265775590873652</v>
      </c>
      <c r="E366" s="72">
        <v>22</v>
      </c>
      <c r="F366" s="215">
        <v>0.10265775590873652</v>
      </c>
      <c r="G366" s="63">
        <v>22</v>
      </c>
      <c r="H366" s="215">
        <v>7.346640834367292E-2</v>
      </c>
      <c r="I366" s="63">
        <v>29</v>
      </c>
      <c r="J366" s="215">
        <v>0.11564165647875403</v>
      </c>
      <c r="K366" s="63">
        <v>19</v>
      </c>
    </row>
    <row r="367" spans="1:11" ht="27.75" customHeight="1" x14ac:dyDescent="0.25">
      <c r="A367" s="29" t="s">
        <v>131</v>
      </c>
      <c r="B367" s="61">
        <v>0.08</v>
      </c>
      <c r="C367" s="62">
        <v>24</v>
      </c>
      <c r="D367" s="61">
        <v>8.1383961909846841E-2</v>
      </c>
      <c r="E367" s="72">
        <v>26</v>
      </c>
      <c r="F367" s="215">
        <v>8.1383961909846841E-2</v>
      </c>
      <c r="G367" s="63">
        <v>26</v>
      </c>
      <c r="H367" s="215">
        <v>0.12827300592466304</v>
      </c>
      <c r="I367" s="63">
        <v>19</v>
      </c>
      <c r="J367" s="215">
        <v>9.1069321287833044E-2</v>
      </c>
      <c r="K367" s="63">
        <v>26</v>
      </c>
    </row>
    <row r="368" spans="1:11" ht="27.75" customHeight="1" x14ac:dyDescent="0.25">
      <c r="A368" s="29" t="s">
        <v>132</v>
      </c>
      <c r="B368" s="61">
        <v>0.12</v>
      </c>
      <c r="C368" s="62">
        <v>15</v>
      </c>
      <c r="D368" s="61">
        <v>0.11541959537554718</v>
      </c>
      <c r="E368" s="72">
        <v>17</v>
      </c>
      <c r="F368" s="215">
        <v>0.11545963918104352</v>
      </c>
      <c r="G368" s="63">
        <v>18</v>
      </c>
      <c r="H368" s="215">
        <v>0.1015425965980967</v>
      </c>
      <c r="I368" s="63">
        <v>23</v>
      </c>
      <c r="J368" s="215">
        <v>0.10987777538458737</v>
      </c>
      <c r="K368" s="63">
        <v>21</v>
      </c>
    </row>
    <row r="369" spans="1:11" ht="27.75" customHeight="1" x14ac:dyDescent="0.25">
      <c r="A369" s="29" t="s">
        <v>133</v>
      </c>
      <c r="B369" s="61">
        <v>0.11</v>
      </c>
      <c r="C369" s="62">
        <v>18</v>
      </c>
      <c r="D369" s="61">
        <v>0.1128880987989892</v>
      </c>
      <c r="E369" s="72">
        <v>19</v>
      </c>
      <c r="F369" s="215">
        <v>0.11285072458052597</v>
      </c>
      <c r="G369" s="63">
        <v>19</v>
      </c>
      <c r="H369" s="215">
        <v>0.16709248602258833</v>
      </c>
      <c r="I369" s="63">
        <v>14</v>
      </c>
      <c r="J369" s="215">
        <v>0.12346840028030663</v>
      </c>
      <c r="K369" s="63">
        <v>17</v>
      </c>
    </row>
    <row r="370" spans="1:11" ht="27.75" customHeight="1" x14ac:dyDescent="0.25">
      <c r="A370" s="29" t="s">
        <v>134</v>
      </c>
      <c r="B370" s="61">
        <v>0.15</v>
      </c>
      <c r="C370" s="62">
        <v>11</v>
      </c>
      <c r="D370" s="61">
        <v>0.15182669526360656</v>
      </c>
      <c r="E370" s="72">
        <v>12</v>
      </c>
      <c r="F370" s="215">
        <v>0.15182669526360656</v>
      </c>
      <c r="G370" s="63">
        <v>12</v>
      </c>
      <c r="H370" s="215">
        <v>0.13932817415415044</v>
      </c>
      <c r="I370" s="63">
        <v>17</v>
      </c>
      <c r="J370" s="215">
        <v>0.1838981431202012</v>
      </c>
      <c r="K370" s="63">
        <v>9</v>
      </c>
    </row>
    <row r="371" spans="1:11" ht="27.75" customHeight="1" x14ac:dyDescent="0.25">
      <c r="A371" s="29" t="s">
        <v>135</v>
      </c>
      <c r="B371" s="61">
        <v>0.12</v>
      </c>
      <c r="C371" s="62">
        <v>15</v>
      </c>
      <c r="D371" s="61">
        <v>0.11958536459581541</v>
      </c>
      <c r="E371" s="72">
        <v>15</v>
      </c>
      <c r="F371" s="215">
        <v>0.12292234838717506</v>
      </c>
      <c r="G371" s="63">
        <v>15</v>
      </c>
      <c r="H371" s="215">
        <v>0.17477534684912893</v>
      </c>
      <c r="I371" s="63">
        <v>13</v>
      </c>
      <c r="J371" s="215">
        <v>0.1441576997867364</v>
      </c>
      <c r="K371" s="63">
        <v>13</v>
      </c>
    </row>
    <row r="372" spans="1:11" ht="27.75" customHeight="1" x14ac:dyDescent="0.25">
      <c r="A372" s="29" t="s">
        <v>136</v>
      </c>
      <c r="B372" s="61">
        <v>0.19</v>
      </c>
      <c r="C372" s="62">
        <v>8</v>
      </c>
      <c r="D372" s="61">
        <v>0.19426820382297</v>
      </c>
      <c r="E372" s="72">
        <v>8</v>
      </c>
      <c r="F372" s="215">
        <v>0.19330237016857835</v>
      </c>
      <c r="G372" s="63">
        <v>9</v>
      </c>
      <c r="H372" s="215">
        <v>0.13200695742918767</v>
      </c>
      <c r="I372" s="63">
        <v>18</v>
      </c>
      <c r="J372" s="215">
        <v>0.15192377115571884</v>
      </c>
      <c r="K372" s="63">
        <v>11</v>
      </c>
    </row>
    <row r="373" spans="1:11" ht="27.75" customHeight="1" x14ac:dyDescent="0.25">
      <c r="A373" s="29" t="s">
        <v>137</v>
      </c>
      <c r="B373" s="61">
        <v>0.12</v>
      </c>
      <c r="C373" s="62">
        <v>15</v>
      </c>
      <c r="D373" s="61">
        <v>0.11552031161361367</v>
      </c>
      <c r="E373" s="72">
        <v>16</v>
      </c>
      <c r="F373" s="215">
        <v>0.11552031161361367</v>
      </c>
      <c r="G373" s="63">
        <v>16</v>
      </c>
      <c r="H373" s="215">
        <v>0.11606636350674525</v>
      </c>
      <c r="I373" s="63">
        <v>21</v>
      </c>
      <c r="J373" s="215">
        <v>0.13809045652971888</v>
      </c>
      <c r="K373" s="63">
        <v>14</v>
      </c>
    </row>
    <row r="374" spans="1:11" ht="27.75" customHeight="1" x14ac:dyDescent="0.25">
      <c r="A374" s="262" t="s">
        <v>138</v>
      </c>
      <c r="B374" s="61">
        <v>0.14000000000000001</v>
      </c>
      <c r="C374" s="62">
        <v>14</v>
      </c>
      <c r="D374" s="61">
        <v>0.14455813784169955</v>
      </c>
      <c r="E374" s="72">
        <v>14</v>
      </c>
      <c r="F374" s="215">
        <v>0.14455813784169955</v>
      </c>
      <c r="G374" s="63">
        <v>14</v>
      </c>
      <c r="H374" s="215">
        <v>9.1433355883254103E-2</v>
      </c>
      <c r="I374" s="63">
        <v>26</v>
      </c>
      <c r="J374" s="215">
        <v>0.13475347273835925</v>
      </c>
      <c r="K374" s="63">
        <v>16</v>
      </c>
    </row>
    <row r="375" spans="1:11" ht="27.75" customHeight="1" x14ac:dyDescent="0.25">
      <c r="A375" s="218" t="s">
        <v>376</v>
      </c>
      <c r="B375" s="264"/>
      <c r="C375" s="263"/>
      <c r="D375" s="265"/>
      <c r="E375" s="265"/>
    </row>
    <row r="376" spans="1:11" ht="27.75" customHeight="1" x14ac:dyDescent="0.25">
      <c r="A376" s="498" t="s">
        <v>552</v>
      </c>
      <c r="B376" s="641"/>
      <c r="C376" s="641"/>
      <c r="D376" s="641"/>
      <c r="E376" s="641"/>
    </row>
    <row r="377" spans="1:11" ht="27.75" customHeight="1" x14ac:dyDescent="0.25">
      <c r="A377" s="644"/>
      <c r="B377" s="641"/>
      <c r="C377" s="641"/>
      <c r="D377" s="641"/>
      <c r="E377" s="641"/>
    </row>
    <row r="378" spans="1:11" ht="27.75" customHeight="1" x14ac:dyDescent="0.25">
      <c r="A378" s="469" t="s">
        <v>514</v>
      </c>
      <c r="B378" s="469"/>
      <c r="C378" s="469"/>
      <c r="D378" s="469"/>
      <c r="K378" s="37" t="s">
        <v>375</v>
      </c>
    </row>
    <row r="379" spans="1:11" ht="27.75" customHeight="1" x14ac:dyDescent="0.25">
      <c r="A379" s="799" t="s">
        <v>1</v>
      </c>
      <c r="B379" s="795">
        <v>1399</v>
      </c>
      <c r="C379" s="796"/>
      <c r="D379" s="795">
        <v>1400</v>
      </c>
      <c r="E379" s="796"/>
      <c r="F379" s="795">
        <v>1401</v>
      </c>
      <c r="G379" s="796"/>
      <c r="H379" s="795">
        <v>1402</v>
      </c>
      <c r="I379" s="796"/>
      <c r="J379" s="795">
        <v>1403</v>
      </c>
      <c r="K379" s="796"/>
    </row>
    <row r="380" spans="1:11" ht="27.75" customHeight="1" x14ac:dyDescent="0.25">
      <c r="A380" s="800"/>
      <c r="B380" s="148" t="s">
        <v>972</v>
      </c>
      <c r="C380" s="488" t="s">
        <v>3</v>
      </c>
      <c r="D380" s="148" t="s">
        <v>972</v>
      </c>
      <c r="E380" s="488" t="s">
        <v>3</v>
      </c>
      <c r="F380" s="148" t="s">
        <v>972</v>
      </c>
      <c r="G380" s="488" t="s">
        <v>3</v>
      </c>
      <c r="H380" s="148" t="s">
        <v>972</v>
      </c>
      <c r="I380" s="488" t="s">
        <v>3</v>
      </c>
      <c r="J380" s="148" t="s">
        <v>972</v>
      </c>
      <c r="K380" s="488" t="s">
        <v>3</v>
      </c>
    </row>
    <row r="381" spans="1:11" ht="27.75" customHeight="1" x14ac:dyDescent="0.25">
      <c r="A381" s="29" t="s">
        <v>4</v>
      </c>
      <c r="B381" s="64">
        <v>100.00000000000001</v>
      </c>
      <c r="C381" s="214" t="s">
        <v>230</v>
      </c>
      <c r="D381" s="64">
        <v>100.00000000000001</v>
      </c>
      <c r="E381" s="214" t="s">
        <v>230</v>
      </c>
      <c r="F381" s="39">
        <v>100</v>
      </c>
      <c r="G381" s="214" t="s">
        <v>230</v>
      </c>
      <c r="H381" s="39">
        <v>100</v>
      </c>
      <c r="I381" s="214" t="s">
        <v>230</v>
      </c>
      <c r="J381" s="39">
        <v>100</v>
      </c>
      <c r="K381" s="214" t="s">
        <v>230</v>
      </c>
    </row>
    <row r="382" spans="1:11" ht="27.75" customHeight="1" x14ac:dyDescent="0.25">
      <c r="A382" s="29" t="s">
        <v>109</v>
      </c>
      <c r="B382" s="61">
        <v>8.4851293384311557</v>
      </c>
      <c r="C382" s="62">
        <v>3</v>
      </c>
      <c r="D382" s="61">
        <v>3.0926747177350986</v>
      </c>
      <c r="E382" s="62">
        <v>11</v>
      </c>
      <c r="F382" s="215">
        <v>7.55</v>
      </c>
      <c r="G382" s="63">
        <v>4</v>
      </c>
      <c r="H382" s="312">
        <v>3.588421961469396</v>
      </c>
      <c r="I382" s="395">
        <v>12</v>
      </c>
      <c r="J382" s="569">
        <v>2.8774224608061183</v>
      </c>
      <c r="K382" s="395">
        <v>15</v>
      </c>
    </row>
    <row r="383" spans="1:11" ht="27.75" customHeight="1" x14ac:dyDescent="0.25">
      <c r="A383" s="29" t="s">
        <v>110</v>
      </c>
      <c r="B383" s="61">
        <v>1.0743112273482645</v>
      </c>
      <c r="C383" s="62">
        <v>29</v>
      </c>
      <c r="D383" s="61">
        <v>4.7447533867082559</v>
      </c>
      <c r="E383" s="62">
        <v>7</v>
      </c>
      <c r="F383" s="215">
        <v>4.95</v>
      </c>
      <c r="G383" s="63">
        <v>7</v>
      </c>
      <c r="H383" s="312">
        <v>3.2804146073896074</v>
      </c>
      <c r="I383" s="395">
        <v>14</v>
      </c>
      <c r="J383" s="569">
        <v>5.3253082056541388</v>
      </c>
      <c r="K383" s="395">
        <v>5</v>
      </c>
    </row>
    <row r="384" spans="1:11" ht="27.75" customHeight="1" x14ac:dyDescent="0.25">
      <c r="A384" s="29" t="s">
        <v>111</v>
      </c>
      <c r="B384" s="61">
        <v>1.2310375418686994</v>
      </c>
      <c r="C384" s="62">
        <v>26</v>
      </c>
      <c r="D384" s="61">
        <v>0.74371779512125014</v>
      </c>
      <c r="E384" s="62">
        <v>29</v>
      </c>
      <c r="F384" s="215">
        <v>1.23</v>
      </c>
      <c r="G384" s="63">
        <v>25</v>
      </c>
      <c r="H384" s="312">
        <v>1.5777426854264098</v>
      </c>
      <c r="I384" s="395">
        <v>26</v>
      </c>
      <c r="J384" s="569">
        <v>1.3666120687327081</v>
      </c>
      <c r="K384" s="395">
        <v>27</v>
      </c>
    </row>
    <row r="385" spans="1:11" ht="27.75" customHeight="1" x14ac:dyDescent="0.25">
      <c r="A385" s="29" t="s">
        <v>112</v>
      </c>
      <c r="B385" s="61">
        <v>3.6943677191067281</v>
      </c>
      <c r="C385" s="62">
        <v>9</v>
      </c>
      <c r="D385" s="61">
        <v>6.221043351312324</v>
      </c>
      <c r="E385" s="62">
        <v>4</v>
      </c>
      <c r="F385" s="215">
        <v>3.2</v>
      </c>
      <c r="G385" s="63">
        <v>11</v>
      </c>
      <c r="H385" s="312">
        <v>3.8176557533110791</v>
      </c>
      <c r="I385" s="395">
        <v>9</v>
      </c>
      <c r="J385" s="569">
        <v>4.4231232567710883</v>
      </c>
      <c r="K385" s="395">
        <v>10</v>
      </c>
    </row>
    <row r="386" spans="1:11" ht="27.75" customHeight="1" x14ac:dyDescent="0.25">
      <c r="A386" s="29" t="s">
        <v>113</v>
      </c>
      <c r="B386" s="61">
        <v>0.9927231770655931</v>
      </c>
      <c r="C386" s="62">
        <v>30</v>
      </c>
      <c r="D386" s="61">
        <v>1.2236001423744676</v>
      </c>
      <c r="E386" s="62">
        <v>26</v>
      </c>
      <c r="F386" s="215">
        <v>1.2</v>
      </c>
      <c r="G386" s="63">
        <v>26</v>
      </c>
      <c r="H386" s="312">
        <v>1.767064431921473</v>
      </c>
      <c r="I386" s="395">
        <v>23</v>
      </c>
      <c r="J386" s="569">
        <v>1.752802662678862</v>
      </c>
      <c r="K386" s="395">
        <v>25</v>
      </c>
    </row>
    <row r="387" spans="1:11" ht="27.75" customHeight="1" x14ac:dyDescent="0.25">
      <c r="A387" s="29" t="s">
        <v>114</v>
      </c>
      <c r="B387" s="61">
        <v>1.8899616296998638</v>
      </c>
      <c r="C387" s="62">
        <v>16</v>
      </c>
      <c r="D387" s="61">
        <v>2.736609186624646</v>
      </c>
      <c r="E387" s="62">
        <v>14</v>
      </c>
      <c r="F387" s="215">
        <v>3.66</v>
      </c>
      <c r="G387" s="63">
        <v>10</v>
      </c>
      <c r="H387" s="312">
        <v>2.5151662475851766</v>
      </c>
      <c r="I387" s="395">
        <v>16</v>
      </c>
      <c r="J387" s="569">
        <v>2.6865775418761828</v>
      </c>
      <c r="K387" s="395">
        <v>16</v>
      </c>
    </row>
    <row r="388" spans="1:11" ht="27.75" customHeight="1" x14ac:dyDescent="0.25">
      <c r="A388" s="29" t="s">
        <v>115</v>
      </c>
      <c r="B388" s="61">
        <v>2.1859545135986247</v>
      </c>
      <c r="C388" s="62">
        <v>14</v>
      </c>
      <c r="D388" s="61">
        <v>2.6946296924682978</v>
      </c>
      <c r="E388" s="62">
        <v>15</v>
      </c>
      <c r="F388" s="215">
        <v>2.14</v>
      </c>
      <c r="G388" s="63">
        <v>19</v>
      </c>
      <c r="H388" s="312">
        <v>1.8421383787515382</v>
      </c>
      <c r="I388" s="395">
        <v>22</v>
      </c>
      <c r="J388" s="569">
        <v>2.0290200336616584</v>
      </c>
      <c r="K388" s="395">
        <v>23</v>
      </c>
    </row>
    <row r="389" spans="1:11" ht="27.75" customHeight="1" x14ac:dyDescent="0.25">
      <c r="A389" s="29" t="s">
        <v>89</v>
      </c>
      <c r="B389" s="61">
        <v>1.1808338018434676</v>
      </c>
      <c r="C389" s="62">
        <v>28</v>
      </c>
      <c r="D389" s="61">
        <v>6.4371129423159745</v>
      </c>
      <c r="E389" s="62">
        <v>3</v>
      </c>
      <c r="F389" s="215">
        <v>2.2999999999999998</v>
      </c>
      <c r="G389" s="63">
        <v>17</v>
      </c>
      <c r="H389" s="312">
        <v>3.4892054332525428</v>
      </c>
      <c r="I389" s="395">
        <v>13</v>
      </c>
      <c r="J389" s="569">
        <v>4.5300156845889683</v>
      </c>
      <c r="K389" s="395">
        <v>9</v>
      </c>
    </row>
    <row r="390" spans="1:11" ht="27.75" customHeight="1" x14ac:dyDescent="0.25">
      <c r="A390" s="29" t="s">
        <v>116</v>
      </c>
      <c r="B390" s="61">
        <v>1.1954765593508268</v>
      </c>
      <c r="C390" s="62">
        <v>27</v>
      </c>
      <c r="D390" s="61">
        <v>1.0872688986494188</v>
      </c>
      <c r="E390" s="62">
        <v>27</v>
      </c>
      <c r="F390" s="215">
        <v>0.79</v>
      </c>
      <c r="G390" s="63">
        <v>30</v>
      </c>
      <c r="H390" s="312">
        <v>0.85660570332278685</v>
      </c>
      <c r="I390" s="395">
        <v>30</v>
      </c>
      <c r="J390" s="569">
        <v>1.282493639746273</v>
      </c>
      <c r="K390" s="395">
        <v>29</v>
      </c>
    </row>
    <row r="391" spans="1:11" ht="27.75" customHeight="1" x14ac:dyDescent="0.25">
      <c r="A391" s="29" t="s">
        <v>117</v>
      </c>
      <c r="B391" s="61">
        <v>4.2163471605357339</v>
      </c>
      <c r="C391" s="62">
        <v>6</v>
      </c>
      <c r="D391" s="61">
        <v>4.4493158191574969</v>
      </c>
      <c r="E391" s="62">
        <v>8</v>
      </c>
      <c r="F391" s="215">
        <v>2.71</v>
      </c>
      <c r="G391" s="63">
        <v>16</v>
      </c>
      <c r="H391" s="312">
        <v>3.0527072236743371</v>
      </c>
      <c r="I391" s="395">
        <v>15</v>
      </c>
      <c r="J391" s="569">
        <v>3.6839494076751724</v>
      </c>
      <c r="K391" s="395">
        <v>12</v>
      </c>
    </row>
    <row r="392" spans="1:11" ht="27.75" customHeight="1" x14ac:dyDescent="0.25">
      <c r="A392" s="29" t="s">
        <v>118</v>
      </c>
      <c r="B392" s="61">
        <v>3.8669430754434617</v>
      </c>
      <c r="C392" s="62">
        <v>7</v>
      </c>
      <c r="D392" s="61">
        <v>5.1065785479351318</v>
      </c>
      <c r="E392" s="62">
        <v>6</v>
      </c>
      <c r="F392" s="215">
        <v>5.07</v>
      </c>
      <c r="G392" s="63">
        <v>6</v>
      </c>
      <c r="H392" s="312">
        <v>7.1596582028726585</v>
      </c>
      <c r="I392" s="395">
        <v>3</v>
      </c>
      <c r="J392" s="569">
        <v>3.8285927639682895</v>
      </c>
      <c r="K392" s="395">
        <v>11</v>
      </c>
    </row>
    <row r="393" spans="1:11" ht="27.75" customHeight="1" x14ac:dyDescent="0.25">
      <c r="A393" s="29" t="s">
        <v>119</v>
      </c>
      <c r="B393" s="61">
        <v>1.4653216619864466</v>
      </c>
      <c r="C393" s="62">
        <v>25</v>
      </c>
      <c r="D393" s="61">
        <v>2.3336514259606287</v>
      </c>
      <c r="E393" s="62">
        <v>18</v>
      </c>
      <c r="F393" s="215">
        <v>1.59</v>
      </c>
      <c r="G393" s="63">
        <v>23</v>
      </c>
      <c r="H393" s="312">
        <v>0.84531664322118982</v>
      </c>
      <c r="I393" s="395">
        <v>31</v>
      </c>
      <c r="J393" s="569">
        <v>1.0898039030422406</v>
      </c>
      <c r="K393" s="395">
        <v>30</v>
      </c>
    </row>
    <row r="394" spans="1:11" ht="27.75" customHeight="1" x14ac:dyDescent="0.25">
      <c r="A394" s="29" t="s">
        <v>120</v>
      </c>
      <c r="B394" s="61">
        <v>4.986960624439698</v>
      </c>
      <c r="C394" s="62">
        <v>5</v>
      </c>
      <c r="D394" s="61">
        <v>4.3151062417587278</v>
      </c>
      <c r="E394" s="62">
        <v>9</v>
      </c>
      <c r="F394" s="215">
        <v>6.46</v>
      </c>
      <c r="G394" s="63">
        <v>5</v>
      </c>
      <c r="H394" s="312">
        <v>4.1258448226440123</v>
      </c>
      <c r="I394" s="395">
        <v>7</v>
      </c>
      <c r="J394" s="569">
        <v>5.6586024390024603</v>
      </c>
      <c r="K394" s="395">
        <v>3</v>
      </c>
    </row>
    <row r="395" spans="1:11" ht="27.75" customHeight="1" x14ac:dyDescent="0.25">
      <c r="A395" s="29" t="s">
        <v>121</v>
      </c>
      <c r="B395" s="61">
        <v>0.78513071206126051</v>
      </c>
      <c r="C395" s="62">
        <v>31</v>
      </c>
      <c r="D395" s="61">
        <v>0.79307206527803809</v>
      </c>
      <c r="E395" s="62">
        <v>28</v>
      </c>
      <c r="F395" s="215">
        <v>0.85</v>
      </c>
      <c r="G395" s="63">
        <v>29</v>
      </c>
      <c r="H395" s="312">
        <v>1.7353806675291925</v>
      </c>
      <c r="I395" s="395">
        <v>24</v>
      </c>
      <c r="J395" s="569">
        <v>2.2032583041794949</v>
      </c>
      <c r="K395" s="395">
        <v>20</v>
      </c>
    </row>
    <row r="396" spans="1:11" ht="27.75" customHeight="1" x14ac:dyDescent="0.25">
      <c r="A396" s="29" t="s">
        <v>122</v>
      </c>
      <c r="B396" s="61">
        <v>2.1892665658919563</v>
      </c>
      <c r="C396" s="62">
        <v>13</v>
      </c>
      <c r="D396" s="61">
        <v>2.0718014947080992</v>
      </c>
      <c r="E396" s="62">
        <v>19</v>
      </c>
      <c r="F396" s="215">
        <v>0.96</v>
      </c>
      <c r="G396" s="63">
        <v>28</v>
      </c>
      <c r="H396" s="312">
        <v>2.0643566638557531</v>
      </c>
      <c r="I396" s="395">
        <v>19</v>
      </c>
      <c r="J396" s="569">
        <v>4.9662680040946006</v>
      </c>
      <c r="K396" s="395">
        <v>8</v>
      </c>
    </row>
    <row r="397" spans="1:11" ht="27.75" customHeight="1" x14ac:dyDescent="0.25">
      <c r="A397" s="29" t="s">
        <v>123</v>
      </c>
      <c r="B397" s="61">
        <v>11.07224659853973</v>
      </c>
      <c r="C397" s="62">
        <v>2</v>
      </c>
      <c r="D397" s="61">
        <v>11.363179665378807</v>
      </c>
      <c r="E397" s="62">
        <v>1</v>
      </c>
      <c r="F397" s="215">
        <v>10.62</v>
      </c>
      <c r="G397" s="63">
        <v>2</v>
      </c>
      <c r="H397" s="312">
        <v>8.3218771618150562</v>
      </c>
      <c r="I397" s="395">
        <v>2</v>
      </c>
      <c r="J397" s="569">
        <v>5.3679593402887784</v>
      </c>
      <c r="K397" s="395">
        <v>4</v>
      </c>
    </row>
    <row r="398" spans="1:11" ht="27.75" customHeight="1" x14ac:dyDescent="0.25">
      <c r="A398" s="29" t="s">
        <v>124</v>
      </c>
      <c r="B398" s="61">
        <v>8.2464523910611991</v>
      </c>
      <c r="C398" s="62">
        <v>4</v>
      </c>
      <c r="D398" s="61">
        <v>9.5148225376747941</v>
      </c>
      <c r="E398" s="62">
        <v>2</v>
      </c>
      <c r="F398" s="215">
        <v>11.69</v>
      </c>
      <c r="G398" s="63">
        <v>1</v>
      </c>
      <c r="H398" s="312">
        <v>9.1668530889366018</v>
      </c>
      <c r="I398" s="395">
        <v>1</v>
      </c>
      <c r="J398" s="569">
        <v>6.7758413966594766</v>
      </c>
      <c r="K398" s="395">
        <v>1</v>
      </c>
    </row>
    <row r="399" spans="1:11" ht="27.75" customHeight="1" x14ac:dyDescent="0.25">
      <c r="A399" s="29" t="s">
        <v>125</v>
      </c>
      <c r="B399" s="61">
        <v>3.8440724827653012</v>
      </c>
      <c r="C399" s="62">
        <v>8</v>
      </c>
      <c r="D399" s="61">
        <v>1.7660886649668008</v>
      </c>
      <c r="E399" s="62">
        <v>22</v>
      </c>
      <c r="F399" s="215">
        <v>1.8</v>
      </c>
      <c r="G399" s="63">
        <v>20</v>
      </c>
      <c r="H399" s="312">
        <v>2.2655349185780325</v>
      </c>
      <c r="I399" s="395">
        <v>18</v>
      </c>
      <c r="J399" s="569">
        <v>2.571893014475795</v>
      </c>
      <c r="K399" s="395">
        <v>17</v>
      </c>
    </row>
    <row r="400" spans="1:11" ht="27.75" customHeight="1" x14ac:dyDescent="0.25">
      <c r="A400" s="29" t="s">
        <v>126</v>
      </c>
      <c r="B400" s="61">
        <v>1.5301681595190373</v>
      </c>
      <c r="C400" s="62">
        <v>24</v>
      </c>
      <c r="D400" s="61">
        <v>1.2479255573666865</v>
      </c>
      <c r="E400" s="62">
        <v>25</v>
      </c>
      <c r="F400" s="215">
        <v>1.74</v>
      </c>
      <c r="G400" s="63">
        <v>21</v>
      </c>
      <c r="H400" s="312">
        <v>1.4207861355229188</v>
      </c>
      <c r="I400" s="395">
        <v>27</v>
      </c>
      <c r="J400" s="569">
        <v>5.2253723551108351</v>
      </c>
      <c r="K400" s="395">
        <v>7</v>
      </c>
    </row>
    <row r="401" spans="1:11" ht="27.75" customHeight="1" x14ac:dyDescent="0.25">
      <c r="A401" s="29" t="s">
        <v>127</v>
      </c>
      <c r="B401" s="61">
        <v>1.6226964414822076</v>
      </c>
      <c r="C401" s="62">
        <v>22</v>
      </c>
      <c r="D401" s="61">
        <v>1.4099096757640335</v>
      </c>
      <c r="E401" s="62">
        <v>24</v>
      </c>
      <c r="F401" s="215">
        <v>1.08</v>
      </c>
      <c r="G401" s="63">
        <v>27</v>
      </c>
      <c r="H401" s="312">
        <v>1.7147105574840151</v>
      </c>
      <c r="I401" s="395">
        <v>25</v>
      </c>
      <c r="J401" s="569">
        <v>2.1570556486963275</v>
      </c>
      <c r="K401" s="395">
        <v>21</v>
      </c>
    </row>
    <row r="402" spans="1:11" ht="27.75" customHeight="1" x14ac:dyDescent="0.25">
      <c r="A402" s="29" t="s">
        <v>128</v>
      </c>
      <c r="B402" s="61">
        <v>13.575230757656023</v>
      </c>
      <c r="C402" s="62">
        <v>1</v>
      </c>
      <c r="D402" s="61">
        <v>5.9196759665066709</v>
      </c>
      <c r="E402" s="62">
        <v>5</v>
      </c>
      <c r="F402" s="215">
        <v>7.62</v>
      </c>
      <c r="G402" s="63">
        <v>3</v>
      </c>
      <c r="H402" s="312">
        <v>6.309153589174195</v>
      </c>
      <c r="I402" s="395">
        <v>4</v>
      </c>
      <c r="J402" s="569">
        <v>6.2871784354638445</v>
      </c>
      <c r="K402" s="395">
        <v>2</v>
      </c>
    </row>
    <row r="403" spans="1:11" ht="27.75" customHeight="1" x14ac:dyDescent="0.25">
      <c r="A403" s="29" t="s">
        <v>129</v>
      </c>
      <c r="B403" s="61">
        <v>1.6309242766530092</v>
      </c>
      <c r="C403" s="62">
        <v>21</v>
      </c>
      <c r="D403" s="61">
        <v>1.8787525506350544</v>
      </c>
      <c r="E403" s="62">
        <v>20</v>
      </c>
      <c r="F403" s="215">
        <v>3.11</v>
      </c>
      <c r="G403" s="63">
        <v>12</v>
      </c>
      <c r="H403" s="312">
        <v>3.6261278764968625</v>
      </c>
      <c r="I403" s="395">
        <v>11</v>
      </c>
      <c r="J403" s="569">
        <v>0.75213319303273729</v>
      </c>
      <c r="K403" s="395">
        <v>31</v>
      </c>
    </row>
    <row r="404" spans="1:11" ht="27.75" customHeight="1" x14ac:dyDescent="0.25">
      <c r="A404" s="29" t="s">
        <v>130</v>
      </c>
      <c r="B404" s="61">
        <v>1.7487636108789</v>
      </c>
      <c r="C404" s="62">
        <v>20</v>
      </c>
      <c r="D404" s="61">
        <v>0.68188313480987239</v>
      </c>
      <c r="E404" s="62">
        <v>30</v>
      </c>
      <c r="F404" s="215">
        <v>1.68</v>
      </c>
      <c r="G404" s="63">
        <v>22</v>
      </c>
      <c r="H404" s="312">
        <v>1.3124384158355593</v>
      </c>
      <c r="I404" s="395">
        <v>28</v>
      </c>
      <c r="J404" s="569">
        <v>2.2631549851566559</v>
      </c>
      <c r="K404" s="395">
        <v>18</v>
      </c>
    </row>
    <row r="405" spans="1:11" ht="27.75" customHeight="1" x14ac:dyDescent="0.25">
      <c r="A405" s="29" t="s">
        <v>131</v>
      </c>
      <c r="B405" s="61">
        <v>1.6107033258095129</v>
      </c>
      <c r="C405" s="62">
        <v>23</v>
      </c>
      <c r="D405" s="61">
        <v>3.2341229214235288</v>
      </c>
      <c r="E405" s="62">
        <v>10</v>
      </c>
      <c r="F405" s="215">
        <v>2.92</v>
      </c>
      <c r="G405" s="63">
        <v>13</v>
      </c>
      <c r="H405" s="312">
        <v>4.1424263394934409</v>
      </c>
      <c r="I405" s="395">
        <v>6</v>
      </c>
      <c r="J405" s="569">
        <v>2.0731787560120454</v>
      </c>
      <c r="K405" s="395">
        <v>22</v>
      </c>
    </row>
    <row r="406" spans="1:11" ht="27.75" customHeight="1" x14ac:dyDescent="0.25">
      <c r="A406" s="29" t="s">
        <v>132</v>
      </c>
      <c r="B406" s="61">
        <v>1.7935983398180997</v>
      </c>
      <c r="C406" s="62">
        <v>19</v>
      </c>
      <c r="D406" s="61">
        <v>2.654352069696666</v>
      </c>
      <c r="E406" s="62">
        <v>16</v>
      </c>
      <c r="F406" s="215">
        <v>2.89</v>
      </c>
      <c r="G406" s="63">
        <v>14</v>
      </c>
      <c r="H406" s="312">
        <v>1.8482712685451625</v>
      </c>
      <c r="I406" s="395">
        <v>21</v>
      </c>
      <c r="J406" s="569">
        <v>1.3330206007070462</v>
      </c>
      <c r="K406" s="395">
        <v>28</v>
      </c>
    </row>
    <row r="407" spans="1:11" ht="27.75" customHeight="1" x14ac:dyDescent="0.25">
      <c r="A407" s="29" t="s">
        <v>133</v>
      </c>
      <c r="B407" s="61">
        <v>1.8896129926163545</v>
      </c>
      <c r="C407" s="62">
        <v>17</v>
      </c>
      <c r="D407" s="61">
        <v>0.63876905973037956</v>
      </c>
      <c r="E407" s="62">
        <v>31</v>
      </c>
      <c r="F407" s="215">
        <v>0.62</v>
      </c>
      <c r="G407" s="63">
        <v>31</v>
      </c>
      <c r="H407" s="312">
        <v>1.0241925955352262</v>
      </c>
      <c r="I407" s="395">
        <v>29</v>
      </c>
      <c r="J407" s="569">
        <v>1.6736541998688861</v>
      </c>
      <c r="K407" s="395">
        <v>26</v>
      </c>
    </row>
    <row r="408" spans="1:11" ht="27.75" customHeight="1" x14ac:dyDescent="0.25">
      <c r="A408" s="29" t="s">
        <v>134</v>
      </c>
      <c r="B408" s="61">
        <v>1.8458939023443823</v>
      </c>
      <c r="C408" s="62">
        <v>18</v>
      </c>
      <c r="D408" s="61">
        <v>2.8192066778295688</v>
      </c>
      <c r="E408" s="62">
        <v>12</v>
      </c>
      <c r="F408" s="215">
        <v>4.93</v>
      </c>
      <c r="G408" s="63">
        <v>8</v>
      </c>
      <c r="H408" s="312">
        <v>2.0398597171104269</v>
      </c>
      <c r="I408" s="395">
        <v>20</v>
      </c>
      <c r="J408" s="569">
        <v>1.8501779398216556</v>
      </c>
      <c r="K408" s="395">
        <v>24</v>
      </c>
    </row>
    <row r="409" spans="1:11" ht="27.75" customHeight="1" x14ac:dyDescent="0.25">
      <c r="A409" s="29" t="s">
        <v>135</v>
      </c>
      <c r="B409" s="61">
        <v>2.3044911219915325</v>
      </c>
      <c r="C409" s="62">
        <v>12</v>
      </c>
      <c r="D409" s="61">
        <v>1.7023100893404357</v>
      </c>
      <c r="E409" s="62">
        <v>23</v>
      </c>
      <c r="F409" s="215">
        <v>2.8</v>
      </c>
      <c r="G409" s="63">
        <v>15</v>
      </c>
      <c r="H409" s="312">
        <v>4.8697416402039746</v>
      </c>
      <c r="I409" s="395">
        <v>5</v>
      </c>
      <c r="J409" s="569">
        <v>5.314949603179266</v>
      </c>
      <c r="K409" s="395">
        <v>6</v>
      </c>
    </row>
    <row r="410" spans="1:11" ht="27.75" customHeight="1" x14ac:dyDescent="0.25">
      <c r="A410" s="29" t="s">
        <v>136</v>
      </c>
      <c r="B410" s="61">
        <v>3.5581900742882882</v>
      </c>
      <c r="C410" s="62">
        <v>10</v>
      </c>
      <c r="D410" s="61">
        <v>2.7774540998578496</v>
      </c>
      <c r="E410" s="62">
        <v>13</v>
      </c>
      <c r="F410" s="215">
        <v>3.92</v>
      </c>
      <c r="G410" s="63">
        <v>9</v>
      </c>
      <c r="H410" s="312">
        <v>3.6470251306084709</v>
      </c>
      <c r="I410" s="395">
        <v>10</v>
      </c>
      <c r="J410" s="569">
        <v>3.2580271117400512</v>
      </c>
      <c r="K410" s="395">
        <v>13</v>
      </c>
    </row>
    <row r="411" spans="1:11" ht="27.75" customHeight="1" x14ac:dyDescent="0.25">
      <c r="A411" s="29" t="s">
        <v>137</v>
      </c>
      <c r="B411" s="61">
        <v>1.927963071802296</v>
      </c>
      <c r="C411" s="62">
        <v>15</v>
      </c>
      <c r="D411" s="61">
        <v>1.8406192858081663</v>
      </c>
      <c r="E411" s="62">
        <v>21</v>
      </c>
      <c r="F411" s="215">
        <v>1.5</v>
      </c>
      <c r="G411" s="63">
        <v>24</v>
      </c>
      <c r="H411" s="312">
        <v>2.4595159513096991</v>
      </c>
      <c r="I411" s="395">
        <v>17</v>
      </c>
      <c r="J411" s="569">
        <v>2.2182826315794517</v>
      </c>
      <c r="K411" s="395">
        <v>19</v>
      </c>
    </row>
    <row r="412" spans="1:11" ht="27.75" customHeight="1" x14ac:dyDescent="0.25">
      <c r="A412" s="262" t="s">
        <v>138</v>
      </c>
      <c r="B412" s="61">
        <v>2.3592271441023756</v>
      </c>
      <c r="C412" s="62">
        <v>11</v>
      </c>
      <c r="D412" s="61">
        <v>2.499992335102851</v>
      </c>
      <c r="E412" s="62">
        <v>17</v>
      </c>
      <c r="F412" s="215">
        <v>2.2799999999999998</v>
      </c>
      <c r="G412" s="63">
        <v>18</v>
      </c>
      <c r="H412" s="312">
        <v>4.1138061871231946</v>
      </c>
      <c r="I412" s="395">
        <v>8</v>
      </c>
      <c r="J412" s="569">
        <v>3.1742704117289291</v>
      </c>
      <c r="K412" s="395">
        <v>14</v>
      </c>
    </row>
    <row r="413" spans="1:11" ht="27.75" customHeight="1" x14ac:dyDescent="0.25">
      <c r="A413" s="218" t="s">
        <v>553</v>
      </c>
      <c r="B413" s="641"/>
      <c r="C413" s="641"/>
    </row>
    <row r="414" spans="1:11" ht="27.75" customHeight="1" x14ac:dyDescent="0.25">
      <c r="A414" s="498"/>
      <c r="B414" s="641"/>
      <c r="C414" s="641"/>
    </row>
    <row r="415" spans="1:11" ht="27.75" customHeight="1" x14ac:dyDescent="0.25">
      <c r="A415" s="469" t="s">
        <v>517</v>
      </c>
      <c r="B415" s="469"/>
      <c r="C415" s="469"/>
      <c r="D415" s="469"/>
      <c r="K415" s="37" t="s">
        <v>375</v>
      </c>
    </row>
    <row r="416" spans="1:11" ht="27.75" customHeight="1" x14ac:dyDescent="0.25">
      <c r="A416" s="799" t="s">
        <v>1</v>
      </c>
      <c r="B416" s="795">
        <v>1399</v>
      </c>
      <c r="C416" s="796"/>
      <c r="D416" s="795">
        <v>1400</v>
      </c>
      <c r="E416" s="796"/>
      <c r="F416" s="795">
        <v>1401</v>
      </c>
      <c r="G416" s="796"/>
      <c r="H416" s="797">
        <v>1402</v>
      </c>
      <c r="I416" s="797"/>
      <c r="J416" s="797">
        <v>1403</v>
      </c>
      <c r="K416" s="797"/>
    </row>
    <row r="417" spans="1:11" ht="27.75" customHeight="1" x14ac:dyDescent="0.25">
      <c r="A417" s="800"/>
      <c r="B417" s="148" t="s">
        <v>972</v>
      </c>
      <c r="C417" s="488" t="s">
        <v>3</v>
      </c>
      <c r="D417" s="148" t="s">
        <v>972</v>
      </c>
      <c r="E417" s="488" t="s">
        <v>3</v>
      </c>
      <c r="F417" s="148" t="s">
        <v>972</v>
      </c>
      <c r="G417" s="488" t="s">
        <v>3</v>
      </c>
      <c r="H417" s="148" t="s">
        <v>972</v>
      </c>
      <c r="I417" s="488" t="s">
        <v>3</v>
      </c>
      <c r="J417" s="148" t="s">
        <v>972</v>
      </c>
      <c r="K417" s="488" t="s">
        <v>3</v>
      </c>
    </row>
    <row r="418" spans="1:11" ht="27.75" customHeight="1" x14ac:dyDescent="0.25">
      <c r="A418" s="29" t="s">
        <v>4</v>
      </c>
      <c r="B418" s="64">
        <v>100.00000000000001</v>
      </c>
      <c r="C418" s="214" t="s">
        <v>230</v>
      </c>
      <c r="D418" s="64">
        <v>99.999999999999972</v>
      </c>
      <c r="E418" s="214" t="s">
        <v>230</v>
      </c>
      <c r="F418" s="39">
        <v>100</v>
      </c>
      <c r="G418" s="214" t="s">
        <v>230</v>
      </c>
      <c r="H418" s="39">
        <v>100.00000000000001</v>
      </c>
      <c r="I418" s="214" t="s">
        <v>230</v>
      </c>
      <c r="J418" s="39">
        <v>100.00000000000001</v>
      </c>
      <c r="K418" s="214" t="s">
        <v>230</v>
      </c>
    </row>
    <row r="419" spans="1:11" ht="27.75" customHeight="1" x14ac:dyDescent="0.25">
      <c r="A419" s="29" t="s">
        <v>109</v>
      </c>
      <c r="B419" s="61">
        <v>1.89393939393939</v>
      </c>
      <c r="C419" s="62">
        <v>19</v>
      </c>
      <c r="D419" s="61">
        <v>2.1505376344086025</v>
      </c>
      <c r="E419" s="62">
        <v>15</v>
      </c>
      <c r="F419" s="215">
        <v>4.9586776859504136</v>
      </c>
      <c r="G419" s="63">
        <v>4</v>
      </c>
      <c r="H419" s="312">
        <v>3.763440860215054</v>
      </c>
      <c r="I419" s="63">
        <v>8</v>
      </c>
      <c r="J419" s="312">
        <v>3.4090909090909087</v>
      </c>
      <c r="K419" s="395">
        <v>11</v>
      </c>
    </row>
    <row r="420" spans="1:11" ht="27.75" customHeight="1" x14ac:dyDescent="0.25">
      <c r="A420" s="29" t="s">
        <v>110</v>
      </c>
      <c r="B420" s="61">
        <v>1.893939393939394</v>
      </c>
      <c r="C420" s="62">
        <v>19</v>
      </c>
      <c r="D420" s="61">
        <v>0.53763440860215062</v>
      </c>
      <c r="E420" s="62">
        <v>28</v>
      </c>
      <c r="F420" s="215">
        <v>1.1570247933884297</v>
      </c>
      <c r="G420" s="63">
        <v>29</v>
      </c>
      <c r="H420" s="312">
        <v>2.0161290322580645</v>
      </c>
      <c r="I420" s="63">
        <v>19</v>
      </c>
      <c r="J420" s="312">
        <v>3.6363636363636362</v>
      </c>
      <c r="K420" s="395">
        <v>9</v>
      </c>
    </row>
    <row r="421" spans="1:11" ht="27.75" customHeight="1" x14ac:dyDescent="0.25">
      <c r="A421" s="29" t="s">
        <v>111</v>
      </c>
      <c r="B421" s="61">
        <v>2.8409090909090899</v>
      </c>
      <c r="C421" s="62">
        <v>8</v>
      </c>
      <c r="D421" s="61">
        <v>2.8673835125448028</v>
      </c>
      <c r="E421" s="62">
        <v>8</v>
      </c>
      <c r="F421" s="215">
        <v>0.82644628099173556</v>
      </c>
      <c r="G421" s="63">
        <v>31</v>
      </c>
      <c r="H421" s="312">
        <v>1.478494623655914</v>
      </c>
      <c r="I421" s="63">
        <v>24</v>
      </c>
      <c r="J421" s="312">
        <v>1.8181818181818181</v>
      </c>
      <c r="K421" s="395">
        <v>22</v>
      </c>
    </row>
    <row r="422" spans="1:11" ht="27.75" customHeight="1" x14ac:dyDescent="0.25">
      <c r="A422" s="29" t="s">
        <v>112</v>
      </c>
      <c r="B422" s="61">
        <v>1.7045454545454544</v>
      </c>
      <c r="C422" s="62">
        <v>23</v>
      </c>
      <c r="D422" s="61">
        <v>6.6308243727598564</v>
      </c>
      <c r="E422" s="62">
        <v>4</v>
      </c>
      <c r="F422" s="215">
        <v>3.6363636363636362</v>
      </c>
      <c r="G422" s="63">
        <v>10</v>
      </c>
      <c r="H422" s="312">
        <v>3.3602150537634405</v>
      </c>
      <c r="I422" s="63">
        <v>10</v>
      </c>
      <c r="J422" s="312">
        <v>6.25</v>
      </c>
      <c r="K422" s="395">
        <v>4</v>
      </c>
    </row>
    <row r="423" spans="1:11" ht="27.75" customHeight="1" x14ac:dyDescent="0.25">
      <c r="A423" s="29" t="s">
        <v>113</v>
      </c>
      <c r="B423" s="61">
        <v>6.8181818181818175</v>
      </c>
      <c r="C423" s="62">
        <v>5</v>
      </c>
      <c r="D423" s="61">
        <v>1.0752688172043012</v>
      </c>
      <c r="E423" s="62">
        <v>22</v>
      </c>
      <c r="F423" s="215">
        <v>2.9752066115702478</v>
      </c>
      <c r="G423" s="63">
        <v>16</v>
      </c>
      <c r="H423" s="312">
        <v>1.3440860215053763</v>
      </c>
      <c r="I423" s="63">
        <v>25</v>
      </c>
      <c r="J423" s="312">
        <v>2.2727272727272729</v>
      </c>
      <c r="K423" s="395">
        <v>18</v>
      </c>
    </row>
    <row r="424" spans="1:11" ht="27.75" customHeight="1" x14ac:dyDescent="0.25">
      <c r="A424" s="29" t="s">
        <v>114</v>
      </c>
      <c r="B424" s="61">
        <v>2.4621212121212119</v>
      </c>
      <c r="C424" s="62">
        <v>11</v>
      </c>
      <c r="D424" s="61">
        <v>3.5842293906810032</v>
      </c>
      <c r="E424" s="62">
        <v>5</v>
      </c>
      <c r="F424" s="215">
        <v>3.4710743801652892</v>
      </c>
      <c r="G424" s="63">
        <v>12</v>
      </c>
      <c r="H424" s="312">
        <v>0.67204301075268813</v>
      </c>
      <c r="I424" s="63">
        <v>31</v>
      </c>
      <c r="J424" s="312">
        <v>1.4772727272727273</v>
      </c>
      <c r="K424" s="395">
        <v>28</v>
      </c>
    </row>
    <row r="425" spans="1:11" ht="27.75" customHeight="1" x14ac:dyDescent="0.25">
      <c r="A425" s="29" t="s">
        <v>115</v>
      </c>
      <c r="B425" s="61">
        <v>2.2727272727272729</v>
      </c>
      <c r="C425" s="62">
        <v>13</v>
      </c>
      <c r="D425" s="61">
        <v>2.1505376344086025</v>
      </c>
      <c r="E425" s="62">
        <v>15</v>
      </c>
      <c r="F425" s="215">
        <v>1.1570247933884297</v>
      </c>
      <c r="G425" s="63">
        <v>29</v>
      </c>
      <c r="H425" s="312">
        <v>2.553763440860215</v>
      </c>
      <c r="I425" s="63">
        <v>17</v>
      </c>
      <c r="J425" s="312">
        <v>2.5</v>
      </c>
      <c r="K425" s="395">
        <v>16</v>
      </c>
    </row>
    <row r="426" spans="1:11" ht="27.75" customHeight="1" x14ac:dyDescent="0.25">
      <c r="A426" s="29" t="s">
        <v>89</v>
      </c>
      <c r="B426" s="61">
        <v>0.94696969696969702</v>
      </c>
      <c r="C426" s="62">
        <v>28</v>
      </c>
      <c r="D426" s="61">
        <v>1.0752688172043012</v>
      </c>
      <c r="E426" s="62">
        <v>22</v>
      </c>
      <c r="F426" s="215">
        <v>2.4793388429752068</v>
      </c>
      <c r="G426" s="63">
        <v>19</v>
      </c>
      <c r="H426" s="312">
        <v>7.2580645161290329</v>
      </c>
      <c r="I426" s="63">
        <v>3</v>
      </c>
      <c r="J426" s="312">
        <v>6.9318181818181817</v>
      </c>
      <c r="K426" s="395">
        <v>2</v>
      </c>
    </row>
    <row r="427" spans="1:11" ht="27.75" customHeight="1" x14ac:dyDescent="0.25">
      <c r="A427" s="29" t="s">
        <v>116</v>
      </c>
      <c r="B427" s="61">
        <v>0.18939393939393939</v>
      </c>
      <c r="C427" s="62">
        <v>30</v>
      </c>
      <c r="D427" s="61">
        <v>0.35842293906810035</v>
      </c>
      <c r="E427" s="62">
        <v>30</v>
      </c>
      <c r="F427" s="215">
        <v>3.6363636363636362</v>
      </c>
      <c r="G427" s="63">
        <v>10</v>
      </c>
      <c r="H427" s="312">
        <v>1.3440860215053763</v>
      </c>
      <c r="I427" s="63">
        <v>25</v>
      </c>
      <c r="J427" s="312">
        <v>1.7045454545454544</v>
      </c>
      <c r="K427" s="395">
        <v>24</v>
      </c>
    </row>
    <row r="428" spans="1:11" ht="27.75" customHeight="1" x14ac:dyDescent="0.25">
      <c r="A428" s="29" t="s">
        <v>117</v>
      </c>
      <c r="B428" s="61">
        <v>2.2727272727272729</v>
      </c>
      <c r="C428" s="62">
        <v>13</v>
      </c>
      <c r="D428" s="61">
        <v>2.3297491039426523</v>
      </c>
      <c r="E428" s="62">
        <v>12</v>
      </c>
      <c r="F428" s="215">
        <v>4.6280991735537187</v>
      </c>
      <c r="G428" s="63">
        <v>5</v>
      </c>
      <c r="H428" s="312">
        <v>1.6129032258064515</v>
      </c>
      <c r="I428" s="63">
        <v>23</v>
      </c>
      <c r="J428" s="312">
        <v>1.7045454545454544</v>
      </c>
      <c r="K428" s="395">
        <v>24</v>
      </c>
    </row>
    <row r="429" spans="1:11" ht="27.75" customHeight="1" x14ac:dyDescent="0.25">
      <c r="A429" s="29" t="s">
        <v>118</v>
      </c>
      <c r="B429" s="61">
        <v>2.4621212121212119</v>
      </c>
      <c r="C429" s="62">
        <v>11</v>
      </c>
      <c r="D429" s="61">
        <v>2.5089605734767026</v>
      </c>
      <c r="E429" s="62">
        <v>10</v>
      </c>
      <c r="F429" s="215">
        <v>3.8016528925619832</v>
      </c>
      <c r="G429" s="63">
        <v>8</v>
      </c>
      <c r="H429" s="312">
        <v>3.3602150537634405</v>
      </c>
      <c r="I429" s="63">
        <v>10</v>
      </c>
      <c r="J429" s="312">
        <v>3.6363636363636362</v>
      </c>
      <c r="K429" s="395">
        <v>9</v>
      </c>
    </row>
    <row r="430" spans="1:11" ht="27.75" customHeight="1" x14ac:dyDescent="0.25">
      <c r="A430" s="29" t="s">
        <v>119</v>
      </c>
      <c r="B430" s="61">
        <v>7.1969696969696972</v>
      </c>
      <c r="C430" s="62">
        <v>4</v>
      </c>
      <c r="D430" s="61">
        <v>2.3297491039426523</v>
      </c>
      <c r="E430" s="62">
        <v>12</v>
      </c>
      <c r="F430" s="215">
        <v>2.8099173553719008</v>
      </c>
      <c r="G430" s="63">
        <v>17</v>
      </c>
      <c r="H430" s="312">
        <v>1.3440860215053763</v>
      </c>
      <c r="I430" s="63">
        <v>25</v>
      </c>
      <c r="J430" s="312">
        <v>1.8181818181818181</v>
      </c>
      <c r="K430" s="395">
        <v>22</v>
      </c>
    </row>
    <row r="431" spans="1:11" ht="27.75" customHeight="1" x14ac:dyDescent="0.25">
      <c r="A431" s="29" t="s">
        <v>120</v>
      </c>
      <c r="B431" s="61">
        <v>1.5151515151515151</v>
      </c>
      <c r="C431" s="62">
        <v>26</v>
      </c>
      <c r="D431" s="61">
        <v>1.4336917562724014</v>
      </c>
      <c r="E431" s="62">
        <v>19</v>
      </c>
      <c r="F431" s="215">
        <v>2.4793388429752068</v>
      </c>
      <c r="G431" s="63">
        <v>19</v>
      </c>
      <c r="H431" s="312">
        <v>2.6881720430107525</v>
      </c>
      <c r="I431" s="63">
        <v>14</v>
      </c>
      <c r="J431" s="312">
        <v>2.8409090909090908</v>
      </c>
      <c r="K431" s="395">
        <v>14</v>
      </c>
    </row>
    <row r="432" spans="1:11" ht="27.75" customHeight="1" x14ac:dyDescent="0.25">
      <c r="A432" s="29" t="s">
        <v>121</v>
      </c>
      <c r="B432" s="61">
        <v>1.893939393939394</v>
      </c>
      <c r="C432" s="62">
        <v>19</v>
      </c>
      <c r="D432" s="61">
        <v>1.7921146953405016</v>
      </c>
      <c r="E432" s="62">
        <v>17</v>
      </c>
      <c r="F432" s="215">
        <v>2.6446280991735538</v>
      </c>
      <c r="G432" s="63">
        <v>18</v>
      </c>
      <c r="H432" s="312">
        <v>1.881720430107527</v>
      </c>
      <c r="I432" s="63">
        <v>22</v>
      </c>
      <c r="J432" s="312">
        <v>3.295454545454545</v>
      </c>
      <c r="K432" s="395">
        <v>12</v>
      </c>
    </row>
    <row r="433" spans="1:11" ht="27.75" customHeight="1" x14ac:dyDescent="0.25">
      <c r="A433" s="29" t="s">
        <v>122</v>
      </c>
      <c r="B433" s="61">
        <v>2.083333333333333</v>
      </c>
      <c r="C433" s="62">
        <v>16</v>
      </c>
      <c r="D433" s="61">
        <v>0.35842293906810035</v>
      </c>
      <c r="E433" s="62">
        <v>30</v>
      </c>
      <c r="F433" s="215">
        <v>3.1404958677685952</v>
      </c>
      <c r="G433" s="63">
        <v>15</v>
      </c>
      <c r="H433" s="312">
        <v>4.3010752688172049</v>
      </c>
      <c r="I433" s="63">
        <v>6</v>
      </c>
      <c r="J433" s="312">
        <v>6.0227272727272725</v>
      </c>
      <c r="K433" s="395">
        <v>5</v>
      </c>
    </row>
    <row r="434" spans="1:11" ht="27.75" customHeight="1" x14ac:dyDescent="0.25">
      <c r="A434" s="29" t="s">
        <v>123</v>
      </c>
      <c r="B434" s="61">
        <v>9.0909090909090917</v>
      </c>
      <c r="C434" s="62">
        <v>2</v>
      </c>
      <c r="D434" s="61">
        <v>3.0465949820788532</v>
      </c>
      <c r="E434" s="62">
        <v>7</v>
      </c>
      <c r="F434" s="215">
        <v>4.6280991735537187</v>
      </c>
      <c r="G434" s="63">
        <v>5</v>
      </c>
      <c r="H434" s="312">
        <v>3.763440860215054</v>
      </c>
      <c r="I434" s="63">
        <v>8</v>
      </c>
      <c r="J434" s="312">
        <v>2.9545454545454546</v>
      </c>
      <c r="K434" s="395">
        <v>13</v>
      </c>
    </row>
    <row r="435" spans="1:11" ht="27.75" customHeight="1" x14ac:dyDescent="0.25">
      <c r="A435" s="29" t="s">
        <v>124</v>
      </c>
      <c r="B435" s="61">
        <v>5.6818181818181817</v>
      </c>
      <c r="C435" s="62">
        <v>6</v>
      </c>
      <c r="D435" s="61">
        <v>12.007168458781361</v>
      </c>
      <c r="E435" s="62">
        <v>2</v>
      </c>
      <c r="F435" s="215">
        <v>5.6198347107438016</v>
      </c>
      <c r="G435" s="63">
        <v>3</v>
      </c>
      <c r="H435" s="312">
        <v>9.543010752688172</v>
      </c>
      <c r="I435" s="63">
        <v>2</v>
      </c>
      <c r="J435" s="312">
        <v>10.568181818181818</v>
      </c>
      <c r="K435" s="395">
        <v>1</v>
      </c>
    </row>
    <row r="436" spans="1:11" ht="27.75" customHeight="1" x14ac:dyDescent="0.25">
      <c r="A436" s="29" t="s">
        <v>125</v>
      </c>
      <c r="B436" s="61">
        <v>0.18939393939393939</v>
      </c>
      <c r="C436" s="62">
        <v>30</v>
      </c>
      <c r="D436" s="61">
        <v>0.53763440860215062</v>
      </c>
      <c r="E436" s="62">
        <v>28</v>
      </c>
      <c r="F436" s="215">
        <v>3.4710743801652892</v>
      </c>
      <c r="G436" s="63">
        <v>12</v>
      </c>
      <c r="H436" s="312">
        <v>1.0752688172043012</v>
      </c>
      <c r="I436" s="63">
        <v>28</v>
      </c>
      <c r="J436" s="312">
        <v>1.0227272727272727</v>
      </c>
      <c r="K436" s="395">
        <v>30</v>
      </c>
    </row>
    <row r="437" spans="1:11" ht="27.75" customHeight="1" x14ac:dyDescent="0.25">
      <c r="A437" s="29" t="s">
        <v>126</v>
      </c>
      <c r="B437" s="61">
        <v>0.75757575757575757</v>
      </c>
      <c r="C437" s="62">
        <v>29</v>
      </c>
      <c r="D437" s="61">
        <v>2.5089605734767026</v>
      </c>
      <c r="E437" s="62">
        <v>10</v>
      </c>
      <c r="F437" s="215">
        <v>7.7685950413223139</v>
      </c>
      <c r="G437" s="63">
        <v>2</v>
      </c>
      <c r="H437" s="312">
        <v>2.0161290322580645</v>
      </c>
      <c r="I437" s="63">
        <v>19</v>
      </c>
      <c r="J437" s="312">
        <v>1.0227272727272727</v>
      </c>
      <c r="K437" s="395">
        <v>30</v>
      </c>
    </row>
    <row r="438" spans="1:11" ht="27.75" customHeight="1" x14ac:dyDescent="0.25">
      <c r="A438" s="29" t="s">
        <v>127</v>
      </c>
      <c r="B438" s="61">
        <v>1.893939393939394</v>
      </c>
      <c r="C438" s="62">
        <v>19</v>
      </c>
      <c r="D438" s="61">
        <v>2.3297491039426523</v>
      </c>
      <c r="E438" s="62">
        <v>12</v>
      </c>
      <c r="F438" s="215">
        <v>1.6528925619834711</v>
      </c>
      <c r="G438" s="63">
        <v>26</v>
      </c>
      <c r="H438" s="312">
        <v>1.0752688172043012</v>
      </c>
      <c r="I438" s="63">
        <v>28</v>
      </c>
      <c r="J438" s="312">
        <v>1.7045454545454544</v>
      </c>
      <c r="K438" s="395">
        <v>24</v>
      </c>
    </row>
    <row r="439" spans="1:11" ht="27.75" customHeight="1" x14ac:dyDescent="0.25">
      <c r="A439" s="29" t="s">
        <v>128</v>
      </c>
      <c r="B439" s="61">
        <v>15.530303030303031</v>
      </c>
      <c r="C439" s="62">
        <v>1</v>
      </c>
      <c r="D439" s="61">
        <v>24.193548387096776</v>
      </c>
      <c r="E439" s="62">
        <v>1</v>
      </c>
      <c r="F439" s="215">
        <v>2.4793388429752068</v>
      </c>
      <c r="G439" s="63">
        <v>19</v>
      </c>
      <c r="H439" s="312">
        <v>3.8978494623655915</v>
      </c>
      <c r="I439" s="63">
        <v>7</v>
      </c>
      <c r="J439" s="312">
        <v>3.75</v>
      </c>
      <c r="K439" s="395">
        <v>8</v>
      </c>
    </row>
    <row r="440" spans="1:11" ht="27.75" customHeight="1" x14ac:dyDescent="0.25">
      <c r="A440" s="29" t="s">
        <v>129</v>
      </c>
      <c r="B440" s="61">
        <v>2.6515151515151514</v>
      </c>
      <c r="C440" s="62">
        <v>9</v>
      </c>
      <c r="D440" s="61">
        <v>1.4336917562724014</v>
      </c>
      <c r="E440" s="62">
        <v>19</v>
      </c>
      <c r="F440" s="215">
        <v>3.4710743801652892</v>
      </c>
      <c r="G440" s="63">
        <v>12</v>
      </c>
      <c r="H440" s="312">
        <v>2.28494623655914</v>
      </c>
      <c r="I440" s="63">
        <v>18</v>
      </c>
      <c r="J440" s="312">
        <v>2.0454545454545454</v>
      </c>
      <c r="K440" s="395">
        <v>20</v>
      </c>
    </row>
    <row r="441" spans="1:11" ht="27.75" customHeight="1" x14ac:dyDescent="0.25">
      <c r="A441" s="29" t="s">
        <v>130</v>
      </c>
      <c r="B441" s="61">
        <v>2.083333333333333</v>
      </c>
      <c r="C441" s="62">
        <v>16</v>
      </c>
      <c r="D441" s="61">
        <v>0.8960573476702508</v>
      </c>
      <c r="E441" s="62">
        <v>25</v>
      </c>
      <c r="F441" s="215">
        <v>1.8181818181818181</v>
      </c>
      <c r="G441" s="63">
        <v>25</v>
      </c>
      <c r="H441" s="312">
        <v>2.0161290322580645</v>
      </c>
      <c r="I441" s="63">
        <v>19</v>
      </c>
      <c r="J441" s="312">
        <v>2.6136363636363633</v>
      </c>
      <c r="K441" s="395">
        <v>15</v>
      </c>
    </row>
    <row r="442" spans="1:11" ht="27.75" customHeight="1" x14ac:dyDescent="0.25">
      <c r="A442" s="29" t="s">
        <v>131</v>
      </c>
      <c r="B442" s="61">
        <v>1.7045454545454544</v>
      </c>
      <c r="C442" s="62">
        <v>23</v>
      </c>
      <c r="D442" s="61">
        <v>1.0752688172043012</v>
      </c>
      <c r="E442" s="62">
        <v>22</v>
      </c>
      <c r="F442" s="215">
        <v>2.3140495867768593</v>
      </c>
      <c r="G442" s="63">
        <v>22</v>
      </c>
      <c r="H442" s="312">
        <v>6.0483870967741939</v>
      </c>
      <c r="I442" s="63">
        <v>4</v>
      </c>
      <c r="J442" s="312">
        <v>6.3636363636363633</v>
      </c>
      <c r="K442" s="395">
        <v>3</v>
      </c>
    </row>
    <row r="443" spans="1:11" ht="27.75" customHeight="1" x14ac:dyDescent="0.25">
      <c r="A443" s="29" t="s">
        <v>132</v>
      </c>
      <c r="B443" s="61">
        <v>2.2727272727272729</v>
      </c>
      <c r="C443" s="62">
        <v>13</v>
      </c>
      <c r="D443" s="61">
        <v>1.7921146953405016</v>
      </c>
      <c r="E443" s="62">
        <v>17</v>
      </c>
      <c r="F443" s="215">
        <v>1.9834710743801653</v>
      </c>
      <c r="G443" s="63">
        <v>24</v>
      </c>
      <c r="H443" s="312">
        <v>0.94086021505376349</v>
      </c>
      <c r="I443" s="63">
        <v>30</v>
      </c>
      <c r="J443" s="312">
        <v>1.7045454545454544</v>
      </c>
      <c r="K443" s="395">
        <v>24</v>
      </c>
    </row>
    <row r="444" spans="1:11" ht="27.75" customHeight="1" x14ac:dyDescent="0.25">
      <c r="A444" s="29" t="s">
        <v>133</v>
      </c>
      <c r="B444" s="61">
        <v>1.7045454545454544</v>
      </c>
      <c r="C444" s="62">
        <v>23</v>
      </c>
      <c r="D444" s="61">
        <v>2.8673835125448028</v>
      </c>
      <c r="E444" s="62">
        <v>8</v>
      </c>
      <c r="F444" s="215">
        <v>2.3140495867768593</v>
      </c>
      <c r="G444" s="63">
        <v>22</v>
      </c>
      <c r="H444" s="312">
        <v>2.6881720430107525</v>
      </c>
      <c r="I444" s="63">
        <v>14</v>
      </c>
      <c r="J444" s="312">
        <v>2.1590909090909092</v>
      </c>
      <c r="K444" s="395">
        <v>19</v>
      </c>
    </row>
    <row r="445" spans="1:11" ht="27.75" customHeight="1" x14ac:dyDescent="0.25">
      <c r="A445" s="29" t="s">
        <v>134</v>
      </c>
      <c r="B445" s="61">
        <v>1.3257575757575757</v>
      </c>
      <c r="C445" s="62">
        <v>27</v>
      </c>
      <c r="D445" s="61">
        <v>0.71684587813620071</v>
      </c>
      <c r="E445" s="62">
        <v>27</v>
      </c>
      <c r="F445" s="215">
        <v>8.0991735537190088</v>
      </c>
      <c r="G445" s="63">
        <v>1</v>
      </c>
      <c r="H445" s="312">
        <v>2.82258064516129</v>
      </c>
      <c r="I445" s="63">
        <v>13</v>
      </c>
      <c r="J445" s="312">
        <v>4.4318181818181817</v>
      </c>
      <c r="K445" s="395">
        <v>6</v>
      </c>
    </row>
    <row r="446" spans="1:11" ht="27.75" customHeight="1" x14ac:dyDescent="0.25">
      <c r="A446" s="29" t="s">
        <v>135</v>
      </c>
      <c r="B446" s="61">
        <v>2.083333333333333</v>
      </c>
      <c r="C446" s="62">
        <v>16</v>
      </c>
      <c r="D446" s="61">
        <v>0.8960573476702508</v>
      </c>
      <c r="E446" s="62">
        <v>25</v>
      </c>
      <c r="F446" s="215">
        <v>1.3223140495867769</v>
      </c>
      <c r="G446" s="63">
        <v>27</v>
      </c>
      <c r="H446" s="312">
        <v>3.0913978494623655</v>
      </c>
      <c r="I446" s="63">
        <v>12</v>
      </c>
      <c r="J446" s="312">
        <v>1.4772727272727273</v>
      </c>
      <c r="K446" s="395">
        <v>28</v>
      </c>
    </row>
    <row r="447" spans="1:11" ht="27.75" customHeight="1" x14ac:dyDescent="0.25">
      <c r="A447" s="29" t="s">
        <v>136</v>
      </c>
      <c r="B447" s="61">
        <v>3.7878787878787881</v>
      </c>
      <c r="C447" s="62">
        <v>7</v>
      </c>
      <c r="D447" s="61">
        <v>3.5842293906810032</v>
      </c>
      <c r="E447" s="62">
        <v>5</v>
      </c>
      <c r="F447" s="215">
        <v>1.3223140495867769</v>
      </c>
      <c r="G447" s="63">
        <v>27</v>
      </c>
      <c r="H447" s="312">
        <v>2.6881720430107525</v>
      </c>
      <c r="I447" s="63">
        <v>14</v>
      </c>
      <c r="J447" s="312">
        <v>2.3863636363636367</v>
      </c>
      <c r="K447" s="395">
        <v>17</v>
      </c>
    </row>
    <row r="448" spans="1:11" ht="27.75" customHeight="1" x14ac:dyDescent="0.25">
      <c r="A448" s="29" t="s">
        <v>137</v>
      </c>
      <c r="B448" s="61">
        <v>2.6515151515151514</v>
      </c>
      <c r="C448" s="62">
        <v>9</v>
      </c>
      <c r="D448" s="61">
        <v>1.4336917562724014</v>
      </c>
      <c r="E448" s="62">
        <v>19</v>
      </c>
      <c r="F448" s="215">
        <v>3.8016528925619832</v>
      </c>
      <c r="G448" s="63">
        <v>8</v>
      </c>
      <c r="H448" s="312">
        <v>4.435483870967742</v>
      </c>
      <c r="I448" s="63">
        <v>5</v>
      </c>
      <c r="J448" s="312">
        <v>4.4318181818181817</v>
      </c>
      <c r="K448" s="395">
        <v>6</v>
      </c>
    </row>
    <row r="449" spans="1:11" ht="27.75" customHeight="1" x14ac:dyDescent="0.25">
      <c r="A449" s="30" t="s">
        <v>138</v>
      </c>
      <c r="B449" s="61">
        <v>8.1439393939393945</v>
      </c>
      <c r="C449" s="62">
        <v>3</v>
      </c>
      <c r="D449" s="61">
        <v>9.4982078853046588</v>
      </c>
      <c r="E449" s="62">
        <v>3</v>
      </c>
      <c r="F449" s="215">
        <v>4.1322314049586781</v>
      </c>
      <c r="G449" s="63">
        <v>7</v>
      </c>
      <c r="H449" s="312">
        <v>12.634408602150538</v>
      </c>
      <c r="I449" s="63">
        <v>1</v>
      </c>
      <c r="J449" s="312">
        <v>2.0454545454545454</v>
      </c>
      <c r="K449" s="395">
        <v>20</v>
      </c>
    </row>
    <row r="450" spans="1:11" ht="27.75" customHeight="1" x14ac:dyDescent="0.25">
      <c r="A450" s="218" t="s">
        <v>552</v>
      </c>
      <c r="B450" s="641"/>
      <c r="C450" s="641"/>
      <c r="D450" s="641"/>
      <c r="E450" s="641"/>
    </row>
    <row r="451" spans="1:11" ht="27.75" customHeight="1" x14ac:dyDescent="0.25">
      <c r="A451" s="644"/>
      <c r="B451" s="641"/>
      <c r="C451" s="641"/>
      <c r="D451" s="641"/>
      <c r="E451" s="641"/>
    </row>
    <row r="452" spans="1:11" ht="27.75" customHeight="1" x14ac:dyDescent="0.25">
      <c r="A452" s="469" t="s">
        <v>515</v>
      </c>
      <c r="B452" s="261"/>
      <c r="C452" s="241"/>
      <c r="E452" s="65"/>
      <c r="K452" s="37" t="s">
        <v>375</v>
      </c>
    </row>
    <row r="453" spans="1:11" ht="27.75" customHeight="1" x14ac:dyDescent="0.25">
      <c r="A453" s="799" t="s">
        <v>1</v>
      </c>
      <c r="B453" s="795">
        <v>1399</v>
      </c>
      <c r="C453" s="796"/>
      <c r="D453" s="795">
        <v>1400</v>
      </c>
      <c r="E453" s="796"/>
      <c r="F453" s="795">
        <v>1401</v>
      </c>
      <c r="G453" s="796"/>
      <c r="H453" s="797">
        <v>1402</v>
      </c>
      <c r="I453" s="797"/>
      <c r="J453" s="797">
        <v>1403</v>
      </c>
      <c r="K453" s="797"/>
    </row>
    <row r="454" spans="1:11" ht="27.75" customHeight="1" x14ac:dyDescent="0.25">
      <c r="A454" s="800"/>
      <c r="B454" s="148" t="s">
        <v>972</v>
      </c>
      <c r="C454" s="488" t="s">
        <v>3</v>
      </c>
      <c r="D454" s="148" t="s">
        <v>972</v>
      </c>
      <c r="E454" s="488" t="s">
        <v>3</v>
      </c>
      <c r="F454" s="148" t="s">
        <v>972</v>
      </c>
      <c r="G454" s="488" t="s">
        <v>3</v>
      </c>
      <c r="H454" s="148" t="s">
        <v>972</v>
      </c>
      <c r="I454" s="488" t="s">
        <v>3</v>
      </c>
      <c r="J454" s="148" t="s">
        <v>972</v>
      </c>
      <c r="K454" s="488" t="s">
        <v>3</v>
      </c>
    </row>
    <row r="455" spans="1:11" ht="27.75" customHeight="1" x14ac:dyDescent="0.25">
      <c r="A455" s="29" t="s">
        <v>4</v>
      </c>
      <c r="B455" s="64">
        <v>100.00000000000001</v>
      </c>
      <c r="C455" s="214" t="s">
        <v>230</v>
      </c>
      <c r="D455" s="64">
        <v>100.00000000000001</v>
      </c>
      <c r="E455" s="214" t="s">
        <v>230</v>
      </c>
      <c r="F455" s="39">
        <v>100.00000000000001</v>
      </c>
      <c r="G455" s="214" t="s">
        <v>230</v>
      </c>
      <c r="H455" s="39">
        <v>100.00000000000001</v>
      </c>
      <c r="I455" s="214" t="s">
        <v>230</v>
      </c>
      <c r="J455" s="39">
        <v>100.00000000000001</v>
      </c>
      <c r="K455" s="214" t="s">
        <v>230</v>
      </c>
    </row>
    <row r="456" spans="1:11" ht="27.75" customHeight="1" x14ac:dyDescent="0.25">
      <c r="A456" s="29" t="s">
        <v>109</v>
      </c>
      <c r="B456" s="61">
        <v>4.6242774566473983</v>
      </c>
      <c r="C456" s="62">
        <v>8</v>
      </c>
      <c r="D456" s="61">
        <v>4.8648648648648649</v>
      </c>
      <c r="E456" s="62">
        <v>7</v>
      </c>
      <c r="F456" s="61">
        <v>5.4711246200607899</v>
      </c>
      <c r="G456" s="62">
        <v>5</v>
      </c>
      <c r="H456" s="312">
        <v>5.444126074498568</v>
      </c>
      <c r="I456" s="63">
        <v>5</v>
      </c>
      <c r="J456" s="312">
        <v>5.1444043321299642</v>
      </c>
      <c r="K456" s="395">
        <v>6</v>
      </c>
    </row>
    <row r="457" spans="1:11" ht="27.75" customHeight="1" x14ac:dyDescent="0.25">
      <c r="A457" s="29" t="s">
        <v>110</v>
      </c>
      <c r="B457" s="61">
        <v>2.7745664739884393</v>
      </c>
      <c r="C457" s="62">
        <v>18</v>
      </c>
      <c r="D457" s="61">
        <v>2.5945945945945943</v>
      </c>
      <c r="E457" s="62">
        <v>19</v>
      </c>
      <c r="F457" s="61">
        <v>2.3302938196555218</v>
      </c>
      <c r="G457" s="62">
        <v>20</v>
      </c>
      <c r="H457" s="312">
        <v>2.5787965616045847</v>
      </c>
      <c r="I457" s="63">
        <v>20</v>
      </c>
      <c r="J457" s="312">
        <v>2.7075812274368229</v>
      </c>
      <c r="K457" s="395">
        <v>19</v>
      </c>
    </row>
    <row r="458" spans="1:11" ht="27.75" customHeight="1" x14ac:dyDescent="0.25">
      <c r="A458" s="29" t="s">
        <v>111</v>
      </c>
      <c r="B458" s="61">
        <v>1.6184971098265895</v>
      </c>
      <c r="C458" s="62">
        <v>24</v>
      </c>
      <c r="D458" s="61">
        <v>1.8378378378378377</v>
      </c>
      <c r="E458" s="62">
        <v>22</v>
      </c>
      <c r="F458" s="61">
        <v>1.9250253292806485</v>
      </c>
      <c r="G458" s="62">
        <v>21</v>
      </c>
      <c r="H458" s="312">
        <v>1.9102196752626552</v>
      </c>
      <c r="I458" s="63">
        <v>21</v>
      </c>
      <c r="J458" s="312">
        <v>2.0758122743682312</v>
      </c>
      <c r="K458" s="395">
        <v>21</v>
      </c>
    </row>
    <row r="459" spans="1:11" ht="27.75" customHeight="1" x14ac:dyDescent="0.25">
      <c r="A459" s="29" t="s">
        <v>112</v>
      </c>
      <c r="B459" s="61">
        <v>5.895953757225433</v>
      </c>
      <c r="C459" s="62">
        <v>1</v>
      </c>
      <c r="D459" s="61">
        <v>5.9459459459459465</v>
      </c>
      <c r="E459" s="62">
        <v>1</v>
      </c>
      <c r="F459" s="61">
        <v>5.9777102330293816</v>
      </c>
      <c r="G459" s="62">
        <v>1</v>
      </c>
      <c r="H459" s="312">
        <v>5.7306590257879657</v>
      </c>
      <c r="I459" s="63">
        <v>1</v>
      </c>
      <c r="J459" s="312">
        <v>5.6859205776173285</v>
      </c>
      <c r="K459" s="395">
        <v>1</v>
      </c>
    </row>
    <row r="460" spans="1:11" ht="27.75" customHeight="1" x14ac:dyDescent="0.25">
      <c r="A460" s="29" t="s">
        <v>113</v>
      </c>
      <c r="B460" s="61">
        <v>1.0404624277456647</v>
      </c>
      <c r="C460" s="62">
        <v>29</v>
      </c>
      <c r="D460" s="61">
        <v>0.97297297297297292</v>
      </c>
      <c r="E460" s="62">
        <v>29</v>
      </c>
      <c r="F460" s="61">
        <v>1.0131712259371835</v>
      </c>
      <c r="G460" s="62">
        <v>30</v>
      </c>
      <c r="H460" s="312">
        <v>1.0506208213944603</v>
      </c>
      <c r="I460" s="63">
        <v>30</v>
      </c>
      <c r="J460" s="312">
        <v>0.99277978339350181</v>
      </c>
      <c r="K460" s="395">
        <v>31</v>
      </c>
    </row>
    <row r="461" spans="1:11" ht="27.75" customHeight="1" x14ac:dyDescent="0.25">
      <c r="A461" s="29" t="s">
        <v>114</v>
      </c>
      <c r="B461" s="61">
        <v>1.1560693641618496</v>
      </c>
      <c r="C461" s="62">
        <v>28</v>
      </c>
      <c r="D461" s="61">
        <v>1.2972972972972971</v>
      </c>
      <c r="E461" s="62">
        <v>28</v>
      </c>
      <c r="F461" s="61">
        <v>1.21580547112462</v>
      </c>
      <c r="G461" s="62">
        <v>28</v>
      </c>
      <c r="H461" s="312">
        <v>1.1461318051575931</v>
      </c>
      <c r="I461" s="63">
        <v>28</v>
      </c>
      <c r="J461" s="312">
        <v>1.2635379061371841</v>
      </c>
      <c r="K461" s="395">
        <v>28</v>
      </c>
    </row>
    <row r="462" spans="1:11" ht="27.75" customHeight="1" x14ac:dyDescent="0.25">
      <c r="A462" s="29" t="s">
        <v>115</v>
      </c>
      <c r="B462" s="61">
        <v>2.5433526011560694</v>
      </c>
      <c r="C462" s="62">
        <v>20</v>
      </c>
      <c r="D462" s="61">
        <v>2.4864864864864864</v>
      </c>
      <c r="E462" s="62">
        <v>20</v>
      </c>
      <c r="F462" s="61">
        <v>2.5329280648429582</v>
      </c>
      <c r="G462" s="62">
        <v>19</v>
      </c>
      <c r="H462" s="312">
        <v>2.6743075453677174</v>
      </c>
      <c r="I462" s="63">
        <v>19</v>
      </c>
      <c r="J462" s="312">
        <v>2.7075812274368229</v>
      </c>
      <c r="K462" s="395">
        <v>19</v>
      </c>
    </row>
    <row r="463" spans="1:11" ht="27.75" customHeight="1" x14ac:dyDescent="0.25">
      <c r="A463" s="29" t="s">
        <v>89</v>
      </c>
      <c r="B463" s="61">
        <v>5.6647398843930636</v>
      </c>
      <c r="C463" s="62">
        <v>3</v>
      </c>
      <c r="D463" s="61">
        <v>5.5135135135135132</v>
      </c>
      <c r="E463" s="62">
        <v>5</v>
      </c>
      <c r="F463" s="61">
        <v>5.1671732522796354</v>
      </c>
      <c r="G463" s="62">
        <v>7</v>
      </c>
      <c r="H463" s="312">
        <v>4.4890162368672399</v>
      </c>
      <c r="I463" s="63">
        <v>8</v>
      </c>
      <c r="J463" s="312">
        <v>4.2418772563176894</v>
      </c>
      <c r="K463" s="395">
        <v>9</v>
      </c>
    </row>
    <row r="464" spans="1:11" ht="27.75" customHeight="1" x14ac:dyDescent="0.25">
      <c r="A464" s="29" t="s">
        <v>116</v>
      </c>
      <c r="B464" s="61">
        <v>0.80924855491329473</v>
      </c>
      <c r="C464" s="62">
        <v>31</v>
      </c>
      <c r="D464" s="61">
        <v>0.7567567567567568</v>
      </c>
      <c r="E464" s="62">
        <v>31</v>
      </c>
      <c r="F464" s="61">
        <v>0.70921985815602839</v>
      </c>
      <c r="G464" s="62">
        <v>31</v>
      </c>
      <c r="H464" s="312">
        <v>0.76408787010506207</v>
      </c>
      <c r="I464" s="63">
        <v>31</v>
      </c>
      <c r="J464" s="312">
        <v>1.1732851985559567</v>
      </c>
      <c r="K464" s="395">
        <v>29</v>
      </c>
    </row>
    <row r="465" spans="1:11" ht="27.75" customHeight="1" x14ac:dyDescent="0.25">
      <c r="A465" s="29" t="s">
        <v>117</v>
      </c>
      <c r="B465" s="61">
        <v>3.6994219653179194</v>
      </c>
      <c r="C465" s="62">
        <v>13</v>
      </c>
      <c r="D465" s="61">
        <v>3.567567567567568</v>
      </c>
      <c r="E465" s="62">
        <v>14</v>
      </c>
      <c r="F465" s="61">
        <v>3.4447821681864235</v>
      </c>
      <c r="G465" s="62">
        <v>14</v>
      </c>
      <c r="H465" s="312">
        <v>3.5339063992359123</v>
      </c>
      <c r="I465" s="63">
        <v>14</v>
      </c>
      <c r="J465" s="312">
        <v>3.4296028880866429</v>
      </c>
      <c r="K465" s="395">
        <v>15</v>
      </c>
    </row>
    <row r="466" spans="1:11" ht="27.75" customHeight="1" x14ac:dyDescent="0.25">
      <c r="A466" s="29" t="s">
        <v>118</v>
      </c>
      <c r="B466" s="61">
        <v>5.202312138728324</v>
      </c>
      <c r="C466" s="62">
        <v>5</v>
      </c>
      <c r="D466" s="61">
        <v>5.6216216216216219</v>
      </c>
      <c r="E466" s="62">
        <v>4</v>
      </c>
      <c r="F466" s="61">
        <v>5.572441742654509</v>
      </c>
      <c r="G466" s="62">
        <v>3</v>
      </c>
      <c r="H466" s="312">
        <v>5.6351480420248334</v>
      </c>
      <c r="I466" s="63">
        <v>3</v>
      </c>
      <c r="J466" s="312">
        <v>5.6859205776173285</v>
      </c>
      <c r="K466" s="395">
        <v>1</v>
      </c>
    </row>
    <row r="467" spans="1:11" ht="27.75" customHeight="1" x14ac:dyDescent="0.25">
      <c r="A467" s="29" t="s">
        <v>119</v>
      </c>
      <c r="B467" s="61">
        <v>1.6184971098265895</v>
      </c>
      <c r="C467" s="62">
        <v>24</v>
      </c>
      <c r="D467" s="61">
        <v>1.6216216216216217</v>
      </c>
      <c r="E467" s="62">
        <v>25</v>
      </c>
      <c r="F467" s="61">
        <v>1.6210739614994936</v>
      </c>
      <c r="G467" s="62">
        <v>25</v>
      </c>
      <c r="H467" s="312">
        <v>1.5281757402101241</v>
      </c>
      <c r="I467" s="63">
        <v>26</v>
      </c>
      <c r="J467" s="312">
        <v>1.5342960288808665</v>
      </c>
      <c r="K467" s="395">
        <v>26</v>
      </c>
    </row>
    <row r="468" spans="1:11" ht="27.75" customHeight="1" x14ac:dyDescent="0.25">
      <c r="A468" s="29" t="s">
        <v>120</v>
      </c>
      <c r="B468" s="61">
        <v>5.7803468208092488</v>
      </c>
      <c r="C468" s="62">
        <v>2</v>
      </c>
      <c r="D468" s="61">
        <v>5.5135135135135132</v>
      </c>
      <c r="E468" s="62">
        <v>5</v>
      </c>
      <c r="F468" s="61">
        <v>5.4711246200607899</v>
      </c>
      <c r="G468" s="62">
        <v>5</v>
      </c>
      <c r="H468" s="312">
        <v>5.2531041069723017</v>
      </c>
      <c r="I468" s="63">
        <v>6</v>
      </c>
      <c r="J468" s="312">
        <v>5.5054151624548737</v>
      </c>
      <c r="K468" s="395">
        <v>4</v>
      </c>
    </row>
    <row r="469" spans="1:11" ht="27.75" customHeight="1" x14ac:dyDescent="0.25">
      <c r="A469" s="29" t="s">
        <v>121</v>
      </c>
      <c r="B469" s="61">
        <v>2.7745664739884393</v>
      </c>
      <c r="C469" s="62">
        <v>18</v>
      </c>
      <c r="D469" s="61">
        <v>2.7027027027027026</v>
      </c>
      <c r="E469" s="62">
        <v>18</v>
      </c>
      <c r="F469" s="61">
        <v>2.735562310030395</v>
      </c>
      <c r="G469" s="62">
        <v>18</v>
      </c>
      <c r="H469" s="312">
        <v>2.7698185291308501</v>
      </c>
      <c r="I469" s="63">
        <v>18</v>
      </c>
      <c r="J469" s="312">
        <v>2.8880866425992782</v>
      </c>
      <c r="K469" s="395">
        <v>17</v>
      </c>
    </row>
    <row r="470" spans="1:11" ht="27.75" customHeight="1" x14ac:dyDescent="0.25">
      <c r="A470" s="29" t="s">
        <v>122</v>
      </c>
      <c r="B470" s="61">
        <v>3.5838150289017343</v>
      </c>
      <c r="C470" s="62">
        <v>14</v>
      </c>
      <c r="D470" s="61">
        <v>3.6756756756756754</v>
      </c>
      <c r="E470" s="62">
        <v>13</v>
      </c>
      <c r="F470" s="61">
        <v>3.850050658561297</v>
      </c>
      <c r="G470" s="62">
        <v>12</v>
      </c>
      <c r="H470" s="312">
        <v>4.2024832855778413</v>
      </c>
      <c r="I470" s="63">
        <v>10</v>
      </c>
      <c r="J470" s="312">
        <v>4.0613718411552346</v>
      </c>
      <c r="K470" s="395">
        <v>10</v>
      </c>
    </row>
    <row r="471" spans="1:11" ht="27.75" customHeight="1" x14ac:dyDescent="0.25">
      <c r="A471" s="29" t="s">
        <v>123</v>
      </c>
      <c r="B471" s="61">
        <v>4.1618497109826587</v>
      </c>
      <c r="C471" s="62">
        <v>10</v>
      </c>
      <c r="D471" s="61">
        <v>4.2162162162162158</v>
      </c>
      <c r="E471" s="62">
        <v>9</v>
      </c>
      <c r="F471" s="61">
        <v>4.2553191489361701</v>
      </c>
      <c r="G471" s="62">
        <v>9</v>
      </c>
      <c r="H471" s="312">
        <v>4.8710601719197708</v>
      </c>
      <c r="I471" s="63">
        <v>7</v>
      </c>
      <c r="J471" s="312">
        <v>4.8736462093862816</v>
      </c>
      <c r="K471" s="395">
        <v>7</v>
      </c>
    </row>
    <row r="472" spans="1:11" ht="27.75" customHeight="1" x14ac:dyDescent="0.25">
      <c r="A472" s="29" t="s">
        <v>124</v>
      </c>
      <c r="B472" s="61">
        <v>5.0867052023121389</v>
      </c>
      <c r="C472" s="62">
        <v>6</v>
      </c>
      <c r="D472" s="61">
        <v>5.9459459459459465</v>
      </c>
      <c r="E472" s="62">
        <v>1</v>
      </c>
      <c r="F472" s="61">
        <v>5.8763931104356635</v>
      </c>
      <c r="G472" s="62">
        <v>2</v>
      </c>
      <c r="H472" s="312">
        <v>5.7306590257879657</v>
      </c>
      <c r="I472" s="63">
        <v>1</v>
      </c>
      <c r="J472" s="312">
        <v>5.5956678700361007</v>
      </c>
      <c r="K472" s="395">
        <v>3</v>
      </c>
    </row>
    <row r="473" spans="1:11" ht="27.75" customHeight="1" x14ac:dyDescent="0.25">
      <c r="A473" s="29" t="s">
        <v>125</v>
      </c>
      <c r="B473" s="61">
        <v>3.8150289017341041</v>
      </c>
      <c r="C473" s="62">
        <v>12</v>
      </c>
      <c r="D473" s="61">
        <v>3.8918918918918917</v>
      </c>
      <c r="E473" s="62">
        <v>11</v>
      </c>
      <c r="F473" s="61">
        <v>3.7487335359675784</v>
      </c>
      <c r="G473" s="62">
        <v>13</v>
      </c>
      <c r="H473" s="312">
        <v>3.629417382999045</v>
      </c>
      <c r="I473" s="63">
        <v>13</v>
      </c>
      <c r="J473" s="312">
        <v>3.5198555956678703</v>
      </c>
      <c r="K473" s="395">
        <v>13</v>
      </c>
    </row>
    <row r="474" spans="1:11" ht="27.75" customHeight="1" x14ac:dyDescent="0.25">
      <c r="A474" s="29" t="s">
        <v>126</v>
      </c>
      <c r="B474" s="61">
        <v>3.352601156069364</v>
      </c>
      <c r="C474" s="62">
        <v>15</v>
      </c>
      <c r="D474" s="61">
        <v>3.1351351351351351</v>
      </c>
      <c r="E474" s="62">
        <v>15</v>
      </c>
      <c r="F474" s="61">
        <v>2.9381965552178317</v>
      </c>
      <c r="G474" s="62">
        <v>17</v>
      </c>
      <c r="H474" s="312">
        <v>2.9608404966571156</v>
      </c>
      <c r="I474" s="63">
        <v>17</v>
      </c>
      <c r="J474" s="312">
        <v>2.7978339350180503</v>
      </c>
      <c r="K474" s="395">
        <v>18</v>
      </c>
    </row>
    <row r="475" spans="1:11" ht="27.75" customHeight="1" x14ac:dyDescent="0.25">
      <c r="A475" s="29" t="s">
        <v>127</v>
      </c>
      <c r="B475" s="61">
        <v>1.7341040462427744</v>
      </c>
      <c r="C475" s="62">
        <v>23</v>
      </c>
      <c r="D475" s="61">
        <v>1.7297297297297298</v>
      </c>
      <c r="E475" s="62">
        <v>24</v>
      </c>
      <c r="F475" s="61">
        <v>1.7223910840932117</v>
      </c>
      <c r="G475" s="62">
        <v>24</v>
      </c>
      <c r="H475" s="312">
        <v>1.7191977077363898</v>
      </c>
      <c r="I475" s="63">
        <v>22</v>
      </c>
      <c r="J475" s="312">
        <v>1.6245487364620936</v>
      </c>
      <c r="K475" s="395">
        <v>25</v>
      </c>
    </row>
    <row r="476" spans="1:11" ht="27.75" customHeight="1" x14ac:dyDescent="0.25">
      <c r="A476" s="29" t="s">
        <v>128</v>
      </c>
      <c r="B476" s="61">
        <v>5.4335260115606934</v>
      </c>
      <c r="C476" s="62">
        <v>4</v>
      </c>
      <c r="D476" s="61">
        <v>5.7297297297297298</v>
      </c>
      <c r="E476" s="62">
        <v>3</v>
      </c>
      <c r="F476" s="61">
        <v>5.572441742654509</v>
      </c>
      <c r="G476" s="62">
        <v>3</v>
      </c>
      <c r="H476" s="312">
        <v>5.5396370582617003</v>
      </c>
      <c r="I476" s="63">
        <v>4</v>
      </c>
      <c r="J476" s="312">
        <v>5.4151624548736459</v>
      </c>
      <c r="K476" s="395">
        <v>5</v>
      </c>
    </row>
    <row r="477" spans="1:11" ht="27.75" customHeight="1" x14ac:dyDescent="0.25">
      <c r="A477" s="29" t="s">
        <v>129</v>
      </c>
      <c r="B477" s="61">
        <v>3.352601156069364</v>
      </c>
      <c r="C477" s="62">
        <v>15</v>
      </c>
      <c r="D477" s="61">
        <v>3.0270270270270272</v>
      </c>
      <c r="E477" s="62">
        <v>16</v>
      </c>
      <c r="F477" s="61">
        <v>3.3434650455927049</v>
      </c>
      <c r="G477" s="62">
        <v>15</v>
      </c>
      <c r="H477" s="312">
        <v>3.4383954154727796</v>
      </c>
      <c r="I477" s="63">
        <v>15</v>
      </c>
      <c r="J477" s="312">
        <v>3.5198555956678703</v>
      </c>
      <c r="K477" s="395">
        <v>13</v>
      </c>
    </row>
    <row r="478" spans="1:11" ht="27.75" customHeight="1" x14ac:dyDescent="0.25">
      <c r="A478" s="29" t="s">
        <v>130</v>
      </c>
      <c r="B478" s="61">
        <v>1.0404624277456647</v>
      </c>
      <c r="C478" s="62">
        <v>29</v>
      </c>
      <c r="D478" s="61">
        <v>0.97297297297297292</v>
      </c>
      <c r="E478" s="62">
        <v>29</v>
      </c>
      <c r="F478" s="61">
        <v>1.21580547112462</v>
      </c>
      <c r="G478" s="62">
        <v>28</v>
      </c>
      <c r="H478" s="312">
        <v>1.1461318051575931</v>
      </c>
      <c r="I478" s="63">
        <v>28</v>
      </c>
      <c r="J478" s="312">
        <v>1.1732851985559567</v>
      </c>
      <c r="K478" s="395">
        <v>29</v>
      </c>
    </row>
    <row r="479" spans="1:11" ht="27.75" customHeight="1" x14ac:dyDescent="0.25">
      <c r="A479" s="29" t="s">
        <v>131</v>
      </c>
      <c r="B479" s="61">
        <v>1.9653179190751446</v>
      </c>
      <c r="C479" s="62">
        <v>21</v>
      </c>
      <c r="D479" s="61">
        <v>1.8378378378378377</v>
      </c>
      <c r="E479" s="62">
        <v>22</v>
      </c>
      <c r="F479" s="61">
        <v>1.8237082066869299</v>
      </c>
      <c r="G479" s="62">
        <v>22</v>
      </c>
      <c r="H479" s="312">
        <v>1.7191977077363898</v>
      </c>
      <c r="I479" s="63">
        <v>22</v>
      </c>
      <c r="J479" s="312">
        <v>1.895306859205776</v>
      </c>
      <c r="K479" s="395">
        <v>22</v>
      </c>
    </row>
    <row r="480" spans="1:11" ht="27.75" customHeight="1" x14ac:dyDescent="0.25">
      <c r="A480" s="29" t="s">
        <v>132</v>
      </c>
      <c r="B480" s="61">
        <v>1.9653179190751446</v>
      </c>
      <c r="C480" s="62">
        <v>21</v>
      </c>
      <c r="D480" s="61">
        <v>1.9459459459459458</v>
      </c>
      <c r="E480" s="62">
        <v>21</v>
      </c>
      <c r="F480" s="61">
        <v>1.8237082066869299</v>
      </c>
      <c r="G480" s="62">
        <v>22</v>
      </c>
      <c r="H480" s="312">
        <v>1.7191977077363898</v>
      </c>
      <c r="I480" s="63">
        <v>22</v>
      </c>
      <c r="J480" s="312">
        <v>1.895306859205776</v>
      </c>
      <c r="K480" s="395">
        <v>22</v>
      </c>
    </row>
    <row r="481" spans="1:11" ht="27.75" customHeight="1" x14ac:dyDescent="0.25">
      <c r="A481" s="29" t="s">
        <v>133</v>
      </c>
      <c r="B481" s="61">
        <v>1.5028901734104045</v>
      </c>
      <c r="C481" s="62">
        <v>26</v>
      </c>
      <c r="D481" s="61">
        <v>1.5135135135135136</v>
      </c>
      <c r="E481" s="62">
        <v>26</v>
      </c>
      <c r="F481" s="61">
        <v>1.6210739614994936</v>
      </c>
      <c r="G481" s="62">
        <v>25</v>
      </c>
      <c r="H481" s="312">
        <v>1.6236867239732569</v>
      </c>
      <c r="I481" s="63">
        <v>25</v>
      </c>
      <c r="J481" s="312">
        <v>1.8050541516245486</v>
      </c>
      <c r="K481" s="395">
        <v>24</v>
      </c>
    </row>
    <row r="482" spans="1:11" ht="27.75" customHeight="1" x14ac:dyDescent="0.25">
      <c r="A482" s="29" t="s">
        <v>134</v>
      </c>
      <c r="B482" s="61">
        <v>4.8554913294797686</v>
      </c>
      <c r="C482" s="62">
        <v>7</v>
      </c>
      <c r="D482" s="61">
        <v>4.6486486486486482</v>
      </c>
      <c r="E482" s="62">
        <v>8</v>
      </c>
      <c r="F482" s="61">
        <v>4.4579533941236065</v>
      </c>
      <c r="G482" s="62">
        <v>8</v>
      </c>
      <c r="H482" s="312">
        <v>4.3935052531041068</v>
      </c>
      <c r="I482" s="63">
        <v>9</v>
      </c>
      <c r="J482" s="312">
        <v>4.3321299638989164</v>
      </c>
      <c r="K482" s="395">
        <v>8</v>
      </c>
    </row>
    <row r="483" spans="1:11" ht="27.75" customHeight="1" x14ac:dyDescent="0.25">
      <c r="A483" s="29" t="s">
        <v>135</v>
      </c>
      <c r="B483" s="61">
        <v>2.8901734104046244</v>
      </c>
      <c r="C483" s="62">
        <v>17</v>
      </c>
      <c r="D483" s="61">
        <v>2.9189189189189189</v>
      </c>
      <c r="E483" s="62">
        <v>17</v>
      </c>
      <c r="F483" s="61">
        <v>3.0395136778115504</v>
      </c>
      <c r="G483" s="62">
        <v>16</v>
      </c>
      <c r="H483" s="312">
        <v>3.2473734479465137</v>
      </c>
      <c r="I483" s="63">
        <v>16</v>
      </c>
      <c r="J483" s="312">
        <v>3.2490974729241873</v>
      </c>
      <c r="K483" s="395">
        <v>16</v>
      </c>
    </row>
    <row r="484" spans="1:11" ht="27.75" customHeight="1" x14ac:dyDescent="0.25">
      <c r="A484" s="29" t="s">
        <v>136</v>
      </c>
      <c r="B484" s="61">
        <v>4.1618497109826587</v>
      </c>
      <c r="C484" s="62">
        <v>10</v>
      </c>
      <c r="D484" s="61">
        <v>3.8918918918918917</v>
      </c>
      <c r="E484" s="62">
        <v>11</v>
      </c>
      <c r="F484" s="61">
        <v>3.9513677811550152</v>
      </c>
      <c r="G484" s="62">
        <v>11</v>
      </c>
      <c r="H484" s="312">
        <v>3.9159503342884436</v>
      </c>
      <c r="I484" s="63">
        <v>12</v>
      </c>
      <c r="J484" s="312">
        <v>3.7003610108303246</v>
      </c>
      <c r="K484" s="395">
        <v>12</v>
      </c>
    </row>
    <row r="485" spans="1:11" ht="27.75" customHeight="1" x14ac:dyDescent="0.25">
      <c r="A485" s="29" t="s">
        <v>137</v>
      </c>
      <c r="B485" s="61">
        <v>4.3930635838150289</v>
      </c>
      <c r="C485" s="62">
        <v>9</v>
      </c>
      <c r="D485" s="61">
        <v>4.1081081081081079</v>
      </c>
      <c r="E485" s="62">
        <v>10</v>
      </c>
      <c r="F485" s="61">
        <v>4.154002026342452</v>
      </c>
      <c r="G485" s="62">
        <v>10</v>
      </c>
      <c r="H485" s="312">
        <v>4.1069723018147082</v>
      </c>
      <c r="I485" s="63">
        <v>11</v>
      </c>
      <c r="J485" s="312">
        <v>3.9711191335740073</v>
      </c>
      <c r="K485" s="395">
        <v>11</v>
      </c>
    </row>
    <row r="486" spans="1:11" ht="27.75" customHeight="1" x14ac:dyDescent="0.25">
      <c r="A486" s="29" t="s">
        <v>138</v>
      </c>
      <c r="B486" s="61">
        <v>1.5028901734104045</v>
      </c>
      <c r="C486" s="62">
        <v>26</v>
      </c>
      <c r="D486" s="61">
        <v>1.5135135135135136</v>
      </c>
      <c r="E486" s="62">
        <v>26</v>
      </c>
      <c r="F486" s="61">
        <v>1.4184397163120568</v>
      </c>
      <c r="G486" s="62">
        <v>27</v>
      </c>
      <c r="H486" s="312">
        <v>1.5281757402101241</v>
      </c>
      <c r="I486" s="63">
        <v>26</v>
      </c>
      <c r="J486" s="312">
        <v>1.5342960288808665</v>
      </c>
      <c r="K486" s="395">
        <v>26</v>
      </c>
    </row>
    <row r="487" spans="1:11" ht="27.75" customHeight="1" x14ac:dyDescent="0.25">
      <c r="A487" s="218" t="s">
        <v>552</v>
      </c>
      <c r="B487" s="641"/>
      <c r="C487" s="641"/>
    </row>
    <row r="488" spans="1:11" ht="27.75" customHeight="1" x14ac:dyDescent="0.25">
      <c r="A488" s="644"/>
      <c r="B488" s="642"/>
      <c r="C488" s="642"/>
    </row>
    <row r="489" spans="1:11" ht="27.75" customHeight="1" x14ac:dyDescent="0.25">
      <c r="A489" s="469" t="s">
        <v>509</v>
      </c>
      <c r="B489" s="266"/>
      <c r="C489" s="267"/>
      <c r="K489" s="37" t="s">
        <v>375</v>
      </c>
    </row>
    <row r="490" spans="1:11" ht="27.75" customHeight="1" x14ac:dyDescent="0.25">
      <c r="A490" s="799" t="s">
        <v>1</v>
      </c>
      <c r="B490" s="795">
        <v>1399</v>
      </c>
      <c r="C490" s="796"/>
      <c r="D490" s="795">
        <v>1400</v>
      </c>
      <c r="E490" s="796"/>
      <c r="F490" s="795">
        <v>1401</v>
      </c>
      <c r="G490" s="796"/>
      <c r="H490" s="797">
        <v>1402</v>
      </c>
      <c r="I490" s="797"/>
      <c r="J490" s="797">
        <v>1403</v>
      </c>
      <c r="K490" s="797"/>
    </row>
    <row r="491" spans="1:11" ht="27.75" customHeight="1" x14ac:dyDescent="0.25">
      <c r="A491" s="800"/>
      <c r="B491" s="148" t="s">
        <v>972</v>
      </c>
      <c r="C491" s="488" t="s">
        <v>3</v>
      </c>
      <c r="D491" s="148" t="s">
        <v>972</v>
      </c>
      <c r="E491" s="488" t="s">
        <v>3</v>
      </c>
      <c r="F491" s="148" t="s">
        <v>972</v>
      </c>
      <c r="G491" s="488" t="s">
        <v>3</v>
      </c>
      <c r="H491" s="148" t="s">
        <v>972</v>
      </c>
      <c r="I491" s="488" t="s">
        <v>3</v>
      </c>
      <c r="J491" s="148" t="s">
        <v>972</v>
      </c>
      <c r="K491" s="488" t="s">
        <v>3</v>
      </c>
    </row>
    <row r="492" spans="1:11" ht="27.75" customHeight="1" x14ac:dyDescent="0.25">
      <c r="A492" s="29" t="s">
        <v>4</v>
      </c>
      <c r="B492" s="64">
        <v>100.00000000000001</v>
      </c>
      <c r="C492" s="214" t="s">
        <v>230</v>
      </c>
      <c r="D492" s="64">
        <v>100.00000000000001</v>
      </c>
      <c r="E492" s="214" t="s">
        <v>230</v>
      </c>
      <c r="F492" s="64">
        <v>100.00000000000001</v>
      </c>
      <c r="G492" s="214" t="s">
        <v>230</v>
      </c>
      <c r="H492" s="216">
        <v>100.00000000000001</v>
      </c>
      <c r="I492" s="214" t="s">
        <v>230</v>
      </c>
      <c r="J492" s="216">
        <v>100.00000000000001</v>
      </c>
      <c r="K492" s="214" t="s">
        <v>230</v>
      </c>
    </row>
    <row r="493" spans="1:11" ht="27.75" customHeight="1" x14ac:dyDescent="0.25">
      <c r="A493" s="29" t="s">
        <v>109</v>
      </c>
      <c r="B493" s="61">
        <v>4.3597329388717867</v>
      </c>
      <c r="C493" s="62">
        <v>10</v>
      </c>
      <c r="D493" s="61">
        <v>4.1978720133213807</v>
      </c>
      <c r="E493" s="62">
        <v>9</v>
      </c>
      <c r="F493" s="215">
        <v>4.1799777521782673</v>
      </c>
      <c r="G493" s="63">
        <v>9</v>
      </c>
      <c r="H493" s="215">
        <v>4.112554112554113</v>
      </c>
      <c r="I493" s="63">
        <v>10</v>
      </c>
      <c r="J493" s="215">
        <v>4.1225835456316497</v>
      </c>
      <c r="K493" s="63">
        <v>9</v>
      </c>
    </row>
    <row r="494" spans="1:11" ht="27.75" customHeight="1" x14ac:dyDescent="0.25">
      <c r="A494" s="29" t="s">
        <v>110</v>
      </c>
      <c r="B494" s="61">
        <v>2.5584695958101786</v>
      </c>
      <c r="C494" s="62">
        <v>12</v>
      </c>
      <c r="D494" s="61">
        <v>2.5079415153070088</v>
      </c>
      <c r="E494" s="62">
        <v>12</v>
      </c>
      <c r="F494" s="215">
        <v>2.3882759521632244</v>
      </c>
      <c r="G494" s="63">
        <v>12</v>
      </c>
      <c r="H494" s="215">
        <v>2.41169914293401</v>
      </c>
      <c r="I494" s="63">
        <v>12</v>
      </c>
      <c r="J494" s="215">
        <v>2.1924172036565261</v>
      </c>
      <c r="K494" s="63">
        <v>13</v>
      </c>
    </row>
    <row r="495" spans="1:11" ht="27.75" customHeight="1" x14ac:dyDescent="0.25">
      <c r="A495" s="29" t="s">
        <v>111</v>
      </c>
      <c r="B495" s="61">
        <v>0.80358213728860994</v>
      </c>
      <c r="C495" s="62">
        <v>28</v>
      </c>
      <c r="D495" s="61">
        <v>0.77847814411129901</v>
      </c>
      <c r="E495" s="62">
        <v>28</v>
      </c>
      <c r="F495" s="215">
        <v>0.83864787082012127</v>
      </c>
      <c r="G495" s="63">
        <v>28</v>
      </c>
      <c r="H495" s="215">
        <v>0.72481997421464728</v>
      </c>
      <c r="I495" s="63">
        <v>28</v>
      </c>
      <c r="J495" s="215">
        <v>0.80889821336397083</v>
      </c>
      <c r="K495" s="63">
        <v>28</v>
      </c>
    </row>
    <row r="496" spans="1:11" ht="27.75" customHeight="1" x14ac:dyDescent="0.25">
      <c r="A496" s="29" t="s">
        <v>112</v>
      </c>
      <c r="B496" s="61">
        <v>10.794986606964379</v>
      </c>
      <c r="C496" s="62">
        <v>1</v>
      </c>
      <c r="D496" s="61">
        <v>10.500170710134192</v>
      </c>
      <c r="E496" s="62">
        <v>1</v>
      </c>
      <c r="F496" s="215">
        <v>10.338507337426615</v>
      </c>
      <c r="G496" s="63">
        <v>1</v>
      </c>
      <c r="H496" s="215">
        <v>10.377381563822242</v>
      </c>
      <c r="I496" s="63">
        <v>1</v>
      </c>
      <c r="J496" s="215">
        <v>10.148858584344872</v>
      </c>
      <c r="K496" s="63">
        <v>1</v>
      </c>
    </row>
    <row r="497" spans="1:11" ht="27.75" customHeight="1" x14ac:dyDescent="0.25">
      <c r="A497" s="29" t="s">
        <v>113</v>
      </c>
      <c r="B497" s="61">
        <v>2.1240954703554151</v>
      </c>
      <c r="C497" s="62">
        <v>15</v>
      </c>
      <c r="D497" s="61">
        <v>2.0261595810314086</v>
      </c>
      <c r="E497" s="62">
        <v>16</v>
      </c>
      <c r="F497" s="215">
        <v>1.9920113693494688</v>
      </c>
      <c r="G497" s="63">
        <v>17</v>
      </c>
      <c r="H497" s="215">
        <v>2.1645021645021645</v>
      </c>
      <c r="I497" s="63">
        <v>14</v>
      </c>
      <c r="J497" s="215">
        <v>2.0851857402134639</v>
      </c>
      <c r="K497" s="63">
        <v>16</v>
      </c>
    </row>
    <row r="498" spans="1:11" ht="27.75" customHeight="1" x14ac:dyDescent="0.25">
      <c r="A498" s="29" t="s">
        <v>114</v>
      </c>
      <c r="B498" s="61">
        <v>0.4379722544276976</v>
      </c>
      <c r="C498" s="62">
        <v>30</v>
      </c>
      <c r="D498" s="61">
        <v>0.4021172049859339</v>
      </c>
      <c r="E498" s="62">
        <v>30</v>
      </c>
      <c r="F498" s="215">
        <v>0.42061050873088451</v>
      </c>
      <c r="G498" s="63">
        <v>30</v>
      </c>
      <c r="H498" s="215">
        <v>0.37332858156102711</v>
      </c>
      <c r="I498" s="63">
        <v>30</v>
      </c>
      <c r="J498" s="215">
        <v>0.40877832725577368</v>
      </c>
      <c r="K498" s="63">
        <v>30</v>
      </c>
    </row>
    <row r="499" spans="1:11" ht="27.75" customHeight="1" x14ac:dyDescent="0.25">
      <c r="A499" s="29" t="s">
        <v>115</v>
      </c>
      <c r="B499" s="61">
        <v>1.538000239875265</v>
      </c>
      <c r="C499" s="62">
        <v>22</v>
      </c>
      <c r="D499" s="61">
        <v>1.730262015098363</v>
      </c>
      <c r="E499" s="62">
        <v>21</v>
      </c>
      <c r="F499" s="215">
        <v>1.7224247750476034</v>
      </c>
      <c r="G499" s="63">
        <v>21</v>
      </c>
      <c r="H499" s="215">
        <v>1.6901984214332884</v>
      </c>
      <c r="I499" s="63">
        <v>21</v>
      </c>
      <c r="J499" s="215">
        <v>1.7020497194332054</v>
      </c>
      <c r="K499" s="63">
        <v>21</v>
      </c>
    </row>
    <row r="500" spans="1:11" ht="27.75" customHeight="1" x14ac:dyDescent="0.25">
      <c r="A500" s="29" t="s">
        <v>89</v>
      </c>
      <c r="B500" s="61">
        <v>6.7740774797105514</v>
      </c>
      <c r="C500" s="62">
        <v>4</v>
      </c>
      <c r="D500" s="61">
        <v>7.1223063238620821</v>
      </c>
      <c r="E500" s="62">
        <v>3</v>
      </c>
      <c r="F500" s="215">
        <v>7.9353863084846541</v>
      </c>
      <c r="G500" s="63">
        <v>3</v>
      </c>
      <c r="H500" s="215">
        <v>6.849365323941595</v>
      </c>
      <c r="I500" s="63">
        <v>5</v>
      </c>
      <c r="J500" s="215">
        <v>6.7259436868308446</v>
      </c>
      <c r="K500" s="63">
        <v>5</v>
      </c>
    </row>
    <row r="501" spans="1:11" ht="27.75" customHeight="1" x14ac:dyDescent="0.25">
      <c r="A501" s="29" t="s">
        <v>116</v>
      </c>
      <c r="B501" s="61">
        <v>1.0560508535561508</v>
      </c>
      <c r="C501" s="62">
        <v>27</v>
      </c>
      <c r="D501" s="61">
        <v>1.0260577539338205</v>
      </c>
      <c r="E501" s="62">
        <v>26</v>
      </c>
      <c r="F501" s="215">
        <v>1.0955666662707979</v>
      </c>
      <c r="G501" s="63">
        <v>25</v>
      </c>
      <c r="H501" s="215">
        <v>1.0055588748082696</v>
      </c>
      <c r="I501" s="63">
        <v>26</v>
      </c>
      <c r="J501" s="215">
        <v>0.98273307024992917</v>
      </c>
      <c r="K501" s="63">
        <v>26</v>
      </c>
    </row>
    <row r="502" spans="1:11" ht="27.75" customHeight="1" x14ac:dyDescent="0.25">
      <c r="A502" s="29" t="s">
        <v>117</v>
      </c>
      <c r="B502" s="61">
        <v>1.2363570943109583</v>
      </c>
      <c r="C502" s="62">
        <v>24</v>
      </c>
      <c r="D502" s="61">
        <v>1.3137692198646698</v>
      </c>
      <c r="E502" s="62">
        <v>24</v>
      </c>
      <c r="F502" s="215">
        <v>1.3653511949297137</v>
      </c>
      <c r="G502" s="63">
        <v>23</v>
      </c>
      <c r="H502" s="215">
        <v>1.3877970294435187</v>
      </c>
      <c r="I502" s="63">
        <v>23</v>
      </c>
      <c r="J502" s="215">
        <v>1.4457931631616632</v>
      </c>
      <c r="K502" s="63">
        <v>23</v>
      </c>
    </row>
    <row r="503" spans="1:11" ht="27.75" customHeight="1" x14ac:dyDescent="0.25">
      <c r="A503" s="29" t="s">
        <v>118</v>
      </c>
      <c r="B503" s="61">
        <v>6.354095870147523</v>
      </c>
      <c r="C503" s="62">
        <v>6</v>
      </c>
      <c r="D503" s="61">
        <v>6.2513851480186649</v>
      </c>
      <c r="E503" s="62">
        <v>6</v>
      </c>
      <c r="F503" s="215">
        <v>5.7056557763183422</v>
      </c>
      <c r="G503" s="63">
        <v>7</v>
      </c>
      <c r="H503" s="215">
        <v>6.3918325419536073</v>
      </c>
      <c r="I503" s="63">
        <v>6</v>
      </c>
      <c r="J503" s="215">
        <v>6.447041976788717</v>
      </c>
      <c r="K503" s="63">
        <v>6</v>
      </c>
    </row>
    <row r="504" spans="1:11" ht="27.75" customHeight="1" x14ac:dyDescent="0.25">
      <c r="A504" s="29" t="s">
        <v>119</v>
      </c>
      <c r="B504" s="61">
        <v>0.68064606404669581</v>
      </c>
      <c r="C504" s="62">
        <v>29</v>
      </c>
      <c r="D504" s="61">
        <v>0.65528732212702834</v>
      </c>
      <c r="E504" s="62">
        <v>29</v>
      </c>
      <c r="F504" s="215">
        <v>0.57400963544450112</v>
      </c>
      <c r="G504" s="63">
        <v>29</v>
      </c>
      <c r="H504" s="215">
        <v>0.60654975909213205</v>
      </c>
      <c r="I504" s="63">
        <v>29</v>
      </c>
      <c r="J504" s="215">
        <v>0.58993955742045057</v>
      </c>
      <c r="K504" s="63">
        <v>29</v>
      </c>
    </row>
    <row r="505" spans="1:11" ht="27.75" customHeight="1" x14ac:dyDescent="0.25">
      <c r="A505" s="29" t="s">
        <v>120</v>
      </c>
      <c r="B505" s="61">
        <v>8.4256186782872895</v>
      </c>
      <c r="C505" s="62">
        <v>2</v>
      </c>
      <c r="D505" s="61">
        <v>9.2327228366234131</v>
      </c>
      <c r="E505" s="62">
        <v>2</v>
      </c>
      <c r="F505" s="215">
        <v>9.0909270849415496</v>
      </c>
      <c r="G505" s="63">
        <v>2</v>
      </c>
      <c r="H505" s="215">
        <v>8.2796138486211124</v>
      </c>
      <c r="I505" s="63">
        <v>2</v>
      </c>
      <c r="J505" s="215">
        <v>8.9186939074545855</v>
      </c>
      <c r="K505" s="63">
        <v>2</v>
      </c>
    </row>
    <row r="506" spans="1:11" ht="27.75" customHeight="1" x14ac:dyDescent="0.25">
      <c r="A506" s="29" t="s">
        <v>121</v>
      </c>
      <c r="B506" s="61">
        <v>1.8240514932235237</v>
      </c>
      <c r="C506" s="62">
        <v>18</v>
      </c>
      <c r="D506" s="61">
        <v>1.9786402688235376</v>
      </c>
      <c r="E506" s="62">
        <v>18</v>
      </c>
      <c r="F506" s="215">
        <v>2.04862059546572</v>
      </c>
      <c r="G506" s="63">
        <v>15</v>
      </c>
      <c r="H506" s="215">
        <v>2.116984441439647</v>
      </c>
      <c r="I506" s="63">
        <v>16</v>
      </c>
      <c r="J506" s="215">
        <v>2.047721331401835</v>
      </c>
      <c r="K506" s="63">
        <v>17</v>
      </c>
    </row>
    <row r="507" spans="1:11" ht="27.75" customHeight="1" x14ac:dyDescent="0.25">
      <c r="A507" s="29" t="s">
        <v>122</v>
      </c>
      <c r="B507" s="61">
        <v>2.1404869467876702</v>
      </c>
      <c r="C507" s="62">
        <v>14</v>
      </c>
      <c r="D507" s="61">
        <v>1.9764439980912412</v>
      </c>
      <c r="E507" s="62">
        <v>19</v>
      </c>
      <c r="F507" s="215">
        <v>1.9225364100249793</v>
      </c>
      <c r="G507" s="63">
        <v>18</v>
      </c>
      <c r="H507" s="215">
        <v>1.9234195989643932</v>
      </c>
      <c r="I507" s="63">
        <v>19</v>
      </c>
      <c r="J507" s="215">
        <v>1.7781440964417135</v>
      </c>
      <c r="K507" s="63">
        <v>20</v>
      </c>
    </row>
    <row r="508" spans="1:11" ht="27.75" customHeight="1" x14ac:dyDescent="0.25">
      <c r="A508" s="29" t="s">
        <v>123</v>
      </c>
      <c r="B508" s="61">
        <v>1.6535401591172592</v>
      </c>
      <c r="C508" s="62">
        <v>20</v>
      </c>
      <c r="D508" s="61">
        <v>1.7606104833991882</v>
      </c>
      <c r="E508" s="62">
        <v>20</v>
      </c>
      <c r="F508" s="215">
        <v>1.8055572050085309</v>
      </c>
      <c r="G508" s="63">
        <v>20</v>
      </c>
      <c r="H508" s="215">
        <v>1.7548365005992124</v>
      </c>
      <c r="I508" s="63">
        <v>20</v>
      </c>
      <c r="J508" s="215">
        <v>1.6133006976705464</v>
      </c>
      <c r="K508" s="63">
        <v>22</v>
      </c>
    </row>
    <row r="509" spans="1:11" ht="27.75" customHeight="1" x14ac:dyDescent="0.25">
      <c r="A509" s="29" t="s">
        <v>124</v>
      </c>
      <c r="B509" s="61">
        <v>6.4842282013353056</v>
      </c>
      <c r="C509" s="62">
        <v>5</v>
      </c>
      <c r="D509" s="61">
        <v>6.2370095577709046</v>
      </c>
      <c r="E509" s="62">
        <v>7</v>
      </c>
      <c r="F509" s="215">
        <v>6.1898032136622216</v>
      </c>
      <c r="G509" s="63">
        <v>6</v>
      </c>
      <c r="H509" s="215">
        <v>6.1533704390847248</v>
      </c>
      <c r="I509" s="63">
        <v>7</v>
      </c>
      <c r="J509" s="215">
        <v>5.644471085801821</v>
      </c>
      <c r="K509" s="63">
        <v>7</v>
      </c>
    </row>
    <row r="510" spans="1:11" ht="27.75" customHeight="1" x14ac:dyDescent="0.25">
      <c r="A510" s="29" t="s">
        <v>125</v>
      </c>
      <c r="B510" s="61">
        <v>2.0759205213289089</v>
      </c>
      <c r="C510" s="62">
        <v>17</v>
      </c>
      <c r="D510" s="61">
        <v>2.1397666761838399</v>
      </c>
      <c r="E510" s="62">
        <v>13</v>
      </c>
      <c r="F510" s="215">
        <v>2.2032073283216356</v>
      </c>
      <c r="G510" s="63">
        <v>13</v>
      </c>
      <c r="H510" s="215">
        <v>2.2053813821368302</v>
      </c>
      <c r="I510" s="63">
        <v>13</v>
      </c>
      <c r="J510" s="215">
        <v>2.2998151755831961</v>
      </c>
      <c r="K510" s="63">
        <v>12</v>
      </c>
    </row>
    <row r="511" spans="1:11" ht="27.75" customHeight="1" x14ac:dyDescent="0.25">
      <c r="A511" s="29" t="s">
        <v>126</v>
      </c>
      <c r="B511" s="61">
        <v>1.1987766361492025</v>
      </c>
      <c r="C511" s="62">
        <v>25</v>
      </c>
      <c r="D511" s="61">
        <v>1.1278848515221156</v>
      </c>
      <c r="E511" s="62">
        <v>25</v>
      </c>
      <c r="F511" s="215">
        <v>1.0419264555102945</v>
      </c>
      <c r="G511" s="63">
        <v>26</v>
      </c>
      <c r="H511" s="215">
        <v>1.1026906910684151</v>
      </c>
      <c r="I511" s="63">
        <v>25</v>
      </c>
      <c r="J511" s="215">
        <v>1.1738848094310406</v>
      </c>
      <c r="K511" s="63">
        <v>25</v>
      </c>
    </row>
    <row r="512" spans="1:11" ht="27.75" customHeight="1" x14ac:dyDescent="0.25">
      <c r="A512" s="29" t="s">
        <v>127</v>
      </c>
      <c r="B512" s="61">
        <v>1.6505417183064808</v>
      </c>
      <c r="C512" s="62">
        <v>21</v>
      </c>
      <c r="D512" s="61">
        <v>1.5675383199327542</v>
      </c>
      <c r="E512" s="62">
        <v>22</v>
      </c>
      <c r="F512" s="215">
        <v>1.3798004029943511</v>
      </c>
      <c r="G512" s="63">
        <v>22</v>
      </c>
      <c r="H512" s="215">
        <v>1.6294036875150675</v>
      </c>
      <c r="I512" s="63">
        <v>22</v>
      </c>
      <c r="J512" s="215">
        <v>1.9206753584095109</v>
      </c>
      <c r="K512" s="63">
        <v>19</v>
      </c>
    </row>
    <row r="513" spans="1:11" ht="27.75" customHeight="1" x14ac:dyDescent="0.25">
      <c r="A513" s="29" t="s">
        <v>128</v>
      </c>
      <c r="B513" s="61">
        <v>7.2466317514892253</v>
      </c>
      <c r="C513" s="62">
        <v>3</v>
      </c>
      <c r="D513" s="61">
        <v>7.0232744799330744</v>
      </c>
      <c r="E513" s="62">
        <v>4</v>
      </c>
      <c r="F513" s="215">
        <v>7.5361527103151511</v>
      </c>
      <c r="G513" s="63">
        <v>4</v>
      </c>
      <c r="H513" s="215">
        <v>7.644413697682463</v>
      </c>
      <c r="I513" s="63">
        <v>3</v>
      </c>
      <c r="J513" s="215">
        <v>7.4114591138418504</v>
      </c>
      <c r="K513" s="63">
        <v>4</v>
      </c>
    </row>
    <row r="514" spans="1:11" ht="27.75" customHeight="1" x14ac:dyDescent="0.25">
      <c r="A514" s="29" t="s">
        <v>129</v>
      </c>
      <c r="B514" s="61">
        <v>1.8132571063047216</v>
      </c>
      <c r="C514" s="62">
        <v>19</v>
      </c>
      <c r="D514" s="61">
        <v>2.0039972127327799</v>
      </c>
      <c r="E514" s="62">
        <v>17</v>
      </c>
      <c r="F514" s="215">
        <v>1.8677085931221769</v>
      </c>
      <c r="G514" s="63">
        <v>19</v>
      </c>
      <c r="H514" s="215">
        <v>2.1524480362252758</v>
      </c>
      <c r="I514" s="63">
        <v>15</v>
      </c>
      <c r="J514" s="215">
        <v>2.1343057428775998</v>
      </c>
      <c r="K514" s="63">
        <v>14</v>
      </c>
    </row>
    <row r="515" spans="1:11" ht="27.75" customHeight="1" x14ac:dyDescent="0.25">
      <c r="A515" s="29" t="s">
        <v>130</v>
      </c>
      <c r="B515" s="61">
        <v>0.28165354015911725</v>
      </c>
      <c r="C515" s="62">
        <v>31</v>
      </c>
      <c r="D515" s="61">
        <v>0.32185349276927777</v>
      </c>
      <c r="E515" s="62">
        <v>31</v>
      </c>
      <c r="F515" s="215">
        <v>0.29432838893309421</v>
      </c>
      <c r="G515" s="63">
        <v>31</v>
      </c>
      <c r="H515" s="215">
        <v>0.26152217435510416</v>
      </c>
      <c r="I515" s="63">
        <v>31</v>
      </c>
      <c r="J515" s="215">
        <v>0.27324042159948048</v>
      </c>
      <c r="K515" s="63">
        <v>31</v>
      </c>
    </row>
    <row r="516" spans="1:11" ht="27.75" customHeight="1" x14ac:dyDescent="0.25">
      <c r="A516" s="29" t="s">
        <v>131</v>
      </c>
      <c r="B516" s="61">
        <v>1.4312557470115541</v>
      </c>
      <c r="C516" s="62">
        <v>23</v>
      </c>
      <c r="D516" s="61">
        <v>1.3598909052428976</v>
      </c>
      <c r="E516" s="62">
        <v>23</v>
      </c>
      <c r="F516" s="215">
        <v>1.2994390540321208</v>
      </c>
      <c r="G516" s="63">
        <v>24</v>
      </c>
      <c r="H516" s="215">
        <v>1.2013947849298938</v>
      </c>
      <c r="I516" s="63">
        <v>24</v>
      </c>
      <c r="J516" s="215">
        <v>1.2967680703331834</v>
      </c>
      <c r="K516" s="63">
        <v>24</v>
      </c>
    </row>
    <row r="517" spans="1:11" ht="27.75" customHeight="1" x14ac:dyDescent="0.25">
      <c r="A517" s="29" t="s">
        <v>132</v>
      </c>
      <c r="B517" s="61">
        <v>2.118898172950066</v>
      </c>
      <c r="C517" s="62">
        <v>16</v>
      </c>
      <c r="D517" s="61">
        <v>2.0287551737150316</v>
      </c>
      <c r="E517" s="62">
        <v>15</v>
      </c>
      <c r="F517" s="215">
        <v>2.0211077198357934</v>
      </c>
      <c r="G517" s="63">
        <v>16</v>
      </c>
      <c r="H517" s="215">
        <v>2.0692920208658707</v>
      </c>
      <c r="I517" s="63">
        <v>18</v>
      </c>
      <c r="J517" s="215">
        <v>2.0120885159098858</v>
      </c>
      <c r="K517" s="63">
        <v>18</v>
      </c>
    </row>
    <row r="518" spans="1:11" ht="27.75" customHeight="1" x14ac:dyDescent="0.25">
      <c r="A518" s="29" t="s">
        <v>133</v>
      </c>
      <c r="B518" s="61">
        <v>1.1222164474473275</v>
      </c>
      <c r="C518" s="62">
        <v>26</v>
      </c>
      <c r="D518" s="61">
        <v>1.0258580929581571</v>
      </c>
      <c r="E518" s="62">
        <v>27</v>
      </c>
      <c r="F518" s="215">
        <v>0.98432755760879465</v>
      </c>
      <c r="G518" s="63">
        <v>27</v>
      </c>
      <c r="H518" s="215">
        <v>0.97201695264649257</v>
      </c>
      <c r="I518" s="63">
        <v>27</v>
      </c>
      <c r="J518" s="215">
        <v>0.95642472983998528</v>
      </c>
      <c r="K518" s="63">
        <v>27</v>
      </c>
    </row>
    <row r="519" spans="1:11" ht="27.75" customHeight="1" x14ac:dyDescent="0.25">
      <c r="A519" s="29" t="s">
        <v>134</v>
      </c>
      <c r="B519" s="61">
        <v>4.6367888697877104</v>
      </c>
      <c r="C519" s="62">
        <v>8</v>
      </c>
      <c r="D519" s="61">
        <v>3.7851727766252905</v>
      </c>
      <c r="E519" s="62">
        <v>11</v>
      </c>
      <c r="F519" s="215">
        <v>3.5400559758361738</v>
      </c>
      <c r="G519" s="63">
        <v>11</v>
      </c>
      <c r="H519" s="215">
        <v>3.5923049240240519</v>
      </c>
      <c r="I519" s="63">
        <v>11</v>
      </c>
      <c r="J519" s="215">
        <v>3.5929200592770201</v>
      </c>
      <c r="K519" s="63">
        <v>11</v>
      </c>
    </row>
    <row r="520" spans="1:11" ht="27.75" customHeight="1" x14ac:dyDescent="0.25">
      <c r="A520" s="29" t="s">
        <v>135</v>
      </c>
      <c r="B520" s="61">
        <v>4.2479910446567786</v>
      </c>
      <c r="C520" s="62">
        <v>11</v>
      </c>
      <c r="D520" s="61">
        <v>3.962671383989985</v>
      </c>
      <c r="E520" s="62">
        <v>10</v>
      </c>
      <c r="F520" s="215">
        <v>3.9347370837935305</v>
      </c>
      <c r="G520" s="63">
        <v>10</v>
      </c>
      <c r="H520" s="215">
        <v>4.2116076014381099</v>
      </c>
      <c r="I520" s="63">
        <v>9</v>
      </c>
      <c r="J520" s="215">
        <v>4.0251760827214147</v>
      </c>
      <c r="K520" s="63">
        <v>10</v>
      </c>
    </row>
    <row r="521" spans="1:11" ht="27.75" customHeight="1" x14ac:dyDescent="0.25">
      <c r="A521" s="29" t="s">
        <v>136</v>
      </c>
      <c r="B521" s="61">
        <v>4.6138008235717427</v>
      </c>
      <c r="C521" s="62">
        <v>9</v>
      </c>
      <c r="D521" s="61">
        <v>4.998512525731309</v>
      </c>
      <c r="E521" s="62">
        <v>8</v>
      </c>
      <c r="F521" s="215">
        <v>5.5100966315531119</v>
      </c>
      <c r="G521" s="63">
        <v>8</v>
      </c>
      <c r="H521" s="215">
        <v>5.3714243786883014</v>
      </c>
      <c r="I521" s="63">
        <v>8</v>
      </c>
      <c r="J521" s="215">
        <v>5.5951845746540787</v>
      </c>
      <c r="K521" s="63">
        <v>8</v>
      </c>
    </row>
    <row r="522" spans="1:11" ht="27.75" customHeight="1" x14ac:dyDescent="0.25">
      <c r="A522" s="29" t="s">
        <v>137</v>
      </c>
      <c r="B522" s="61">
        <v>2.3825610682445131</v>
      </c>
      <c r="C522" s="62">
        <v>13</v>
      </c>
      <c r="D522" s="61">
        <v>2.1329782030112869</v>
      </c>
      <c r="E522" s="62">
        <v>14</v>
      </c>
      <c r="F522" s="215">
        <v>2.0844467140917389</v>
      </c>
      <c r="G522" s="63">
        <v>14</v>
      </c>
      <c r="H522" s="215">
        <v>2.1084242633879438</v>
      </c>
      <c r="I522" s="63">
        <v>17</v>
      </c>
      <c r="J522" s="215">
        <v>2.1163228266480179</v>
      </c>
      <c r="K522" s="63">
        <v>15</v>
      </c>
    </row>
    <row r="523" spans="1:11" ht="27.75" customHeight="1" x14ac:dyDescent="0.25">
      <c r="A523" s="30" t="s">
        <v>138</v>
      </c>
      <c r="B523" s="61">
        <v>5.9337144684763921</v>
      </c>
      <c r="C523" s="62">
        <v>7</v>
      </c>
      <c r="D523" s="61">
        <v>6.8252107920750564</v>
      </c>
      <c r="E523" s="62">
        <v>5</v>
      </c>
      <c r="F523" s="215">
        <v>6.6887957277848384</v>
      </c>
      <c r="G523" s="63">
        <v>5</v>
      </c>
      <c r="H523" s="215">
        <v>7.15</v>
      </c>
      <c r="I523" s="63">
        <v>4</v>
      </c>
      <c r="J523" s="215">
        <v>7.5291806117521691</v>
      </c>
      <c r="K523" s="63">
        <v>3</v>
      </c>
    </row>
    <row r="524" spans="1:11" ht="27.75" customHeight="1" x14ac:dyDescent="0.25">
      <c r="A524" s="218" t="s">
        <v>552</v>
      </c>
      <c r="B524" s="641"/>
      <c r="C524" s="641"/>
      <c r="D524" s="641"/>
      <c r="E524" s="641"/>
    </row>
    <row r="525" spans="1:11" ht="27.75" customHeight="1" x14ac:dyDescent="0.25">
      <c r="A525" s="105"/>
      <c r="B525" s="641"/>
      <c r="C525" s="641"/>
    </row>
    <row r="526" spans="1:11" ht="27.75" customHeight="1" x14ac:dyDescent="0.25">
      <c r="A526" s="469" t="s">
        <v>516</v>
      </c>
      <c r="B526" s="469"/>
      <c r="C526" s="469"/>
      <c r="D526" s="469"/>
      <c r="E526" s="469"/>
      <c r="K526" s="37" t="s">
        <v>375</v>
      </c>
    </row>
    <row r="527" spans="1:11" ht="27.75" customHeight="1" x14ac:dyDescent="0.25">
      <c r="A527" s="799" t="s">
        <v>1</v>
      </c>
      <c r="B527" s="795">
        <v>1399</v>
      </c>
      <c r="C527" s="796"/>
      <c r="D527" s="795">
        <v>1400</v>
      </c>
      <c r="E527" s="796"/>
      <c r="F527" s="795">
        <v>1401</v>
      </c>
      <c r="G527" s="796"/>
      <c r="H527" s="797">
        <v>1402</v>
      </c>
      <c r="I527" s="797"/>
      <c r="J527" s="797">
        <v>1403</v>
      </c>
      <c r="K527" s="797"/>
    </row>
    <row r="528" spans="1:11" ht="27.75" customHeight="1" x14ac:dyDescent="0.25">
      <c r="A528" s="800"/>
      <c r="B528" s="148" t="s">
        <v>972</v>
      </c>
      <c r="C528" s="488" t="s">
        <v>3</v>
      </c>
      <c r="D528" s="148" t="s">
        <v>972</v>
      </c>
      <c r="E528" s="488" t="s">
        <v>3</v>
      </c>
      <c r="F528" s="148" t="s">
        <v>972</v>
      </c>
      <c r="G528" s="488" t="s">
        <v>3</v>
      </c>
      <c r="H528" s="148" t="s">
        <v>972</v>
      </c>
      <c r="I528" s="488" t="s">
        <v>3</v>
      </c>
      <c r="J528" s="148" t="s">
        <v>972</v>
      </c>
      <c r="K528" s="488" t="s">
        <v>3</v>
      </c>
    </row>
    <row r="529" spans="1:11" ht="27.75" customHeight="1" x14ac:dyDescent="0.25">
      <c r="A529" s="29" t="s">
        <v>4</v>
      </c>
      <c r="B529" s="64">
        <v>100.00000000000001</v>
      </c>
      <c r="C529" s="214" t="s">
        <v>230</v>
      </c>
      <c r="D529" s="64">
        <v>100.00000000000001</v>
      </c>
      <c r="E529" s="214" t="s">
        <v>230</v>
      </c>
      <c r="F529" s="64" t="s">
        <v>1500</v>
      </c>
      <c r="G529" s="214" t="s">
        <v>230</v>
      </c>
      <c r="H529" s="64" t="s">
        <v>715</v>
      </c>
      <c r="I529" s="113" t="s">
        <v>230</v>
      </c>
      <c r="J529" s="216" t="s">
        <v>715</v>
      </c>
      <c r="K529" s="113" t="s">
        <v>230</v>
      </c>
    </row>
    <row r="530" spans="1:11" ht="27.75" customHeight="1" x14ac:dyDescent="0.25">
      <c r="A530" s="29" t="s">
        <v>109</v>
      </c>
      <c r="B530" s="61">
        <v>4.0999999999999996</v>
      </c>
      <c r="C530" s="62">
        <v>5</v>
      </c>
      <c r="D530" s="61">
        <v>2.9998957411162426</v>
      </c>
      <c r="E530" s="62">
        <v>6</v>
      </c>
      <c r="F530" s="215" t="s">
        <v>715</v>
      </c>
      <c r="G530" s="63" t="s">
        <v>230</v>
      </c>
      <c r="H530" s="215" t="s">
        <v>715</v>
      </c>
      <c r="I530" s="63" t="s">
        <v>230</v>
      </c>
      <c r="J530" s="215" t="s">
        <v>715</v>
      </c>
      <c r="K530" s="63" t="s">
        <v>230</v>
      </c>
    </row>
    <row r="531" spans="1:11" ht="27.75" customHeight="1" x14ac:dyDescent="0.25">
      <c r="A531" s="29" t="s">
        <v>110</v>
      </c>
      <c r="B531" s="61">
        <v>14.2</v>
      </c>
      <c r="C531" s="62">
        <v>2</v>
      </c>
      <c r="D531" s="61">
        <v>9.3473102771334826</v>
      </c>
      <c r="E531" s="62">
        <v>4</v>
      </c>
      <c r="F531" s="215" t="s">
        <v>715</v>
      </c>
      <c r="G531" s="63" t="s">
        <v>230</v>
      </c>
      <c r="H531" s="215" t="s">
        <v>715</v>
      </c>
      <c r="I531" s="63" t="s">
        <v>230</v>
      </c>
      <c r="J531" s="215" t="s">
        <v>715</v>
      </c>
      <c r="K531" s="63" t="s">
        <v>230</v>
      </c>
    </row>
    <row r="532" spans="1:11" ht="27.75" customHeight="1" x14ac:dyDescent="0.25">
      <c r="A532" s="29" t="s">
        <v>111</v>
      </c>
      <c r="B532" s="61">
        <v>4.4000000000000004</v>
      </c>
      <c r="C532" s="62">
        <v>4</v>
      </c>
      <c r="D532" s="61">
        <v>2.6538252498197035</v>
      </c>
      <c r="E532" s="62">
        <v>7</v>
      </c>
      <c r="F532" s="215" t="s">
        <v>715</v>
      </c>
      <c r="G532" s="63" t="s">
        <v>230</v>
      </c>
      <c r="H532" s="215" t="s">
        <v>715</v>
      </c>
      <c r="I532" s="63" t="s">
        <v>230</v>
      </c>
      <c r="J532" s="215" t="s">
        <v>715</v>
      </c>
      <c r="K532" s="63" t="s">
        <v>230</v>
      </c>
    </row>
    <row r="533" spans="1:11" ht="27.75" customHeight="1" x14ac:dyDescent="0.25">
      <c r="A533" s="29" t="s">
        <v>112</v>
      </c>
      <c r="B533" s="61">
        <v>0</v>
      </c>
      <c r="C533" s="62">
        <v>16</v>
      </c>
      <c r="D533" s="61">
        <v>0</v>
      </c>
      <c r="E533" s="62">
        <v>14</v>
      </c>
      <c r="F533" s="215" t="s">
        <v>715</v>
      </c>
      <c r="G533" s="63" t="s">
        <v>230</v>
      </c>
      <c r="H533" s="215" t="s">
        <v>715</v>
      </c>
      <c r="I533" s="63" t="s">
        <v>230</v>
      </c>
      <c r="J533" s="215" t="s">
        <v>715</v>
      </c>
      <c r="K533" s="63" t="s">
        <v>230</v>
      </c>
    </row>
    <row r="534" spans="1:11" ht="27.75" customHeight="1" x14ac:dyDescent="0.25">
      <c r="A534" s="29" t="s">
        <v>113</v>
      </c>
      <c r="B534" s="61">
        <v>0</v>
      </c>
      <c r="C534" s="62">
        <v>16</v>
      </c>
      <c r="D534" s="61">
        <v>0</v>
      </c>
      <c r="E534" s="62">
        <v>14</v>
      </c>
      <c r="F534" s="215" t="s">
        <v>715</v>
      </c>
      <c r="G534" s="63" t="s">
        <v>230</v>
      </c>
      <c r="H534" s="215" t="s">
        <v>715</v>
      </c>
      <c r="I534" s="63" t="s">
        <v>230</v>
      </c>
      <c r="J534" s="215" t="s">
        <v>715</v>
      </c>
      <c r="K534" s="63" t="s">
        <v>230</v>
      </c>
    </row>
    <row r="535" spans="1:11" ht="27.75" customHeight="1" x14ac:dyDescent="0.25">
      <c r="A535" s="29" t="s">
        <v>114</v>
      </c>
      <c r="B535" s="61">
        <v>4.2021356546361683E-3</v>
      </c>
      <c r="C535" s="62">
        <v>13</v>
      </c>
      <c r="D535" s="61">
        <v>2.5876041470237863E-4</v>
      </c>
      <c r="E535" s="62">
        <v>13</v>
      </c>
      <c r="F535" s="215" t="s">
        <v>715</v>
      </c>
      <c r="G535" s="63" t="s">
        <v>230</v>
      </c>
      <c r="H535" s="215" t="s">
        <v>715</v>
      </c>
      <c r="I535" s="63" t="s">
        <v>230</v>
      </c>
      <c r="J535" s="215" t="s">
        <v>715</v>
      </c>
      <c r="K535" s="63" t="s">
        <v>230</v>
      </c>
    </row>
    <row r="536" spans="1:11" ht="27.75" customHeight="1" x14ac:dyDescent="0.25">
      <c r="A536" s="29" t="s">
        <v>115</v>
      </c>
      <c r="B536" s="61">
        <v>0.02</v>
      </c>
      <c r="C536" s="62">
        <v>12</v>
      </c>
      <c r="D536" s="61">
        <v>2.8539117404883175E-2</v>
      </c>
      <c r="E536" s="62">
        <v>12</v>
      </c>
      <c r="F536" s="215" t="s">
        <v>715</v>
      </c>
      <c r="G536" s="63" t="s">
        <v>230</v>
      </c>
      <c r="H536" s="215" t="s">
        <v>715</v>
      </c>
      <c r="I536" s="63" t="s">
        <v>230</v>
      </c>
      <c r="J536" s="215" t="s">
        <v>715</v>
      </c>
      <c r="K536" s="63" t="s">
        <v>230</v>
      </c>
    </row>
    <row r="537" spans="1:11" ht="27.75" customHeight="1" x14ac:dyDescent="0.25">
      <c r="A537" s="29" t="s">
        <v>89</v>
      </c>
      <c r="B537" s="61">
        <v>0</v>
      </c>
      <c r="C537" s="62">
        <v>16</v>
      </c>
      <c r="D537" s="61">
        <v>0</v>
      </c>
      <c r="E537" s="62">
        <v>14</v>
      </c>
      <c r="F537" s="215" t="s">
        <v>715</v>
      </c>
      <c r="G537" s="63" t="s">
        <v>230</v>
      </c>
      <c r="H537" s="215" t="s">
        <v>715</v>
      </c>
      <c r="I537" s="63" t="s">
        <v>230</v>
      </c>
      <c r="J537" s="215" t="s">
        <v>715</v>
      </c>
      <c r="K537" s="63" t="s">
        <v>230</v>
      </c>
    </row>
    <row r="538" spans="1:11" ht="27.75" customHeight="1" x14ac:dyDescent="0.25">
      <c r="A538" s="29" t="s">
        <v>116</v>
      </c>
      <c r="B538" s="61">
        <v>0</v>
      </c>
      <c r="C538" s="62">
        <v>16</v>
      </c>
      <c r="D538" s="61">
        <v>0</v>
      </c>
      <c r="E538" s="62">
        <v>14</v>
      </c>
      <c r="F538" s="215" t="s">
        <v>715</v>
      </c>
      <c r="G538" s="63" t="s">
        <v>230</v>
      </c>
      <c r="H538" s="215" t="s">
        <v>715</v>
      </c>
      <c r="I538" s="63" t="s">
        <v>230</v>
      </c>
      <c r="J538" s="215" t="s">
        <v>715</v>
      </c>
      <c r="K538" s="63" t="s">
        <v>230</v>
      </c>
    </row>
    <row r="539" spans="1:11" ht="27.75" customHeight="1" x14ac:dyDescent="0.25">
      <c r="A539" s="29" t="s">
        <v>117</v>
      </c>
      <c r="B539" s="61">
        <v>2.1745317373641705E-3</v>
      </c>
      <c r="C539" s="62">
        <v>14</v>
      </c>
      <c r="D539" s="61">
        <v>0</v>
      </c>
      <c r="E539" s="62">
        <v>14</v>
      </c>
      <c r="F539" s="215" t="s">
        <v>715</v>
      </c>
      <c r="G539" s="63" t="s">
        <v>230</v>
      </c>
      <c r="H539" s="215" t="s">
        <v>715</v>
      </c>
      <c r="I539" s="63" t="s">
        <v>230</v>
      </c>
      <c r="J539" s="215" t="s">
        <v>715</v>
      </c>
      <c r="K539" s="63" t="s">
        <v>230</v>
      </c>
    </row>
    <row r="540" spans="1:11" ht="27.75" customHeight="1" x14ac:dyDescent="0.25">
      <c r="A540" s="29" t="s">
        <v>118</v>
      </c>
      <c r="B540" s="61">
        <v>2.2999999999999998</v>
      </c>
      <c r="C540" s="62">
        <v>7</v>
      </c>
      <c r="D540" s="61">
        <v>3.6444787158238139</v>
      </c>
      <c r="E540" s="62">
        <v>5</v>
      </c>
      <c r="F540" s="215" t="s">
        <v>715</v>
      </c>
      <c r="G540" s="63" t="s">
        <v>230</v>
      </c>
      <c r="H540" s="215" t="s">
        <v>715</v>
      </c>
      <c r="I540" s="63" t="s">
        <v>230</v>
      </c>
      <c r="J540" s="215" t="s">
        <v>715</v>
      </c>
      <c r="K540" s="63" t="s">
        <v>230</v>
      </c>
    </row>
    <row r="541" spans="1:11" ht="27.75" customHeight="1" x14ac:dyDescent="0.25">
      <c r="A541" s="29" t="s">
        <v>119</v>
      </c>
      <c r="B541" s="61">
        <v>0</v>
      </c>
      <c r="C541" s="62">
        <v>16</v>
      </c>
      <c r="D541" s="61">
        <v>0</v>
      </c>
      <c r="E541" s="62">
        <v>14</v>
      </c>
      <c r="F541" s="215" t="s">
        <v>715</v>
      </c>
      <c r="G541" s="63" t="s">
        <v>230</v>
      </c>
      <c r="H541" s="215" t="s">
        <v>715</v>
      </c>
      <c r="I541" s="63" t="s">
        <v>230</v>
      </c>
      <c r="J541" s="215" t="s">
        <v>715</v>
      </c>
      <c r="K541" s="63" t="s">
        <v>230</v>
      </c>
    </row>
    <row r="542" spans="1:11" ht="27.75" customHeight="1" x14ac:dyDescent="0.25">
      <c r="A542" s="29" t="s">
        <v>120</v>
      </c>
      <c r="B542" s="61">
        <v>0.1</v>
      </c>
      <c r="C542" s="62">
        <v>11</v>
      </c>
      <c r="D542" s="61">
        <v>5.0490625918801629E-2</v>
      </c>
      <c r="E542" s="62">
        <v>11</v>
      </c>
      <c r="F542" s="215" t="s">
        <v>715</v>
      </c>
      <c r="G542" s="63" t="s">
        <v>230</v>
      </c>
      <c r="H542" s="215" t="s">
        <v>715</v>
      </c>
      <c r="I542" s="63" t="s">
        <v>230</v>
      </c>
      <c r="J542" s="215" t="s">
        <v>715</v>
      </c>
      <c r="K542" s="63" t="s">
        <v>230</v>
      </c>
    </row>
    <row r="543" spans="1:11" ht="27.75" customHeight="1" x14ac:dyDescent="0.25">
      <c r="A543" s="29" t="s">
        <v>121</v>
      </c>
      <c r="B543" s="61">
        <v>0</v>
      </c>
      <c r="C543" s="62">
        <v>16</v>
      </c>
      <c r="D543" s="61">
        <v>0</v>
      </c>
      <c r="E543" s="62">
        <v>14</v>
      </c>
      <c r="F543" s="215" t="s">
        <v>715</v>
      </c>
      <c r="G543" s="63" t="s">
        <v>230</v>
      </c>
      <c r="H543" s="215" t="s">
        <v>715</v>
      </c>
      <c r="I543" s="63" t="s">
        <v>230</v>
      </c>
      <c r="J543" s="215" t="s">
        <v>715</v>
      </c>
      <c r="K543" s="63" t="s">
        <v>230</v>
      </c>
    </row>
    <row r="544" spans="1:11" ht="27.75" customHeight="1" x14ac:dyDescent="0.25">
      <c r="A544" s="29" t="s">
        <v>122</v>
      </c>
      <c r="B544" s="61">
        <v>0</v>
      </c>
      <c r="C544" s="62">
        <v>16</v>
      </c>
      <c r="D544" s="61">
        <v>0</v>
      </c>
      <c r="E544" s="62">
        <v>14</v>
      </c>
      <c r="F544" s="215" t="s">
        <v>715</v>
      </c>
      <c r="G544" s="63" t="s">
        <v>230</v>
      </c>
      <c r="H544" s="215" t="s">
        <v>715</v>
      </c>
      <c r="I544" s="63" t="s">
        <v>230</v>
      </c>
      <c r="J544" s="215" t="s">
        <v>715</v>
      </c>
      <c r="K544" s="63" t="s">
        <v>230</v>
      </c>
    </row>
    <row r="545" spans="1:11" ht="27.75" customHeight="1" x14ac:dyDescent="0.25">
      <c r="A545" s="29" t="s">
        <v>123</v>
      </c>
      <c r="B545" s="61">
        <v>3.9</v>
      </c>
      <c r="C545" s="62">
        <v>6</v>
      </c>
      <c r="D545" s="61">
        <v>2.4487252761162304</v>
      </c>
      <c r="E545" s="62">
        <v>8</v>
      </c>
      <c r="F545" s="215" t="s">
        <v>715</v>
      </c>
      <c r="G545" s="63" t="s">
        <v>230</v>
      </c>
      <c r="H545" s="215" t="s">
        <v>715</v>
      </c>
      <c r="I545" s="63" t="s">
        <v>230</v>
      </c>
      <c r="J545" s="215" t="s">
        <v>715</v>
      </c>
      <c r="K545" s="63" t="s">
        <v>230</v>
      </c>
    </row>
    <row r="546" spans="1:11" ht="27.75" customHeight="1" x14ac:dyDescent="0.25">
      <c r="A546" s="29" t="s">
        <v>124</v>
      </c>
      <c r="B546" s="61">
        <v>0</v>
      </c>
      <c r="C546" s="62">
        <v>16</v>
      </c>
      <c r="D546" s="61">
        <v>0</v>
      </c>
      <c r="E546" s="62">
        <v>14</v>
      </c>
      <c r="F546" s="215" t="s">
        <v>715</v>
      </c>
      <c r="G546" s="63" t="s">
        <v>230</v>
      </c>
      <c r="H546" s="215" t="s">
        <v>715</v>
      </c>
      <c r="I546" s="63" t="s">
        <v>230</v>
      </c>
      <c r="J546" s="215" t="s">
        <v>715</v>
      </c>
      <c r="K546" s="63" t="s">
        <v>230</v>
      </c>
    </row>
    <row r="547" spans="1:11" ht="27.75" customHeight="1" x14ac:dyDescent="0.25">
      <c r="A547" s="29" t="s">
        <v>125</v>
      </c>
      <c r="B547" s="61">
        <v>0</v>
      </c>
      <c r="C547" s="62">
        <v>16</v>
      </c>
      <c r="D547" s="61">
        <v>0</v>
      </c>
      <c r="E547" s="62">
        <v>14</v>
      </c>
      <c r="F547" s="215" t="s">
        <v>715</v>
      </c>
      <c r="G547" s="63" t="s">
        <v>230</v>
      </c>
      <c r="H547" s="215" t="s">
        <v>715</v>
      </c>
      <c r="I547" s="63" t="s">
        <v>230</v>
      </c>
      <c r="J547" s="215" t="s">
        <v>715</v>
      </c>
      <c r="K547" s="63" t="s">
        <v>230</v>
      </c>
    </row>
    <row r="548" spans="1:11" ht="27.75" customHeight="1" x14ac:dyDescent="0.25">
      <c r="A548" s="29" t="s">
        <v>126</v>
      </c>
      <c r="B548" s="61">
        <v>0</v>
      </c>
      <c r="C548" s="62">
        <v>16</v>
      </c>
      <c r="D548" s="61">
        <v>0</v>
      </c>
      <c r="E548" s="62">
        <v>14</v>
      </c>
      <c r="F548" s="215" t="s">
        <v>715</v>
      </c>
      <c r="G548" s="63" t="s">
        <v>230</v>
      </c>
      <c r="H548" s="215" t="s">
        <v>715</v>
      </c>
      <c r="I548" s="63" t="s">
        <v>230</v>
      </c>
      <c r="J548" s="215" t="s">
        <v>715</v>
      </c>
      <c r="K548" s="63" t="s">
        <v>230</v>
      </c>
    </row>
    <row r="549" spans="1:11" ht="27.75" customHeight="1" x14ac:dyDescent="0.25">
      <c r="A549" s="29" t="s">
        <v>127</v>
      </c>
      <c r="B549" s="61">
        <v>10.8</v>
      </c>
      <c r="C549" s="62">
        <v>3</v>
      </c>
      <c r="D549" s="61">
        <v>15.590314985818313</v>
      </c>
      <c r="E549" s="62">
        <v>3</v>
      </c>
      <c r="F549" s="215" t="s">
        <v>715</v>
      </c>
      <c r="G549" s="63" t="s">
        <v>230</v>
      </c>
      <c r="H549" s="215" t="s">
        <v>715</v>
      </c>
      <c r="I549" s="63" t="s">
        <v>230</v>
      </c>
      <c r="J549" s="215" t="s">
        <v>715</v>
      </c>
      <c r="K549" s="63" t="s">
        <v>230</v>
      </c>
    </row>
    <row r="550" spans="1:11" ht="27.75" customHeight="1" x14ac:dyDescent="0.25">
      <c r="A550" s="29" t="s">
        <v>128</v>
      </c>
      <c r="B550" s="61">
        <v>0</v>
      </c>
      <c r="C550" s="62">
        <v>16</v>
      </c>
      <c r="D550" s="61">
        <v>0</v>
      </c>
      <c r="E550" s="62">
        <v>14</v>
      </c>
      <c r="F550" s="215" t="s">
        <v>715</v>
      </c>
      <c r="G550" s="63" t="s">
        <v>230</v>
      </c>
      <c r="H550" s="215" t="s">
        <v>715</v>
      </c>
      <c r="I550" s="63" t="s">
        <v>230</v>
      </c>
      <c r="J550" s="215" t="s">
        <v>715</v>
      </c>
      <c r="K550" s="63" t="s">
        <v>230</v>
      </c>
    </row>
    <row r="551" spans="1:11" ht="27.75" customHeight="1" x14ac:dyDescent="0.25">
      <c r="A551" s="29" t="s">
        <v>129</v>
      </c>
      <c r="B551" s="61">
        <v>0.2</v>
      </c>
      <c r="C551" s="62">
        <v>10</v>
      </c>
      <c r="D551" s="61">
        <v>22.265503495475844</v>
      </c>
      <c r="E551" s="62">
        <v>2</v>
      </c>
      <c r="F551" s="215" t="s">
        <v>715</v>
      </c>
      <c r="G551" s="63" t="s">
        <v>230</v>
      </c>
      <c r="H551" s="215" t="s">
        <v>715</v>
      </c>
      <c r="I551" s="63" t="s">
        <v>230</v>
      </c>
      <c r="J551" s="215" t="s">
        <v>715</v>
      </c>
      <c r="K551" s="63" t="s">
        <v>230</v>
      </c>
    </row>
    <row r="552" spans="1:11" ht="27.75" customHeight="1" x14ac:dyDescent="0.25">
      <c r="A552" s="29" t="s">
        <v>130</v>
      </c>
      <c r="B552" s="61">
        <v>0</v>
      </c>
      <c r="C552" s="62">
        <v>16</v>
      </c>
      <c r="D552" s="61">
        <v>0</v>
      </c>
      <c r="E552" s="62">
        <v>14</v>
      </c>
      <c r="F552" s="215" t="s">
        <v>715</v>
      </c>
      <c r="G552" s="63" t="s">
        <v>230</v>
      </c>
      <c r="H552" s="215" t="s">
        <v>715</v>
      </c>
      <c r="I552" s="63" t="s">
        <v>230</v>
      </c>
      <c r="J552" s="215" t="s">
        <v>715</v>
      </c>
      <c r="K552" s="63" t="s">
        <v>230</v>
      </c>
    </row>
    <row r="553" spans="1:11" ht="27.75" customHeight="1" x14ac:dyDescent="0.25">
      <c r="A553" s="29" t="s">
        <v>131</v>
      </c>
      <c r="B553" s="61">
        <v>1E-3</v>
      </c>
      <c r="C553" s="62">
        <v>15</v>
      </c>
      <c r="D553" s="61">
        <v>0</v>
      </c>
      <c r="E553" s="62">
        <v>14</v>
      </c>
      <c r="F553" s="215" t="s">
        <v>715</v>
      </c>
      <c r="G553" s="63" t="s">
        <v>230</v>
      </c>
      <c r="H553" s="215" t="s">
        <v>715</v>
      </c>
      <c r="I553" s="63" t="s">
        <v>230</v>
      </c>
      <c r="J553" s="215" t="s">
        <v>715</v>
      </c>
      <c r="K553" s="63" t="s">
        <v>230</v>
      </c>
    </row>
    <row r="554" spans="1:11" ht="27.75" customHeight="1" x14ac:dyDescent="0.25">
      <c r="A554" s="29" t="s">
        <v>132</v>
      </c>
      <c r="B554" s="61">
        <v>1.6</v>
      </c>
      <c r="C554" s="62">
        <v>8</v>
      </c>
      <c r="D554" s="61">
        <v>1.5679910779409012</v>
      </c>
      <c r="E554" s="62">
        <v>9</v>
      </c>
      <c r="F554" s="215" t="s">
        <v>715</v>
      </c>
      <c r="G554" s="63" t="s">
        <v>230</v>
      </c>
      <c r="H554" s="215" t="s">
        <v>715</v>
      </c>
      <c r="I554" s="63" t="s">
        <v>230</v>
      </c>
      <c r="J554" s="215" t="s">
        <v>715</v>
      </c>
      <c r="K554" s="63" t="s">
        <v>230</v>
      </c>
    </row>
    <row r="555" spans="1:11" ht="27.75" customHeight="1" x14ac:dyDescent="0.25">
      <c r="A555" s="29" t="s">
        <v>133</v>
      </c>
      <c r="B555" s="61">
        <v>0</v>
      </c>
      <c r="C555" s="62">
        <v>16</v>
      </c>
      <c r="D555" s="61">
        <v>0</v>
      </c>
      <c r="E555" s="62">
        <v>14</v>
      </c>
      <c r="F555" s="215" t="s">
        <v>715</v>
      </c>
      <c r="G555" s="63" t="s">
        <v>230</v>
      </c>
      <c r="H555" s="215" t="s">
        <v>715</v>
      </c>
      <c r="I555" s="63" t="s">
        <v>230</v>
      </c>
      <c r="J555" s="215" t="s">
        <v>715</v>
      </c>
      <c r="K555" s="63" t="s">
        <v>230</v>
      </c>
    </row>
    <row r="556" spans="1:11" ht="27.75" customHeight="1" x14ac:dyDescent="0.25">
      <c r="A556" s="29" t="s">
        <v>134</v>
      </c>
      <c r="B556" s="61">
        <v>1.1000000000000001</v>
      </c>
      <c r="C556" s="62">
        <v>9</v>
      </c>
      <c r="D556" s="61">
        <v>0.92870191005078284</v>
      </c>
      <c r="E556" s="62">
        <v>10</v>
      </c>
      <c r="F556" s="215" t="s">
        <v>715</v>
      </c>
      <c r="G556" s="63" t="s">
        <v>230</v>
      </c>
      <c r="H556" s="215" t="s">
        <v>715</v>
      </c>
      <c r="I556" s="63" t="s">
        <v>230</v>
      </c>
      <c r="J556" s="215" t="s">
        <v>715</v>
      </c>
      <c r="K556" s="63" t="s">
        <v>230</v>
      </c>
    </row>
    <row r="557" spans="1:11" ht="27.75" customHeight="1" x14ac:dyDescent="0.25">
      <c r="A557" s="29" t="s">
        <v>135</v>
      </c>
      <c r="B557" s="61">
        <v>0</v>
      </c>
      <c r="C557" s="62">
        <v>16</v>
      </c>
      <c r="D557" s="61">
        <v>0</v>
      </c>
      <c r="E557" s="62">
        <v>14</v>
      </c>
      <c r="F557" s="215" t="s">
        <v>715</v>
      </c>
      <c r="G557" s="63" t="s">
        <v>230</v>
      </c>
      <c r="H557" s="215" t="s">
        <v>715</v>
      </c>
      <c r="I557" s="63" t="s">
        <v>230</v>
      </c>
      <c r="J557" s="215" t="s">
        <v>715</v>
      </c>
      <c r="K557" s="63" t="s">
        <v>230</v>
      </c>
    </row>
    <row r="558" spans="1:11" ht="27.75" customHeight="1" x14ac:dyDescent="0.25">
      <c r="A558" s="29" t="s">
        <v>136</v>
      </c>
      <c r="B558" s="61">
        <v>57.3</v>
      </c>
      <c r="C558" s="62">
        <v>1</v>
      </c>
      <c r="D558" s="61">
        <v>38.473964766966304</v>
      </c>
      <c r="E558" s="62">
        <v>1</v>
      </c>
      <c r="F558" s="215" t="s">
        <v>715</v>
      </c>
      <c r="G558" s="63" t="s">
        <v>230</v>
      </c>
      <c r="H558" s="215" t="s">
        <v>715</v>
      </c>
      <c r="I558" s="63" t="s">
        <v>230</v>
      </c>
      <c r="J558" s="215" t="s">
        <v>715</v>
      </c>
      <c r="K558" s="63" t="s">
        <v>230</v>
      </c>
    </row>
    <row r="559" spans="1:11" ht="27.75" customHeight="1" x14ac:dyDescent="0.25">
      <c r="A559" s="29" t="s">
        <v>137</v>
      </c>
      <c r="B559" s="61">
        <v>0</v>
      </c>
      <c r="C559" s="62">
        <v>16</v>
      </c>
      <c r="D559" s="61">
        <v>0</v>
      </c>
      <c r="E559" s="62">
        <v>14</v>
      </c>
      <c r="F559" s="215" t="s">
        <v>715</v>
      </c>
      <c r="G559" s="63" t="s">
        <v>230</v>
      </c>
      <c r="H559" s="215" t="s">
        <v>715</v>
      </c>
      <c r="I559" s="63" t="s">
        <v>230</v>
      </c>
      <c r="J559" s="215" t="s">
        <v>715</v>
      </c>
      <c r="K559" s="63" t="s">
        <v>230</v>
      </c>
    </row>
    <row r="560" spans="1:11" ht="27.75" customHeight="1" x14ac:dyDescent="0.25">
      <c r="A560" s="30" t="s">
        <v>138</v>
      </c>
      <c r="B560" s="61">
        <v>0</v>
      </c>
      <c r="C560" s="62">
        <v>16</v>
      </c>
      <c r="D560" s="61">
        <v>0</v>
      </c>
      <c r="E560" s="62">
        <v>14</v>
      </c>
      <c r="F560" s="215" t="s">
        <v>715</v>
      </c>
      <c r="G560" s="63" t="s">
        <v>230</v>
      </c>
      <c r="H560" s="215" t="s">
        <v>715</v>
      </c>
      <c r="I560" s="63" t="s">
        <v>230</v>
      </c>
      <c r="J560" s="215" t="s">
        <v>715</v>
      </c>
      <c r="K560" s="63" t="s">
        <v>230</v>
      </c>
    </row>
    <row r="561" spans="1:11" ht="27.75" customHeight="1" x14ac:dyDescent="0.25">
      <c r="A561" s="218" t="s">
        <v>552</v>
      </c>
      <c r="B561" s="641"/>
      <c r="C561" s="641"/>
      <c r="D561" s="641"/>
      <c r="E561" s="641"/>
    </row>
    <row r="562" spans="1:11" ht="27.75" customHeight="1" x14ac:dyDescent="0.25">
      <c r="A562" s="281"/>
      <c r="B562" s="641"/>
      <c r="C562" s="641"/>
      <c r="D562" s="114"/>
      <c r="E562" s="65"/>
    </row>
    <row r="563" spans="1:11" ht="27.75" customHeight="1" x14ac:dyDescent="0.25">
      <c r="A563" s="469" t="s">
        <v>739</v>
      </c>
      <c r="B563" s="469"/>
      <c r="C563" s="280"/>
      <c r="E563" s="65"/>
      <c r="K563" s="37" t="s">
        <v>375</v>
      </c>
    </row>
    <row r="564" spans="1:11" ht="27.75" customHeight="1" x14ac:dyDescent="0.25">
      <c r="A564" s="799" t="s">
        <v>1</v>
      </c>
      <c r="B564" s="795">
        <v>1399</v>
      </c>
      <c r="C564" s="796"/>
      <c r="D564" s="795">
        <v>1400</v>
      </c>
      <c r="E564" s="796"/>
      <c r="F564" s="795">
        <v>1401</v>
      </c>
      <c r="G564" s="796"/>
      <c r="H564" s="797">
        <v>1402</v>
      </c>
      <c r="I564" s="797"/>
      <c r="J564" s="797">
        <v>1403</v>
      </c>
      <c r="K564" s="797"/>
    </row>
    <row r="565" spans="1:11" ht="27.75" customHeight="1" x14ac:dyDescent="0.25">
      <c r="A565" s="800"/>
      <c r="B565" s="148" t="s">
        <v>972</v>
      </c>
      <c r="C565" s="488" t="s">
        <v>3</v>
      </c>
      <c r="D565" s="148" t="s">
        <v>972</v>
      </c>
      <c r="E565" s="488" t="s">
        <v>3</v>
      </c>
      <c r="F565" s="148" t="s">
        <v>972</v>
      </c>
      <c r="G565" s="488" t="s">
        <v>3</v>
      </c>
      <c r="H565" s="148" t="s">
        <v>972</v>
      </c>
      <c r="I565" s="488" t="s">
        <v>3</v>
      </c>
      <c r="J565" s="148" t="s">
        <v>972</v>
      </c>
      <c r="K565" s="488" t="s">
        <v>3</v>
      </c>
    </row>
    <row r="566" spans="1:11" ht="27.75" customHeight="1" x14ac:dyDescent="0.25">
      <c r="A566" s="29" t="s">
        <v>4</v>
      </c>
      <c r="B566" s="64">
        <v>100.00000000000001</v>
      </c>
      <c r="C566" s="214" t="s">
        <v>230</v>
      </c>
      <c r="D566" s="64">
        <v>100.00000000000001</v>
      </c>
      <c r="E566" s="214" t="s">
        <v>230</v>
      </c>
      <c r="F566" s="64">
        <v>100.00000000000001</v>
      </c>
      <c r="G566" s="214" t="s">
        <v>230</v>
      </c>
      <c r="H566" s="216">
        <v>100.00000000000001</v>
      </c>
      <c r="I566" s="214" t="s">
        <v>230</v>
      </c>
      <c r="J566" s="216">
        <v>100.00000000000001</v>
      </c>
      <c r="K566" s="214" t="s">
        <v>230</v>
      </c>
    </row>
    <row r="567" spans="1:11" ht="27.75" customHeight="1" x14ac:dyDescent="0.25">
      <c r="A567" s="29" t="s">
        <v>109</v>
      </c>
      <c r="B567" s="61">
        <v>3.2128427050272435</v>
      </c>
      <c r="C567" s="62">
        <v>13</v>
      </c>
      <c r="D567" s="61">
        <v>3.4074418064665934</v>
      </c>
      <c r="E567" s="62">
        <v>12</v>
      </c>
      <c r="F567" s="215">
        <v>3.5357900526439856</v>
      </c>
      <c r="G567" s="63">
        <v>9</v>
      </c>
      <c r="H567" s="312">
        <v>3.3637349668810925</v>
      </c>
      <c r="I567" s="63">
        <v>9</v>
      </c>
      <c r="J567" s="312">
        <v>4.0731579864135172</v>
      </c>
      <c r="K567" s="63">
        <v>7</v>
      </c>
    </row>
    <row r="568" spans="1:11" ht="27.75" customHeight="1" x14ac:dyDescent="0.25">
      <c r="A568" s="29" t="s">
        <v>110</v>
      </c>
      <c r="B568" s="61">
        <v>3.3514953908814196</v>
      </c>
      <c r="C568" s="62">
        <v>12</v>
      </c>
      <c r="D568" s="61">
        <v>3.686074185871016</v>
      </c>
      <c r="E568" s="62">
        <v>8</v>
      </c>
      <c r="F568" s="215">
        <v>3.8563683507503734</v>
      </c>
      <c r="G568" s="63">
        <v>8</v>
      </c>
      <c r="H568" s="312">
        <v>3.8160075856282361</v>
      </c>
      <c r="I568" s="63">
        <v>8</v>
      </c>
      <c r="J568" s="312">
        <v>2.8176275910120188</v>
      </c>
      <c r="K568" s="63">
        <v>11</v>
      </c>
    </row>
    <row r="569" spans="1:11" ht="27.75" customHeight="1" x14ac:dyDescent="0.25">
      <c r="A569" s="29" t="s">
        <v>111</v>
      </c>
      <c r="B569" s="61">
        <v>1.4060248924900072</v>
      </c>
      <c r="C569" s="62">
        <v>21</v>
      </c>
      <c r="D569" s="61">
        <v>1.3476906406609779</v>
      </c>
      <c r="E569" s="62">
        <v>21</v>
      </c>
      <c r="F569" s="215">
        <v>1.2186689714779602</v>
      </c>
      <c r="G569" s="63">
        <v>24</v>
      </c>
      <c r="H569" s="312">
        <v>1.0266520229478897</v>
      </c>
      <c r="I569" s="63">
        <v>27</v>
      </c>
      <c r="J569" s="312">
        <v>1.0053997561400452</v>
      </c>
      <c r="K569" s="63">
        <v>27</v>
      </c>
    </row>
    <row r="570" spans="1:11" ht="27.75" customHeight="1" x14ac:dyDescent="0.25">
      <c r="A570" s="29" t="s">
        <v>112</v>
      </c>
      <c r="B570" s="61">
        <v>6.9077201382193962</v>
      </c>
      <c r="C570" s="62">
        <v>3</v>
      </c>
      <c r="D570" s="61">
        <v>7.0393374741200834</v>
      </c>
      <c r="E570" s="62">
        <v>5</v>
      </c>
      <c r="F570" s="215">
        <v>7.2090830517796816</v>
      </c>
      <c r="G570" s="63">
        <v>5</v>
      </c>
      <c r="H570" s="312">
        <v>7.3400503434679685</v>
      </c>
      <c r="I570" s="63">
        <v>5</v>
      </c>
      <c r="J570" s="312">
        <v>8.3929628984497473</v>
      </c>
      <c r="K570" s="63">
        <v>4</v>
      </c>
    </row>
    <row r="571" spans="1:11" ht="27.75" customHeight="1" x14ac:dyDescent="0.25">
      <c r="A571" s="29" t="s">
        <v>113</v>
      </c>
      <c r="B571" s="61">
        <v>1.030146126932201</v>
      </c>
      <c r="C571" s="62">
        <v>26</v>
      </c>
      <c r="D571" s="61">
        <v>1.0942125732861205</v>
      </c>
      <c r="E571" s="62">
        <v>26</v>
      </c>
      <c r="F571" s="215">
        <v>1.0355936198632829</v>
      </c>
      <c r="G571" s="63">
        <v>28</v>
      </c>
      <c r="H571" s="312">
        <v>1.0171017715716304</v>
      </c>
      <c r="I571" s="63">
        <v>28</v>
      </c>
      <c r="J571" s="312">
        <v>0.88834697787841843</v>
      </c>
      <c r="K571" s="63">
        <v>28</v>
      </c>
    </row>
    <row r="572" spans="1:11" ht="27.75" customHeight="1" x14ac:dyDescent="0.25">
      <c r="A572" s="29" t="s">
        <v>114</v>
      </c>
      <c r="B572" s="61">
        <v>0.59577325952966409</v>
      </c>
      <c r="C572" s="62">
        <v>31</v>
      </c>
      <c r="D572" s="61">
        <v>0.66562179524390008</v>
      </c>
      <c r="E572" s="62">
        <v>30</v>
      </c>
      <c r="F572" s="215">
        <v>1.6374636599355701</v>
      </c>
      <c r="G572" s="63">
        <v>18</v>
      </c>
      <c r="H572" s="312">
        <v>1.7613392181072767</v>
      </c>
      <c r="I572" s="63">
        <v>17</v>
      </c>
      <c r="J572" s="312">
        <v>1.5488590837833129</v>
      </c>
      <c r="K572" s="63">
        <v>19</v>
      </c>
    </row>
    <row r="573" spans="1:11" ht="27.75" customHeight="1" x14ac:dyDescent="0.25">
      <c r="A573" s="29" t="s">
        <v>115</v>
      </c>
      <c r="B573" s="61">
        <v>4.1985766435217782</v>
      </c>
      <c r="C573" s="62">
        <v>6</v>
      </c>
      <c r="D573" s="61">
        <v>4.3023548305953829</v>
      </c>
      <c r="E573" s="62">
        <v>6</v>
      </c>
      <c r="F573" s="215">
        <v>3.2427123438359393</v>
      </c>
      <c r="G573" s="63">
        <v>10</v>
      </c>
      <c r="H573" s="312">
        <v>3.354866876317423</v>
      </c>
      <c r="I573" s="63">
        <v>10</v>
      </c>
      <c r="J573" s="312">
        <v>3.6781048597805261</v>
      </c>
      <c r="K573" s="63">
        <v>9</v>
      </c>
    </row>
    <row r="574" spans="1:11" ht="27.75" customHeight="1" x14ac:dyDescent="0.25">
      <c r="A574" s="29" t="s">
        <v>89</v>
      </c>
      <c r="B574" s="61">
        <v>9.8497568161876998</v>
      </c>
      <c r="C574" s="62">
        <v>2</v>
      </c>
      <c r="D574" s="61">
        <v>10.453551595363866</v>
      </c>
      <c r="E574" s="62">
        <v>2</v>
      </c>
      <c r="F574" s="215">
        <v>10.396008485896125</v>
      </c>
      <c r="G574" s="63">
        <v>2</v>
      </c>
      <c r="H574" s="312">
        <v>9.1566445873950322</v>
      </c>
      <c r="I574" s="63">
        <v>3</v>
      </c>
      <c r="J574" s="312">
        <v>8.4305870057481282</v>
      </c>
      <c r="K574" s="63">
        <v>3</v>
      </c>
    </row>
    <row r="575" spans="1:11" ht="27.75" customHeight="1" x14ac:dyDescent="0.25">
      <c r="A575" s="29" t="s">
        <v>116</v>
      </c>
      <c r="B575" s="61">
        <v>2.8629613180670948</v>
      </c>
      <c r="C575" s="62">
        <v>15</v>
      </c>
      <c r="D575" s="61">
        <v>2.2764652386757223</v>
      </c>
      <c r="E575" s="62">
        <v>16</v>
      </c>
      <c r="F575" s="215">
        <v>2.1591891254812605</v>
      </c>
      <c r="G575" s="63">
        <v>14</v>
      </c>
      <c r="H575" s="312">
        <v>2.1453957555954242</v>
      </c>
      <c r="I575" s="63">
        <v>14</v>
      </c>
      <c r="J575" s="312">
        <v>1.6443128374847589</v>
      </c>
      <c r="K575" s="63">
        <v>18</v>
      </c>
    </row>
    <row r="576" spans="1:11" ht="27.75" customHeight="1" x14ac:dyDescent="0.25">
      <c r="A576" s="29" t="s">
        <v>117</v>
      </c>
      <c r="B576" s="61">
        <v>1.2587064137699449</v>
      </c>
      <c r="C576" s="62">
        <v>23</v>
      </c>
      <c r="D576" s="61">
        <v>1.2741626516514772</v>
      </c>
      <c r="E576" s="62">
        <v>23</v>
      </c>
      <c r="F576" s="215">
        <v>1.5258898404965822</v>
      </c>
      <c r="G576" s="63">
        <v>22</v>
      </c>
      <c r="H576" s="312">
        <v>1.4025226306849576</v>
      </c>
      <c r="I576" s="63">
        <v>21</v>
      </c>
      <c r="J576" s="312">
        <v>1.327991639087267</v>
      </c>
      <c r="K576" s="63">
        <v>23</v>
      </c>
    </row>
    <row r="577" spans="1:11" ht="27.75" customHeight="1" x14ac:dyDescent="0.25">
      <c r="A577" s="29" t="s">
        <v>118</v>
      </c>
      <c r="B577" s="61">
        <v>14.039667666843595</v>
      </c>
      <c r="C577" s="62">
        <v>1</v>
      </c>
      <c r="D577" s="61">
        <v>13.01155163406281</v>
      </c>
      <c r="E577" s="62">
        <v>1</v>
      </c>
      <c r="F577" s="215">
        <v>13.76522354050444</v>
      </c>
      <c r="G577" s="63">
        <v>1</v>
      </c>
      <c r="H577" s="312">
        <v>15.48709692822986</v>
      </c>
      <c r="I577" s="63">
        <v>1</v>
      </c>
      <c r="J577" s="312">
        <v>13.301515415432853</v>
      </c>
      <c r="K577" s="63">
        <v>1</v>
      </c>
    </row>
    <row r="578" spans="1:11" ht="27.75" customHeight="1" x14ac:dyDescent="0.25">
      <c r="A578" s="29" t="s">
        <v>119</v>
      </c>
      <c r="B578" s="61">
        <v>1.5825904221324349</v>
      </c>
      <c r="C578" s="62">
        <v>19</v>
      </c>
      <c r="D578" s="61">
        <v>1.3312435904878002</v>
      </c>
      <c r="E578" s="62">
        <v>22</v>
      </c>
      <c r="F578" s="215">
        <v>1.2359550561797752</v>
      </c>
      <c r="G578" s="63">
        <v>23</v>
      </c>
      <c r="H578" s="312">
        <v>1.2619975032914259</v>
      </c>
      <c r="I578" s="63">
        <v>23</v>
      </c>
      <c r="J578" s="312">
        <v>1.4833652673750217</v>
      </c>
      <c r="K578" s="63">
        <v>21</v>
      </c>
    </row>
    <row r="579" spans="1:11" ht="27.75" customHeight="1" x14ac:dyDescent="0.25">
      <c r="A579" s="29" t="s">
        <v>120</v>
      </c>
      <c r="B579" s="61">
        <v>3.5356434892814974</v>
      </c>
      <c r="C579" s="62">
        <v>11</v>
      </c>
      <c r="D579" s="61">
        <v>3.6260908264158975</v>
      </c>
      <c r="E579" s="62">
        <v>9</v>
      </c>
      <c r="F579" s="215">
        <v>3.8657971242240907</v>
      </c>
      <c r="G579" s="63">
        <v>7</v>
      </c>
      <c r="H579" s="312">
        <v>4.2539548273109906</v>
      </c>
      <c r="I579" s="63">
        <v>6</v>
      </c>
      <c r="J579" s="312">
        <v>4.7678104859780523</v>
      </c>
      <c r="K579" s="63">
        <v>6</v>
      </c>
    </row>
    <row r="580" spans="1:11" ht="27.75" customHeight="1" x14ac:dyDescent="0.25">
      <c r="A580" s="29" t="s">
        <v>121</v>
      </c>
      <c r="B580" s="61">
        <v>0.94782109470628384</v>
      </c>
      <c r="C580" s="62">
        <v>27</v>
      </c>
      <c r="D580" s="61">
        <v>0.84557187360925679</v>
      </c>
      <c r="E580" s="62">
        <v>29</v>
      </c>
      <c r="F580" s="215">
        <v>0.76687357586233984</v>
      </c>
      <c r="G580" s="63">
        <v>30</v>
      </c>
      <c r="H580" s="312">
        <v>0.91204900643277642</v>
      </c>
      <c r="I580" s="63">
        <v>29</v>
      </c>
      <c r="J580" s="312">
        <v>1.0541717470823897</v>
      </c>
      <c r="K580" s="63">
        <v>25</v>
      </c>
    </row>
    <row r="581" spans="1:11" ht="27.75" customHeight="1" x14ac:dyDescent="0.25">
      <c r="A581" s="29" t="s">
        <v>122</v>
      </c>
      <c r="B581" s="61">
        <v>0.92832306075804027</v>
      </c>
      <c r="C581" s="62">
        <v>28</v>
      </c>
      <c r="D581" s="61">
        <v>0.88620576227240178</v>
      </c>
      <c r="E581" s="62">
        <v>28</v>
      </c>
      <c r="F581" s="215">
        <v>0.92166260705586545</v>
      </c>
      <c r="G581" s="63">
        <v>29</v>
      </c>
      <c r="H581" s="312">
        <v>0.83428267379752097</v>
      </c>
      <c r="I581" s="63">
        <v>30</v>
      </c>
      <c r="J581" s="312">
        <v>0.7866225396272426</v>
      </c>
      <c r="K581" s="63">
        <v>29</v>
      </c>
    </row>
    <row r="582" spans="1:11" ht="27.75" customHeight="1" x14ac:dyDescent="0.25">
      <c r="A582" s="29" t="s">
        <v>123</v>
      </c>
      <c r="B582" s="61">
        <v>4.0404259237193578</v>
      </c>
      <c r="C582" s="62">
        <v>7</v>
      </c>
      <c r="D582" s="61">
        <v>4.2075424237147114</v>
      </c>
      <c r="E582" s="62">
        <v>7</v>
      </c>
      <c r="F582" s="215">
        <v>4.0889447631020666</v>
      </c>
      <c r="G582" s="63">
        <v>6</v>
      </c>
      <c r="H582" s="312">
        <v>3.9156030642663699</v>
      </c>
      <c r="I582" s="63">
        <v>7</v>
      </c>
      <c r="J582" s="312">
        <v>3.8488068280787315</v>
      </c>
      <c r="K582" s="63">
        <v>8</v>
      </c>
    </row>
    <row r="583" spans="1:11" ht="27.75" customHeight="1" x14ac:dyDescent="0.25">
      <c r="A583" s="29" t="s">
        <v>124</v>
      </c>
      <c r="B583" s="61">
        <v>6.884972431946446</v>
      </c>
      <c r="C583" s="62">
        <v>4</v>
      </c>
      <c r="D583" s="61">
        <v>7.7010893752055889</v>
      </c>
      <c r="E583" s="62">
        <v>4</v>
      </c>
      <c r="F583" s="215">
        <v>8.5118252533982872</v>
      </c>
      <c r="G583" s="63">
        <v>4</v>
      </c>
      <c r="H583" s="312">
        <v>7.4908078830503504</v>
      </c>
      <c r="I583" s="63">
        <v>4</v>
      </c>
      <c r="J583" s="312">
        <v>6.7040585263891312</v>
      </c>
      <c r="K583" s="63">
        <v>5</v>
      </c>
    </row>
    <row r="584" spans="1:11" ht="27.75" customHeight="1" x14ac:dyDescent="0.25">
      <c r="A584" s="29" t="s">
        <v>125</v>
      </c>
      <c r="B584" s="61">
        <v>2.1556159753891482</v>
      </c>
      <c r="C584" s="62">
        <v>18</v>
      </c>
      <c r="D584" s="61">
        <v>1.7762814187031986</v>
      </c>
      <c r="E584" s="62">
        <v>18</v>
      </c>
      <c r="F584" s="215">
        <v>1.5958199104266519</v>
      </c>
      <c r="G584" s="63">
        <v>19</v>
      </c>
      <c r="H584" s="312">
        <v>1.3909258968709284</v>
      </c>
      <c r="I584" s="63">
        <v>22</v>
      </c>
      <c r="J584" s="312">
        <v>1.3906984845845671</v>
      </c>
      <c r="K584" s="63">
        <v>22</v>
      </c>
    </row>
    <row r="585" spans="1:11" ht="27.75" customHeight="1" x14ac:dyDescent="0.25">
      <c r="A585" s="29" t="s">
        <v>126</v>
      </c>
      <c r="B585" s="61">
        <v>1.3096179468570253</v>
      </c>
      <c r="C585" s="62">
        <v>22</v>
      </c>
      <c r="D585" s="61">
        <v>1.4173487355120837</v>
      </c>
      <c r="E585" s="62">
        <v>20</v>
      </c>
      <c r="F585" s="215">
        <v>1.5714622456195488</v>
      </c>
      <c r="G585" s="63">
        <v>21</v>
      </c>
      <c r="H585" s="312">
        <v>1.4741495160069036</v>
      </c>
      <c r="I585" s="63">
        <v>20</v>
      </c>
      <c r="J585" s="312">
        <v>1.719561052081519</v>
      </c>
      <c r="K585" s="63">
        <v>17</v>
      </c>
    </row>
    <row r="586" spans="1:11" ht="27.75" customHeight="1" x14ac:dyDescent="0.25">
      <c r="A586" s="29" t="s">
        <v>127</v>
      </c>
      <c r="B586" s="61">
        <v>2.3083505746503894</v>
      </c>
      <c r="C586" s="62">
        <v>17</v>
      </c>
      <c r="D586" s="61">
        <v>2.1216694723399314</v>
      </c>
      <c r="E586" s="62">
        <v>17</v>
      </c>
      <c r="F586" s="215">
        <v>1.7427516303920798</v>
      </c>
      <c r="G586" s="63">
        <v>17</v>
      </c>
      <c r="H586" s="312">
        <v>1.6569686137810129</v>
      </c>
      <c r="I586" s="63">
        <v>18</v>
      </c>
      <c r="J586" s="312">
        <v>2.0512105904894615</v>
      </c>
      <c r="K586" s="63">
        <v>15</v>
      </c>
    </row>
    <row r="587" spans="1:11" ht="27.75" customHeight="1" x14ac:dyDescent="0.25">
      <c r="A587" s="29" t="s">
        <v>128</v>
      </c>
      <c r="B587" s="61">
        <v>5.6457640521247434</v>
      </c>
      <c r="C587" s="62">
        <v>5</v>
      </c>
      <c r="D587" s="61">
        <v>7.7630076817399045</v>
      </c>
      <c r="E587" s="62">
        <v>3</v>
      </c>
      <c r="F587" s="215">
        <v>8.629684921819754</v>
      </c>
      <c r="G587" s="63">
        <v>3</v>
      </c>
      <c r="H587" s="312">
        <v>9.7057840415299506</v>
      </c>
      <c r="I587" s="63">
        <v>2</v>
      </c>
      <c r="J587" s="312">
        <v>12.05643616094757</v>
      </c>
      <c r="K587" s="63">
        <v>2</v>
      </c>
    </row>
    <row r="588" spans="1:11" ht="27.75" customHeight="1" x14ac:dyDescent="0.25">
      <c r="A588" s="29" t="s">
        <v>129</v>
      </c>
      <c r="B588" s="61">
        <v>2.5986546356575713</v>
      </c>
      <c r="C588" s="62">
        <v>16</v>
      </c>
      <c r="D588" s="61">
        <v>2.3103268125616765</v>
      </c>
      <c r="E588" s="62">
        <v>15</v>
      </c>
      <c r="F588" s="215">
        <v>2.1081166024986251</v>
      </c>
      <c r="G588" s="63">
        <v>15</v>
      </c>
      <c r="H588" s="312">
        <v>1.9714447483849842</v>
      </c>
      <c r="I588" s="63">
        <v>16</v>
      </c>
      <c r="J588" s="312">
        <v>2.315972827033618</v>
      </c>
      <c r="K588" s="63">
        <v>14</v>
      </c>
    </row>
    <row r="589" spans="1:11" ht="27.75" customHeight="1" x14ac:dyDescent="0.25">
      <c r="A589" s="29" t="s">
        <v>130</v>
      </c>
      <c r="B589" s="61">
        <v>0.67376539532263835</v>
      </c>
      <c r="C589" s="62">
        <v>30</v>
      </c>
      <c r="D589" s="61">
        <v>0.62885780073914976</v>
      </c>
      <c r="E589" s="62">
        <v>31</v>
      </c>
      <c r="F589" s="215">
        <v>0.52015400330007078</v>
      </c>
      <c r="G589" s="63">
        <v>31</v>
      </c>
      <c r="H589" s="312">
        <v>0.47137312149966237</v>
      </c>
      <c r="I589" s="63">
        <v>31</v>
      </c>
      <c r="J589" s="312">
        <v>0.40689775300470304</v>
      </c>
      <c r="K589" s="63">
        <v>31</v>
      </c>
    </row>
    <row r="590" spans="1:11" ht="27.75" customHeight="1" x14ac:dyDescent="0.25">
      <c r="A590" s="29" t="s">
        <v>131</v>
      </c>
      <c r="B590" s="61">
        <v>3.5941375911262279</v>
      </c>
      <c r="C590" s="62">
        <v>10</v>
      </c>
      <c r="D590" s="61">
        <v>2.6063737156788762</v>
      </c>
      <c r="E590" s="62">
        <v>13</v>
      </c>
      <c r="F590" s="215">
        <v>1.9713993871297242</v>
      </c>
      <c r="G590" s="63">
        <v>16</v>
      </c>
      <c r="H590" s="312">
        <v>2.1194736447170057</v>
      </c>
      <c r="I590" s="63">
        <v>15</v>
      </c>
      <c r="J590" s="312">
        <v>1.8477617139871103</v>
      </c>
      <c r="K590" s="63">
        <v>16</v>
      </c>
    </row>
    <row r="591" spans="1:11" ht="27.75" customHeight="1" x14ac:dyDescent="0.25">
      <c r="A591" s="29" t="s">
        <v>132</v>
      </c>
      <c r="B591" s="61">
        <v>3.7902011547168999</v>
      </c>
      <c r="C591" s="62">
        <v>8</v>
      </c>
      <c r="D591" s="61">
        <v>3.4142141212437838</v>
      </c>
      <c r="E591" s="62">
        <v>11</v>
      </c>
      <c r="F591" s="215">
        <v>2.7084151803252925</v>
      </c>
      <c r="G591" s="63">
        <v>12</v>
      </c>
      <c r="H591" s="312">
        <v>2.4810188753896845</v>
      </c>
      <c r="I591" s="63">
        <v>12</v>
      </c>
      <c r="J591" s="312">
        <v>2.5807350635777739</v>
      </c>
      <c r="K591" s="63">
        <v>12</v>
      </c>
    </row>
    <row r="592" spans="1:11" ht="27.75" customHeight="1" x14ac:dyDescent="0.25">
      <c r="A592" s="29" t="s">
        <v>133</v>
      </c>
      <c r="B592" s="61">
        <v>1.4612693220100308</v>
      </c>
      <c r="C592" s="62">
        <v>20</v>
      </c>
      <c r="D592" s="61">
        <v>1.4995839863779725</v>
      </c>
      <c r="E592" s="62">
        <v>19</v>
      </c>
      <c r="F592" s="215">
        <v>1.5738194389879783</v>
      </c>
      <c r="G592" s="63">
        <v>20</v>
      </c>
      <c r="H592" s="312">
        <v>1.480971124132803</v>
      </c>
      <c r="I592" s="63">
        <v>19</v>
      </c>
      <c r="J592" s="312">
        <v>1.2206932590141091</v>
      </c>
      <c r="K592" s="63">
        <v>24</v>
      </c>
    </row>
    <row r="593" spans="1:11" ht="27.75" customHeight="1" x14ac:dyDescent="0.25">
      <c r="A593" s="29" t="s">
        <v>134</v>
      </c>
      <c r="B593" s="61">
        <v>3.6353001072391864</v>
      </c>
      <c r="C593" s="62">
        <v>9</v>
      </c>
      <c r="D593" s="61">
        <v>3.5099940016640545</v>
      </c>
      <c r="E593" s="62">
        <v>10</v>
      </c>
      <c r="F593" s="215">
        <v>3.0172075115895343</v>
      </c>
      <c r="G593" s="63">
        <v>11</v>
      </c>
      <c r="H593" s="312">
        <v>2.9912751632069745</v>
      </c>
      <c r="I593" s="63">
        <v>11</v>
      </c>
      <c r="J593" s="312">
        <v>2.8677930674098588</v>
      </c>
      <c r="K593" s="63">
        <v>10</v>
      </c>
    </row>
    <row r="594" spans="1:11" ht="27.75" customHeight="1" x14ac:dyDescent="0.25">
      <c r="A594" s="29" t="s">
        <v>135</v>
      </c>
      <c r="B594" s="61">
        <v>1.2543735173370019</v>
      </c>
      <c r="C594" s="62">
        <v>24</v>
      </c>
      <c r="D594" s="61">
        <v>1.1445211973452525</v>
      </c>
      <c r="E594" s="62">
        <v>25</v>
      </c>
      <c r="F594" s="215">
        <v>1.1353814724601241</v>
      </c>
      <c r="G594" s="63">
        <v>26</v>
      </c>
      <c r="H594" s="312">
        <v>1.1951457436576098</v>
      </c>
      <c r="I594" s="63">
        <v>25</v>
      </c>
      <c r="J594" s="312">
        <v>1.013063926145271</v>
      </c>
      <c r="K594" s="63">
        <v>26</v>
      </c>
    </row>
    <row r="595" spans="1:11" ht="27.75" customHeight="1" x14ac:dyDescent="0.25">
      <c r="A595" s="29" t="s">
        <v>136</v>
      </c>
      <c r="B595" s="61">
        <v>1.1687988127863773</v>
      </c>
      <c r="C595" s="62">
        <v>25</v>
      </c>
      <c r="D595" s="61">
        <v>1.1919274007855885</v>
      </c>
      <c r="E595" s="62">
        <v>24</v>
      </c>
      <c r="F595" s="215">
        <v>1.136167203582934</v>
      </c>
      <c r="G595" s="63">
        <v>25</v>
      </c>
      <c r="H595" s="312">
        <v>1.2026495125960994</v>
      </c>
      <c r="I595" s="63">
        <v>24</v>
      </c>
      <c r="J595" s="312">
        <v>1.507751262846194</v>
      </c>
      <c r="K595" s="63">
        <v>20</v>
      </c>
    </row>
    <row r="596" spans="1:11" ht="27.75" customHeight="1" x14ac:dyDescent="0.25">
      <c r="A596" s="29" t="s">
        <v>137</v>
      </c>
      <c r="B596" s="61">
        <v>2.9387870056435976</v>
      </c>
      <c r="C596" s="62">
        <v>14</v>
      </c>
      <c r="D596" s="61">
        <v>2.4873744703082368</v>
      </c>
      <c r="E596" s="62">
        <v>14</v>
      </c>
      <c r="F596" s="215">
        <v>2.1992614127445589</v>
      </c>
      <c r="G596" s="63">
        <v>13</v>
      </c>
      <c r="H596" s="312">
        <v>2.2729598275497467</v>
      </c>
      <c r="I596" s="63">
        <v>13</v>
      </c>
      <c r="J596" s="312">
        <v>2.4866747953318238</v>
      </c>
      <c r="K596" s="63">
        <v>13</v>
      </c>
    </row>
    <row r="597" spans="1:11" ht="27.75" customHeight="1" x14ac:dyDescent="0.25">
      <c r="A597" s="30" t="s">
        <v>138</v>
      </c>
      <c r="B597" s="61">
        <v>0.83299933923329395</v>
      </c>
      <c r="C597" s="62">
        <v>29</v>
      </c>
      <c r="D597" s="61">
        <v>0.97231090729668535</v>
      </c>
      <c r="E597" s="62">
        <v>27</v>
      </c>
      <c r="F597" s="215">
        <v>1.1173096566354992</v>
      </c>
      <c r="G597" s="63">
        <v>27</v>
      </c>
      <c r="H597" s="312">
        <v>1.0457525257004088</v>
      </c>
      <c r="I597" s="63">
        <v>26</v>
      </c>
      <c r="J597" s="312">
        <v>0.78104859780526037</v>
      </c>
      <c r="K597" s="63">
        <v>30</v>
      </c>
    </row>
    <row r="598" spans="1:11" ht="27.75" customHeight="1" x14ac:dyDescent="0.25">
      <c r="A598" s="218" t="s">
        <v>552</v>
      </c>
      <c r="B598" s="641"/>
      <c r="C598" s="641"/>
      <c r="D598" s="641"/>
      <c r="E598" s="641"/>
    </row>
    <row r="599" spans="1:11" ht="27.75" customHeight="1" x14ac:dyDescent="0.25">
      <c r="A599" s="644"/>
      <c r="B599" s="641"/>
      <c r="C599" s="641"/>
      <c r="D599" s="641"/>
      <c r="E599" s="641"/>
    </row>
    <row r="600" spans="1:11" ht="27.75" customHeight="1" x14ac:dyDescent="0.25">
      <c r="A600" s="469" t="s">
        <v>744</v>
      </c>
      <c r="B600" s="469"/>
      <c r="C600" s="469"/>
      <c r="D600" s="469"/>
      <c r="J600" s="257"/>
      <c r="K600" s="268" t="s">
        <v>492</v>
      </c>
    </row>
    <row r="601" spans="1:11" ht="27.75" customHeight="1" x14ac:dyDescent="0.25">
      <c r="A601" s="799" t="s">
        <v>1</v>
      </c>
      <c r="B601" s="795">
        <v>1399</v>
      </c>
      <c r="C601" s="796"/>
      <c r="D601" s="795">
        <v>1400</v>
      </c>
      <c r="E601" s="796"/>
      <c r="F601" s="795">
        <v>1401</v>
      </c>
      <c r="G601" s="796"/>
      <c r="H601" s="795">
        <v>1402</v>
      </c>
      <c r="I601" s="796"/>
      <c r="J601" s="795">
        <v>1403</v>
      </c>
      <c r="K601" s="796"/>
    </row>
    <row r="602" spans="1:11" ht="27.75" customHeight="1" x14ac:dyDescent="0.25">
      <c r="A602" s="800"/>
      <c r="B602" s="149" t="s">
        <v>243</v>
      </c>
      <c r="C602" s="488" t="s">
        <v>3</v>
      </c>
      <c r="D602" s="149" t="s">
        <v>243</v>
      </c>
      <c r="E602" s="488" t="s">
        <v>3</v>
      </c>
      <c r="F602" s="150" t="s">
        <v>243</v>
      </c>
      <c r="G602" s="488" t="s">
        <v>3</v>
      </c>
      <c r="H602" s="150" t="s">
        <v>243</v>
      </c>
      <c r="I602" s="488" t="s">
        <v>3</v>
      </c>
      <c r="J602" s="150" t="s">
        <v>243</v>
      </c>
      <c r="K602" s="488" t="s">
        <v>3</v>
      </c>
    </row>
    <row r="603" spans="1:11" ht="27.75" customHeight="1" x14ac:dyDescent="0.25">
      <c r="A603" s="29" t="s">
        <v>4</v>
      </c>
      <c r="B603" s="39">
        <v>40.666217516843119</v>
      </c>
      <c r="C603" s="445" t="s">
        <v>230</v>
      </c>
      <c r="D603" s="39">
        <v>40.035817161916313</v>
      </c>
      <c r="E603" s="445" t="s">
        <v>230</v>
      </c>
      <c r="F603" s="39">
        <v>53.548320895522387</v>
      </c>
      <c r="G603" s="445" t="s">
        <v>230</v>
      </c>
      <c r="H603" s="39">
        <v>52.053635061166013</v>
      </c>
      <c r="I603" s="113" t="s">
        <v>230</v>
      </c>
      <c r="J603" s="39">
        <v>50.411160536689451</v>
      </c>
      <c r="K603" s="113" t="s">
        <v>230</v>
      </c>
    </row>
    <row r="604" spans="1:11" ht="27.75" customHeight="1" x14ac:dyDescent="0.25">
      <c r="A604" s="29" t="s">
        <v>109</v>
      </c>
      <c r="B604" s="215">
        <v>37.057959814528594</v>
      </c>
      <c r="C604" s="63">
        <v>21</v>
      </c>
      <c r="D604" s="215">
        <v>36.633307868601989</v>
      </c>
      <c r="E604" s="63">
        <v>21</v>
      </c>
      <c r="F604" s="215">
        <v>47.588679245283018</v>
      </c>
      <c r="G604" s="63">
        <v>19</v>
      </c>
      <c r="H604" s="215">
        <v>42.53392990305742</v>
      </c>
      <c r="I604" s="63">
        <v>25</v>
      </c>
      <c r="J604" s="215">
        <v>40.092182890855455</v>
      </c>
      <c r="K604" s="63">
        <v>26</v>
      </c>
    </row>
    <row r="605" spans="1:11" ht="27.75" customHeight="1" x14ac:dyDescent="0.25">
      <c r="A605" s="29" t="s">
        <v>110</v>
      </c>
      <c r="B605" s="215">
        <v>46.819265143992055</v>
      </c>
      <c r="C605" s="63">
        <v>9</v>
      </c>
      <c r="D605" s="215">
        <v>46.0419921875</v>
      </c>
      <c r="E605" s="63">
        <v>9</v>
      </c>
      <c r="F605" s="215">
        <v>53.734615384615381</v>
      </c>
      <c r="G605" s="63">
        <v>15</v>
      </c>
      <c r="H605" s="215">
        <v>40.040719696969695</v>
      </c>
      <c r="I605" s="63">
        <v>27</v>
      </c>
      <c r="J605" s="215">
        <v>40.612301957129546</v>
      </c>
      <c r="K605" s="63">
        <v>24</v>
      </c>
    </row>
    <row r="606" spans="1:11" ht="27.75" customHeight="1" x14ac:dyDescent="0.25">
      <c r="A606" s="29" t="s">
        <v>111</v>
      </c>
      <c r="B606" s="215">
        <v>48.05012531328321</v>
      </c>
      <c r="C606" s="63">
        <v>6</v>
      </c>
      <c r="D606" s="215">
        <v>47.573200992555833</v>
      </c>
      <c r="E606" s="63">
        <v>5</v>
      </c>
      <c r="F606" s="215">
        <v>59.5</v>
      </c>
      <c r="G606" s="63">
        <v>6</v>
      </c>
      <c r="H606" s="215">
        <v>56.351941747572816</v>
      </c>
      <c r="I606" s="63">
        <v>9</v>
      </c>
      <c r="J606" s="215">
        <v>55.13189448441247</v>
      </c>
      <c r="K606" s="63">
        <v>11</v>
      </c>
    </row>
    <row r="607" spans="1:11" ht="27.75" customHeight="1" x14ac:dyDescent="0.25">
      <c r="A607" s="29" t="s">
        <v>112</v>
      </c>
      <c r="B607" s="215">
        <v>42.147887323943664</v>
      </c>
      <c r="C607" s="63">
        <v>15</v>
      </c>
      <c r="D607" s="215">
        <v>41.634782608695652</v>
      </c>
      <c r="E607" s="63">
        <v>16</v>
      </c>
      <c r="F607" s="215">
        <v>53.995415472779371</v>
      </c>
      <c r="G607" s="63">
        <v>13</v>
      </c>
      <c r="H607" s="215">
        <v>51.492917847025495</v>
      </c>
      <c r="I607" s="63">
        <v>15</v>
      </c>
      <c r="J607" s="215">
        <v>48.844817927170865</v>
      </c>
      <c r="K607" s="63">
        <v>18</v>
      </c>
    </row>
    <row r="608" spans="1:11" ht="27.75" customHeight="1" x14ac:dyDescent="0.25">
      <c r="A608" s="29" t="s">
        <v>113</v>
      </c>
      <c r="B608" s="215">
        <v>36.432548179871517</v>
      </c>
      <c r="C608" s="63">
        <v>23</v>
      </c>
      <c r="D608" s="215">
        <v>35.743697478991599</v>
      </c>
      <c r="E608" s="63">
        <v>23</v>
      </c>
      <c r="F608" s="215">
        <v>55.978350515463916</v>
      </c>
      <c r="G608" s="63">
        <v>9</v>
      </c>
      <c r="H608" s="215">
        <v>52.874493927125506</v>
      </c>
      <c r="I608" s="63">
        <v>13</v>
      </c>
      <c r="J608" s="215">
        <v>48.198609731876864</v>
      </c>
      <c r="K608" s="63">
        <v>20</v>
      </c>
    </row>
    <row r="609" spans="1:11" ht="27.75" customHeight="1" x14ac:dyDescent="0.25">
      <c r="A609" s="29" t="s">
        <v>114</v>
      </c>
      <c r="B609" s="215">
        <v>58.812865497076025</v>
      </c>
      <c r="C609" s="63">
        <v>1</v>
      </c>
      <c r="D609" s="215">
        <v>57.798850574712645</v>
      </c>
      <c r="E609" s="63">
        <v>1</v>
      </c>
      <c r="F609" s="215">
        <v>84.146892655367225</v>
      </c>
      <c r="G609" s="63">
        <v>1</v>
      </c>
      <c r="H609" s="215">
        <v>101.06666666666666</v>
      </c>
      <c r="I609" s="63">
        <v>1</v>
      </c>
      <c r="J609" s="215">
        <v>108.99453551912568</v>
      </c>
      <c r="K609" s="63">
        <v>1</v>
      </c>
    </row>
    <row r="610" spans="1:11" ht="27.75" customHeight="1" x14ac:dyDescent="0.25">
      <c r="A610" s="29" t="s">
        <v>115</v>
      </c>
      <c r="B610" s="215">
        <v>35.646575342465752</v>
      </c>
      <c r="C610" s="63">
        <v>24</v>
      </c>
      <c r="D610" s="215">
        <v>34.511936339522549</v>
      </c>
      <c r="E610" s="63">
        <v>24</v>
      </c>
      <c r="F610" s="215">
        <v>46.951156812339335</v>
      </c>
      <c r="G610" s="63">
        <v>21</v>
      </c>
      <c r="H610" s="215">
        <v>50.386533665835408</v>
      </c>
      <c r="I610" s="63">
        <v>16</v>
      </c>
      <c r="J610" s="215">
        <v>53.243373493975902</v>
      </c>
      <c r="K610" s="63">
        <v>13</v>
      </c>
    </row>
    <row r="611" spans="1:11" ht="27.75" customHeight="1" x14ac:dyDescent="0.25">
      <c r="A611" s="29" t="s">
        <v>89</v>
      </c>
      <c r="B611" s="215">
        <v>48.09013716525147</v>
      </c>
      <c r="C611" s="63">
        <v>5</v>
      </c>
      <c r="D611" s="215">
        <v>47.398712446351929</v>
      </c>
      <c r="E611" s="63">
        <v>6</v>
      </c>
      <c r="F611" s="215">
        <v>68.946300211416485</v>
      </c>
      <c r="G611" s="63">
        <v>3</v>
      </c>
      <c r="H611" s="215">
        <v>66.63729166666667</v>
      </c>
      <c r="I611" s="63">
        <v>3</v>
      </c>
      <c r="J611" s="215">
        <v>61.761230769230771</v>
      </c>
      <c r="K611" s="63">
        <v>4</v>
      </c>
    </row>
    <row r="612" spans="1:11" ht="27.75" customHeight="1" x14ac:dyDescent="0.25">
      <c r="A612" s="29" t="s">
        <v>116</v>
      </c>
      <c r="B612" s="215">
        <v>43.830449826989621</v>
      </c>
      <c r="C612" s="63">
        <v>11</v>
      </c>
      <c r="D612" s="215">
        <v>43.232081911262796</v>
      </c>
      <c r="E612" s="63">
        <v>11</v>
      </c>
      <c r="F612" s="215">
        <v>53.469798657718123</v>
      </c>
      <c r="G612" s="63">
        <v>17</v>
      </c>
      <c r="H612" s="215">
        <v>56.069536423841058</v>
      </c>
      <c r="I612" s="63">
        <v>11</v>
      </c>
      <c r="J612" s="215">
        <v>55.296416938110752</v>
      </c>
      <c r="K612" s="63">
        <v>10</v>
      </c>
    </row>
    <row r="613" spans="1:11" ht="27.75" customHeight="1" x14ac:dyDescent="0.25">
      <c r="A613" s="29" t="s">
        <v>117</v>
      </c>
      <c r="B613" s="215">
        <v>43.712499999999999</v>
      </c>
      <c r="C613" s="63">
        <v>12</v>
      </c>
      <c r="D613" s="215">
        <v>42.995901639344261</v>
      </c>
      <c r="E613" s="63">
        <v>12</v>
      </c>
      <c r="F613" s="215">
        <v>54.762096774193552</v>
      </c>
      <c r="G613" s="63">
        <v>11</v>
      </c>
      <c r="H613" s="215">
        <v>54.353174603174601</v>
      </c>
      <c r="I613" s="63">
        <v>12</v>
      </c>
      <c r="J613" s="215">
        <v>56.72265625</v>
      </c>
      <c r="K613" s="63">
        <v>7</v>
      </c>
    </row>
    <row r="614" spans="1:11" ht="27.75" customHeight="1" x14ac:dyDescent="0.25">
      <c r="A614" s="29" t="s">
        <v>118</v>
      </c>
      <c r="B614" s="215">
        <v>32.39627151051625</v>
      </c>
      <c r="C614" s="63">
        <v>27</v>
      </c>
      <c r="D614" s="215">
        <v>31.893176470588234</v>
      </c>
      <c r="E614" s="63">
        <v>26</v>
      </c>
      <c r="F614" s="215">
        <v>46.918480778138026</v>
      </c>
      <c r="G614" s="63">
        <v>22</v>
      </c>
      <c r="H614" s="215">
        <v>46.498404012767899</v>
      </c>
      <c r="I614" s="63">
        <v>21</v>
      </c>
      <c r="J614" s="215">
        <v>43.395421903052068</v>
      </c>
      <c r="K614" s="63">
        <v>22</v>
      </c>
    </row>
    <row r="615" spans="1:11" ht="27.75" customHeight="1" x14ac:dyDescent="0.25">
      <c r="A615" s="29" t="s">
        <v>119</v>
      </c>
      <c r="B615" s="215">
        <v>37.090566037735847</v>
      </c>
      <c r="C615" s="63">
        <v>20</v>
      </c>
      <c r="D615" s="215">
        <v>36.812734082397007</v>
      </c>
      <c r="E615" s="63">
        <v>20</v>
      </c>
      <c r="F615" s="215">
        <v>45.308550185873607</v>
      </c>
      <c r="G615" s="63">
        <v>24</v>
      </c>
      <c r="H615" s="215">
        <v>43.505535055350556</v>
      </c>
      <c r="I615" s="63">
        <v>23</v>
      </c>
      <c r="J615" s="215">
        <v>42.34798534798535</v>
      </c>
      <c r="K615" s="63">
        <v>23</v>
      </c>
    </row>
    <row r="616" spans="1:11" ht="27.75" customHeight="1" x14ac:dyDescent="0.25">
      <c r="A616" s="29" t="s">
        <v>120</v>
      </c>
      <c r="B616" s="215">
        <v>33.664068036853294</v>
      </c>
      <c r="C616" s="63">
        <v>25</v>
      </c>
      <c r="D616" s="215">
        <v>32.917532917532917</v>
      </c>
      <c r="E616" s="63">
        <v>25</v>
      </c>
      <c r="F616" s="215">
        <v>47.515932203389831</v>
      </c>
      <c r="G616" s="63">
        <v>20</v>
      </c>
      <c r="H616" s="215">
        <v>49.46684350132626</v>
      </c>
      <c r="I616" s="63">
        <v>18</v>
      </c>
      <c r="J616" s="215">
        <v>53.215165262475693</v>
      </c>
      <c r="K616" s="63">
        <v>14</v>
      </c>
    </row>
    <row r="617" spans="1:11" ht="27.75" customHeight="1" x14ac:dyDescent="0.25">
      <c r="A617" s="29" t="s">
        <v>121</v>
      </c>
      <c r="B617" s="215">
        <v>41.860465116279073</v>
      </c>
      <c r="C617" s="63">
        <v>17</v>
      </c>
      <c r="D617" s="215">
        <v>41.260744985673355</v>
      </c>
      <c r="E617" s="63">
        <v>17</v>
      </c>
      <c r="F617" s="215">
        <v>55.637393767705383</v>
      </c>
      <c r="G617" s="63">
        <v>10</v>
      </c>
      <c r="H617" s="215">
        <v>56.117318435754193</v>
      </c>
      <c r="I617" s="63">
        <v>10</v>
      </c>
      <c r="J617" s="215">
        <v>54.666666666666664</v>
      </c>
      <c r="K617" s="63">
        <v>12</v>
      </c>
    </row>
    <row r="618" spans="1:11" ht="27.75" customHeight="1" x14ac:dyDescent="0.25">
      <c r="A618" s="29" t="s">
        <v>122</v>
      </c>
      <c r="B618" s="215">
        <v>44.064377682403432</v>
      </c>
      <c r="C618" s="63">
        <v>10</v>
      </c>
      <c r="D618" s="215">
        <v>43.504237288135592</v>
      </c>
      <c r="E618" s="63">
        <v>10</v>
      </c>
      <c r="F618" s="215">
        <v>51.174999999999997</v>
      </c>
      <c r="G618" s="63">
        <v>18</v>
      </c>
      <c r="H618" s="215">
        <v>49.905737704918032</v>
      </c>
      <c r="I618" s="63">
        <v>17</v>
      </c>
      <c r="J618" s="215">
        <v>50.172690763052209</v>
      </c>
      <c r="K618" s="63">
        <v>16</v>
      </c>
    </row>
    <row r="619" spans="1:11" ht="27.75" customHeight="1" x14ac:dyDescent="0.25">
      <c r="A619" s="29" t="s">
        <v>123</v>
      </c>
      <c r="B619" s="215">
        <v>14.724747474747474</v>
      </c>
      <c r="C619" s="63">
        <v>31</v>
      </c>
      <c r="D619" s="215">
        <v>14.291666666666666</v>
      </c>
      <c r="E619" s="63">
        <v>31</v>
      </c>
      <c r="F619" s="215">
        <v>25.215219976218787</v>
      </c>
      <c r="G619" s="63">
        <v>31</v>
      </c>
      <c r="H619" s="215">
        <v>24.039260969976905</v>
      </c>
      <c r="I619" s="63">
        <v>31</v>
      </c>
      <c r="J619" s="215">
        <v>23.445566778900112</v>
      </c>
      <c r="K619" s="63">
        <v>31</v>
      </c>
    </row>
    <row r="620" spans="1:11" ht="27.75" customHeight="1" x14ac:dyDescent="0.25">
      <c r="A620" s="29" t="s">
        <v>124</v>
      </c>
      <c r="B620" s="215">
        <v>57.959170447180817</v>
      </c>
      <c r="C620" s="63">
        <v>2</v>
      </c>
      <c r="D620" s="215">
        <v>57.071474154435229</v>
      </c>
      <c r="E620" s="63">
        <v>2</v>
      </c>
      <c r="F620" s="215">
        <v>77.246231155778901</v>
      </c>
      <c r="G620" s="63">
        <v>2</v>
      </c>
      <c r="H620" s="215">
        <v>76.478341584158414</v>
      </c>
      <c r="I620" s="63">
        <v>2</v>
      </c>
      <c r="J620" s="215">
        <v>79.059719683120051</v>
      </c>
      <c r="K620" s="63">
        <v>2</v>
      </c>
    </row>
    <row r="621" spans="1:11" ht="27.75" customHeight="1" x14ac:dyDescent="0.25">
      <c r="A621" s="29" t="s">
        <v>125</v>
      </c>
      <c r="B621" s="215">
        <v>40.605700712589076</v>
      </c>
      <c r="C621" s="63">
        <v>18</v>
      </c>
      <c r="D621" s="215">
        <v>40.129107981220656</v>
      </c>
      <c r="E621" s="63">
        <v>18</v>
      </c>
      <c r="F621" s="215">
        <v>46.603248259860791</v>
      </c>
      <c r="G621" s="63">
        <v>23</v>
      </c>
      <c r="H621" s="215">
        <v>43.342528735632186</v>
      </c>
      <c r="I621" s="63">
        <v>24</v>
      </c>
      <c r="J621" s="215">
        <v>40.570454545454545</v>
      </c>
      <c r="K621" s="63">
        <v>25</v>
      </c>
    </row>
    <row r="622" spans="1:11" ht="27.75" customHeight="1" x14ac:dyDescent="0.25">
      <c r="A622" s="29" t="s">
        <v>126</v>
      </c>
      <c r="B622" s="215">
        <v>47.69761904761905</v>
      </c>
      <c r="C622" s="63">
        <v>7</v>
      </c>
      <c r="D622" s="215">
        <v>46.806074766355138</v>
      </c>
      <c r="E622" s="63">
        <v>7</v>
      </c>
      <c r="F622" s="215">
        <v>57.997706422018346</v>
      </c>
      <c r="G622" s="63">
        <v>8</v>
      </c>
      <c r="H622" s="215">
        <v>62.033707865168537</v>
      </c>
      <c r="I622" s="63">
        <v>5</v>
      </c>
      <c r="J622" s="215">
        <v>56.112334801762117</v>
      </c>
      <c r="K622" s="63">
        <v>8</v>
      </c>
    </row>
    <row r="623" spans="1:11" ht="27.75" customHeight="1" x14ac:dyDescent="0.25">
      <c r="A623" s="29" t="s">
        <v>127</v>
      </c>
      <c r="B623" s="215">
        <v>40.570297029702971</v>
      </c>
      <c r="C623" s="63">
        <v>19</v>
      </c>
      <c r="D623" s="215">
        <v>39.937621832358673</v>
      </c>
      <c r="E623" s="63">
        <v>19</v>
      </c>
      <c r="F623" s="215">
        <v>42.501923076923077</v>
      </c>
      <c r="G623" s="63">
        <v>26</v>
      </c>
      <c r="H623" s="215">
        <v>39.435606060606062</v>
      </c>
      <c r="I623" s="63">
        <v>28</v>
      </c>
      <c r="J623" s="215">
        <v>40.003738317757012</v>
      </c>
      <c r="K623" s="63">
        <v>27</v>
      </c>
    </row>
    <row r="624" spans="1:11" ht="27.75" customHeight="1" x14ac:dyDescent="0.25">
      <c r="A624" s="29" t="s">
        <v>128</v>
      </c>
      <c r="B624" s="215">
        <v>32.421936758893281</v>
      </c>
      <c r="C624" s="63">
        <v>26</v>
      </c>
      <c r="D624" s="215">
        <v>31.793604651162791</v>
      </c>
      <c r="E624" s="63">
        <v>27</v>
      </c>
      <c r="F624" s="215">
        <v>40.626425855513311</v>
      </c>
      <c r="G624" s="63">
        <v>27</v>
      </c>
      <c r="H624" s="215">
        <v>42.314072693383039</v>
      </c>
      <c r="I624" s="63">
        <v>26</v>
      </c>
      <c r="J624" s="215">
        <v>38.173674588665449</v>
      </c>
      <c r="K624" s="63">
        <v>28</v>
      </c>
    </row>
    <row r="625" spans="1:11" ht="27.75" customHeight="1" x14ac:dyDescent="0.25">
      <c r="A625" s="29" t="s">
        <v>129</v>
      </c>
      <c r="B625" s="215">
        <v>46.960526315789473</v>
      </c>
      <c r="C625" s="63">
        <v>8</v>
      </c>
      <c r="D625" s="215">
        <v>46.426016260162605</v>
      </c>
      <c r="E625" s="63">
        <v>8</v>
      </c>
      <c r="F625" s="215">
        <v>63.574638844301766</v>
      </c>
      <c r="G625" s="63">
        <v>4</v>
      </c>
      <c r="H625" s="215">
        <v>66.433333333333337</v>
      </c>
      <c r="I625" s="63">
        <v>4</v>
      </c>
      <c r="J625" s="215">
        <v>65.862068965517238</v>
      </c>
      <c r="K625" s="63">
        <v>3</v>
      </c>
    </row>
    <row r="626" spans="1:11" ht="27.75" customHeight="1" x14ac:dyDescent="0.25">
      <c r="A626" s="29" t="s">
        <v>130</v>
      </c>
      <c r="B626" s="215">
        <v>30.6</v>
      </c>
      <c r="C626" s="63">
        <v>28</v>
      </c>
      <c r="D626" s="215">
        <v>30</v>
      </c>
      <c r="E626" s="63">
        <v>29</v>
      </c>
      <c r="F626" s="215">
        <v>36.652173913043477</v>
      </c>
      <c r="G626" s="63">
        <v>28</v>
      </c>
      <c r="H626" s="215">
        <v>47.590476190476188</v>
      </c>
      <c r="I626" s="63">
        <v>20</v>
      </c>
      <c r="J626" s="215">
        <v>49.378504672897193</v>
      </c>
      <c r="K626" s="63">
        <v>17</v>
      </c>
    </row>
    <row r="627" spans="1:11" ht="27.75" customHeight="1" x14ac:dyDescent="0.25">
      <c r="A627" s="29" t="s">
        <v>131</v>
      </c>
      <c r="B627" s="215">
        <v>43.359663865546217</v>
      </c>
      <c r="C627" s="63">
        <v>13</v>
      </c>
      <c r="D627" s="215">
        <v>42.572607260726073</v>
      </c>
      <c r="E627" s="63">
        <v>14</v>
      </c>
      <c r="F627" s="215">
        <v>54.295454545454547</v>
      </c>
      <c r="G627" s="63">
        <v>12</v>
      </c>
      <c r="H627" s="215">
        <v>48.382775119617222</v>
      </c>
      <c r="I627" s="63">
        <v>19</v>
      </c>
      <c r="J627" s="215">
        <v>48.340659340659343</v>
      </c>
      <c r="K627" s="63">
        <v>19</v>
      </c>
    </row>
    <row r="628" spans="1:11" ht="27.75" customHeight="1" x14ac:dyDescent="0.25">
      <c r="A628" s="29" t="s">
        <v>132</v>
      </c>
      <c r="B628" s="215">
        <v>23.033860045146728</v>
      </c>
      <c r="C628" s="63">
        <v>30</v>
      </c>
      <c r="D628" s="215">
        <v>22.853303471444569</v>
      </c>
      <c r="E628" s="63">
        <v>30</v>
      </c>
      <c r="F628" s="215">
        <v>30.320754716981131</v>
      </c>
      <c r="G628" s="63">
        <v>30</v>
      </c>
      <c r="H628" s="215">
        <v>27.366740088105725</v>
      </c>
      <c r="I628" s="63">
        <v>30</v>
      </c>
      <c r="J628" s="215">
        <v>24.033842794759824</v>
      </c>
      <c r="K628" s="63">
        <v>30</v>
      </c>
    </row>
    <row r="629" spans="1:11" ht="27.75" customHeight="1" x14ac:dyDescent="0.25">
      <c r="A629" s="29" t="s">
        <v>133</v>
      </c>
      <c r="B629" s="215">
        <v>43.310986964618252</v>
      </c>
      <c r="C629" s="63">
        <v>14</v>
      </c>
      <c r="D629" s="215">
        <v>42.83241252302026</v>
      </c>
      <c r="E629" s="63">
        <v>13</v>
      </c>
      <c r="F629" s="215">
        <v>53.577413479052822</v>
      </c>
      <c r="G629" s="63">
        <v>16</v>
      </c>
      <c r="H629" s="215">
        <v>59.281081081081084</v>
      </c>
      <c r="I629" s="63">
        <v>6</v>
      </c>
      <c r="J629" s="215">
        <v>58.828571428571429</v>
      </c>
      <c r="K629" s="63">
        <v>6</v>
      </c>
    </row>
    <row r="630" spans="1:11" ht="27.75" customHeight="1" x14ac:dyDescent="0.25">
      <c r="A630" s="29" t="s">
        <v>134</v>
      </c>
      <c r="B630" s="215">
        <v>30.482638888888889</v>
      </c>
      <c r="C630" s="63">
        <v>29</v>
      </c>
      <c r="D630" s="215">
        <v>30.065068493150687</v>
      </c>
      <c r="E630" s="63">
        <v>28</v>
      </c>
      <c r="F630" s="215">
        <v>33.214527027027025</v>
      </c>
      <c r="G630" s="63">
        <v>29</v>
      </c>
      <c r="H630" s="215">
        <v>30.819317235636969</v>
      </c>
      <c r="I630" s="63">
        <v>29</v>
      </c>
      <c r="J630" s="215">
        <v>27.930213464696223</v>
      </c>
      <c r="K630" s="63">
        <v>29</v>
      </c>
    </row>
    <row r="631" spans="1:11" ht="27.75" customHeight="1" x14ac:dyDescent="0.25">
      <c r="A631" s="29" t="s">
        <v>135</v>
      </c>
      <c r="B631" s="215">
        <v>42.130526315789474</v>
      </c>
      <c r="C631" s="63">
        <v>16</v>
      </c>
      <c r="D631" s="215">
        <v>41.778705636743219</v>
      </c>
      <c r="E631" s="63">
        <v>15</v>
      </c>
      <c r="F631" s="215">
        <v>53.894409937888199</v>
      </c>
      <c r="G631" s="63">
        <v>14</v>
      </c>
      <c r="H631" s="215">
        <v>52.848049281314168</v>
      </c>
      <c r="I631" s="63">
        <v>14</v>
      </c>
      <c r="J631" s="215">
        <v>50.408163265306122</v>
      </c>
      <c r="K631" s="63">
        <v>15</v>
      </c>
    </row>
    <row r="632" spans="1:11" ht="27.75" customHeight="1" x14ac:dyDescent="0.25">
      <c r="A632" s="29" t="s">
        <v>136</v>
      </c>
      <c r="B632" s="215">
        <v>36.974591651542653</v>
      </c>
      <c r="C632" s="63">
        <v>22</v>
      </c>
      <c r="D632" s="215">
        <v>36.058407079646017</v>
      </c>
      <c r="E632" s="63">
        <v>22</v>
      </c>
      <c r="F632" s="215">
        <v>43.227586206896554</v>
      </c>
      <c r="G632" s="63">
        <v>25</v>
      </c>
      <c r="H632" s="215">
        <v>44.235294117647058</v>
      </c>
      <c r="I632" s="63">
        <v>22</v>
      </c>
      <c r="J632" s="215">
        <v>47.705400981996725</v>
      </c>
      <c r="K632" s="63">
        <v>21</v>
      </c>
    </row>
    <row r="633" spans="1:11" ht="27.75" customHeight="1" x14ac:dyDescent="0.25">
      <c r="A633" s="29" t="s">
        <v>137</v>
      </c>
      <c r="B633" s="215">
        <v>50.759786476868328</v>
      </c>
      <c r="C633" s="63">
        <v>4</v>
      </c>
      <c r="D633" s="215">
        <v>50.31216931216931</v>
      </c>
      <c r="E633" s="63">
        <v>4</v>
      </c>
      <c r="F633" s="215">
        <v>58.510489510489514</v>
      </c>
      <c r="G633" s="63">
        <v>7</v>
      </c>
      <c r="H633" s="215">
        <v>56.948006932409015</v>
      </c>
      <c r="I633" s="63">
        <v>8</v>
      </c>
      <c r="J633" s="215">
        <v>55.457044673539521</v>
      </c>
      <c r="K633" s="63">
        <v>9</v>
      </c>
    </row>
    <row r="634" spans="1:11" ht="27.75" customHeight="1" x14ac:dyDescent="0.25">
      <c r="A634" s="30" t="s">
        <v>138</v>
      </c>
      <c r="B634" s="215">
        <v>52.619302949061662</v>
      </c>
      <c r="C634" s="63">
        <v>3</v>
      </c>
      <c r="D634" s="215">
        <v>51.65</v>
      </c>
      <c r="E634" s="63">
        <v>3</v>
      </c>
      <c r="F634" s="215">
        <v>60.340206185567013</v>
      </c>
      <c r="G634" s="63">
        <v>5</v>
      </c>
      <c r="H634" s="215">
        <v>57.784810126582279</v>
      </c>
      <c r="I634" s="63">
        <v>7</v>
      </c>
      <c r="J634" s="215">
        <v>60.409429280397021</v>
      </c>
      <c r="K634" s="63">
        <v>5</v>
      </c>
    </row>
    <row r="635" spans="1:11" ht="27.75" customHeight="1" x14ac:dyDescent="0.25">
      <c r="A635" s="218" t="s">
        <v>38</v>
      </c>
      <c r="B635" s="641"/>
      <c r="C635" s="641"/>
      <c r="D635" s="641"/>
      <c r="E635" s="641"/>
    </row>
    <row r="636" spans="1:11" ht="27.75" customHeight="1" x14ac:dyDescent="0.25">
      <c r="A636" s="105"/>
      <c r="B636" s="641"/>
      <c r="C636" s="641"/>
      <c r="D636" s="641"/>
      <c r="E636" s="641"/>
    </row>
    <row r="637" spans="1:11" ht="27.75" customHeight="1" x14ac:dyDescent="0.25">
      <c r="A637" s="469" t="s">
        <v>593</v>
      </c>
      <c r="C637" s="645"/>
      <c r="J637" s="641"/>
      <c r="K637" s="268" t="s">
        <v>592</v>
      </c>
    </row>
    <row r="638" spans="1:11" ht="27.75" customHeight="1" x14ac:dyDescent="0.25">
      <c r="A638" s="799" t="s">
        <v>1</v>
      </c>
      <c r="B638" s="795">
        <v>1399</v>
      </c>
      <c r="C638" s="796"/>
      <c r="D638" s="795">
        <v>1400</v>
      </c>
      <c r="E638" s="796"/>
      <c r="F638" s="795">
        <v>1401</v>
      </c>
      <c r="G638" s="796"/>
      <c r="H638" s="795">
        <v>1402</v>
      </c>
      <c r="I638" s="796"/>
      <c r="J638" s="795">
        <v>1403</v>
      </c>
      <c r="K638" s="796"/>
    </row>
    <row r="639" spans="1:11" ht="27.75" customHeight="1" x14ac:dyDescent="0.25">
      <c r="A639" s="800"/>
      <c r="B639" s="149" t="s">
        <v>243</v>
      </c>
      <c r="C639" s="488" t="s">
        <v>3</v>
      </c>
      <c r="D639" s="149" t="s">
        <v>243</v>
      </c>
      <c r="E639" s="488" t="s">
        <v>3</v>
      </c>
      <c r="F639" s="213" t="s">
        <v>243</v>
      </c>
      <c r="G639" s="488" t="s">
        <v>3</v>
      </c>
      <c r="H639" s="213" t="s">
        <v>243</v>
      </c>
      <c r="I639" s="488" t="s">
        <v>3</v>
      </c>
      <c r="J639" s="213" t="s">
        <v>243</v>
      </c>
      <c r="K639" s="488" t="s">
        <v>3</v>
      </c>
    </row>
    <row r="640" spans="1:11" ht="27.75" customHeight="1" x14ac:dyDescent="0.25">
      <c r="A640" s="29" t="s">
        <v>4</v>
      </c>
      <c r="B640" s="39">
        <v>31.27822906641001</v>
      </c>
      <c r="C640" s="445" t="s">
        <v>230</v>
      </c>
      <c r="D640" s="39">
        <v>32.205882352941174</v>
      </c>
      <c r="E640" s="445" t="s">
        <v>230</v>
      </c>
      <c r="F640" s="39">
        <v>43.55</v>
      </c>
      <c r="G640" s="445" t="s">
        <v>230</v>
      </c>
      <c r="H640" s="39">
        <v>41.915579883178431</v>
      </c>
      <c r="I640" s="113" t="s">
        <v>230</v>
      </c>
      <c r="J640" s="39">
        <v>40.036779863296083</v>
      </c>
      <c r="K640" s="113" t="s">
        <v>230</v>
      </c>
    </row>
    <row r="641" spans="1:11" ht="27.75" customHeight="1" x14ac:dyDescent="0.25">
      <c r="A641" s="29" t="s">
        <v>109</v>
      </c>
      <c r="B641" s="215">
        <v>24.396445131375579</v>
      </c>
      <c r="C641" s="63">
        <v>24</v>
      </c>
      <c r="D641" s="61">
        <v>28.533995416348358</v>
      </c>
      <c r="E641" s="62">
        <v>19</v>
      </c>
      <c r="F641" s="215">
        <v>34.599245283018867</v>
      </c>
      <c r="G641" s="62">
        <v>25</v>
      </c>
      <c r="H641" s="215">
        <v>31.098434004474274</v>
      </c>
      <c r="I641" s="63">
        <v>26</v>
      </c>
      <c r="J641" s="215">
        <v>29.027286135693217</v>
      </c>
      <c r="K641" s="63">
        <v>26</v>
      </c>
    </row>
    <row r="642" spans="1:11" ht="27.75" customHeight="1" x14ac:dyDescent="0.25">
      <c r="A642" s="29" t="s">
        <v>110</v>
      </c>
      <c r="B642" s="215">
        <v>27.547169811320753</v>
      </c>
      <c r="C642" s="63">
        <v>17</v>
      </c>
      <c r="D642" s="61">
        <v>27.482421875</v>
      </c>
      <c r="E642" s="62">
        <v>22</v>
      </c>
      <c r="F642" s="215">
        <v>35.656730769230769</v>
      </c>
      <c r="G642" s="62">
        <v>22</v>
      </c>
      <c r="H642" s="215">
        <v>28.727272727272727</v>
      </c>
      <c r="I642" s="63">
        <v>27</v>
      </c>
      <c r="J642" s="215">
        <v>28.123019571295433</v>
      </c>
      <c r="K642" s="63">
        <v>28</v>
      </c>
    </row>
    <row r="643" spans="1:11" ht="27.75" customHeight="1" x14ac:dyDescent="0.25">
      <c r="A643" s="29" t="s">
        <v>111</v>
      </c>
      <c r="B643" s="215">
        <v>29.744360902255639</v>
      </c>
      <c r="C643" s="63">
        <v>13</v>
      </c>
      <c r="D643" s="61">
        <v>36.315136476426801</v>
      </c>
      <c r="E643" s="62">
        <v>8</v>
      </c>
      <c r="F643" s="215">
        <v>44.411764705882355</v>
      </c>
      <c r="G643" s="62">
        <v>10</v>
      </c>
      <c r="H643" s="215">
        <v>41.235436893203882</v>
      </c>
      <c r="I643" s="63">
        <v>15</v>
      </c>
      <c r="J643" s="215">
        <v>39.071942446043167</v>
      </c>
      <c r="K643" s="63">
        <v>17</v>
      </c>
    </row>
    <row r="644" spans="1:11" ht="27.75" customHeight="1" x14ac:dyDescent="0.25">
      <c r="A644" s="29" t="s">
        <v>112</v>
      </c>
      <c r="B644" s="215">
        <v>34.592723004694832</v>
      </c>
      <c r="C644" s="63">
        <v>9</v>
      </c>
      <c r="D644" s="61">
        <v>35.004637681159423</v>
      </c>
      <c r="E644" s="62">
        <v>11</v>
      </c>
      <c r="F644" s="215">
        <v>45.312320916905442</v>
      </c>
      <c r="G644" s="62">
        <v>9</v>
      </c>
      <c r="H644" s="215">
        <v>42.131444759206801</v>
      </c>
      <c r="I644" s="63">
        <v>12</v>
      </c>
      <c r="J644" s="215">
        <v>39.49971988795518</v>
      </c>
      <c r="K644" s="63">
        <v>16</v>
      </c>
    </row>
    <row r="645" spans="1:11" ht="27.75" customHeight="1" x14ac:dyDescent="0.25">
      <c r="A645" s="29" t="s">
        <v>113</v>
      </c>
      <c r="B645" s="215">
        <v>29.829764453961456</v>
      </c>
      <c r="C645" s="63">
        <v>12</v>
      </c>
      <c r="D645" s="61">
        <v>31.196428571428573</v>
      </c>
      <c r="E645" s="62">
        <v>16</v>
      </c>
      <c r="F645" s="215">
        <v>48.97216494845361</v>
      </c>
      <c r="G645" s="62">
        <v>6</v>
      </c>
      <c r="H645" s="215">
        <v>45.674089068825914</v>
      </c>
      <c r="I645" s="63">
        <v>7</v>
      </c>
      <c r="J645" s="215">
        <v>41.051638530287981</v>
      </c>
      <c r="K645" s="63">
        <v>12</v>
      </c>
    </row>
    <row r="646" spans="1:11" ht="27.75" customHeight="1" x14ac:dyDescent="0.25">
      <c r="A646" s="29" t="s">
        <v>114</v>
      </c>
      <c r="B646" s="215">
        <v>41.467836257309941</v>
      </c>
      <c r="C646" s="63">
        <v>5</v>
      </c>
      <c r="D646" s="61">
        <v>48.747126436781606</v>
      </c>
      <c r="E646" s="62">
        <v>1</v>
      </c>
      <c r="F646" s="215">
        <v>70.66101694915254</v>
      </c>
      <c r="G646" s="62">
        <v>1</v>
      </c>
      <c r="H646" s="215">
        <v>79.188888888888883</v>
      </c>
      <c r="I646" s="63">
        <v>1</v>
      </c>
      <c r="J646" s="215">
        <v>89.519125683060111</v>
      </c>
      <c r="K646" s="63">
        <v>1</v>
      </c>
    </row>
    <row r="647" spans="1:11" ht="27.75" customHeight="1" x14ac:dyDescent="0.25">
      <c r="A647" s="29" t="s">
        <v>115</v>
      </c>
      <c r="B647" s="215">
        <v>28.731506849315068</v>
      </c>
      <c r="C647" s="63">
        <v>16</v>
      </c>
      <c r="D647" s="61">
        <v>28.485411140583555</v>
      </c>
      <c r="E647" s="62">
        <v>20</v>
      </c>
      <c r="F647" s="215">
        <v>37.791773778920309</v>
      </c>
      <c r="G647" s="62">
        <v>21</v>
      </c>
      <c r="H647" s="215">
        <v>40.940149625935163</v>
      </c>
      <c r="I647" s="63">
        <v>16</v>
      </c>
      <c r="J647" s="215">
        <v>42.662650602409641</v>
      </c>
      <c r="K647" s="63">
        <v>10</v>
      </c>
    </row>
    <row r="648" spans="1:11" ht="27.75" customHeight="1" x14ac:dyDescent="0.25">
      <c r="A648" s="29" t="s">
        <v>89</v>
      </c>
      <c r="B648" s="215">
        <v>43.048769867189201</v>
      </c>
      <c r="C648" s="63">
        <v>4</v>
      </c>
      <c r="D648" s="61">
        <v>42.337768240343351</v>
      </c>
      <c r="E648" s="62">
        <v>3</v>
      </c>
      <c r="F648" s="215">
        <v>60.947357293868919</v>
      </c>
      <c r="G648" s="62">
        <v>2</v>
      </c>
      <c r="H648" s="215">
        <v>57.667916666666663</v>
      </c>
      <c r="I648" s="63">
        <v>2</v>
      </c>
      <c r="J648" s="215">
        <v>53.194256410256408</v>
      </c>
      <c r="K648" s="63">
        <v>3</v>
      </c>
    </row>
    <row r="649" spans="1:11" ht="27.75" customHeight="1" x14ac:dyDescent="0.25">
      <c r="A649" s="29" t="s">
        <v>116</v>
      </c>
      <c r="B649" s="215">
        <v>33.826989619377166</v>
      </c>
      <c r="C649" s="63">
        <v>11</v>
      </c>
      <c r="D649" s="61">
        <v>33.464163822525599</v>
      </c>
      <c r="E649" s="62">
        <v>13</v>
      </c>
      <c r="F649" s="215">
        <v>40.734899328859058</v>
      </c>
      <c r="G649" s="62">
        <v>16</v>
      </c>
      <c r="H649" s="215">
        <v>40.410596026490069</v>
      </c>
      <c r="I649" s="63">
        <v>17</v>
      </c>
      <c r="J649" s="215">
        <v>40.403908794788272</v>
      </c>
      <c r="K649" s="63">
        <v>13</v>
      </c>
    </row>
    <row r="650" spans="1:11" ht="27.75" customHeight="1" x14ac:dyDescent="0.25">
      <c r="A650" s="29" t="s">
        <v>117</v>
      </c>
      <c r="B650" s="215">
        <v>34.50416666666667</v>
      </c>
      <c r="C650" s="63">
        <v>10</v>
      </c>
      <c r="D650" s="61">
        <v>35.08606557377049</v>
      </c>
      <c r="E650" s="62">
        <v>10</v>
      </c>
      <c r="F650" s="215">
        <v>45.326612903225808</v>
      </c>
      <c r="G650" s="62">
        <v>8</v>
      </c>
      <c r="H650" s="215">
        <v>44.428571428571431</v>
      </c>
      <c r="I650" s="63">
        <v>8</v>
      </c>
      <c r="J650" s="215">
        <v>44.7109375</v>
      </c>
      <c r="K650" s="63">
        <v>7</v>
      </c>
    </row>
    <row r="651" spans="1:11" ht="27.75" customHeight="1" x14ac:dyDescent="0.25">
      <c r="A651" s="29" t="s">
        <v>118</v>
      </c>
      <c r="B651" s="215">
        <v>26.804015296367112</v>
      </c>
      <c r="C651" s="63">
        <v>19</v>
      </c>
      <c r="D651" s="61">
        <v>27.480941176470587</v>
      </c>
      <c r="E651" s="62">
        <v>23</v>
      </c>
      <c r="F651" s="215">
        <v>40.697081982399261</v>
      </c>
      <c r="G651" s="62">
        <v>17</v>
      </c>
      <c r="H651" s="215">
        <v>39.21340629274966</v>
      </c>
      <c r="I651" s="63">
        <v>19</v>
      </c>
      <c r="J651" s="215">
        <v>36.021543985637344</v>
      </c>
      <c r="K651" s="63">
        <v>22</v>
      </c>
    </row>
    <row r="652" spans="1:11" ht="27.75" customHeight="1" x14ac:dyDescent="0.25">
      <c r="A652" s="29" t="s">
        <v>119</v>
      </c>
      <c r="B652" s="215">
        <v>21.679245283018869</v>
      </c>
      <c r="C652" s="63">
        <v>25</v>
      </c>
      <c r="D652" s="61">
        <v>25.576779026217228</v>
      </c>
      <c r="E652" s="62">
        <v>26</v>
      </c>
      <c r="F652" s="215">
        <v>35.011152416356879</v>
      </c>
      <c r="G652" s="62">
        <v>24</v>
      </c>
      <c r="H652" s="215">
        <v>32.966789667896677</v>
      </c>
      <c r="I652" s="63">
        <v>24</v>
      </c>
      <c r="J652" s="215">
        <v>32.626373626373628</v>
      </c>
      <c r="K652" s="63">
        <v>23</v>
      </c>
    </row>
    <row r="653" spans="1:11" ht="27.75" customHeight="1" x14ac:dyDescent="0.25">
      <c r="A653" s="29" t="s">
        <v>120</v>
      </c>
      <c r="B653" s="215">
        <v>26.528703047484054</v>
      </c>
      <c r="C653" s="63">
        <v>20</v>
      </c>
      <c r="D653" s="61">
        <v>28.15939015939016</v>
      </c>
      <c r="E653" s="62">
        <v>21</v>
      </c>
      <c r="F653" s="215">
        <v>40.138983050847457</v>
      </c>
      <c r="G653" s="62">
        <v>19</v>
      </c>
      <c r="H653" s="215">
        <v>41.468169761273209</v>
      </c>
      <c r="I653" s="63">
        <v>14</v>
      </c>
      <c r="J653" s="215">
        <v>43.402462734931952</v>
      </c>
      <c r="K653" s="63">
        <v>9</v>
      </c>
    </row>
    <row r="654" spans="1:11" ht="27.75" customHeight="1" x14ac:dyDescent="0.25">
      <c r="A654" s="29" t="s">
        <v>121</v>
      </c>
      <c r="B654" s="215">
        <v>25.555232558139537</v>
      </c>
      <c r="C654" s="63">
        <v>22</v>
      </c>
      <c r="D654" s="61">
        <v>30.716332378223495</v>
      </c>
      <c r="E654" s="62">
        <v>17</v>
      </c>
      <c r="F654" s="215">
        <v>42.883852691218131</v>
      </c>
      <c r="G654" s="62">
        <v>13</v>
      </c>
      <c r="H654" s="215">
        <v>41.977653631284916</v>
      </c>
      <c r="I654" s="63">
        <v>13</v>
      </c>
      <c r="J654" s="215">
        <v>38.526170798898072</v>
      </c>
      <c r="K654" s="63">
        <v>18</v>
      </c>
    </row>
    <row r="655" spans="1:11" ht="27.75" customHeight="1" x14ac:dyDescent="0.25">
      <c r="A655" s="29" t="s">
        <v>122</v>
      </c>
      <c r="B655" s="215">
        <v>38.570815450643778</v>
      </c>
      <c r="C655" s="63">
        <v>6</v>
      </c>
      <c r="D655" s="61">
        <v>35.834745762711862</v>
      </c>
      <c r="E655" s="62">
        <v>9</v>
      </c>
      <c r="F655" s="215">
        <v>41.366666666666667</v>
      </c>
      <c r="G655" s="62">
        <v>15</v>
      </c>
      <c r="H655" s="215">
        <v>38.016393442622949</v>
      </c>
      <c r="I655" s="63">
        <v>20</v>
      </c>
      <c r="J655" s="215">
        <v>37.522088353413658</v>
      </c>
      <c r="K655" s="63">
        <v>19</v>
      </c>
    </row>
    <row r="656" spans="1:11" ht="27.75" customHeight="1" x14ac:dyDescent="0.25">
      <c r="A656" s="29" t="s">
        <v>123</v>
      </c>
      <c r="B656" s="215">
        <v>11.828282828282829</v>
      </c>
      <c r="C656" s="63">
        <v>31</v>
      </c>
      <c r="D656" s="61">
        <v>11.751225490196079</v>
      </c>
      <c r="E656" s="62">
        <v>31</v>
      </c>
      <c r="F656" s="215">
        <v>21.581450653983353</v>
      </c>
      <c r="G656" s="62">
        <v>31</v>
      </c>
      <c r="H656" s="215">
        <v>18.542725173210162</v>
      </c>
      <c r="I656" s="63">
        <v>31</v>
      </c>
      <c r="J656" s="215">
        <v>15.708193041526375</v>
      </c>
      <c r="K656" s="63">
        <v>31</v>
      </c>
    </row>
    <row r="657" spans="1:11" ht="27.75" customHeight="1" x14ac:dyDescent="0.25">
      <c r="A657" s="29" t="s">
        <v>124</v>
      </c>
      <c r="B657" s="215">
        <v>48.497731691510047</v>
      </c>
      <c r="C657" s="63">
        <v>2</v>
      </c>
      <c r="D657" s="61">
        <v>43.602425015954054</v>
      </c>
      <c r="E657" s="62">
        <v>2</v>
      </c>
      <c r="F657" s="215">
        <v>56.040829145728644</v>
      </c>
      <c r="G657" s="62">
        <v>3</v>
      </c>
      <c r="H657" s="215">
        <v>56.36076732673267</v>
      </c>
      <c r="I657" s="63">
        <v>3</v>
      </c>
      <c r="J657" s="215">
        <v>57.907982937233392</v>
      </c>
      <c r="K657" s="63">
        <v>2</v>
      </c>
    </row>
    <row r="658" spans="1:11" ht="27.75" customHeight="1" x14ac:dyDescent="0.25">
      <c r="A658" s="29" t="s">
        <v>125</v>
      </c>
      <c r="B658" s="215">
        <v>28.75059382422803</v>
      </c>
      <c r="C658" s="63">
        <v>15</v>
      </c>
      <c r="D658" s="61">
        <v>32.7112676056338</v>
      </c>
      <c r="E658" s="62">
        <v>14</v>
      </c>
      <c r="F658" s="215">
        <v>37.800464037122971</v>
      </c>
      <c r="G658" s="62">
        <v>20</v>
      </c>
      <c r="H658" s="215">
        <v>34.95862068965517</v>
      </c>
      <c r="I658" s="63">
        <v>23</v>
      </c>
      <c r="J658" s="215">
        <v>32.188636363636363</v>
      </c>
      <c r="K658" s="63">
        <v>24</v>
      </c>
    </row>
    <row r="659" spans="1:11" ht="27.75" customHeight="1" x14ac:dyDescent="0.25">
      <c r="A659" s="29" t="s">
        <v>126</v>
      </c>
      <c r="B659" s="215">
        <v>52.366666666666667</v>
      </c>
      <c r="C659" s="63">
        <v>1</v>
      </c>
      <c r="D659" s="61">
        <v>40.995327102803735</v>
      </c>
      <c r="E659" s="62">
        <v>4</v>
      </c>
      <c r="F659" s="215">
        <v>50.059633027522935</v>
      </c>
      <c r="G659" s="62">
        <v>5</v>
      </c>
      <c r="H659" s="215">
        <v>52.786516853932582</v>
      </c>
      <c r="I659" s="63">
        <v>4</v>
      </c>
      <c r="J659" s="215">
        <v>48.165198237885463</v>
      </c>
      <c r="K659" s="63">
        <v>5</v>
      </c>
    </row>
    <row r="660" spans="1:11" ht="27.75" customHeight="1" x14ac:dyDescent="0.25">
      <c r="A660" s="29" t="s">
        <v>127</v>
      </c>
      <c r="B660" s="215">
        <v>20.174257425742574</v>
      </c>
      <c r="C660" s="63">
        <v>27</v>
      </c>
      <c r="D660" s="61">
        <v>24.477582846003898</v>
      </c>
      <c r="E660" s="62">
        <v>27</v>
      </c>
      <c r="F660" s="215">
        <v>32.626923076923077</v>
      </c>
      <c r="G660" s="62">
        <v>26</v>
      </c>
      <c r="H660" s="215">
        <v>28.363636363636363</v>
      </c>
      <c r="I660" s="63">
        <v>28</v>
      </c>
      <c r="J660" s="215">
        <v>28.168224299065422</v>
      </c>
      <c r="K660" s="63">
        <v>27</v>
      </c>
    </row>
    <row r="661" spans="1:11" ht="27.75" customHeight="1" x14ac:dyDescent="0.25">
      <c r="A661" s="29" t="s">
        <v>128</v>
      </c>
      <c r="B661" s="215">
        <v>18.123517786561266</v>
      </c>
      <c r="C661" s="63">
        <v>29</v>
      </c>
      <c r="D661" s="61">
        <v>21.534883720930232</v>
      </c>
      <c r="E661" s="62">
        <v>29</v>
      </c>
      <c r="F661" s="215">
        <v>29.151140684410645</v>
      </c>
      <c r="G661" s="62">
        <v>28</v>
      </c>
      <c r="H661" s="215">
        <v>31.403541472506991</v>
      </c>
      <c r="I661" s="63">
        <v>25</v>
      </c>
      <c r="J661" s="215">
        <v>29.234003656307131</v>
      </c>
      <c r="K661" s="63">
        <v>25</v>
      </c>
    </row>
    <row r="662" spans="1:11" ht="27.75" customHeight="1" x14ac:dyDescent="0.25">
      <c r="A662" s="29" t="s">
        <v>129</v>
      </c>
      <c r="B662" s="215">
        <v>36.569078947368418</v>
      </c>
      <c r="C662" s="63">
        <v>7</v>
      </c>
      <c r="D662" s="61">
        <v>38.003252032520322</v>
      </c>
      <c r="E662" s="62">
        <v>6</v>
      </c>
      <c r="F662" s="215">
        <v>51.56019261637239</v>
      </c>
      <c r="G662" s="62">
        <v>4</v>
      </c>
      <c r="H662" s="215">
        <v>51.571428571428569</v>
      </c>
      <c r="I662" s="63">
        <v>5</v>
      </c>
      <c r="J662" s="215">
        <v>51.847962382445139</v>
      </c>
      <c r="K662" s="63">
        <v>4</v>
      </c>
    </row>
    <row r="663" spans="1:11" ht="27.75" customHeight="1" x14ac:dyDescent="0.25">
      <c r="A663" s="29" t="s">
        <v>130</v>
      </c>
      <c r="B663" s="215">
        <v>19.559999999999999</v>
      </c>
      <c r="C663" s="63">
        <v>28</v>
      </c>
      <c r="D663" s="61">
        <v>26.279411764705884</v>
      </c>
      <c r="E663" s="62">
        <v>25</v>
      </c>
      <c r="F663" s="215">
        <v>31.647342995169083</v>
      </c>
      <c r="G663" s="62">
        <v>27</v>
      </c>
      <c r="H663" s="215">
        <v>39.633333333333333</v>
      </c>
      <c r="I663" s="63">
        <v>18</v>
      </c>
      <c r="J663" s="215">
        <v>41.228971962616825</v>
      </c>
      <c r="K663" s="63">
        <v>11</v>
      </c>
    </row>
    <row r="664" spans="1:11" ht="27.75" customHeight="1" x14ac:dyDescent="0.25">
      <c r="A664" s="29" t="s">
        <v>131</v>
      </c>
      <c r="B664" s="215">
        <v>25.867226890756303</v>
      </c>
      <c r="C664" s="63">
        <v>21</v>
      </c>
      <c r="D664" s="61">
        <v>30.334983498349835</v>
      </c>
      <c r="E664" s="62">
        <v>18</v>
      </c>
      <c r="F664" s="215">
        <v>40.558441558441558</v>
      </c>
      <c r="G664" s="62">
        <v>18</v>
      </c>
      <c r="H664" s="215">
        <v>37.491228070175438</v>
      </c>
      <c r="I664" s="63">
        <v>21</v>
      </c>
      <c r="J664" s="215">
        <v>37.483516483516482</v>
      </c>
      <c r="K664" s="63">
        <v>20</v>
      </c>
    </row>
    <row r="665" spans="1:11" ht="27.75" customHeight="1" x14ac:dyDescent="0.25">
      <c r="A665" s="29" t="s">
        <v>132</v>
      </c>
      <c r="B665" s="215">
        <v>16.316027088036119</v>
      </c>
      <c r="C665" s="63">
        <v>30</v>
      </c>
      <c r="D665" s="61">
        <v>19.835386338185891</v>
      </c>
      <c r="E665" s="62">
        <v>30</v>
      </c>
      <c r="F665" s="215">
        <v>25.95449500554939</v>
      </c>
      <c r="G665" s="62">
        <v>30</v>
      </c>
      <c r="H665" s="215">
        <v>23.307268722466961</v>
      </c>
      <c r="I665" s="63">
        <v>30</v>
      </c>
      <c r="J665" s="215">
        <v>20.124454148471617</v>
      </c>
      <c r="K665" s="63">
        <v>30</v>
      </c>
    </row>
    <row r="666" spans="1:11" ht="27.75" customHeight="1" x14ac:dyDescent="0.25">
      <c r="A666" s="29" t="s">
        <v>133</v>
      </c>
      <c r="B666" s="215">
        <v>24.48975791433892</v>
      </c>
      <c r="C666" s="63">
        <v>23</v>
      </c>
      <c r="D666" s="61">
        <v>31.570902394106813</v>
      </c>
      <c r="E666" s="62">
        <v>15</v>
      </c>
      <c r="F666" s="215">
        <v>42.087431693989068</v>
      </c>
      <c r="G666" s="62">
        <v>14</v>
      </c>
      <c r="H666" s="215">
        <v>47.929729729729729</v>
      </c>
      <c r="I666" s="63">
        <v>6</v>
      </c>
      <c r="J666" s="215">
        <v>46.669642857142854</v>
      </c>
      <c r="K666" s="63">
        <v>6</v>
      </c>
    </row>
    <row r="667" spans="1:11" ht="27.75" customHeight="1" x14ac:dyDescent="0.25">
      <c r="A667" s="29" t="s">
        <v>134</v>
      </c>
      <c r="B667" s="215">
        <v>20.374131944444443</v>
      </c>
      <c r="C667" s="63">
        <v>26</v>
      </c>
      <c r="D667" s="61">
        <v>22.68236301369863</v>
      </c>
      <c r="E667" s="62">
        <v>28</v>
      </c>
      <c r="F667" s="215">
        <v>26.288006756756758</v>
      </c>
      <c r="G667" s="62">
        <v>29</v>
      </c>
      <c r="H667" s="215">
        <v>24.653621981681933</v>
      </c>
      <c r="I667" s="63">
        <v>29</v>
      </c>
      <c r="J667" s="215">
        <v>22.059934318555008</v>
      </c>
      <c r="K667" s="63">
        <v>29</v>
      </c>
    </row>
    <row r="668" spans="1:11" ht="27.75" customHeight="1" x14ac:dyDescent="0.25">
      <c r="A668" s="29" t="s">
        <v>135</v>
      </c>
      <c r="B668" s="215">
        <v>29.10736842105263</v>
      </c>
      <c r="C668" s="63">
        <v>14</v>
      </c>
      <c r="D668" s="61">
        <v>34.169102296450937</v>
      </c>
      <c r="E668" s="62">
        <v>12</v>
      </c>
      <c r="F668" s="215">
        <v>43.788819875776397</v>
      </c>
      <c r="G668" s="62">
        <v>12</v>
      </c>
      <c r="H668" s="215">
        <v>42.215605749486656</v>
      </c>
      <c r="I668" s="63">
        <v>11</v>
      </c>
      <c r="J668" s="215">
        <v>39.787755102040819</v>
      </c>
      <c r="K668" s="63">
        <v>15</v>
      </c>
    </row>
    <row r="669" spans="1:11" ht="27.75" customHeight="1" x14ac:dyDescent="0.25">
      <c r="A669" s="29" t="s">
        <v>136</v>
      </c>
      <c r="B669" s="215">
        <v>27.513611615245008</v>
      </c>
      <c r="C669" s="63">
        <v>18</v>
      </c>
      <c r="D669" s="61">
        <v>27.169911504424778</v>
      </c>
      <c r="E669" s="62">
        <v>24</v>
      </c>
      <c r="F669" s="215">
        <v>35.189655172413794</v>
      </c>
      <c r="G669" s="62">
        <v>23</v>
      </c>
      <c r="H669" s="215">
        <v>35.14453781512605</v>
      </c>
      <c r="I669" s="63">
        <v>22</v>
      </c>
      <c r="J669" s="215">
        <v>36.927986906710309</v>
      </c>
      <c r="K669" s="63">
        <v>21</v>
      </c>
    </row>
    <row r="670" spans="1:11" ht="27.75" customHeight="1" x14ac:dyDescent="0.25">
      <c r="A670" s="29" t="s">
        <v>137</v>
      </c>
      <c r="B670" s="215">
        <v>34.738434163701065</v>
      </c>
      <c r="C670" s="63">
        <v>8</v>
      </c>
      <c r="D670" s="61">
        <v>36.486772486772487</v>
      </c>
      <c r="E670" s="62">
        <v>7</v>
      </c>
      <c r="F670" s="215">
        <v>44.363636363636367</v>
      </c>
      <c r="G670" s="62">
        <v>11</v>
      </c>
      <c r="H670" s="215">
        <v>43.265164644714041</v>
      </c>
      <c r="I670" s="63">
        <v>10</v>
      </c>
      <c r="J670" s="215">
        <v>39.97422680412371</v>
      </c>
      <c r="K670" s="63">
        <v>14</v>
      </c>
    </row>
    <row r="671" spans="1:11" ht="27.75" customHeight="1" x14ac:dyDescent="0.25">
      <c r="A671" s="30" t="s">
        <v>138</v>
      </c>
      <c r="B671" s="215">
        <v>43.243967828418228</v>
      </c>
      <c r="C671" s="63">
        <v>3</v>
      </c>
      <c r="D671" s="61">
        <v>38.276315789473685</v>
      </c>
      <c r="E671" s="62">
        <v>5</v>
      </c>
      <c r="F671" s="215">
        <v>45.536082474226802</v>
      </c>
      <c r="G671" s="62">
        <v>7</v>
      </c>
      <c r="H671" s="215">
        <v>43.521518987341771</v>
      </c>
      <c r="I671" s="63">
        <v>9</v>
      </c>
      <c r="J671" s="215">
        <v>44.702233250620345</v>
      </c>
      <c r="K671" s="63">
        <v>8</v>
      </c>
    </row>
    <row r="672" spans="1:11" ht="27.75" customHeight="1" x14ac:dyDescent="0.25">
      <c r="A672" s="218" t="s">
        <v>38</v>
      </c>
      <c r="B672" s="641"/>
      <c r="C672" s="641"/>
      <c r="E672" s="641"/>
    </row>
    <row r="673" spans="1:11" ht="27.75" customHeight="1" x14ac:dyDescent="0.25">
      <c r="B673" s="641"/>
      <c r="C673" s="641"/>
      <c r="D673" s="641"/>
      <c r="E673" s="641"/>
    </row>
    <row r="674" spans="1:11" ht="27.75" customHeight="1" x14ac:dyDescent="0.25">
      <c r="A674" s="469" t="s">
        <v>494</v>
      </c>
      <c r="B674" s="469"/>
      <c r="D674" s="641"/>
      <c r="K674" s="268" t="s">
        <v>512</v>
      </c>
    </row>
    <row r="675" spans="1:11" ht="27.75" customHeight="1" x14ac:dyDescent="0.25">
      <c r="A675" s="799" t="s">
        <v>1</v>
      </c>
      <c r="B675" s="797">
        <v>1399</v>
      </c>
      <c r="C675" s="797"/>
      <c r="D675" s="795">
        <v>1400</v>
      </c>
      <c r="E675" s="796"/>
      <c r="F675" s="795">
        <v>1401</v>
      </c>
      <c r="G675" s="796"/>
      <c r="H675" s="797">
        <v>1402</v>
      </c>
      <c r="I675" s="797"/>
      <c r="J675" s="797">
        <v>1403</v>
      </c>
      <c r="K675" s="797"/>
    </row>
    <row r="676" spans="1:11" ht="27.75" customHeight="1" x14ac:dyDescent="0.25">
      <c r="A676" s="800"/>
      <c r="B676" s="150" t="s">
        <v>243</v>
      </c>
      <c r="C676" s="488" t="s">
        <v>3</v>
      </c>
      <c r="D676" s="150" t="s">
        <v>243</v>
      </c>
      <c r="E676" s="488" t="s">
        <v>3</v>
      </c>
      <c r="F676" s="213" t="s">
        <v>243</v>
      </c>
      <c r="G676" s="488" t="s">
        <v>3</v>
      </c>
      <c r="H676" s="148" t="s">
        <v>243</v>
      </c>
      <c r="I676" s="488" t="s">
        <v>3</v>
      </c>
      <c r="J676" s="148" t="s">
        <v>243</v>
      </c>
      <c r="K676" s="488" t="s">
        <v>3</v>
      </c>
    </row>
    <row r="677" spans="1:11" ht="27.75" customHeight="1" x14ac:dyDescent="0.25">
      <c r="A677" s="29" t="s">
        <v>4</v>
      </c>
      <c r="B677" s="39">
        <v>9.1827506604155253</v>
      </c>
      <c r="C677" s="445" t="s">
        <v>230</v>
      </c>
      <c r="D677" s="39">
        <v>9.3712450181428828</v>
      </c>
      <c r="E677" s="445" t="s">
        <v>230</v>
      </c>
      <c r="F677" s="39">
        <v>9.216056670602125</v>
      </c>
      <c r="G677" s="445" t="s">
        <v>230</v>
      </c>
      <c r="H677" s="39">
        <v>10.695074359244805</v>
      </c>
      <c r="I677" s="113" t="s">
        <v>230</v>
      </c>
      <c r="J677" s="39">
        <v>11.775107316108468</v>
      </c>
      <c r="K677" s="113" t="s">
        <v>230</v>
      </c>
    </row>
    <row r="678" spans="1:11" ht="27.75" customHeight="1" x14ac:dyDescent="0.25">
      <c r="A678" s="29" t="s">
        <v>109</v>
      </c>
      <c r="B678" s="61">
        <v>7.3068378178227604</v>
      </c>
      <c r="C678" s="62">
        <v>25</v>
      </c>
      <c r="D678" s="61">
        <v>7.227722772277227</v>
      </c>
      <c r="E678" s="62">
        <v>25</v>
      </c>
      <c r="F678" s="215">
        <v>7.1956628881222269</v>
      </c>
      <c r="G678" s="62">
        <v>25</v>
      </c>
      <c r="H678" s="215">
        <v>7.3128834355828216</v>
      </c>
      <c r="I678" s="63">
        <v>25</v>
      </c>
      <c r="J678" s="215">
        <v>8.9687194525904204</v>
      </c>
      <c r="K678" s="63">
        <v>25</v>
      </c>
    </row>
    <row r="679" spans="1:11" ht="27.75" customHeight="1" x14ac:dyDescent="0.25">
      <c r="A679" s="29" t="s">
        <v>110</v>
      </c>
      <c r="B679" s="61">
        <v>10.410002907822042</v>
      </c>
      <c r="C679" s="62">
        <v>17</v>
      </c>
      <c r="D679" s="61">
        <v>11.785195936139333</v>
      </c>
      <c r="E679" s="62">
        <v>14</v>
      </c>
      <c r="F679" s="215">
        <v>11.024755325273459</v>
      </c>
      <c r="G679" s="62">
        <v>15</v>
      </c>
      <c r="H679" s="215">
        <v>11.5648201027984</v>
      </c>
      <c r="I679" s="63">
        <v>18</v>
      </c>
      <c r="J679" s="215">
        <v>10.512893170869935</v>
      </c>
      <c r="K679" s="63">
        <v>22</v>
      </c>
    </row>
    <row r="680" spans="1:11" ht="27.75" customHeight="1" x14ac:dyDescent="0.25">
      <c r="A680" s="29" t="s">
        <v>111</v>
      </c>
      <c r="B680" s="61">
        <v>13.093415007656967</v>
      </c>
      <c r="C680" s="62">
        <v>10</v>
      </c>
      <c r="D680" s="61">
        <v>14.208494208494207</v>
      </c>
      <c r="E680" s="62">
        <v>9</v>
      </c>
      <c r="F680" s="215">
        <v>14.032382420971473</v>
      </c>
      <c r="G680" s="62">
        <v>9</v>
      </c>
      <c r="H680" s="215">
        <v>12.326656394453005</v>
      </c>
      <c r="I680" s="63">
        <v>14</v>
      </c>
      <c r="J680" s="215">
        <v>11.239414934565051</v>
      </c>
      <c r="K680" s="63">
        <v>19</v>
      </c>
    </row>
    <row r="681" spans="1:11" ht="27.75" customHeight="1" x14ac:dyDescent="0.25">
      <c r="A681" s="29" t="s">
        <v>112</v>
      </c>
      <c r="B681" s="61">
        <v>9.6013475575519376</v>
      </c>
      <c r="C681" s="62">
        <v>19</v>
      </c>
      <c r="D681" s="61">
        <v>9.6182634730538918</v>
      </c>
      <c r="E681" s="62">
        <v>20</v>
      </c>
      <c r="F681" s="215">
        <v>9.3412727949385932</v>
      </c>
      <c r="G681" s="62">
        <v>19</v>
      </c>
      <c r="H681" s="215">
        <v>10.53313587560163</v>
      </c>
      <c r="I681" s="63">
        <v>20</v>
      </c>
      <c r="J681" s="215">
        <v>16.025050653895747</v>
      </c>
      <c r="K681" s="63">
        <v>11</v>
      </c>
    </row>
    <row r="682" spans="1:11" ht="27.75" customHeight="1" x14ac:dyDescent="0.25">
      <c r="A682" s="29" t="s">
        <v>113</v>
      </c>
      <c r="B682" s="61">
        <v>0</v>
      </c>
      <c r="C682" s="62">
        <v>31</v>
      </c>
      <c r="D682" s="61">
        <v>0</v>
      </c>
      <c r="E682" s="62">
        <v>31</v>
      </c>
      <c r="F682" s="215">
        <v>0</v>
      </c>
      <c r="G682" s="62">
        <v>31</v>
      </c>
      <c r="H682" s="215">
        <v>0.50133689839572193</v>
      </c>
      <c r="I682" s="63">
        <v>30</v>
      </c>
      <c r="J682" s="215">
        <v>0.42932628797886396</v>
      </c>
      <c r="K682" s="63">
        <v>30</v>
      </c>
    </row>
    <row r="683" spans="1:11" ht="27.75" customHeight="1" x14ac:dyDescent="0.25">
      <c r="A683" s="29" t="s">
        <v>114</v>
      </c>
      <c r="B683" s="61">
        <v>14.451827242524917</v>
      </c>
      <c r="C683" s="62">
        <v>6</v>
      </c>
      <c r="D683" s="61">
        <v>14.983164983164984</v>
      </c>
      <c r="E683" s="62">
        <v>6</v>
      </c>
      <c r="F683" s="215">
        <v>15.294117647058824</v>
      </c>
      <c r="G683" s="62">
        <v>5</v>
      </c>
      <c r="H683" s="215">
        <v>14.429530201342283</v>
      </c>
      <c r="I683" s="63">
        <v>10</v>
      </c>
      <c r="J683" s="215">
        <v>12.73031825795645</v>
      </c>
      <c r="K683" s="63">
        <v>16</v>
      </c>
    </row>
    <row r="684" spans="1:11" ht="27.75" customHeight="1" x14ac:dyDescent="0.25">
      <c r="A684" s="29" t="s">
        <v>115</v>
      </c>
      <c r="B684" s="61">
        <v>7.59392486011191</v>
      </c>
      <c r="C684" s="62">
        <v>23</v>
      </c>
      <c r="D684" s="61">
        <v>7.4133763094278811</v>
      </c>
      <c r="E684" s="62">
        <v>24</v>
      </c>
      <c r="F684" s="215">
        <v>8.8587390263367904</v>
      </c>
      <c r="G684" s="62">
        <v>21</v>
      </c>
      <c r="H684" s="215">
        <v>15.09881422924901</v>
      </c>
      <c r="I684" s="63">
        <v>9</v>
      </c>
      <c r="J684" s="215">
        <v>21.534847298355519</v>
      </c>
      <c r="K684" s="63">
        <v>4</v>
      </c>
    </row>
    <row r="685" spans="1:11" ht="27.75" customHeight="1" x14ac:dyDescent="0.25">
      <c r="A685" s="29" t="s">
        <v>89</v>
      </c>
      <c r="B685" s="61">
        <v>0.72997924568811279</v>
      </c>
      <c r="C685" s="62">
        <v>30</v>
      </c>
      <c r="D685" s="61">
        <v>0.71973206014394642</v>
      </c>
      <c r="E685" s="62">
        <v>30</v>
      </c>
      <c r="F685" s="215">
        <v>0.49435028248587576</v>
      </c>
      <c r="G685" s="62">
        <v>30</v>
      </c>
      <c r="H685" s="215">
        <v>0.46195842374186319</v>
      </c>
      <c r="I685" s="63">
        <v>31</v>
      </c>
      <c r="J685" s="215">
        <v>0.4228769497400347</v>
      </c>
      <c r="K685" s="63">
        <v>31</v>
      </c>
    </row>
    <row r="686" spans="1:11" ht="27.75" customHeight="1" x14ac:dyDescent="0.25">
      <c r="A686" s="29" t="s">
        <v>116</v>
      </c>
      <c r="B686" s="61">
        <v>32.388663967611336</v>
      </c>
      <c r="C686" s="62">
        <v>1</v>
      </c>
      <c r="D686" s="61">
        <v>29.065040650406505</v>
      </c>
      <c r="E686" s="62">
        <v>1</v>
      </c>
      <c r="F686" s="215">
        <v>28.238866396761132</v>
      </c>
      <c r="G686" s="62">
        <v>1</v>
      </c>
      <c r="H686" s="215">
        <v>32.729103726082577</v>
      </c>
      <c r="I686" s="63">
        <v>1</v>
      </c>
      <c r="J686" s="215">
        <v>21.865596790371114</v>
      </c>
      <c r="K686" s="63">
        <v>2</v>
      </c>
    </row>
    <row r="687" spans="1:11" ht="27.75" customHeight="1" x14ac:dyDescent="0.25">
      <c r="A687" s="29" t="s">
        <v>117</v>
      </c>
      <c r="B687" s="61">
        <v>11.800486618004866</v>
      </c>
      <c r="C687" s="62">
        <v>14</v>
      </c>
      <c r="D687" s="61">
        <v>12.34718826405868</v>
      </c>
      <c r="E687" s="62">
        <v>12</v>
      </c>
      <c r="F687" s="215">
        <v>12.333736396614269</v>
      </c>
      <c r="G687" s="62">
        <v>11</v>
      </c>
      <c r="H687" s="215">
        <v>13.516746411483254</v>
      </c>
      <c r="I687" s="63">
        <v>12</v>
      </c>
      <c r="J687" s="215">
        <v>16.213017751479288</v>
      </c>
      <c r="K687" s="63">
        <v>10</v>
      </c>
    </row>
    <row r="688" spans="1:11" ht="27.75" customHeight="1" x14ac:dyDescent="0.25">
      <c r="A688" s="29" t="s">
        <v>118</v>
      </c>
      <c r="B688" s="61">
        <v>12.909329064182797</v>
      </c>
      <c r="C688" s="62">
        <v>11</v>
      </c>
      <c r="D688" s="61">
        <v>14.167513427202788</v>
      </c>
      <c r="E688" s="62">
        <v>10</v>
      </c>
      <c r="F688" s="215">
        <v>14.62013499928192</v>
      </c>
      <c r="G688" s="62">
        <v>7</v>
      </c>
      <c r="H688" s="215">
        <v>18.220579874928937</v>
      </c>
      <c r="I688" s="63">
        <v>5</v>
      </c>
      <c r="J688" s="215">
        <v>18.230412153608103</v>
      </c>
      <c r="K688" s="63">
        <v>5</v>
      </c>
    </row>
    <row r="689" spans="1:11" ht="27.75" customHeight="1" x14ac:dyDescent="0.25">
      <c r="A689" s="29" t="s">
        <v>119</v>
      </c>
      <c r="B689" s="61">
        <v>19.243604004449388</v>
      </c>
      <c r="C689" s="62">
        <v>3</v>
      </c>
      <c r="D689" s="61">
        <v>20.638540478905359</v>
      </c>
      <c r="E689" s="62">
        <v>2</v>
      </c>
      <c r="F689" s="215">
        <v>20.410490307867732</v>
      </c>
      <c r="G689" s="62">
        <v>2</v>
      </c>
      <c r="H689" s="215">
        <v>21.00456621004566</v>
      </c>
      <c r="I689" s="63">
        <v>3</v>
      </c>
      <c r="J689" s="215">
        <v>21.6</v>
      </c>
      <c r="K689" s="63">
        <v>3</v>
      </c>
    </row>
    <row r="690" spans="1:11" ht="27.75" customHeight="1" x14ac:dyDescent="0.25">
      <c r="A690" s="29" t="s">
        <v>120</v>
      </c>
      <c r="B690" s="61">
        <v>10.43354943273906</v>
      </c>
      <c r="C690" s="62">
        <v>16</v>
      </c>
      <c r="D690" s="61">
        <v>10.893071686023228</v>
      </c>
      <c r="E690" s="62">
        <v>16</v>
      </c>
      <c r="F690" s="215">
        <v>11.340615690168818</v>
      </c>
      <c r="G690" s="62">
        <v>14</v>
      </c>
      <c r="H690" s="215">
        <v>12.137931034482758</v>
      </c>
      <c r="I690" s="63">
        <v>17</v>
      </c>
      <c r="J690" s="215">
        <v>12.883675464320627</v>
      </c>
      <c r="K690" s="63">
        <v>15</v>
      </c>
    </row>
    <row r="691" spans="1:11" ht="27.75" customHeight="1" x14ac:dyDescent="0.25">
      <c r="A691" s="29" t="s">
        <v>121</v>
      </c>
      <c r="B691" s="61">
        <v>8.1300813008130071</v>
      </c>
      <c r="C691" s="62">
        <v>22</v>
      </c>
      <c r="D691" s="61">
        <v>8.2577132486388383</v>
      </c>
      <c r="E691" s="62">
        <v>21</v>
      </c>
      <c r="F691" s="215">
        <v>7.5812274368231041</v>
      </c>
      <c r="G691" s="62">
        <v>24</v>
      </c>
      <c r="H691" s="215">
        <v>11.310592459605028</v>
      </c>
      <c r="I691" s="63">
        <v>19</v>
      </c>
      <c r="J691" s="215">
        <v>13.315460232350313</v>
      </c>
      <c r="K691" s="63">
        <v>13</v>
      </c>
    </row>
    <row r="692" spans="1:11" ht="27.75" customHeight="1" x14ac:dyDescent="0.25">
      <c r="A692" s="29" t="s">
        <v>122</v>
      </c>
      <c r="B692" s="61">
        <v>10.471204188481675</v>
      </c>
      <c r="C692" s="62">
        <v>15</v>
      </c>
      <c r="D692" s="61">
        <v>10.435931307793924</v>
      </c>
      <c r="E692" s="62">
        <v>17</v>
      </c>
      <c r="F692" s="215">
        <v>10.16949152542373</v>
      </c>
      <c r="G692" s="62">
        <v>17</v>
      </c>
      <c r="H692" s="215">
        <v>10.424710424710424</v>
      </c>
      <c r="I692" s="63">
        <v>22</v>
      </c>
      <c r="J692" s="215">
        <v>10.419313850063533</v>
      </c>
      <c r="K692" s="63">
        <v>23</v>
      </c>
    </row>
    <row r="693" spans="1:11" ht="27.75" customHeight="1" x14ac:dyDescent="0.25">
      <c r="A693" s="29" t="s">
        <v>123</v>
      </c>
      <c r="B693" s="61">
        <v>13.333333333333334</v>
      </c>
      <c r="C693" s="62">
        <v>8</v>
      </c>
      <c r="D693" s="61">
        <v>14.457050243111832</v>
      </c>
      <c r="E693" s="62">
        <v>8</v>
      </c>
      <c r="F693" s="215">
        <v>14.507936507936508</v>
      </c>
      <c r="G693" s="62">
        <v>8</v>
      </c>
      <c r="H693" s="215">
        <v>15.525824517734909</v>
      </c>
      <c r="I693" s="63">
        <v>7</v>
      </c>
      <c r="J693" s="215">
        <v>16.25</v>
      </c>
      <c r="K693" s="63">
        <v>9</v>
      </c>
    </row>
    <row r="694" spans="1:11" ht="27.75" customHeight="1" x14ac:dyDescent="0.25">
      <c r="A694" s="29" t="s">
        <v>124</v>
      </c>
      <c r="B694" s="61">
        <v>9.3842803405266277</v>
      </c>
      <c r="C694" s="62">
        <v>20</v>
      </c>
      <c r="D694" s="61">
        <v>10.227497527200791</v>
      </c>
      <c r="E694" s="62">
        <v>18</v>
      </c>
      <c r="F694" s="215">
        <v>11.369000786782061</v>
      </c>
      <c r="G694" s="62">
        <v>13</v>
      </c>
      <c r="H694" s="215">
        <v>12.248092349833692</v>
      </c>
      <c r="I694" s="63">
        <v>15</v>
      </c>
      <c r="J694" s="215">
        <v>13.142523364485982</v>
      </c>
      <c r="K694" s="63">
        <v>14</v>
      </c>
    </row>
    <row r="695" spans="1:11" ht="27.75" customHeight="1" x14ac:dyDescent="0.25">
      <c r="A695" s="29" t="s">
        <v>125</v>
      </c>
      <c r="B695" s="61">
        <v>9.0568862275449113</v>
      </c>
      <c r="C695" s="62">
        <v>21</v>
      </c>
      <c r="D695" s="61">
        <v>7.8431372549019605</v>
      </c>
      <c r="E695" s="62">
        <v>22</v>
      </c>
      <c r="F695" s="215">
        <v>8.1020255063765934</v>
      </c>
      <c r="G695" s="62">
        <v>23</v>
      </c>
      <c r="H695" s="215">
        <v>10.522388059701493</v>
      </c>
      <c r="I695" s="63">
        <v>21</v>
      </c>
      <c r="J695" s="215">
        <v>11.812778603268944</v>
      </c>
      <c r="K695" s="63">
        <v>17</v>
      </c>
    </row>
    <row r="696" spans="1:11" ht="27.75" customHeight="1" x14ac:dyDescent="0.25">
      <c r="A696" s="29" t="s">
        <v>126</v>
      </c>
      <c r="B696" s="61">
        <v>1.6452074391988556</v>
      </c>
      <c r="C696" s="62">
        <v>29</v>
      </c>
      <c r="D696" s="61">
        <v>1.3581129378127232</v>
      </c>
      <c r="E696" s="62">
        <v>29</v>
      </c>
      <c r="F696" s="215">
        <v>1.1291460832745237</v>
      </c>
      <c r="G696" s="62">
        <v>29</v>
      </c>
      <c r="H696" s="215">
        <v>2.0905923344947737</v>
      </c>
      <c r="I696" s="63">
        <v>29</v>
      </c>
      <c r="J696" s="215">
        <v>3.7826685006877581</v>
      </c>
      <c r="K696" s="63">
        <v>28</v>
      </c>
    </row>
    <row r="697" spans="1:11" ht="27.75" customHeight="1" x14ac:dyDescent="0.25">
      <c r="A697" s="29" t="s">
        <v>127</v>
      </c>
      <c r="B697" s="61">
        <v>14.985074626865671</v>
      </c>
      <c r="C697" s="62">
        <v>5</v>
      </c>
      <c r="D697" s="61">
        <v>14.8859543817527</v>
      </c>
      <c r="E697" s="62">
        <v>7</v>
      </c>
      <c r="F697" s="215">
        <v>14.994026284348866</v>
      </c>
      <c r="G697" s="62">
        <v>6</v>
      </c>
      <c r="H697" s="215">
        <v>18.96551724137931</v>
      </c>
      <c r="I697" s="63">
        <v>4</v>
      </c>
      <c r="J697" s="215">
        <v>17.288336293664891</v>
      </c>
      <c r="K697" s="63">
        <v>6</v>
      </c>
    </row>
    <row r="698" spans="1:11" ht="27.75" customHeight="1" x14ac:dyDescent="0.25">
      <c r="A698" s="29" t="s">
        <v>128</v>
      </c>
      <c r="B698" s="61">
        <v>13.558814726129901</v>
      </c>
      <c r="C698" s="62">
        <v>7</v>
      </c>
      <c r="D698" s="61">
        <v>17.862503752626839</v>
      </c>
      <c r="E698" s="62">
        <v>4</v>
      </c>
      <c r="F698" s="215">
        <v>19.952352590827875</v>
      </c>
      <c r="G698" s="62">
        <v>3</v>
      </c>
      <c r="H698" s="215">
        <v>25.494830132939438</v>
      </c>
      <c r="I698" s="63">
        <v>2</v>
      </c>
      <c r="J698" s="215">
        <v>36.360972751245242</v>
      </c>
      <c r="K698" s="63">
        <v>1</v>
      </c>
    </row>
    <row r="699" spans="1:11" ht="27.75" customHeight="1" x14ac:dyDescent="0.25">
      <c r="A699" s="29" t="s">
        <v>129</v>
      </c>
      <c r="B699" s="61">
        <v>9.75487743871936</v>
      </c>
      <c r="C699" s="62">
        <v>18</v>
      </c>
      <c r="D699" s="61">
        <v>9.8393574297188753</v>
      </c>
      <c r="E699" s="62">
        <v>19</v>
      </c>
      <c r="F699" s="215">
        <v>9.2184368737474944</v>
      </c>
      <c r="G699" s="62">
        <v>20</v>
      </c>
      <c r="H699" s="215">
        <v>10.41041041041041</v>
      </c>
      <c r="I699" s="63">
        <v>23</v>
      </c>
      <c r="J699" s="215">
        <v>11.05552776388194</v>
      </c>
      <c r="K699" s="63">
        <v>20</v>
      </c>
    </row>
    <row r="700" spans="1:11" ht="27.75" customHeight="1" x14ac:dyDescent="0.25">
      <c r="A700" s="29" t="s">
        <v>130</v>
      </c>
      <c r="B700" s="61">
        <v>13.280212483399733</v>
      </c>
      <c r="C700" s="62">
        <v>9</v>
      </c>
      <c r="D700" s="61">
        <v>13.825503355704699</v>
      </c>
      <c r="E700" s="62">
        <v>11</v>
      </c>
      <c r="F700" s="215">
        <v>13.066666666666665</v>
      </c>
      <c r="G700" s="62">
        <v>10</v>
      </c>
      <c r="H700" s="215">
        <v>12.185430463576159</v>
      </c>
      <c r="I700" s="63">
        <v>16</v>
      </c>
      <c r="J700" s="215">
        <v>9.749670619235836</v>
      </c>
      <c r="K700" s="63">
        <v>24</v>
      </c>
    </row>
    <row r="701" spans="1:11" ht="27.75" customHeight="1" x14ac:dyDescent="0.25">
      <c r="A701" s="29" t="s">
        <v>131</v>
      </c>
      <c r="B701" s="61">
        <v>23.291139240506329</v>
      </c>
      <c r="C701" s="62">
        <v>2</v>
      </c>
      <c r="D701" s="61">
        <v>17.739483020780536</v>
      </c>
      <c r="E701" s="62">
        <v>5</v>
      </c>
      <c r="F701" s="215">
        <v>10.261569416498995</v>
      </c>
      <c r="G701" s="62">
        <v>16</v>
      </c>
      <c r="H701" s="215">
        <v>12.487512487512488</v>
      </c>
      <c r="I701" s="63">
        <v>13</v>
      </c>
      <c r="J701" s="215">
        <v>11.458333333333332</v>
      </c>
      <c r="K701" s="63">
        <v>18</v>
      </c>
    </row>
    <row r="702" spans="1:11" ht="27.75" customHeight="1" x14ac:dyDescent="0.25">
      <c r="A702" s="29" t="s">
        <v>132</v>
      </c>
      <c r="B702" s="61">
        <v>18.591987553481136</v>
      </c>
      <c r="C702" s="62">
        <v>4</v>
      </c>
      <c r="D702" s="61">
        <v>18.064767850175574</v>
      </c>
      <c r="E702" s="62">
        <v>3</v>
      </c>
      <c r="F702" s="215">
        <v>17.108339828526891</v>
      </c>
      <c r="G702" s="62">
        <v>4</v>
      </c>
      <c r="H702" s="215">
        <v>17.53019088430074</v>
      </c>
      <c r="I702" s="63">
        <v>6</v>
      </c>
      <c r="J702" s="215">
        <v>17.127286882055273</v>
      </c>
      <c r="K702" s="63">
        <v>7</v>
      </c>
    </row>
    <row r="703" spans="1:11" ht="27.75" customHeight="1" x14ac:dyDescent="0.25">
      <c r="A703" s="29" t="s">
        <v>133</v>
      </c>
      <c r="B703" s="61">
        <v>7.3847862298722937</v>
      </c>
      <c r="C703" s="62">
        <v>24</v>
      </c>
      <c r="D703" s="61">
        <v>7.5376884422110546</v>
      </c>
      <c r="E703" s="62">
        <v>23</v>
      </c>
      <c r="F703" s="215">
        <v>8.3658672615727827</v>
      </c>
      <c r="G703" s="62">
        <v>22</v>
      </c>
      <c r="H703" s="215">
        <v>7.6965978806469604</v>
      </c>
      <c r="I703" s="63">
        <v>24</v>
      </c>
      <c r="J703" s="215">
        <v>7.1986607142857135</v>
      </c>
      <c r="K703" s="63">
        <v>26</v>
      </c>
    </row>
    <row r="704" spans="1:11" ht="27.75" customHeight="1" x14ac:dyDescent="0.25">
      <c r="A704" s="29" t="s">
        <v>134</v>
      </c>
      <c r="B704" s="61">
        <v>12.385726924211147</v>
      </c>
      <c r="C704" s="62">
        <v>13</v>
      </c>
      <c r="D704" s="61">
        <v>11.167061611374407</v>
      </c>
      <c r="E704" s="62">
        <v>15</v>
      </c>
      <c r="F704" s="215">
        <v>9.7964001180289166</v>
      </c>
      <c r="G704" s="62">
        <v>18</v>
      </c>
      <c r="H704" s="215">
        <v>15.407233166715672</v>
      </c>
      <c r="I704" s="63">
        <v>8</v>
      </c>
      <c r="J704" s="215">
        <v>16.603221083455345</v>
      </c>
      <c r="K704" s="63">
        <v>8</v>
      </c>
    </row>
    <row r="705" spans="1:11" ht="27.75" customHeight="1" x14ac:dyDescent="0.25">
      <c r="A705" s="29" t="s">
        <v>135</v>
      </c>
      <c r="B705" s="61">
        <v>3.5182679296346415</v>
      </c>
      <c r="C705" s="62">
        <v>27</v>
      </c>
      <c r="D705" s="61">
        <v>2.7341079972658919</v>
      </c>
      <c r="E705" s="62">
        <v>27</v>
      </c>
      <c r="F705" s="215">
        <v>2.9331514324693044</v>
      </c>
      <c r="G705" s="62">
        <v>27</v>
      </c>
      <c r="H705" s="215">
        <v>4.1524846834581348</v>
      </c>
      <c r="I705" s="63">
        <v>27</v>
      </c>
      <c r="J705" s="215">
        <v>3.8722826086956519</v>
      </c>
      <c r="K705" s="63">
        <v>27</v>
      </c>
    </row>
    <row r="706" spans="1:11" ht="27.75" customHeight="1" x14ac:dyDescent="0.25">
      <c r="A706" s="29" t="s">
        <v>136</v>
      </c>
      <c r="B706" s="61">
        <v>5.4067971163748716</v>
      </c>
      <c r="C706" s="62">
        <v>26</v>
      </c>
      <c r="D706" s="61">
        <v>4.9638055842812818</v>
      </c>
      <c r="E706" s="62">
        <v>26</v>
      </c>
      <c r="F706" s="215">
        <v>4.4342507645259941</v>
      </c>
      <c r="G706" s="62">
        <v>26</v>
      </c>
      <c r="H706" s="215">
        <v>6.0331825037707389</v>
      </c>
      <c r="I706" s="63">
        <v>26</v>
      </c>
      <c r="J706" s="215">
        <v>10.951437066402377</v>
      </c>
      <c r="K706" s="63">
        <v>21</v>
      </c>
    </row>
    <row r="707" spans="1:11" ht="27.75" customHeight="1" x14ac:dyDescent="0.25">
      <c r="A707" s="29" t="s">
        <v>137</v>
      </c>
      <c r="B707" s="61">
        <v>12.759977515458123</v>
      </c>
      <c r="C707" s="62">
        <v>12</v>
      </c>
      <c r="D707" s="61">
        <v>12.17440543601359</v>
      </c>
      <c r="E707" s="62">
        <v>13</v>
      </c>
      <c r="F707" s="215">
        <v>12.273755656108596</v>
      </c>
      <c r="G707" s="62">
        <v>12</v>
      </c>
      <c r="H707" s="215">
        <v>14.132278123233466</v>
      </c>
      <c r="I707" s="63">
        <v>11</v>
      </c>
      <c r="J707" s="215">
        <v>15.262860373092144</v>
      </c>
      <c r="K707" s="63">
        <v>12</v>
      </c>
    </row>
    <row r="708" spans="1:11" ht="27.75" customHeight="1" x14ac:dyDescent="0.25">
      <c r="A708" s="30" t="s">
        <v>138</v>
      </c>
      <c r="B708" s="61">
        <v>2.7508090614886731</v>
      </c>
      <c r="C708" s="62">
        <v>28</v>
      </c>
      <c r="D708" s="61">
        <v>2.6336791699920195</v>
      </c>
      <c r="E708" s="62">
        <v>28</v>
      </c>
      <c r="F708" s="215">
        <v>2.6708562450903379</v>
      </c>
      <c r="G708" s="62">
        <v>28</v>
      </c>
      <c r="H708" s="215">
        <v>2.9389017788089715</v>
      </c>
      <c r="I708" s="63">
        <v>28</v>
      </c>
      <c r="J708" s="215">
        <v>3.6529680365296802</v>
      </c>
      <c r="K708" s="63">
        <v>29</v>
      </c>
    </row>
    <row r="709" spans="1:11" ht="27.75" customHeight="1" x14ac:dyDescent="0.25">
      <c r="A709" s="218" t="s">
        <v>38</v>
      </c>
      <c r="B709" s="641"/>
      <c r="C709" s="641"/>
      <c r="D709" s="641"/>
      <c r="E709" s="641"/>
    </row>
    <row r="710" spans="1:11" ht="27.75" customHeight="1" x14ac:dyDescent="0.25">
      <c r="A710" s="644"/>
      <c r="B710" s="641"/>
      <c r="C710" s="641"/>
    </row>
    <row r="711" spans="1:11" ht="27.75" customHeight="1" x14ac:dyDescent="0.25">
      <c r="A711" s="469" t="s">
        <v>745</v>
      </c>
      <c r="B711" s="469"/>
      <c r="C711" s="469"/>
      <c r="D711" s="469"/>
      <c r="E711" s="469"/>
      <c r="K711" s="311" t="s">
        <v>746</v>
      </c>
    </row>
    <row r="712" spans="1:11" ht="27.75" customHeight="1" x14ac:dyDescent="0.25">
      <c r="A712" s="799" t="s">
        <v>1</v>
      </c>
      <c r="B712" s="795">
        <v>1399</v>
      </c>
      <c r="C712" s="796"/>
      <c r="D712" s="795">
        <v>1400</v>
      </c>
      <c r="E712" s="796"/>
      <c r="F712" s="795">
        <v>1401</v>
      </c>
      <c r="G712" s="796"/>
      <c r="H712" s="797">
        <v>1402</v>
      </c>
      <c r="I712" s="797"/>
      <c r="J712" s="797">
        <v>1403</v>
      </c>
      <c r="K712" s="797"/>
    </row>
    <row r="713" spans="1:11" ht="27.75" customHeight="1" x14ac:dyDescent="0.25">
      <c r="A713" s="800"/>
      <c r="B713" s="150" t="s">
        <v>243</v>
      </c>
      <c r="C713" s="488" t="s">
        <v>3</v>
      </c>
      <c r="D713" s="213" t="s">
        <v>243</v>
      </c>
      <c r="E713" s="488" t="s">
        <v>3</v>
      </c>
      <c r="F713" s="148" t="s">
        <v>243</v>
      </c>
      <c r="G713" s="488" t="s">
        <v>3</v>
      </c>
      <c r="H713" s="148" t="s">
        <v>243</v>
      </c>
      <c r="I713" s="488" t="s">
        <v>3</v>
      </c>
      <c r="J713" s="148" t="s">
        <v>243</v>
      </c>
      <c r="K713" s="488" t="s">
        <v>3</v>
      </c>
    </row>
    <row r="714" spans="1:11" ht="27.75" customHeight="1" x14ac:dyDescent="0.25">
      <c r="A714" s="29" t="s">
        <v>4</v>
      </c>
      <c r="B714" s="39">
        <v>66.055831885575572</v>
      </c>
      <c r="C714" s="445" t="s">
        <v>230</v>
      </c>
      <c r="D714" s="39">
        <v>67.728273154482181</v>
      </c>
      <c r="E714" s="445" t="s">
        <v>230</v>
      </c>
      <c r="F714" s="39">
        <v>77.654073199527744</v>
      </c>
      <c r="G714" s="445" t="s">
        <v>230</v>
      </c>
      <c r="H714" s="39">
        <v>99.626152890576464</v>
      </c>
      <c r="I714" s="113" t="s">
        <v>230</v>
      </c>
      <c r="J714" s="39">
        <v>105.67466641849211</v>
      </c>
      <c r="K714" s="113" t="s">
        <v>230</v>
      </c>
    </row>
    <row r="715" spans="1:11" ht="27.75" customHeight="1" x14ac:dyDescent="0.25">
      <c r="A715" s="29" t="s">
        <v>109</v>
      </c>
      <c r="B715" s="61">
        <v>44.408787953591705</v>
      </c>
      <c r="C715" s="62">
        <v>21</v>
      </c>
      <c r="D715" s="61">
        <v>45.371287128712872</v>
      </c>
      <c r="E715" s="62">
        <v>21</v>
      </c>
      <c r="F715" s="215">
        <v>51.429275505174964</v>
      </c>
      <c r="G715" s="62">
        <v>19</v>
      </c>
      <c r="H715" s="215">
        <v>65.177914110429441</v>
      </c>
      <c r="I715" s="63">
        <v>19</v>
      </c>
      <c r="J715" s="215">
        <v>90.738025415444767</v>
      </c>
      <c r="K715" s="63">
        <v>15</v>
      </c>
    </row>
    <row r="716" spans="1:11" ht="27.75" customHeight="1" x14ac:dyDescent="0.25">
      <c r="A716" s="29" t="s">
        <v>110</v>
      </c>
      <c r="B716" s="61">
        <v>56.78976446641466</v>
      </c>
      <c r="C716" s="62">
        <v>16</v>
      </c>
      <c r="D716" s="61">
        <v>67.111756168359932</v>
      </c>
      <c r="E716" s="62">
        <v>15</v>
      </c>
      <c r="F716" s="215">
        <v>75.993091537132983</v>
      </c>
      <c r="G716" s="62">
        <v>12</v>
      </c>
      <c r="H716" s="215">
        <v>88.97772701313535</v>
      </c>
      <c r="I716" s="63">
        <v>13</v>
      </c>
      <c r="J716" s="215">
        <v>68.91470671578351</v>
      </c>
      <c r="K716" s="63">
        <v>21</v>
      </c>
    </row>
    <row r="717" spans="1:11" ht="27.75" customHeight="1" x14ac:dyDescent="0.25">
      <c r="A717" s="29" t="s">
        <v>111</v>
      </c>
      <c r="B717" s="61">
        <v>49.540581929555891</v>
      </c>
      <c r="C717" s="62">
        <v>20</v>
      </c>
      <c r="D717" s="61">
        <v>49.343629343629338</v>
      </c>
      <c r="E717" s="62">
        <v>18</v>
      </c>
      <c r="F717" s="215">
        <v>51.966075558982268</v>
      </c>
      <c r="G717" s="62">
        <v>18</v>
      </c>
      <c r="H717" s="215">
        <v>48.767334360554699</v>
      </c>
      <c r="I717" s="63">
        <v>23</v>
      </c>
      <c r="J717" s="215">
        <v>46.266358737490378</v>
      </c>
      <c r="K717" s="63">
        <v>25</v>
      </c>
    </row>
    <row r="718" spans="1:11" ht="27.75" customHeight="1" x14ac:dyDescent="0.25">
      <c r="A718" s="29" t="s">
        <v>112</v>
      </c>
      <c r="B718" s="61">
        <v>70.802919708029194</v>
      </c>
      <c r="C718" s="62">
        <v>14</v>
      </c>
      <c r="D718" s="61">
        <v>72.080838323353291</v>
      </c>
      <c r="E718" s="62">
        <v>14</v>
      </c>
      <c r="F718" s="215">
        <v>80.498697432080391</v>
      </c>
      <c r="G718" s="62">
        <v>11</v>
      </c>
      <c r="H718" s="215">
        <v>108.58941132913735</v>
      </c>
      <c r="I718" s="63">
        <v>10</v>
      </c>
      <c r="J718" s="215">
        <v>147.76201878799043</v>
      </c>
      <c r="K718" s="63">
        <v>7</v>
      </c>
    </row>
    <row r="719" spans="1:11" ht="27.75" customHeight="1" x14ac:dyDescent="0.25">
      <c r="A719" s="29" t="s">
        <v>113</v>
      </c>
      <c r="B719" s="61">
        <v>6.8657741160315824E-2</v>
      </c>
      <c r="C719" s="62">
        <v>31</v>
      </c>
      <c r="D719" s="61">
        <v>3.4223134839151265E-2</v>
      </c>
      <c r="E719" s="62">
        <v>31</v>
      </c>
      <c r="F719" s="215">
        <v>6.7636117686844771E-2</v>
      </c>
      <c r="G719" s="62">
        <v>31</v>
      </c>
      <c r="H719" s="215">
        <v>2.9077540106951871</v>
      </c>
      <c r="I719" s="63">
        <v>31</v>
      </c>
      <c r="J719" s="215">
        <v>2.1136063408190227</v>
      </c>
      <c r="K719" s="63">
        <v>31</v>
      </c>
    </row>
    <row r="720" spans="1:11" ht="27.75" customHeight="1" x14ac:dyDescent="0.25">
      <c r="A720" s="29" t="s">
        <v>114</v>
      </c>
      <c r="B720" s="61">
        <v>52.325581395348841</v>
      </c>
      <c r="C720" s="62">
        <v>18</v>
      </c>
      <c r="D720" s="61">
        <v>48.98989898989899</v>
      </c>
      <c r="E720" s="62">
        <v>19</v>
      </c>
      <c r="F720" s="215">
        <v>49.747899159663866</v>
      </c>
      <c r="G720" s="62">
        <v>21</v>
      </c>
      <c r="H720" s="215">
        <v>50.503355704697981</v>
      </c>
      <c r="I720" s="63">
        <v>22</v>
      </c>
      <c r="J720" s="215">
        <v>46.901172529313236</v>
      </c>
      <c r="K720" s="63">
        <v>24</v>
      </c>
    </row>
    <row r="721" spans="1:11" ht="27.75" customHeight="1" x14ac:dyDescent="0.25">
      <c r="A721" s="29" t="s">
        <v>115</v>
      </c>
      <c r="B721" s="61">
        <v>191.60671462829737</v>
      </c>
      <c r="C721" s="62">
        <v>1</v>
      </c>
      <c r="D721" s="61">
        <v>193.95648670427076</v>
      </c>
      <c r="E721" s="62">
        <v>2</v>
      </c>
      <c r="F721" s="215">
        <v>154.98802873104549</v>
      </c>
      <c r="G721" s="62">
        <v>4</v>
      </c>
      <c r="H721" s="215">
        <v>198.2608695652174</v>
      </c>
      <c r="I721" s="63">
        <v>4</v>
      </c>
      <c r="J721" s="215">
        <v>283.79013312451053</v>
      </c>
      <c r="K721" s="63">
        <v>2</v>
      </c>
    </row>
    <row r="722" spans="1:11" ht="27.75" customHeight="1" x14ac:dyDescent="0.25">
      <c r="A722" s="29" t="s">
        <v>89</v>
      </c>
      <c r="B722" s="61">
        <v>4.7019251413440202</v>
      </c>
      <c r="C722" s="62">
        <v>30</v>
      </c>
      <c r="D722" s="61">
        <v>4.574930520914986</v>
      </c>
      <c r="E722" s="62">
        <v>30</v>
      </c>
      <c r="F722" s="215">
        <v>3.9336158192090394</v>
      </c>
      <c r="G722" s="62">
        <v>30</v>
      </c>
      <c r="H722" s="215">
        <v>3.8286554210121087</v>
      </c>
      <c r="I722" s="63">
        <v>30</v>
      </c>
      <c r="J722" s="215">
        <v>2.8284228769497402</v>
      </c>
      <c r="K722" s="63">
        <v>30</v>
      </c>
    </row>
    <row r="723" spans="1:11" ht="27.75" customHeight="1" x14ac:dyDescent="0.25">
      <c r="A723" s="29" t="s">
        <v>116</v>
      </c>
      <c r="B723" s="61">
        <v>176.21457489878543</v>
      </c>
      <c r="C723" s="62">
        <v>2</v>
      </c>
      <c r="D723" s="61">
        <v>144.0040650406504</v>
      </c>
      <c r="E723" s="62">
        <v>4</v>
      </c>
      <c r="F723" s="215">
        <v>161.53846153846155</v>
      </c>
      <c r="G723" s="62">
        <v>3</v>
      </c>
      <c r="H723" s="215">
        <v>199.79859013091641</v>
      </c>
      <c r="I723" s="63">
        <v>3</v>
      </c>
      <c r="J723" s="215">
        <v>153.96188565697091</v>
      </c>
      <c r="K723" s="63">
        <v>6</v>
      </c>
    </row>
    <row r="724" spans="1:11" ht="27.75" customHeight="1" x14ac:dyDescent="0.25">
      <c r="A724" s="29" t="s">
        <v>117</v>
      </c>
      <c r="B724" s="61">
        <v>93.673965936739663</v>
      </c>
      <c r="C724" s="62">
        <v>10</v>
      </c>
      <c r="D724" s="61">
        <v>97.310513447432768</v>
      </c>
      <c r="E724" s="62">
        <v>7</v>
      </c>
      <c r="F724" s="215">
        <v>140.99153567110037</v>
      </c>
      <c r="G724" s="62">
        <v>5</v>
      </c>
      <c r="H724" s="215">
        <v>151.55502392344496</v>
      </c>
      <c r="I724" s="63">
        <v>6</v>
      </c>
      <c r="J724" s="215">
        <v>154.67455621301775</v>
      </c>
      <c r="K724" s="63">
        <v>5</v>
      </c>
    </row>
    <row r="725" spans="1:11" ht="27.75" customHeight="1" x14ac:dyDescent="0.25">
      <c r="A725" s="29" t="s">
        <v>118</v>
      </c>
      <c r="B725" s="61">
        <v>168.51986610391501</v>
      </c>
      <c r="C725" s="62">
        <v>3</v>
      </c>
      <c r="D725" s="61">
        <v>159.21033531717231</v>
      </c>
      <c r="E725" s="62">
        <v>3</v>
      </c>
      <c r="F725" s="215">
        <v>195.34683326152521</v>
      </c>
      <c r="G725" s="62">
        <v>2</v>
      </c>
      <c r="H725" s="215">
        <v>264.59636156907334</v>
      </c>
      <c r="I725" s="63">
        <v>2</v>
      </c>
      <c r="J725" s="215">
        <v>210.97200731467157</v>
      </c>
      <c r="K725" s="63">
        <v>3</v>
      </c>
    </row>
    <row r="726" spans="1:11" ht="27.75" customHeight="1" x14ac:dyDescent="0.25">
      <c r="A726" s="29" t="s">
        <v>119</v>
      </c>
      <c r="B726" s="61">
        <v>112.34705228031146</v>
      </c>
      <c r="C726" s="62">
        <v>6</v>
      </c>
      <c r="D726" s="61">
        <v>102.05245153933866</v>
      </c>
      <c r="E726" s="62">
        <v>6</v>
      </c>
      <c r="F726" s="215">
        <v>116.0775370581528</v>
      </c>
      <c r="G726" s="62">
        <v>8</v>
      </c>
      <c r="H726" s="215">
        <v>148.74429223744292</v>
      </c>
      <c r="I726" s="63">
        <v>7</v>
      </c>
      <c r="J726" s="215">
        <v>181.71428571428572</v>
      </c>
      <c r="K726" s="63">
        <v>4</v>
      </c>
    </row>
    <row r="727" spans="1:11" ht="27.75" customHeight="1" x14ac:dyDescent="0.25">
      <c r="A727" s="29" t="s">
        <v>120</v>
      </c>
      <c r="B727" s="61">
        <v>43.435980551053483</v>
      </c>
      <c r="C727" s="62">
        <v>22</v>
      </c>
      <c r="D727" s="61">
        <v>48.498197837404888</v>
      </c>
      <c r="E727" s="62">
        <v>20</v>
      </c>
      <c r="F727" s="215">
        <v>61.509433962264147</v>
      </c>
      <c r="G727" s="62">
        <v>16</v>
      </c>
      <c r="H727" s="215">
        <v>83.527093596059103</v>
      </c>
      <c r="I727" s="63">
        <v>14</v>
      </c>
      <c r="J727" s="215">
        <v>102.17008797653959</v>
      </c>
      <c r="K727" s="63">
        <v>12</v>
      </c>
    </row>
    <row r="728" spans="1:11" ht="27.75" customHeight="1" x14ac:dyDescent="0.25">
      <c r="A728" s="29" t="s">
        <v>121</v>
      </c>
      <c r="B728" s="61">
        <v>37.488708220415539</v>
      </c>
      <c r="C728" s="62">
        <v>24</v>
      </c>
      <c r="D728" s="61">
        <v>34.664246823956439</v>
      </c>
      <c r="E728" s="62">
        <v>24</v>
      </c>
      <c r="F728" s="215">
        <v>33.935018050541515</v>
      </c>
      <c r="G728" s="62">
        <v>25</v>
      </c>
      <c r="H728" s="215">
        <v>60.32315978456014</v>
      </c>
      <c r="I728" s="63">
        <v>20</v>
      </c>
      <c r="J728" s="215">
        <v>86.327077747989279</v>
      </c>
      <c r="K728" s="63">
        <v>16</v>
      </c>
    </row>
    <row r="729" spans="1:11" ht="27.75" customHeight="1" x14ac:dyDescent="0.25">
      <c r="A729" s="29" t="s">
        <v>122</v>
      </c>
      <c r="B729" s="61">
        <v>53.403141361256544</v>
      </c>
      <c r="C729" s="62">
        <v>17</v>
      </c>
      <c r="D729" s="61">
        <v>50.330250990752965</v>
      </c>
      <c r="E729" s="62">
        <v>17</v>
      </c>
      <c r="F729" s="215">
        <v>49.804432855280311</v>
      </c>
      <c r="G729" s="62">
        <v>20</v>
      </c>
      <c r="H729" s="215">
        <v>52.123552123552116</v>
      </c>
      <c r="I729" s="63">
        <v>21</v>
      </c>
      <c r="J729" s="215">
        <v>47.013977128335448</v>
      </c>
      <c r="K729" s="63">
        <v>23</v>
      </c>
    </row>
    <row r="730" spans="1:11" ht="27.75" customHeight="1" x14ac:dyDescent="0.25">
      <c r="A730" s="29" t="s">
        <v>123</v>
      </c>
      <c r="B730" s="61">
        <v>92.709359605911331</v>
      </c>
      <c r="C730" s="62">
        <v>11</v>
      </c>
      <c r="D730" s="61">
        <v>105.57536466774718</v>
      </c>
      <c r="E730" s="62">
        <v>5</v>
      </c>
      <c r="F730" s="215">
        <v>120.69841269841271</v>
      </c>
      <c r="G730" s="62">
        <v>6</v>
      </c>
      <c r="H730" s="215">
        <v>134.22526446795271</v>
      </c>
      <c r="I730" s="63">
        <v>8</v>
      </c>
      <c r="J730" s="215">
        <v>131.34146341463415</v>
      </c>
      <c r="K730" s="63">
        <v>9</v>
      </c>
    </row>
    <row r="731" spans="1:11" ht="27.75" customHeight="1" x14ac:dyDescent="0.25">
      <c r="A731" s="29" t="s">
        <v>124</v>
      </c>
      <c r="B731" s="61">
        <v>83.290437537121363</v>
      </c>
      <c r="C731" s="62">
        <v>12</v>
      </c>
      <c r="D731" s="61">
        <v>91.097922848664695</v>
      </c>
      <c r="E731" s="62">
        <v>9</v>
      </c>
      <c r="F731" s="215">
        <v>119.59087332808811</v>
      </c>
      <c r="G731" s="62">
        <v>7</v>
      </c>
      <c r="H731" s="215">
        <v>151.84895323811386</v>
      </c>
      <c r="I731" s="63">
        <v>5</v>
      </c>
      <c r="J731" s="215">
        <v>133.46962616822429</v>
      </c>
      <c r="K731" s="63">
        <v>8</v>
      </c>
    </row>
    <row r="732" spans="1:11" ht="27.75" customHeight="1" x14ac:dyDescent="0.25">
      <c r="A732" s="29" t="s">
        <v>125</v>
      </c>
      <c r="B732" s="61">
        <v>98.802395209580837</v>
      </c>
      <c r="C732" s="62">
        <v>9</v>
      </c>
      <c r="D732" s="61">
        <v>73.755656108597293</v>
      </c>
      <c r="E732" s="62">
        <v>13</v>
      </c>
      <c r="F732" s="215">
        <v>64.816204051012747</v>
      </c>
      <c r="G732" s="62">
        <v>15</v>
      </c>
      <c r="H732" s="215">
        <v>72.238805970149258</v>
      </c>
      <c r="I732" s="63">
        <v>16</v>
      </c>
      <c r="J732" s="215">
        <v>77.191679049034178</v>
      </c>
      <c r="K732" s="63">
        <v>19</v>
      </c>
    </row>
    <row r="733" spans="1:11" ht="27.75" customHeight="1" x14ac:dyDescent="0.25">
      <c r="A733" s="29" t="s">
        <v>126</v>
      </c>
      <c r="B733" s="61">
        <v>28.75536480686695</v>
      </c>
      <c r="C733" s="62">
        <v>27</v>
      </c>
      <c r="D733" s="61">
        <v>22.730521801286631</v>
      </c>
      <c r="E733" s="62">
        <v>28</v>
      </c>
      <c r="F733" s="215">
        <v>18.207480592801694</v>
      </c>
      <c r="G733" s="62">
        <v>29</v>
      </c>
      <c r="H733" s="215">
        <v>33.937282229965156</v>
      </c>
      <c r="I733" s="63">
        <v>29</v>
      </c>
      <c r="J733" s="215">
        <v>77.579092159559835</v>
      </c>
      <c r="K733" s="63">
        <v>18</v>
      </c>
    </row>
    <row r="734" spans="1:11" ht="27.75" customHeight="1" x14ac:dyDescent="0.25">
      <c r="A734" s="29" t="s">
        <v>127</v>
      </c>
      <c r="B734" s="61">
        <v>79.164179104477611</v>
      </c>
      <c r="C734" s="62">
        <v>13</v>
      </c>
      <c r="D734" s="61">
        <v>75.990396158463383</v>
      </c>
      <c r="E734" s="62">
        <v>12</v>
      </c>
      <c r="F734" s="215">
        <v>74.01433691756273</v>
      </c>
      <c r="G734" s="62">
        <v>13</v>
      </c>
      <c r="H734" s="215">
        <v>89.833531510107008</v>
      </c>
      <c r="I734" s="63">
        <v>12</v>
      </c>
      <c r="J734" s="215">
        <v>122.6761397276495</v>
      </c>
      <c r="K734" s="63">
        <v>11</v>
      </c>
    </row>
    <row r="735" spans="1:11" ht="27.75" customHeight="1" x14ac:dyDescent="0.25">
      <c r="A735" s="29" t="s">
        <v>128</v>
      </c>
      <c r="B735" s="61">
        <v>124.1843759353487</v>
      </c>
      <c r="C735" s="62">
        <v>4</v>
      </c>
      <c r="D735" s="61">
        <v>211.28790153107175</v>
      </c>
      <c r="E735" s="62">
        <v>1</v>
      </c>
      <c r="F735" s="215">
        <v>290.55985705777249</v>
      </c>
      <c r="G735" s="62">
        <v>1</v>
      </c>
      <c r="H735" s="215">
        <v>386.70605612998526</v>
      </c>
      <c r="I735" s="63">
        <v>1</v>
      </c>
      <c r="J735" s="215">
        <v>474.27483152651632</v>
      </c>
      <c r="K735" s="63">
        <v>1</v>
      </c>
    </row>
    <row r="736" spans="1:11" ht="27.75" customHeight="1" x14ac:dyDescent="0.25">
      <c r="A736" s="29" t="s">
        <v>129</v>
      </c>
      <c r="B736" s="61">
        <v>58.729364682341171</v>
      </c>
      <c r="C736" s="62">
        <v>15</v>
      </c>
      <c r="D736" s="61">
        <v>50.903614457831324</v>
      </c>
      <c r="E736" s="62">
        <v>16</v>
      </c>
      <c r="F736" s="215">
        <v>54.208416833667336</v>
      </c>
      <c r="G736" s="62">
        <v>17</v>
      </c>
      <c r="H736" s="215">
        <v>70.270270270270274</v>
      </c>
      <c r="I736" s="63">
        <v>17</v>
      </c>
      <c r="J736" s="215">
        <v>94.497248624312164</v>
      </c>
      <c r="K736" s="63">
        <v>14</v>
      </c>
    </row>
    <row r="737" spans="1:11" ht="27.75" customHeight="1" x14ac:dyDescent="0.25">
      <c r="A737" s="29" t="s">
        <v>130</v>
      </c>
      <c r="B737" s="61">
        <v>42.231075697211153</v>
      </c>
      <c r="C737" s="62">
        <v>23</v>
      </c>
      <c r="D737" s="61">
        <v>40.671140939597315</v>
      </c>
      <c r="E737" s="62">
        <v>23</v>
      </c>
      <c r="F737" s="215">
        <v>38.266666666666666</v>
      </c>
      <c r="G737" s="62">
        <v>24</v>
      </c>
      <c r="H737" s="215">
        <v>39.337748344370858</v>
      </c>
      <c r="I737" s="63">
        <v>26</v>
      </c>
      <c r="J737" s="215">
        <v>31.620553359683797</v>
      </c>
      <c r="K737" s="63">
        <v>28</v>
      </c>
    </row>
    <row r="738" spans="1:11" ht="27.75" customHeight="1" x14ac:dyDescent="0.25">
      <c r="A738" s="29" t="s">
        <v>131</v>
      </c>
      <c r="B738" s="61">
        <v>121.62025316455696</v>
      </c>
      <c r="C738" s="62">
        <v>5</v>
      </c>
      <c r="D738" s="61">
        <v>85.808413583375582</v>
      </c>
      <c r="E738" s="62">
        <v>11</v>
      </c>
      <c r="F738" s="215">
        <v>65.191146881287736</v>
      </c>
      <c r="G738" s="62">
        <v>14</v>
      </c>
      <c r="H738" s="215">
        <v>82.817182817182825</v>
      </c>
      <c r="I738" s="63">
        <v>15</v>
      </c>
      <c r="J738" s="215">
        <v>82.837301587301596</v>
      </c>
      <c r="K738" s="63">
        <v>17</v>
      </c>
    </row>
    <row r="739" spans="1:11" ht="27.75" customHeight="1" x14ac:dyDescent="0.25">
      <c r="A739" s="29" t="s">
        <v>132</v>
      </c>
      <c r="B739" s="61">
        <v>99.805523142746011</v>
      </c>
      <c r="C739" s="62">
        <v>8</v>
      </c>
      <c r="D739" s="61">
        <v>95.239953179867342</v>
      </c>
      <c r="E739" s="62">
        <v>8</v>
      </c>
      <c r="F739" s="215">
        <v>86.749805144193289</v>
      </c>
      <c r="G739" s="62">
        <v>10</v>
      </c>
      <c r="H739" s="215">
        <v>95.909622126996496</v>
      </c>
      <c r="I739" s="63">
        <v>11</v>
      </c>
      <c r="J739" s="215">
        <v>101.44024912417282</v>
      </c>
      <c r="K739" s="63">
        <v>13</v>
      </c>
    </row>
    <row r="740" spans="1:11" ht="27.75" customHeight="1" x14ac:dyDescent="0.25">
      <c r="A740" s="29" t="s">
        <v>133</v>
      </c>
      <c r="B740" s="61">
        <v>30.42754025541366</v>
      </c>
      <c r="C740" s="62">
        <v>25</v>
      </c>
      <c r="D740" s="61">
        <v>33.3891680625349</v>
      </c>
      <c r="E740" s="62">
        <v>25</v>
      </c>
      <c r="F740" s="215">
        <v>40.713887339654207</v>
      </c>
      <c r="G740" s="62">
        <v>23</v>
      </c>
      <c r="H740" s="215">
        <v>38.427216954824317</v>
      </c>
      <c r="I740" s="63">
        <v>27</v>
      </c>
      <c r="J740" s="215">
        <v>38.169642857142854</v>
      </c>
      <c r="K740" s="63">
        <v>27</v>
      </c>
    </row>
    <row r="741" spans="1:11" ht="27.75" customHeight="1" x14ac:dyDescent="0.25">
      <c r="A741" s="29" t="s">
        <v>134</v>
      </c>
      <c r="B741" s="61">
        <v>49.601887348864643</v>
      </c>
      <c r="C741" s="62">
        <v>19</v>
      </c>
      <c r="D741" s="61">
        <v>44.875592417061611</v>
      </c>
      <c r="E741" s="62">
        <v>22</v>
      </c>
      <c r="F741" s="215">
        <v>45.854234287400416</v>
      </c>
      <c r="G741" s="62">
        <v>22</v>
      </c>
      <c r="H741" s="215">
        <v>66.451043810643924</v>
      </c>
      <c r="I741" s="63">
        <v>18</v>
      </c>
      <c r="J741" s="215">
        <v>71.33235724743777</v>
      </c>
      <c r="K741" s="63">
        <v>20</v>
      </c>
    </row>
    <row r="742" spans="1:11" ht="27.75" customHeight="1" x14ac:dyDescent="0.25">
      <c r="A742" s="29" t="s">
        <v>135</v>
      </c>
      <c r="B742" s="61">
        <v>29.161028416779434</v>
      </c>
      <c r="C742" s="62">
        <v>26</v>
      </c>
      <c r="D742" s="61">
        <v>21.667805878332196</v>
      </c>
      <c r="E742" s="62">
        <v>29</v>
      </c>
      <c r="F742" s="215">
        <v>24.693042291950889</v>
      </c>
      <c r="G742" s="62">
        <v>28</v>
      </c>
      <c r="H742" s="215">
        <v>43.703199455411848</v>
      </c>
      <c r="I742" s="63">
        <v>24</v>
      </c>
      <c r="J742" s="215">
        <v>40.08152173913043</v>
      </c>
      <c r="K742" s="63">
        <v>26</v>
      </c>
    </row>
    <row r="743" spans="1:11" ht="27.75" customHeight="1" x14ac:dyDescent="0.25">
      <c r="A743" s="29" t="s">
        <v>136</v>
      </c>
      <c r="B743" s="61">
        <v>23.01750772399588</v>
      </c>
      <c r="C743" s="62">
        <v>28</v>
      </c>
      <c r="D743" s="61">
        <v>23.888314374353673</v>
      </c>
      <c r="E743" s="62">
        <v>27</v>
      </c>
      <c r="F743" s="215">
        <v>25.790010193679919</v>
      </c>
      <c r="G743" s="62">
        <v>27</v>
      </c>
      <c r="H743" s="215">
        <v>42.332830568124685</v>
      </c>
      <c r="I743" s="63">
        <v>25</v>
      </c>
      <c r="J743" s="215">
        <v>68.285431119920716</v>
      </c>
      <c r="K743" s="63">
        <v>22</v>
      </c>
    </row>
    <row r="744" spans="1:11" ht="27.75" customHeight="1" x14ac:dyDescent="0.25">
      <c r="A744" s="29" t="s">
        <v>137</v>
      </c>
      <c r="B744" s="61">
        <v>101.91118605958405</v>
      </c>
      <c r="C744" s="62">
        <v>7</v>
      </c>
      <c r="D744" s="61">
        <v>89.977349943374861</v>
      </c>
      <c r="E744" s="62">
        <v>10</v>
      </c>
      <c r="F744" s="215">
        <v>88.800904977375566</v>
      </c>
      <c r="G744" s="62">
        <v>9</v>
      </c>
      <c r="H744" s="215">
        <v>110.96664782362917</v>
      </c>
      <c r="I744" s="63">
        <v>9</v>
      </c>
      <c r="J744" s="215">
        <v>131.14754098360655</v>
      </c>
      <c r="K744" s="63">
        <v>10</v>
      </c>
    </row>
    <row r="745" spans="1:11" ht="27.75" customHeight="1" x14ac:dyDescent="0.25">
      <c r="A745" s="30" t="s">
        <v>138</v>
      </c>
      <c r="B745" s="61">
        <v>22.97734627831715</v>
      </c>
      <c r="C745" s="62">
        <v>29</v>
      </c>
      <c r="D745" s="61">
        <v>23.942537909018355</v>
      </c>
      <c r="E745" s="62">
        <v>26</v>
      </c>
      <c r="F745" s="215">
        <v>31.186174391201888</v>
      </c>
      <c r="G745" s="62">
        <v>26</v>
      </c>
      <c r="H745" s="215">
        <v>35.576179427687549</v>
      </c>
      <c r="I745" s="63">
        <v>28</v>
      </c>
      <c r="J745" s="215">
        <v>22.907153729071535</v>
      </c>
      <c r="K745" s="63">
        <v>29</v>
      </c>
    </row>
    <row r="746" spans="1:11" ht="27.75" customHeight="1" x14ac:dyDescent="0.25">
      <c r="A746" s="218" t="s">
        <v>38</v>
      </c>
      <c r="B746" s="641"/>
      <c r="C746" s="641"/>
      <c r="D746" s="641"/>
      <c r="E746" s="641"/>
    </row>
    <row r="747" spans="1:11" ht="27.75" customHeight="1" x14ac:dyDescent="0.25">
      <c r="A747" s="644"/>
      <c r="B747" s="641"/>
      <c r="C747" s="641"/>
      <c r="D747" s="641"/>
      <c r="E747" s="641"/>
      <c r="F747" s="641"/>
      <c r="G747" s="641"/>
      <c r="H747" s="641"/>
    </row>
    <row r="748" spans="1:11" ht="27.75" customHeight="1" x14ac:dyDescent="0.25">
      <c r="A748" s="469" t="s">
        <v>537</v>
      </c>
      <c r="D748" s="268"/>
      <c r="K748" s="268" t="s">
        <v>512</v>
      </c>
    </row>
    <row r="749" spans="1:11" ht="27.75" customHeight="1" x14ac:dyDescent="0.25">
      <c r="A749" s="799" t="s">
        <v>1</v>
      </c>
      <c r="B749" s="797">
        <v>1399</v>
      </c>
      <c r="C749" s="797"/>
      <c r="D749" s="795">
        <v>1400</v>
      </c>
      <c r="E749" s="796"/>
      <c r="F749" s="795">
        <v>1401</v>
      </c>
      <c r="G749" s="796"/>
      <c r="H749" s="795">
        <v>1402</v>
      </c>
      <c r="I749" s="796"/>
      <c r="J749" s="797">
        <v>1403</v>
      </c>
      <c r="K749" s="797"/>
    </row>
    <row r="750" spans="1:11" ht="27.75" customHeight="1" x14ac:dyDescent="0.25">
      <c r="A750" s="800"/>
      <c r="B750" s="150" t="s">
        <v>243</v>
      </c>
      <c r="C750" s="488" t="s">
        <v>3</v>
      </c>
      <c r="D750" s="150" t="s">
        <v>243</v>
      </c>
      <c r="E750" s="488" t="s">
        <v>3</v>
      </c>
      <c r="F750" s="213" t="s">
        <v>243</v>
      </c>
      <c r="G750" s="488" t="s">
        <v>3</v>
      </c>
      <c r="H750" s="213" t="s">
        <v>243</v>
      </c>
      <c r="I750" s="488" t="s">
        <v>3</v>
      </c>
      <c r="J750" s="148" t="s">
        <v>243</v>
      </c>
      <c r="K750" s="488" t="s">
        <v>3</v>
      </c>
    </row>
    <row r="751" spans="1:11" ht="27.75" customHeight="1" x14ac:dyDescent="0.25">
      <c r="A751" s="29" t="s">
        <v>4</v>
      </c>
      <c r="B751" s="39">
        <v>5.6414955139341725</v>
      </c>
      <c r="C751" s="445" t="s">
        <v>230</v>
      </c>
      <c r="D751" s="39">
        <v>6.5040747129855454</v>
      </c>
      <c r="E751" s="445" t="s">
        <v>230</v>
      </c>
      <c r="F751" s="39">
        <v>6.559622195985833</v>
      </c>
      <c r="G751" s="445" t="s">
        <v>230</v>
      </c>
      <c r="H751" s="39">
        <v>6.1538281240844261</v>
      </c>
      <c r="I751" s="113" t="s">
        <v>230</v>
      </c>
      <c r="J751" s="39">
        <v>5.3675504007631369</v>
      </c>
      <c r="K751" s="113" t="s">
        <v>230</v>
      </c>
    </row>
    <row r="752" spans="1:11" ht="27.75" customHeight="1" x14ac:dyDescent="0.25">
      <c r="A752" s="29" t="s">
        <v>109</v>
      </c>
      <c r="B752" s="61">
        <v>3.7274746976055297</v>
      </c>
      <c r="C752" s="62">
        <v>27</v>
      </c>
      <c r="D752" s="61">
        <v>4.5792079207920793</v>
      </c>
      <c r="E752" s="62">
        <v>26</v>
      </c>
      <c r="F752" s="61">
        <v>4.7067520946278956</v>
      </c>
      <c r="G752" s="62">
        <v>25</v>
      </c>
      <c r="H752" s="215">
        <v>4.1963190184049077</v>
      </c>
      <c r="I752" s="63">
        <v>24</v>
      </c>
      <c r="J752" s="215">
        <v>4.1055718475073313</v>
      </c>
      <c r="K752" s="63">
        <v>23</v>
      </c>
    </row>
    <row r="753" spans="1:11" ht="27.75" customHeight="1" x14ac:dyDescent="0.25">
      <c r="A753" s="29" t="s">
        <v>110</v>
      </c>
      <c r="B753" s="61">
        <v>4.4489677231753415</v>
      </c>
      <c r="C753" s="62">
        <v>22</v>
      </c>
      <c r="D753" s="61">
        <v>5.0507982583454281</v>
      </c>
      <c r="E753" s="62">
        <v>24</v>
      </c>
      <c r="F753" s="61">
        <v>6.0736902705814622</v>
      </c>
      <c r="G753" s="62">
        <v>23</v>
      </c>
      <c r="H753" s="215">
        <v>6.2535693889206172</v>
      </c>
      <c r="I753" s="63">
        <v>20</v>
      </c>
      <c r="J753" s="215">
        <v>4.165485973363559</v>
      </c>
      <c r="K753" s="63">
        <v>22</v>
      </c>
    </row>
    <row r="754" spans="1:11" ht="27.75" customHeight="1" x14ac:dyDescent="0.25">
      <c r="A754" s="29" t="s">
        <v>111</v>
      </c>
      <c r="B754" s="61">
        <v>7.2741194486983156</v>
      </c>
      <c r="C754" s="62">
        <v>8</v>
      </c>
      <c r="D754" s="61">
        <v>8.0308880308880308</v>
      </c>
      <c r="E754" s="62">
        <v>10</v>
      </c>
      <c r="F754" s="61">
        <v>7.6329992289899771</v>
      </c>
      <c r="G754" s="62">
        <v>14</v>
      </c>
      <c r="H754" s="215">
        <v>6.9337442218798149</v>
      </c>
      <c r="I754" s="63">
        <v>15</v>
      </c>
      <c r="J754" s="215">
        <v>6.6204772902232492</v>
      </c>
      <c r="K754" s="63">
        <v>12</v>
      </c>
    </row>
    <row r="755" spans="1:11" ht="27.75" customHeight="1" x14ac:dyDescent="0.25">
      <c r="A755" s="29" t="s">
        <v>112</v>
      </c>
      <c r="B755" s="61">
        <v>5.8955642897248737</v>
      </c>
      <c r="C755" s="62">
        <v>18</v>
      </c>
      <c r="D755" s="61">
        <v>6.6242514970059885</v>
      </c>
      <c r="E755" s="62">
        <v>18</v>
      </c>
      <c r="F755" s="61">
        <v>6.7919612951246737</v>
      </c>
      <c r="G755" s="62">
        <v>19</v>
      </c>
      <c r="H755" s="215">
        <v>6.3309885227693448</v>
      </c>
      <c r="I755" s="63">
        <v>19</v>
      </c>
      <c r="J755" s="215">
        <v>5.4337815435623504</v>
      </c>
      <c r="K755" s="63">
        <v>18</v>
      </c>
    </row>
    <row r="756" spans="1:11" ht="27.75" customHeight="1" x14ac:dyDescent="0.25">
      <c r="A756" s="29" t="s">
        <v>113</v>
      </c>
      <c r="B756" s="61">
        <v>3.7075180226570548</v>
      </c>
      <c r="C756" s="62">
        <v>28</v>
      </c>
      <c r="D756" s="61">
        <v>4.0041067761806977</v>
      </c>
      <c r="E756" s="62">
        <v>28</v>
      </c>
      <c r="F756" s="61">
        <v>3.4832600608725062</v>
      </c>
      <c r="G756" s="62">
        <v>28</v>
      </c>
      <c r="H756" s="215">
        <v>3.5093582887700538</v>
      </c>
      <c r="I756" s="63">
        <v>28</v>
      </c>
      <c r="J756" s="215">
        <v>3.1373844121532364</v>
      </c>
      <c r="K756" s="63">
        <v>27</v>
      </c>
    </row>
    <row r="757" spans="1:11" ht="27.75" customHeight="1" x14ac:dyDescent="0.25">
      <c r="A757" s="29" t="s">
        <v>114</v>
      </c>
      <c r="B757" s="61">
        <v>6.8106312292358808</v>
      </c>
      <c r="C757" s="62">
        <v>12</v>
      </c>
      <c r="D757" s="61">
        <v>9.0909090909090917</v>
      </c>
      <c r="E757" s="62">
        <v>7</v>
      </c>
      <c r="F757" s="61">
        <v>15.630252100840336</v>
      </c>
      <c r="G757" s="62">
        <v>2</v>
      </c>
      <c r="H757" s="215">
        <v>17.953020134228186</v>
      </c>
      <c r="I757" s="63">
        <v>1</v>
      </c>
      <c r="J757" s="215">
        <v>15.745393634840871</v>
      </c>
      <c r="K757" s="63">
        <v>1</v>
      </c>
    </row>
    <row r="758" spans="1:11" ht="27.75" customHeight="1" x14ac:dyDescent="0.25">
      <c r="A758" s="29" t="s">
        <v>115</v>
      </c>
      <c r="B758" s="61">
        <v>6.3948840927258193</v>
      </c>
      <c r="C758" s="62">
        <v>14</v>
      </c>
      <c r="D758" s="61">
        <v>7.8968573730862204</v>
      </c>
      <c r="E758" s="62">
        <v>11</v>
      </c>
      <c r="F758" s="61">
        <v>9.8164405426975261</v>
      </c>
      <c r="G758" s="62">
        <v>5</v>
      </c>
      <c r="H758" s="215">
        <v>14.071146245059287</v>
      </c>
      <c r="I758" s="63">
        <v>3</v>
      </c>
      <c r="J758" s="215">
        <v>8.6922474549725912</v>
      </c>
      <c r="K758" s="63">
        <v>5</v>
      </c>
    </row>
    <row r="759" spans="1:11" ht="27.75" customHeight="1" x14ac:dyDescent="0.25">
      <c r="A759" s="29" t="s">
        <v>89</v>
      </c>
      <c r="B759" s="61">
        <v>7.4071423459529093</v>
      </c>
      <c r="C759" s="62">
        <v>7</v>
      </c>
      <c r="D759" s="61">
        <v>8.294733841658946</v>
      </c>
      <c r="E759" s="62">
        <v>8</v>
      </c>
      <c r="F759" s="61">
        <v>7.9166666666666661</v>
      </c>
      <c r="G759" s="62">
        <v>11</v>
      </c>
      <c r="H759" s="215">
        <v>7.5383215510604051</v>
      </c>
      <c r="I759" s="63">
        <v>8</v>
      </c>
      <c r="J759" s="215">
        <v>7.0710571923743499</v>
      </c>
      <c r="K759" s="63">
        <v>9</v>
      </c>
    </row>
    <row r="760" spans="1:11" ht="27.75" customHeight="1" x14ac:dyDescent="0.25">
      <c r="A760" s="29" t="s">
        <v>116</v>
      </c>
      <c r="B760" s="61">
        <v>14.37246963562753</v>
      </c>
      <c r="C760" s="62">
        <v>1</v>
      </c>
      <c r="D760" s="61">
        <v>15.548780487804878</v>
      </c>
      <c r="E760" s="62">
        <v>1</v>
      </c>
      <c r="F760" s="61">
        <v>16.497975708502025</v>
      </c>
      <c r="G760" s="62">
        <v>1</v>
      </c>
      <c r="H760" s="215">
        <v>14.098690835850958</v>
      </c>
      <c r="I760" s="63">
        <v>2</v>
      </c>
      <c r="J760" s="215">
        <v>10.030090270812437</v>
      </c>
      <c r="K760" s="63">
        <v>4</v>
      </c>
    </row>
    <row r="761" spans="1:11" ht="27.75" customHeight="1" x14ac:dyDescent="0.25">
      <c r="A761" s="29" t="s">
        <v>117</v>
      </c>
      <c r="B761" s="61">
        <v>6.0827250608272507</v>
      </c>
      <c r="C761" s="62">
        <v>16</v>
      </c>
      <c r="D761" s="61">
        <v>7.4572127139364301</v>
      </c>
      <c r="E761" s="62">
        <v>16</v>
      </c>
      <c r="F761" s="61">
        <v>8.2224909310761785</v>
      </c>
      <c r="G761" s="62">
        <v>9</v>
      </c>
      <c r="H761" s="215">
        <v>7.0574162679425827</v>
      </c>
      <c r="I761" s="63">
        <v>11</v>
      </c>
      <c r="J761" s="215">
        <v>5.4437869822485201</v>
      </c>
      <c r="K761" s="63">
        <v>17</v>
      </c>
    </row>
    <row r="762" spans="1:11" ht="27.75" customHeight="1" x14ac:dyDescent="0.25">
      <c r="A762" s="29" t="s">
        <v>118</v>
      </c>
      <c r="B762" s="61">
        <v>2.255857953718527</v>
      </c>
      <c r="C762" s="62">
        <v>31</v>
      </c>
      <c r="D762" s="61">
        <v>2.8741471911743357</v>
      </c>
      <c r="E762" s="62">
        <v>29</v>
      </c>
      <c r="F762" s="61">
        <v>3.2170041648714633</v>
      </c>
      <c r="G762" s="62">
        <v>29</v>
      </c>
      <c r="H762" s="215">
        <v>3.2546901648664015</v>
      </c>
      <c r="I762" s="63">
        <v>29</v>
      </c>
      <c r="J762" s="215">
        <v>2.968068645379097</v>
      </c>
      <c r="K762" s="63">
        <v>29</v>
      </c>
    </row>
    <row r="763" spans="1:11" ht="27.75" customHeight="1" x14ac:dyDescent="0.25">
      <c r="A763" s="29" t="s">
        <v>119</v>
      </c>
      <c r="B763" s="61">
        <v>7.0077864293659626</v>
      </c>
      <c r="C763" s="62">
        <v>9</v>
      </c>
      <c r="D763" s="61">
        <v>7.5256556442417324</v>
      </c>
      <c r="E763" s="62">
        <v>15</v>
      </c>
      <c r="F763" s="61">
        <v>7.1835803876852911</v>
      </c>
      <c r="G763" s="62">
        <v>15</v>
      </c>
      <c r="H763" s="215">
        <v>6.6210045662100452</v>
      </c>
      <c r="I763" s="63">
        <v>17</v>
      </c>
      <c r="J763" s="215">
        <v>6.0571428571428578</v>
      </c>
      <c r="K763" s="63">
        <v>14</v>
      </c>
    </row>
    <row r="764" spans="1:11" ht="27.75" customHeight="1" x14ac:dyDescent="0.25">
      <c r="A764" s="29" t="s">
        <v>120</v>
      </c>
      <c r="B764" s="61">
        <v>2.674230145867099</v>
      </c>
      <c r="C764" s="62">
        <v>30</v>
      </c>
      <c r="D764" s="61">
        <v>2.8033640368442128</v>
      </c>
      <c r="E764" s="62">
        <v>31</v>
      </c>
      <c r="F764" s="61">
        <v>2.8599801390268125</v>
      </c>
      <c r="G764" s="62">
        <v>30</v>
      </c>
      <c r="H764" s="215">
        <v>2.798029556650246</v>
      </c>
      <c r="I764" s="63">
        <v>30</v>
      </c>
      <c r="J764" s="215">
        <v>2.3655913978494625</v>
      </c>
      <c r="K764" s="63">
        <v>30</v>
      </c>
    </row>
    <row r="765" spans="1:11" ht="27.75" customHeight="1" x14ac:dyDescent="0.25">
      <c r="A765" s="29" t="s">
        <v>121</v>
      </c>
      <c r="B765" s="61">
        <v>6.9557362240289065</v>
      </c>
      <c r="C765" s="62">
        <v>11</v>
      </c>
      <c r="D765" s="61">
        <v>7.5317604355716883</v>
      </c>
      <c r="E765" s="62">
        <v>14</v>
      </c>
      <c r="F765" s="61">
        <v>6.9494584837545128</v>
      </c>
      <c r="G765" s="62">
        <v>18</v>
      </c>
      <c r="H765" s="215">
        <v>6.5529622980251352</v>
      </c>
      <c r="I765" s="63">
        <v>18</v>
      </c>
      <c r="J765" s="215">
        <v>5.8981233243967823</v>
      </c>
      <c r="K765" s="63">
        <v>15</v>
      </c>
    </row>
    <row r="766" spans="1:11" ht="27.75" customHeight="1" x14ac:dyDescent="0.25">
      <c r="A766" s="29" t="s">
        <v>122</v>
      </c>
      <c r="B766" s="61">
        <v>10.078534031413612</v>
      </c>
      <c r="C766" s="62">
        <v>3</v>
      </c>
      <c r="D766" s="61">
        <v>11.360634081902246</v>
      </c>
      <c r="E766" s="62">
        <v>3</v>
      </c>
      <c r="F766" s="61">
        <v>12.385919165580182</v>
      </c>
      <c r="G766" s="62">
        <v>4</v>
      </c>
      <c r="H766" s="215">
        <v>10.810810810810811</v>
      </c>
      <c r="I766" s="63">
        <v>5</v>
      </c>
      <c r="J766" s="215">
        <v>10.165184243964422</v>
      </c>
      <c r="K766" s="63">
        <v>3</v>
      </c>
    </row>
    <row r="767" spans="1:11" ht="27.75" customHeight="1" x14ac:dyDescent="0.25">
      <c r="A767" s="29" t="s">
        <v>123</v>
      </c>
      <c r="B767" s="61">
        <v>3.7766830870279149</v>
      </c>
      <c r="C767" s="62">
        <v>26</v>
      </c>
      <c r="D767" s="61">
        <v>4.2463533225283632</v>
      </c>
      <c r="E767" s="62">
        <v>27</v>
      </c>
      <c r="F767" s="61">
        <v>3.7777777777777777</v>
      </c>
      <c r="G767" s="62">
        <v>27</v>
      </c>
      <c r="H767" s="215">
        <v>3.6403235843186064</v>
      </c>
      <c r="I767" s="63">
        <v>27</v>
      </c>
      <c r="J767" s="215">
        <v>2.9878048780487805</v>
      </c>
      <c r="K767" s="63">
        <v>28</v>
      </c>
    </row>
    <row r="768" spans="1:11" ht="27.75" customHeight="1" x14ac:dyDescent="0.25">
      <c r="A768" s="29" t="s">
        <v>124</v>
      </c>
      <c r="B768" s="61">
        <v>3.7814294199168477</v>
      </c>
      <c r="C768" s="62">
        <v>25</v>
      </c>
      <c r="D768" s="61">
        <v>6.1127596439169141</v>
      </c>
      <c r="E768" s="62">
        <v>22</v>
      </c>
      <c r="F768" s="61">
        <v>7.1203776553894569</v>
      </c>
      <c r="G768" s="62">
        <v>16</v>
      </c>
      <c r="H768" s="215">
        <v>4.0305224026609272</v>
      </c>
      <c r="I768" s="63">
        <v>25</v>
      </c>
      <c r="J768" s="215">
        <v>3.8161993769470404</v>
      </c>
      <c r="K768" s="63">
        <v>25</v>
      </c>
    </row>
    <row r="769" spans="1:11" ht="27.75" customHeight="1" x14ac:dyDescent="0.25">
      <c r="A769" s="29" t="s">
        <v>125</v>
      </c>
      <c r="B769" s="61">
        <v>6.362275449101797</v>
      </c>
      <c r="C769" s="62">
        <v>15</v>
      </c>
      <c r="D769" s="61">
        <v>8.0693815987933633</v>
      </c>
      <c r="E769" s="62">
        <v>9</v>
      </c>
      <c r="F769" s="61">
        <v>9.0022505626406595</v>
      </c>
      <c r="G769" s="62">
        <v>7</v>
      </c>
      <c r="H769" s="215">
        <v>7.4626865671641784</v>
      </c>
      <c r="I769" s="63">
        <v>9</v>
      </c>
      <c r="J769" s="215">
        <v>6.6864784546805351</v>
      </c>
      <c r="K769" s="63">
        <v>11</v>
      </c>
    </row>
    <row r="770" spans="1:11" ht="27.75" customHeight="1" x14ac:dyDescent="0.25">
      <c r="A770" s="29" t="s">
        <v>126</v>
      </c>
      <c r="B770" s="61">
        <v>5.6509298998569388</v>
      </c>
      <c r="C770" s="62">
        <v>20</v>
      </c>
      <c r="D770" s="61">
        <v>7.3624017155110799</v>
      </c>
      <c r="E770" s="62">
        <v>17</v>
      </c>
      <c r="F770" s="61">
        <v>7.8334509527170084</v>
      </c>
      <c r="G770" s="62">
        <v>12</v>
      </c>
      <c r="H770" s="215">
        <v>6.968641114982578</v>
      </c>
      <c r="I770" s="63">
        <v>13</v>
      </c>
      <c r="J770" s="215">
        <v>5.5708390646492436</v>
      </c>
      <c r="K770" s="63">
        <v>16</v>
      </c>
    </row>
    <row r="771" spans="1:11" ht="27.75" customHeight="1" x14ac:dyDescent="0.25">
      <c r="A771" s="29" t="s">
        <v>127</v>
      </c>
      <c r="B771" s="61">
        <v>8.4179104477611943</v>
      </c>
      <c r="C771" s="62">
        <v>5</v>
      </c>
      <c r="D771" s="61">
        <v>9.3037214885954391</v>
      </c>
      <c r="E771" s="62">
        <v>4</v>
      </c>
      <c r="F771" s="61">
        <v>7.9450418160095584</v>
      </c>
      <c r="G771" s="62">
        <v>10</v>
      </c>
      <c r="H771" s="215">
        <v>7.0154577883472058</v>
      </c>
      <c r="I771" s="63">
        <v>12</v>
      </c>
      <c r="J771" s="215">
        <v>6.690349319123742</v>
      </c>
      <c r="K771" s="63">
        <v>10</v>
      </c>
    </row>
    <row r="772" spans="1:11" ht="27.75" customHeight="1" x14ac:dyDescent="0.25">
      <c r="A772" s="29" t="s">
        <v>128</v>
      </c>
      <c r="B772" s="61">
        <v>2.9631846752469317</v>
      </c>
      <c r="C772" s="62">
        <v>29</v>
      </c>
      <c r="D772" s="61">
        <v>2.8219753827679375</v>
      </c>
      <c r="E772" s="62">
        <v>30</v>
      </c>
      <c r="F772" s="61">
        <v>2.5908278737343657</v>
      </c>
      <c r="G772" s="62">
        <v>31</v>
      </c>
      <c r="H772" s="215">
        <v>2.4519940915805023</v>
      </c>
      <c r="I772" s="63">
        <v>31</v>
      </c>
      <c r="J772" s="215">
        <v>2.1681804863756224</v>
      </c>
      <c r="K772" s="63">
        <v>31</v>
      </c>
    </row>
    <row r="773" spans="1:11" ht="27.75" customHeight="1" x14ac:dyDescent="0.25">
      <c r="A773" s="29" t="s">
        <v>129</v>
      </c>
      <c r="B773" s="61">
        <v>6.5532766383191596</v>
      </c>
      <c r="C773" s="62">
        <v>13</v>
      </c>
      <c r="D773" s="61">
        <v>7.8815261044176701</v>
      </c>
      <c r="E773" s="62">
        <v>12</v>
      </c>
      <c r="F773" s="61">
        <v>7.8156312625250495</v>
      </c>
      <c r="G773" s="62">
        <v>13</v>
      </c>
      <c r="H773" s="215">
        <v>7.1071071071071064</v>
      </c>
      <c r="I773" s="63">
        <v>10</v>
      </c>
      <c r="J773" s="215">
        <v>7.1035517758879436</v>
      </c>
      <c r="K773" s="63">
        <v>8</v>
      </c>
    </row>
    <row r="774" spans="1:11" ht="27.75" customHeight="1" x14ac:dyDescent="0.25">
      <c r="A774" s="29" t="s">
        <v>130</v>
      </c>
      <c r="B774" s="61">
        <v>8.7649402390438258</v>
      </c>
      <c r="C774" s="62">
        <v>4</v>
      </c>
      <c r="D774" s="61">
        <v>9.1275167785234892</v>
      </c>
      <c r="E774" s="62">
        <v>6</v>
      </c>
      <c r="F774" s="61">
        <v>8.2666666666666657</v>
      </c>
      <c r="G774" s="62">
        <v>8</v>
      </c>
      <c r="H774" s="215">
        <v>7.9470198675496695</v>
      </c>
      <c r="I774" s="63">
        <v>7</v>
      </c>
      <c r="J774" s="215">
        <v>7.1146245059288544</v>
      </c>
      <c r="K774" s="63">
        <v>7</v>
      </c>
    </row>
    <row r="775" spans="1:11" ht="27.75" customHeight="1" x14ac:dyDescent="0.25">
      <c r="A775" s="29" t="s">
        <v>131</v>
      </c>
      <c r="B775" s="61">
        <v>5.924050632911392</v>
      </c>
      <c r="C775" s="62">
        <v>17</v>
      </c>
      <c r="D775" s="61">
        <v>6.2848454130765328</v>
      </c>
      <c r="E775" s="62">
        <v>20</v>
      </c>
      <c r="F775" s="61">
        <v>6.0865191146881292</v>
      </c>
      <c r="G775" s="62">
        <v>22</v>
      </c>
      <c r="H775" s="215">
        <v>6.1938061938061937</v>
      </c>
      <c r="I775" s="63">
        <v>21</v>
      </c>
      <c r="J775" s="215">
        <v>4.9107142857142856</v>
      </c>
      <c r="K775" s="63">
        <v>20</v>
      </c>
    </row>
    <row r="776" spans="1:11" ht="27.75" customHeight="1" x14ac:dyDescent="0.25">
      <c r="A776" s="29" t="s">
        <v>132</v>
      </c>
      <c r="B776" s="61">
        <v>8.2458187475690394</v>
      </c>
      <c r="C776" s="62">
        <v>6</v>
      </c>
      <c r="D776" s="61">
        <v>9.2469761997658999</v>
      </c>
      <c r="E776" s="62">
        <v>5</v>
      </c>
      <c r="F776" s="61">
        <v>9.2361652377240837</v>
      </c>
      <c r="G776" s="62">
        <v>6</v>
      </c>
      <c r="H776" s="215">
        <v>8.920919361121932</v>
      </c>
      <c r="I776" s="63">
        <v>6</v>
      </c>
      <c r="J776" s="215">
        <v>8.0186843129622414</v>
      </c>
      <c r="K776" s="63">
        <v>6</v>
      </c>
    </row>
    <row r="777" spans="1:11" ht="27.75" customHeight="1" x14ac:dyDescent="0.25">
      <c r="A777" s="29" t="s">
        <v>133</v>
      </c>
      <c r="B777" s="61">
        <v>5.6079955580233198</v>
      </c>
      <c r="C777" s="62">
        <v>21</v>
      </c>
      <c r="D777" s="61">
        <v>6.1418202121719707</v>
      </c>
      <c r="E777" s="62">
        <v>21</v>
      </c>
      <c r="F777" s="61">
        <v>6.1907417735638601</v>
      </c>
      <c r="G777" s="62">
        <v>20</v>
      </c>
      <c r="H777" s="215">
        <v>6.9157836029001674</v>
      </c>
      <c r="I777" s="63">
        <v>16</v>
      </c>
      <c r="J777" s="215">
        <v>4.4084821428571432</v>
      </c>
      <c r="K777" s="63">
        <v>21</v>
      </c>
    </row>
    <row r="778" spans="1:11" ht="27.75" customHeight="1" x14ac:dyDescent="0.25">
      <c r="A778" s="29" t="s">
        <v>134</v>
      </c>
      <c r="B778" s="61">
        <v>11.383072839870245</v>
      </c>
      <c r="C778" s="62">
        <v>2</v>
      </c>
      <c r="D778" s="61">
        <v>13.122037914691942</v>
      </c>
      <c r="E778" s="62">
        <v>2</v>
      </c>
      <c r="F778" s="61">
        <v>12.894659191501917</v>
      </c>
      <c r="G778" s="62">
        <v>3</v>
      </c>
      <c r="H778" s="215">
        <v>12.819758894442812</v>
      </c>
      <c r="I778" s="63">
        <v>4</v>
      </c>
      <c r="J778" s="215">
        <v>10.893118594436309</v>
      </c>
      <c r="K778" s="63">
        <v>2</v>
      </c>
    </row>
    <row r="779" spans="1:11" ht="27.75" customHeight="1" x14ac:dyDescent="0.25">
      <c r="A779" s="29" t="s">
        <v>135</v>
      </c>
      <c r="B779" s="61">
        <v>5.7510148849797025</v>
      </c>
      <c r="C779" s="62">
        <v>19</v>
      </c>
      <c r="D779" s="61">
        <v>6.2884483937115512</v>
      </c>
      <c r="E779" s="62">
        <v>19</v>
      </c>
      <c r="F779" s="61">
        <v>6.1391541609822644</v>
      </c>
      <c r="G779" s="62">
        <v>21</v>
      </c>
      <c r="H779" s="215">
        <v>5.8543226684819611</v>
      </c>
      <c r="I779" s="63">
        <v>22</v>
      </c>
      <c r="J779" s="215">
        <v>5.2309782608695654</v>
      </c>
      <c r="K779" s="63">
        <v>19</v>
      </c>
    </row>
    <row r="780" spans="1:11" ht="27.75" customHeight="1" x14ac:dyDescent="0.25">
      <c r="A780" s="29" t="s">
        <v>136</v>
      </c>
      <c r="B780" s="61">
        <v>4.1709577754891862</v>
      </c>
      <c r="C780" s="62">
        <v>24</v>
      </c>
      <c r="D780" s="61">
        <v>4.7052740434332989</v>
      </c>
      <c r="E780" s="62">
        <v>25</v>
      </c>
      <c r="F780" s="61">
        <v>4.1284403669724776</v>
      </c>
      <c r="G780" s="62">
        <v>26</v>
      </c>
      <c r="H780" s="215">
        <v>3.6701860231271999</v>
      </c>
      <c r="I780" s="63">
        <v>26</v>
      </c>
      <c r="J780" s="215">
        <v>3.6669970267591676</v>
      </c>
      <c r="K780" s="63">
        <v>26</v>
      </c>
    </row>
    <row r="781" spans="1:11" ht="27.75" customHeight="1" x14ac:dyDescent="0.25">
      <c r="A781" s="29" t="s">
        <v>137</v>
      </c>
      <c r="B781" s="61">
        <v>6.9702079820123668</v>
      </c>
      <c r="C781" s="62">
        <v>10</v>
      </c>
      <c r="D781" s="61">
        <v>7.644394110985278</v>
      </c>
      <c r="E781" s="62">
        <v>13</v>
      </c>
      <c r="F781" s="61">
        <v>7.0701357466063346</v>
      </c>
      <c r="G781" s="62">
        <v>17</v>
      </c>
      <c r="H781" s="215">
        <v>6.953080836630865</v>
      </c>
      <c r="I781" s="63">
        <v>14</v>
      </c>
      <c r="J781" s="215">
        <v>6.3877897117015259</v>
      </c>
      <c r="K781" s="63">
        <v>13</v>
      </c>
    </row>
    <row r="782" spans="1:11" ht="27.75" customHeight="1" x14ac:dyDescent="0.25">
      <c r="A782" s="30" t="s">
        <v>138</v>
      </c>
      <c r="B782" s="61">
        <v>4.3689320388349513</v>
      </c>
      <c r="C782" s="62">
        <v>23</v>
      </c>
      <c r="D782" s="61">
        <v>5.3471667996807666</v>
      </c>
      <c r="E782" s="62">
        <v>23</v>
      </c>
      <c r="F782" s="61">
        <v>4.7918303220738414</v>
      </c>
      <c r="G782" s="62">
        <v>24</v>
      </c>
      <c r="H782" s="215">
        <v>4.3310131477184841</v>
      </c>
      <c r="I782" s="63">
        <v>23</v>
      </c>
      <c r="J782" s="215">
        <v>4.0334855403348548</v>
      </c>
      <c r="K782" s="63">
        <v>24</v>
      </c>
    </row>
    <row r="783" spans="1:11" ht="27.75" customHeight="1" x14ac:dyDescent="0.25">
      <c r="A783" s="218" t="s">
        <v>38</v>
      </c>
      <c r="B783" s="641"/>
      <c r="C783" s="641"/>
      <c r="D783" s="641"/>
      <c r="E783" s="641"/>
    </row>
    <row r="784" spans="1:11" ht="27.75" customHeight="1" x14ac:dyDescent="0.25">
      <c r="A784" s="644"/>
      <c r="B784" s="641"/>
      <c r="C784" s="641"/>
      <c r="D784" s="641"/>
      <c r="E784" s="641"/>
    </row>
    <row r="785" spans="1:11" ht="27.75" customHeight="1" x14ac:dyDescent="0.25">
      <c r="A785" s="469" t="s">
        <v>747</v>
      </c>
      <c r="B785" s="469"/>
      <c r="C785" s="469"/>
      <c r="D785" s="469"/>
      <c r="E785" s="469"/>
      <c r="J785" s="135" t="s">
        <v>513</v>
      </c>
      <c r="K785" s="643"/>
    </row>
    <row r="786" spans="1:11" ht="27.75" customHeight="1" x14ac:dyDescent="0.25">
      <c r="A786" s="799" t="s">
        <v>1</v>
      </c>
      <c r="B786" s="795">
        <v>1399</v>
      </c>
      <c r="C786" s="796"/>
      <c r="D786" s="795">
        <v>1400</v>
      </c>
      <c r="E786" s="796"/>
      <c r="F786" s="795">
        <v>1401</v>
      </c>
      <c r="G786" s="796"/>
      <c r="H786" s="795">
        <v>1402</v>
      </c>
      <c r="I786" s="796"/>
      <c r="J786" s="797">
        <v>1403</v>
      </c>
      <c r="K786" s="797"/>
    </row>
    <row r="787" spans="1:11" ht="27.75" customHeight="1" x14ac:dyDescent="0.25">
      <c r="A787" s="800"/>
      <c r="B787" s="150" t="s">
        <v>243</v>
      </c>
      <c r="C787" s="488" t="s">
        <v>3</v>
      </c>
      <c r="D787" s="150" t="s">
        <v>243</v>
      </c>
      <c r="E787" s="488" t="s">
        <v>3</v>
      </c>
      <c r="F787" s="213" t="s">
        <v>243</v>
      </c>
      <c r="G787" s="488" t="s">
        <v>3</v>
      </c>
      <c r="H787" s="213" t="s">
        <v>243</v>
      </c>
      <c r="I787" s="488" t="s">
        <v>3</v>
      </c>
      <c r="J787" s="148" t="s">
        <v>243</v>
      </c>
      <c r="K787" s="488" t="s">
        <v>3</v>
      </c>
    </row>
    <row r="788" spans="1:11" ht="27.75" customHeight="1" x14ac:dyDescent="0.25">
      <c r="A788" s="29" t="s">
        <v>4</v>
      </c>
      <c r="B788" s="39">
        <v>43.795663866346182</v>
      </c>
      <c r="C788" s="445" t="s">
        <v>230</v>
      </c>
      <c r="D788" s="39">
        <v>55.243590506216165</v>
      </c>
      <c r="E788" s="445" t="s">
        <v>230</v>
      </c>
      <c r="F788" s="39">
        <v>72.600944510035418</v>
      </c>
      <c r="G788" s="445" t="s">
        <v>230</v>
      </c>
      <c r="H788" s="39">
        <v>75.443284229277268</v>
      </c>
      <c r="I788" s="113" t="s">
        <v>230</v>
      </c>
      <c r="J788" s="39">
        <v>61.28825862891312</v>
      </c>
      <c r="K788" s="113" t="s">
        <v>230</v>
      </c>
    </row>
    <row r="789" spans="1:11" ht="27.75" customHeight="1" x14ac:dyDescent="0.25">
      <c r="A789" s="29" t="s">
        <v>109</v>
      </c>
      <c r="B789" s="61">
        <v>28.807701802024194</v>
      </c>
      <c r="C789" s="62">
        <v>29</v>
      </c>
      <c r="D789" s="61">
        <v>41.856435643564353</v>
      </c>
      <c r="E789" s="62">
        <v>25</v>
      </c>
      <c r="F789" s="215">
        <v>59.487432232626915</v>
      </c>
      <c r="G789" s="62">
        <v>21</v>
      </c>
      <c r="H789" s="215">
        <v>59.852760736196316</v>
      </c>
      <c r="I789" s="63">
        <v>23</v>
      </c>
      <c r="J789" s="215">
        <v>52.101661779081134</v>
      </c>
      <c r="K789" s="63">
        <v>19</v>
      </c>
    </row>
    <row r="790" spans="1:11" ht="27.75" customHeight="1" x14ac:dyDescent="0.25">
      <c r="A790" s="29" t="s">
        <v>110</v>
      </c>
      <c r="B790" s="61">
        <v>33.178249491131147</v>
      </c>
      <c r="C790" s="62">
        <v>24</v>
      </c>
      <c r="D790" s="61">
        <v>43.512336719883891</v>
      </c>
      <c r="E790" s="62">
        <v>23</v>
      </c>
      <c r="F790" s="215">
        <v>65.284974093264253</v>
      </c>
      <c r="G790" s="62">
        <v>18</v>
      </c>
      <c r="H790" s="215">
        <v>73.843517989720169</v>
      </c>
      <c r="I790" s="63">
        <v>16</v>
      </c>
      <c r="J790" s="215">
        <v>45.678662510626239</v>
      </c>
      <c r="K790" s="63">
        <v>24</v>
      </c>
    </row>
    <row r="791" spans="1:11" ht="27.75" customHeight="1" x14ac:dyDescent="0.25">
      <c r="A791" s="29" t="s">
        <v>111</v>
      </c>
      <c r="B791" s="61">
        <v>49.846860643185295</v>
      </c>
      <c r="C791" s="62">
        <v>10</v>
      </c>
      <c r="D791" s="61">
        <v>58.301158301158296</v>
      </c>
      <c r="E791" s="62">
        <v>14</v>
      </c>
      <c r="F791" s="215">
        <v>67.617579028527373</v>
      </c>
      <c r="G791" s="62">
        <v>16</v>
      </c>
      <c r="H791" s="215">
        <v>69.337442218798145</v>
      </c>
      <c r="I791" s="63">
        <v>17</v>
      </c>
      <c r="J791" s="215">
        <v>64.819091608929952</v>
      </c>
      <c r="K791" s="63">
        <v>12</v>
      </c>
    </row>
    <row r="792" spans="1:11" ht="27.75" customHeight="1" x14ac:dyDescent="0.25">
      <c r="A792" s="29" t="s">
        <v>112</v>
      </c>
      <c r="B792" s="61">
        <v>48.530787946846345</v>
      </c>
      <c r="C792" s="62">
        <v>13</v>
      </c>
      <c r="D792" s="61">
        <v>64.071856287425149</v>
      </c>
      <c r="E792" s="62">
        <v>10</v>
      </c>
      <c r="F792" s="215">
        <v>90.212132489765537</v>
      </c>
      <c r="G792" s="62">
        <v>8</v>
      </c>
      <c r="H792" s="215">
        <v>94.224361347649022</v>
      </c>
      <c r="I792" s="63">
        <v>7</v>
      </c>
      <c r="J792" s="215">
        <v>74.120464173881004</v>
      </c>
      <c r="K792" s="63">
        <v>7</v>
      </c>
    </row>
    <row r="793" spans="1:11" ht="27.75" customHeight="1" x14ac:dyDescent="0.25">
      <c r="A793" s="29" t="s">
        <v>113</v>
      </c>
      <c r="B793" s="61">
        <v>32.57809818056986</v>
      </c>
      <c r="C793" s="62">
        <v>25</v>
      </c>
      <c r="D793" s="61">
        <v>38.672142368240934</v>
      </c>
      <c r="E793" s="62">
        <v>27</v>
      </c>
      <c r="F793" s="215">
        <v>44.50456543794386</v>
      </c>
      <c r="G793" s="62">
        <v>28</v>
      </c>
      <c r="H793" s="215">
        <v>48.362299465240646</v>
      </c>
      <c r="I793" s="63">
        <v>26</v>
      </c>
      <c r="J793" s="215">
        <v>40.026420079260241</v>
      </c>
      <c r="K793" s="63">
        <v>27</v>
      </c>
    </row>
    <row r="794" spans="1:11" ht="27.75" customHeight="1" x14ac:dyDescent="0.25">
      <c r="A794" s="29" t="s">
        <v>114</v>
      </c>
      <c r="B794" s="61">
        <v>39.036544850498338</v>
      </c>
      <c r="C794" s="62">
        <v>22</v>
      </c>
      <c r="D794" s="61">
        <v>67.003367003367003</v>
      </c>
      <c r="E794" s="62">
        <v>7</v>
      </c>
      <c r="F794" s="215">
        <v>300.67226890756302</v>
      </c>
      <c r="G794" s="62">
        <v>1</v>
      </c>
      <c r="H794" s="215">
        <v>387.08053691275165</v>
      </c>
      <c r="I794" s="63">
        <v>1</v>
      </c>
      <c r="J794" s="215">
        <v>325.29313232830816</v>
      </c>
      <c r="K794" s="63">
        <v>1</v>
      </c>
    </row>
    <row r="795" spans="1:11" ht="27.75" customHeight="1" x14ac:dyDescent="0.25">
      <c r="A795" s="29" t="s">
        <v>115</v>
      </c>
      <c r="B795" s="61">
        <v>118.22541966426859</v>
      </c>
      <c r="C795" s="62">
        <v>1</v>
      </c>
      <c r="D795" s="61">
        <v>164.38356164383561</v>
      </c>
      <c r="E795" s="62">
        <v>1</v>
      </c>
      <c r="F795" s="215">
        <v>174.46129289704709</v>
      </c>
      <c r="G795" s="62">
        <v>2</v>
      </c>
      <c r="H795" s="215">
        <v>199.52569169960475</v>
      </c>
      <c r="I795" s="63">
        <v>2</v>
      </c>
      <c r="J795" s="215">
        <v>129.60062646828504</v>
      </c>
      <c r="K795" s="63">
        <v>2</v>
      </c>
    </row>
    <row r="796" spans="1:11" ht="27.75" customHeight="1" x14ac:dyDescent="0.25">
      <c r="A796" s="29" t="s">
        <v>89</v>
      </c>
      <c r="B796" s="61">
        <v>60.3735776139698</v>
      </c>
      <c r="C796" s="62">
        <v>4</v>
      </c>
      <c r="D796" s="61">
        <v>72.422147794484431</v>
      </c>
      <c r="E796" s="62">
        <v>4</v>
      </c>
      <c r="F796" s="215">
        <v>89.505649717514117</v>
      </c>
      <c r="G796" s="62">
        <v>9</v>
      </c>
      <c r="H796" s="215">
        <v>92.391684748372654</v>
      </c>
      <c r="I796" s="63">
        <v>8</v>
      </c>
      <c r="J796" s="215">
        <v>81.046793760831889</v>
      </c>
      <c r="K796" s="63">
        <v>6</v>
      </c>
    </row>
    <row r="797" spans="1:11" ht="27.75" customHeight="1" x14ac:dyDescent="0.25">
      <c r="A797" s="29" t="s">
        <v>116</v>
      </c>
      <c r="B797" s="61">
        <v>91.295546558704459</v>
      </c>
      <c r="C797" s="62">
        <v>2</v>
      </c>
      <c r="D797" s="61">
        <v>95.121951219512198</v>
      </c>
      <c r="E797" s="62">
        <v>2</v>
      </c>
      <c r="F797" s="215">
        <v>116.49797570850203</v>
      </c>
      <c r="G797" s="62">
        <v>4</v>
      </c>
      <c r="H797" s="215">
        <v>121.65156092648539</v>
      </c>
      <c r="I797" s="63">
        <v>3</v>
      </c>
      <c r="J797" s="215">
        <v>82.848545636910728</v>
      </c>
      <c r="K797" s="63">
        <v>5</v>
      </c>
    </row>
    <row r="798" spans="1:11" ht="27.75" customHeight="1" x14ac:dyDescent="0.25">
      <c r="A798" s="29" t="s">
        <v>117</v>
      </c>
      <c r="B798" s="61">
        <v>47.688564476885645</v>
      </c>
      <c r="C798" s="62">
        <v>15</v>
      </c>
      <c r="D798" s="61">
        <v>63.691931540342296</v>
      </c>
      <c r="E798" s="62">
        <v>11</v>
      </c>
      <c r="F798" s="215">
        <v>93.833131801692872</v>
      </c>
      <c r="G798" s="62">
        <v>6</v>
      </c>
      <c r="H798" s="215">
        <v>99.641148325358856</v>
      </c>
      <c r="I798" s="63">
        <v>6</v>
      </c>
      <c r="J798" s="215">
        <v>70.887573964497037</v>
      </c>
      <c r="K798" s="63">
        <v>10</v>
      </c>
    </row>
    <row r="799" spans="1:11" ht="27.75" customHeight="1" x14ac:dyDescent="0.25">
      <c r="A799" s="29" t="s">
        <v>118</v>
      </c>
      <c r="B799" s="61">
        <v>20.113520593800029</v>
      </c>
      <c r="C799" s="62">
        <v>31</v>
      </c>
      <c r="D799" s="61">
        <v>35.984903469298885</v>
      </c>
      <c r="E799" s="62">
        <v>28</v>
      </c>
      <c r="F799" s="215">
        <v>56.240126382306478</v>
      </c>
      <c r="G799" s="62">
        <v>23</v>
      </c>
      <c r="H799" s="215">
        <v>64.638999431495165</v>
      </c>
      <c r="I799" s="63">
        <v>20</v>
      </c>
      <c r="J799" s="215">
        <v>57.574905049936696</v>
      </c>
      <c r="K799" s="63">
        <v>17</v>
      </c>
    </row>
    <row r="800" spans="1:11" ht="27.75" customHeight="1" x14ac:dyDescent="0.25">
      <c r="A800" s="29" t="s">
        <v>119</v>
      </c>
      <c r="B800" s="61">
        <v>50.16685205784205</v>
      </c>
      <c r="C800" s="62">
        <v>8</v>
      </c>
      <c r="D800" s="61">
        <v>54.960091220068421</v>
      </c>
      <c r="E800" s="62">
        <v>18</v>
      </c>
      <c r="F800" s="215">
        <v>63.283922462941845</v>
      </c>
      <c r="G800" s="62">
        <v>19</v>
      </c>
      <c r="H800" s="215">
        <v>66.780821917808225</v>
      </c>
      <c r="I800" s="63">
        <v>19</v>
      </c>
      <c r="J800" s="215">
        <v>61.485714285714288</v>
      </c>
      <c r="K800" s="63">
        <v>14</v>
      </c>
    </row>
    <row r="801" spans="1:11" ht="27.75" customHeight="1" x14ac:dyDescent="0.25">
      <c r="A801" s="29" t="s">
        <v>120</v>
      </c>
      <c r="B801" s="61">
        <v>22.690437601296594</v>
      </c>
      <c r="C801" s="62">
        <v>30</v>
      </c>
      <c r="D801" s="61">
        <v>26.551862234681618</v>
      </c>
      <c r="E801" s="62">
        <v>31</v>
      </c>
      <c r="F801" s="215">
        <v>36.186693147964249</v>
      </c>
      <c r="G801" s="62">
        <v>31</v>
      </c>
      <c r="H801" s="215">
        <v>41.300492610837438</v>
      </c>
      <c r="I801" s="63">
        <v>30</v>
      </c>
      <c r="J801" s="215">
        <v>31.612903225806448</v>
      </c>
      <c r="K801" s="63">
        <v>31</v>
      </c>
    </row>
    <row r="802" spans="1:11" ht="27.75" customHeight="1" x14ac:dyDescent="0.25">
      <c r="A802" s="29" t="s">
        <v>121</v>
      </c>
      <c r="B802" s="61">
        <v>41.553748870822041</v>
      </c>
      <c r="C802" s="62">
        <v>19</v>
      </c>
      <c r="D802" s="61">
        <v>44.736842105263158</v>
      </c>
      <c r="E802" s="62">
        <v>22</v>
      </c>
      <c r="F802" s="215">
        <v>54.151624548736464</v>
      </c>
      <c r="G802" s="62">
        <v>24</v>
      </c>
      <c r="H802" s="215">
        <v>62.02872531418312</v>
      </c>
      <c r="I802" s="63">
        <v>22</v>
      </c>
      <c r="J802" s="215">
        <v>48.793565683646115</v>
      </c>
      <c r="K802" s="63">
        <v>22</v>
      </c>
    </row>
    <row r="803" spans="1:11" ht="27.75" customHeight="1" x14ac:dyDescent="0.25">
      <c r="A803" s="29" t="s">
        <v>122</v>
      </c>
      <c r="B803" s="61">
        <v>58.769633507853399</v>
      </c>
      <c r="C803" s="62">
        <v>5</v>
      </c>
      <c r="D803" s="61">
        <v>70.805812417437252</v>
      </c>
      <c r="E803" s="62">
        <v>5</v>
      </c>
      <c r="F803" s="215">
        <v>103.25945241199479</v>
      </c>
      <c r="G803" s="62">
        <v>5</v>
      </c>
      <c r="H803" s="215">
        <v>107.85070785070785</v>
      </c>
      <c r="I803" s="63">
        <v>5</v>
      </c>
      <c r="J803" s="215">
        <v>96.315120711562898</v>
      </c>
      <c r="K803" s="63">
        <v>3</v>
      </c>
    </row>
    <row r="804" spans="1:11" ht="27.75" customHeight="1" x14ac:dyDescent="0.25">
      <c r="A804" s="29" t="s">
        <v>123</v>
      </c>
      <c r="B804" s="61">
        <v>29.786535303776684</v>
      </c>
      <c r="C804" s="62">
        <v>28</v>
      </c>
      <c r="D804" s="61">
        <v>35.364667747163701</v>
      </c>
      <c r="E804" s="62">
        <v>29</v>
      </c>
      <c r="F804" s="215">
        <v>44.476190476190474</v>
      </c>
      <c r="G804" s="62">
        <v>29</v>
      </c>
      <c r="H804" s="215">
        <v>47.013067828251401</v>
      </c>
      <c r="I804" s="63">
        <v>29</v>
      </c>
      <c r="J804" s="215">
        <v>37.073170731707314</v>
      </c>
      <c r="K804" s="63">
        <v>29</v>
      </c>
    </row>
    <row r="805" spans="1:11" ht="27.75" customHeight="1" x14ac:dyDescent="0.25">
      <c r="A805" s="29" t="s">
        <v>124</v>
      </c>
      <c r="B805" s="61">
        <v>42.546030489012075</v>
      </c>
      <c r="C805" s="62">
        <v>18</v>
      </c>
      <c r="D805" s="61">
        <v>66.350148367952528</v>
      </c>
      <c r="E805" s="62">
        <v>8</v>
      </c>
      <c r="F805" s="215">
        <v>93.469708890637293</v>
      </c>
      <c r="G805" s="62">
        <v>7</v>
      </c>
      <c r="H805" s="215">
        <v>67.618861279593034</v>
      </c>
      <c r="I805" s="63">
        <v>18</v>
      </c>
      <c r="J805" s="215">
        <v>53.874610591900307</v>
      </c>
      <c r="K805" s="63">
        <v>18</v>
      </c>
    </row>
    <row r="806" spans="1:11" ht="27.75" customHeight="1" x14ac:dyDescent="0.25">
      <c r="A806" s="29" t="s">
        <v>125</v>
      </c>
      <c r="B806" s="61">
        <v>50.149700598802397</v>
      </c>
      <c r="C806" s="62">
        <v>9</v>
      </c>
      <c r="D806" s="61">
        <v>64.630467571644047</v>
      </c>
      <c r="E806" s="62">
        <v>9</v>
      </c>
      <c r="F806" s="215">
        <v>87.471867966991752</v>
      </c>
      <c r="G806" s="62">
        <v>10</v>
      </c>
      <c r="H806" s="215">
        <v>81.865671641791053</v>
      </c>
      <c r="I806" s="63">
        <v>11</v>
      </c>
      <c r="J806" s="215">
        <v>71.099554234769684</v>
      </c>
      <c r="K806" s="63">
        <v>9</v>
      </c>
    </row>
    <row r="807" spans="1:11" ht="27.75" customHeight="1" x14ac:dyDescent="0.25">
      <c r="A807" s="29" t="s">
        <v>126</v>
      </c>
      <c r="B807" s="61">
        <v>57.725321888412019</v>
      </c>
      <c r="C807" s="62">
        <v>6</v>
      </c>
      <c r="D807" s="61">
        <v>81.987133666904938</v>
      </c>
      <c r="E807" s="62">
        <v>3</v>
      </c>
      <c r="F807" s="215">
        <v>122.8652081863091</v>
      </c>
      <c r="G807" s="62">
        <v>3</v>
      </c>
      <c r="H807" s="215">
        <v>119.16376306620209</v>
      </c>
      <c r="I807" s="63">
        <v>4</v>
      </c>
      <c r="J807" s="215">
        <v>92.159559834938094</v>
      </c>
      <c r="K807" s="63">
        <v>4</v>
      </c>
    </row>
    <row r="808" spans="1:11" ht="27.75" customHeight="1" x14ac:dyDescent="0.25">
      <c r="A808" s="29" t="s">
        <v>127</v>
      </c>
      <c r="B808" s="61">
        <v>48.059701492537314</v>
      </c>
      <c r="C808" s="62">
        <v>14</v>
      </c>
      <c r="D808" s="61">
        <v>55.642256902761098</v>
      </c>
      <c r="E808" s="62">
        <v>17</v>
      </c>
      <c r="F808" s="215">
        <v>58.482676224611708</v>
      </c>
      <c r="G808" s="62">
        <v>22</v>
      </c>
      <c r="H808" s="215">
        <v>57.074910820451841</v>
      </c>
      <c r="I808" s="63">
        <v>24</v>
      </c>
      <c r="J808" s="215">
        <v>51.568975725281227</v>
      </c>
      <c r="K808" s="63">
        <v>20</v>
      </c>
    </row>
    <row r="809" spans="1:11" ht="27.75" customHeight="1" x14ac:dyDescent="0.25">
      <c r="A809" s="29" t="s">
        <v>128</v>
      </c>
      <c r="B809" s="61">
        <v>31.816821310984732</v>
      </c>
      <c r="C809" s="62">
        <v>27</v>
      </c>
      <c r="D809" s="61">
        <v>29.630741519063342</v>
      </c>
      <c r="E809" s="62">
        <v>30</v>
      </c>
      <c r="F809" s="215">
        <v>36.509827278141749</v>
      </c>
      <c r="G809" s="62">
        <v>30</v>
      </c>
      <c r="H809" s="215">
        <v>39.025110782865582</v>
      </c>
      <c r="I809" s="63">
        <v>31</v>
      </c>
      <c r="J809" s="215">
        <v>32.727805449750953</v>
      </c>
      <c r="K809" s="63">
        <v>30</v>
      </c>
    </row>
    <row r="810" spans="1:11" ht="27.75" customHeight="1" x14ac:dyDescent="0.25">
      <c r="A810" s="29" t="s">
        <v>129</v>
      </c>
      <c r="B810" s="61">
        <v>61.280640320160082</v>
      </c>
      <c r="C810" s="62">
        <v>3</v>
      </c>
      <c r="D810" s="61">
        <v>68.975903614457835</v>
      </c>
      <c r="E810" s="62">
        <v>6</v>
      </c>
      <c r="F810" s="215">
        <v>80.210420841683373</v>
      </c>
      <c r="G810" s="62">
        <v>12</v>
      </c>
      <c r="H810" s="215">
        <v>77.927927927927925</v>
      </c>
      <c r="I810" s="63">
        <v>13</v>
      </c>
      <c r="J810" s="215">
        <v>71.78589294647324</v>
      </c>
      <c r="K810" s="63">
        <v>8</v>
      </c>
    </row>
    <row r="811" spans="1:11" ht="27.75" customHeight="1" x14ac:dyDescent="0.25">
      <c r="A811" s="29" t="s">
        <v>130</v>
      </c>
      <c r="B811" s="61">
        <v>40.371845949535192</v>
      </c>
      <c r="C811" s="62">
        <v>20</v>
      </c>
      <c r="D811" s="61">
        <v>46.577181208053695</v>
      </c>
      <c r="E811" s="62">
        <v>21</v>
      </c>
      <c r="F811" s="215">
        <v>50.133333333333333</v>
      </c>
      <c r="G811" s="62">
        <v>25</v>
      </c>
      <c r="H811" s="215">
        <v>53.774834437086092</v>
      </c>
      <c r="I811" s="63">
        <v>25</v>
      </c>
      <c r="J811" s="215">
        <v>45.322793148880102</v>
      </c>
      <c r="K811" s="63">
        <v>25</v>
      </c>
    </row>
    <row r="812" spans="1:11" ht="27.75" customHeight="1" x14ac:dyDescent="0.25">
      <c r="A812" s="29" t="s">
        <v>131</v>
      </c>
      <c r="B812" s="61">
        <v>46.379746835443036</v>
      </c>
      <c r="C812" s="62">
        <v>16</v>
      </c>
      <c r="D812" s="61">
        <v>50.734921439432334</v>
      </c>
      <c r="E812" s="62">
        <v>20</v>
      </c>
      <c r="F812" s="215">
        <v>61.066398390342044</v>
      </c>
      <c r="G812" s="62">
        <v>20</v>
      </c>
      <c r="H812" s="215">
        <v>75.27472527472527</v>
      </c>
      <c r="I812" s="63">
        <v>15</v>
      </c>
      <c r="J812" s="215">
        <v>48.710317460317462</v>
      </c>
      <c r="K812" s="63">
        <v>23</v>
      </c>
    </row>
    <row r="813" spans="1:11" ht="27.75" customHeight="1" x14ac:dyDescent="0.25">
      <c r="A813" s="29" t="s">
        <v>132</v>
      </c>
      <c r="B813" s="61">
        <v>36.289381563593928</v>
      </c>
      <c r="C813" s="62">
        <v>23</v>
      </c>
      <c r="D813" s="61">
        <v>42.411236831837691</v>
      </c>
      <c r="E813" s="62">
        <v>24</v>
      </c>
      <c r="F813" s="215">
        <v>47.544816835541695</v>
      </c>
      <c r="G813" s="62">
        <v>27</v>
      </c>
      <c r="H813" s="215">
        <v>47.72107518504091</v>
      </c>
      <c r="I813" s="63">
        <v>27</v>
      </c>
      <c r="J813" s="215">
        <v>42.740365901128847</v>
      </c>
      <c r="K813" s="63">
        <v>26</v>
      </c>
    </row>
    <row r="814" spans="1:11" ht="27.75" customHeight="1" x14ac:dyDescent="0.25">
      <c r="A814" s="29" t="s">
        <v>133</v>
      </c>
      <c r="B814" s="61">
        <v>44.4752915047196</v>
      </c>
      <c r="C814" s="62">
        <v>17</v>
      </c>
      <c r="D814" s="61">
        <v>53.210496929089892</v>
      </c>
      <c r="E814" s="62">
        <v>19</v>
      </c>
      <c r="F814" s="215">
        <v>70.942554378137203</v>
      </c>
      <c r="G814" s="62">
        <v>14</v>
      </c>
      <c r="H814" s="215">
        <v>84.606804238706076</v>
      </c>
      <c r="I814" s="63">
        <v>10</v>
      </c>
      <c r="J814" s="215">
        <v>59.542410714285708</v>
      </c>
      <c r="K814" s="63">
        <v>15</v>
      </c>
    </row>
    <row r="815" spans="1:11" ht="27.75" customHeight="1" x14ac:dyDescent="0.25">
      <c r="A815" s="29" t="s">
        <v>134</v>
      </c>
      <c r="B815" s="61">
        <v>49.365968740784425</v>
      </c>
      <c r="C815" s="62">
        <v>11</v>
      </c>
      <c r="D815" s="61">
        <v>62.588862559241711</v>
      </c>
      <c r="E815" s="62">
        <v>12</v>
      </c>
      <c r="F815" s="215">
        <v>67.483033343169069</v>
      </c>
      <c r="G815" s="62">
        <v>17</v>
      </c>
      <c r="H815" s="215">
        <v>64.334019406057038</v>
      </c>
      <c r="I815" s="63">
        <v>21</v>
      </c>
      <c r="J815" s="215">
        <v>49.194729136163986</v>
      </c>
      <c r="K815" s="63">
        <v>21</v>
      </c>
    </row>
    <row r="816" spans="1:11" ht="27.75" customHeight="1" x14ac:dyDescent="0.25">
      <c r="A816" s="29" t="s">
        <v>135</v>
      </c>
      <c r="B816" s="61">
        <v>49.188092016238159</v>
      </c>
      <c r="C816" s="62">
        <v>12</v>
      </c>
      <c r="D816" s="61">
        <v>59.125085440874912</v>
      </c>
      <c r="E816" s="62">
        <v>13</v>
      </c>
      <c r="F816" s="215">
        <v>73.806275579808997</v>
      </c>
      <c r="G816" s="62">
        <v>13</v>
      </c>
      <c r="H816" s="215">
        <v>77.331518039482631</v>
      </c>
      <c r="I816" s="63">
        <v>14</v>
      </c>
      <c r="J816" s="215">
        <v>58.695652173913047</v>
      </c>
      <c r="K816" s="63">
        <v>16</v>
      </c>
    </row>
    <row r="817" spans="1:11" ht="27.75" customHeight="1" x14ac:dyDescent="0.25">
      <c r="A817" s="29" t="s">
        <v>136</v>
      </c>
      <c r="B817" s="61">
        <v>32.543769309989699</v>
      </c>
      <c r="C817" s="62">
        <v>26</v>
      </c>
      <c r="D817" s="61">
        <v>39.813857290589446</v>
      </c>
      <c r="E817" s="62">
        <v>26</v>
      </c>
      <c r="F817" s="215">
        <v>47.910295616717633</v>
      </c>
      <c r="G817" s="62">
        <v>26</v>
      </c>
      <c r="H817" s="215">
        <v>47.511312217194565</v>
      </c>
      <c r="I817" s="63">
        <v>28</v>
      </c>
      <c r="J817" s="215">
        <v>38.999008919722499</v>
      </c>
      <c r="K817" s="63">
        <v>28</v>
      </c>
    </row>
    <row r="818" spans="1:11" ht="27.75" customHeight="1" x14ac:dyDescent="0.25">
      <c r="A818" s="29" t="s">
        <v>137</v>
      </c>
      <c r="B818" s="61">
        <v>50.590219224283302</v>
      </c>
      <c r="C818" s="62">
        <v>7</v>
      </c>
      <c r="D818" s="61">
        <v>55.66251415628539</v>
      </c>
      <c r="E818" s="62">
        <v>16</v>
      </c>
      <c r="F818" s="215">
        <v>69.513574660633481</v>
      </c>
      <c r="G818" s="62">
        <v>15</v>
      </c>
      <c r="H818" s="215">
        <v>80.949689089881289</v>
      </c>
      <c r="I818" s="63">
        <v>12</v>
      </c>
      <c r="J818" s="215">
        <v>70.604861503674385</v>
      </c>
      <c r="K818" s="63">
        <v>11</v>
      </c>
    </row>
    <row r="819" spans="1:11" ht="27.75" customHeight="1" x14ac:dyDescent="0.25">
      <c r="A819" s="30" t="s">
        <v>138</v>
      </c>
      <c r="B819" s="61">
        <v>39.239482200647245</v>
      </c>
      <c r="C819" s="62">
        <v>21</v>
      </c>
      <c r="D819" s="61">
        <v>56.344772545889867</v>
      </c>
      <c r="E819" s="62">
        <v>15</v>
      </c>
      <c r="F819" s="215">
        <v>80.518460329929297</v>
      </c>
      <c r="G819" s="62">
        <v>11</v>
      </c>
      <c r="H819" s="215">
        <v>85.92420726991493</v>
      </c>
      <c r="I819" s="63">
        <v>9</v>
      </c>
      <c r="J819" s="215">
        <v>62.480974124809741</v>
      </c>
      <c r="K819" s="63">
        <v>13</v>
      </c>
    </row>
    <row r="820" spans="1:11" ht="27.75" customHeight="1" x14ac:dyDescent="0.25">
      <c r="A820" s="218" t="s">
        <v>38</v>
      </c>
      <c r="B820" s="641"/>
      <c r="C820" s="641"/>
      <c r="D820" s="641"/>
      <c r="E820" s="641"/>
    </row>
    <row r="821" spans="1:11" ht="27.75" customHeight="1" x14ac:dyDescent="0.25">
      <c r="A821" s="644"/>
      <c r="B821" s="641"/>
      <c r="C821" s="641"/>
      <c r="E821" s="641"/>
    </row>
    <row r="822" spans="1:11" ht="27.75" customHeight="1" x14ac:dyDescent="0.25">
      <c r="A822" s="469" t="s">
        <v>874</v>
      </c>
      <c r="B822" s="18"/>
      <c r="D822" s="641"/>
      <c r="K822" s="18" t="s">
        <v>0</v>
      </c>
    </row>
    <row r="823" spans="1:11" ht="27.75" customHeight="1" x14ac:dyDescent="0.25">
      <c r="A823" s="799" t="s">
        <v>1</v>
      </c>
      <c r="B823" s="795">
        <v>1399</v>
      </c>
      <c r="C823" s="796"/>
      <c r="D823" s="795">
        <v>1400</v>
      </c>
      <c r="E823" s="796"/>
      <c r="F823" s="795">
        <v>1401</v>
      </c>
      <c r="G823" s="796"/>
      <c r="H823" s="795">
        <v>1402</v>
      </c>
      <c r="I823" s="796"/>
      <c r="J823" s="795">
        <v>1403</v>
      </c>
      <c r="K823" s="796"/>
    </row>
    <row r="824" spans="1:11" ht="27.75" customHeight="1" x14ac:dyDescent="0.25">
      <c r="A824" s="800"/>
      <c r="B824" s="148" t="s">
        <v>972</v>
      </c>
      <c r="C824" s="488" t="s">
        <v>3</v>
      </c>
      <c r="D824" s="148" t="s">
        <v>972</v>
      </c>
      <c r="E824" s="488" t="s">
        <v>3</v>
      </c>
      <c r="F824" s="148" t="s">
        <v>972</v>
      </c>
      <c r="G824" s="488" t="s">
        <v>3</v>
      </c>
      <c r="H824" s="148" t="s">
        <v>972</v>
      </c>
      <c r="I824" s="488" t="s">
        <v>3</v>
      </c>
      <c r="J824" s="148" t="s">
        <v>972</v>
      </c>
      <c r="K824" s="488" t="s">
        <v>3</v>
      </c>
    </row>
    <row r="825" spans="1:11" ht="27.75" customHeight="1" x14ac:dyDescent="0.25">
      <c r="A825" s="29" t="s">
        <v>4</v>
      </c>
      <c r="B825" s="64">
        <v>100</v>
      </c>
      <c r="C825" s="214" t="s">
        <v>230</v>
      </c>
      <c r="D825" s="216">
        <v>100</v>
      </c>
      <c r="E825" s="214" t="s">
        <v>230</v>
      </c>
      <c r="F825" s="216">
        <v>100</v>
      </c>
      <c r="G825" s="214" t="s">
        <v>230</v>
      </c>
      <c r="H825" s="39">
        <v>100</v>
      </c>
      <c r="I825" s="214" t="s">
        <v>230</v>
      </c>
      <c r="J825" s="39">
        <v>100</v>
      </c>
      <c r="K825" s="113" t="s">
        <v>230</v>
      </c>
    </row>
    <row r="826" spans="1:11" ht="27.75" customHeight="1" x14ac:dyDescent="0.25">
      <c r="A826" s="29" t="s">
        <v>109</v>
      </c>
      <c r="B826" s="61">
        <v>4.4247787610619467</v>
      </c>
      <c r="C826" s="62">
        <v>7</v>
      </c>
      <c r="D826" s="215">
        <v>4.4247787610619467</v>
      </c>
      <c r="E826" s="62">
        <v>7</v>
      </c>
      <c r="F826" s="215">
        <v>4.4247787610619467</v>
      </c>
      <c r="G826" s="62">
        <v>7</v>
      </c>
      <c r="H826" s="215">
        <v>4.4247787610619467</v>
      </c>
      <c r="I826" s="62">
        <v>7</v>
      </c>
      <c r="J826" s="215">
        <v>4.4247787610619467</v>
      </c>
      <c r="K826" s="63">
        <v>7</v>
      </c>
    </row>
    <row r="827" spans="1:11" ht="27.75" customHeight="1" x14ac:dyDescent="0.25">
      <c r="A827" s="29" t="s">
        <v>110</v>
      </c>
      <c r="B827" s="61">
        <v>4.4247787610619467</v>
      </c>
      <c r="C827" s="62">
        <v>7</v>
      </c>
      <c r="D827" s="215">
        <v>4.4247787610619467</v>
      </c>
      <c r="E827" s="62">
        <v>7</v>
      </c>
      <c r="F827" s="215">
        <v>4.42</v>
      </c>
      <c r="G827" s="62">
        <v>7</v>
      </c>
      <c r="H827" s="215">
        <v>4.42</v>
      </c>
      <c r="I827" s="62">
        <v>7</v>
      </c>
      <c r="J827" s="215">
        <v>4.42</v>
      </c>
      <c r="K827" s="63">
        <v>7</v>
      </c>
    </row>
    <row r="828" spans="1:11" ht="27.75" customHeight="1" x14ac:dyDescent="0.25">
      <c r="A828" s="29" t="s">
        <v>111</v>
      </c>
      <c r="B828" s="61">
        <v>1.7699115044247788</v>
      </c>
      <c r="C828" s="62">
        <v>15</v>
      </c>
      <c r="D828" s="215">
        <v>1.7699115044247788</v>
      </c>
      <c r="E828" s="62">
        <v>15</v>
      </c>
      <c r="F828" s="215">
        <v>1.7699115044247788</v>
      </c>
      <c r="G828" s="62">
        <v>15</v>
      </c>
      <c r="H828" s="215">
        <v>1.7699115044247788</v>
      </c>
      <c r="I828" s="62">
        <v>15</v>
      </c>
      <c r="J828" s="215">
        <v>1.7699115044247788</v>
      </c>
      <c r="K828" s="63">
        <v>15</v>
      </c>
    </row>
    <row r="829" spans="1:11" ht="27.75" customHeight="1" x14ac:dyDescent="0.25">
      <c r="A829" s="29" t="s">
        <v>112</v>
      </c>
      <c r="B829" s="61">
        <v>2.6548672566371683</v>
      </c>
      <c r="C829" s="62">
        <v>11</v>
      </c>
      <c r="D829" s="215">
        <v>2.6548672566371683</v>
      </c>
      <c r="E829" s="62">
        <v>11</v>
      </c>
      <c r="F829" s="215">
        <v>2.6548672566371683</v>
      </c>
      <c r="G829" s="62">
        <v>11</v>
      </c>
      <c r="H829" s="215">
        <v>2.6548672566371683</v>
      </c>
      <c r="I829" s="62">
        <v>11</v>
      </c>
      <c r="J829" s="215">
        <v>2.6548672566371683</v>
      </c>
      <c r="K829" s="63">
        <v>11</v>
      </c>
    </row>
    <row r="830" spans="1:11" ht="27.75" customHeight="1" x14ac:dyDescent="0.25">
      <c r="A830" s="29" t="s">
        <v>113</v>
      </c>
      <c r="B830" s="61">
        <v>0.88495575221238942</v>
      </c>
      <c r="C830" s="62">
        <v>20</v>
      </c>
      <c r="D830" s="215">
        <v>0.88495575221238942</v>
      </c>
      <c r="E830" s="62">
        <v>20</v>
      </c>
      <c r="F830" s="215">
        <v>0.88495575221238942</v>
      </c>
      <c r="G830" s="62">
        <v>20</v>
      </c>
      <c r="H830" s="215">
        <v>0.88495575221238942</v>
      </c>
      <c r="I830" s="62">
        <v>20</v>
      </c>
      <c r="J830" s="215">
        <v>0.88495575221238942</v>
      </c>
      <c r="K830" s="63">
        <v>20</v>
      </c>
    </row>
    <row r="831" spans="1:11" ht="27.75" customHeight="1" x14ac:dyDescent="0.25">
      <c r="A831" s="29" t="s">
        <v>114</v>
      </c>
      <c r="B831" s="61">
        <v>0</v>
      </c>
      <c r="C831" s="62">
        <v>29</v>
      </c>
      <c r="D831" s="215">
        <v>0</v>
      </c>
      <c r="E831" s="62">
        <v>29</v>
      </c>
      <c r="F831" s="215">
        <v>0</v>
      </c>
      <c r="G831" s="62">
        <v>29</v>
      </c>
      <c r="H831" s="215">
        <v>0</v>
      </c>
      <c r="I831" s="62">
        <v>29</v>
      </c>
      <c r="J831" s="215">
        <v>0</v>
      </c>
      <c r="K831" s="63">
        <v>29</v>
      </c>
    </row>
    <row r="832" spans="1:11" ht="27.75" customHeight="1" x14ac:dyDescent="0.25">
      <c r="A832" s="29" t="s">
        <v>115</v>
      </c>
      <c r="B832" s="61">
        <v>1.7699115044247788</v>
      </c>
      <c r="C832" s="62">
        <v>15</v>
      </c>
      <c r="D832" s="215">
        <v>1.7699115044247788</v>
      </c>
      <c r="E832" s="62">
        <v>15</v>
      </c>
      <c r="F832" s="215">
        <v>1.7699115044247788</v>
      </c>
      <c r="G832" s="62">
        <v>15</v>
      </c>
      <c r="H832" s="215">
        <v>1.7699115044247788</v>
      </c>
      <c r="I832" s="62">
        <v>15</v>
      </c>
      <c r="J832" s="215">
        <v>1.7699115044247788</v>
      </c>
      <c r="K832" s="63">
        <v>15</v>
      </c>
    </row>
    <row r="833" spans="1:11" ht="27.75" customHeight="1" x14ac:dyDescent="0.25">
      <c r="A833" s="29" t="s">
        <v>89</v>
      </c>
      <c r="B833" s="61">
        <v>2.6548672566371683</v>
      </c>
      <c r="C833" s="62">
        <v>11</v>
      </c>
      <c r="D833" s="215">
        <v>2.6548672566371683</v>
      </c>
      <c r="E833" s="62">
        <v>11</v>
      </c>
      <c r="F833" s="215">
        <v>2.6548672566371683</v>
      </c>
      <c r="G833" s="62">
        <v>11</v>
      </c>
      <c r="H833" s="215">
        <v>2.6548672566371683</v>
      </c>
      <c r="I833" s="62">
        <v>11</v>
      </c>
      <c r="J833" s="215">
        <v>2.6548672566371683</v>
      </c>
      <c r="K833" s="63">
        <v>11</v>
      </c>
    </row>
    <row r="834" spans="1:11" ht="27.75" customHeight="1" x14ac:dyDescent="0.25">
      <c r="A834" s="29" t="s">
        <v>116</v>
      </c>
      <c r="B834" s="61">
        <v>0.88495575221238942</v>
      </c>
      <c r="C834" s="62">
        <v>20</v>
      </c>
      <c r="D834" s="215">
        <v>0.88495575221238942</v>
      </c>
      <c r="E834" s="62">
        <v>20</v>
      </c>
      <c r="F834" s="215">
        <v>0.88495575221238942</v>
      </c>
      <c r="G834" s="62">
        <v>20</v>
      </c>
      <c r="H834" s="215">
        <v>0.88495575221238942</v>
      </c>
      <c r="I834" s="62">
        <v>20</v>
      </c>
      <c r="J834" s="215">
        <v>0.88495575221238942</v>
      </c>
      <c r="K834" s="63">
        <v>20</v>
      </c>
    </row>
    <row r="835" spans="1:11" ht="27.75" customHeight="1" x14ac:dyDescent="0.25">
      <c r="A835" s="29" t="s">
        <v>117</v>
      </c>
      <c r="B835" s="61">
        <v>2.6548672566371683</v>
      </c>
      <c r="C835" s="62">
        <v>11</v>
      </c>
      <c r="D835" s="215">
        <v>2.6548672566371683</v>
      </c>
      <c r="E835" s="62">
        <v>11</v>
      </c>
      <c r="F835" s="215">
        <v>2.6548672566371683</v>
      </c>
      <c r="G835" s="62">
        <v>11</v>
      </c>
      <c r="H835" s="215">
        <v>2.6548672566371683</v>
      </c>
      <c r="I835" s="62">
        <v>11</v>
      </c>
      <c r="J835" s="215">
        <v>2.6548672566371683</v>
      </c>
      <c r="K835" s="63">
        <v>11</v>
      </c>
    </row>
    <row r="836" spans="1:11" ht="27.75" customHeight="1" x14ac:dyDescent="0.25">
      <c r="A836" s="29" t="s">
        <v>118</v>
      </c>
      <c r="B836" s="61">
        <v>8.8495575221238933</v>
      </c>
      <c r="C836" s="62">
        <v>2</v>
      </c>
      <c r="D836" s="215">
        <v>8.8495575221238933</v>
      </c>
      <c r="E836" s="62">
        <v>2</v>
      </c>
      <c r="F836" s="215">
        <v>8.8495575221238933</v>
      </c>
      <c r="G836" s="62">
        <v>2</v>
      </c>
      <c r="H836" s="215">
        <v>8.8495575221238933</v>
      </c>
      <c r="I836" s="62">
        <v>2</v>
      </c>
      <c r="J836" s="215">
        <v>8.8495575221238933</v>
      </c>
      <c r="K836" s="63">
        <v>2</v>
      </c>
    </row>
    <row r="837" spans="1:11" ht="27.75" customHeight="1" x14ac:dyDescent="0.25">
      <c r="A837" s="29" t="s">
        <v>119</v>
      </c>
      <c r="B837" s="61">
        <v>1.7699115044247788</v>
      </c>
      <c r="C837" s="62">
        <v>15</v>
      </c>
      <c r="D837" s="215">
        <v>1.7699115044247788</v>
      </c>
      <c r="E837" s="62">
        <v>15</v>
      </c>
      <c r="F837" s="215">
        <v>1.7699115044247788</v>
      </c>
      <c r="G837" s="62">
        <v>15</v>
      </c>
      <c r="H837" s="215">
        <v>1.7699115044247788</v>
      </c>
      <c r="I837" s="62">
        <v>15</v>
      </c>
      <c r="J837" s="215">
        <v>1.7699115044247788</v>
      </c>
      <c r="K837" s="63">
        <v>15</v>
      </c>
    </row>
    <row r="838" spans="1:11" ht="27.75" customHeight="1" x14ac:dyDescent="0.25">
      <c r="A838" s="29" t="s">
        <v>120</v>
      </c>
      <c r="B838" s="61">
        <v>7.9646017699115044</v>
      </c>
      <c r="C838" s="62">
        <v>4</v>
      </c>
      <c r="D838" s="215">
        <v>7.9646017699115044</v>
      </c>
      <c r="E838" s="62">
        <v>4</v>
      </c>
      <c r="F838" s="215">
        <v>7.9646017699115044</v>
      </c>
      <c r="G838" s="62">
        <v>4</v>
      </c>
      <c r="H838" s="215">
        <v>7.9646017699115044</v>
      </c>
      <c r="I838" s="62">
        <v>4</v>
      </c>
      <c r="J838" s="215">
        <v>7.9646017699115044</v>
      </c>
      <c r="K838" s="63">
        <v>4</v>
      </c>
    </row>
    <row r="839" spans="1:11" ht="27.75" customHeight="1" x14ac:dyDescent="0.25">
      <c r="A839" s="29" t="s">
        <v>121</v>
      </c>
      <c r="B839" s="61">
        <v>0.88495575221238942</v>
      </c>
      <c r="C839" s="62">
        <v>20</v>
      </c>
      <c r="D839" s="215">
        <v>0.88495575221238942</v>
      </c>
      <c r="E839" s="62">
        <v>20</v>
      </c>
      <c r="F839" s="215">
        <v>0.88495575221238942</v>
      </c>
      <c r="G839" s="62">
        <v>20</v>
      </c>
      <c r="H839" s="215">
        <v>0.88495575221238942</v>
      </c>
      <c r="I839" s="62">
        <v>20</v>
      </c>
      <c r="J839" s="215">
        <v>0.88495575221238942</v>
      </c>
      <c r="K839" s="63">
        <v>20</v>
      </c>
    </row>
    <row r="840" spans="1:11" ht="27.75" customHeight="1" x14ac:dyDescent="0.25">
      <c r="A840" s="29" t="s">
        <v>122</v>
      </c>
      <c r="B840" s="61">
        <v>1.7699115044247788</v>
      </c>
      <c r="C840" s="62">
        <v>15</v>
      </c>
      <c r="D840" s="215">
        <v>1.7699115044247788</v>
      </c>
      <c r="E840" s="62">
        <v>15</v>
      </c>
      <c r="F840" s="215">
        <v>1.7699115044247788</v>
      </c>
      <c r="G840" s="62">
        <v>15</v>
      </c>
      <c r="H840" s="215">
        <v>1.7699115044247788</v>
      </c>
      <c r="I840" s="62">
        <v>15</v>
      </c>
      <c r="J840" s="215">
        <v>1.7699115044247788</v>
      </c>
      <c r="K840" s="63">
        <v>15</v>
      </c>
    </row>
    <row r="841" spans="1:11" ht="27.75" customHeight="1" x14ac:dyDescent="0.25">
      <c r="A841" s="29" t="s">
        <v>123</v>
      </c>
      <c r="B841" s="61">
        <v>0.88495575221238942</v>
      </c>
      <c r="C841" s="62">
        <v>20</v>
      </c>
      <c r="D841" s="215">
        <v>0.88495575221238942</v>
      </c>
      <c r="E841" s="62">
        <v>20</v>
      </c>
      <c r="F841" s="215">
        <v>0.88495575221238942</v>
      </c>
      <c r="G841" s="62">
        <v>20</v>
      </c>
      <c r="H841" s="215">
        <v>0.88495575221238942</v>
      </c>
      <c r="I841" s="62">
        <v>20</v>
      </c>
      <c r="J841" s="215">
        <v>0.88495575221238942</v>
      </c>
      <c r="K841" s="63">
        <v>20</v>
      </c>
    </row>
    <row r="842" spans="1:11" ht="27.75" customHeight="1" x14ac:dyDescent="0.25">
      <c r="A842" s="29" t="s">
        <v>124</v>
      </c>
      <c r="B842" s="61">
        <v>10.619469026548673</v>
      </c>
      <c r="C842" s="62">
        <v>1</v>
      </c>
      <c r="D842" s="215">
        <v>10.619469026548673</v>
      </c>
      <c r="E842" s="62">
        <v>1</v>
      </c>
      <c r="F842" s="215">
        <v>10.619469026548673</v>
      </c>
      <c r="G842" s="62">
        <v>1</v>
      </c>
      <c r="H842" s="215">
        <v>10.619469026548673</v>
      </c>
      <c r="I842" s="62">
        <v>1</v>
      </c>
      <c r="J842" s="215">
        <v>10.619469026548673</v>
      </c>
      <c r="K842" s="63">
        <v>1</v>
      </c>
    </row>
    <row r="843" spans="1:11" ht="27.75" customHeight="1" x14ac:dyDescent="0.25">
      <c r="A843" s="29" t="s">
        <v>125</v>
      </c>
      <c r="B843" s="61">
        <v>0.88495575221238942</v>
      </c>
      <c r="C843" s="62">
        <v>20</v>
      </c>
      <c r="D843" s="215">
        <v>0.88495575221238942</v>
      </c>
      <c r="E843" s="62">
        <v>20</v>
      </c>
      <c r="F843" s="215">
        <v>0.88495575221238942</v>
      </c>
      <c r="G843" s="62">
        <v>20</v>
      </c>
      <c r="H843" s="215">
        <v>0.88495575221238942</v>
      </c>
      <c r="I843" s="62">
        <v>20</v>
      </c>
      <c r="J843" s="215">
        <v>0.88495575221238942</v>
      </c>
      <c r="K843" s="63">
        <v>20</v>
      </c>
    </row>
    <row r="844" spans="1:11" ht="27.75" customHeight="1" x14ac:dyDescent="0.25">
      <c r="A844" s="29" t="s">
        <v>126</v>
      </c>
      <c r="B844" s="61">
        <v>1.7699115044247788</v>
      </c>
      <c r="C844" s="62">
        <v>15</v>
      </c>
      <c r="D844" s="215">
        <v>1.7699115044247788</v>
      </c>
      <c r="E844" s="62">
        <v>15</v>
      </c>
      <c r="F844" s="215">
        <v>1.7699115044247788</v>
      </c>
      <c r="G844" s="62">
        <v>15</v>
      </c>
      <c r="H844" s="215">
        <v>1.7699115044247788</v>
      </c>
      <c r="I844" s="62">
        <v>15</v>
      </c>
      <c r="J844" s="215">
        <v>1.7699115044247788</v>
      </c>
      <c r="K844" s="63">
        <v>15</v>
      </c>
    </row>
    <row r="845" spans="1:11" ht="27.75" customHeight="1" x14ac:dyDescent="0.25">
      <c r="A845" s="29" t="s">
        <v>127</v>
      </c>
      <c r="B845" s="61">
        <v>2.6548672566371683</v>
      </c>
      <c r="C845" s="62">
        <v>11</v>
      </c>
      <c r="D845" s="215">
        <v>2.6548672566371683</v>
      </c>
      <c r="E845" s="62">
        <v>11</v>
      </c>
      <c r="F845" s="215">
        <v>2.6548672566371683</v>
      </c>
      <c r="G845" s="62">
        <v>11</v>
      </c>
      <c r="H845" s="215">
        <v>2.6548672566371683</v>
      </c>
      <c r="I845" s="62">
        <v>11</v>
      </c>
      <c r="J845" s="215">
        <v>2.6548672566371683</v>
      </c>
      <c r="K845" s="63">
        <v>11</v>
      </c>
    </row>
    <row r="846" spans="1:11" ht="27.75" customHeight="1" x14ac:dyDescent="0.25">
      <c r="A846" s="29" t="s">
        <v>128</v>
      </c>
      <c r="B846" s="61">
        <v>4.4247787610619467</v>
      </c>
      <c r="C846" s="62">
        <v>7</v>
      </c>
      <c r="D846" s="215">
        <v>4.4247787610619467</v>
      </c>
      <c r="E846" s="62">
        <v>7</v>
      </c>
      <c r="F846" s="215">
        <v>4.4247787610619467</v>
      </c>
      <c r="G846" s="62">
        <v>7</v>
      </c>
      <c r="H846" s="215">
        <v>4.4247787610619467</v>
      </c>
      <c r="I846" s="62">
        <v>7</v>
      </c>
      <c r="J846" s="215">
        <v>4.4247787610619467</v>
      </c>
      <c r="K846" s="63">
        <v>7</v>
      </c>
    </row>
    <row r="847" spans="1:11" ht="27.75" customHeight="1" x14ac:dyDescent="0.25">
      <c r="A847" s="29" t="s">
        <v>129</v>
      </c>
      <c r="B847" s="61">
        <v>7.9646017699115044</v>
      </c>
      <c r="C847" s="62">
        <v>4</v>
      </c>
      <c r="D847" s="215">
        <v>7.9646017699115044</v>
      </c>
      <c r="E847" s="62">
        <v>4</v>
      </c>
      <c r="F847" s="215">
        <v>7.9646017699115044</v>
      </c>
      <c r="G847" s="62">
        <v>4</v>
      </c>
      <c r="H847" s="215">
        <v>7.9646017699115044</v>
      </c>
      <c r="I847" s="62">
        <v>4</v>
      </c>
      <c r="J847" s="215">
        <v>7.9646017699115044</v>
      </c>
      <c r="K847" s="63">
        <v>4</v>
      </c>
    </row>
    <row r="848" spans="1:11" ht="27.75" customHeight="1" x14ac:dyDescent="0.25">
      <c r="A848" s="29" t="s">
        <v>130</v>
      </c>
      <c r="B848" s="61">
        <v>0.88495575221238942</v>
      </c>
      <c r="C848" s="62">
        <v>20</v>
      </c>
      <c r="D848" s="215">
        <v>0.88495575221238942</v>
      </c>
      <c r="E848" s="62">
        <v>20</v>
      </c>
      <c r="F848" s="215">
        <v>0.88495575221238942</v>
      </c>
      <c r="G848" s="62">
        <v>20</v>
      </c>
      <c r="H848" s="215">
        <v>0.88495575221238942</v>
      </c>
      <c r="I848" s="62">
        <v>20</v>
      </c>
      <c r="J848" s="215">
        <v>0.88495575221238942</v>
      </c>
      <c r="K848" s="63">
        <v>20</v>
      </c>
    </row>
    <row r="849" spans="1:11" ht="27.75" customHeight="1" x14ac:dyDescent="0.25">
      <c r="A849" s="29" t="s">
        <v>131</v>
      </c>
      <c r="B849" s="61">
        <v>8.8495575221238933</v>
      </c>
      <c r="C849" s="62">
        <v>2</v>
      </c>
      <c r="D849" s="215">
        <v>8.8495575221238933</v>
      </c>
      <c r="E849" s="62">
        <v>2</v>
      </c>
      <c r="F849" s="215">
        <v>8.8495575221238933</v>
      </c>
      <c r="G849" s="62">
        <v>2</v>
      </c>
      <c r="H849" s="215">
        <v>8.8495575221238933</v>
      </c>
      <c r="I849" s="62">
        <v>2</v>
      </c>
      <c r="J849" s="215">
        <v>8.8495575221238933</v>
      </c>
      <c r="K849" s="63">
        <v>2</v>
      </c>
    </row>
    <row r="850" spans="1:11" ht="27.75" customHeight="1" x14ac:dyDescent="0.25">
      <c r="A850" s="29" t="s">
        <v>132</v>
      </c>
      <c r="B850" s="61">
        <v>0.88495575221238942</v>
      </c>
      <c r="C850" s="62">
        <v>20</v>
      </c>
      <c r="D850" s="215">
        <v>0.88495575221238942</v>
      </c>
      <c r="E850" s="62">
        <v>20</v>
      </c>
      <c r="F850" s="215">
        <v>0.88495575221238942</v>
      </c>
      <c r="G850" s="62">
        <v>20</v>
      </c>
      <c r="H850" s="215">
        <v>0.88495575221238942</v>
      </c>
      <c r="I850" s="62">
        <v>20</v>
      </c>
      <c r="J850" s="215">
        <v>0.88495575221238942</v>
      </c>
      <c r="K850" s="63">
        <v>20</v>
      </c>
    </row>
    <row r="851" spans="1:11" ht="27.75" customHeight="1" x14ac:dyDescent="0.25">
      <c r="A851" s="29" t="s">
        <v>133</v>
      </c>
      <c r="B851" s="61">
        <v>7.0796460176991154</v>
      </c>
      <c r="C851" s="62">
        <v>6</v>
      </c>
      <c r="D851" s="215">
        <v>7.0796460176991154</v>
      </c>
      <c r="E851" s="62">
        <v>6</v>
      </c>
      <c r="F851" s="215">
        <v>7.0796460176991154</v>
      </c>
      <c r="G851" s="62">
        <v>6</v>
      </c>
      <c r="H851" s="215">
        <v>7.0796460176991154</v>
      </c>
      <c r="I851" s="62">
        <v>6</v>
      </c>
      <c r="J851" s="215">
        <v>7.0796460176991154</v>
      </c>
      <c r="K851" s="63">
        <v>6</v>
      </c>
    </row>
    <row r="852" spans="1:11" ht="27.75" customHeight="1" x14ac:dyDescent="0.25">
      <c r="A852" s="29" t="s">
        <v>134</v>
      </c>
      <c r="B852" s="61">
        <v>0.88495575221238942</v>
      </c>
      <c r="C852" s="62">
        <v>20</v>
      </c>
      <c r="D852" s="215">
        <v>0.88495575221238942</v>
      </c>
      <c r="E852" s="62">
        <v>20</v>
      </c>
      <c r="F852" s="215">
        <v>0.88495575221238942</v>
      </c>
      <c r="G852" s="62">
        <v>20</v>
      </c>
      <c r="H852" s="215">
        <v>0.88495575221238942</v>
      </c>
      <c r="I852" s="62">
        <v>20</v>
      </c>
      <c r="J852" s="215">
        <v>0.88495575221238942</v>
      </c>
      <c r="K852" s="63">
        <v>20</v>
      </c>
    </row>
    <row r="853" spans="1:11" ht="27.75" customHeight="1" x14ac:dyDescent="0.25">
      <c r="A853" s="29" t="s">
        <v>135</v>
      </c>
      <c r="B853" s="61">
        <v>3.5398230088495577</v>
      </c>
      <c r="C853" s="62">
        <v>10</v>
      </c>
      <c r="D853" s="215">
        <v>3.5398230088495577</v>
      </c>
      <c r="E853" s="62">
        <v>10</v>
      </c>
      <c r="F853" s="215">
        <v>3.5398230088495577</v>
      </c>
      <c r="G853" s="62">
        <v>10</v>
      </c>
      <c r="H853" s="215">
        <v>3.5398230088495577</v>
      </c>
      <c r="I853" s="62">
        <v>10</v>
      </c>
      <c r="J853" s="215">
        <v>3.5398230088495577</v>
      </c>
      <c r="K853" s="63">
        <v>10</v>
      </c>
    </row>
    <row r="854" spans="1:11" ht="27.75" customHeight="1" x14ac:dyDescent="0.25">
      <c r="A854" s="29" t="s">
        <v>136</v>
      </c>
      <c r="B854" s="61">
        <v>0</v>
      </c>
      <c r="C854" s="62">
        <v>29</v>
      </c>
      <c r="D854" s="215">
        <v>0</v>
      </c>
      <c r="E854" s="62">
        <v>29</v>
      </c>
      <c r="F854" s="215">
        <v>0</v>
      </c>
      <c r="G854" s="62">
        <v>29</v>
      </c>
      <c r="H854" s="215">
        <v>0</v>
      </c>
      <c r="I854" s="62">
        <v>29</v>
      </c>
      <c r="J854" s="215">
        <v>0</v>
      </c>
      <c r="K854" s="63">
        <v>29</v>
      </c>
    </row>
    <row r="855" spans="1:11" ht="27.75" customHeight="1" x14ac:dyDescent="0.25">
      <c r="A855" s="29" t="s">
        <v>137</v>
      </c>
      <c r="B855" s="61">
        <v>4.4247787610619467</v>
      </c>
      <c r="C855" s="62">
        <v>7</v>
      </c>
      <c r="D855" s="215">
        <v>4.4247787610619467</v>
      </c>
      <c r="E855" s="62">
        <v>7</v>
      </c>
      <c r="F855" s="215">
        <v>4.4247787610619467</v>
      </c>
      <c r="G855" s="62">
        <v>7</v>
      </c>
      <c r="H855" s="215">
        <v>4.4247787610619467</v>
      </c>
      <c r="I855" s="62">
        <v>7</v>
      </c>
      <c r="J855" s="215">
        <v>4.4247787610619467</v>
      </c>
      <c r="K855" s="63">
        <v>7</v>
      </c>
    </row>
    <row r="856" spans="1:11" ht="27.75" customHeight="1" x14ac:dyDescent="0.25">
      <c r="A856" s="30" t="s">
        <v>138</v>
      </c>
      <c r="B856" s="61">
        <v>0.88495575221238942</v>
      </c>
      <c r="C856" s="62">
        <v>20</v>
      </c>
      <c r="D856" s="215">
        <v>0.88495575221238942</v>
      </c>
      <c r="E856" s="62">
        <v>20</v>
      </c>
      <c r="F856" s="215">
        <v>0.88495575221238942</v>
      </c>
      <c r="G856" s="62">
        <v>20</v>
      </c>
      <c r="H856" s="215">
        <v>0.88495575221238942</v>
      </c>
      <c r="I856" s="62">
        <v>20</v>
      </c>
      <c r="J856" s="215">
        <v>0.88495575221238942</v>
      </c>
      <c r="K856" s="63">
        <v>20</v>
      </c>
    </row>
    <row r="857" spans="1:11" ht="27.75" customHeight="1" x14ac:dyDescent="0.25">
      <c r="A857" s="218" t="s">
        <v>38</v>
      </c>
      <c r="B857" s="641"/>
      <c r="C857" s="641"/>
    </row>
    <row r="858" spans="1:11" ht="27.75" customHeight="1" x14ac:dyDescent="0.25">
      <c r="A858" s="641"/>
      <c r="B858" s="641"/>
      <c r="C858" s="641"/>
      <c r="D858" s="641"/>
      <c r="E858" s="641"/>
    </row>
    <row r="859" spans="1:11" ht="27.75" customHeight="1" x14ac:dyDescent="0.25">
      <c r="A859" s="469" t="s">
        <v>875</v>
      </c>
      <c r="B859" s="135"/>
      <c r="K859" s="257" t="s">
        <v>0</v>
      </c>
    </row>
    <row r="860" spans="1:11" ht="27.75" customHeight="1" x14ac:dyDescent="0.25">
      <c r="A860" s="799" t="s">
        <v>1</v>
      </c>
      <c r="B860" s="795">
        <v>1399</v>
      </c>
      <c r="C860" s="796"/>
      <c r="D860" s="795">
        <v>1400</v>
      </c>
      <c r="E860" s="796"/>
      <c r="F860" s="795">
        <v>1401</v>
      </c>
      <c r="G860" s="796"/>
      <c r="H860" s="797">
        <v>1402</v>
      </c>
      <c r="I860" s="797"/>
      <c r="J860" s="797">
        <v>1403</v>
      </c>
      <c r="K860" s="797"/>
    </row>
    <row r="861" spans="1:11" ht="27.75" customHeight="1" x14ac:dyDescent="0.25">
      <c r="A861" s="800"/>
      <c r="B861" s="148" t="s">
        <v>972</v>
      </c>
      <c r="C861" s="488" t="s">
        <v>3</v>
      </c>
      <c r="D861" s="148" t="s">
        <v>972</v>
      </c>
      <c r="E861" s="488" t="s">
        <v>3</v>
      </c>
      <c r="F861" s="148" t="s">
        <v>972</v>
      </c>
      <c r="G861" s="488" t="s">
        <v>3</v>
      </c>
      <c r="H861" s="148" t="s">
        <v>972</v>
      </c>
      <c r="I861" s="488" t="s">
        <v>3</v>
      </c>
      <c r="J861" s="148" t="s">
        <v>972</v>
      </c>
      <c r="K861" s="488" t="s">
        <v>3</v>
      </c>
    </row>
    <row r="862" spans="1:11" ht="27.75" customHeight="1" x14ac:dyDescent="0.25">
      <c r="A862" s="29" t="s">
        <v>4</v>
      </c>
      <c r="B862" s="216">
        <v>100</v>
      </c>
      <c r="C862" s="214" t="s">
        <v>230</v>
      </c>
      <c r="D862" s="216">
        <v>100</v>
      </c>
      <c r="E862" s="214" t="s">
        <v>230</v>
      </c>
      <c r="F862" s="39">
        <v>100</v>
      </c>
      <c r="G862" s="214" t="s">
        <v>230</v>
      </c>
      <c r="H862" s="39">
        <v>100</v>
      </c>
      <c r="I862" s="113" t="s">
        <v>230</v>
      </c>
      <c r="J862" s="39">
        <v>100</v>
      </c>
      <c r="K862" s="113" t="s">
        <v>230</v>
      </c>
    </row>
    <row r="863" spans="1:11" ht="27.75" customHeight="1" x14ac:dyDescent="0.25">
      <c r="A863" s="29" t="s">
        <v>109</v>
      </c>
      <c r="B863" s="215">
        <v>1.9230769230769231</v>
      </c>
      <c r="C863" s="62">
        <v>19</v>
      </c>
      <c r="D863" s="215">
        <v>1.9230769230769231</v>
      </c>
      <c r="E863" s="62">
        <v>19</v>
      </c>
      <c r="F863" s="215">
        <v>1.9230769230769231</v>
      </c>
      <c r="G863" s="62">
        <v>19</v>
      </c>
      <c r="H863" s="215">
        <v>1.9230769230769231</v>
      </c>
      <c r="I863" s="63">
        <v>19</v>
      </c>
      <c r="J863" s="215">
        <v>1.9230769230769231</v>
      </c>
      <c r="K863" s="63">
        <v>19</v>
      </c>
    </row>
    <row r="864" spans="1:11" ht="27.75" customHeight="1" x14ac:dyDescent="0.25">
      <c r="A864" s="29" t="s">
        <v>110</v>
      </c>
      <c r="B864" s="215">
        <v>4.2307692307692308</v>
      </c>
      <c r="C864" s="62">
        <v>10</v>
      </c>
      <c r="D864" s="215">
        <v>4.2307692307692308</v>
      </c>
      <c r="E864" s="62">
        <v>10</v>
      </c>
      <c r="F864" s="215">
        <v>4.2307692307692308</v>
      </c>
      <c r="G864" s="62">
        <v>10</v>
      </c>
      <c r="H864" s="215">
        <v>4.2307692307692308</v>
      </c>
      <c r="I864" s="63">
        <v>10</v>
      </c>
      <c r="J864" s="215">
        <v>4.2307692307692308</v>
      </c>
      <c r="K864" s="63">
        <v>10</v>
      </c>
    </row>
    <row r="865" spans="1:11" ht="27.75" customHeight="1" x14ac:dyDescent="0.25">
      <c r="A865" s="29" t="s">
        <v>111</v>
      </c>
      <c r="B865" s="215">
        <v>1.9230769230769231</v>
      </c>
      <c r="C865" s="62">
        <v>19</v>
      </c>
      <c r="D865" s="215">
        <v>1.9230769230769231</v>
      </c>
      <c r="E865" s="62">
        <v>19</v>
      </c>
      <c r="F865" s="215">
        <v>1.9230769230769231</v>
      </c>
      <c r="G865" s="62">
        <v>19</v>
      </c>
      <c r="H865" s="215">
        <v>1.9230769230769231</v>
      </c>
      <c r="I865" s="63">
        <v>19</v>
      </c>
      <c r="J865" s="215">
        <v>1.9230769230769231</v>
      </c>
      <c r="K865" s="63">
        <v>19</v>
      </c>
    </row>
    <row r="866" spans="1:11" ht="27.75" customHeight="1" x14ac:dyDescent="0.25">
      <c r="A866" s="29" t="s">
        <v>112</v>
      </c>
      <c r="B866" s="215">
        <v>3.9560439560439558</v>
      </c>
      <c r="C866" s="62">
        <v>11</v>
      </c>
      <c r="D866" s="215">
        <v>3.9560439560439558</v>
      </c>
      <c r="E866" s="62">
        <v>11</v>
      </c>
      <c r="F866" s="215">
        <v>3.9560439560439558</v>
      </c>
      <c r="G866" s="62">
        <v>11</v>
      </c>
      <c r="H866" s="215">
        <v>3.9560439560439558</v>
      </c>
      <c r="I866" s="63">
        <v>11</v>
      </c>
      <c r="J866" s="215">
        <v>3.9560439560439558</v>
      </c>
      <c r="K866" s="63">
        <v>11</v>
      </c>
    </row>
    <row r="867" spans="1:11" ht="27.75" customHeight="1" x14ac:dyDescent="0.25">
      <c r="A867" s="29" t="s">
        <v>113</v>
      </c>
      <c r="B867" s="215">
        <v>2.197802197802198</v>
      </c>
      <c r="C867" s="62">
        <v>16</v>
      </c>
      <c r="D867" s="215">
        <v>2.197802197802198</v>
      </c>
      <c r="E867" s="62">
        <v>16</v>
      </c>
      <c r="F867" s="215">
        <v>2.197802197802198</v>
      </c>
      <c r="G867" s="62">
        <v>16</v>
      </c>
      <c r="H867" s="215">
        <v>2.197802197802198</v>
      </c>
      <c r="I867" s="63">
        <v>16</v>
      </c>
      <c r="J867" s="215">
        <v>2.197802197802198</v>
      </c>
      <c r="K867" s="63">
        <v>16</v>
      </c>
    </row>
    <row r="868" spans="1:11" ht="27.75" customHeight="1" x14ac:dyDescent="0.25">
      <c r="A868" s="29" t="s">
        <v>114</v>
      </c>
      <c r="B868" s="215">
        <v>0</v>
      </c>
      <c r="C868" s="62">
        <v>30</v>
      </c>
      <c r="D868" s="215">
        <v>0</v>
      </c>
      <c r="E868" s="62">
        <v>30</v>
      </c>
      <c r="F868" s="215">
        <v>0</v>
      </c>
      <c r="G868" s="62">
        <v>30</v>
      </c>
      <c r="H868" s="215">
        <v>0</v>
      </c>
      <c r="I868" s="63">
        <v>30</v>
      </c>
      <c r="J868" s="215">
        <v>0</v>
      </c>
      <c r="K868" s="63">
        <v>30</v>
      </c>
    </row>
    <row r="869" spans="1:11" ht="27.75" customHeight="1" x14ac:dyDescent="0.25">
      <c r="A869" s="29" t="s">
        <v>115</v>
      </c>
      <c r="B869" s="215">
        <v>1.3186813186813187</v>
      </c>
      <c r="C869" s="62">
        <v>22</v>
      </c>
      <c r="D869" s="215">
        <v>1.3186813186813187</v>
      </c>
      <c r="E869" s="62">
        <v>22</v>
      </c>
      <c r="F869" s="215">
        <v>1.3186813186813187</v>
      </c>
      <c r="G869" s="62">
        <v>22</v>
      </c>
      <c r="H869" s="215">
        <v>1.3186813186813187</v>
      </c>
      <c r="I869" s="63">
        <v>22</v>
      </c>
      <c r="J869" s="215">
        <v>1.3186813186813187</v>
      </c>
      <c r="K869" s="63">
        <v>22</v>
      </c>
    </row>
    <row r="870" spans="1:11" ht="27.75" customHeight="1" x14ac:dyDescent="0.25">
      <c r="A870" s="29" t="s">
        <v>89</v>
      </c>
      <c r="B870" s="215">
        <v>5.2197802197802199</v>
      </c>
      <c r="C870" s="62">
        <v>7</v>
      </c>
      <c r="D870" s="215">
        <v>5.2197802197802199</v>
      </c>
      <c r="E870" s="62">
        <v>7</v>
      </c>
      <c r="F870" s="215">
        <v>5.2197802197802199</v>
      </c>
      <c r="G870" s="62">
        <v>7</v>
      </c>
      <c r="H870" s="215">
        <v>5.2197802197802199</v>
      </c>
      <c r="I870" s="63">
        <v>7</v>
      </c>
      <c r="J870" s="215">
        <v>5.2197802197802199</v>
      </c>
      <c r="K870" s="63">
        <v>7</v>
      </c>
    </row>
    <row r="871" spans="1:11" ht="27.75" customHeight="1" x14ac:dyDescent="0.25">
      <c r="A871" s="29" t="s">
        <v>116</v>
      </c>
      <c r="B871" s="215">
        <v>0.75549450549450547</v>
      </c>
      <c r="C871" s="62">
        <v>25</v>
      </c>
      <c r="D871" s="215">
        <v>0.75549450549450547</v>
      </c>
      <c r="E871" s="62">
        <v>25</v>
      </c>
      <c r="F871" s="215">
        <v>0.76</v>
      </c>
      <c r="G871" s="62">
        <v>25</v>
      </c>
      <c r="H871" s="215">
        <v>0.76</v>
      </c>
      <c r="I871" s="63">
        <v>25</v>
      </c>
      <c r="J871" s="215">
        <v>0.76</v>
      </c>
      <c r="K871" s="63">
        <v>25</v>
      </c>
    </row>
    <row r="872" spans="1:11" ht="27.75" customHeight="1" x14ac:dyDescent="0.25">
      <c r="A872" s="29" t="s">
        <v>117</v>
      </c>
      <c r="B872" s="215">
        <v>0.96153846153846156</v>
      </c>
      <c r="C872" s="62">
        <v>24</v>
      </c>
      <c r="D872" s="215">
        <v>0.96153846153846156</v>
      </c>
      <c r="E872" s="62">
        <v>24</v>
      </c>
      <c r="F872" s="215">
        <v>0.96153846153846156</v>
      </c>
      <c r="G872" s="62">
        <v>24</v>
      </c>
      <c r="H872" s="215">
        <v>0.96153846153846156</v>
      </c>
      <c r="I872" s="63">
        <v>24</v>
      </c>
      <c r="J872" s="215">
        <v>0.96153846153846156</v>
      </c>
      <c r="K872" s="63">
        <v>24</v>
      </c>
    </row>
    <row r="873" spans="1:11" ht="27.75" customHeight="1" x14ac:dyDescent="0.25">
      <c r="A873" s="29" t="s">
        <v>118</v>
      </c>
      <c r="B873" s="215">
        <v>8.4065934065934069</v>
      </c>
      <c r="C873" s="62">
        <v>2</v>
      </c>
      <c r="D873" s="215">
        <v>8.4065934065934069</v>
      </c>
      <c r="E873" s="62">
        <v>2</v>
      </c>
      <c r="F873" s="215">
        <v>8.4065934065934069</v>
      </c>
      <c r="G873" s="62">
        <v>2</v>
      </c>
      <c r="H873" s="215">
        <v>8.4065934065934069</v>
      </c>
      <c r="I873" s="63">
        <v>2</v>
      </c>
      <c r="J873" s="215">
        <v>8.4065934065934069</v>
      </c>
      <c r="K873" s="63">
        <v>2</v>
      </c>
    </row>
    <row r="874" spans="1:11" ht="27.75" customHeight="1" x14ac:dyDescent="0.25">
      <c r="A874" s="29" t="s">
        <v>119</v>
      </c>
      <c r="B874" s="215">
        <v>1.5109890109890109</v>
      </c>
      <c r="C874" s="62">
        <v>21</v>
      </c>
      <c r="D874" s="215">
        <v>1.5109890109890109</v>
      </c>
      <c r="E874" s="62">
        <v>21</v>
      </c>
      <c r="F874" s="215">
        <v>1.5109890109890109</v>
      </c>
      <c r="G874" s="62">
        <v>21</v>
      </c>
      <c r="H874" s="215">
        <v>1.5109890109890109</v>
      </c>
      <c r="I874" s="63">
        <v>21</v>
      </c>
      <c r="J874" s="215">
        <v>1.5109890109890109</v>
      </c>
      <c r="K874" s="63">
        <v>21</v>
      </c>
    </row>
    <row r="875" spans="1:11" ht="27.75" customHeight="1" x14ac:dyDescent="0.25">
      <c r="A875" s="29" t="s">
        <v>120</v>
      </c>
      <c r="B875" s="215">
        <v>8.0219780219780219</v>
      </c>
      <c r="C875" s="62">
        <v>3</v>
      </c>
      <c r="D875" s="215">
        <v>8.0219780219780219</v>
      </c>
      <c r="E875" s="62">
        <v>3</v>
      </c>
      <c r="F875" s="215">
        <v>8.0219780219780219</v>
      </c>
      <c r="G875" s="62">
        <v>3</v>
      </c>
      <c r="H875" s="215">
        <v>8.0219780219780219</v>
      </c>
      <c r="I875" s="63">
        <v>3</v>
      </c>
      <c r="J875" s="215">
        <v>8.0219780219780219</v>
      </c>
      <c r="K875" s="63">
        <v>3</v>
      </c>
    </row>
    <row r="876" spans="1:11" ht="27.75" customHeight="1" x14ac:dyDescent="0.25">
      <c r="A876" s="29" t="s">
        <v>121</v>
      </c>
      <c r="B876" s="215">
        <v>0.21978021978021978</v>
      </c>
      <c r="C876" s="62">
        <v>29</v>
      </c>
      <c r="D876" s="215">
        <v>0.21978021978021978</v>
      </c>
      <c r="E876" s="62">
        <v>29</v>
      </c>
      <c r="F876" s="215">
        <v>0.21978021978021978</v>
      </c>
      <c r="G876" s="62">
        <v>29</v>
      </c>
      <c r="H876" s="215">
        <v>0.21978021978021978</v>
      </c>
      <c r="I876" s="63">
        <v>29</v>
      </c>
      <c r="J876" s="215">
        <v>0.21978021978021978</v>
      </c>
      <c r="K876" s="63">
        <v>29</v>
      </c>
    </row>
    <row r="877" spans="1:11" ht="27.75" customHeight="1" x14ac:dyDescent="0.25">
      <c r="A877" s="29" t="s">
        <v>122</v>
      </c>
      <c r="B877" s="215">
        <v>1.3186813186813187</v>
      </c>
      <c r="C877" s="62">
        <v>22</v>
      </c>
      <c r="D877" s="215">
        <v>1.3186813186813187</v>
      </c>
      <c r="E877" s="62">
        <v>22</v>
      </c>
      <c r="F877" s="215">
        <v>1.3186813186813187</v>
      </c>
      <c r="G877" s="62">
        <v>22</v>
      </c>
      <c r="H877" s="215">
        <v>1.3186813186813187</v>
      </c>
      <c r="I877" s="63">
        <v>22</v>
      </c>
      <c r="J877" s="215">
        <v>1.3186813186813187</v>
      </c>
      <c r="K877" s="63">
        <v>22</v>
      </c>
    </row>
    <row r="878" spans="1:11" ht="27.75" customHeight="1" x14ac:dyDescent="0.25">
      <c r="A878" s="29" t="s">
        <v>123</v>
      </c>
      <c r="B878" s="215">
        <v>0.35714285714285715</v>
      </c>
      <c r="C878" s="62">
        <v>28</v>
      </c>
      <c r="D878" s="215">
        <v>0.35714285714285715</v>
      </c>
      <c r="E878" s="62">
        <v>28</v>
      </c>
      <c r="F878" s="215">
        <v>0.35714285714285715</v>
      </c>
      <c r="G878" s="62">
        <v>28</v>
      </c>
      <c r="H878" s="215">
        <v>0.35714285714285715</v>
      </c>
      <c r="I878" s="63">
        <v>28</v>
      </c>
      <c r="J878" s="215">
        <v>0.35714285714285715</v>
      </c>
      <c r="K878" s="63">
        <v>28</v>
      </c>
    </row>
    <row r="879" spans="1:11" ht="27.75" customHeight="1" x14ac:dyDescent="0.25">
      <c r="A879" s="29" t="s">
        <v>124</v>
      </c>
      <c r="B879" s="215">
        <v>11.813186813186812</v>
      </c>
      <c r="C879" s="62">
        <v>1</v>
      </c>
      <c r="D879" s="215">
        <v>11.813186813186812</v>
      </c>
      <c r="E879" s="62">
        <v>1</v>
      </c>
      <c r="F879" s="215">
        <v>11.813186813186812</v>
      </c>
      <c r="G879" s="62">
        <v>1</v>
      </c>
      <c r="H879" s="215">
        <v>11.813186813186812</v>
      </c>
      <c r="I879" s="63">
        <v>1</v>
      </c>
      <c r="J879" s="215">
        <v>11.813186813186812</v>
      </c>
      <c r="K879" s="63">
        <v>1</v>
      </c>
    </row>
    <row r="880" spans="1:11" ht="27.75" customHeight="1" x14ac:dyDescent="0.25">
      <c r="A880" s="29" t="s">
        <v>125</v>
      </c>
      <c r="B880" s="215">
        <v>2.197802197802198</v>
      </c>
      <c r="C880" s="62">
        <v>16</v>
      </c>
      <c r="D880" s="215">
        <v>2.197802197802198</v>
      </c>
      <c r="E880" s="62">
        <v>16</v>
      </c>
      <c r="F880" s="215">
        <v>2.197802197802198</v>
      </c>
      <c r="G880" s="62">
        <v>16</v>
      </c>
      <c r="H880" s="215">
        <v>2.197802197802198</v>
      </c>
      <c r="I880" s="63">
        <v>16</v>
      </c>
      <c r="J880" s="215">
        <v>2.197802197802198</v>
      </c>
      <c r="K880" s="63">
        <v>16</v>
      </c>
    </row>
    <row r="881" spans="1:11" ht="27.75" customHeight="1" x14ac:dyDescent="0.25">
      <c r="A881" s="29" t="s">
        <v>126</v>
      </c>
      <c r="B881" s="215">
        <v>3.0219780219780219</v>
      </c>
      <c r="C881" s="62">
        <v>12</v>
      </c>
      <c r="D881" s="215">
        <v>3.0219780219780219</v>
      </c>
      <c r="E881" s="62">
        <v>12</v>
      </c>
      <c r="F881" s="215">
        <v>3.0219780219780219</v>
      </c>
      <c r="G881" s="62">
        <v>12</v>
      </c>
      <c r="H881" s="215">
        <v>3.0219780219780219</v>
      </c>
      <c r="I881" s="63">
        <v>12</v>
      </c>
      <c r="J881" s="215">
        <v>3.0219780219780219</v>
      </c>
      <c r="K881" s="63">
        <v>12</v>
      </c>
    </row>
    <row r="882" spans="1:11" ht="27.75" customHeight="1" x14ac:dyDescent="0.25">
      <c r="A882" s="29" t="s">
        <v>127</v>
      </c>
      <c r="B882" s="215">
        <v>2.1428571428571428</v>
      </c>
      <c r="C882" s="62">
        <v>18</v>
      </c>
      <c r="D882" s="215">
        <v>2.1428571428571428</v>
      </c>
      <c r="E882" s="62">
        <v>18</v>
      </c>
      <c r="F882" s="215">
        <v>2.1428571428571428</v>
      </c>
      <c r="G882" s="62">
        <v>18</v>
      </c>
      <c r="H882" s="215">
        <v>2.1428571428571428</v>
      </c>
      <c r="I882" s="63">
        <v>18</v>
      </c>
      <c r="J882" s="215">
        <v>2.1428571428571428</v>
      </c>
      <c r="K882" s="63">
        <v>18</v>
      </c>
    </row>
    <row r="883" spans="1:11" ht="27.75" customHeight="1" x14ac:dyDescent="0.25">
      <c r="A883" s="29" t="s">
        <v>128</v>
      </c>
      <c r="B883" s="215">
        <v>5.9340659340659334</v>
      </c>
      <c r="C883" s="62">
        <v>6</v>
      </c>
      <c r="D883" s="215">
        <v>5.9340659340659334</v>
      </c>
      <c r="E883" s="62">
        <v>6</v>
      </c>
      <c r="F883" s="215">
        <v>5.9340659340659334</v>
      </c>
      <c r="G883" s="62">
        <v>6</v>
      </c>
      <c r="H883" s="215">
        <v>5.9340659340659334</v>
      </c>
      <c r="I883" s="63">
        <v>6</v>
      </c>
      <c r="J883" s="215">
        <v>5.9340659340659334</v>
      </c>
      <c r="K883" s="63">
        <v>6</v>
      </c>
    </row>
    <row r="884" spans="1:11" ht="27.75" customHeight="1" x14ac:dyDescent="0.25">
      <c r="A884" s="29" t="s">
        <v>129</v>
      </c>
      <c r="B884" s="215">
        <v>6.5384615384615392</v>
      </c>
      <c r="C884" s="62">
        <v>5</v>
      </c>
      <c r="D884" s="215">
        <v>6.5384615384615392</v>
      </c>
      <c r="E884" s="62">
        <v>5</v>
      </c>
      <c r="F884" s="215">
        <v>6.5384615384615392</v>
      </c>
      <c r="G884" s="62">
        <v>5</v>
      </c>
      <c r="H884" s="215">
        <v>6.5384615384615392</v>
      </c>
      <c r="I884" s="63">
        <v>5</v>
      </c>
      <c r="J884" s="215">
        <v>6.5384615384615392</v>
      </c>
      <c r="K884" s="63">
        <v>5</v>
      </c>
    </row>
    <row r="885" spans="1:11" ht="27.75" customHeight="1" x14ac:dyDescent="0.25">
      <c r="A885" s="29" t="s">
        <v>130</v>
      </c>
      <c r="B885" s="215">
        <v>0.75549450549450547</v>
      </c>
      <c r="C885" s="62">
        <v>25</v>
      </c>
      <c r="D885" s="215">
        <v>0.75549450549450547</v>
      </c>
      <c r="E885" s="62">
        <v>25</v>
      </c>
      <c r="F885" s="215">
        <v>0.76</v>
      </c>
      <c r="G885" s="62">
        <v>25</v>
      </c>
      <c r="H885" s="215">
        <v>0.76</v>
      </c>
      <c r="I885" s="63">
        <v>25</v>
      </c>
      <c r="J885" s="215">
        <v>0.76</v>
      </c>
      <c r="K885" s="63">
        <v>25</v>
      </c>
    </row>
    <row r="886" spans="1:11" ht="27.75" customHeight="1" x14ac:dyDescent="0.25">
      <c r="A886" s="29" t="s">
        <v>131</v>
      </c>
      <c r="B886" s="215">
        <v>7.4725274725274726</v>
      </c>
      <c r="C886" s="62">
        <v>4</v>
      </c>
      <c r="D886" s="215">
        <v>7.4725274725274726</v>
      </c>
      <c r="E886" s="62">
        <v>4</v>
      </c>
      <c r="F886" s="215">
        <v>7.4725274725274726</v>
      </c>
      <c r="G886" s="62">
        <v>4</v>
      </c>
      <c r="H886" s="215">
        <v>7.4725274725274726</v>
      </c>
      <c r="I886" s="63">
        <v>4</v>
      </c>
      <c r="J886" s="215">
        <v>7.4725274725274726</v>
      </c>
      <c r="K886" s="63">
        <v>4</v>
      </c>
    </row>
    <row r="887" spans="1:11" ht="27.75" customHeight="1" x14ac:dyDescent="0.25">
      <c r="A887" s="29" t="s">
        <v>132</v>
      </c>
      <c r="B887" s="215">
        <v>2.8296703296703298</v>
      </c>
      <c r="C887" s="62">
        <v>13</v>
      </c>
      <c r="D887" s="215">
        <v>2.8296703296703298</v>
      </c>
      <c r="E887" s="62">
        <v>13</v>
      </c>
      <c r="F887" s="215">
        <v>2.8296703296703298</v>
      </c>
      <c r="G887" s="62">
        <v>13</v>
      </c>
      <c r="H887" s="215">
        <v>2.8296703296703298</v>
      </c>
      <c r="I887" s="63">
        <v>13</v>
      </c>
      <c r="J887" s="215">
        <v>2.8296703296703298</v>
      </c>
      <c r="K887" s="63">
        <v>13</v>
      </c>
    </row>
    <row r="888" spans="1:11" ht="27.75" customHeight="1" x14ac:dyDescent="0.25">
      <c r="A888" s="29" t="s">
        <v>133</v>
      </c>
      <c r="B888" s="215">
        <v>5.0824175824175821</v>
      </c>
      <c r="C888" s="62">
        <v>8</v>
      </c>
      <c r="D888" s="215">
        <v>5.0824175824175821</v>
      </c>
      <c r="E888" s="62">
        <v>8</v>
      </c>
      <c r="F888" s="215">
        <v>5.0824175824175821</v>
      </c>
      <c r="G888" s="62">
        <v>8</v>
      </c>
      <c r="H888" s="215">
        <v>5.0824175824175821</v>
      </c>
      <c r="I888" s="63">
        <v>8</v>
      </c>
      <c r="J888" s="215">
        <v>5.0824175824175821</v>
      </c>
      <c r="K888" s="63">
        <v>8</v>
      </c>
    </row>
    <row r="889" spans="1:11" ht="27.75" customHeight="1" x14ac:dyDescent="0.25">
      <c r="A889" s="29" t="s">
        <v>134</v>
      </c>
      <c r="B889" s="215">
        <v>2.8296703296703298</v>
      </c>
      <c r="C889" s="62">
        <v>13</v>
      </c>
      <c r="D889" s="215">
        <v>2.8296703296703298</v>
      </c>
      <c r="E889" s="62">
        <v>13</v>
      </c>
      <c r="F889" s="215">
        <v>2.8296703296703298</v>
      </c>
      <c r="G889" s="62">
        <v>13</v>
      </c>
      <c r="H889" s="215">
        <v>2.8296703296703298</v>
      </c>
      <c r="I889" s="63">
        <v>13</v>
      </c>
      <c r="J889" s="215">
        <v>2.8296703296703298</v>
      </c>
      <c r="K889" s="63">
        <v>13</v>
      </c>
    </row>
    <row r="890" spans="1:11" ht="27.75" customHeight="1" x14ac:dyDescent="0.25">
      <c r="A890" s="29" t="s">
        <v>135</v>
      </c>
      <c r="B890" s="215">
        <v>2.2802197802197801</v>
      </c>
      <c r="C890" s="62">
        <v>15</v>
      </c>
      <c r="D890" s="215">
        <v>2.2802197802197801</v>
      </c>
      <c r="E890" s="62">
        <v>15</v>
      </c>
      <c r="F890" s="215">
        <v>2.2802197802197801</v>
      </c>
      <c r="G890" s="62">
        <v>15</v>
      </c>
      <c r="H890" s="215">
        <v>2.2802197802197801</v>
      </c>
      <c r="I890" s="63">
        <v>15</v>
      </c>
      <c r="J890" s="215">
        <v>2.2802197802197801</v>
      </c>
      <c r="K890" s="63">
        <v>15</v>
      </c>
    </row>
    <row r="891" spans="1:11" ht="27.75" customHeight="1" x14ac:dyDescent="0.25">
      <c r="A891" s="29" t="s">
        <v>136</v>
      </c>
      <c r="B891" s="215">
        <v>0</v>
      </c>
      <c r="C891" s="62">
        <v>30</v>
      </c>
      <c r="D891" s="215">
        <v>0</v>
      </c>
      <c r="E891" s="62">
        <v>30</v>
      </c>
      <c r="F891" s="215">
        <v>0</v>
      </c>
      <c r="G891" s="62">
        <v>30</v>
      </c>
      <c r="H891" s="215">
        <v>0</v>
      </c>
      <c r="I891" s="63">
        <v>30</v>
      </c>
      <c r="J891" s="215">
        <v>0</v>
      </c>
      <c r="K891" s="63">
        <v>30</v>
      </c>
    </row>
    <row r="892" spans="1:11" ht="27.75" customHeight="1" x14ac:dyDescent="0.25">
      <c r="A892" s="29" t="s">
        <v>137</v>
      </c>
      <c r="B892" s="215">
        <v>4.2857142857142856</v>
      </c>
      <c r="C892" s="62">
        <v>9</v>
      </c>
      <c r="D892" s="215">
        <v>4.2857142857142856</v>
      </c>
      <c r="E892" s="62">
        <v>9</v>
      </c>
      <c r="F892" s="215">
        <v>4.2857142857142856</v>
      </c>
      <c r="G892" s="62">
        <v>9</v>
      </c>
      <c r="H892" s="215">
        <v>4.2857142857142856</v>
      </c>
      <c r="I892" s="63">
        <v>9</v>
      </c>
      <c r="J892" s="215">
        <v>4.2857142857142856</v>
      </c>
      <c r="K892" s="63">
        <v>9</v>
      </c>
    </row>
    <row r="893" spans="1:11" ht="27.75" customHeight="1" x14ac:dyDescent="0.25">
      <c r="A893" s="30" t="s">
        <v>138</v>
      </c>
      <c r="B893" s="215">
        <v>0.49450549450549447</v>
      </c>
      <c r="C893" s="62">
        <v>27</v>
      </c>
      <c r="D893" s="215">
        <v>0.49450549450549447</v>
      </c>
      <c r="E893" s="62">
        <v>27</v>
      </c>
      <c r="F893" s="215">
        <v>0.49450549450549447</v>
      </c>
      <c r="G893" s="62">
        <v>27</v>
      </c>
      <c r="H893" s="215">
        <v>0.49450549450549447</v>
      </c>
      <c r="I893" s="63">
        <v>27</v>
      </c>
      <c r="J893" s="215">
        <v>0.49450549450549447</v>
      </c>
      <c r="K893" s="63">
        <v>27</v>
      </c>
    </row>
    <row r="894" spans="1:11" ht="27.75" customHeight="1" x14ac:dyDescent="0.25">
      <c r="A894" s="218" t="s">
        <v>38</v>
      </c>
      <c r="B894" s="641"/>
      <c r="C894" s="641"/>
    </row>
    <row r="896" spans="1:11" ht="27.75" customHeight="1" x14ac:dyDescent="0.25">
      <c r="A896" s="469" t="s">
        <v>748</v>
      </c>
      <c r="B896" s="469"/>
      <c r="C896" s="469"/>
      <c r="D896" s="469"/>
      <c r="G896" s="489"/>
      <c r="J896" s="489"/>
      <c r="K896" s="101" t="s">
        <v>79</v>
      </c>
    </row>
    <row r="897" spans="1:11" ht="27.75" customHeight="1" x14ac:dyDescent="0.25">
      <c r="A897" s="799" t="s">
        <v>1</v>
      </c>
      <c r="B897" s="795">
        <v>1399</v>
      </c>
      <c r="C897" s="796"/>
      <c r="D897" s="795">
        <v>1400</v>
      </c>
      <c r="E897" s="796"/>
      <c r="F897" s="795">
        <v>1401</v>
      </c>
      <c r="G897" s="796"/>
      <c r="H897" s="795">
        <v>1402</v>
      </c>
      <c r="I897" s="796"/>
      <c r="J897" s="795">
        <v>1403</v>
      </c>
      <c r="K897" s="796"/>
    </row>
    <row r="898" spans="1:11" ht="27.75" customHeight="1" x14ac:dyDescent="0.25">
      <c r="A898" s="800"/>
      <c r="B898" s="151" t="s">
        <v>243</v>
      </c>
      <c r="C898" s="488" t="s">
        <v>3</v>
      </c>
      <c r="D898" s="148" t="s">
        <v>243</v>
      </c>
      <c r="E898" s="488" t="s">
        <v>3</v>
      </c>
      <c r="F898" s="148" t="s">
        <v>243</v>
      </c>
      <c r="G898" s="488" t="s">
        <v>3</v>
      </c>
      <c r="H898" s="148" t="s">
        <v>243</v>
      </c>
      <c r="I898" s="488" t="s">
        <v>3</v>
      </c>
      <c r="J898" s="148" t="s">
        <v>243</v>
      </c>
      <c r="K898" s="488" t="s">
        <v>3</v>
      </c>
    </row>
    <row r="899" spans="1:11" ht="27.75" customHeight="1" x14ac:dyDescent="0.25">
      <c r="A899" s="29" t="s">
        <v>4</v>
      </c>
      <c r="B899" s="216">
        <v>2.59</v>
      </c>
      <c r="C899" s="214" t="s">
        <v>230</v>
      </c>
      <c r="D899" s="216">
        <v>2.59</v>
      </c>
      <c r="E899" s="214" t="s">
        <v>230</v>
      </c>
      <c r="F899" s="39">
        <v>2.613931523022432</v>
      </c>
      <c r="G899" s="214" t="s">
        <v>230</v>
      </c>
      <c r="H899" s="39">
        <v>2.6474000632844636</v>
      </c>
      <c r="I899" s="113" t="s">
        <v>230</v>
      </c>
      <c r="J899" s="39">
        <v>2.5802398762229384</v>
      </c>
      <c r="K899" s="113" t="s">
        <v>230</v>
      </c>
    </row>
    <row r="900" spans="1:11" ht="27.75" customHeight="1" x14ac:dyDescent="0.25">
      <c r="A900" s="29" t="s">
        <v>109</v>
      </c>
      <c r="B900" s="215">
        <v>2.52</v>
      </c>
      <c r="C900" s="62">
        <v>16</v>
      </c>
      <c r="D900" s="215">
        <v>2.52</v>
      </c>
      <c r="E900" s="62">
        <v>16</v>
      </c>
      <c r="F900" s="215">
        <v>2.4889107934943322</v>
      </c>
      <c r="G900" s="62">
        <v>16</v>
      </c>
      <c r="H900" s="215">
        <v>2.4785276073619631</v>
      </c>
      <c r="I900" s="63">
        <v>17</v>
      </c>
      <c r="J900" s="215">
        <v>2.4682306940371457</v>
      </c>
      <c r="K900" s="63">
        <v>17</v>
      </c>
    </row>
    <row r="901" spans="1:11" ht="27.75" customHeight="1" x14ac:dyDescent="0.25">
      <c r="A901" s="29" t="s">
        <v>110</v>
      </c>
      <c r="B901" s="215">
        <v>0.93</v>
      </c>
      <c r="C901" s="62">
        <v>29</v>
      </c>
      <c r="D901" s="215">
        <v>0.93</v>
      </c>
      <c r="E901" s="62">
        <v>29</v>
      </c>
      <c r="F901" s="215">
        <v>1.0074841681059297</v>
      </c>
      <c r="G901" s="62">
        <v>28</v>
      </c>
      <c r="H901" s="215">
        <v>1.0279840091376355</v>
      </c>
      <c r="I901" s="63">
        <v>28</v>
      </c>
      <c r="J901" s="215">
        <v>1.0484556531595353</v>
      </c>
      <c r="K901" s="63">
        <v>28</v>
      </c>
    </row>
    <row r="902" spans="1:11" ht="27.75" customHeight="1" x14ac:dyDescent="0.25">
      <c r="A902" s="29" t="s">
        <v>111</v>
      </c>
      <c r="B902" s="215">
        <v>2.83</v>
      </c>
      <c r="C902" s="62">
        <v>13</v>
      </c>
      <c r="D902" s="215">
        <v>2.86</v>
      </c>
      <c r="E902" s="62">
        <v>13</v>
      </c>
      <c r="F902" s="215">
        <v>2.8527370855821124</v>
      </c>
      <c r="G902" s="62">
        <v>15</v>
      </c>
      <c r="H902" s="215">
        <v>2.8505392912172574</v>
      </c>
      <c r="I902" s="63">
        <v>15</v>
      </c>
      <c r="J902" s="215">
        <v>2.8483448806774443</v>
      </c>
      <c r="K902" s="63">
        <v>14</v>
      </c>
    </row>
    <row r="903" spans="1:11" ht="27.75" customHeight="1" x14ac:dyDescent="0.25">
      <c r="A903" s="29" t="s">
        <v>112</v>
      </c>
      <c r="B903" s="215">
        <v>1.97</v>
      </c>
      <c r="C903" s="62">
        <v>18</v>
      </c>
      <c r="D903" s="215">
        <v>1.96</v>
      </c>
      <c r="E903" s="62">
        <v>18</v>
      </c>
      <c r="F903" s="215">
        <v>1.8980275400074431</v>
      </c>
      <c r="G903" s="62">
        <v>20</v>
      </c>
      <c r="H903" s="215">
        <v>1.9067012217697148</v>
      </c>
      <c r="I903" s="63">
        <v>19</v>
      </c>
      <c r="J903" s="215">
        <v>1.8972186406336342</v>
      </c>
      <c r="K903" s="63">
        <v>19</v>
      </c>
    </row>
    <row r="904" spans="1:11" ht="27.75" customHeight="1" x14ac:dyDescent="0.25">
      <c r="A904" s="29" t="s">
        <v>113</v>
      </c>
      <c r="B904" s="215">
        <v>0.34</v>
      </c>
      <c r="C904" s="62">
        <v>31</v>
      </c>
      <c r="D904" s="215">
        <v>0.34</v>
      </c>
      <c r="E904" s="62">
        <v>31</v>
      </c>
      <c r="F904" s="215">
        <v>0.33818058843422388</v>
      </c>
      <c r="G904" s="62">
        <v>31</v>
      </c>
      <c r="H904" s="215">
        <v>0.33422459893048129</v>
      </c>
      <c r="I904" s="63">
        <v>31</v>
      </c>
      <c r="J904" s="215">
        <v>0.33025099075297226</v>
      </c>
      <c r="K904" s="63">
        <v>31</v>
      </c>
    </row>
    <row r="905" spans="1:11" ht="27.75" customHeight="1" x14ac:dyDescent="0.25">
      <c r="A905" s="29" t="s">
        <v>114</v>
      </c>
      <c r="B905" s="215">
        <v>1.5</v>
      </c>
      <c r="C905" s="62">
        <v>25</v>
      </c>
      <c r="D905" s="215">
        <v>1.52</v>
      </c>
      <c r="E905" s="62">
        <v>25</v>
      </c>
      <c r="F905" s="215">
        <v>1.5126050420168067</v>
      </c>
      <c r="G905" s="62">
        <v>26</v>
      </c>
      <c r="H905" s="215">
        <v>1.6778523489932886</v>
      </c>
      <c r="I905" s="63">
        <v>24</v>
      </c>
      <c r="J905" s="215">
        <v>1.6750418760469012</v>
      </c>
      <c r="K905" s="63">
        <v>22</v>
      </c>
    </row>
    <row r="906" spans="1:11" ht="27.75" customHeight="1" x14ac:dyDescent="0.25">
      <c r="A906" s="29" t="s">
        <v>115</v>
      </c>
      <c r="B906" s="215">
        <v>13.99</v>
      </c>
      <c r="C906" s="62">
        <v>1</v>
      </c>
      <c r="D906" s="215">
        <v>14.1</v>
      </c>
      <c r="E906" s="62">
        <v>1</v>
      </c>
      <c r="F906" s="215">
        <v>14.604948124501197</v>
      </c>
      <c r="G906" s="62">
        <v>1</v>
      </c>
      <c r="H906" s="215">
        <v>14.940711462450592</v>
      </c>
      <c r="I906" s="63">
        <v>1</v>
      </c>
      <c r="J906" s="215">
        <v>14.722004698512139</v>
      </c>
      <c r="K906" s="63">
        <v>1</v>
      </c>
    </row>
    <row r="907" spans="1:11" ht="27.75" customHeight="1" x14ac:dyDescent="0.25">
      <c r="A907" s="29" t="s">
        <v>89</v>
      </c>
      <c r="B907" s="215">
        <v>0.94</v>
      </c>
      <c r="C907" s="62">
        <v>28</v>
      </c>
      <c r="D907" s="215">
        <v>0.94</v>
      </c>
      <c r="E907" s="62">
        <v>28</v>
      </c>
      <c r="F907" s="215">
        <v>0.91807909604519777</v>
      </c>
      <c r="G907" s="62">
        <v>29</v>
      </c>
      <c r="H907" s="215">
        <v>0.93091621754042131</v>
      </c>
      <c r="I907" s="63">
        <v>29</v>
      </c>
      <c r="J907" s="215">
        <v>0.91507798960138653</v>
      </c>
      <c r="K907" s="63">
        <v>29</v>
      </c>
    </row>
    <row r="908" spans="1:11" ht="27.75" customHeight="1" x14ac:dyDescent="0.25">
      <c r="A908" s="29" t="s">
        <v>116</v>
      </c>
      <c r="B908" s="215">
        <v>3.74</v>
      </c>
      <c r="C908" s="62">
        <v>10</v>
      </c>
      <c r="D908" s="215">
        <v>3.76</v>
      </c>
      <c r="E908" s="62">
        <v>9</v>
      </c>
      <c r="F908" s="215">
        <v>3.9473684210526314</v>
      </c>
      <c r="G908" s="62">
        <v>10</v>
      </c>
      <c r="H908" s="215">
        <v>3.9274924471299095</v>
      </c>
      <c r="I908" s="63">
        <v>10</v>
      </c>
      <c r="J908" s="215">
        <v>3.9117352056168504</v>
      </c>
      <c r="K908" s="63">
        <v>10</v>
      </c>
    </row>
    <row r="909" spans="1:11" ht="27.75" customHeight="1" x14ac:dyDescent="0.25">
      <c r="A909" s="29" t="s">
        <v>117</v>
      </c>
      <c r="B909" s="215">
        <v>1.82</v>
      </c>
      <c r="C909" s="62">
        <v>19</v>
      </c>
      <c r="D909" s="215">
        <v>1.83</v>
      </c>
      <c r="E909" s="62">
        <v>19</v>
      </c>
      <c r="F909" s="215">
        <v>1.9347037484885128</v>
      </c>
      <c r="G909" s="62">
        <v>19</v>
      </c>
      <c r="H909" s="215">
        <v>1.1961722488038278</v>
      </c>
      <c r="I909" s="63">
        <v>26</v>
      </c>
      <c r="J909" s="215">
        <v>1.1834319526627219</v>
      </c>
      <c r="K909" s="63">
        <v>26</v>
      </c>
    </row>
    <row r="910" spans="1:11" ht="27.75" customHeight="1" x14ac:dyDescent="0.25">
      <c r="A910" s="29" t="s">
        <v>118</v>
      </c>
      <c r="B910" s="215">
        <v>1.66</v>
      </c>
      <c r="C910" s="62">
        <v>24</v>
      </c>
      <c r="D910" s="215">
        <v>1.65</v>
      </c>
      <c r="E910" s="62">
        <v>24</v>
      </c>
      <c r="F910" s="215">
        <v>1.6946718368519318</v>
      </c>
      <c r="G910" s="62">
        <v>23</v>
      </c>
      <c r="H910" s="215">
        <v>1.7481523592950541</v>
      </c>
      <c r="I910" s="63">
        <v>21</v>
      </c>
      <c r="J910" s="215">
        <v>1.5332676888451258</v>
      </c>
      <c r="K910" s="63">
        <v>24</v>
      </c>
    </row>
    <row r="911" spans="1:11" ht="27.75" customHeight="1" x14ac:dyDescent="0.25">
      <c r="A911" s="29" t="s">
        <v>119</v>
      </c>
      <c r="B911" s="215">
        <v>5.12</v>
      </c>
      <c r="C911" s="62">
        <v>6</v>
      </c>
      <c r="D911" s="215">
        <v>5.25</v>
      </c>
      <c r="E911" s="62">
        <v>5</v>
      </c>
      <c r="F911" s="215">
        <v>5.359179019384265</v>
      </c>
      <c r="G911" s="62">
        <v>5</v>
      </c>
      <c r="H911" s="215">
        <v>5.5936073059360734</v>
      </c>
      <c r="I911" s="63">
        <v>5</v>
      </c>
      <c r="J911" s="215">
        <v>5.6</v>
      </c>
      <c r="K911" s="63">
        <v>5</v>
      </c>
    </row>
    <row r="912" spans="1:11" ht="27.75" customHeight="1" x14ac:dyDescent="0.25">
      <c r="A912" s="29" t="s">
        <v>120</v>
      </c>
      <c r="B912" s="215">
        <v>1.48</v>
      </c>
      <c r="C912" s="62">
        <v>26</v>
      </c>
      <c r="D912" s="215">
        <v>1.46</v>
      </c>
      <c r="E912" s="62">
        <v>26</v>
      </c>
      <c r="F912" s="215">
        <v>1.6683217477656405</v>
      </c>
      <c r="G912" s="62">
        <v>24</v>
      </c>
      <c r="H912" s="215">
        <v>1.6945812807881773</v>
      </c>
      <c r="I912" s="63">
        <v>22</v>
      </c>
      <c r="J912" s="215">
        <v>1.6813294232649072</v>
      </c>
      <c r="K912" s="63">
        <v>21</v>
      </c>
    </row>
    <row r="913" spans="1:11" ht="27.75" customHeight="1" x14ac:dyDescent="0.25">
      <c r="A913" s="29" t="s">
        <v>121</v>
      </c>
      <c r="B913" s="215">
        <v>1.72</v>
      </c>
      <c r="C913" s="62">
        <v>23</v>
      </c>
      <c r="D913" s="215">
        <v>1.72</v>
      </c>
      <c r="E913" s="62">
        <v>23</v>
      </c>
      <c r="F913" s="215">
        <v>1.5342960288808665</v>
      </c>
      <c r="G913" s="62">
        <v>25</v>
      </c>
      <c r="H913" s="215">
        <v>1.4362657091561939</v>
      </c>
      <c r="I913" s="63">
        <v>25</v>
      </c>
      <c r="J913" s="215">
        <v>1.4298480786416443</v>
      </c>
      <c r="K913" s="63">
        <v>25</v>
      </c>
    </row>
    <row r="914" spans="1:11" ht="27.75" customHeight="1" x14ac:dyDescent="0.25">
      <c r="A914" s="29" t="s">
        <v>122</v>
      </c>
      <c r="B914" s="215">
        <v>2.4900000000000002</v>
      </c>
      <c r="C914" s="62">
        <v>17</v>
      </c>
      <c r="D914" s="215">
        <v>2.5099999999999998</v>
      </c>
      <c r="E914" s="62">
        <v>17</v>
      </c>
      <c r="F914" s="215">
        <v>2.4771838331160367</v>
      </c>
      <c r="G914" s="62">
        <v>17</v>
      </c>
      <c r="H914" s="215">
        <v>2.7027027027027026</v>
      </c>
      <c r="I914" s="63">
        <v>16</v>
      </c>
      <c r="J914" s="215">
        <v>2.7954256670902158</v>
      </c>
      <c r="K914" s="63">
        <v>16</v>
      </c>
    </row>
    <row r="915" spans="1:11" ht="27.75" customHeight="1" x14ac:dyDescent="0.25">
      <c r="A915" s="29" t="s">
        <v>123</v>
      </c>
      <c r="B915" s="215">
        <v>1.81</v>
      </c>
      <c r="C915" s="62">
        <v>21</v>
      </c>
      <c r="D915" s="215">
        <v>1.78</v>
      </c>
      <c r="E915" s="62">
        <v>22</v>
      </c>
      <c r="F915" s="215">
        <v>1.7142857142857142</v>
      </c>
      <c r="G915" s="62">
        <v>22</v>
      </c>
      <c r="H915" s="215">
        <v>1.6801493466085875</v>
      </c>
      <c r="I915" s="63">
        <v>23</v>
      </c>
      <c r="J915" s="215">
        <v>1.6463414634146343</v>
      </c>
      <c r="K915" s="63">
        <v>23</v>
      </c>
    </row>
    <row r="916" spans="1:11" ht="27.75" customHeight="1" x14ac:dyDescent="0.25">
      <c r="A916" s="29" t="s">
        <v>124</v>
      </c>
      <c r="B916" s="215">
        <v>1.82</v>
      </c>
      <c r="C916" s="62">
        <v>19</v>
      </c>
      <c r="D916" s="215">
        <v>1.82</v>
      </c>
      <c r="E916" s="62">
        <v>20</v>
      </c>
      <c r="F916" s="215">
        <v>1.8095987411487018</v>
      </c>
      <c r="G916" s="62">
        <v>21</v>
      </c>
      <c r="H916" s="215">
        <v>1.8391704167481902</v>
      </c>
      <c r="I916" s="63">
        <v>20</v>
      </c>
      <c r="J916" s="215">
        <v>1.8302180685358256</v>
      </c>
      <c r="K916" s="63">
        <v>20</v>
      </c>
    </row>
    <row r="917" spans="1:11" ht="27.75" customHeight="1" x14ac:dyDescent="0.25">
      <c r="A917" s="29" t="s">
        <v>125</v>
      </c>
      <c r="B917" s="215">
        <v>3.07</v>
      </c>
      <c r="C917" s="62">
        <v>12</v>
      </c>
      <c r="D917" s="215">
        <v>3.09</v>
      </c>
      <c r="E917" s="62">
        <v>12</v>
      </c>
      <c r="F917" s="215">
        <v>3.0007501875468865</v>
      </c>
      <c r="G917" s="62">
        <v>12</v>
      </c>
      <c r="H917" s="215">
        <v>2.9104477611940296</v>
      </c>
      <c r="I917" s="63">
        <v>12</v>
      </c>
      <c r="J917" s="215">
        <v>2.8974739970282317</v>
      </c>
      <c r="K917" s="63">
        <v>12</v>
      </c>
    </row>
    <row r="918" spans="1:11" ht="27.75" customHeight="1" x14ac:dyDescent="0.25">
      <c r="A918" s="29" t="s">
        <v>126</v>
      </c>
      <c r="B918" s="215">
        <v>0.64</v>
      </c>
      <c r="C918" s="62">
        <v>30</v>
      </c>
      <c r="D918" s="215">
        <v>0.64</v>
      </c>
      <c r="E918" s="62">
        <v>30</v>
      </c>
      <c r="F918" s="215">
        <v>0.63514467184191958</v>
      </c>
      <c r="G918" s="62">
        <v>30</v>
      </c>
      <c r="H918" s="215">
        <v>0.62717770034843212</v>
      </c>
      <c r="I918" s="63">
        <v>30</v>
      </c>
      <c r="J918" s="215">
        <v>0.48143053645116923</v>
      </c>
      <c r="K918" s="63">
        <v>30</v>
      </c>
    </row>
    <row r="919" spans="1:11" ht="27.75" customHeight="1" x14ac:dyDescent="0.25">
      <c r="A919" s="29" t="s">
        <v>127</v>
      </c>
      <c r="B919" s="215">
        <v>2.75</v>
      </c>
      <c r="C919" s="62">
        <v>14</v>
      </c>
      <c r="D919" s="215">
        <v>2.76</v>
      </c>
      <c r="E919" s="62">
        <v>14</v>
      </c>
      <c r="F919" s="215">
        <v>2.8673835125448033</v>
      </c>
      <c r="G919" s="62">
        <v>14</v>
      </c>
      <c r="H919" s="215">
        <v>2.853745541022592</v>
      </c>
      <c r="I919" s="63">
        <v>14</v>
      </c>
      <c r="J919" s="215">
        <v>2.8419182948490231</v>
      </c>
      <c r="K919" s="63">
        <v>15</v>
      </c>
    </row>
    <row r="920" spans="1:11" ht="27.75" customHeight="1" x14ac:dyDescent="0.25">
      <c r="A920" s="29" t="s">
        <v>128</v>
      </c>
      <c r="B920" s="215">
        <v>2.6</v>
      </c>
      <c r="C920" s="62">
        <v>15</v>
      </c>
      <c r="D920" s="215">
        <v>2.61</v>
      </c>
      <c r="E920" s="62">
        <v>15</v>
      </c>
      <c r="F920" s="215">
        <v>2.8886241810601549</v>
      </c>
      <c r="G920" s="62">
        <v>13</v>
      </c>
      <c r="H920" s="215">
        <v>2.8655834564254059</v>
      </c>
      <c r="I920" s="63">
        <v>13</v>
      </c>
      <c r="J920" s="215">
        <v>2.8713741576325811</v>
      </c>
      <c r="K920" s="63">
        <v>13</v>
      </c>
    </row>
    <row r="921" spans="1:11" ht="27.75" customHeight="1" x14ac:dyDescent="0.25">
      <c r="A921" s="29" t="s">
        <v>129</v>
      </c>
      <c r="B921" s="215">
        <v>1.8</v>
      </c>
      <c r="C921" s="62">
        <v>22</v>
      </c>
      <c r="D921" s="215">
        <v>1.81</v>
      </c>
      <c r="E921" s="62">
        <v>21</v>
      </c>
      <c r="F921" s="215">
        <v>2.0541082164328657</v>
      </c>
      <c r="G921" s="62">
        <v>18</v>
      </c>
      <c r="H921" s="215">
        <v>2.0520520520520522</v>
      </c>
      <c r="I921" s="63">
        <v>18</v>
      </c>
      <c r="J921" s="215">
        <v>2.0510255127563783</v>
      </c>
      <c r="K921" s="63">
        <v>18</v>
      </c>
    </row>
    <row r="922" spans="1:11" ht="27.75" customHeight="1" x14ac:dyDescent="0.25">
      <c r="A922" s="29" t="s">
        <v>130</v>
      </c>
      <c r="B922" s="215">
        <v>5.18</v>
      </c>
      <c r="C922" s="62">
        <v>5</v>
      </c>
      <c r="D922" s="215">
        <v>5.23</v>
      </c>
      <c r="E922" s="62">
        <v>6</v>
      </c>
      <c r="F922" s="215">
        <v>5.0666666666666664</v>
      </c>
      <c r="G922" s="62">
        <v>6</v>
      </c>
      <c r="H922" s="215">
        <v>5.0331125827814569</v>
      </c>
      <c r="I922" s="63">
        <v>6</v>
      </c>
      <c r="J922" s="215">
        <v>5.0065876152832676</v>
      </c>
      <c r="K922" s="63">
        <v>6</v>
      </c>
    </row>
    <row r="923" spans="1:11" ht="27.75" customHeight="1" x14ac:dyDescent="0.25">
      <c r="A923" s="29" t="s">
        <v>131</v>
      </c>
      <c r="B923" s="215">
        <v>3.75</v>
      </c>
      <c r="C923" s="62">
        <v>9</v>
      </c>
      <c r="D923" s="215">
        <v>3.75</v>
      </c>
      <c r="E923" s="62">
        <v>10</v>
      </c>
      <c r="F923" s="215">
        <v>3.8732394366197185</v>
      </c>
      <c r="G923" s="62">
        <v>11</v>
      </c>
      <c r="H923" s="215">
        <v>3.6463536463536466</v>
      </c>
      <c r="I923" s="63">
        <v>11</v>
      </c>
      <c r="J923" s="215">
        <v>3.621031746031746</v>
      </c>
      <c r="K923" s="63">
        <v>11</v>
      </c>
    </row>
    <row r="924" spans="1:11" ht="27.75" customHeight="1" x14ac:dyDescent="0.25">
      <c r="A924" s="29" t="s">
        <v>132</v>
      </c>
      <c r="B924" s="215">
        <v>4.71</v>
      </c>
      <c r="C924" s="62">
        <v>7</v>
      </c>
      <c r="D924" s="215">
        <v>4.72</v>
      </c>
      <c r="E924" s="62">
        <v>7</v>
      </c>
      <c r="F924" s="215">
        <v>4.6765393608729537</v>
      </c>
      <c r="G924" s="62">
        <v>7</v>
      </c>
      <c r="H924" s="215">
        <v>4.6747175691468641</v>
      </c>
      <c r="I924" s="63">
        <v>7</v>
      </c>
      <c r="J924" s="215">
        <v>4.6710782405605293</v>
      </c>
      <c r="K924" s="63">
        <v>7</v>
      </c>
    </row>
    <row r="925" spans="1:11" ht="27.75" customHeight="1" x14ac:dyDescent="0.25">
      <c r="A925" s="29" t="s">
        <v>133</v>
      </c>
      <c r="B925" s="215">
        <v>3.5</v>
      </c>
      <c r="C925" s="62">
        <v>11</v>
      </c>
      <c r="D925" s="215">
        <v>3.52</v>
      </c>
      <c r="E925" s="62">
        <v>11</v>
      </c>
      <c r="F925" s="215">
        <v>4.1829336307863914</v>
      </c>
      <c r="G925" s="62">
        <v>9</v>
      </c>
      <c r="H925" s="215">
        <v>4.1829336307863914</v>
      </c>
      <c r="I925" s="63">
        <v>9</v>
      </c>
      <c r="J925" s="215">
        <v>4.1852678571428568</v>
      </c>
      <c r="K925" s="63">
        <v>9</v>
      </c>
    </row>
    <row r="926" spans="1:11" ht="27.75" customHeight="1" x14ac:dyDescent="0.25">
      <c r="A926" s="29" t="s">
        <v>134</v>
      </c>
      <c r="B926" s="215">
        <v>4.34</v>
      </c>
      <c r="C926" s="62">
        <v>8</v>
      </c>
      <c r="D926" s="215">
        <v>4.3499999999999996</v>
      </c>
      <c r="E926" s="62">
        <v>8</v>
      </c>
      <c r="F926" s="215">
        <v>4.573620537031573</v>
      </c>
      <c r="G926" s="62">
        <v>8</v>
      </c>
      <c r="H926" s="215">
        <v>4.55748309320788</v>
      </c>
      <c r="I926" s="63">
        <v>8</v>
      </c>
      <c r="J926" s="215">
        <v>4.5387994143484631</v>
      </c>
      <c r="K926" s="63">
        <v>8</v>
      </c>
    </row>
    <row r="927" spans="1:11" ht="27.75" customHeight="1" x14ac:dyDescent="0.25">
      <c r="A927" s="29" t="s">
        <v>135</v>
      </c>
      <c r="B927" s="215">
        <v>7.24</v>
      </c>
      <c r="C927" s="62">
        <v>3</v>
      </c>
      <c r="D927" s="215">
        <v>7.31</v>
      </c>
      <c r="E927" s="62">
        <v>3</v>
      </c>
      <c r="F927" s="215">
        <v>6.5484311050477491</v>
      </c>
      <c r="G927" s="62">
        <v>4</v>
      </c>
      <c r="H927" s="215">
        <v>6.6031313818924442</v>
      </c>
      <c r="I927" s="63">
        <v>4</v>
      </c>
      <c r="J927" s="215">
        <v>6.6576086956521738</v>
      </c>
      <c r="K927" s="63">
        <v>4</v>
      </c>
    </row>
    <row r="928" spans="1:11" ht="27.75" customHeight="1" x14ac:dyDescent="0.25">
      <c r="A928" s="29" t="s">
        <v>136</v>
      </c>
      <c r="B928" s="215">
        <v>11.79</v>
      </c>
      <c r="C928" s="62">
        <v>2</v>
      </c>
      <c r="D928" s="215">
        <v>11.84</v>
      </c>
      <c r="E928" s="62">
        <v>2</v>
      </c>
      <c r="F928" s="215">
        <v>10.805300713557594</v>
      </c>
      <c r="G928" s="62">
        <v>2</v>
      </c>
      <c r="H928" s="215">
        <v>10.608345902463549</v>
      </c>
      <c r="I928" s="63">
        <v>2</v>
      </c>
      <c r="J928" s="215">
        <v>10.455896927651139</v>
      </c>
      <c r="K928" s="63">
        <v>2</v>
      </c>
    </row>
    <row r="929" spans="1:11" ht="27.75" customHeight="1" x14ac:dyDescent="0.25">
      <c r="A929" s="29" t="s">
        <v>137</v>
      </c>
      <c r="B929" s="215">
        <v>1.07</v>
      </c>
      <c r="C929" s="62">
        <v>27</v>
      </c>
      <c r="D929" s="215">
        <v>1.08</v>
      </c>
      <c r="E929" s="62">
        <v>27</v>
      </c>
      <c r="F929" s="215">
        <v>1.0746606334841629</v>
      </c>
      <c r="G929" s="62">
        <v>27</v>
      </c>
      <c r="H929" s="215">
        <v>1.0740531373657434</v>
      </c>
      <c r="I929" s="63">
        <v>27</v>
      </c>
      <c r="J929" s="215">
        <v>1.0740531373657434</v>
      </c>
      <c r="K929" s="63">
        <v>27</v>
      </c>
    </row>
    <row r="930" spans="1:11" ht="27.75" customHeight="1" x14ac:dyDescent="0.25">
      <c r="A930" s="30" t="s">
        <v>138</v>
      </c>
      <c r="B930" s="215">
        <v>6.72</v>
      </c>
      <c r="C930" s="62">
        <v>4</v>
      </c>
      <c r="D930" s="215">
        <v>6.62</v>
      </c>
      <c r="E930" s="62">
        <v>4</v>
      </c>
      <c r="F930" s="215">
        <v>7.3841319717203451</v>
      </c>
      <c r="G930" s="62">
        <v>3</v>
      </c>
      <c r="H930" s="215">
        <v>7.6566125290023201</v>
      </c>
      <c r="I930" s="63">
        <v>3</v>
      </c>
      <c r="J930" s="215">
        <v>7.5342465753424657</v>
      </c>
      <c r="K930" s="63">
        <v>3</v>
      </c>
    </row>
    <row r="931" spans="1:11" ht="27.75" customHeight="1" x14ac:dyDescent="0.25">
      <c r="A931" s="218" t="s">
        <v>38</v>
      </c>
      <c r="B931" s="641"/>
      <c r="C931" s="641"/>
      <c r="D931" s="641"/>
      <c r="E931" s="641"/>
    </row>
  </sheetData>
  <mergeCells count="151">
    <mergeCell ref="H860:I860"/>
    <mergeCell ref="H897:I897"/>
    <mergeCell ref="F2:I2"/>
    <mergeCell ref="J2:M2"/>
    <mergeCell ref="F40:I40"/>
    <mergeCell ref="J40:M40"/>
    <mergeCell ref="F78:I78"/>
    <mergeCell ref="J78:M78"/>
    <mergeCell ref="R39:V39"/>
    <mergeCell ref="F116:I116"/>
    <mergeCell ref="J116:M116"/>
    <mergeCell ref="H527:I527"/>
    <mergeCell ref="H564:I564"/>
    <mergeCell ref="F230:G230"/>
    <mergeCell ref="H230:I230"/>
    <mergeCell ref="F267:G267"/>
    <mergeCell ref="H267:I267"/>
    <mergeCell ref="J490:K490"/>
    <mergeCell ref="J527:K527"/>
    <mergeCell ref="J564:K564"/>
    <mergeCell ref="J601:K601"/>
    <mergeCell ref="H601:I601"/>
    <mergeCell ref="H490:I490"/>
    <mergeCell ref="R2:U2"/>
    <mergeCell ref="A2:A3"/>
    <mergeCell ref="D267:E267"/>
    <mergeCell ref="A78:A79"/>
    <mergeCell ref="A40:A41"/>
    <mergeCell ref="B230:C230"/>
    <mergeCell ref="D230:E230"/>
    <mergeCell ref="A116:A117"/>
    <mergeCell ref="A267:A268"/>
    <mergeCell ref="B2:E2"/>
    <mergeCell ref="B40:E40"/>
    <mergeCell ref="B78:E78"/>
    <mergeCell ref="B116:E116"/>
    <mergeCell ref="B154:E154"/>
    <mergeCell ref="B192:E192"/>
    <mergeCell ref="B267:C267"/>
    <mergeCell ref="A192:A193"/>
    <mergeCell ref="A154:A155"/>
    <mergeCell ref="A230:A231"/>
    <mergeCell ref="A897:A898"/>
    <mergeCell ref="B897:C897"/>
    <mergeCell ref="A638:A639"/>
    <mergeCell ref="B638:C638"/>
    <mergeCell ref="A453:A454"/>
    <mergeCell ref="A490:A491"/>
    <mergeCell ref="B490:C490"/>
    <mergeCell ref="A527:A528"/>
    <mergeCell ref="B453:C453"/>
    <mergeCell ref="A786:A787"/>
    <mergeCell ref="B786:C786"/>
    <mergeCell ref="A749:A750"/>
    <mergeCell ref="B749:C749"/>
    <mergeCell ref="B564:C564"/>
    <mergeCell ref="A712:A713"/>
    <mergeCell ref="B712:C712"/>
    <mergeCell ref="D638:E638"/>
    <mergeCell ref="F638:G638"/>
    <mergeCell ref="B527:C527"/>
    <mergeCell ref="D527:E527"/>
    <mergeCell ref="F527:G527"/>
    <mergeCell ref="B601:C601"/>
    <mergeCell ref="D601:E601"/>
    <mergeCell ref="F601:G601"/>
    <mergeCell ref="A564:A565"/>
    <mergeCell ref="A601:A602"/>
    <mergeCell ref="D564:E564"/>
    <mergeCell ref="F564:G564"/>
    <mergeCell ref="D712:E712"/>
    <mergeCell ref="A860:A861"/>
    <mergeCell ref="B860:C860"/>
    <mergeCell ref="A823:A824"/>
    <mergeCell ref="B823:C823"/>
    <mergeCell ref="F712:G712"/>
    <mergeCell ref="A675:A676"/>
    <mergeCell ref="B675:C675"/>
    <mergeCell ref="D675:E675"/>
    <mergeCell ref="F675:G675"/>
    <mergeCell ref="F154:I154"/>
    <mergeCell ref="J154:M154"/>
    <mergeCell ref="F192:I192"/>
    <mergeCell ref="J192:M192"/>
    <mergeCell ref="A416:A417"/>
    <mergeCell ref="B416:C416"/>
    <mergeCell ref="D416:E416"/>
    <mergeCell ref="F416:G416"/>
    <mergeCell ref="A379:A380"/>
    <mergeCell ref="B379:C379"/>
    <mergeCell ref="A341:A342"/>
    <mergeCell ref="A304:A305"/>
    <mergeCell ref="B341:C341"/>
    <mergeCell ref="B304:C304"/>
    <mergeCell ref="D379:E379"/>
    <mergeCell ref="F379:G379"/>
    <mergeCell ref="H379:I379"/>
    <mergeCell ref="H416:I416"/>
    <mergeCell ref="H453:I453"/>
    <mergeCell ref="D490:E490"/>
    <mergeCell ref="F490:G490"/>
    <mergeCell ref="D304:E304"/>
    <mergeCell ref="F304:G304"/>
    <mergeCell ref="H304:I304"/>
    <mergeCell ref="D341:E341"/>
    <mergeCell ref="H341:I341"/>
    <mergeCell ref="J341:K341"/>
    <mergeCell ref="J379:K379"/>
    <mergeCell ref="J416:K416"/>
    <mergeCell ref="J453:K453"/>
    <mergeCell ref="D453:E453"/>
    <mergeCell ref="F453:G453"/>
    <mergeCell ref="F341:G341"/>
    <mergeCell ref="R40:U40"/>
    <mergeCell ref="R78:U78"/>
    <mergeCell ref="R116:U116"/>
    <mergeCell ref="R154:U154"/>
    <mergeCell ref="R192:U192"/>
    <mergeCell ref="J230:K230"/>
    <mergeCell ref="J267:K267"/>
    <mergeCell ref="J304:K304"/>
    <mergeCell ref="N2:Q2"/>
    <mergeCell ref="N40:Q40"/>
    <mergeCell ref="N78:Q78"/>
    <mergeCell ref="N116:Q116"/>
    <mergeCell ref="N154:Q154"/>
    <mergeCell ref="N192:Q192"/>
    <mergeCell ref="J638:K638"/>
    <mergeCell ref="J675:K675"/>
    <mergeCell ref="J712:K712"/>
    <mergeCell ref="J749:K749"/>
    <mergeCell ref="J786:K786"/>
    <mergeCell ref="J823:K823"/>
    <mergeCell ref="J860:K860"/>
    <mergeCell ref="J897:K897"/>
    <mergeCell ref="D860:E860"/>
    <mergeCell ref="D897:E897"/>
    <mergeCell ref="H638:I638"/>
    <mergeCell ref="H675:I675"/>
    <mergeCell ref="D786:E786"/>
    <mergeCell ref="F786:G786"/>
    <mergeCell ref="D823:E823"/>
    <mergeCell ref="F823:G823"/>
    <mergeCell ref="F897:G897"/>
    <mergeCell ref="F860:G860"/>
    <mergeCell ref="D749:E749"/>
    <mergeCell ref="F749:G749"/>
    <mergeCell ref="H712:I712"/>
    <mergeCell ref="H749:I749"/>
    <mergeCell ref="H786:I786"/>
    <mergeCell ref="H823:I823"/>
  </mergeCells>
  <hyperlinks>
    <hyperlink ref="A303" location="فهرست!A143" display="9-نسبت  راه های روستایی شوسه به کل راه های استان" xr:uid="{00000000-0004-0000-0F00-000000000000}"/>
    <hyperlink ref="A378" location="فهرست!A145" display="11- توزیع راه های شریانی بهسازی شده در بین استان‌ها" xr:uid="{00000000-0004-0000-0F00-000001000000}"/>
    <hyperlink ref="A415" location="فهرست!A146" display="12- توزیع تعداد نقاط و مقاطع پر حادثه اصلاح شده در جاده های کشور " xr:uid="{00000000-0004-0000-0F00-000002000000}"/>
    <hyperlink ref="A452" location="فهرست!A147" display="13- توزیع تعداد مجتمع های خدماتی -رفاهی بهره برداری شده در جاده های کشور " xr:uid="{00000000-0004-0000-0F00-000003000000}"/>
    <hyperlink ref="A489" location="فهرست!A148" display="14- توزیع میزان کالای دارای بارنامه در حمل و نقل جاده ای کشور" xr:uid="{00000000-0004-0000-0F00-000004000000}"/>
    <hyperlink ref="A526" location="فهرست!A149" display="15- توزیع میزان ترانزیت جاده ای کالا در کشور" xr:uid="{00000000-0004-0000-0F00-000005000000}"/>
    <hyperlink ref="A674" location="فهرست!A153" display="19- نسبت تعداد سفر درون استاني توسط انواع وسايل نقليه عمومي مسافري جاده اي به کل جمعيت                         " xr:uid="{00000000-0004-0000-0F00-000006000000}"/>
    <hyperlink ref="A711" location="فهرست!A154" display="20- نسبت تعداد مسافر جابه جا شده درون استانی توسط انواع وسايل نقليه عمومي مسافری جاده ای به کل جمعيت " xr:uid="{00000000-0004-0000-0F00-000007000000}"/>
    <hyperlink ref="A748" location="فهرست!A155" display="21- نسبت تعداد سفر برون استاني توسط انواع وسايل نقليه عمومي مسافري جاده اي به کل جمعيت" xr:uid="{00000000-0004-0000-0F00-000008000000}"/>
    <hyperlink ref="A785" location="فهرست!A156" display="22- نسبت تعداد مسافر جابه جا شده برون استانی توسط انواع وسايل نقليه عمومي مسافری جاده ای به کل جمعيت" xr:uid="{00000000-0004-0000-0F00-000009000000}"/>
    <hyperlink ref="A822" location="فهرست!A157" display="23- توزیع  تعداد سیلوهای دایر گندم " xr:uid="{00000000-0004-0000-0F00-00000A000000}"/>
    <hyperlink ref="A896" location="فهرست!A159" display="25-  نسبت شرکتهای تعاونی حمل ونقل تحت پوشش وزارت تعاون ،کار  ورفاه اجتماعی به کل جمعیت " xr:uid="{00000000-0004-0000-0F00-00000B000000}"/>
    <hyperlink ref="A1" location="فهرست!A135" display="1- تراكم و توزیع كل راه هاي تحت حوزه استحفاظي وزارت راه و شهرسازي به مساحت استان" xr:uid="{00000000-0004-0000-0F00-00000C000000}"/>
    <hyperlink ref="A77" location="فهرست!A147" display="3- تراكم بزرگراه های تحت حوزه استحفاظي وزارت راه و شهرسازي به  مساحت استان" xr:uid="{00000000-0004-0000-0F00-00000D000000}"/>
    <hyperlink ref="A115" location="فهرست!A138" display="4- تراكم و توزیع راه های اصلی تحت حوزه استحفاظي وزارت راه و شهرسازي به  مساحت استان        " xr:uid="{00000000-0004-0000-0F00-00000E000000}"/>
    <hyperlink ref="A153" location="فهرست!A139" display="5- تراكم  و توزیع راه های فرعی تحت حوزه استحفاظي وزارت راه و شهرسازي به مساحت استان          " xr:uid="{00000000-0004-0000-0F00-00000F000000}"/>
    <hyperlink ref="A191" location="فهرست!A140" display="6- تراكم و توزیع  راه های بین شهری تحت حوزه استحفاظي وزارت راه و شهرسازي به  مساحت استان  " xr:uid="{00000000-0004-0000-0F00-000010000000}"/>
    <hyperlink ref="A340" location="فهرست!A144" display="10- نسبت طول کل شبکه راه‌های بین شهری استان‌های کشور به مساحت(1) کشور " xr:uid="{00000000-0004-0000-0F00-000011000000}"/>
    <hyperlink ref="A563" location="فهرست!A150" display=" 16-توزیع میزان جابه جایی مسافر برون شهری تو سط ناوگان حمل ونقل جاده ای در کشور" xr:uid="{00000000-0004-0000-0F00-000012000000}"/>
    <hyperlink ref="A229" location="فهرست!A141" display=" 7-نسبت کل راه های روستایی به کل راه های استان" xr:uid="{00000000-0004-0000-0F00-000013000000}"/>
    <hyperlink ref="A39" location="فهرست!A146" display="2- تراكم آزاد راه هاي تحت حوزه استحفاظي وزارت راه و شهرسازي به  مساحت استان" xr:uid="{00000000-0004-0000-0F00-000014000000}"/>
    <hyperlink ref="A600" location="فهرست!A151" display="17- نسبت تعداد كل انواع وسايل نقليه موتوري شماره گذاري شده به کل خانوار                             " xr:uid="{00000000-0004-0000-0F00-000015000000}"/>
    <hyperlink ref="A39" location="فهرست!A136" display="2- تراكم و توزیع آزاد راه هاي تحت حوزه استحفاظي وزارت راه و شهرسازي به  مساحت استان" xr:uid="{00000000-0004-0000-0F00-000016000000}"/>
    <hyperlink ref="A77" location="فهرست!A137" display="3- تراكم وتوزیع بزرگراه های تحت حوزه استحفاظي وزارت راه و شهرسازي به  مساحت استان" xr:uid="{00000000-0004-0000-0F00-000017000000}"/>
    <hyperlink ref="A266" location="فهرست!A142" display="8-نسبت  راه های روستایی آسفالته به کل راه های استان" xr:uid="{00000000-0004-0000-0F00-000018000000}"/>
    <hyperlink ref="A637" location="فهرست!A152" display="18- نسبت تعداد  وسيله نقليه سواری شماره گذاري شده به کل خانوار" xr:uid="{00000000-0004-0000-0F00-000019000000}"/>
    <hyperlink ref="A859" location="فهرست!A158" display="24- توزیع ظرفیت سیلوهای دایر گندم" xr:uid="{00000000-0004-0000-0F00-00001A000000}"/>
  </hyperlinks>
  <pageMargins left="0.7" right="0.7" top="0.75" bottom="0.75" header="0.3" footer="0.3"/>
  <pageSetup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K184"/>
  <sheetViews>
    <sheetView rightToLeft="1" workbookViewId="0">
      <selection sqref="A1:XFD1048576"/>
    </sheetView>
  </sheetViews>
  <sheetFormatPr defaultColWidth="9.140625" defaultRowHeight="30" customHeight="1" x14ac:dyDescent="0.2"/>
  <cols>
    <col min="1" max="1" width="24.42578125" style="649" customWidth="1"/>
    <col min="2" max="6" width="10.42578125" style="514" customWidth="1"/>
    <col min="7" max="7" width="12.42578125" style="514" customWidth="1"/>
    <col min="8" max="16384" width="9.140625" style="514"/>
  </cols>
  <sheetData>
    <row r="1" spans="1:11" ht="30" customHeight="1" x14ac:dyDescent="0.2">
      <c r="A1" s="469" t="s">
        <v>967</v>
      </c>
      <c r="C1" s="115"/>
      <c r="K1" s="115" t="s">
        <v>1063</v>
      </c>
    </row>
    <row r="2" spans="1:11" ht="30" customHeight="1" x14ac:dyDescent="0.2">
      <c r="A2" s="723" t="s">
        <v>1</v>
      </c>
      <c r="B2" s="722">
        <v>1399</v>
      </c>
      <c r="C2" s="722"/>
      <c r="D2" s="722">
        <v>1400</v>
      </c>
      <c r="E2" s="722"/>
      <c r="F2" s="771">
        <v>1401</v>
      </c>
      <c r="G2" s="772"/>
      <c r="H2" s="771">
        <v>1402</v>
      </c>
      <c r="I2" s="772"/>
      <c r="J2" s="771">
        <v>1403</v>
      </c>
      <c r="K2" s="772"/>
    </row>
    <row r="3" spans="1:11" s="647" customFormat="1" ht="30" customHeight="1" x14ac:dyDescent="0.2">
      <c r="A3" s="724"/>
      <c r="B3" s="152" t="s">
        <v>302</v>
      </c>
      <c r="C3" s="152" t="s">
        <v>3</v>
      </c>
      <c r="D3" s="152" t="s">
        <v>302</v>
      </c>
      <c r="E3" s="152" t="s">
        <v>3</v>
      </c>
      <c r="F3" s="152" t="s">
        <v>302</v>
      </c>
      <c r="G3" s="152" t="s">
        <v>3</v>
      </c>
      <c r="H3" s="152" t="s">
        <v>302</v>
      </c>
      <c r="I3" s="152" t="s">
        <v>3</v>
      </c>
      <c r="J3" s="152" t="s">
        <v>302</v>
      </c>
      <c r="K3" s="152" t="s">
        <v>3</v>
      </c>
    </row>
    <row r="4" spans="1:11" ht="30" customHeight="1" x14ac:dyDescent="0.2">
      <c r="A4" s="35" t="s">
        <v>47</v>
      </c>
      <c r="B4" s="126">
        <v>2.7</v>
      </c>
      <c r="C4" s="85" t="s">
        <v>230</v>
      </c>
      <c r="D4" s="126">
        <v>3.05</v>
      </c>
      <c r="E4" s="126" t="s">
        <v>230</v>
      </c>
      <c r="F4" s="126">
        <v>2.9137560097978308</v>
      </c>
      <c r="G4" s="126" t="s">
        <v>230</v>
      </c>
      <c r="H4" s="126">
        <v>3.2157319894588272</v>
      </c>
      <c r="I4" s="126" t="s">
        <v>230</v>
      </c>
      <c r="J4" s="436">
        <v>3.5736931482330925</v>
      </c>
      <c r="K4" s="126" t="s">
        <v>230</v>
      </c>
    </row>
    <row r="5" spans="1:11" ht="30" customHeight="1" x14ac:dyDescent="0.2">
      <c r="A5" s="116" t="s">
        <v>48</v>
      </c>
      <c r="B5" s="646">
        <v>1.41789454015482</v>
      </c>
      <c r="C5" s="395">
        <v>15</v>
      </c>
      <c r="D5" s="646">
        <v>1.4483402909371612</v>
      </c>
      <c r="E5" s="395">
        <v>16</v>
      </c>
      <c r="F5" s="646">
        <v>1.4189547591103595</v>
      </c>
      <c r="G5" s="395">
        <v>15</v>
      </c>
      <c r="H5" s="544">
        <v>1.6119550167887187</v>
      </c>
      <c r="I5" s="395">
        <v>17</v>
      </c>
      <c r="J5" s="544">
        <v>1.8446965221688565</v>
      </c>
      <c r="K5" s="395">
        <v>12</v>
      </c>
    </row>
    <row r="6" spans="1:11" ht="30" customHeight="1" x14ac:dyDescent="0.2">
      <c r="A6" s="116" t="s">
        <v>49</v>
      </c>
      <c r="B6" s="646">
        <v>1.0756113497684485</v>
      </c>
      <c r="C6" s="395">
        <v>26</v>
      </c>
      <c r="D6" s="646">
        <v>1.03378270895111</v>
      </c>
      <c r="E6" s="395">
        <v>29</v>
      </c>
      <c r="F6" s="646">
        <v>1.022947667985816</v>
      </c>
      <c r="G6" s="395">
        <v>26</v>
      </c>
      <c r="H6" s="544">
        <v>1.1545685747376941</v>
      </c>
      <c r="I6" s="395">
        <v>28</v>
      </c>
      <c r="J6" s="544">
        <v>1.1516688297006512</v>
      </c>
      <c r="K6" s="395">
        <v>28</v>
      </c>
    </row>
    <row r="7" spans="1:11" ht="30" customHeight="1" x14ac:dyDescent="0.2">
      <c r="A7" s="116" t="s">
        <v>50</v>
      </c>
      <c r="B7" s="646">
        <v>0.93729645613692358</v>
      </c>
      <c r="C7" s="395">
        <v>28</v>
      </c>
      <c r="D7" s="646">
        <v>0.97085199520016385</v>
      </c>
      <c r="E7" s="395">
        <v>30</v>
      </c>
      <c r="F7" s="646">
        <v>0.95375146400865451</v>
      </c>
      <c r="G7" s="395">
        <v>29</v>
      </c>
      <c r="H7" s="544">
        <v>1.1608155276920458</v>
      </c>
      <c r="I7" s="395">
        <v>27</v>
      </c>
      <c r="J7" s="544">
        <v>1.1665975219840188</v>
      </c>
      <c r="K7" s="395">
        <v>26</v>
      </c>
    </row>
    <row r="8" spans="1:11" ht="30" customHeight="1" x14ac:dyDescent="0.2">
      <c r="A8" s="116" t="s">
        <v>51</v>
      </c>
      <c r="B8" s="646">
        <v>1.9855839879194084</v>
      </c>
      <c r="C8" s="395">
        <v>9</v>
      </c>
      <c r="D8" s="646">
        <v>2.4308591860697448</v>
      </c>
      <c r="E8" s="395">
        <v>9</v>
      </c>
      <c r="F8" s="646">
        <v>2.7298539843623169</v>
      </c>
      <c r="G8" s="395">
        <v>3</v>
      </c>
      <c r="H8" s="544">
        <v>3.1284501520208292</v>
      </c>
      <c r="I8" s="395">
        <v>4</v>
      </c>
      <c r="J8" s="544">
        <v>3.0890552660129544</v>
      </c>
      <c r="K8" s="395">
        <v>6</v>
      </c>
    </row>
    <row r="9" spans="1:11" ht="30" customHeight="1" x14ac:dyDescent="0.2">
      <c r="A9" s="116" t="s">
        <v>10</v>
      </c>
      <c r="B9" s="646">
        <v>2.5804277391846093</v>
      </c>
      <c r="C9" s="395">
        <v>5</v>
      </c>
      <c r="D9" s="646">
        <v>2.6476657046768453</v>
      </c>
      <c r="E9" s="395">
        <v>6</v>
      </c>
      <c r="F9" s="646">
        <v>2.6637433562761048</v>
      </c>
      <c r="G9" s="395">
        <v>4</v>
      </c>
      <c r="H9" s="544">
        <v>1.437004547408226</v>
      </c>
      <c r="I9" s="395">
        <v>19</v>
      </c>
      <c r="J9" s="544">
        <v>3.1267254098122419</v>
      </c>
      <c r="K9" s="395">
        <v>5</v>
      </c>
    </row>
    <row r="10" spans="1:11" ht="30" customHeight="1" x14ac:dyDescent="0.2">
      <c r="A10" s="116" t="s">
        <v>52</v>
      </c>
      <c r="B10" s="646">
        <v>1.630915005483305</v>
      </c>
      <c r="C10" s="395">
        <v>13</v>
      </c>
      <c r="D10" s="646">
        <v>1.3724516653693331</v>
      </c>
      <c r="E10" s="395">
        <v>18</v>
      </c>
      <c r="F10" s="646">
        <v>1.3311555992363846</v>
      </c>
      <c r="G10" s="395">
        <v>16</v>
      </c>
      <c r="H10" s="544">
        <v>2.9307319815607999</v>
      </c>
      <c r="I10" s="395">
        <v>5</v>
      </c>
      <c r="J10" s="544">
        <v>1.6341399602844211</v>
      </c>
      <c r="K10" s="395">
        <v>17</v>
      </c>
    </row>
    <row r="11" spans="1:11" ht="30" customHeight="1" x14ac:dyDescent="0.2">
      <c r="A11" s="116" t="s">
        <v>12</v>
      </c>
      <c r="B11" s="646">
        <v>1.853634391667869</v>
      </c>
      <c r="C11" s="395">
        <v>10</v>
      </c>
      <c r="D11" s="646">
        <v>2.273792240597313</v>
      </c>
      <c r="E11" s="395">
        <v>11</v>
      </c>
      <c r="F11" s="646">
        <v>2.1809633182142569</v>
      </c>
      <c r="G11" s="395">
        <v>8</v>
      </c>
      <c r="H11" s="544">
        <v>3.5743077913362371</v>
      </c>
      <c r="I11" s="395">
        <v>3</v>
      </c>
      <c r="J11" s="544">
        <v>4.4630667745742469</v>
      </c>
      <c r="K11" s="395">
        <v>2</v>
      </c>
    </row>
    <row r="12" spans="1:11" ht="30" customHeight="1" x14ac:dyDescent="0.2">
      <c r="A12" s="116" t="s">
        <v>13</v>
      </c>
      <c r="B12" s="646">
        <v>8.9136549237854243</v>
      </c>
      <c r="C12" s="395">
        <v>1</v>
      </c>
      <c r="D12" s="646">
        <v>9.2121891941299605</v>
      </c>
      <c r="E12" s="395">
        <v>1</v>
      </c>
      <c r="F12" s="646">
        <v>9.4652218090131726</v>
      </c>
      <c r="G12" s="395">
        <v>1</v>
      </c>
      <c r="H12" s="544">
        <v>10.377856109479994</v>
      </c>
      <c r="I12" s="395">
        <v>1</v>
      </c>
      <c r="J12" s="544">
        <v>12.217161265188892</v>
      </c>
      <c r="K12" s="395">
        <v>1</v>
      </c>
    </row>
    <row r="13" spans="1:11" ht="30" customHeight="1" x14ac:dyDescent="0.2">
      <c r="A13" s="116" t="s">
        <v>54</v>
      </c>
      <c r="B13" s="646">
        <v>0.75617466694695035</v>
      </c>
      <c r="C13" s="395">
        <v>30</v>
      </c>
      <c r="D13" s="646">
        <v>0.85510317016812176</v>
      </c>
      <c r="E13" s="395">
        <v>31</v>
      </c>
      <c r="F13" s="646">
        <v>0.87187538863842284</v>
      </c>
      <c r="G13" s="395">
        <v>30</v>
      </c>
      <c r="H13" s="544">
        <v>1.140244932928262</v>
      </c>
      <c r="I13" s="395">
        <v>29</v>
      </c>
      <c r="J13" s="544">
        <v>1.1526951491877466</v>
      </c>
      <c r="K13" s="395">
        <v>27</v>
      </c>
    </row>
    <row r="14" spans="1:11" ht="30" customHeight="1" x14ac:dyDescent="0.2">
      <c r="A14" s="116" t="s">
        <v>55</v>
      </c>
      <c r="B14" s="646">
        <v>3.4768127746683648</v>
      </c>
      <c r="C14" s="395">
        <v>2</v>
      </c>
      <c r="D14" s="646">
        <v>2.3592835148190137</v>
      </c>
      <c r="E14" s="395">
        <v>10</v>
      </c>
      <c r="F14" s="646">
        <v>2.0718452259721616</v>
      </c>
      <c r="G14" s="395">
        <v>9</v>
      </c>
      <c r="H14" s="544">
        <v>1.9478495737848287</v>
      </c>
      <c r="I14" s="395">
        <v>12</v>
      </c>
      <c r="J14" s="544">
        <v>1.309215475866212</v>
      </c>
      <c r="K14" s="395">
        <v>23</v>
      </c>
    </row>
    <row r="15" spans="1:11" ht="30" customHeight="1" x14ac:dyDescent="0.2">
      <c r="A15" s="116" t="s">
        <v>56</v>
      </c>
      <c r="B15" s="646">
        <v>1.1630433318555471</v>
      </c>
      <c r="C15" s="395">
        <v>22</v>
      </c>
      <c r="D15" s="646">
        <v>1.2075567521313297</v>
      </c>
      <c r="E15" s="395">
        <v>22</v>
      </c>
      <c r="F15" s="646">
        <v>1.2606707014734857</v>
      </c>
      <c r="G15" s="395">
        <v>19</v>
      </c>
      <c r="H15" s="544">
        <v>1.6153467067609439</v>
      </c>
      <c r="I15" s="395">
        <v>16</v>
      </c>
      <c r="J15" s="544">
        <v>1.7161873158462482</v>
      </c>
      <c r="K15" s="395">
        <v>16</v>
      </c>
    </row>
    <row r="16" spans="1:11" ht="30" customHeight="1" x14ac:dyDescent="0.2">
      <c r="A16" s="116" t="s">
        <v>57</v>
      </c>
      <c r="B16" s="646">
        <v>1.0480943122006592</v>
      </c>
      <c r="C16" s="395">
        <v>27</v>
      </c>
      <c r="D16" s="646">
        <v>1.043587347264656</v>
      </c>
      <c r="E16" s="395">
        <v>27</v>
      </c>
      <c r="F16" s="646">
        <v>1.0142291147218743</v>
      </c>
      <c r="G16" s="395">
        <v>28</v>
      </c>
      <c r="H16" s="544">
        <v>1.2246452102423953</v>
      </c>
      <c r="I16" s="395">
        <v>24</v>
      </c>
      <c r="J16" s="544">
        <v>1.341932825585449</v>
      </c>
      <c r="K16" s="395">
        <v>20</v>
      </c>
    </row>
    <row r="17" spans="1:11" ht="30" customHeight="1" x14ac:dyDescent="0.2">
      <c r="A17" s="116" t="s">
        <v>58</v>
      </c>
      <c r="B17" s="646">
        <v>1.2458714099348998</v>
      </c>
      <c r="C17" s="395">
        <v>18</v>
      </c>
      <c r="D17" s="646">
        <v>1.0349409056527661</v>
      </c>
      <c r="E17" s="395">
        <v>28</v>
      </c>
      <c r="F17" s="646">
        <v>1.0224017594410859</v>
      </c>
      <c r="G17" s="395">
        <v>27</v>
      </c>
      <c r="H17" s="544">
        <v>1.2286816711587474</v>
      </c>
      <c r="I17" s="395">
        <v>23</v>
      </c>
      <c r="J17" s="544">
        <v>1.3309124780475894</v>
      </c>
      <c r="K17" s="395">
        <v>22</v>
      </c>
    </row>
    <row r="18" spans="1:11" ht="30" customHeight="1" x14ac:dyDescent="0.2">
      <c r="A18" s="116" t="s">
        <v>19</v>
      </c>
      <c r="B18" s="646">
        <v>1.4974609473614722</v>
      </c>
      <c r="C18" s="395">
        <v>14</v>
      </c>
      <c r="D18" s="646">
        <v>1.2445998754829317</v>
      </c>
      <c r="E18" s="395">
        <v>20</v>
      </c>
      <c r="F18" s="646">
        <v>1.2821305480228058</v>
      </c>
      <c r="G18" s="395">
        <v>17</v>
      </c>
      <c r="H18" s="544">
        <v>1.5843284473527888</v>
      </c>
      <c r="I18" s="395">
        <v>18</v>
      </c>
      <c r="J18" s="544">
        <v>1.5407490373146833</v>
      </c>
      <c r="K18" s="395">
        <v>18</v>
      </c>
    </row>
    <row r="19" spans="1:11" ht="30" customHeight="1" x14ac:dyDescent="0.2">
      <c r="A19" s="116" t="s">
        <v>59</v>
      </c>
      <c r="B19" s="646">
        <v>2.4699038403022455</v>
      </c>
      <c r="C19" s="395">
        <v>6</v>
      </c>
      <c r="D19" s="646">
        <v>7.4961834809067485</v>
      </c>
      <c r="E19" s="395">
        <v>3</v>
      </c>
      <c r="F19" s="646">
        <v>2.2552045975242629</v>
      </c>
      <c r="G19" s="395">
        <v>6</v>
      </c>
      <c r="H19" s="544">
        <v>2.4878971710024795</v>
      </c>
      <c r="I19" s="395">
        <v>9</v>
      </c>
      <c r="J19" s="544">
        <v>2.3456599918041126</v>
      </c>
      <c r="K19" s="395">
        <v>9</v>
      </c>
    </row>
    <row r="20" spans="1:11" ht="30" customHeight="1" x14ac:dyDescent="0.2">
      <c r="A20" s="116" t="s">
        <v>21</v>
      </c>
      <c r="B20" s="646">
        <v>0.52992746167371041</v>
      </c>
      <c r="C20" s="395">
        <v>31</v>
      </c>
      <c r="D20" s="646">
        <v>1.131950914600871</v>
      </c>
      <c r="E20" s="395">
        <v>23</v>
      </c>
      <c r="F20" s="646">
        <v>0.75711700068603749</v>
      </c>
      <c r="G20" s="395">
        <v>31</v>
      </c>
      <c r="H20" s="544">
        <v>0.85476200166931504</v>
      </c>
      <c r="I20" s="395">
        <v>31</v>
      </c>
      <c r="J20" s="544">
        <v>0.87625549389630386</v>
      </c>
      <c r="K20" s="395">
        <v>31</v>
      </c>
    </row>
    <row r="21" spans="1:11" ht="30" customHeight="1" x14ac:dyDescent="0.2">
      <c r="A21" s="116" t="s">
        <v>60</v>
      </c>
      <c r="B21" s="646">
        <v>1.6693700008930381</v>
      </c>
      <c r="C21" s="395">
        <v>12</v>
      </c>
      <c r="D21" s="646">
        <v>1.6265698947876019</v>
      </c>
      <c r="E21" s="395">
        <v>15</v>
      </c>
      <c r="F21" s="646">
        <v>1.7141458504116354</v>
      </c>
      <c r="G21" s="395">
        <v>12</v>
      </c>
      <c r="H21" s="544">
        <v>2.0032215704183365</v>
      </c>
      <c r="I21" s="395">
        <v>11</v>
      </c>
      <c r="J21" s="544">
        <v>1.7808379052936885</v>
      </c>
      <c r="K21" s="395">
        <v>14</v>
      </c>
    </row>
    <row r="22" spans="1:11" ht="30" customHeight="1" x14ac:dyDescent="0.2">
      <c r="A22" s="116" t="s">
        <v>61</v>
      </c>
      <c r="B22" s="646">
        <v>1.094719037224485</v>
      </c>
      <c r="C22" s="395">
        <v>24</v>
      </c>
      <c r="D22" s="646">
        <v>1.415499407368412</v>
      </c>
      <c r="E22" s="395">
        <v>17</v>
      </c>
      <c r="F22" s="646">
        <v>1.4342627146533238</v>
      </c>
      <c r="G22" s="395">
        <v>14</v>
      </c>
      <c r="H22" s="544">
        <v>4.1607820712233536</v>
      </c>
      <c r="I22" s="395">
        <v>2</v>
      </c>
      <c r="J22" s="544">
        <v>1.8334854719801565</v>
      </c>
      <c r="K22" s="395">
        <v>13</v>
      </c>
    </row>
    <row r="23" spans="1:11" ht="30" customHeight="1" x14ac:dyDescent="0.2">
      <c r="A23" s="116" t="s">
        <v>62</v>
      </c>
      <c r="B23" s="646">
        <v>3.0977383086657677</v>
      </c>
      <c r="C23" s="395">
        <v>4</v>
      </c>
      <c r="D23" s="646">
        <v>8.809897158084059</v>
      </c>
      <c r="E23" s="395">
        <v>2</v>
      </c>
      <c r="F23" s="646">
        <v>7.4581194480825737</v>
      </c>
      <c r="G23" s="395">
        <v>2</v>
      </c>
      <c r="H23" s="544">
        <v>1.6775213160014206</v>
      </c>
      <c r="I23" s="395">
        <v>15</v>
      </c>
      <c r="J23" s="544">
        <v>4.3184339708089627</v>
      </c>
      <c r="K23" s="395">
        <v>3</v>
      </c>
    </row>
    <row r="24" spans="1:11" ht="30" customHeight="1" x14ac:dyDescent="0.2">
      <c r="A24" s="116" t="s">
        <v>63</v>
      </c>
      <c r="B24" s="646">
        <v>1.0789953522654545</v>
      </c>
      <c r="C24" s="395">
        <v>25</v>
      </c>
      <c r="D24" s="646">
        <v>1.3350835608537022</v>
      </c>
      <c r="E24" s="395">
        <v>19</v>
      </c>
      <c r="F24" s="646">
        <v>1.2613681582595784</v>
      </c>
      <c r="G24" s="395">
        <v>18</v>
      </c>
      <c r="H24" s="544">
        <v>1.7494577332084893</v>
      </c>
      <c r="I24" s="395">
        <v>14</v>
      </c>
      <c r="J24" s="544">
        <v>1.7784908449714438</v>
      </c>
      <c r="K24" s="395">
        <v>15</v>
      </c>
    </row>
    <row r="25" spans="1:11" ht="30" customHeight="1" x14ac:dyDescent="0.2">
      <c r="A25" s="116" t="s">
        <v>72</v>
      </c>
      <c r="B25" s="646">
        <v>1.1653713224818427</v>
      </c>
      <c r="C25" s="395">
        <v>21</v>
      </c>
      <c r="D25" s="646">
        <v>2.4495161415603333</v>
      </c>
      <c r="E25" s="395">
        <v>8</v>
      </c>
      <c r="F25" s="646">
        <v>1.2509393412810204</v>
      </c>
      <c r="G25" s="395">
        <v>21</v>
      </c>
      <c r="H25" s="544">
        <v>0.90181439287111487</v>
      </c>
      <c r="I25" s="395">
        <v>30</v>
      </c>
      <c r="J25" s="544">
        <v>1.0262089743241523</v>
      </c>
      <c r="K25" s="395">
        <v>30</v>
      </c>
    </row>
    <row r="26" spans="1:11" ht="30" customHeight="1" x14ac:dyDescent="0.2">
      <c r="A26" s="116" t="s">
        <v>64</v>
      </c>
      <c r="B26" s="646">
        <v>1.2253175574068245</v>
      </c>
      <c r="C26" s="395">
        <v>20</v>
      </c>
      <c r="D26" s="646">
        <v>1.1297363914119714</v>
      </c>
      <c r="E26" s="395">
        <v>24</v>
      </c>
      <c r="F26" s="646">
        <v>1.1192462966801833</v>
      </c>
      <c r="G26" s="395">
        <v>24</v>
      </c>
      <c r="H26" s="544">
        <v>1.201149215263396</v>
      </c>
      <c r="I26" s="395">
        <v>25</v>
      </c>
      <c r="J26" s="544">
        <v>1.1455683020832497</v>
      </c>
      <c r="K26" s="395">
        <v>29</v>
      </c>
    </row>
    <row r="27" spans="1:11" ht="30" customHeight="1" x14ac:dyDescent="0.2">
      <c r="A27" s="116" t="s">
        <v>65</v>
      </c>
      <c r="B27" s="646">
        <v>0.86167551654647789</v>
      </c>
      <c r="C27" s="395">
        <v>29</v>
      </c>
      <c r="D27" s="646">
        <v>1.1072526057069341</v>
      </c>
      <c r="E27" s="395">
        <v>25</v>
      </c>
      <c r="F27" s="646">
        <v>1.1753816953493039</v>
      </c>
      <c r="G27" s="395">
        <v>23</v>
      </c>
      <c r="H27" s="544">
        <v>1.1734236128856221</v>
      </c>
      <c r="I27" s="395">
        <v>26</v>
      </c>
      <c r="J27" s="544">
        <v>1.2043319247159907</v>
      </c>
      <c r="K27" s="395">
        <v>25</v>
      </c>
    </row>
    <row r="28" spans="1:11" ht="30" customHeight="1" x14ac:dyDescent="0.2">
      <c r="A28" s="116" t="s">
        <v>66</v>
      </c>
      <c r="B28" s="646">
        <v>1.8446418105304425</v>
      </c>
      <c r="C28" s="395">
        <v>11</v>
      </c>
      <c r="D28" s="646">
        <v>1.9900596967634565</v>
      </c>
      <c r="E28" s="395">
        <v>13</v>
      </c>
      <c r="F28" s="646">
        <v>1.8059897560999487</v>
      </c>
      <c r="G28" s="395">
        <v>11</v>
      </c>
      <c r="H28" s="544">
        <v>2.1557648024131417</v>
      </c>
      <c r="I28" s="395">
        <v>10</v>
      </c>
      <c r="J28" s="544">
        <v>2.2730710226499991</v>
      </c>
      <c r="K28" s="395">
        <v>10</v>
      </c>
    </row>
    <row r="29" spans="1:11" ht="30" customHeight="1" x14ac:dyDescent="0.2">
      <c r="A29" s="116" t="s">
        <v>67</v>
      </c>
      <c r="B29" s="646">
        <v>2.4428957902794721</v>
      </c>
      <c r="C29" s="395">
        <v>7</v>
      </c>
      <c r="D29" s="646">
        <v>2.4538827640034087</v>
      </c>
      <c r="E29" s="395">
        <v>7</v>
      </c>
      <c r="F29" s="646">
        <v>2.2359947113541643</v>
      </c>
      <c r="G29" s="395">
        <v>7</v>
      </c>
      <c r="H29" s="544">
        <v>2.5390725386901591</v>
      </c>
      <c r="I29" s="395">
        <v>7</v>
      </c>
      <c r="J29" s="544">
        <v>2.640566567641109</v>
      </c>
      <c r="K29" s="395">
        <v>8</v>
      </c>
    </row>
    <row r="30" spans="1:11" ht="30" customHeight="1" x14ac:dyDescent="0.2">
      <c r="A30" s="116" t="s">
        <v>68</v>
      </c>
      <c r="B30" s="646">
        <v>1.2262768283281167</v>
      </c>
      <c r="C30" s="395">
        <v>19</v>
      </c>
      <c r="D30" s="646">
        <v>3.2186411485842559</v>
      </c>
      <c r="E30" s="395">
        <v>4</v>
      </c>
      <c r="F30" s="646">
        <v>1.2027946806447611</v>
      </c>
      <c r="G30" s="395">
        <v>22</v>
      </c>
      <c r="H30" s="544">
        <v>1.3348191255142092</v>
      </c>
      <c r="I30" s="395">
        <v>21</v>
      </c>
      <c r="J30" s="544">
        <v>1.3508584460992168</v>
      </c>
      <c r="K30" s="395">
        <v>19</v>
      </c>
    </row>
    <row r="31" spans="1:11" ht="30" customHeight="1" x14ac:dyDescent="0.2">
      <c r="A31" s="116" t="s">
        <v>134</v>
      </c>
      <c r="B31" s="646">
        <v>2.3765209602570194</v>
      </c>
      <c r="C31" s="395">
        <v>8</v>
      </c>
      <c r="D31" s="646">
        <v>2.0598204399913294</v>
      </c>
      <c r="E31" s="395">
        <v>12</v>
      </c>
      <c r="F31" s="646">
        <v>1.6221961948084371</v>
      </c>
      <c r="G31" s="395">
        <v>13</v>
      </c>
      <c r="H31" s="544">
        <v>1.8771033891535391</v>
      </c>
      <c r="I31" s="395">
        <v>13</v>
      </c>
      <c r="J31" s="544">
        <v>1.9333934258492962</v>
      </c>
      <c r="K31" s="395">
        <v>11</v>
      </c>
    </row>
    <row r="32" spans="1:11" ht="30" customHeight="1" x14ac:dyDescent="0.2">
      <c r="A32" s="116" t="s">
        <v>69</v>
      </c>
      <c r="B32" s="646">
        <v>1.3815058860859279</v>
      </c>
      <c r="C32" s="395">
        <v>16</v>
      </c>
      <c r="D32" s="646">
        <v>1.2344041937340919</v>
      </c>
      <c r="E32" s="395">
        <v>21</v>
      </c>
      <c r="F32" s="646">
        <v>1.2557128050566155</v>
      </c>
      <c r="G32" s="395">
        <v>20</v>
      </c>
      <c r="H32" s="544">
        <v>1.3984502646505224</v>
      </c>
      <c r="I32" s="395">
        <v>20</v>
      </c>
      <c r="J32" s="544">
        <v>1.3385729076959842</v>
      </c>
      <c r="K32" s="395">
        <v>21</v>
      </c>
    </row>
    <row r="33" spans="1:11" ht="30" customHeight="1" x14ac:dyDescent="0.2">
      <c r="A33" s="116" t="s">
        <v>73</v>
      </c>
      <c r="B33" s="646">
        <v>1.2485874487066897</v>
      </c>
      <c r="C33" s="395">
        <v>17</v>
      </c>
      <c r="D33" s="646">
        <v>1.7165856780856474</v>
      </c>
      <c r="E33" s="395">
        <v>14</v>
      </c>
      <c r="F33" s="646">
        <v>1.9792286708727178</v>
      </c>
      <c r="G33" s="395">
        <v>10</v>
      </c>
      <c r="H33" s="544">
        <v>2.5253823481240305</v>
      </c>
      <c r="I33" s="395">
        <v>8</v>
      </c>
      <c r="J33" s="544">
        <v>3.0375584482747962</v>
      </c>
      <c r="K33" s="395">
        <v>7</v>
      </c>
    </row>
    <row r="34" spans="1:11" ht="30" customHeight="1" x14ac:dyDescent="0.2">
      <c r="A34" s="116" t="s">
        <v>70</v>
      </c>
      <c r="B34" s="646">
        <v>1.1091631526297845</v>
      </c>
      <c r="C34" s="395">
        <v>23</v>
      </c>
      <c r="D34" s="646">
        <v>1.0564075651907578</v>
      </c>
      <c r="E34" s="395">
        <v>26</v>
      </c>
      <c r="F34" s="646">
        <v>1.0416044512796752</v>
      </c>
      <c r="G34" s="395">
        <v>25</v>
      </c>
      <c r="H34" s="544">
        <v>1.2592020993951987</v>
      </c>
      <c r="I34" s="395">
        <v>22</v>
      </c>
      <c r="J34" s="544">
        <v>1.3027573850788217</v>
      </c>
      <c r="K34" s="395">
        <v>24</v>
      </c>
    </row>
    <row r="35" spans="1:11" ht="30" customHeight="1" x14ac:dyDescent="0.2">
      <c r="A35" s="116" t="s">
        <v>36</v>
      </c>
      <c r="B35" s="646">
        <v>3.4523301902363546</v>
      </c>
      <c r="C35" s="395">
        <v>3</v>
      </c>
      <c r="D35" s="646">
        <v>2.9094000702981599</v>
      </c>
      <c r="E35" s="395">
        <v>5</v>
      </c>
      <c r="F35" s="646">
        <v>2.6216249668828944</v>
      </c>
      <c r="G35" s="395">
        <v>5</v>
      </c>
      <c r="H35" s="544">
        <v>2.7239018367580132</v>
      </c>
      <c r="I35" s="395">
        <v>6</v>
      </c>
      <c r="J35" s="544">
        <v>3.2431652325876539</v>
      </c>
      <c r="K35" s="395">
        <v>4</v>
      </c>
    </row>
    <row r="36" spans="1:11" ht="30" customHeight="1" x14ac:dyDescent="0.2">
      <c r="A36" s="218" t="s">
        <v>377</v>
      </c>
      <c r="G36" s="648"/>
      <c r="J36" s="647"/>
    </row>
    <row r="37" spans="1:11" ht="30" customHeight="1" x14ac:dyDescent="0.2">
      <c r="G37" s="648"/>
      <c r="J37" s="647"/>
    </row>
    <row r="38" spans="1:11" ht="30" customHeight="1" x14ac:dyDescent="0.2">
      <c r="A38" s="469" t="s">
        <v>968</v>
      </c>
      <c r="C38" s="115"/>
      <c r="G38" s="648"/>
      <c r="J38" s="647"/>
      <c r="K38" s="115" t="s">
        <v>378</v>
      </c>
    </row>
    <row r="39" spans="1:11" ht="30" customHeight="1" x14ac:dyDescent="0.2">
      <c r="A39" s="723" t="s">
        <v>1</v>
      </c>
      <c r="B39" s="722">
        <v>1399</v>
      </c>
      <c r="C39" s="722"/>
      <c r="D39" s="722">
        <v>1400</v>
      </c>
      <c r="E39" s="722"/>
      <c r="F39" s="771">
        <v>1401</v>
      </c>
      <c r="G39" s="772"/>
      <c r="H39" s="771">
        <v>1402</v>
      </c>
      <c r="I39" s="772"/>
      <c r="J39" s="771">
        <v>1403</v>
      </c>
      <c r="K39" s="772"/>
    </row>
    <row r="40" spans="1:11" s="647" customFormat="1" ht="30" customHeight="1" x14ac:dyDescent="0.2">
      <c r="A40" s="724"/>
      <c r="B40" s="152" t="s">
        <v>302</v>
      </c>
      <c r="C40" s="152" t="s">
        <v>3</v>
      </c>
      <c r="D40" s="152" t="s">
        <v>302</v>
      </c>
      <c r="E40" s="152" t="s">
        <v>3</v>
      </c>
      <c r="F40" s="152" t="s">
        <v>302</v>
      </c>
      <c r="G40" s="152" t="s">
        <v>3</v>
      </c>
      <c r="H40" s="152" t="s">
        <v>302</v>
      </c>
      <c r="I40" s="152" t="s">
        <v>3</v>
      </c>
      <c r="J40" s="152" t="s">
        <v>302</v>
      </c>
      <c r="K40" s="152" t="s">
        <v>3</v>
      </c>
    </row>
    <row r="41" spans="1:11" ht="30" customHeight="1" x14ac:dyDescent="0.2">
      <c r="A41" s="35" t="s">
        <v>47</v>
      </c>
      <c r="B41" s="85">
        <v>124</v>
      </c>
      <c r="C41" s="85" t="s">
        <v>230</v>
      </c>
      <c r="D41" s="85">
        <v>138</v>
      </c>
      <c r="E41" s="85" t="s">
        <v>230</v>
      </c>
      <c r="F41" s="85">
        <v>145.43878917760514</v>
      </c>
      <c r="G41" s="85" t="s">
        <v>230</v>
      </c>
      <c r="H41" s="85">
        <v>153.18056992382208</v>
      </c>
      <c r="I41" s="85" t="s">
        <v>230</v>
      </c>
      <c r="J41" s="85">
        <v>157.75002421307505</v>
      </c>
      <c r="K41" s="85" t="s">
        <v>230</v>
      </c>
    </row>
    <row r="42" spans="1:11" ht="30" customHeight="1" x14ac:dyDescent="0.2">
      <c r="A42" s="116" t="s">
        <v>48</v>
      </c>
      <c r="B42" s="395">
        <v>31.878491620111731</v>
      </c>
      <c r="C42" s="395">
        <v>29</v>
      </c>
      <c r="D42" s="395">
        <v>81.810035842293914</v>
      </c>
      <c r="E42" s="395">
        <v>20</v>
      </c>
      <c r="F42" s="395">
        <v>59.908136482939632</v>
      </c>
      <c r="G42" s="395">
        <v>23</v>
      </c>
      <c r="H42" s="395">
        <v>60.624169986719785</v>
      </c>
      <c r="I42" s="395">
        <v>23</v>
      </c>
      <c r="J42" s="395">
        <v>61.605937921727396</v>
      </c>
      <c r="K42" s="395">
        <v>23</v>
      </c>
    </row>
    <row r="43" spans="1:11" ht="30" customHeight="1" x14ac:dyDescent="0.2">
      <c r="A43" s="116" t="s">
        <v>49</v>
      </c>
      <c r="B43" s="395">
        <v>45.734718826405867</v>
      </c>
      <c r="C43" s="395">
        <v>24</v>
      </c>
      <c r="D43" s="395">
        <v>40.886338797814204</v>
      </c>
      <c r="E43" s="395">
        <v>26</v>
      </c>
      <c r="F43" s="395">
        <v>39.67232237539767</v>
      </c>
      <c r="G43" s="395">
        <v>28</v>
      </c>
      <c r="H43" s="395">
        <v>39.25603357817419</v>
      </c>
      <c r="I43" s="395">
        <v>26</v>
      </c>
      <c r="J43" s="395">
        <v>40.09753483386924</v>
      </c>
      <c r="K43" s="395">
        <v>27</v>
      </c>
    </row>
    <row r="44" spans="1:11" ht="30" customHeight="1" x14ac:dyDescent="0.2">
      <c r="A44" s="116" t="s">
        <v>50</v>
      </c>
      <c r="B44" s="395">
        <v>59.932659932659931</v>
      </c>
      <c r="C44" s="395">
        <v>22</v>
      </c>
      <c r="D44" s="395">
        <v>59.531772575250834</v>
      </c>
      <c r="E44" s="395">
        <v>23</v>
      </c>
      <c r="F44" s="395">
        <v>228.2051282051282</v>
      </c>
      <c r="G44" s="395">
        <v>8</v>
      </c>
      <c r="H44" s="395">
        <v>247.22222222222223</v>
      </c>
      <c r="I44" s="395">
        <v>8</v>
      </c>
      <c r="J44" s="395">
        <v>296.66666666666669</v>
      </c>
      <c r="K44" s="395">
        <v>6</v>
      </c>
    </row>
    <row r="45" spans="1:11" ht="30" customHeight="1" x14ac:dyDescent="0.2">
      <c r="A45" s="116" t="s">
        <v>51</v>
      </c>
      <c r="B45" s="395">
        <v>109.31358529111338</v>
      </c>
      <c r="C45" s="395">
        <v>12</v>
      </c>
      <c r="D45" s="395">
        <v>118.38274336283186</v>
      </c>
      <c r="E45" s="395">
        <v>12</v>
      </c>
      <c r="F45" s="395">
        <v>130.50975609756097</v>
      </c>
      <c r="G45" s="395">
        <v>14</v>
      </c>
      <c r="H45" s="395">
        <v>138.62435233160622</v>
      </c>
      <c r="I45" s="395">
        <v>15</v>
      </c>
      <c r="J45" s="395">
        <v>142.12217795484727</v>
      </c>
      <c r="K45" s="395">
        <v>15</v>
      </c>
    </row>
    <row r="46" spans="1:11" ht="30" customHeight="1" x14ac:dyDescent="0.2">
      <c r="A46" s="116" t="s">
        <v>10</v>
      </c>
      <c r="B46" s="395">
        <v>40.015625</v>
      </c>
      <c r="C46" s="395">
        <v>25</v>
      </c>
      <c r="D46" s="395">
        <v>37.661764705882355</v>
      </c>
      <c r="E46" s="395">
        <v>27</v>
      </c>
      <c r="F46" s="395">
        <v>33.259740259740262</v>
      </c>
      <c r="G46" s="395">
        <v>29</v>
      </c>
      <c r="H46" s="395">
        <v>111.85</v>
      </c>
      <c r="I46" s="395">
        <v>19</v>
      </c>
      <c r="J46" s="395">
        <v>39.70542635658915</v>
      </c>
      <c r="K46" s="395">
        <v>28</v>
      </c>
    </row>
    <row r="47" spans="1:11" ht="30" customHeight="1" x14ac:dyDescent="0.2">
      <c r="A47" s="116" t="s">
        <v>52</v>
      </c>
      <c r="B47" s="395">
        <v>112.47486033519553</v>
      </c>
      <c r="C47" s="395">
        <v>11</v>
      </c>
      <c r="D47" s="395">
        <v>111.85</v>
      </c>
      <c r="E47" s="395">
        <v>14</v>
      </c>
      <c r="F47" s="395">
        <v>111.85</v>
      </c>
      <c r="G47" s="395">
        <v>15</v>
      </c>
      <c r="H47" s="395">
        <v>32.012500000000003</v>
      </c>
      <c r="I47" s="395">
        <v>28</v>
      </c>
      <c r="J47" s="395">
        <v>254.84810126582278</v>
      </c>
      <c r="K47" s="395">
        <v>9</v>
      </c>
    </row>
    <row r="48" spans="1:11" ht="30" customHeight="1" x14ac:dyDescent="0.2">
      <c r="A48" s="116" t="s">
        <v>12</v>
      </c>
      <c r="B48" s="395">
        <v>90.971999999999994</v>
      </c>
      <c r="C48" s="395">
        <v>16</v>
      </c>
      <c r="D48" s="395">
        <v>83.922509225092256</v>
      </c>
      <c r="E48" s="395">
        <v>18</v>
      </c>
      <c r="F48" s="395">
        <v>83.307692307692307</v>
      </c>
      <c r="G48" s="395">
        <v>20</v>
      </c>
      <c r="H48" s="395">
        <v>83.307692307692307</v>
      </c>
      <c r="I48" s="395">
        <v>21</v>
      </c>
      <c r="J48" s="395">
        <v>83.307692307692307</v>
      </c>
      <c r="K48" s="395">
        <v>21</v>
      </c>
    </row>
    <row r="49" spans="1:11" ht="30" customHeight="1" x14ac:dyDescent="0.2">
      <c r="A49" s="116" t="s">
        <v>13</v>
      </c>
      <c r="B49" s="395">
        <v>20.745454545454546</v>
      </c>
      <c r="C49" s="395">
        <v>31</v>
      </c>
      <c r="D49" s="395">
        <v>17.921465968586386</v>
      </c>
      <c r="E49" s="395">
        <v>31</v>
      </c>
      <c r="F49" s="395">
        <v>17.136420525657073</v>
      </c>
      <c r="G49" s="395">
        <v>31</v>
      </c>
      <c r="H49" s="395">
        <v>17.921465968586386</v>
      </c>
      <c r="I49" s="395">
        <v>31</v>
      </c>
      <c r="J49" s="395">
        <v>17.874673629242821</v>
      </c>
      <c r="K49" s="395">
        <v>31</v>
      </c>
    </row>
    <row r="50" spans="1:11" ht="30" customHeight="1" x14ac:dyDescent="0.2">
      <c r="A50" s="116" t="s">
        <v>54</v>
      </c>
      <c r="B50" s="395">
        <v>60.92537313432836</v>
      </c>
      <c r="C50" s="395">
        <v>21</v>
      </c>
      <c r="D50" s="395">
        <v>56.303448275862067</v>
      </c>
      <c r="E50" s="395">
        <v>24</v>
      </c>
      <c r="F50" s="395">
        <v>52</v>
      </c>
      <c r="G50" s="395">
        <v>25</v>
      </c>
      <c r="H50" s="395">
        <v>58.523297491039429</v>
      </c>
      <c r="I50" s="395">
        <v>24</v>
      </c>
      <c r="J50" s="395">
        <v>60.92537313432836</v>
      </c>
      <c r="K50" s="395">
        <v>24</v>
      </c>
    </row>
    <row r="51" spans="1:11" ht="30" customHeight="1" x14ac:dyDescent="0.2">
      <c r="A51" s="116" t="s">
        <v>55</v>
      </c>
      <c r="B51" s="395">
        <v>443.6511627906977</v>
      </c>
      <c r="C51" s="395">
        <v>4</v>
      </c>
      <c r="D51" s="395">
        <v>899.85849056603774</v>
      </c>
      <c r="E51" s="395">
        <v>1</v>
      </c>
      <c r="F51" s="395">
        <v>899.85849056603774</v>
      </c>
      <c r="G51" s="395">
        <v>1</v>
      </c>
      <c r="H51" s="395">
        <v>1135.5357142857142</v>
      </c>
      <c r="I51" s="395">
        <v>1</v>
      </c>
      <c r="J51" s="395">
        <v>1423.6567164179105</v>
      </c>
      <c r="K51" s="395">
        <v>1</v>
      </c>
    </row>
    <row r="52" spans="1:11" ht="30" customHeight="1" x14ac:dyDescent="0.2">
      <c r="A52" s="116" t="s">
        <v>56</v>
      </c>
      <c r="B52" s="395">
        <v>293.45925925925928</v>
      </c>
      <c r="C52" s="395">
        <v>8</v>
      </c>
      <c r="D52" s="395">
        <v>278.33957845433252</v>
      </c>
      <c r="E52" s="395">
        <v>7</v>
      </c>
      <c r="F52" s="395">
        <v>272.5940366972477</v>
      </c>
      <c r="G52" s="395">
        <v>7</v>
      </c>
      <c r="H52" s="395">
        <v>284.33253588516749</v>
      </c>
      <c r="I52" s="395">
        <v>6</v>
      </c>
      <c r="J52" s="395">
        <v>268.89366515837105</v>
      </c>
      <c r="K52" s="395">
        <v>8</v>
      </c>
    </row>
    <row r="53" spans="1:11" ht="30" customHeight="1" x14ac:dyDescent="0.2">
      <c r="A53" s="116" t="s">
        <v>57</v>
      </c>
      <c r="B53" s="395">
        <v>418.14705882352939</v>
      </c>
      <c r="C53" s="395">
        <v>5</v>
      </c>
      <c r="D53" s="395">
        <v>412.08695652173913</v>
      </c>
      <c r="E53" s="395">
        <v>6</v>
      </c>
      <c r="F53" s="395">
        <v>334.51764705882351</v>
      </c>
      <c r="G53" s="395">
        <v>6</v>
      </c>
      <c r="H53" s="395">
        <v>273.40384615384613</v>
      </c>
      <c r="I53" s="395">
        <v>7</v>
      </c>
      <c r="J53" s="395">
        <v>273.40384615384613</v>
      </c>
      <c r="K53" s="395">
        <v>7</v>
      </c>
    </row>
    <row r="54" spans="1:11" ht="30" customHeight="1" x14ac:dyDescent="0.2">
      <c r="A54" s="116" t="s">
        <v>58</v>
      </c>
      <c r="B54" s="395">
        <v>96.468373493975903</v>
      </c>
      <c r="C54" s="395">
        <v>14</v>
      </c>
      <c r="D54" s="395">
        <v>96.759818731117818</v>
      </c>
      <c r="E54" s="395">
        <v>16</v>
      </c>
      <c r="F54" s="395">
        <v>96.759818731117818</v>
      </c>
      <c r="G54" s="395">
        <v>18</v>
      </c>
      <c r="H54" s="395">
        <v>96.759818731117818</v>
      </c>
      <c r="I54" s="395">
        <v>20</v>
      </c>
      <c r="J54" s="395">
        <v>102.16108452950559</v>
      </c>
      <c r="K54" s="395">
        <v>19</v>
      </c>
    </row>
    <row r="55" spans="1:11" ht="30" customHeight="1" x14ac:dyDescent="0.2">
      <c r="A55" s="116" t="s">
        <v>19</v>
      </c>
      <c r="B55" s="395">
        <v>108.86499999999999</v>
      </c>
      <c r="C55" s="395">
        <v>13</v>
      </c>
      <c r="D55" s="395">
        <v>222.17346938775509</v>
      </c>
      <c r="E55" s="395">
        <v>8</v>
      </c>
      <c r="F55" s="395">
        <v>213.4607843137255</v>
      </c>
      <c r="G55" s="395">
        <v>10</v>
      </c>
      <c r="H55" s="395">
        <v>213.4607843137255</v>
      </c>
      <c r="I55" s="395">
        <v>10</v>
      </c>
      <c r="J55" s="395">
        <v>241.92222222222222</v>
      </c>
      <c r="K55" s="395">
        <v>10</v>
      </c>
    </row>
    <row r="56" spans="1:11" ht="30" customHeight="1" x14ac:dyDescent="0.2">
      <c r="A56" s="116" t="s">
        <v>59</v>
      </c>
      <c r="B56" s="395">
        <v>637.1960784313726</v>
      </c>
      <c r="C56" s="395">
        <v>1</v>
      </c>
      <c r="D56" s="395">
        <v>637.1960784313726</v>
      </c>
      <c r="E56" s="395">
        <v>3</v>
      </c>
      <c r="F56" s="395">
        <v>637.1960784313726</v>
      </c>
      <c r="G56" s="395">
        <v>5</v>
      </c>
      <c r="H56" s="395">
        <v>637.1960784313726</v>
      </c>
      <c r="I56" s="395">
        <v>5</v>
      </c>
      <c r="J56" s="395">
        <v>553.92613636363637</v>
      </c>
      <c r="K56" s="395">
        <v>5</v>
      </c>
    </row>
    <row r="57" spans="1:11" ht="30" customHeight="1" x14ac:dyDescent="0.2">
      <c r="A57" s="116" t="s">
        <v>21</v>
      </c>
      <c r="B57" s="395">
        <v>547.54518072289159</v>
      </c>
      <c r="C57" s="395">
        <v>3</v>
      </c>
      <c r="D57" s="395">
        <v>466.11538461538464</v>
      </c>
      <c r="E57" s="395">
        <v>5</v>
      </c>
      <c r="F57" s="395">
        <v>845.51162790697674</v>
      </c>
      <c r="G57" s="395">
        <v>2</v>
      </c>
      <c r="H57" s="395">
        <v>749.90041493775936</v>
      </c>
      <c r="I57" s="395">
        <v>3</v>
      </c>
      <c r="J57" s="395">
        <v>908.1708542713568</v>
      </c>
      <c r="K57" s="395">
        <v>2</v>
      </c>
    </row>
    <row r="58" spans="1:11" ht="30" customHeight="1" x14ac:dyDescent="0.2">
      <c r="A58" s="116" t="s">
        <v>60</v>
      </c>
      <c r="B58" s="395">
        <v>129.88135593220338</v>
      </c>
      <c r="C58" s="395">
        <v>9</v>
      </c>
      <c r="D58" s="395">
        <v>135.32891832229581</v>
      </c>
      <c r="E58" s="395">
        <v>11</v>
      </c>
      <c r="F58" s="395">
        <v>136.99217877094972</v>
      </c>
      <c r="G58" s="395">
        <v>13</v>
      </c>
      <c r="H58" s="395">
        <v>187.76110260336907</v>
      </c>
      <c r="I58" s="395">
        <v>13</v>
      </c>
      <c r="J58" s="395">
        <v>158.40826873385012</v>
      </c>
      <c r="K58" s="395">
        <v>14</v>
      </c>
    </row>
    <row r="59" spans="1:11" ht="30" customHeight="1" x14ac:dyDescent="0.2">
      <c r="A59" s="116" t="s">
        <v>61</v>
      </c>
      <c r="B59" s="395">
        <v>57.231617647058826</v>
      </c>
      <c r="C59" s="395">
        <v>23</v>
      </c>
      <c r="D59" s="395">
        <v>49.2626582278481</v>
      </c>
      <c r="E59" s="395">
        <v>25</v>
      </c>
      <c r="F59" s="395">
        <v>52.063545150501675</v>
      </c>
      <c r="G59" s="395">
        <v>24</v>
      </c>
      <c r="H59" s="395">
        <v>37.914473684210527</v>
      </c>
      <c r="I59" s="395">
        <v>27</v>
      </c>
      <c r="J59" s="395">
        <v>138.99107142857142</v>
      </c>
      <c r="K59" s="395">
        <v>17</v>
      </c>
    </row>
    <row r="60" spans="1:11" ht="30" customHeight="1" x14ac:dyDescent="0.2">
      <c r="A60" s="116" t="s">
        <v>62</v>
      </c>
      <c r="B60" s="395">
        <v>85.37777777777778</v>
      </c>
      <c r="C60" s="395">
        <v>19</v>
      </c>
      <c r="D60" s="395">
        <v>83.521739130434781</v>
      </c>
      <c r="E60" s="395">
        <v>19</v>
      </c>
      <c r="F60" s="395">
        <v>99.362068965517238</v>
      </c>
      <c r="G60" s="395">
        <v>17</v>
      </c>
      <c r="H60" s="395">
        <v>136.55263157894737</v>
      </c>
      <c r="I60" s="395">
        <v>16</v>
      </c>
      <c r="J60" s="395">
        <v>37.54397394136808</v>
      </c>
      <c r="K60" s="395">
        <v>29</v>
      </c>
    </row>
    <row r="61" spans="1:11" ht="30" customHeight="1" x14ac:dyDescent="0.2">
      <c r="A61" s="116" t="s">
        <v>63</v>
      </c>
      <c r="B61" s="395">
        <v>92.495238095238093</v>
      </c>
      <c r="C61" s="395">
        <v>15</v>
      </c>
      <c r="D61" s="395">
        <v>109.12359550561797</v>
      </c>
      <c r="E61" s="395">
        <v>15</v>
      </c>
      <c r="F61" s="395">
        <v>215.82222222222222</v>
      </c>
      <c r="G61" s="395">
        <v>9</v>
      </c>
      <c r="H61" s="395">
        <v>170.38596491228071</v>
      </c>
      <c r="I61" s="395">
        <v>14</v>
      </c>
      <c r="J61" s="395">
        <v>140.75362318840581</v>
      </c>
      <c r="K61" s="395">
        <v>16</v>
      </c>
    </row>
    <row r="62" spans="1:11" ht="30" customHeight="1" x14ac:dyDescent="0.2">
      <c r="A62" s="116" t="s">
        <v>72</v>
      </c>
      <c r="B62" s="395">
        <v>382.89406779661016</v>
      </c>
      <c r="C62" s="395">
        <v>6</v>
      </c>
      <c r="D62" s="395">
        <v>676.87640449438197</v>
      </c>
      <c r="E62" s="395">
        <v>2</v>
      </c>
      <c r="F62" s="395">
        <v>792.65789473684208</v>
      </c>
      <c r="G62" s="395">
        <v>3</v>
      </c>
      <c r="H62" s="395">
        <v>815.17937219730936</v>
      </c>
      <c r="I62" s="395">
        <v>2</v>
      </c>
      <c r="J62" s="395">
        <v>811.54017857142856</v>
      </c>
      <c r="K62" s="395">
        <v>3</v>
      </c>
    </row>
    <row r="63" spans="1:11" ht="30" customHeight="1" x14ac:dyDescent="0.2">
      <c r="A63" s="116" t="s">
        <v>64</v>
      </c>
      <c r="B63" s="395">
        <v>116.32093023255814</v>
      </c>
      <c r="C63" s="395">
        <v>10</v>
      </c>
      <c r="D63" s="395">
        <v>116.86448598130841</v>
      </c>
      <c r="E63" s="395">
        <v>13</v>
      </c>
      <c r="F63" s="395">
        <v>110.65929203539822</v>
      </c>
      <c r="G63" s="395">
        <v>16</v>
      </c>
      <c r="H63" s="395">
        <v>116.86448598130841</v>
      </c>
      <c r="I63" s="395">
        <v>18</v>
      </c>
      <c r="J63" s="395">
        <v>94.37358490566038</v>
      </c>
      <c r="K63" s="395">
        <v>20</v>
      </c>
    </row>
    <row r="64" spans="1:11" ht="30" customHeight="1" x14ac:dyDescent="0.2">
      <c r="A64" s="116" t="s">
        <v>65</v>
      </c>
      <c r="B64" s="395">
        <v>88.594285714285718</v>
      </c>
      <c r="C64" s="395">
        <v>18</v>
      </c>
      <c r="D64" s="395">
        <v>94.536585365853654</v>
      </c>
      <c r="E64" s="395">
        <v>17</v>
      </c>
      <c r="F64" s="395">
        <v>94.536585365853654</v>
      </c>
      <c r="G64" s="395">
        <v>19</v>
      </c>
      <c r="H64" s="395">
        <v>129.19999999999999</v>
      </c>
      <c r="I64" s="395">
        <v>17</v>
      </c>
      <c r="J64" s="395">
        <v>128.13223140495867</v>
      </c>
      <c r="K64" s="395">
        <v>18</v>
      </c>
    </row>
    <row r="65" spans="1:11" ht="30" customHeight="1" x14ac:dyDescent="0.2">
      <c r="A65" s="116" t="s">
        <v>66</v>
      </c>
      <c r="B65" s="395">
        <v>38.500945179584122</v>
      </c>
      <c r="C65" s="395">
        <v>27</v>
      </c>
      <c r="D65" s="395">
        <v>75.154981549815503</v>
      </c>
      <c r="E65" s="395">
        <v>21</v>
      </c>
      <c r="F65" s="395">
        <v>71.463157894736838</v>
      </c>
      <c r="G65" s="395">
        <v>22</v>
      </c>
      <c r="H65" s="395">
        <v>75.433333333333337</v>
      </c>
      <c r="I65" s="395">
        <v>22</v>
      </c>
      <c r="J65" s="395">
        <v>73.527075812274362</v>
      </c>
      <c r="K65" s="395">
        <v>22</v>
      </c>
    </row>
    <row r="66" spans="1:11" ht="30" customHeight="1" x14ac:dyDescent="0.2">
      <c r="A66" s="116" t="s">
        <v>67</v>
      </c>
      <c r="B66" s="395">
        <v>22.183254344391784</v>
      </c>
      <c r="C66" s="395">
        <v>30</v>
      </c>
      <c r="D66" s="395">
        <v>21.275757575757577</v>
      </c>
      <c r="E66" s="395">
        <v>30</v>
      </c>
      <c r="F66" s="395">
        <v>22.684975767366719</v>
      </c>
      <c r="G66" s="395">
        <v>30</v>
      </c>
      <c r="H66" s="395">
        <v>24.853097345132742</v>
      </c>
      <c r="I66" s="395">
        <v>30</v>
      </c>
      <c r="J66" s="395">
        <v>27.805940594059408</v>
      </c>
      <c r="K66" s="395">
        <v>30</v>
      </c>
    </row>
    <row r="67" spans="1:11" ht="30" customHeight="1" x14ac:dyDescent="0.2">
      <c r="A67" s="116" t="s">
        <v>68</v>
      </c>
      <c r="B67" s="395">
        <v>65.647331786542921</v>
      </c>
      <c r="C67" s="395">
        <v>20</v>
      </c>
      <c r="D67" s="395">
        <v>71.630379746835445</v>
      </c>
      <c r="E67" s="395">
        <v>22</v>
      </c>
      <c r="F67" s="395">
        <v>71.630379746835445</v>
      </c>
      <c r="G67" s="395">
        <v>21</v>
      </c>
      <c r="H67" s="395">
        <v>233.83471074380165</v>
      </c>
      <c r="I67" s="395">
        <v>9</v>
      </c>
      <c r="J67" s="395">
        <v>219.33333333333334</v>
      </c>
      <c r="K67" s="395">
        <v>11</v>
      </c>
    </row>
    <row r="68" spans="1:11" ht="30" customHeight="1" x14ac:dyDescent="0.2">
      <c r="A68" s="116" t="s">
        <v>134</v>
      </c>
      <c r="B68" s="395">
        <v>34.404040404040401</v>
      </c>
      <c r="C68" s="395">
        <v>28</v>
      </c>
      <c r="D68" s="395">
        <v>33.43899018232819</v>
      </c>
      <c r="E68" s="395">
        <v>29</v>
      </c>
      <c r="F68" s="395">
        <v>41.320623916811094</v>
      </c>
      <c r="G68" s="395">
        <v>26</v>
      </c>
      <c r="H68" s="395">
        <v>31.412384716732543</v>
      </c>
      <c r="I68" s="395">
        <v>29</v>
      </c>
      <c r="J68" s="395">
        <v>43.428051001821494</v>
      </c>
      <c r="K68" s="395">
        <v>25</v>
      </c>
    </row>
    <row r="69" spans="1:11" ht="30" customHeight="1" x14ac:dyDescent="0.2">
      <c r="A69" s="116" t="s">
        <v>69</v>
      </c>
      <c r="B69" s="395">
        <v>90.456521739130437</v>
      </c>
      <c r="C69" s="395">
        <v>17</v>
      </c>
      <c r="D69" s="395">
        <v>211.06521739130434</v>
      </c>
      <c r="E69" s="395">
        <v>9</v>
      </c>
      <c r="F69" s="395">
        <v>203.68531468531469</v>
      </c>
      <c r="G69" s="395">
        <v>11</v>
      </c>
      <c r="H69" s="395">
        <v>209.54676258992805</v>
      </c>
      <c r="I69" s="395">
        <v>11</v>
      </c>
      <c r="J69" s="395">
        <v>215.75555555555556</v>
      </c>
      <c r="K69" s="395">
        <v>12</v>
      </c>
    </row>
    <row r="70" spans="1:11" ht="30" customHeight="1" x14ac:dyDescent="0.2">
      <c r="A70" s="116" t="s">
        <v>73</v>
      </c>
      <c r="B70" s="395">
        <v>306.04761904761904</v>
      </c>
      <c r="C70" s="395">
        <v>7</v>
      </c>
      <c r="D70" s="395">
        <v>211.03582089552239</v>
      </c>
      <c r="E70" s="395">
        <v>10</v>
      </c>
      <c r="F70" s="395">
        <v>196.38055555555556</v>
      </c>
      <c r="G70" s="395">
        <v>12</v>
      </c>
      <c r="H70" s="395">
        <v>203.15229885057471</v>
      </c>
      <c r="I70" s="395">
        <v>12</v>
      </c>
      <c r="J70" s="395">
        <v>200.84375</v>
      </c>
      <c r="K70" s="395">
        <v>13</v>
      </c>
    </row>
    <row r="71" spans="1:11" ht="30" customHeight="1" x14ac:dyDescent="0.2">
      <c r="A71" s="116" t="s">
        <v>70</v>
      </c>
      <c r="B71" s="395">
        <v>38.581673306772906</v>
      </c>
      <c r="C71" s="395">
        <v>26</v>
      </c>
      <c r="D71" s="395">
        <v>34.524064171122994</v>
      </c>
      <c r="E71" s="395">
        <v>28</v>
      </c>
      <c r="F71" s="395">
        <v>40.60377358490566</v>
      </c>
      <c r="G71" s="395">
        <v>27</v>
      </c>
      <c r="H71" s="395">
        <v>41.831533477321813</v>
      </c>
      <c r="I71" s="395">
        <v>25</v>
      </c>
      <c r="J71" s="395">
        <v>41.562231759656655</v>
      </c>
      <c r="K71" s="395">
        <v>26</v>
      </c>
    </row>
    <row r="72" spans="1:11" ht="30" customHeight="1" x14ac:dyDescent="0.2">
      <c r="A72" s="116" t="s">
        <v>36</v>
      </c>
      <c r="B72" s="395">
        <v>612.7251184834123</v>
      </c>
      <c r="C72" s="395">
        <v>2</v>
      </c>
      <c r="D72" s="395">
        <v>609.83490566037733</v>
      </c>
      <c r="E72" s="395">
        <v>4</v>
      </c>
      <c r="F72" s="395">
        <v>652.9545454545455</v>
      </c>
      <c r="G72" s="395">
        <v>4</v>
      </c>
      <c r="H72" s="395">
        <v>649.67336683417091</v>
      </c>
      <c r="I72" s="395">
        <v>4</v>
      </c>
      <c r="J72" s="395">
        <v>663</v>
      </c>
      <c r="K72" s="395">
        <v>4</v>
      </c>
    </row>
    <row r="73" spans="1:11" ht="30" customHeight="1" x14ac:dyDescent="0.2">
      <c r="A73" s="218" t="s">
        <v>377</v>
      </c>
      <c r="G73" s="648"/>
      <c r="J73" s="647"/>
    </row>
    <row r="74" spans="1:11" ht="30" customHeight="1" x14ac:dyDescent="0.2">
      <c r="G74" s="648"/>
      <c r="J74" s="647"/>
    </row>
    <row r="75" spans="1:11" ht="30" customHeight="1" x14ac:dyDescent="0.2">
      <c r="A75" s="469" t="s">
        <v>969</v>
      </c>
      <c r="B75" s="115"/>
      <c r="G75" s="648"/>
      <c r="J75" s="647"/>
      <c r="K75" s="115" t="s">
        <v>379</v>
      </c>
    </row>
    <row r="76" spans="1:11" ht="30" customHeight="1" x14ac:dyDescent="0.2">
      <c r="A76" s="723" t="s">
        <v>1</v>
      </c>
      <c r="B76" s="722">
        <v>1399</v>
      </c>
      <c r="C76" s="722"/>
      <c r="D76" s="722">
        <v>1400</v>
      </c>
      <c r="E76" s="722"/>
      <c r="F76" s="771">
        <v>1401</v>
      </c>
      <c r="G76" s="772"/>
      <c r="H76" s="771">
        <v>1402</v>
      </c>
      <c r="I76" s="772"/>
      <c r="J76" s="771">
        <v>1403</v>
      </c>
      <c r="K76" s="772"/>
    </row>
    <row r="77" spans="1:11" s="647" customFormat="1" ht="30" customHeight="1" x14ac:dyDescent="0.2">
      <c r="A77" s="724"/>
      <c r="B77" s="152" t="s">
        <v>269</v>
      </c>
      <c r="C77" s="152" t="s">
        <v>3</v>
      </c>
      <c r="D77" s="152" t="s">
        <v>302</v>
      </c>
      <c r="E77" s="152" t="s">
        <v>3</v>
      </c>
      <c r="F77" s="152" t="s">
        <v>302</v>
      </c>
      <c r="G77" s="152" t="s">
        <v>3</v>
      </c>
      <c r="H77" s="152" t="s">
        <v>302</v>
      </c>
      <c r="I77" s="152" t="s">
        <v>3</v>
      </c>
      <c r="J77" s="152" t="s">
        <v>302</v>
      </c>
      <c r="K77" s="152" t="s">
        <v>3</v>
      </c>
    </row>
    <row r="78" spans="1:11" ht="30" customHeight="1" x14ac:dyDescent="0.2">
      <c r="A78" s="35" t="s">
        <v>47</v>
      </c>
      <c r="B78" s="85">
        <v>6357.7949868017813</v>
      </c>
      <c r="C78" s="85" t="s">
        <v>230</v>
      </c>
      <c r="D78" s="85">
        <v>7157</v>
      </c>
      <c r="E78" s="85" t="s">
        <v>230</v>
      </c>
      <c r="F78" s="85">
        <v>7527.4385134923759</v>
      </c>
      <c r="G78" s="85" t="s">
        <v>230</v>
      </c>
      <c r="H78" s="85">
        <v>7892.0537801762139</v>
      </c>
      <c r="I78" s="85" t="s">
        <v>230</v>
      </c>
      <c r="J78" s="85">
        <v>8127.4777573475722</v>
      </c>
      <c r="K78" s="85" t="s">
        <v>230</v>
      </c>
    </row>
    <row r="79" spans="1:11" ht="30" customHeight="1" x14ac:dyDescent="0.2">
      <c r="A79" s="116" t="s">
        <v>48</v>
      </c>
      <c r="B79" s="395">
        <v>2822.6002202560053</v>
      </c>
      <c r="C79" s="395">
        <v>31</v>
      </c>
      <c r="D79" s="395">
        <v>7316.0988361302252</v>
      </c>
      <c r="E79" s="395">
        <v>14</v>
      </c>
      <c r="F79" s="395">
        <v>5357.4582028355198</v>
      </c>
      <c r="G79" s="395">
        <v>20</v>
      </c>
      <c r="H79" s="395">
        <v>5421.4915678096495</v>
      </c>
      <c r="I79" s="395">
        <v>21</v>
      </c>
      <c r="J79" s="395">
        <v>5509.2890021061621</v>
      </c>
      <c r="K79" s="395">
        <v>23</v>
      </c>
    </row>
    <row r="80" spans="1:11" ht="30" customHeight="1" x14ac:dyDescent="0.2">
      <c r="A80" s="116" t="s">
        <v>49</v>
      </c>
      <c r="B80" s="395">
        <v>4205.0140891217598</v>
      </c>
      <c r="C80" s="395">
        <v>25</v>
      </c>
      <c r="D80" s="395">
        <v>3796.829005629088</v>
      </c>
      <c r="E80" s="395">
        <v>28</v>
      </c>
      <c r="F80" s="395">
        <v>3684.0917711035158</v>
      </c>
      <c r="G80" s="395">
        <v>29</v>
      </c>
      <c r="H80" s="395">
        <v>3645.4339351003309</v>
      </c>
      <c r="I80" s="395">
        <v>29</v>
      </c>
      <c r="J80" s="395">
        <v>3723.5782852632533</v>
      </c>
      <c r="K80" s="395">
        <v>30</v>
      </c>
    </row>
    <row r="81" spans="1:11" ht="30" customHeight="1" x14ac:dyDescent="0.2">
      <c r="A81" s="116" t="s">
        <v>50</v>
      </c>
      <c r="B81" s="395">
        <v>4563.4724972242429</v>
      </c>
      <c r="C81" s="395">
        <v>21</v>
      </c>
      <c r="D81" s="395">
        <v>4578.2770735530303</v>
      </c>
      <c r="E81" s="395">
        <v>24</v>
      </c>
      <c r="F81" s="395">
        <v>17550.062115286619</v>
      </c>
      <c r="G81" s="395">
        <v>2</v>
      </c>
      <c r="H81" s="395">
        <v>19012.567291560503</v>
      </c>
      <c r="I81" s="395">
        <v>1</v>
      </c>
      <c r="J81" s="395">
        <v>22815.080749872603</v>
      </c>
      <c r="K81" s="395">
        <v>1</v>
      </c>
    </row>
    <row r="82" spans="1:11" ht="30" customHeight="1" x14ac:dyDescent="0.2">
      <c r="A82" s="116" t="s">
        <v>51</v>
      </c>
      <c r="B82" s="395">
        <v>5446.7571944059237</v>
      </c>
      <c r="C82" s="395">
        <v>13</v>
      </c>
      <c r="D82" s="395">
        <v>5957.6316883369836</v>
      </c>
      <c r="E82" s="395">
        <v>16</v>
      </c>
      <c r="F82" s="395">
        <v>6567.9256661666259</v>
      </c>
      <c r="G82" s="395">
        <v>16</v>
      </c>
      <c r="H82" s="395">
        <v>6976.2941013686959</v>
      </c>
      <c r="I82" s="395">
        <v>18</v>
      </c>
      <c r="J82" s="395">
        <v>7152.3227705931386</v>
      </c>
      <c r="K82" s="395">
        <v>18</v>
      </c>
    </row>
    <row r="83" spans="1:11" ht="30" customHeight="1" x14ac:dyDescent="0.2">
      <c r="A83" s="116" t="s">
        <v>10</v>
      </c>
      <c r="B83" s="395">
        <v>21619.241561334373</v>
      </c>
      <c r="C83" s="395">
        <v>1</v>
      </c>
      <c r="D83" s="395">
        <v>20550.996684186084</v>
      </c>
      <c r="E83" s="395">
        <v>1</v>
      </c>
      <c r="F83" s="395">
        <v>18148.932136683816</v>
      </c>
      <c r="G83" s="395">
        <v>1</v>
      </c>
      <c r="H83" s="395">
        <v>3449.8846986541007</v>
      </c>
      <c r="I83" s="395">
        <v>31</v>
      </c>
      <c r="J83" s="395">
        <v>21666</v>
      </c>
      <c r="K83" s="395">
        <v>2</v>
      </c>
    </row>
    <row r="84" spans="1:11" ht="30" customHeight="1" x14ac:dyDescent="0.2">
      <c r="A84" s="116" t="s">
        <v>52</v>
      </c>
      <c r="B84" s="395">
        <v>3434.8097005240229</v>
      </c>
      <c r="C84" s="395">
        <v>30</v>
      </c>
      <c r="D84" s="395">
        <v>3449.8846986541007</v>
      </c>
      <c r="E84" s="395">
        <v>29</v>
      </c>
      <c r="F84" s="395">
        <v>3449.8846986541007</v>
      </c>
      <c r="G84" s="395">
        <v>30</v>
      </c>
      <c r="H84" s="395">
        <v>17468.347181558172</v>
      </c>
      <c r="I84" s="395">
        <v>3</v>
      </c>
      <c r="J84" s="395">
        <v>7860</v>
      </c>
      <c r="K84" s="395">
        <v>16</v>
      </c>
    </row>
    <row r="85" spans="1:11" ht="30" customHeight="1" x14ac:dyDescent="0.2">
      <c r="A85" s="116" t="s">
        <v>12</v>
      </c>
      <c r="B85" s="395">
        <v>4801.3373295215988</v>
      </c>
      <c r="C85" s="395">
        <v>19</v>
      </c>
      <c r="D85" s="395">
        <v>4473.5707590561024</v>
      </c>
      <c r="E85" s="395">
        <v>25</v>
      </c>
      <c r="F85" s="395">
        <v>4440.7973469018452</v>
      </c>
      <c r="G85" s="395">
        <v>26</v>
      </c>
      <c r="H85" s="395">
        <v>4440.7973469018452</v>
      </c>
      <c r="I85" s="395">
        <v>26</v>
      </c>
      <c r="J85" s="395">
        <v>4440.7973469018452</v>
      </c>
      <c r="K85" s="395">
        <v>26</v>
      </c>
    </row>
    <row r="86" spans="1:11" ht="30" customHeight="1" x14ac:dyDescent="0.2">
      <c r="A86" s="116" t="s">
        <v>13</v>
      </c>
      <c r="B86" s="395">
        <v>20326.143806029093</v>
      </c>
      <c r="C86" s="395">
        <v>2</v>
      </c>
      <c r="D86" s="395">
        <v>17734.826519763079</v>
      </c>
      <c r="E86" s="395">
        <v>2</v>
      </c>
      <c r="F86" s="395">
        <v>16957.956772339166</v>
      </c>
      <c r="G86" s="395">
        <v>3</v>
      </c>
      <c r="H86" s="395">
        <v>17734.826519763079</v>
      </c>
      <c r="I86" s="395">
        <v>2</v>
      </c>
      <c r="J86" s="395">
        <v>17688.521489685369</v>
      </c>
      <c r="K86" s="395">
        <v>3</v>
      </c>
    </row>
    <row r="87" spans="1:11" ht="30" customHeight="1" x14ac:dyDescent="0.2">
      <c r="A87" s="116" t="s">
        <v>54</v>
      </c>
      <c r="B87" s="395">
        <v>3681.5755681746268</v>
      </c>
      <c r="C87" s="395">
        <v>29</v>
      </c>
      <c r="D87" s="395">
        <v>3436.3064648052</v>
      </c>
      <c r="E87" s="395">
        <v>30</v>
      </c>
      <c r="F87" s="395">
        <v>3173.6588369219999</v>
      </c>
      <c r="G87" s="395">
        <v>31</v>
      </c>
      <c r="H87" s="395">
        <v>3571.788081697161</v>
      </c>
      <c r="I87" s="395">
        <v>30</v>
      </c>
      <c r="J87" s="395">
        <v>3718.3913238563732</v>
      </c>
      <c r="K87" s="395">
        <v>31</v>
      </c>
    </row>
    <row r="88" spans="1:11" ht="30" customHeight="1" x14ac:dyDescent="0.2">
      <c r="A88" s="116" t="s">
        <v>55</v>
      </c>
      <c r="B88" s="395">
        <v>3795.0421889051149</v>
      </c>
      <c r="C88" s="395">
        <v>27</v>
      </c>
      <c r="D88" s="395">
        <v>7774.4661445353368</v>
      </c>
      <c r="E88" s="395">
        <v>10</v>
      </c>
      <c r="F88" s="395">
        <v>7774.4661445353368</v>
      </c>
      <c r="G88" s="395">
        <v>13</v>
      </c>
      <c r="H88" s="395">
        <v>9810.6358490564962</v>
      </c>
      <c r="I88" s="395">
        <v>11</v>
      </c>
      <c r="J88" s="395">
        <v>12299.901661503667</v>
      </c>
      <c r="K88" s="395">
        <v>9</v>
      </c>
    </row>
    <row r="89" spans="1:11" ht="30" customHeight="1" x14ac:dyDescent="0.2">
      <c r="A89" s="116" t="s">
        <v>56</v>
      </c>
      <c r="B89" s="395">
        <v>16668.077418377776</v>
      </c>
      <c r="C89" s="395">
        <v>3</v>
      </c>
      <c r="D89" s="395">
        <v>15967.393601844098</v>
      </c>
      <c r="E89" s="395">
        <v>3</v>
      </c>
      <c r="F89" s="395">
        <v>15637.791440338142</v>
      </c>
      <c r="G89" s="395">
        <v>4</v>
      </c>
      <c r="H89" s="395">
        <v>15393.543062200957</v>
      </c>
      <c r="I89" s="395">
        <v>5</v>
      </c>
      <c r="J89" s="395">
        <v>14557.694570135747</v>
      </c>
      <c r="K89" s="395">
        <v>7</v>
      </c>
    </row>
    <row r="90" spans="1:11" ht="30" customHeight="1" x14ac:dyDescent="0.2">
      <c r="A90" s="116" t="s">
        <v>57</v>
      </c>
      <c r="B90" s="395">
        <v>14155.467244861766</v>
      </c>
      <c r="C90" s="395">
        <v>4</v>
      </c>
      <c r="D90" s="395">
        <v>14089.818701117478</v>
      </c>
      <c r="E90" s="395">
        <v>4</v>
      </c>
      <c r="F90" s="395">
        <v>11437.617533848306</v>
      </c>
      <c r="G90" s="395">
        <v>9</v>
      </c>
      <c r="H90" s="395">
        <v>9348.0527920875575</v>
      </c>
      <c r="I90" s="395">
        <v>14</v>
      </c>
      <c r="J90" s="395">
        <v>9348.0527920875575</v>
      </c>
      <c r="K90" s="395">
        <v>12</v>
      </c>
    </row>
    <row r="91" spans="1:11" ht="30" customHeight="1" x14ac:dyDescent="0.2">
      <c r="A91" s="116" t="s">
        <v>58</v>
      </c>
      <c r="B91" s="395">
        <v>7655.2578311177713</v>
      </c>
      <c r="C91" s="395">
        <v>9</v>
      </c>
      <c r="D91" s="395">
        <v>7755.1693532640811</v>
      </c>
      <c r="E91" s="395">
        <v>11</v>
      </c>
      <c r="F91" s="395">
        <v>7755.1693532640811</v>
      </c>
      <c r="G91" s="395">
        <v>14</v>
      </c>
      <c r="H91" s="395">
        <v>7755.1693532640811</v>
      </c>
      <c r="I91" s="395">
        <v>16</v>
      </c>
      <c r="J91" s="395">
        <v>8188.0735436376744</v>
      </c>
      <c r="K91" s="395">
        <v>13</v>
      </c>
    </row>
    <row r="92" spans="1:11" ht="30" customHeight="1" x14ac:dyDescent="0.2">
      <c r="A92" s="116" t="s">
        <v>19</v>
      </c>
      <c r="B92" s="395">
        <v>5593.1809205159998</v>
      </c>
      <c r="C92" s="395">
        <v>11</v>
      </c>
      <c r="D92" s="395">
        <v>11528.801489226857</v>
      </c>
      <c r="E92" s="395">
        <v>6</v>
      </c>
      <c r="F92" s="395">
        <v>11076.691626904236</v>
      </c>
      <c r="G92" s="395">
        <v>10</v>
      </c>
      <c r="H92" s="395">
        <v>11076.691626904236</v>
      </c>
      <c r="I92" s="395">
        <v>10</v>
      </c>
      <c r="J92" s="395">
        <v>12553.583843824801</v>
      </c>
      <c r="K92" s="395">
        <v>8</v>
      </c>
    </row>
    <row r="93" spans="1:11" ht="30" customHeight="1" x14ac:dyDescent="0.2">
      <c r="A93" s="116" t="s">
        <v>59</v>
      </c>
      <c r="B93" s="395">
        <v>4682.5484683764707</v>
      </c>
      <c r="C93" s="395">
        <v>20</v>
      </c>
      <c r="D93" s="395">
        <v>4729.3739530602352</v>
      </c>
      <c r="E93" s="395">
        <v>22</v>
      </c>
      <c r="F93" s="395">
        <v>4729.3739530602352</v>
      </c>
      <c r="G93" s="395">
        <v>23</v>
      </c>
      <c r="H93" s="395">
        <v>4729.3739530602352</v>
      </c>
      <c r="I93" s="395">
        <v>24</v>
      </c>
      <c r="J93" s="395">
        <v>4111.3307660125911</v>
      </c>
      <c r="K93" s="395">
        <v>28</v>
      </c>
    </row>
    <row r="94" spans="1:11" ht="30" customHeight="1" x14ac:dyDescent="0.2">
      <c r="A94" s="116" t="s">
        <v>21</v>
      </c>
      <c r="B94" s="395">
        <v>9019.7330060439763</v>
      </c>
      <c r="C94" s="395">
        <v>7</v>
      </c>
      <c r="D94" s="395">
        <v>7755.1201835555539</v>
      </c>
      <c r="E94" s="395">
        <v>12</v>
      </c>
      <c r="F94" s="395">
        <v>14067.427309705423</v>
      </c>
      <c r="G94" s="395">
        <v>6</v>
      </c>
      <c r="H94" s="395">
        <v>12549.779550152141</v>
      </c>
      <c r="I94" s="395">
        <v>7</v>
      </c>
      <c r="J94" s="395">
        <v>15198.476741641538</v>
      </c>
      <c r="K94" s="395">
        <v>4</v>
      </c>
    </row>
    <row r="95" spans="1:11" ht="30" customHeight="1" x14ac:dyDescent="0.2">
      <c r="A95" s="116" t="s">
        <v>60</v>
      </c>
      <c r="B95" s="395">
        <v>5356.8918389059327</v>
      </c>
      <c r="C95" s="395">
        <v>14</v>
      </c>
      <c r="D95" s="395">
        <v>5637.3895749298808</v>
      </c>
      <c r="E95" s="395">
        <v>17</v>
      </c>
      <c r="F95" s="395">
        <v>5706.6759272474546</v>
      </c>
      <c r="G95" s="395">
        <v>19</v>
      </c>
      <c r="H95" s="395">
        <v>7821.5542953851027</v>
      </c>
      <c r="I95" s="395">
        <v>15</v>
      </c>
      <c r="J95" s="395">
        <v>6598.8048512745117</v>
      </c>
      <c r="K95" s="395">
        <v>19</v>
      </c>
    </row>
    <row r="96" spans="1:11" ht="30" customHeight="1" x14ac:dyDescent="0.2">
      <c r="A96" s="116" t="s">
        <v>61</v>
      </c>
      <c r="B96" s="395">
        <v>4859.6843479367653</v>
      </c>
      <c r="C96" s="395">
        <v>16</v>
      </c>
      <c r="D96" s="395">
        <v>4224.8496331176839</v>
      </c>
      <c r="E96" s="395">
        <v>26</v>
      </c>
      <c r="F96" s="395">
        <v>4465.0584751344086</v>
      </c>
      <c r="G96" s="395">
        <v>25</v>
      </c>
      <c r="H96" s="395">
        <v>4367.2607898433225</v>
      </c>
      <c r="I96" s="395">
        <v>27</v>
      </c>
      <c r="J96" s="395">
        <v>11920.11146486775</v>
      </c>
      <c r="K96" s="395">
        <v>10</v>
      </c>
    </row>
    <row r="97" spans="1:11" ht="30" customHeight="1" x14ac:dyDescent="0.2">
      <c r="A97" s="116" t="s">
        <v>62</v>
      </c>
      <c r="B97" s="395">
        <v>9737.0537595333335</v>
      </c>
      <c r="C97" s="395">
        <v>5</v>
      </c>
      <c r="D97" s="395">
        <v>9620.6324645823915</v>
      </c>
      <c r="E97" s="395">
        <v>9</v>
      </c>
      <c r="F97" s="395">
        <v>11445.235173382502</v>
      </c>
      <c r="G97" s="395">
        <v>8</v>
      </c>
      <c r="H97" s="395">
        <v>11710.986702326212</v>
      </c>
      <c r="I97" s="395">
        <v>8</v>
      </c>
      <c r="J97" s="395">
        <v>4324.5839743073948</v>
      </c>
      <c r="K97" s="395">
        <v>27</v>
      </c>
    </row>
    <row r="98" spans="1:11" ht="30" customHeight="1" x14ac:dyDescent="0.2">
      <c r="A98" s="116" t="s">
        <v>63</v>
      </c>
      <c r="B98" s="395">
        <v>5133.9821302399996</v>
      </c>
      <c r="C98" s="395">
        <v>15</v>
      </c>
      <c r="D98" s="395">
        <v>6117.5146619320449</v>
      </c>
      <c r="E98" s="395">
        <v>15</v>
      </c>
      <c r="F98" s="395">
        <v>12099.084553598934</v>
      </c>
      <c r="G98" s="395">
        <v>7</v>
      </c>
      <c r="H98" s="395">
        <v>9551.9088581044216</v>
      </c>
      <c r="I98" s="395">
        <v>13</v>
      </c>
      <c r="J98" s="395">
        <v>7890.7073175645219</v>
      </c>
      <c r="K98" s="395">
        <v>15</v>
      </c>
    </row>
    <row r="99" spans="1:11" ht="30" customHeight="1" x14ac:dyDescent="0.2">
      <c r="A99" s="116" t="s">
        <v>72</v>
      </c>
      <c r="B99" s="395">
        <v>7018.9929107122871</v>
      </c>
      <c r="C99" s="395">
        <v>10</v>
      </c>
      <c r="D99" s="395">
        <v>12532.188390991618</v>
      </c>
      <c r="E99" s="395">
        <v>5</v>
      </c>
      <c r="F99" s="395">
        <v>14675.852194713867</v>
      </c>
      <c r="G99" s="395">
        <v>5</v>
      </c>
      <c r="H99" s="395">
        <v>15004.907176658126</v>
      </c>
      <c r="I99" s="395">
        <v>6</v>
      </c>
      <c r="J99" s="395">
        <v>14937.920983905187</v>
      </c>
      <c r="K99" s="395">
        <v>6</v>
      </c>
    </row>
    <row r="100" spans="1:11" ht="30" customHeight="1" x14ac:dyDescent="0.2">
      <c r="A100" s="116" t="s">
        <v>64</v>
      </c>
      <c r="B100" s="395">
        <v>9660.5502703451166</v>
      </c>
      <c r="C100" s="395">
        <v>6</v>
      </c>
      <c r="D100" s="395">
        <v>9802.7499589039344</v>
      </c>
      <c r="E100" s="395">
        <v>8</v>
      </c>
      <c r="F100" s="395">
        <v>9282.249961086025</v>
      </c>
      <c r="G100" s="395">
        <v>12</v>
      </c>
      <c r="H100" s="395">
        <v>9802.7499589039344</v>
      </c>
      <c r="I100" s="395">
        <v>12</v>
      </c>
      <c r="J100" s="395">
        <v>7916.1829856809127</v>
      </c>
      <c r="K100" s="395">
        <v>14</v>
      </c>
    </row>
    <row r="101" spans="1:11" ht="30" customHeight="1" x14ac:dyDescent="0.2">
      <c r="A101" s="116" t="s">
        <v>65</v>
      </c>
      <c r="B101" s="395">
        <v>4273.4416021920006</v>
      </c>
      <c r="C101" s="395">
        <v>23</v>
      </c>
      <c r="D101" s="395">
        <v>4605.6756291916836</v>
      </c>
      <c r="E101" s="395">
        <v>23</v>
      </c>
      <c r="F101" s="395">
        <v>4605.6756291916836</v>
      </c>
      <c r="G101" s="395">
        <v>24</v>
      </c>
      <c r="H101" s="395">
        <v>6294.4233598953006</v>
      </c>
      <c r="I101" s="395">
        <v>19</v>
      </c>
      <c r="J101" s="395">
        <v>6242.403332127571</v>
      </c>
      <c r="K101" s="395">
        <v>20</v>
      </c>
    </row>
    <row r="102" spans="1:11" ht="30" customHeight="1" x14ac:dyDescent="0.2">
      <c r="A102" s="116" t="s">
        <v>66</v>
      </c>
      <c r="B102" s="395">
        <v>3831.2713129848771</v>
      </c>
      <c r="C102" s="395">
        <v>26</v>
      </c>
      <c r="D102" s="395">
        <v>7553.5422502387082</v>
      </c>
      <c r="E102" s="395">
        <v>13</v>
      </c>
      <c r="F102" s="395">
        <v>7182.4910519813675</v>
      </c>
      <c r="G102" s="395">
        <v>15</v>
      </c>
      <c r="H102" s="395">
        <v>7581.5183326469996</v>
      </c>
      <c r="I102" s="395">
        <v>17</v>
      </c>
      <c r="J102" s="395">
        <v>7389.92761665953</v>
      </c>
      <c r="K102" s="395">
        <v>17</v>
      </c>
    </row>
    <row r="103" spans="1:11" ht="30" customHeight="1" x14ac:dyDescent="0.2">
      <c r="A103" s="116" t="s">
        <v>67</v>
      </c>
      <c r="B103" s="395">
        <v>4235.9796570995268</v>
      </c>
      <c r="C103" s="395">
        <v>24</v>
      </c>
      <c r="D103" s="395">
        <v>4103.3164760203636</v>
      </c>
      <c r="E103" s="395">
        <v>27</v>
      </c>
      <c r="F103" s="395">
        <v>4375.1031892947331</v>
      </c>
      <c r="G103" s="395">
        <v>27</v>
      </c>
      <c r="H103" s="395">
        <v>4793.2546445547614</v>
      </c>
      <c r="I103" s="395">
        <v>23</v>
      </c>
      <c r="J103" s="395">
        <v>5362.7502458879999</v>
      </c>
      <c r="K103" s="395">
        <v>24</v>
      </c>
    </row>
    <row r="104" spans="1:11" ht="30" customHeight="1" x14ac:dyDescent="0.2">
      <c r="A104" s="116" t="s">
        <v>68</v>
      </c>
      <c r="B104" s="395">
        <v>4449.6790259846866</v>
      </c>
      <c r="C104" s="395">
        <v>22</v>
      </c>
      <c r="D104" s="395">
        <v>4903.7715868389723</v>
      </c>
      <c r="E104" s="395">
        <v>20</v>
      </c>
      <c r="F104" s="395">
        <v>4903.7715868389723</v>
      </c>
      <c r="G104" s="395">
        <v>22</v>
      </c>
      <c r="H104" s="395">
        <v>16008.17997356524</v>
      </c>
      <c r="I104" s="395">
        <v>4</v>
      </c>
      <c r="J104" s="395">
        <v>15015.424626367396</v>
      </c>
      <c r="K104" s="395">
        <v>5</v>
      </c>
    </row>
    <row r="105" spans="1:11" ht="30" customHeight="1" x14ac:dyDescent="0.2">
      <c r="A105" s="116" t="s">
        <v>134</v>
      </c>
      <c r="B105" s="395">
        <v>4850.1379698363635</v>
      </c>
      <c r="C105" s="395">
        <v>17</v>
      </c>
      <c r="D105" s="395">
        <v>4761.2301111186061</v>
      </c>
      <c r="E105" s="395">
        <v>21</v>
      </c>
      <c r="F105" s="395">
        <v>5883.4611251777578</v>
      </c>
      <c r="G105" s="395">
        <v>18</v>
      </c>
      <c r="H105" s="395">
        <v>4472.6707104447514</v>
      </c>
      <c r="I105" s="395">
        <v>25</v>
      </c>
      <c r="J105" s="395">
        <v>6183.528359248754</v>
      </c>
      <c r="K105" s="395">
        <v>21</v>
      </c>
    </row>
    <row r="106" spans="1:11" ht="30" customHeight="1" x14ac:dyDescent="0.2">
      <c r="A106" s="116" t="s">
        <v>69</v>
      </c>
      <c r="B106" s="395">
        <v>4830.4566886304356</v>
      </c>
      <c r="C106" s="395">
        <v>18</v>
      </c>
      <c r="D106" s="395">
        <v>11383.776262872392</v>
      </c>
      <c r="E106" s="395">
        <v>7</v>
      </c>
      <c r="F106" s="395">
        <v>10985.742127806923</v>
      </c>
      <c r="G106" s="395">
        <v>11</v>
      </c>
      <c r="H106" s="395">
        <v>11301.878591916475</v>
      </c>
      <c r="I106" s="395">
        <v>9</v>
      </c>
      <c r="J106" s="395">
        <v>11636.749068714</v>
      </c>
      <c r="K106" s="395">
        <v>11</v>
      </c>
    </row>
    <row r="107" spans="1:11" ht="30" customHeight="1" x14ac:dyDescent="0.2">
      <c r="A107" s="116" t="s">
        <v>73</v>
      </c>
      <c r="B107" s="395">
        <v>7912.269327545454</v>
      </c>
      <c r="C107" s="395">
        <v>8</v>
      </c>
      <c r="D107" s="395">
        <v>5510.4822591332231</v>
      </c>
      <c r="E107" s="395">
        <v>19</v>
      </c>
      <c r="F107" s="395">
        <v>5127.8098800267489</v>
      </c>
      <c r="G107" s="395">
        <v>21</v>
      </c>
      <c r="H107" s="395">
        <v>5304.6309103724998</v>
      </c>
      <c r="I107" s="395">
        <v>22</v>
      </c>
      <c r="J107" s="395">
        <v>5244.3510136637206</v>
      </c>
      <c r="K107" s="395">
        <v>25</v>
      </c>
    </row>
    <row r="108" spans="1:11" ht="30" customHeight="1" x14ac:dyDescent="0.2">
      <c r="A108" s="116" t="s">
        <v>70</v>
      </c>
      <c r="B108" s="395">
        <v>3761.9205573549798</v>
      </c>
      <c r="C108" s="395">
        <v>28</v>
      </c>
      <c r="D108" s="395">
        <v>3399.9446719966522</v>
      </c>
      <c r="E108" s="395">
        <v>31</v>
      </c>
      <c r="F108" s="395">
        <v>3998.677067065245</v>
      </c>
      <c r="G108" s="395">
        <v>28</v>
      </c>
      <c r="H108" s="395">
        <v>4119.5873887475636</v>
      </c>
      <c r="I108" s="395">
        <v>28</v>
      </c>
      <c r="J108" s="395">
        <v>4093.0664398929653</v>
      </c>
      <c r="K108" s="395">
        <v>29</v>
      </c>
    </row>
    <row r="109" spans="1:11" ht="30" customHeight="1" x14ac:dyDescent="0.2">
      <c r="A109" s="116" t="s">
        <v>36</v>
      </c>
      <c r="B109" s="395">
        <v>5510.0829133364932</v>
      </c>
      <c r="C109" s="395">
        <v>12</v>
      </c>
      <c r="D109" s="395">
        <v>5538.9328757600942</v>
      </c>
      <c r="E109" s="395">
        <v>18</v>
      </c>
      <c r="F109" s="395">
        <v>5930.5745942481817</v>
      </c>
      <c r="G109" s="395">
        <v>17</v>
      </c>
      <c r="H109" s="395">
        <v>5900.7727118650246</v>
      </c>
      <c r="I109" s="395">
        <v>20</v>
      </c>
      <c r="J109" s="395">
        <v>6021.8142033904614</v>
      </c>
      <c r="K109" s="395">
        <v>22</v>
      </c>
    </row>
    <row r="110" spans="1:11" ht="30" customHeight="1" x14ac:dyDescent="0.2">
      <c r="A110" s="218" t="s">
        <v>377</v>
      </c>
      <c r="J110" s="647"/>
    </row>
    <row r="111" spans="1:11" ht="30" customHeight="1" x14ac:dyDescent="0.2">
      <c r="G111" s="648"/>
      <c r="J111" s="647"/>
    </row>
    <row r="112" spans="1:11" ht="30" customHeight="1" x14ac:dyDescent="0.2">
      <c r="A112" s="469" t="s">
        <v>970</v>
      </c>
      <c r="B112" s="115"/>
      <c r="C112" s="115" t="s">
        <v>380</v>
      </c>
      <c r="G112" s="648"/>
      <c r="J112" s="647"/>
    </row>
    <row r="113" spans="1:11" ht="30" customHeight="1" x14ac:dyDescent="0.2">
      <c r="A113" s="723" t="s">
        <v>1</v>
      </c>
      <c r="B113" s="722">
        <v>1399</v>
      </c>
      <c r="C113" s="722"/>
      <c r="D113" s="722">
        <v>1400</v>
      </c>
      <c r="E113" s="722"/>
      <c r="F113" s="771">
        <v>1401</v>
      </c>
      <c r="G113" s="772"/>
      <c r="H113" s="771">
        <v>1402</v>
      </c>
      <c r="I113" s="772"/>
      <c r="J113" s="771">
        <v>1403</v>
      </c>
      <c r="K113" s="772"/>
    </row>
    <row r="114" spans="1:11" s="647" customFormat="1" ht="30" customHeight="1" x14ac:dyDescent="0.2">
      <c r="A114" s="724"/>
      <c r="B114" s="152" t="s">
        <v>302</v>
      </c>
      <c r="C114" s="152" t="s">
        <v>3</v>
      </c>
      <c r="D114" s="152" t="s">
        <v>302</v>
      </c>
      <c r="E114" s="152" t="s">
        <v>3</v>
      </c>
      <c r="F114" s="152" t="s">
        <v>302</v>
      </c>
      <c r="G114" s="152" t="s">
        <v>3</v>
      </c>
      <c r="H114" s="152" t="s">
        <v>302</v>
      </c>
      <c r="I114" s="152" t="s">
        <v>3</v>
      </c>
      <c r="J114" s="152" t="s">
        <v>302</v>
      </c>
      <c r="K114" s="152" t="s">
        <v>3</v>
      </c>
    </row>
    <row r="115" spans="1:11" ht="30" customHeight="1" x14ac:dyDescent="0.2">
      <c r="A115" s="35" t="s">
        <v>47</v>
      </c>
      <c r="B115" s="85">
        <v>4944</v>
      </c>
      <c r="C115" s="245" t="s">
        <v>230</v>
      </c>
      <c r="D115" s="85">
        <v>5357</v>
      </c>
      <c r="E115" s="245" t="s">
        <v>230</v>
      </c>
      <c r="F115" s="85">
        <v>5372</v>
      </c>
      <c r="G115" s="245" t="s">
        <v>230</v>
      </c>
      <c r="H115" s="85">
        <v>5321</v>
      </c>
      <c r="I115" s="245" t="s">
        <v>230</v>
      </c>
      <c r="J115" s="85">
        <v>5084</v>
      </c>
      <c r="K115" s="245" t="s">
        <v>230</v>
      </c>
    </row>
    <row r="116" spans="1:11" ht="30" customHeight="1" x14ac:dyDescent="0.2">
      <c r="A116" s="116" t="s">
        <v>48</v>
      </c>
      <c r="B116" s="395">
        <v>457</v>
      </c>
      <c r="C116" s="395">
        <v>3</v>
      </c>
      <c r="D116" s="395">
        <v>350</v>
      </c>
      <c r="E116" s="395">
        <v>5</v>
      </c>
      <c r="F116" s="395">
        <v>333</v>
      </c>
      <c r="G116" s="395">
        <v>6</v>
      </c>
      <c r="H116" s="395">
        <v>305</v>
      </c>
      <c r="I116" s="395">
        <v>7</v>
      </c>
      <c r="J116" s="395">
        <v>298</v>
      </c>
      <c r="K116" s="395">
        <v>6</v>
      </c>
    </row>
    <row r="117" spans="1:11" ht="30" customHeight="1" x14ac:dyDescent="0.2">
      <c r="A117" s="116" t="s">
        <v>49</v>
      </c>
      <c r="B117" s="395">
        <v>272</v>
      </c>
      <c r="C117" s="395">
        <v>7</v>
      </c>
      <c r="D117" s="395">
        <v>353</v>
      </c>
      <c r="E117" s="395">
        <v>4</v>
      </c>
      <c r="F117" s="395">
        <v>382</v>
      </c>
      <c r="G117" s="395">
        <v>3</v>
      </c>
      <c r="H117" s="395">
        <v>401</v>
      </c>
      <c r="I117" s="395">
        <v>3</v>
      </c>
      <c r="J117" s="395">
        <v>404</v>
      </c>
      <c r="K117" s="395">
        <v>3</v>
      </c>
    </row>
    <row r="118" spans="1:11" ht="30" customHeight="1" x14ac:dyDescent="0.2">
      <c r="A118" s="116" t="s">
        <v>50</v>
      </c>
      <c r="B118" s="395">
        <v>60</v>
      </c>
      <c r="C118" s="395">
        <v>25</v>
      </c>
      <c r="D118" s="395">
        <v>80</v>
      </c>
      <c r="E118" s="395">
        <v>22</v>
      </c>
      <c r="F118" s="395">
        <v>61</v>
      </c>
      <c r="G118" s="395">
        <v>26</v>
      </c>
      <c r="H118" s="395">
        <v>55</v>
      </c>
      <c r="I118" s="395">
        <v>26</v>
      </c>
      <c r="J118" s="395">
        <v>45</v>
      </c>
      <c r="K118" s="395">
        <v>28</v>
      </c>
    </row>
    <row r="119" spans="1:11" ht="30" customHeight="1" x14ac:dyDescent="0.2">
      <c r="A119" s="116" t="s">
        <v>51</v>
      </c>
      <c r="B119" s="395">
        <v>385</v>
      </c>
      <c r="C119" s="395">
        <v>4</v>
      </c>
      <c r="D119" s="395">
        <v>393</v>
      </c>
      <c r="E119" s="395">
        <v>3</v>
      </c>
      <c r="F119" s="395">
        <v>379</v>
      </c>
      <c r="G119" s="395">
        <v>4</v>
      </c>
      <c r="H119" s="395">
        <v>351</v>
      </c>
      <c r="I119" s="395">
        <v>4</v>
      </c>
      <c r="J119" s="395">
        <v>343</v>
      </c>
      <c r="K119" s="395">
        <v>5</v>
      </c>
    </row>
    <row r="120" spans="1:11" ht="30" customHeight="1" x14ac:dyDescent="0.2">
      <c r="A120" s="116" t="s">
        <v>10</v>
      </c>
      <c r="B120" s="395">
        <v>72</v>
      </c>
      <c r="C120" s="395">
        <v>18</v>
      </c>
      <c r="D120" s="395">
        <v>87</v>
      </c>
      <c r="E120" s="395">
        <v>19</v>
      </c>
      <c r="F120" s="395">
        <v>107</v>
      </c>
      <c r="G120" s="395">
        <v>15</v>
      </c>
      <c r="H120" s="395">
        <v>111</v>
      </c>
      <c r="I120" s="395">
        <v>17</v>
      </c>
      <c r="J120" s="395">
        <v>79</v>
      </c>
      <c r="K120" s="395">
        <v>21</v>
      </c>
    </row>
    <row r="121" spans="1:11" ht="30" customHeight="1" x14ac:dyDescent="0.2">
      <c r="A121" s="116" t="s">
        <v>52</v>
      </c>
      <c r="B121" s="395">
        <v>44</v>
      </c>
      <c r="C121" s="395">
        <v>29</v>
      </c>
      <c r="D121" s="395">
        <v>44</v>
      </c>
      <c r="E121" s="395">
        <v>29</v>
      </c>
      <c r="F121" s="395">
        <v>44</v>
      </c>
      <c r="G121" s="395">
        <v>30</v>
      </c>
      <c r="H121" s="395">
        <v>44</v>
      </c>
      <c r="I121" s="395">
        <v>30</v>
      </c>
      <c r="J121" s="395">
        <v>24</v>
      </c>
      <c r="K121" s="395">
        <v>31</v>
      </c>
    </row>
    <row r="122" spans="1:11" ht="30" customHeight="1" x14ac:dyDescent="0.2">
      <c r="A122" s="116" t="s">
        <v>12</v>
      </c>
      <c r="B122" s="395">
        <v>67</v>
      </c>
      <c r="C122" s="395">
        <v>21</v>
      </c>
      <c r="D122" s="395">
        <v>75</v>
      </c>
      <c r="E122" s="395">
        <v>23</v>
      </c>
      <c r="F122" s="395">
        <v>83</v>
      </c>
      <c r="G122" s="395">
        <v>21</v>
      </c>
      <c r="H122" s="395">
        <v>83</v>
      </c>
      <c r="I122" s="395">
        <v>20</v>
      </c>
      <c r="J122" s="395">
        <v>83</v>
      </c>
      <c r="K122" s="395">
        <v>18</v>
      </c>
    </row>
    <row r="123" spans="1:11" ht="30" customHeight="1" x14ac:dyDescent="0.2">
      <c r="A123" s="116" t="s">
        <v>13</v>
      </c>
      <c r="B123" s="395">
        <v>475</v>
      </c>
      <c r="C123" s="395">
        <v>2</v>
      </c>
      <c r="D123" s="395">
        <v>564</v>
      </c>
      <c r="E123" s="395">
        <v>1</v>
      </c>
      <c r="F123" s="395">
        <v>600</v>
      </c>
      <c r="G123" s="395">
        <v>1</v>
      </c>
      <c r="H123" s="395">
        <v>563</v>
      </c>
      <c r="I123" s="395">
        <v>1</v>
      </c>
      <c r="J123" s="395">
        <v>566</v>
      </c>
      <c r="K123" s="395">
        <v>1</v>
      </c>
    </row>
    <row r="124" spans="1:11" ht="30" customHeight="1" x14ac:dyDescent="0.2">
      <c r="A124" s="116" t="s">
        <v>54</v>
      </c>
      <c r="B124" s="395">
        <v>108</v>
      </c>
      <c r="C124" s="395">
        <v>15</v>
      </c>
      <c r="D124" s="395">
        <v>128</v>
      </c>
      <c r="E124" s="395">
        <v>14</v>
      </c>
      <c r="F124" s="395">
        <v>139</v>
      </c>
      <c r="G124" s="395">
        <v>13</v>
      </c>
      <c r="H124" s="395">
        <v>125</v>
      </c>
      <c r="I124" s="395">
        <v>16</v>
      </c>
      <c r="J124" s="395">
        <v>120</v>
      </c>
      <c r="K124" s="395">
        <v>15</v>
      </c>
    </row>
    <row r="125" spans="1:11" ht="30" customHeight="1" x14ac:dyDescent="0.2">
      <c r="A125" s="116" t="s">
        <v>55</v>
      </c>
      <c r="B125" s="395">
        <v>69</v>
      </c>
      <c r="C125" s="395">
        <v>20</v>
      </c>
      <c r="D125" s="395">
        <v>72</v>
      </c>
      <c r="E125" s="395">
        <v>26</v>
      </c>
      <c r="F125" s="395">
        <v>72</v>
      </c>
      <c r="G125" s="395">
        <v>25</v>
      </c>
      <c r="H125" s="395">
        <v>75</v>
      </c>
      <c r="I125" s="395">
        <v>25</v>
      </c>
      <c r="J125" s="395">
        <v>75</v>
      </c>
      <c r="K125" s="395">
        <v>23</v>
      </c>
    </row>
    <row r="126" spans="1:11" ht="30" customHeight="1" x14ac:dyDescent="0.2">
      <c r="A126" s="116" t="s">
        <v>56</v>
      </c>
      <c r="B126" s="395">
        <v>304</v>
      </c>
      <c r="C126" s="395">
        <v>5</v>
      </c>
      <c r="D126" s="395">
        <v>306</v>
      </c>
      <c r="E126" s="395">
        <v>6</v>
      </c>
      <c r="F126" s="395">
        <v>350</v>
      </c>
      <c r="G126" s="395">
        <v>5</v>
      </c>
      <c r="H126" s="395">
        <v>331</v>
      </c>
      <c r="I126" s="395">
        <v>6</v>
      </c>
      <c r="J126" s="395">
        <v>349</v>
      </c>
      <c r="K126" s="395">
        <v>4</v>
      </c>
    </row>
    <row r="127" spans="1:11" ht="30" customHeight="1" x14ac:dyDescent="0.2">
      <c r="A127" s="116" t="s">
        <v>57</v>
      </c>
      <c r="B127" s="395">
        <v>38</v>
      </c>
      <c r="C127" s="395">
        <v>31</v>
      </c>
      <c r="D127" s="395">
        <v>38</v>
      </c>
      <c r="E127" s="395">
        <v>31</v>
      </c>
      <c r="F127" s="395">
        <v>52</v>
      </c>
      <c r="G127" s="395">
        <v>28</v>
      </c>
      <c r="H127" s="395">
        <v>53</v>
      </c>
      <c r="I127" s="395">
        <v>28</v>
      </c>
      <c r="J127" s="395">
        <v>36</v>
      </c>
      <c r="K127" s="395">
        <v>29</v>
      </c>
    </row>
    <row r="128" spans="1:11" ht="30" customHeight="1" x14ac:dyDescent="0.2">
      <c r="A128" s="116" t="s">
        <v>58</v>
      </c>
      <c r="B128" s="395">
        <v>293</v>
      </c>
      <c r="C128" s="395">
        <v>6</v>
      </c>
      <c r="D128" s="395">
        <v>245</v>
      </c>
      <c r="E128" s="395">
        <v>8</v>
      </c>
      <c r="F128" s="395">
        <v>245</v>
      </c>
      <c r="G128" s="395">
        <v>8</v>
      </c>
      <c r="H128" s="395">
        <v>245</v>
      </c>
      <c r="I128" s="395">
        <v>9</v>
      </c>
      <c r="J128" s="395">
        <v>295</v>
      </c>
      <c r="K128" s="395">
        <v>7</v>
      </c>
    </row>
    <row r="129" spans="1:11" ht="30" customHeight="1" x14ac:dyDescent="0.2">
      <c r="A129" s="116" t="s">
        <v>19</v>
      </c>
      <c r="B129" s="395">
        <v>84</v>
      </c>
      <c r="C129" s="395">
        <v>17</v>
      </c>
      <c r="D129" s="395">
        <v>84</v>
      </c>
      <c r="E129" s="395">
        <v>20</v>
      </c>
      <c r="F129" s="395">
        <v>81</v>
      </c>
      <c r="G129" s="395">
        <v>22</v>
      </c>
      <c r="H129" s="395">
        <v>81</v>
      </c>
      <c r="I129" s="395">
        <v>21</v>
      </c>
      <c r="J129" s="395">
        <v>70</v>
      </c>
      <c r="K129" s="395">
        <v>25</v>
      </c>
    </row>
    <row r="130" spans="1:11" ht="30" customHeight="1" x14ac:dyDescent="0.2">
      <c r="A130" s="116" t="s">
        <v>59</v>
      </c>
      <c r="B130" s="395">
        <v>54</v>
      </c>
      <c r="C130" s="395">
        <v>27</v>
      </c>
      <c r="D130" s="395">
        <v>54</v>
      </c>
      <c r="E130" s="395">
        <v>27</v>
      </c>
      <c r="F130" s="395">
        <v>54</v>
      </c>
      <c r="G130" s="395">
        <v>27</v>
      </c>
      <c r="H130" s="395">
        <v>54</v>
      </c>
      <c r="I130" s="395">
        <v>27</v>
      </c>
      <c r="J130" s="395">
        <v>63</v>
      </c>
      <c r="K130" s="395">
        <v>26</v>
      </c>
    </row>
    <row r="131" spans="1:11" ht="30" customHeight="1" x14ac:dyDescent="0.2">
      <c r="A131" s="116" t="s">
        <v>21</v>
      </c>
      <c r="B131" s="395">
        <v>67</v>
      </c>
      <c r="C131" s="395">
        <v>21</v>
      </c>
      <c r="D131" s="395">
        <v>97</v>
      </c>
      <c r="E131" s="395">
        <v>18</v>
      </c>
      <c r="F131" s="395">
        <v>105</v>
      </c>
      <c r="G131" s="395">
        <v>16</v>
      </c>
      <c r="H131" s="395">
        <v>127</v>
      </c>
      <c r="I131" s="395">
        <v>15</v>
      </c>
      <c r="J131" s="395">
        <v>73</v>
      </c>
      <c r="K131" s="395">
        <v>24</v>
      </c>
    </row>
    <row r="132" spans="1:11" ht="30" customHeight="1" x14ac:dyDescent="0.2">
      <c r="A132" s="116" t="s">
        <v>60</v>
      </c>
      <c r="B132" s="395">
        <v>514</v>
      </c>
      <c r="C132" s="395">
        <v>1</v>
      </c>
      <c r="D132" s="395">
        <v>541</v>
      </c>
      <c r="E132" s="395">
        <v>2</v>
      </c>
      <c r="F132" s="395">
        <v>550</v>
      </c>
      <c r="G132" s="395">
        <v>2</v>
      </c>
      <c r="H132" s="395">
        <v>428</v>
      </c>
      <c r="I132" s="395">
        <v>2</v>
      </c>
      <c r="J132" s="395">
        <v>420</v>
      </c>
      <c r="K132" s="395">
        <v>2</v>
      </c>
    </row>
    <row r="133" spans="1:11" ht="30" customHeight="1" x14ac:dyDescent="0.2">
      <c r="A133" s="116" t="s">
        <v>61</v>
      </c>
      <c r="B133" s="395">
        <v>63</v>
      </c>
      <c r="C133" s="395">
        <v>24</v>
      </c>
      <c r="D133" s="395">
        <v>105</v>
      </c>
      <c r="E133" s="395">
        <v>16</v>
      </c>
      <c r="F133" s="395">
        <v>124</v>
      </c>
      <c r="G133" s="395">
        <v>14</v>
      </c>
      <c r="H133" s="395">
        <v>129</v>
      </c>
      <c r="I133" s="395">
        <v>14</v>
      </c>
      <c r="J133" s="395">
        <v>132</v>
      </c>
      <c r="K133" s="395">
        <v>14</v>
      </c>
    </row>
    <row r="134" spans="1:11" ht="30" customHeight="1" x14ac:dyDescent="0.2">
      <c r="A134" s="116" t="s">
        <v>62</v>
      </c>
      <c r="B134" s="395">
        <v>70</v>
      </c>
      <c r="C134" s="395">
        <v>19</v>
      </c>
      <c r="D134" s="395">
        <v>75</v>
      </c>
      <c r="E134" s="395">
        <v>23</v>
      </c>
      <c r="F134" s="395">
        <v>77</v>
      </c>
      <c r="G134" s="395">
        <v>23</v>
      </c>
      <c r="H134" s="395">
        <v>80</v>
      </c>
      <c r="I134" s="395">
        <v>23</v>
      </c>
      <c r="J134" s="395">
        <v>83</v>
      </c>
      <c r="K134" s="395">
        <v>18</v>
      </c>
    </row>
    <row r="135" spans="1:11" ht="30" customHeight="1" x14ac:dyDescent="0.2">
      <c r="A135" s="116" t="s">
        <v>63</v>
      </c>
      <c r="B135" s="395">
        <v>115</v>
      </c>
      <c r="C135" s="395">
        <v>14</v>
      </c>
      <c r="D135" s="395">
        <v>109</v>
      </c>
      <c r="E135" s="395">
        <v>15</v>
      </c>
      <c r="F135" s="395">
        <v>100</v>
      </c>
      <c r="G135" s="395">
        <v>17</v>
      </c>
      <c r="H135" s="395">
        <v>130</v>
      </c>
      <c r="I135" s="395">
        <v>13</v>
      </c>
      <c r="J135" s="395">
        <v>159</v>
      </c>
      <c r="K135" s="395">
        <v>12</v>
      </c>
    </row>
    <row r="136" spans="1:11" ht="30" customHeight="1" x14ac:dyDescent="0.2">
      <c r="A136" s="116" t="s">
        <v>72</v>
      </c>
      <c r="B136" s="395">
        <v>174</v>
      </c>
      <c r="C136" s="395">
        <v>9</v>
      </c>
      <c r="D136" s="395">
        <v>216</v>
      </c>
      <c r="E136" s="395">
        <v>10</v>
      </c>
      <c r="F136" s="395">
        <v>167</v>
      </c>
      <c r="G136" s="395">
        <v>12</v>
      </c>
      <c r="H136" s="395">
        <v>172</v>
      </c>
      <c r="I136" s="395">
        <v>10</v>
      </c>
      <c r="J136" s="395">
        <v>169</v>
      </c>
      <c r="K136" s="395">
        <v>10</v>
      </c>
    </row>
    <row r="137" spans="1:11" ht="30" customHeight="1" x14ac:dyDescent="0.2">
      <c r="A137" s="116" t="s">
        <v>64</v>
      </c>
      <c r="B137" s="395">
        <v>168</v>
      </c>
      <c r="C137" s="395">
        <v>10</v>
      </c>
      <c r="D137" s="395">
        <v>166</v>
      </c>
      <c r="E137" s="395">
        <v>12</v>
      </c>
      <c r="F137" s="395">
        <v>171</v>
      </c>
      <c r="G137" s="395">
        <v>11</v>
      </c>
      <c r="H137" s="395">
        <v>171</v>
      </c>
      <c r="I137" s="395">
        <v>12</v>
      </c>
      <c r="J137" s="395">
        <v>188</v>
      </c>
      <c r="K137" s="395">
        <v>9</v>
      </c>
    </row>
    <row r="138" spans="1:11" ht="30" customHeight="1" x14ac:dyDescent="0.2">
      <c r="A138" s="116" t="s">
        <v>65</v>
      </c>
      <c r="B138" s="395">
        <v>42</v>
      </c>
      <c r="C138" s="395">
        <v>30</v>
      </c>
      <c r="D138" s="395">
        <v>40</v>
      </c>
      <c r="E138" s="395">
        <v>30</v>
      </c>
      <c r="F138" s="395">
        <v>40</v>
      </c>
      <c r="G138" s="395">
        <v>31</v>
      </c>
      <c r="H138" s="395">
        <v>34</v>
      </c>
      <c r="I138" s="395">
        <v>31</v>
      </c>
      <c r="J138" s="395">
        <v>34</v>
      </c>
      <c r="K138" s="395">
        <v>30</v>
      </c>
    </row>
    <row r="139" spans="1:11" ht="30" customHeight="1" x14ac:dyDescent="0.2">
      <c r="A139" s="116" t="s">
        <v>66</v>
      </c>
      <c r="B139" s="395">
        <v>131</v>
      </c>
      <c r="C139" s="395">
        <v>13</v>
      </c>
      <c r="D139" s="395">
        <v>174</v>
      </c>
      <c r="E139" s="395">
        <v>11</v>
      </c>
      <c r="F139" s="395">
        <v>174</v>
      </c>
      <c r="G139" s="395">
        <v>10</v>
      </c>
      <c r="H139" s="395">
        <v>172</v>
      </c>
      <c r="I139" s="395">
        <v>10</v>
      </c>
      <c r="J139" s="395">
        <v>161</v>
      </c>
      <c r="K139" s="395">
        <v>11</v>
      </c>
    </row>
    <row r="140" spans="1:11" ht="30" customHeight="1" x14ac:dyDescent="0.2">
      <c r="A140" s="116" t="s">
        <v>67</v>
      </c>
      <c r="B140" s="395">
        <v>247</v>
      </c>
      <c r="C140" s="395">
        <v>8</v>
      </c>
      <c r="D140" s="395">
        <v>273</v>
      </c>
      <c r="E140" s="395">
        <v>7</v>
      </c>
      <c r="F140" s="395">
        <v>286</v>
      </c>
      <c r="G140" s="395">
        <v>7</v>
      </c>
      <c r="H140" s="395">
        <v>265</v>
      </c>
      <c r="I140" s="395">
        <v>8</v>
      </c>
      <c r="J140" s="395">
        <v>241</v>
      </c>
      <c r="K140" s="395">
        <v>8</v>
      </c>
    </row>
    <row r="141" spans="1:11" ht="30" customHeight="1" x14ac:dyDescent="0.2">
      <c r="A141" s="116" t="s">
        <v>68</v>
      </c>
      <c r="B141" s="395">
        <v>48</v>
      </c>
      <c r="C141" s="395">
        <v>28</v>
      </c>
      <c r="D141" s="395">
        <v>47</v>
      </c>
      <c r="E141" s="395">
        <v>28</v>
      </c>
      <c r="F141" s="395">
        <v>47</v>
      </c>
      <c r="G141" s="395">
        <v>29</v>
      </c>
      <c r="H141" s="395">
        <v>48</v>
      </c>
      <c r="I141" s="395">
        <v>29</v>
      </c>
      <c r="J141" s="395">
        <v>51</v>
      </c>
      <c r="K141" s="395">
        <v>27</v>
      </c>
    </row>
    <row r="142" spans="1:11" ht="30" customHeight="1" x14ac:dyDescent="0.2">
      <c r="A142" s="116" t="s">
        <v>134</v>
      </c>
      <c r="B142" s="395">
        <v>167</v>
      </c>
      <c r="C142" s="395">
        <v>11</v>
      </c>
      <c r="D142" s="395">
        <v>227</v>
      </c>
      <c r="E142" s="395">
        <v>9</v>
      </c>
      <c r="F142" s="395">
        <v>190</v>
      </c>
      <c r="G142" s="395">
        <v>9</v>
      </c>
      <c r="H142" s="395">
        <v>341</v>
      </c>
      <c r="I142" s="395">
        <v>5</v>
      </c>
      <c r="J142" s="395">
        <v>159</v>
      </c>
      <c r="K142" s="395">
        <v>12</v>
      </c>
    </row>
    <row r="143" spans="1:11" ht="30" customHeight="1" x14ac:dyDescent="0.2">
      <c r="A143" s="116" t="s">
        <v>69</v>
      </c>
      <c r="B143" s="395">
        <v>96</v>
      </c>
      <c r="C143" s="395">
        <v>16</v>
      </c>
      <c r="D143" s="395">
        <v>98</v>
      </c>
      <c r="E143" s="395">
        <v>17</v>
      </c>
      <c r="F143" s="395">
        <v>99</v>
      </c>
      <c r="G143" s="395">
        <v>18</v>
      </c>
      <c r="H143" s="395">
        <v>101</v>
      </c>
      <c r="I143" s="395">
        <v>18</v>
      </c>
      <c r="J143" s="395">
        <v>99</v>
      </c>
      <c r="K143" s="395">
        <v>17</v>
      </c>
    </row>
    <row r="144" spans="1:11" ht="30" customHeight="1" x14ac:dyDescent="0.2">
      <c r="A144" s="116" t="s">
        <v>73</v>
      </c>
      <c r="B144" s="395">
        <v>67</v>
      </c>
      <c r="C144" s="395">
        <v>21</v>
      </c>
      <c r="D144" s="395">
        <v>81</v>
      </c>
      <c r="E144" s="395">
        <v>21</v>
      </c>
      <c r="F144" s="395">
        <v>87</v>
      </c>
      <c r="G144" s="395">
        <v>20</v>
      </c>
      <c r="H144" s="395">
        <v>88</v>
      </c>
      <c r="I144" s="395">
        <v>19</v>
      </c>
      <c r="J144" s="395">
        <v>107</v>
      </c>
      <c r="K144" s="395">
        <v>16</v>
      </c>
    </row>
    <row r="145" spans="1:11" ht="30" customHeight="1" x14ac:dyDescent="0.2">
      <c r="A145" s="116" t="s">
        <v>70</v>
      </c>
      <c r="B145" s="395">
        <v>137</v>
      </c>
      <c r="C145" s="395">
        <v>12</v>
      </c>
      <c r="D145" s="395">
        <v>162</v>
      </c>
      <c r="E145" s="395">
        <v>13</v>
      </c>
      <c r="F145" s="395">
        <v>98</v>
      </c>
      <c r="G145" s="395">
        <v>19</v>
      </c>
      <c r="H145" s="395">
        <v>81</v>
      </c>
      <c r="I145" s="395">
        <v>21</v>
      </c>
      <c r="J145" s="395">
        <v>82</v>
      </c>
      <c r="K145" s="395">
        <v>20</v>
      </c>
    </row>
    <row r="146" spans="1:11" ht="30" customHeight="1" x14ac:dyDescent="0.2">
      <c r="A146" s="116" t="s">
        <v>36</v>
      </c>
      <c r="B146" s="395">
        <v>56</v>
      </c>
      <c r="C146" s="395">
        <v>26</v>
      </c>
      <c r="D146" s="395">
        <v>73</v>
      </c>
      <c r="E146" s="395">
        <v>25</v>
      </c>
      <c r="F146" s="395">
        <v>75</v>
      </c>
      <c r="G146" s="395">
        <v>24</v>
      </c>
      <c r="H146" s="395">
        <v>77</v>
      </c>
      <c r="I146" s="395">
        <v>24</v>
      </c>
      <c r="J146" s="395">
        <v>76</v>
      </c>
      <c r="K146" s="395">
        <v>22</v>
      </c>
    </row>
    <row r="147" spans="1:11" ht="30" customHeight="1" x14ac:dyDescent="0.2">
      <c r="A147" s="218" t="s">
        <v>268</v>
      </c>
      <c r="J147" s="647"/>
    </row>
    <row r="148" spans="1:11" ht="30" customHeight="1" x14ac:dyDescent="0.2">
      <c r="J148" s="647"/>
    </row>
    <row r="149" spans="1:11" ht="30" customHeight="1" x14ac:dyDescent="0.2">
      <c r="A149" s="469" t="s">
        <v>1026</v>
      </c>
      <c r="B149" s="115"/>
      <c r="C149" s="115"/>
      <c r="J149" s="647"/>
    </row>
    <row r="150" spans="1:11" ht="30" customHeight="1" x14ac:dyDescent="0.2">
      <c r="A150" s="723" t="s">
        <v>1</v>
      </c>
      <c r="B150" s="722">
        <v>1399</v>
      </c>
      <c r="C150" s="722"/>
      <c r="D150" s="722">
        <v>1400</v>
      </c>
      <c r="E150" s="722"/>
      <c r="F150" s="722">
        <v>1401</v>
      </c>
      <c r="G150" s="722"/>
      <c r="H150" s="771">
        <v>1402</v>
      </c>
      <c r="I150" s="772"/>
      <c r="J150" s="771">
        <v>1403</v>
      </c>
      <c r="K150" s="772"/>
    </row>
    <row r="151" spans="1:11" s="647" customFormat="1" ht="30" customHeight="1" x14ac:dyDescent="0.2">
      <c r="A151" s="724"/>
      <c r="B151" s="152" t="s">
        <v>302</v>
      </c>
      <c r="C151" s="152" t="s">
        <v>3</v>
      </c>
      <c r="D151" s="152" t="s">
        <v>302</v>
      </c>
      <c r="E151" s="152" t="s">
        <v>3</v>
      </c>
      <c r="F151" s="152" t="s">
        <v>269</v>
      </c>
      <c r="G151" s="457" t="s">
        <v>3</v>
      </c>
      <c r="H151" s="152" t="s">
        <v>269</v>
      </c>
      <c r="I151" s="457" t="s">
        <v>3</v>
      </c>
      <c r="J151" s="152" t="s">
        <v>269</v>
      </c>
      <c r="K151" s="457" t="s">
        <v>3</v>
      </c>
    </row>
    <row r="152" spans="1:11" ht="30" customHeight="1" x14ac:dyDescent="0.2">
      <c r="A152" s="35" t="s">
        <v>47</v>
      </c>
      <c r="B152" s="85">
        <v>5823</v>
      </c>
      <c r="C152" s="245" t="s">
        <v>230</v>
      </c>
      <c r="D152" s="85">
        <v>1771</v>
      </c>
      <c r="E152" s="245" t="s">
        <v>230</v>
      </c>
      <c r="F152" s="85">
        <v>1455</v>
      </c>
      <c r="G152" s="245" t="s">
        <v>230</v>
      </c>
      <c r="H152" s="85">
        <v>1109</v>
      </c>
      <c r="I152" s="245" t="s">
        <v>230</v>
      </c>
      <c r="J152" s="85">
        <v>1013</v>
      </c>
      <c r="K152" s="245" t="s">
        <v>230</v>
      </c>
    </row>
    <row r="153" spans="1:11" ht="30" customHeight="1" x14ac:dyDescent="0.2">
      <c r="A153" s="116" t="s">
        <v>48</v>
      </c>
      <c r="B153" s="395">
        <v>801</v>
      </c>
      <c r="C153" s="395">
        <v>1</v>
      </c>
      <c r="D153" s="395">
        <v>11</v>
      </c>
      <c r="E153" s="395">
        <v>21</v>
      </c>
      <c r="F153" s="395">
        <v>15</v>
      </c>
      <c r="G153" s="395">
        <v>20</v>
      </c>
      <c r="H153" s="395">
        <v>15</v>
      </c>
      <c r="I153" s="395">
        <v>18</v>
      </c>
      <c r="J153" s="395">
        <v>19</v>
      </c>
      <c r="K153" s="395">
        <v>15</v>
      </c>
    </row>
    <row r="154" spans="1:11" ht="30" customHeight="1" x14ac:dyDescent="0.2">
      <c r="A154" s="116" t="s">
        <v>49</v>
      </c>
      <c r="B154" s="395">
        <v>453</v>
      </c>
      <c r="C154" s="395">
        <v>2</v>
      </c>
      <c r="D154" s="395">
        <v>54</v>
      </c>
      <c r="E154" s="395">
        <v>9</v>
      </c>
      <c r="F154" s="395">
        <v>82</v>
      </c>
      <c r="G154" s="395">
        <v>6</v>
      </c>
      <c r="H154" s="395">
        <v>82</v>
      </c>
      <c r="I154" s="395">
        <v>4</v>
      </c>
      <c r="J154" s="395">
        <v>78</v>
      </c>
      <c r="K154" s="395">
        <v>4</v>
      </c>
    </row>
    <row r="155" spans="1:11" ht="30" customHeight="1" x14ac:dyDescent="0.2">
      <c r="A155" s="116" t="s">
        <v>50</v>
      </c>
      <c r="B155" s="395">
        <v>224</v>
      </c>
      <c r="C155" s="395">
        <v>12</v>
      </c>
      <c r="D155" s="395">
        <v>3</v>
      </c>
      <c r="E155" s="395">
        <v>28</v>
      </c>
      <c r="F155" s="395">
        <v>3</v>
      </c>
      <c r="G155" s="395">
        <v>28</v>
      </c>
      <c r="H155" s="395">
        <v>3</v>
      </c>
      <c r="I155" s="395">
        <v>25</v>
      </c>
      <c r="J155" s="395">
        <v>1</v>
      </c>
      <c r="K155" s="395">
        <v>27</v>
      </c>
    </row>
    <row r="156" spans="1:11" ht="30" customHeight="1" x14ac:dyDescent="0.2">
      <c r="A156" s="116" t="s">
        <v>51</v>
      </c>
      <c r="B156" s="395">
        <v>282</v>
      </c>
      <c r="C156" s="395">
        <v>9</v>
      </c>
      <c r="D156" s="395">
        <v>10</v>
      </c>
      <c r="E156" s="395">
        <v>22</v>
      </c>
      <c r="F156" s="395">
        <v>23</v>
      </c>
      <c r="G156" s="395">
        <v>14</v>
      </c>
      <c r="H156" s="395">
        <v>23</v>
      </c>
      <c r="I156" s="395">
        <v>10</v>
      </c>
      <c r="J156" s="395">
        <v>23</v>
      </c>
      <c r="K156" s="395">
        <v>11</v>
      </c>
    </row>
    <row r="157" spans="1:11" ht="30" customHeight="1" x14ac:dyDescent="0.2">
      <c r="A157" s="116" t="s">
        <v>10</v>
      </c>
      <c r="B157" s="395">
        <v>12</v>
      </c>
      <c r="C157" s="395">
        <v>28</v>
      </c>
      <c r="D157" s="395">
        <v>6</v>
      </c>
      <c r="E157" s="395">
        <v>26</v>
      </c>
      <c r="F157" s="395">
        <v>3</v>
      </c>
      <c r="G157" s="395">
        <v>28</v>
      </c>
      <c r="H157" s="395">
        <v>3</v>
      </c>
      <c r="I157" s="395">
        <v>25</v>
      </c>
      <c r="J157" s="395">
        <v>4</v>
      </c>
      <c r="K157" s="395">
        <v>25</v>
      </c>
    </row>
    <row r="158" spans="1:11" ht="30" customHeight="1" x14ac:dyDescent="0.2">
      <c r="A158" s="116" t="s">
        <v>52</v>
      </c>
      <c r="B158" s="395">
        <v>108</v>
      </c>
      <c r="C158" s="395">
        <v>19</v>
      </c>
      <c r="D158" s="395">
        <v>108</v>
      </c>
      <c r="E158" s="395">
        <v>6</v>
      </c>
      <c r="F158" s="395">
        <v>108</v>
      </c>
      <c r="G158" s="395">
        <v>4</v>
      </c>
      <c r="H158" s="395">
        <v>108</v>
      </c>
      <c r="I158" s="395">
        <v>3</v>
      </c>
      <c r="J158" s="395">
        <v>39</v>
      </c>
      <c r="K158" s="395">
        <v>7</v>
      </c>
    </row>
    <row r="159" spans="1:11" ht="30" customHeight="1" x14ac:dyDescent="0.2">
      <c r="A159" s="116" t="s">
        <v>12</v>
      </c>
      <c r="B159" s="395">
        <v>143</v>
      </c>
      <c r="C159" s="395">
        <v>16</v>
      </c>
      <c r="D159" s="395">
        <v>146</v>
      </c>
      <c r="E159" s="395">
        <v>4</v>
      </c>
      <c r="F159" s="395">
        <v>19</v>
      </c>
      <c r="G159" s="395">
        <v>15</v>
      </c>
      <c r="H159" s="395">
        <v>19</v>
      </c>
      <c r="I159" s="395">
        <v>15</v>
      </c>
      <c r="J159" s="395">
        <v>19</v>
      </c>
      <c r="K159" s="395">
        <v>15</v>
      </c>
    </row>
    <row r="160" spans="1:11" ht="30" customHeight="1" x14ac:dyDescent="0.2">
      <c r="A160" s="116" t="s">
        <v>13</v>
      </c>
      <c r="B160" s="395">
        <v>4</v>
      </c>
      <c r="C160" s="395">
        <v>29</v>
      </c>
      <c r="D160" s="395">
        <v>15</v>
      </c>
      <c r="E160" s="395">
        <v>19</v>
      </c>
      <c r="F160" s="395">
        <v>19</v>
      </c>
      <c r="G160" s="395">
        <v>15</v>
      </c>
      <c r="H160" s="395">
        <v>19</v>
      </c>
      <c r="I160" s="395">
        <v>15</v>
      </c>
      <c r="J160" s="395">
        <v>22</v>
      </c>
      <c r="K160" s="395">
        <v>12</v>
      </c>
    </row>
    <row r="161" spans="1:11" ht="30" customHeight="1" x14ac:dyDescent="0.2">
      <c r="A161" s="116" t="s">
        <v>54</v>
      </c>
      <c r="B161" s="395">
        <v>91</v>
      </c>
      <c r="C161" s="395">
        <v>21</v>
      </c>
      <c r="D161" s="395">
        <v>9</v>
      </c>
      <c r="E161" s="395">
        <v>23</v>
      </c>
      <c r="F161" s="395">
        <v>38</v>
      </c>
      <c r="G161" s="395">
        <v>9</v>
      </c>
      <c r="H161" s="395">
        <v>17</v>
      </c>
      <c r="I161" s="395">
        <v>17</v>
      </c>
      <c r="J161" s="395">
        <v>19</v>
      </c>
      <c r="K161" s="395">
        <v>15</v>
      </c>
    </row>
    <row r="162" spans="1:11" ht="30" customHeight="1" x14ac:dyDescent="0.2">
      <c r="A162" s="116" t="s">
        <v>55</v>
      </c>
      <c r="B162" s="395">
        <v>121</v>
      </c>
      <c r="C162" s="395">
        <v>17</v>
      </c>
      <c r="D162" s="395">
        <v>8</v>
      </c>
      <c r="E162" s="395">
        <v>24</v>
      </c>
      <c r="F162" s="395">
        <v>8</v>
      </c>
      <c r="G162" s="395">
        <v>22</v>
      </c>
      <c r="H162" s="395">
        <v>2</v>
      </c>
      <c r="I162" s="395">
        <v>27</v>
      </c>
      <c r="J162" s="395">
        <v>2</v>
      </c>
      <c r="K162" s="395">
        <v>26</v>
      </c>
    </row>
    <row r="163" spans="1:11" ht="30" customHeight="1" x14ac:dyDescent="0.2">
      <c r="A163" s="116" t="s">
        <v>56</v>
      </c>
      <c r="B163" s="395">
        <v>25</v>
      </c>
      <c r="C163" s="395">
        <v>26</v>
      </c>
      <c r="D163" s="395">
        <v>33</v>
      </c>
      <c r="E163" s="395">
        <v>14</v>
      </c>
      <c r="F163" s="395">
        <v>26</v>
      </c>
      <c r="G163" s="395">
        <v>11</v>
      </c>
      <c r="H163" s="395">
        <v>24</v>
      </c>
      <c r="I163" s="395">
        <v>9</v>
      </c>
      <c r="J163" s="395">
        <v>29</v>
      </c>
      <c r="K163" s="395">
        <v>8</v>
      </c>
    </row>
    <row r="164" spans="1:11" ht="30" customHeight="1" x14ac:dyDescent="0.2">
      <c r="A164" s="116" t="s">
        <v>57</v>
      </c>
      <c r="B164" s="395">
        <v>0</v>
      </c>
      <c r="C164" s="395">
        <v>31</v>
      </c>
      <c r="D164" s="395">
        <v>0</v>
      </c>
      <c r="E164" s="395">
        <v>30</v>
      </c>
      <c r="F164" s="395">
        <v>0</v>
      </c>
      <c r="G164" s="395">
        <v>30</v>
      </c>
      <c r="H164" s="395">
        <v>0</v>
      </c>
      <c r="I164" s="395">
        <v>28</v>
      </c>
      <c r="J164" s="395">
        <v>0</v>
      </c>
      <c r="K164" s="395">
        <v>28</v>
      </c>
    </row>
    <row r="165" spans="1:11" ht="30" customHeight="1" x14ac:dyDescent="0.2">
      <c r="A165" s="116" t="s">
        <v>58</v>
      </c>
      <c r="B165" s="395">
        <v>290</v>
      </c>
      <c r="C165" s="395">
        <v>8</v>
      </c>
      <c r="D165" s="395">
        <v>29</v>
      </c>
      <c r="E165" s="395">
        <v>15</v>
      </c>
      <c r="F165" s="395">
        <v>29</v>
      </c>
      <c r="G165" s="395">
        <v>10</v>
      </c>
      <c r="H165" s="395">
        <v>29</v>
      </c>
      <c r="I165" s="395">
        <v>8</v>
      </c>
      <c r="J165" s="395">
        <v>49</v>
      </c>
      <c r="K165" s="395">
        <v>6</v>
      </c>
    </row>
    <row r="166" spans="1:11" ht="30" customHeight="1" x14ac:dyDescent="0.2">
      <c r="A166" s="116" t="s">
        <v>19</v>
      </c>
      <c r="B166" s="395">
        <v>102</v>
      </c>
      <c r="C166" s="395">
        <v>20</v>
      </c>
      <c r="D166" s="395">
        <v>2</v>
      </c>
      <c r="E166" s="395">
        <v>29</v>
      </c>
      <c r="F166" s="395">
        <v>5</v>
      </c>
      <c r="G166" s="395">
        <v>26</v>
      </c>
      <c r="H166" s="395">
        <v>5</v>
      </c>
      <c r="I166" s="395">
        <v>24</v>
      </c>
      <c r="J166" s="395">
        <v>5</v>
      </c>
      <c r="K166" s="395">
        <v>24</v>
      </c>
    </row>
    <row r="167" spans="1:11" ht="30" customHeight="1" x14ac:dyDescent="0.2">
      <c r="A167" s="116" t="s">
        <v>59</v>
      </c>
      <c r="B167" s="395">
        <v>73</v>
      </c>
      <c r="C167" s="395">
        <v>22</v>
      </c>
      <c r="D167" s="395">
        <v>73</v>
      </c>
      <c r="E167" s="395">
        <v>7</v>
      </c>
      <c r="F167" s="395">
        <v>73</v>
      </c>
      <c r="G167" s="395">
        <v>7</v>
      </c>
      <c r="H167" s="395">
        <v>73</v>
      </c>
      <c r="I167" s="395">
        <v>5</v>
      </c>
      <c r="J167" s="395">
        <v>11</v>
      </c>
      <c r="K167" s="395">
        <v>20</v>
      </c>
    </row>
    <row r="168" spans="1:11" ht="30" customHeight="1" x14ac:dyDescent="0.2">
      <c r="A168" s="116" t="s">
        <v>21</v>
      </c>
      <c r="B168" s="395">
        <v>226</v>
      </c>
      <c r="C168" s="395">
        <v>10</v>
      </c>
      <c r="D168" s="395">
        <v>7</v>
      </c>
      <c r="E168" s="395">
        <v>25</v>
      </c>
      <c r="F168" s="395">
        <v>19</v>
      </c>
      <c r="G168" s="395">
        <v>15</v>
      </c>
      <c r="H168" s="395">
        <v>23</v>
      </c>
      <c r="I168" s="395">
        <v>10</v>
      </c>
      <c r="J168" s="395">
        <v>29</v>
      </c>
      <c r="K168" s="395">
        <v>8</v>
      </c>
    </row>
    <row r="169" spans="1:11" ht="30" customHeight="1" x14ac:dyDescent="0.2">
      <c r="A169" s="116" t="s">
        <v>60</v>
      </c>
      <c r="B169" s="395">
        <v>379</v>
      </c>
      <c r="C169" s="395">
        <v>3</v>
      </c>
      <c r="D169" s="395">
        <v>45</v>
      </c>
      <c r="E169" s="395">
        <v>12</v>
      </c>
      <c r="F169" s="395">
        <v>94</v>
      </c>
      <c r="G169" s="395">
        <v>5</v>
      </c>
      <c r="H169" s="395">
        <v>69</v>
      </c>
      <c r="I169" s="395">
        <v>6</v>
      </c>
      <c r="J169" s="395">
        <v>124</v>
      </c>
      <c r="K169" s="395">
        <v>3</v>
      </c>
    </row>
    <row r="170" spans="1:11" ht="30" customHeight="1" x14ac:dyDescent="0.2">
      <c r="A170" s="116" t="s">
        <v>61</v>
      </c>
      <c r="B170" s="395">
        <v>56</v>
      </c>
      <c r="C170" s="395">
        <v>24</v>
      </c>
      <c r="D170" s="395">
        <v>0</v>
      </c>
      <c r="E170" s="395">
        <v>30</v>
      </c>
      <c r="F170" s="395">
        <v>0</v>
      </c>
      <c r="G170" s="395">
        <v>30</v>
      </c>
      <c r="H170" s="395">
        <v>0</v>
      </c>
      <c r="I170" s="395">
        <v>28</v>
      </c>
      <c r="J170" s="395">
        <v>0</v>
      </c>
      <c r="K170" s="395">
        <v>28</v>
      </c>
    </row>
    <row r="171" spans="1:11" ht="30" customHeight="1" x14ac:dyDescent="0.2">
      <c r="A171" s="116" t="s">
        <v>62</v>
      </c>
      <c r="B171" s="395">
        <v>49</v>
      </c>
      <c r="C171" s="395">
        <v>25</v>
      </c>
      <c r="D171" s="395">
        <v>49</v>
      </c>
      <c r="E171" s="395">
        <v>10</v>
      </c>
      <c r="F171" s="395">
        <v>6</v>
      </c>
      <c r="G171" s="395">
        <v>25</v>
      </c>
      <c r="H171" s="395">
        <v>6</v>
      </c>
      <c r="I171" s="395">
        <v>23</v>
      </c>
      <c r="J171" s="395">
        <v>7</v>
      </c>
      <c r="K171" s="395">
        <v>22</v>
      </c>
    </row>
    <row r="172" spans="1:11" ht="30" customHeight="1" x14ac:dyDescent="0.2">
      <c r="A172" s="116" t="s">
        <v>63</v>
      </c>
      <c r="B172" s="395">
        <v>171</v>
      </c>
      <c r="C172" s="395">
        <v>15</v>
      </c>
      <c r="D172" s="395">
        <v>131</v>
      </c>
      <c r="E172" s="395">
        <v>5</v>
      </c>
      <c r="F172" s="395">
        <v>7</v>
      </c>
      <c r="G172" s="395">
        <v>23</v>
      </c>
      <c r="H172" s="395">
        <v>11</v>
      </c>
      <c r="I172" s="395">
        <v>21</v>
      </c>
      <c r="J172" s="395">
        <v>11</v>
      </c>
      <c r="K172" s="395">
        <v>20</v>
      </c>
    </row>
    <row r="173" spans="1:11" ht="30" customHeight="1" x14ac:dyDescent="0.2">
      <c r="A173" s="116" t="s">
        <v>72</v>
      </c>
      <c r="B173" s="395">
        <v>226</v>
      </c>
      <c r="C173" s="395">
        <v>10</v>
      </c>
      <c r="D173" s="395">
        <v>16</v>
      </c>
      <c r="E173" s="395">
        <v>18</v>
      </c>
      <c r="F173" s="395">
        <v>25</v>
      </c>
      <c r="G173" s="395">
        <v>12</v>
      </c>
      <c r="H173" s="395">
        <v>20</v>
      </c>
      <c r="I173" s="395">
        <v>13</v>
      </c>
      <c r="J173" s="395">
        <v>22</v>
      </c>
      <c r="K173" s="395">
        <v>12</v>
      </c>
    </row>
    <row r="174" spans="1:11" ht="30" customHeight="1" x14ac:dyDescent="0.2">
      <c r="A174" s="116" t="s">
        <v>64</v>
      </c>
      <c r="B174" s="395">
        <v>4</v>
      </c>
      <c r="C174" s="395">
        <v>29</v>
      </c>
      <c r="D174" s="395">
        <v>4</v>
      </c>
      <c r="E174" s="395">
        <v>27</v>
      </c>
      <c r="F174" s="395">
        <v>4</v>
      </c>
      <c r="G174" s="395">
        <v>27</v>
      </c>
      <c r="H174" s="395">
        <v>0</v>
      </c>
      <c r="I174" s="395">
        <v>28</v>
      </c>
      <c r="J174" s="395">
        <v>0</v>
      </c>
      <c r="K174" s="395">
        <v>28</v>
      </c>
    </row>
    <row r="175" spans="1:11" ht="30" customHeight="1" x14ac:dyDescent="0.2">
      <c r="A175" s="116" t="s">
        <v>65</v>
      </c>
      <c r="B175" s="395">
        <v>24</v>
      </c>
      <c r="C175" s="395">
        <v>27</v>
      </c>
      <c r="D175" s="395">
        <v>15</v>
      </c>
      <c r="E175" s="395">
        <v>19</v>
      </c>
      <c r="F175" s="395">
        <v>15</v>
      </c>
      <c r="G175" s="395">
        <v>20</v>
      </c>
      <c r="H175" s="395">
        <v>0</v>
      </c>
      <c r="I175" s="395">
        <v>28</v>
      </c>
      <c r="J175" s="395">
        <v>0</v>
      </c>
      <c r="K175" s="395">
        <v>28</v>
      </c>
    </row>
    <row r="176" spans="1:11" ht="30" customHeight="1" x14ac:dyDescent="0.2">
      <c r="A176" s="116" t="s">
        <v>66</v>
      </c>
      <c r="B176" s="395">
        <v>348</v>
      </c>
      <c r="C176" s="395">
        <v>5</v>
      </c>
      <c r="D176" s="395">
        <v>63</v>
      </c>
      <c r="E176" s="395">
        <v>8</v>
      </c>
      <c r="F176" s="395">
        <v>65</v>
      </c>
      <c r="G176" s="395">
        <v>8</v>
      </c>
      <c r="H176" s="395">
        <v>60</v>
      </c>
      <c r="I176" s="395">
        <v>7</v>
      </c>
      <c r="J176" s="395">
        <v>76</v>
      </c>
      <c r="K176" s="395">
        <v>5</v>
      </c>
    </row>
    <row r="177" spans="1:11" ht="30" customHeight="1" x14ac:dyDescent="0.2">
      <c r="A177" s="116" t="s">
        <v>67</v>
      </c>
      <c r="B177" s="395">
        <v>330</v>
      </c>
      <c r="C177" s="395">
        <v>6</v>
      </c>
      <c r="D177" s="395">
        <v>327</v>
      </c>
      <c r="E177" s="395">
        <v>1</v>
      </c>
      <c r="F177" s="395">
        <v>273</v>
      </c>
      <c r="G177" s="395">
        <v>1</v>
      </c>
      <c r="H177" s="395">
        <v>240</v>
      </c>
      <c r="I177" s="395">
        <v>1</v>
      </c>
      <c r="J177" s="395">
        <v>186</v>
      </c>
      <c r="K177" s="395">
        <v>1</v>
      </c>
    </row>
    <row r="178" spans="1:11" ht="30" customHeight="1" x14ac:dyDescent="0.2">
      <c r="A178" s="116" t="s">
        <v>68</v>
      </c>
      <c r="B178" s="395">
        <v>360</v>
      </c>
      <c r="C178" s="395">
        <v>4</v>
      </c>
      <c r="D178" s="395">
        <v>235</v>
      </c>
      <c r="E178" s="395">
        <v>3</v>
      </c>
      <c r="F178" s="395">
        <v>235</v>
      </c>
      <c r="G178" s="395">
        <v>2</v>
      </c>
      <c r="H178" s="395">
        <v>22</v>
      </c>
      <c r="I178" s="395">
        <v>12</v>
      </c>
      <c r="J178" s="395">
        <v>26</v>
      </c>
      <c r="K178" s="395">
        <v>10</v>
      </c>
    </row>
    <row r="179" spans="1:11" ht="30" customHeight="1" x14ac:dyDescent="0.2">
      <c r="A179" s="116" t="s">
        <v>134</v>
      </c>
      <c r="B179" s="395">
        <v>319</v>
      </c>
      <c r="C179" s="395">
        <v>7</v>
      </c>
      <c r="D179" s="395">
        <v>251</v>
      </c>
      <c r="E179" s="395">
        <v>2</v>
      </c>
      <c r="F179" s="395">
        <v>193</v>
      </c>
      <c r="G179" s="395">
        <v>3</v>
      </c>
      <c r="H179" s="395">
        <v>180</v>
      </c>
      <c r="I179" s="395">
        <v>2</v>
      </c>
      <c r="J179" s="395">
        <v>159</v>
      </c>
      <c r="K179" s="395">
        <v>2</v>
      </c>
    </row>
    <row r="180" spans="1:11" ht="30" customHeight="1" x14ac:dyDescent="0.2">
      <c r="A180" s="116" t="s">
        <v>69</v>
      </c>
      <c r="B180" s="395">
        <v>204</v>
      </c>
      <c r="C180" s="395">
        <v>14</v>
      </c>
      <c r="D180" s="395">
        <v>18</v>
      </c>
      <c r="E180" s="395">
        <v>17</v>
      </c>
      <c r="F180" s="395">
        <v>18</v>
      </c>
      <c r="G180" s="395">
        <v>18</v>
      </c>
      <c r="H180" s="395">
        <v>15</v>
      </c>
      <c r="I180" s="395">
        <v>18</v>
      </c>
      <c r="J180" s="395">
        <v>13</v>
      </c>
      <c r="K180" s="395">
        <v>18</v>
      </c>
    </row>
    <row r="181" spans="1:11" ht="30" customHeight="1" x14ac:dyDescent="0.2">
      <c r="A181" s="116" t="s">
        <v>73</v>
      </c>
      <c r="B181" s="395">
        <v>121</v>
      </c>
      <c r="C181" s="395">
        <v>17</v>
      </c>
      <c r="D181" s="395">
        <v>21</v>
      </c>
      <c r="E181" s="395">
        <v>16</v>
      </c>
      <c r="F181" s="395">
        <v>25</v>
      </c>
      <c r="G181" s="395">
        <v>12</v>
      </c>
      <c r="H181" s="395">
        <v>20</v>
      </c>
      <c r="I181" s="395">
        <v>13</v>
      </c>
      <c r="J181" s="395">
        <v>20</v>
      </c>
      <c r="K181" s="395">
        <v>14</v>
      </c>
    </row>
    <row r="182" spans="1:11" ht="30" customHeight="1" x14ac:dyDescent="0.2">
      <c r="A182" s="116" t="s">
        <v>70</v>
      </c>
      <c r="B182" s="395">
        <v>217</v>
      </c>
      <c r="C182" s="395">
        <v>13</v>
      </c>
      <c r="D182" s="395">
        <v>35</v>
      </c>
      <c r="E182" s="395">
        <v>13</v>
      </c>
      <c r="F182" s="395">
        <v>7</v>
      </c>
      <c r="G182" s="395">
        <v>23</v>
      </c>
      <c r="H182" s="395">
        <v>8</v>
      </c>
      <c r="I182" s="395">
        <v>22</v>
      </c>
      <c r="J182" s="395">
        <v>7</v>
      </c>
      <c r="K182" s="395">
        <v>22</v>
      </c>
    </row>
    <row r="183" spans="1:11" ht="30" customHeight="1" x14ac:dyDescent="0.2">
      <c r="A183" s="116" t="s">
        <v>36</v>
      </c>
      <c r="B183" s="395">
        <v>60</v>
      </c>
      <c r="C183" s="395">
        <v>23</v>
      </c>
      <c r="D183" s="395">
        <v>47</v>
      </c>
      <c r="E183" s="395">
        <v>11</v>
      </c>
      <c r="F183" s="395">
        <v>18</v>
      </c>
      <c r="G183" s="395">
        <v>18</v>
      </c>
      <c r="H183" s="395">
        <v>13</v>
      </c>
      <c r="I183" s="395">
        <v>20</v>
      </c>
      <c r="J183" s="395">
        <v>13</v>
      </c>
      <c r="K183" s="395">
        <v>18</v>
      </c>
    </row>
    <row r="184" spans="1:11" ht="30" customHeight="1" x14ac:dyDescent="0.2">
      <c r="A184" s="218" t="s">
        <v>268</v>
      </c>
    </row>
  </sheetData>
  <mergeCells count="30">
    <mergeCell ref="J2:K2"/>
    <mergeCell ref="J39:K39"/>
    <mergeCell ref="J76:K76"/>
    <mergeCell ref="J113:K113"/>
    <mergeCell ref="J150:K150"/>
    <mergeCell ref="H2:I2"/>
    <mergeCell ref="H39:I39"/>
    <mergeCell ref="H76:I76"/>
    <mergeCell ref="H113:I113"/>
    <mergeCell ref="H150:I150"/>
    <mergeCell ref="A150:A151"/>
    <mergeCell ref="B113:C113"/>
    <mergeCell ref="B150:C150"/>
    <mergeCell ref="A113:A114"/>
    <mergeCell ref="A2:A3"/>
    <mergeCell ref="B76:C76"/>
    <mergeCell ref="B2:C2"/>
    <mergeCell ref="B39:C39"/>
    <mergeCell ref="A39:A40"/>
    <mergeCell ref="A76:A77"/>
    <mergeCell ref="F113:G113"/>
    <mergeCell ref="F150:G150"/>
    <mergeCell ref="D150:E150"/>
    <mergeCell ref="F2:G2"/>
    <mergeCell ref="D2:E2"/>
    <mergeCell ref="D39:E39"/>
    <mergeCell ref="D76:E76"/>
    <mergeCell ref="D113:E113"/>
    <mergeCell ref="F39:G39"/>
    <mergeCell ref="F76:G76"/>
  </mergeCells>
  <hyperlinks>
    <hyperlink ref="A41:C41" location="فهرست!A167" display="13-5 -    پوشش مساحتی  به ازای هر واحد پستی               (کیلومترمربع)                     " xr:uid="{00000000-0004-0000-1000-000000000000}"/>
    <hyperlink ref="A79:C79" location="فهرست!A168" display="13-6 -    پوشش جمعیتی به ازای هر واحد پستی             (نفر)                      " xr:uid="{00000000-0004-0000-1000-000001000000}"/>
    <hyperlink ref="A117:C117" location="فهرست!A169" display="13-7 -   تعداد دفاتر پیشخوان دولتی شهری " xr:uid="{00000000-0004-0000-1000-000002000000}"/>
    <hyperlink ref="A155:C155" location="فهرست!A170" display="13-8 -    تعداد  دفاتر ICT روستایی                            " xr:uid="{00000000-0004-0000-1000-000003000000}"/>
    <hyperlink ref="A41" location="فهرست!A170" display="5 - پوشش مساحتی  به ازای هر واحد پستی               (کیلومترمربع)                     " xr:uid="{00000000-0004-0000-1000-000004000000}"/>
    <hyperlink ref="A79" location="فهرست!A171" display="6- پوشش جمعیتی به ازای هر واحد پستی             (نفر)                      " xr:uid="{00000000-0004-0000-1000-000005000000}"/>
    <hyperlink ref="A117" location="فهرست!A172" display="7- تعداد دفاتر پیشخوان دولتی شهری " xr:uid="{00000000-0004-0000-1000-000006000000}"/>
    <hyperlink ref="A155" location="فهرست!A173" display="8 - تعداد  دفاتر ICT روستایی                            " xr:uid="{00000000-0004-0000-1000-000007000000}"/>
    <hyperlink ref="A1" location="فهرست!A161" display="13-1 -سرانه مرسولات پستی                                 " xr:uid="{00000000-0004-0000-1000-000008000000}"/>
    <hyperlink ref="A38" location="فهرست!A162" display="13-2 - پوشش مساحتی  به ازای هر واحد پستی" xr:uid="{00000000-0004-0000-1000-000009000000}"/>
    <hyperlink ref="A75" location="فهرست!A163" display="13-3 - پوشش جمعیتی به ازای هر واحد پستی                                " xr:uid="{00000000-0004-0000-1000-00000A000000}"/>
    <hyperlink ref="A112" location="فهرست!A164" display="13-4 - تعداد دفاتر پیشخوان دولت شهری      " xr:uid="{00000000-0004-0000-1000-00000B000000}"/>
    <hyperlink ref="A149" location="فهرست!A165" display="13-7 -تعداد  دفاتر ICT روستایی " xr:uid="{00000000-0004-0000-1000-00000C000000}"/>
  </hyperlink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418"/>
  <sheetViews>
    <sheetView rightToLeft="1" zoomScaleNormal="100" workbookViewId="0">
      <selection sqref="A1:XFD1048576"/>
    </sheetView>
  </sheetViews>
  <sheetFormatPr defaultColWidth="9.140625" defaultRowHeight="27" customHeight="1" x14ac:dyDescent="0.25"/>
  <cols>
    <col min="1" max="1" width="23.85546875" style="328" customWidth="1"/>
    <col min="2" max="7" width="10.85546875" style="328" customWidth="1"/>
    <col min="8" max="8" width="11" style="328" customWidth="1"/>
    <col min="9" max="9" width="9.140625" style="328"/>
    <col min="10" max="10" width="12.42578125" style="328" customWidth="1"/>
    <col min="11" max="16384" width="9.140625" style="328"/>
  </cols>
  <sheetData>
    <row r="1" spans="1:11" ht="27" customHeight="1" x14ac:dyDescent="0.25">
      <c r="A1" s="469" t="s">
        <v>594</v>
      </c>
      <c r="B1" s="7"/>
      <c r="C1" s="7"/>
      <c r="D1" s="7"/>
      <c r="E1" s="7"/>
      <c r="F1" s="7"/>
      <c r="G1" s="7"/>
      <c r="K1" s="115" t="s">
        <v>403</v>
      </c>
    </row>
    <row r="2" spans="1:11" ht="27" customHeight="1" x14ac:dyDescent="0.25">
      <c r="A2" s="805" t="s">
        <v>1</v>
      </c>
      <c r="B2" s="802">
        <v>1399</v>
      </c>
      <c r="C2" s="803"/>
      <c r="D2" s="802">
        <v>1400</v>
      </c>
      <c r="E2" s="803"/>
      <c r="F2" s="802">
        <v>1401</v>
      </c>
      <c r="G2" s="803"/>
      <c r="H2" s="804">
        <v>1402</v>
      </c>
      <c r="I2" s="804"/>
      <c r="J2" s="804">
        <v>1403</v>
      </c>
      <c r="K2" s="804"/>
    </row>
    <row r="3" spans="1:11" ht="27" customHeight="1" x14ac:dyDescent="0.25">
      <c r="A3" s="806"/>
      <c r="B3" s="153" t="s">
        <v>75</v>
      </c>
      <c r="C3" s="153" t="s">
        <v>3</v>
      </c>
      <c r="D3" s="153" t="s">
        <v>75</v>
      </c>
      <c r="E3" s="153" t="s">
        <v>3</v>
      </c>
      <c r="F3" s="153" t="s">
        <v>75</v>
      </c>
      <c r="G3" s="153" t="s">
        <v>3</v>
      </c>
      <c r="H3" s="153" t="s">
        <v>75</v>
      </c>
      <c r="I3" s="153" t="s">
        <v>3</v>
      </c>
      <c r="J3" s="153" t="s">
        <v>75</v>
      </c>
      <c r="K3" s="153" t="s">
        <v>3</v>
      </c>
    </row>
    <row r="4" spans="1:11" s="20" customFormat="1" ht="27" customHeight="1" x14ac:dyDescent="0.25">
      <c r="A4" s="79" t="s">
        <v>47</v>
      </c>
      <c r="B4" s="377">
        <v>72.2</v>
      </c>
      <c r="C4" s="377" t="s">
        <v>230</v>
      </c>
      <c r="D4" s="377">
        <v>82.983083613772038</v>
      </c>
      <c r="E4" s="353" t="s">
        <v>230</v>
      </c>
      <c r="F4" s="377">
        <v>85.107250810358494</v>
      </c>
      <c r="G4" s="353" t="s">
        <v>230</v>
      </c>
      <c r="H4" s="377">
        <v>85.186119330600974</v>
      </c>
      <c r="I4" s="400" t="s">
        <v>230</v>
      </c>
      <c r="J4" s="377">
        <v>86.290501296938885</v>
      </c>
      <c r="K4" s="400" t="s">
        <v>230</v>
      </c>
    </row>
    <row r="5" spans="1:11" ht="27" customHeight="1" x14ac:dyDescent="0.25">
      <c r="A5" s="155" t="s">
        <v>48</v>
      </c>
      <c r="B5" s="371">
        <v>55.5</v>
      </c>
      <c r="C5" s="379">
        <v>22</v>
      </c>
      <c r="D5" s="337">
        <v>68.513999999999996</v>
      </c>
      <c r="E5" s="347">
        <v>22</v>
      </c>
      <c r="F5" s="337">
        <v>73.988</v>
      </c>
      <c r="G5" s="347">
        <v>20</v>
      </c>
      <c r="H5" s="337">
        <v>81.209000000000003</v>
      </c>
      <c r="I5" s="347">
        <v>19</v>
      </c>
      <c r="J5" s="337">
        <v>85.119</v>
      </c>
      <c r="K5" s="347">
        <v>20</v>
      </c>
    </row>
    <row r="6" spans="1:11" ht="27" customHeight="1" x14ac:dyDescent="0.25">
      <c r="A6" s="155" t="s">
        <v>49</v>
      </c>
      <c r="B6" s="371">
        <v>59.5</v>
      </c>
      <c r="C6" s="379">
        <v>19</v>
      </c>
      <c r="D6" s="337">
        <v>70.085999999999999</v>
      </c>
      <c r="E6" s="347">
        <v>19</v>
      </c>
      <c r="F6" s="337">
        <v>71.275999999999996</v>
      </c>
      <c r="G6" s="347">
        <v>23</v>
      </c>
      <c r="H6" s="337">
        <v>75.846000000000004</v>
      </c>
      <c r="I6" s="347">
        <v>23</v>
      </c>
      <c r="J6" s="337">
        <v>77.656999999999996</v>
      </c>
      <c r="K6" s="347">
        <v>25</v>
      </c>
    </row>
    <row r="7" spans="1:11" ht="27" customHeight="1" x14ac:dyDescent="0.25">
      <c r="A7" s="155" t="s">
        <v>50</v>
      </c>
      <c r="B7" s="371">
        <v>76.7</v>
      </c>
      <c r="C7" s="379">
        <v>11</v>
      </c>
      <c r="D7" s="337">
        <v>86.206999999999994</v>
      </c>
      <c r="E7" s="347">
        <v>13</v>
      </c>
      <c r="F7" s="337">
        <v>90.748999999999995</v>
      </c>
      <c r="G7" s="347">
        <v>13</v>
      </c>
      <c r="H7" s="337">
        <v>106.654</v>
      </c>
      <c r="I7" s="347">
        <v>5</v>
      </c>
      <c r="J7" s="337">
        <v>105.846</v>
      </c>
      <c r="K7" s="347">
        <v>8</v>
      </c>
    </row>
    <row r="8" spans="1:11" ht="27" customHeight="1" x14ac:dyDescent="0.25">
      <c r="A8" s="155" t="s">
        <v>51</v>
      </c>
      <c r="B8" s="371">
        <v>52.2</v>
      </c>
      <c r="C8" s="379">
        <v>26</v>
      </c>
      <c r="D8" s="337">
        <v>63.104999999999997</v>
      </c>
      <c r="E8" s="347">
        <v>27</v>
      </c>
      <c r="F8" s="337">
        <v>72.861999999999995</v>
      </c>
      <c r="G8" s="347">
        <v>21</v>
      </c>
      <c r="H8" s="337">
        <v>72.665999999999997</v>
      </c>
      <c r="I8" s="347">
        <v>24</v>
      </c>
      <c r="J8" s="337">
        <v>81.287999999999997</v>
      </c>
      <c r="K8" s="347">
        <v>23</v>
      </c>
    </row>
    <row r="9" spans="1:11" ht="27" customHeight="1" x14ac:dyDescent="0.25">
      <c r="A9" s="155" t="s">
        <v>10</v>
      </c>
      <c r="B9" s="371">
        <v>41.3</v>
      </c>
      <c r="C9" s="379">
        <v>29</v>
      </c>
      <c r="D9" s="337">
        <v>51.098999999999997</v>
      </c>
      <c r="E9" s="347">
        <v>31</v>
      </c>
      <c r="F9" s="337">
        <v>50.533000000000001</v>
      </c>
      <c r="G9" s="347">
        <v>31</v>
      </c>
      <c r="H9" s="337">
        <v>54.472000000000001</v>
      </c>
      <c r="I9" s="347">
        <v>31</v>
      </c>
      <c r="J9" s="337">
        <v>54.825000000000003</v>
      </c>
      <c r="K9" s="347">
        <v>31</v>
      </c>
    </row>
    <row r="10" spans="1:11" ht="27" customHeight="1" x14ac:dyDescent="0.25">
      <c r="A10" s="155" t="s">
        <v>52</v>
      </c>
      <c r="B10" s="371">
        <v>100.2</v>
      </c>
      <c r="C10" s="379">
        <v>1</v>
      </c>
      <c r="D10" s="337">
        <v>114.586</v>
      </c>
      <c r="E10" s="347">
        <v>2</v>
      </c>
      <c r="F10" s="337">
        <v>117.24</v>
      </c>
      <c r="G10" s="347">
        <v>2</v>
      </c>
      <c r="H10" s="337">
        <v>117.72199999999999</v>
      </c>
      <c r="I10" s="347">
        <v>3</v>
      </c>
      <c r="J10" s="337">
        <v>122.26900000000001</v>
      </c>
      <c r="K10" s="347">
        <v>5</v>
      </c>
    </row>
    <row r="11" spans="1:11" ht="27" customHeight="1" x14ac:dyDescent="0.25">
      <c r="A11" s="155" t="s">
        <v>12</v>
      </c>
      <c r="B11" s="371">
        <v>31.4</v>
      </c>
      <c r="C11" s="379">
        <v>31</v>
      </c>
      <c r="D11" s="337">
        <v>51.244999999999997</v>
      </c>
      <c r="E11" s="347">
        <v>30</v>
      </c>
      <c r="F11" s="337">
        <v>57.817</v>
      </c>
      <c r="G11" s="347">
        <v>30</v>
      </c>
      <c r="H11" s="337">
        <v>70.040000000000006</v>
      </c>
      <c r="I11" s="347">
        <v>27</v>
      </c>
      <c r="J11" s="337">
        <v>88.876999999999995</v>
      </c>
      <c r="K11" s="347">
        <v>17</v>
      </c>
    </row>
    <row r="12" spans="1:11" ht="27" customHeight="1" x14ac:dyDescent="0.25">
      <c r="A12" s="155" t="s">
        <v>13</v>
      </c>
      <c r="B12" s="371">
        <v>85</v>
      </c>
      <c r="C12" s="379">
        <v>5</v>
      </c>
      <c r="D12" s="337">
        <v>94.355999999999995</v>
      </c>
      <c r="E12" s="347">
        <v>8</v>
      </c>
      <c r="F12" s="337">
        <v>93.468999999999994</v>
      </c>
      <c r="G12" s="347">
        <v>11</v>
      </c>
      <c r="H12" s="337">
        <v>90.754999999999995</v>
      </c>
      <c r="I12" s="347">
        <v>14</v>
      </c>
      <c r="J12" s="337">
        <v>87.935000000000002</v>
      </c>
      <c r="K12" s="347">
        <v>18</v>
      </c>
    </row>
    <row r="13" spans="1:11" ht="27" customHeight="1" x14ac:dyDescent="0.25">
      <c r="A13" s="155" t="s">
        <v>54</v>
      </c>
      <c r="B13" s="371">
        <v>86.3</v>
      </c>
      <c r="C13" s="379">
        <v>4</v>
      </c>
      <c r="D13" s="337">
        <v>111.55200000000001</v>
      </c>
      <c r="E13" s="347">
        <v>3</v>
      </c>
      <c r="F13" s="337">
        <v>113.125</v>
      </c>
      <c r="G13" s="347">
        <v>3</v>
      </c>
      <c r="H13" s="337">
        <v>115.75700000000001</v>
      </c>
      <c r="I13" s="347">
        <v>4</v>
      </c>
      <c r="J13" s="337">
        <v>128.654</v>
      </c>
      <c r="K13" s="347">
        <v>3</v>
      </c>
    </row>
    <row r="14" spans="1:11" ht="27" customHeight="1" x14ac:dyDescent="0.25">
      <c r="A14" s="155" t="s">
        <v>55</v>
      </c>
      <c r="B14" s="378">
        <v>81.8</v>
      </c>
      <c r="C14" s="379">
        <v>8</v>
      </c>
      <c r="D14" s="337">
        <v>98.611000000000004</v>
      </c>
      <c r="E14" s="347">
        <v>5</v>
      </c>
      <c r="F14" s="337">
        <v>103.48699999999999</v>
      </c>
      <c r="G14" s="347">
        <v>5</v>
      </c>
      <c r="H14" s="337">
        <v>104.502</v>
      </c>
      <c r="I14" s="347">
        <v>8</v>
      </c>
      <c r="J14" s="337">
        <v>104.08799999999999</v>
      </c>
      <c r="K14" s="347">
        <v>10</v>
      </c>
    </row>
    <row r="15" spans="1:11" ht="27" customHeight="1" x14ac:dyDescent="0.25">
      <c r="A15" s="155" t="s">
        <v>56</v>
      </c>
      <c r="B15" s="371">
        <v>53.8</v>
      </c>
      <c r="C15" s="379">
        <v>24</v>
      </c>
      <c r="D15" s="337">
        <v>65.918000000000006</v>
      </c>
      <c r="E15" s="347">
        <v>25</v>
      </c>
      <c r="F15" s="337">
        <v>68.099000000000004</v>
      </c>
      <c r="G15" s="347">
        <v>25</v>
      </c>
      <c r="H15" s="337">
        <v>71.986999999999995</v>
      </c>
      <c r="I15" s="347">
        <v>26</v>
      </c>
      <c r="J15" s="337">
        <v>76.466999999999999</v>
      </c>
      <c r="K15" s="347">
        <v>26</v>
      </c>
    </row>
    <row r="16" spans="1:11" ht="27" customHeight="1" x14ac:dyDescent="0.25">
      <c r="A16" s="155" t="s">
        <v>57</v>
      </c>
      <c r="B16" s="371">
        <v>96</v>
      </c>
      <c r="C16" s="379">
        <v>2</v>
      </c>
      <c r="D16" s="337">
        <v>118.47</v>
      </c>
      <c r="E16" s="347">
        <v>1</v>
      </c>
      <c r="F16" s="337">
        <v>130.00399999999999</v>
      </c>
      <c r="G16" s="347">
        <v>1</v>
      </c>
      <c r="H16" s="337">
        <v>149.66900000000001</v>
      </c>
      <c r="I16" s="347">
        <v>1</v>
      </c>
      <c r="J16" s="337">
        <v>161.69999999999999</v>
      </c>
      <c r="K16" s="347">
        <v>1</v>
      </c>
    </row>
    <row r="17" spans="1:11" ht="27" customHeight="1" x14ac:dyDescent="0.25">
      <c r="A17" s="155" t="s">
        <v>58</v>
      </c>
      <c r="B17" s="371">
        <v>47.9</v>
      </c>
      <c r="C17" s="379">
        <v>27</v>
      </c>
      <c r="D17" s="337">
        <v>58.078000000000003</v>
      </c>
      <c r="E17" s="347">
        <v>28</v>
      </c>
      <c r="F17" s="337">
        <v>67.492999999999995</v>
      </c>
      <c r="G17" s="347">
        <v>26</v>
      </c>
      <c r="H17" s="337">
        <v>77.963999999999999</v>
      </c>
      <c r="I17" s="347">
        <v>22</v>
      </c>
      <c r="J17" s="337">
        <v>79.263000000000005</v>
      </c>
      <c r="K17" s="347">
        <v>24</v>
      </c>
    </row>
    <row r="18" spans="1:11" ht="27" customHeight="1" x14ac:dyDescent="0.25">
      <c r="A18" s="155" t="s">
        <v>19</v>
      </c>
      <c r="B18" s="371">
        <v>79.5</v>
      </c>
      <c r="C18" s="379">
        <v>10</v>
      </c>
      <c r="D18" s="337">
        <v>94.69</v>
      </c>
      <c r="E18" s="347">
        <v>7</v>
      </c>
      <c r="F18" s="337">
        <v>102.053</v>
      </c>
      <c r="G18" s="347">
        <v>6</v>
      </c>
      <c r="H18" s="337">
        <v>106.614</v>
      </c>
      <c r="I18" s="347">
        <v>6</v>
      </c>
      <c r="J18" s="337">
        <v>122.333</v>
      </c>
      <c r="K18" s="347">
        <v>4</v>
      </c>
    </row>
    <row r="19" spans="1:11" ht="27" customHeight="1" x14ac:dyDescent="0.25">
      <c r="A19" s="155" t="s">
        <v>59</v>
      </c>
      <c r="B19" s="371">
        <v>82.7</v>
      </c>
      <c r="C19" s="379">
        <v>7</v>
      </c>
      <c r="D19" s="337">
        <v>91.858999999999995</v>
      </c>
      <c r="E19" s="347">
        <v>10</v>
      </c>
      <c r="F19" s="337">
        <v>97.18</v>
      </c>
      <c r="G19" s="347">
        <v>8</v>
      </c>
      <c r="H19" s="337">
        <v>96.353999999999999</v>
      </c>
      <c r="I19" s="347">
        <v>12</v>
      </c>
      <c r="J19" s="337">
        <v>105.70699999999999</v>
      </c>
      <c r="K19" s="347">
        <v>9</v>
      </c>
    </row>
    <row r="20" spans="1:11" ht="27" customHeight="1" x14ac:dyDescent="0.25">
      <c r="A20" s="155" t="s">
        <v>21</v>
      </c>
      <c r="B20" s="371">
        <v>38.200000000000003</v>
      </c>
      <c r="C20" s="379">
        <v>30</v>
      </c>
      <c r="D20" s="337">
        <v>65.728999999999999</v>
      </c>
      <c r="E20" s="347">
        <v>26</v>
      </c>
      <c r="F20" s="337">
        <v>65.320999999999998</v>
      </c>
      <c r="G20" s="347">
        <v>28</v>
      </c>
      <c r="H20" s="337">
        <v>68.95</v>
      </c>
      <c r="I20" s="347">
        <v>28</v>
      </c>
      <c r="J20" s="337">
        <v>72.185000000000002</v>
      </c>
      <c r="K20" s="347">
        <v>28</v>
      </c>
    </row>
    <row r="21" spans="1:11" ht="27" customHeight="1" x14ac:dyDescent="0.25">
      <c r="A21" s="155" t="s">
        <v>60</v>
      </c>
      <c r="B21" s="371">
        <v>45.5</v>
      </c>
      <c r="C21" s="379">
        <v>28</v>
      </c>
      <c r="D21" s="337">
        <v>56.106000000000002</v>
      </c>
      <c r="E21" s="347">
        <v>29</v>
      </c>
      <c r="F21" s="337">
        <v>58.838999999999999</v>
      </c>
      <c r="G21" s="347">
        <v>29</v>
      </c>
      <c r="H21" s="337">
        <v>59.991999999999997</v>
      </c>
      <c r="I21" s="347">
        <v>30</v>
      </c>
      <c r="J21" s="337">
        <v>64.289000000000001</v>
      </c>
      <c r="K21" s="347">
        <v>30</v>
      </c>
    </row>
    <row r="22" spans="1:11" ht="27" customHeight="1" x14ac:dyDescent="0.25">
      <c r="A22" s="155" t="s">
        <v>61</v>
      </c>
      <c r="B22" s="371">
        <v>72.2</v>
      </c>
      <c r="C22" s="379">
        <v>13</v>
      </c>
      <c r="D22" s="337">
        <v>90.646000000000001</v>
      </c>
      <c r="E22" s="347">
        <v>11</v>
      </c>
      <c r="F22" s="337">
        <v>93.099000000000004</v>
      </c>
      <c r="G22" s="347">
        <v>12</v>
      </c>
      <c r="H22" s="337">
        <v>96.774000000000001</v>
      </c>
      <c r="I22" s="347">
        <v>11</v>
      </c>
      <c r="J22" s="337">
        <v>101.655</v>
      </c>
      <c r="K22" s="347">
        <v>11</v>
      </c>
    </row>
    <row r="23" spans="1:11" ht="27" customHeight="1" x14ac:dyDescent="0.25">
      <c r="A23" s="155" t="s">
        <v>62</v>
      </c>
      <c r="B23" s="371">
        <v>55.3</v>
      </c>
      <c r="C23" s="379">
        <v>23</v>
      </c>
      <c r="D23" s="337">
        <v>66.152000000000001</v>
      </c>
      <c r="E23" s="347">
        <v>24</v>
      </c>
      <c r="F23" s="337">
        <v>70.902000000000001</v>
      </c>
      <c r="G23" s="347">
        <v>24</v>
      </c>
      <c r="H23" s="337">
        <v>82.837999999999994</v>
      </c>
      <c r="I23" s="347">
        <v>17</v>
      </c>
      <c r="J23" s="337">
        <v>85.784999999999997</v>
      </c>
      <c r="K23" s="347">
        <v>19</v>
      </c>
    </row>
    <row r="24" spans="1:11" ht="27" customHeight="1" x14ac:dyDescent="0.25">
      <c r="A24" s="155" t="s">
        <v>63</v>
      </c>
      <c r="B24" s="371">
        <v>67.900000000000006</v>
      </c>
      <c r="C24" s="379">
        <v>14</v>
      </c>
      <c r="D24" s="337">
        <v>83.34</v>
      </c>
      <c r="E24" s="347">
        <v>15</v>
      </c>
      <c r="F24" s="337">
        <v>89.906000000000006</v>
      </c>
      <c r="G24" s="347">
        <v>14</v>
      </c>
      <c r="H24" s="337">
        <v>89.548000000000002</v>
      </c>
      <c r="I24" s="347">
        <v>15</v>
      </c>
      <c r="J24" s="337">
        <v>90.081000000000003</v>
      </c>
      <c r="K24" s="347">
        <v>16</v>
      </c>
    </row>
    <row r="25" spans="1:11" ht="27" customHeight="1" x14ac:dyDescent="0.25">
      <c r="A25" s="155" t="s">
        <v>72</v>
      </c>
      <c r="B25" s="371">
        <v>53.2</v>
      </c>
      <c r="C25" s="379">
        <v>25</v>
      </c>
      <c r="D25" s="337">
        <v>72.430999999999997</v>
      </c>
      <c r="E25" s="347">
        <v>17</v>
      </c>
      <c r="F25" s="337">
        <v>77.691999999999993</v>
      </c>
      <c r="G25" s="347">
        <v>17</v>
      </c>
      <c r="H25" s="337">
        <v>81.123000000000005</v>
      </c>
      <c r="I25" s="347">
        <v>20</v>
      </c>
      <c r="J25" s="337">
        <v>97.998000000000005</v>
      </c>
      <c r="K25" s="347">
        <v>13</v>
      </c>
    </row>
    <row r="26" spans="1:11" ht="27" customHeight="1" x14ac:dyDescent="0.25">
      <c r="A26" s="155" t="s">
        <v>64</v>
      </c>
      <c r="B26" s="371">
        <v>75.400000000000006</v>
      </c>
      <c r="C26" s="379">
        <v>12</v>
      </c>
      <c r="D26" s="337">
        <v>84.003</v>
      </c>
      <c r="E26" s="347">
        <v>14</v>
      </c>
      <c r="F26" s="337">
        <v>88.956999999999994</v>
      </c>
      <c r="G26" s="347">
        <v>15</v>
      </c>
      <c r="H26" s="337">
        <v>92.393000000000001</v>
      </c>
      <c r="I26" s="347">
        <v>13</v>
      </c>
      <c r="J26" s="337">
        <v>97.55</v>
      </c>
      <c r="K26" s="347">
        <v>14</v>
      </c>
    </row>
    <row r="27" spans="1:11" ht="27" customHeight="1" x14ac:dyDescent="0.25">
      <c r="A27" s="155" t="s">
        <v>65</v>
      </c>
      <c r="B27" s="371">
        <v>93.9</v>
      </c>
      <c r="C27" s="379">
        <v>3</v>
      </c>
      <c r="D27" s="337">
        <v>108.869</v>
      </c>
      <c r="E27" s="347">
        <v>4</v>
      </c>
      <c r="F27" s="337">
        <v>111.613</v>
      </c>
      <c r="G27" s="347">
        <v>4</v>
      </c>
      <c r="H27" s="337">
        <v>126.795</v>
      </c>
      <c r="I27" s="347">
        <v>2</v>
      </c>
      <c r="J27" s="337">
        <v>131.78</v>
      </c>
      <c r="K27" s="347">
        <v>2</v>
      </c>
    </row>
    <row r="28" spans="1:11" ht="27" customHeight="1" x14ac:dyDescent="0.25">
      <c r="A28" s="155" t="s">
        <v>66</v>
      </c>
      <c r="B28" s="371">
        <v>81.3</v>
      </c>
      <c r="C28" s="379">
        <v>9</v>
      </c>
      <c r="D28" s="337">
        <v>94.325999999999993</v>
      </c>
      <c r="E28" s="347">
        <v>9</v>
      </c>
      <c r="F28" s="337">
        <v>93.608000000000004</v>
      </c>
      <c r="G28" s="347">
        <v>10</v>
      </c>
      <c r="H28" s="337">
        <v>97.013999999999996</v>
      </c>
      <c r="I28" s="347">
        <v>10</v>
      </c>
      <c r="J28" s="337">
        <v>99.63</v>
      </c>
      <c r="K28" s="347">
        <v>12</v>
      </c>
    </row>
    <row r="29" spans="1:11" ht="27" customHeight="1" x14ac:dyDescent="0.25">
      <c r="A29" s="155" t="s">
        <v>67</v>
      </c>
      <c r="B29" s="371">
        <v>57.4</v>
      </c>
      <c r="C29" s="379">
        <v>21</v>
      </c>
      <c r="D29" s="337">
        <v>67.372</v>
      </c>
      <c r="E29" s="347">
        <v>23</v>
      </c>
      <c r="F29" s="337">
        <v>65.662999999999997</v>
      </c>
      <c r="G29" s="347">
        <v>27</v>
      </c>
      <c r="H29" s="337">
        <v>65.146000000000001</v>
      </c>
      <c r="I29" s="347">
        <v>29</v>
      </c>
      <c r="J29" s="337">
        <v>65.649000000000001</v>
      </c>
      <c r="K29" s="347">
        <v>29</v>
      </c>
    </row>
    <row r="30" spans="1:11" ht="27" customHeight="1" x14ac:dyDescent="0.25">
      <c r="A30" s="155" t="s">
        <v>68</v>
      </c>
      <c r="B30" s="371">
        <v>83.3</v>
      </c>
      <c r="C30" s="379">
        <v>6</v>
      </c>
      <c r="D30" s="337">
        <v>94.697999999999993</v>
      </c>
      <c r="E30" s="347">
        <v>6</v>
      </c>
      <c r="F30" s="337">
        <v>101.176</v>
      </c>
      <c r="G30" s="347">
        <v>7</v>
      </c>
      <c r="H30" s="337">
        <v>105.431</v>
      </c>
      <c r="I30" s="347">
        <v>7</v>
      </c>
      <c r="J30" s="337">
        <v>110.104</v>
      </c>
      <c r="K30" s="347">
        <v>6</v>
      </c>
    </row>
    <row r="31" spans="1:11" ht="27" customHeight="1" x14ac:dyDescent="0.25">
      <c r="A31" s="155" t="s">
        <v>134</v>
      </c>
      <c r="B31" s="371">
        <v>66.599999999999994</v>
      </c>
      <c r="C31" s="379">
        <v>15</v>
      </c>
      <c r="D31" s="337">
        <v>81.233000000000004</v>
      </c>
      <c r="E31" s="347">
        <v>16</v>
      </c>
      <c r="F31" s="337">
        <v>72.188000000000002</v>
      </c>
      <c r="G31" s="347">
        <v>22</v>
      </c>
      <c r="H31" s="337">
        <v>72.108999999999995</v>
      </c>
      <c r="I31" s="347">
        <v>25</v>
      </c>
      <c r="J31" s="337">
        <v>74.522000000000006</v>
      </c>
      <c r="K31" s="347">
        <v>27</v>
      </c>
    </row>
    <row r="32" spans="1:11" ht="27" customHeight="1" x14ac:dyDescent="0.25">
      <c r="A32" s="155" t="s">
        <v>69</v>
      </c>
      <c r="B32" s="371">
        <v>59.6</v>
      </c>
      <c r="C32" s="379">
        <v>18</v>
      </c>
      <c r="D32" s="337">
        <v>71.825999999999993</v>
      </c>
      <c r="E32" s="347">
        <v>18</v>
      </c>
      <c r="F32" s="337">
        <v>76.004999999999995</v>
      </c>
      <c r="G32" s="347">
        <v>18</v>
      </c>
      <c r="H32" s="337">
        <v>81.406999999999996</v>
      </c>
      <c r="I32" s="347">
        <v>18</v>
      </c>
      <c r="J32" s="337">
        <v>83.075000000000003</v>
      </c>
      <c r="K32" s="347">
        <v>22</v>
      </c>
    </row>
    <row r="33" spans="1:11" ht="27" customHeight="1" x14ac:dyDescent="0.25">
      <c r="A33" s="155" t="s">
        <v>73</v>
      </c>
      <c r="B33" s="371">
        <v>58.6</v>
      </c>
      <c r="C33" s="379">
        <v>20</v>
      </c>
      <c r="D33" s="337">
        <v>69.578999999999994</v>
      </c>
      <c r="E33" s="347">
        <v>21</v>
      </c>
      <c r="F33" s="337">
        <v>82.248000000000005</v>
      </c>
      <c r="G33" s="347">
        <v>16</v>
      </c>
      <c r="H33" s="337">
        <v>89.456000000000003</v>
      </c>
      <c r="I33" s="347">
        <v>16</v>
      </c>
      <c r="J33" s="337">
        <v>95.171000000000006</v>
      </c>
      <c r="K33" s="347">
        <v>15</v>
      </c>
    </row>
    <row r="34" spans="1:11" ht="27" customHeight="1" x14ac:dyDescent="0.25">
      <c r="A34" s="155" t="s">
        <v>70</v>
      </c>
      <c r="B34" s="371">
        <v>62.3</v>
      </c>
      <c r="C34" s="379">
        <v>17</v>
      </c>
      <c r="D34" s="337">
        <v>70</v>
      </c>
      <c r="E34" s="347">
        <v>20</v>
      </c>
      <c r="F34" s="337">
        <v>76.003</v>
      </c>
      <c r="G34" s="347">
        <v>19</v>
      </c>
      <c r="H34" s="337">
        <v>79.125</v>
      </c>
      <c r="I34" s="347">
        <v>21</v>
      </c>
      <c r="J34" s="337">
        <v>83.69</v>
      </c>
      <c r="K34" s="347">
        <v>21</v>
      </c>
    </row>
    <row r="35" spans="1:11" ht="27" customHeight="1" x14ac:dyDescent="0.25">
      <c r="A35" s="155" t="s">
        <v>36</v>
      </c>
      <c r="B35" s="371">
        <v>63.9</v>
      </c>
      <c r="C35" s="379">
        <v>16</v>
      </c>
      <c r="D35" s="337">
        <v>90.346000000000004</v>
      </c>
      <c r="E35" s="347">
        <v>12</v>
      </c>
      <c r="F35" s="337">
        <v>95.497</v>
      </c>
      <c r="G35" s="347">
        <v>9</v>
      </c>
      <c r="H35" s="337">
        <v>103.77800000000001</v>
      </c>
      <c r="I35" s="347">
        <v>9</v>
      </c>
      <c r="J35" s="337">
        <v>107.337</v>
      </c>
      <c r="K35" s="347">
        <v>7</v>
      </c>
    </row>
    <row r="36" spans="1:11" ht="27" customHeight="1" x14ac:dyDescent="0.25">
      <c r="A36" s="218" t="s">
        <v>270</v>
      </c>
      <c r="B36" s="156"/>
      <c r="C36" s="156"/>
      <c r="D36" s="156"/>
      <c r="E36" s="156"/>
      <c r="F36" s="156"/>
      <c r="G36" s="156"/>
    </row>
    <row r="39" spans="1:11" ht="27" customHeight="1" x14ac:dyDescent="0.25">
      <c r="A39" s="469" t="s">
        <v>595</v>
      </c>
      <c r="B39" s="7"/>
      <c r="C39" s="7"/>
      <c r="D39" s="7"/>
      <c r="E39" s="7"/>
      <c r="F39" s="7"/>
      <c r="G39" s="7"/>
      <c r="K39" s="115" t="s">
        <v>403</v>
      </c>
    </row>
    <row r="40" spans="1:11" ht="27" customHeight="1" x14ac:dyDescent="0.25">
      <c r="A40" s="805" t="s">
        <v>1</v>
      </c>
      <c r="B40" s="802">
        <v>1399</v>
      </c>
      <c r="C40" s="803"/>
      <c r="D40" s="802">
        <v>1400</v>
      </c>
      <c r="E40" s="803"/>
      <c r="F40" s="802">
        <v>1401</v>
      </c>
      <c r="G40" s="803"/>
      <c r="H40" s="804">
        <v>1402</v>
      </c>
      <c r="I40" s="804"/>
      <c r="J40" s="804">
        <v>1403</v>
      </c>
      <c r="K40" s="804"/>
    </row>
    <row r="41" spans="1:11" ht="27" customHeight="1" x14ac:dyDescent="0.25">
      <c r="A41" s="806"/>
      <c r="B41" s="153" t="s">
        <v>269</v>
      </c>
      <c r="C41" s="153" t="s">
        <v>3</v>
      </c>
      <c r="D41" s="153" t="s">
        <v>269</v>
      </c>
      <c r="E41" s="153" t="s">
        <v>3</v>
      </c>
      <c r="F41" s="153" t="s">
        <v>269</v>
      </c>
      <c r="G41" s="153" t="s">
        <v>3</v>
      </c>
      <c r="H41" s="153" t="s">
        <v>269</v>
      </c>
      <c r="I41" s="153" t="s">
        <v>3</v>
      </c>
      <c r="J41" s="153" t="s">
        <v>269</v>
      </c>
      <c r="K41" s="153" t="s">
        <v>3</v>
      </c>
    </row>
    <row r="42" spans="1:11" s="20" customFormat="1" ht="27" customHeight="1" x14ac:dyDescent="0.25">
      <c r="A42" s="79" t="s">
        <v>47</v>
      </c>
      <c r="B42" s="377">
        <v>42.5</v>
      </c>
      <c r="C42" s="377" t="s">
        <v>230</v>
      </c>
      <c r="D42" s="377">
        <v>42.7</v>
      </c>
      <c r="E42" s="377" t="s">
        <v>230</v>
      </c>
      <c r="F42" s="377">
        <v>31.5</v>
      </c>
      <c r="G42" s="377" t="s">
        <v>230</v>
      </c>
      <c r="H42" s="377">
        <v>26</v>
      </c>
      <c r="I42" s="377" t="s">
        <v>230</v>
      </c>
      <c r="J42" s="377">
        <v>51.3</v>
      </c>
      <c r="K42" s="377" t="s">
        <v>230</v>
      </c>
    </row>
    <row r="43" spans="1:11" ht="27" customHeight="1" x14ac:dyDescent="0.25">
      <c r="A43" s="155" t="s">
        <v>48</v>
      </c>
      <c r="B43" s="378">
        <v>40</v>
      </c>
      <c r="C43" s="379">
        <v>16</v>
      </c>
      <c r="D43" s="655">
        <v>38.5</v>
      </c>
      <c r="E43" s="655">
        <v>27</v>
      </c>
      <c r="F43" s="656">
        <v>34</v>
      </c>
      <c r="G43" s="382">
        <v>23</v>
      </c>
      <c r="H43" s="378">
        <v>23.1</v>
      </c>
      <c r="I43" s="382">
        <v>26</v>
      </c>
      <c r="J43" s="378">
        <v>31.7</v>
      </c>
      <c r="K43" s="379">
        <v>10</v>
      </c>
    </row>
    <row r="44" spans="1:11" ht="27" customHeight="1" x14ac:dyDescent="0.25">
      <c r="A44" s="155" t="s">
        <v>49</v>
      </c>
      <c r="B44" s="371">
        <v>40.1</v>
      </c>
      <c r="C44" s="379">
        <v>15</v>
      </c>
      <c r="D44" s="655">
        <v>35.200000000000003</v>
      </c>
      <c r="E44" s="655">
        <v>30</v>
      </c>
      <c r="F44" s="656">
        <v>37.9</v>
      </c>
      <c r="G44" s="382">
        <v>12</v>
      </c>
      <c r="H44" s="378">
        <v>26.8</v>
      </c>
      <c r="I44" s="382">
        <v>13</v>
      </c>
      <c r="J44" s="378">
        <v>35.9</v>
      </c>
      <c r="K44" s="379">
        <v>5</v>
      </c>
    </row>
    <row r="45" spans="1:11" ht="27" customHeight="1" x14ac:dyDescent="0.25">
      <c r="A45" s="155" t="s">
        <v>50</v>
      </c>
      <c r="B45" s="378">
        <v>37.700000000000003</v>
      </c>
      <c r="C45" s="379">
        <v>22</v>
      </c>
      <c r="D45" s="655">
        <v>49.7</v>
      </c>
      <c r="E45" s="655">
        <v>6</v>
      </c>
      <c r="F45" s="656">
        <v>42</v>
      </c>
      <c r="G45" s="382">
        <v>6</v>
      </c>
      <c r="H45" s="378">
        <v>25.3</v>
      </c>
      <c r="I45" s="382">
        <v>18</v>
      </c>
      <c r="J45" s="378">
        <v>32.799999999999997</v>
      </c>
      <c r="K45" s="379">
        <v>8</v>
      </c>
    </row>
    <row r="46" spans="1:11" ht="27" customHeight="1" x14ac:dyDescent="0.25">
      <c r="A46" s="155" t="s">
        <v>51</v>
      </c>
      <c r="B46" s="378">
        <v>38.799999999999997</v>
      </c>
      <c r="C46" s="379">
        <v>20</v>
      </c>
      <c r="D46" s="655">
        <v>44.4</v>
      </c>
      <c r="E46" s="655">
        <v>15</v>
      </c>
      <c r="F46" s="656">
        <v>28.3</v>
      </c>
      <c r="G46" s="382">
        <v>30</v>
      </c>
      <c r="H46" s="378">
        <v>21.4</v>
      </c>
      <c r="I46" s="382">
        <v>28</v>
      </c>
      <c r="J46" s="378">
        <v>27</v>
      </c>
      <c r="K46" s="379">
        <v>24</v>
      </c>
    </row>
    <row r="47" spans="1:11" ht="27" customHeight="1" x14ac:dyDescent="0.25">
      <c r="A47" s="155" t="s">
        <v>10</v>
      </c>
      <c r="B47" s="378">
        <v>44.6</v>
      </c>
      <c r="C47" s="379">
        <v>7</v>
      </c>
      <c r="D47" s="655">
        <v>37.299999999999997</v>
      </c>
      <c r="E47" s="655">
        <v>28</v>
      </c>
      <c r="F47" s="656">
        <v>37.299999999999997</v>
      </c>
      <c r="G47" s="382">
        <v>14</v>
      </c>
      <c r="H47" s="378">
        <v>25.2</v>
      </c>
      <c r="I47" s="382">
        <v>19</v>
      </c>
      <c r="J47" s="378">
        <v>31.4</v>
      </c>
      <c r="K47" s="379">
        <v>11</v>
      </c>
    </row>
    <row r="48" spans="1:11" ht="27" customHeight="1" x14ac:dyDescent="0.25">
      <c r="A48" s="155" t="s">
        <v>52</v>
      </c>
      <c r="B48" s="378">
        <v>34.9</v>
      </c>
      <c r="C48" s="379">
        <v>27</v>
      </c>
      <c r="D48" s="655">
        <v>44.2</v>
      </c>
      <c r="E48" s="655">
        <v>16</v>
      </c>
      <c r="F48" s="656">
        <v>37.299999999999997</v>
      </c>
      <c r="G48" s="382">
        <v>14</v>
      </c>
      <c r="H48" s="378">
        <v>32.299999999999997</v>
      </c>
      <c r="I48" s="382">
        <v>4</v>
      </c>
      <c r="J48" s="378">
        <v>29.8</v>
      </c>
      <c r="K48" s="379">
        <v>17</v>
      </c>
    </row>
    <row r="49" spans="1:11" ht="27" customHeight="1" x14ac:dyDescent="0.25">
      <c r="A49" s="155" t="s">
        <v>12</v>
      </c>
      <c r="B49" s="378">
        <v>79.3</v>
      </c>
      <c r="C49" s="379">
        <v>1</v>
      </c>
      <c r="D49" s="655">
        <v>38.9</v>
      </c>
      <c r="E49" s="655">
        <v>24</v>
      </c>
      <c r="F49" s="656">
        <v>37.299999999999997</v>
      </c>
      <c r="G49" s="382">
        <v>14</v>
      </c>
      <c r="H49" s="378">
        <v>2.5</v>
      </c>
      <c r="I49" s="382">
        <v>31</v>
      </c>
      <c r="J49" s="378">
        <v>14.8</v>
      </c>
      <c r="K49" s="379">
        <v>31</v>
      </c>
    </row>
    <row r="50" spans="1:11" ht="27" customHeight="1" x14ac:dyDescent="0.25">
      <c r="A50" s="155" t="s">
        <v>13</v>
      </c>
      <c r="B50" s="378">
        <v>42.2</v>
      </c>
      <c r="C50" s="379">
        <v>11</v>
      </c>
      <c r="D50" s="655">
        <v>44.1</v>
      </c>
      <c r="E50" s="655">
        <v>18</v>
      </c>
      <c r="F50" s="656">
        <v>29.1</v>
      </c>
      <c r="G50" s="382">
        <v>28</v>
      </c>
      <c r="H50" s="378">
        <v>27.2</v>
      </c>
      <c r="I50" s="382">
        <v>11</v>
      </c>
      <c r="J50" s="378">
        <v>70.8</v>
      </c>
      <c r="K50" s="379">
        <v>1</v>
      </c>
    </row>
    <row r="51" spans="1:11" ht="27" customHeight="1" x14ac:dyDescent="0.25">
      <c r="A51" s="155" t="s">
        <v>54</v>
      </c>
      <c r="B51" s="378">
        <v>44.1</v>
      </c>
      <c r="C51" s="379">
        <v>8</v>
      </c>
      <c r="D51" s="655">
        <v>46.6</v>
      </c>
      <c r="E51" s="655">
        <v>12</v>
      </c>
      <c r="F51" s="656">
        <v>38.1</v>
      </c>
      <c r="G51" s="382">
        <v>11</v>
      </c>
      <c r="H51" s="378">
        <v>25.6</v>
      </c>
      <c r="I51" s="382">
        <v>17</v>
      </c>
      <c r="J51" s="378">
        <v>25.3</v>
      </c>
      <c r="K51" s="379">
        <v>28</v>
      </c>
    </row>
    <row r="52" spans="1:11" ht="27" customHeight="1" x14ac:dyDescent="0.25">
      <c r="A52" s="155" t="s">
        <v>55</v>
      </c>
      <c r="B52" s="378">
        <v>42</v>
      </c>
      <c r="C52" s="379">
        <v>12</v>
      </c>
      <c r="D52" s="655">
        <v>45.9</v>
      </c>
      <c r="E52" s="655">
        <v>13</v>
      </c>
      <c r="F52" s="656">
        <v>34.200000000000003</v>
      </c>
      <c r="G52" s="382">
        <v>21</v>
      </c>
      <c r="H52" s="378">
        <v>29.1</v>
      </c>
      <c r="I52" s="382">
        <v>6</v>
      </c>
      <c r="J52" s="378">
        <v>38</v>
      </c>
      <c r="K52" s="379">
        <v>4</v>
      </c>
    </row>
    <row r="53" spans="1:11" ht="27" customHeight="1" x14ac:dyDescent="0.25">
      <c r="A53" s="155" t="s">
        <v>56</v>
      </c>
      <c r="B53" s="378">
        <v>37.1</v>
      </c>
      <c r="C53" s="379">
        <v>23</v>
      </c>
      <c r="D53" s="655">
        <v>39.4</v>
      </c>
      <c r="E53" s="655">
        <v>22</v>
      </c>
      <c r="F53" s="656">
        <v>29.5</v>
      </c>
      <c r="G53" s="382">
        <v>27</v>
      </c>
      <c r="H53" s="378">
        <v>24.3</v>
      </c>
      <c r="I53" s="382">
        <v>24</v>
      </c>
      <c r="J53" s="378">
        <v>32.4</v>
      </c>
      <c r="K53" s="379">
        <v>9</v>
      </c>
    </row>
    <row r="54" spans="1:11" ht="27" customHeight="1" x14ac:dyDescent="0.25">
      <c r="A54" s="155" t="s">
        <v>57</v>
      </c>
      <c r="B54" s="378">
        <v>38.5</v>
      </c>
      <c r="C54" s="379">
        <v>21</v>
      </c>
      <c r="D54" s="655">
        <v>47</v>
      </c>
      <c r="E54" s="655">
        <v>11</v>
      </c>
      <c r="F54" s="656">
        <v>38.799999999999997</v>
      </c>
      <c r="G54" s="382">
        <v>10</v>
      </c>
      <c r="H54" s="378">
        <v>18.8</v>
      </c>
      <c r="I54" s="382">
        <v>30</v>
      </c>
      <c r="J54" s="378">
        <v>26</v>
      </c>
      <c r="K54" s="379">
        <v>26</v>
      </c>
    </row>
    <row r="55" spans="1:11" ht="27" customHeight="1" x14ac:dyDescent="0.25">
      <c r="A55" s="155" t="s">
        <v>58</v>
      </c>
      <c r="B55" s="378">
        <v>39.299999999999997</v>
      </c>
      <c r="C55" s="379">
        <v>17</v>
      </c>
      <c r="D55" s="655">
        <v>49.5</v>
      </c>
      <c r="E55" s="655">
        <v>7</v>
      </c>
      <c r="F55" s="656">
        <v>34.200000000000003</v>
      </c>
      <c r="G55" s="382">
        <v>21</v>
      </c>
      <c r="H55" s="378">
        <v>20.100000000000001</v>
      </c>
      <c r="I55" s="382">
        <v>29</v>
      </c>
      <c r="J55" s="378">
        <v>26.1</v>
      </c>
      <c r="K55" s="379">
        <v>25</v>
      </c>
    </row>
    <row r="56" spans="1:11" ht="27" customHeight="1" x14ac:dyDescent="0.25">
      <c r="A56" s="155" t="s">
        <v>19</v>
      </c>
      <c r="B56" s="378">
        <v>42.9</v>
      </c>
      <c r="C56" s="379">
        <v>9</v>
      </c>
      <c r="D56" s="655">
        <v>49.3</v>
      </c>
      <c r="E56" s="655">
        <v>8</v>
      </c>
      <c r="F56" s="656">
        <v>40.1</v>
      </c>
      <c r="G56" s="382">
        <v>8</v>
      </c>
      <c r="H56" s="378">
        <v>28.3</v>
      </c>
      <c r="I56" s="382">
        <v>8</v>
      </c>
      <c r="J56" s="378">
        <v>26</v>
      </c>
      <c r="K56" s="379">
        <v>26</v>
      </c>
    </row>
    <row r="57" spans="1:11" ht="27" customHeight="1" x14ac:dyDescent="0.25">
      <c r="A57" s="155" t="s">
        <v>59</v>
      </c>
      <c r="B57" s="378">
        <v>39</v>
      </c>
      <c r="C57" s="379">
        <v>19</v>
      </c>
      <c r="D57" s="655">
        <v>57.4</v>
      </c>
      <c r="E57" s="655">
        <v>1</v>
      </c>
      <c r="F57" s="656">
        <v>34.299999999999997</v>
      </c>
      <c r="G57" s="382">
        <v>19</v>
      </c>
      <c r="H57" s="378">
        <v>32.9</v>
      </c>
      <c r="I57" s="382">
        <v>3</v>
      </c>
      <c r="J57" s="378">
        <v>34.5</v>
      </c>
      <c r="K57" s="379">
        <v>6</v>
      </c>
    </row>
    <row r="58" spans="1:11" ht="27" customHeight="1" x14ac:dyDescent="0.25">
      <c r="A58" s="155" t="s">
        <v>21</v>
      </c>
      <c r="B58" s="378">
        <v>40.799999999999997</v>
      </c>
      <c r="C58" s="379">
        <v>13</v>
      </c>
      <c r="D58" s="655">
        <v>39.299999999999997</v>
      </c>
      <c r="E58" s="655">
        <v>23</v>
      </c>
      <c r="F58" s="656">
        <v>49.7</v>
      </c>
      <c r="G58" s="382">
        <v>1</v>
      </c>
      <c r="H58" s="378">
        <v>28.3</v>
      </c>
      <c r="I58" s="382">
        <v>8</v>
      </c>
      <c r="J58" s="378">
        <v>30</v>
      </c>
      <c r="K58" s="379">
        <v>14</v>
      </c>
    </row>
    <row r="59" spans="1:11" ht="27" customHeight="1" x14ac:dyDescent="0.25">
      <c r="A59" s="155" t="s">
        <v>60</v>
      </c>
      <c r="B59" s="378">
        <v>34.299999999999997</v>
      </c>
      <c r="C59" s="379">
        <v>29</v>
      </c>
      <c r="D59" s="655">
        <v>39.6</v>
      </c>
      <c r="E59" s="655">
        <v>21</v>
      </c>
      <c r="F59" s="656">
        <v>34.299999999999997</v>
      </c>
      <c r="G59" s="382">
        <v>19</v>
      </c>
      <c r="H59" s="378">
        <v>26.3</v>
      </c>
      <c r="I59" s="382">
        <v>15</v>
      </c>
      <c r="J59" s="378">
        <v>23.5</v>
      </c>
      <c r="K59" s="379">
        <v>29</v>
      </c>
    </row>
    <row r="60" spans="1:11" ht="27" customHeight="1" x14ac:dyDescent="0.25">
      <c r="A60" s="155" t="s">
        <v>61</v>
      </c>
      <c r="B60" s="378">
        <v>37</v>
      </c>
      <c r="C60" s="379">
        <v>25</v>
      </c>
      <c r="D60" s="655">
        <v>50.2</v>
      </c>
      <c r="E60" s="655">
        <v>4</v>
      </c>
      <c r="F60" s="656">
        <v>34.700000000000003</v>
      </c>
      <c r="G60" s="382">
        <v>18</v>
      </c>
      <c r="H60" s="378">
        <v>31.3</v>
      </c>
      <c r="I60" s="382">
        <v>5</v>
      </c>
      <c r="J60" s="378">
        <v>29.2</v>
      </c>
      <c r="K60" s="379">
        <v>20</v>
      </c>
    </row>
    <row r="61" spans="1:11" ht="27" customHeight="1" x14ac:dyDescent="0.25">
      <c r="A61" s="155" t="s">
        <v>62</v>
      </c>
      <c r="B61" s="378">
        <v>33.9</v>
      </c>
      <c r="C61" s="379">
        <v>30</v>
      </c>
      <c r="D61" s="655">
        <v>44.2</v>
      </c>
      <c r="E61" s="655">
        <v>16</v>
      </c>
      <c r="F61" s="656">
        <v>32.9</v>
      </c>
      <c r="G61" s="382">
        <v>25</v>
      </c>
      <c r="H61" s="378">
        <v>25.8</v>
      </c>
      <c r="I61" s="382">
        <v>16</v>
      </c>
      <c r="J61" s="378">
        <v>29.9</v>
      </c>
      <c r="K61" s="379">
        <v>16</v>
      </c>
    </row>
    <row r="62" spans="1:11" ht="27" customHeight="1" x14ac:dyDescent="0.25">
      <c r="A62" s="155" t="s">
        <v>63</v>
      </c>
      <c r="B62" s="378">
        <v>42.5</v>
      </c>
      <c r="C62" s="379">
        <v>10</v>
      </c>
      <c r="D62" s="655">
        <v>41.2</v>
      </c>
      <c r="E62" s="655">
        <v>19</v>
      </c>
      <c r="F62" s="656">
        <v>37.5</v>
      </c>
      <c r="G62" s="382">
        <v>13</v>
      </c>
      <c r="H62" s="378">
        <v>34.4</v>
      </c>
      <c r="I62" s="382">
        <v>2</v>
      </c>
      <c r="J62" s="378">
        <v>38.6</v>
      </c>
      <c r="K62" s="379">
        <v>2</v>
      </c>
    </row>
    <row r="63" spans="1:11" ht="27" customHeight="1" x14ac:dyDescent="0.25">
      <c r="A63" s="155" t="s">
        <v>72</v>
      </c>
      <c r="B63" s="378">
        <v>65.900000000000006</v>
      </c>
      <c r="C63" s="379">
        <v>3</v>
      </c>
      <c r="D63" s="655">
        <v>36.5</v>
      </c>
      <c r="E63" s="655">
        <v>29</v>
      </c>
      <c r="F63" s="656">
        <v>29</v>
      </c>
      <c r="G63" s="382">
        <v>29</v>
      </c>
      <c r="H63" s="378">
        <v>36.299999999999997</v>
      </c>
      <c r="I63" s="382">
        <v>1</v>
      </c>
      <c r="J63" s="378">
        <v>19</v>
      </c>
      <c r="K63" s="379">
        <v>30</v>
      </c>
    </row>
    <row r="64" spans="1:11" ht="27" customHeight="1" x14ac:dyDescent="0.25">
      <c r="A64" s="155" t="s">
        <v>64</v>
      </c>
      <c r="B64" s="378">
        <v>29.3</v>
      </c>
      <c r="C64" s="379">
        <v>31</v>
      </c>
      <c r="D64" s="655">
        <v>45</v>
      </c>
      <c r="E64" s="655">
        <v>14</v>
      </c>
      <c r="F64" s="656">
        <v>29.6</v>
      </c>
      <c r="G64" s="382">
        <v>26</v>
      </c>
      <c r="H64" s="378">
        <v>28.5</v>
      </c>
      <c r="I64" s="382">
        <v>7</v>
      </c>
      <c r="J64" s="378">
        <v>27.8</v>
      </c>
      <c r="K64" s="379">
        <v>22</v>
      </c>
    </row>
    <row r="65" spans="1:11" ht="27" customHeight="1" x14ac:dyDescent="0.25">
      <c r="A65" s="155" t="s">
        <v>65</v>
      </c>
      <c r="B65" s="378">
        <v>39.1</v>
      </c>
      <c r="C65" s="379">
        <v>18</v>
      </c>
      <c r="D65" s="655">
        <v>51.1</v>
      </c>
      <c r="E65" s="655">
        <v>3</v>
      </c>
      <c r="F65" s="656">
        <v>43</v>
      </c>
      <c r="G65" s="382">
        <v>4</v>
      </c>
      <c r="H65" s="378">
        <v>24.8</v>
      </c>
      <c r="I65" s="382">
        <v>23</v>
      </c>
      <c r="J65" s="378">
        <v>30.8</v>
      </c>
      <c r="K65" s="379">
        <v>12</v>
      </c>
    </row>
    <row r="66" spans="1:11" ht="27" customHeight="1" x14ac:dyDescent="0.25">
      <c r="A66" s="155" t="s">
        <v>66</v>
      </c>
      <c r="B66" s="378">
        <v>40.799999999999997</v>
      </c>
      <c r="C66" s="379">
        <v>14</v>
      </c>
      <c r="D66" s="655">
        <v>41.2</v>
      </c>
      <c r="E66" s="655">
        <v>19</v>
      </c>
      <c r="F66" s="656">
        <v>40.799999999999997</v>
      </c>
      <c r="G66" s="382">
        <v>7</v>
      </c>
      <c r="H66" s="378">
        <v>25.2</v>
      </c>
      <c r="I66" s="382">
        <v>19</v>
      </c>
      <c r="J66" s="378">
        <v>30.7</v>
      </c>
      <c r="K66" s="379">
        <v>13</v>
      </c>
    </row>
    <row r="67" spans="1:11" ht="27" customHeight="1" x14ac:dyDescent="0.25">
      <c r="A67" s="155" t="s">
        <v>67</v>
      </c>
      <c r="B67" s="378">
        <v>47.8</v>
      </c>
      <c r="C67" s="379">
        <v>6</v>
      </c>
      <c r="D67" s="655">
        <v>38.799999999999997</v>
      </c>
      <c r="E67" s="655">
        <v>25</v>
      </c>
      <c r="F67" s="656">
        <v>40</v>
      </c>
      <c r="G67" s="382">
        <v>9</v>
      </c>
      <c r="H67" s="378">
        <v>27.3</v>
      </c>
      <c r="I67" s="382">
        <v>10</v>
      </c>
      <c r="J67" s="378">
        <v>29.3</v>
      </c>
      <c r="K67" s="379">
        <v>19</v>
      </c>
    </row>
    <row r="68" spans="1:11" ht="27" customHeight="1" x14ac:dyDescent="0.25">
      <c r="A68" s="155" t="s">
        <v>68</v>
      </c>
      <c r="B68" s="378">
        <v>36.1</v>
      </c>
      <c r="C68" s="379">
        <v>26</v>
      </c>
      <c r="D68" s="655">
        <v>48.9</v>
      </c>
      <c r="E68" s="655">
        <v>9</v>
      </c>
      <c r="F68" s="656">
        <v>35.799999999999997</v>
      </c>
      <c r="G68" s="382">
        <v>17</v>
      </c>
      <c r="H68" s="378">
        <v>27</v>
      </c>
      <c r="I68" s="382">
        <v>12</v>
      </c>
      <c r="J68" s="378">
        <v>28.2</v>
      </c>
      <c r="K68" s="379">
        <v>21</v>
      </c>
    </row>
    <row r="69" spans="1:11" ht="27" customHeight="1" x14ac:dyDescent="0.25">
      <c r="A69" s="155" t="s">
        <v>134</v>
      </c>
      <c r="B69" s="378">
        <v>52.7</v>
      </c>
      <c r="C69" s="379">
        <v>4</v>
      </c>
      <c r="D69" s="655">
        <v>38.6</v>
      </c>
      <c r="E69" s="655">
        <v>26</v>
      </c>
      <c r="F69" s="656">
        <v>43.4</v>
      </c>
      <c r="G69" s="382">
        <v>3</v>
      </c>
      <c r="H69" s="378">
        <v>22.8</v>
      </c>
      <c r="I69" s="382">
        <v>27</v>
      </c>
      <c r="J69" s="378">
        <v>30</v>
      </c>
      <c r="K69" s="379">
        <v>14</v>
      </c>
    </row>
    <row r="70" spans="1:11" ht="27" customHeight="1" x14ac:dyDescent="0.25">
      <c r="A70" s="155" t="s">
        <v>69</v>
      </c>
      <c r="B70" s="378">
        <v>37.1</v>
      </c>
      <c r="C70" s="379">
        <v>24</v>
      </c>
      <c r="D70" s="655">
        <v>48.7</v>
      </c>
      <c r="E70" s="655">
        <v>10</v>
      </c>
      <c r="F70" s="656">
        <v>44</v>
      </c>
      <c r="G70" s="382">
        <v>2</v>
      </c>
      <c r="H70" s="378">
        <v>23.2</v>
      </c>
      <c r="I70" s="382">
        <v>25</v>
      </c>
      <c r="J70" s="378">
        <v>33.9</v>
      </c>
      <c r="K70" s="379">
        <v>7</v>
      </c>
    </row>
    <row r="71" spans="1:11" ht="27" customHeight="1" x14ac:dyDescent="0.25">
      <c r="A71" s="155" t="s">
        <v>73</v>
      </c>
      <c r="B71" s="378">
        <v>49.2</v>
      </c>
      <c r="C71" s="379">
        <v>5</v>
      </c>
      <c r="D71" s="655">
        <v>50.1</v>
      </c>
      <c r="E71" s="655">
        <v>5</v>
      </c>
      <c r="F71" s="656">
        <v>42.8</v>
      </c>
      <c r="G71" s="382">
        <v>5</v>
      </c>
      <c r="H71" s="378">
        <v>24.9</v>
      </c>
      <c r="I71" s="382">
        <v>22</v>
      </c>
      <c r="J71" s="378">
        <v>38.200000000000003</v>
      </c>
      <c r="K71" s="379">
        <v>3</v>
      </c>
    </row>
    <row r="72" spans="1:11" ht="27" customHeight="1" x14ac:dyDescent="0.25">
      <c r="A72" s="155" t="s">
        <v>70</v>
      </c>
      <c r="B72" s="378">
        <v>34.6</v>
      </c>
      <c r="C72" s="379">
        <v>28</v>
      </c>
      <c r="D72" s="655">
        <v>54.3</v>
      </c>
      <c r="E72" s="655">
        <v>2</v>
      </c>
      <c r="F72" s="656">
        <v>33.299999999999997</v>
      </c>
      <c r="G72" s="382">
        <v>24</v>
      </c>
      <c r="H72" s="378">
        <v>26.7</v>
      </c>
      <c r="I72" s="382">
        <v>14</v>
      </c>
      <c r="J72" s="378">
        <v>27.3</v>
      </c>
      <c r="K72" s="379">
        <v>23</v>
      </c>
    </row>
    <row r="73" spans="1:11" ht="27" customHeight="1" x14ac:dyDescent="0.25">
      <c r="A73" s="155" t="s">
        <v>36</v>
      </c>
      <c r="B73" s="378">
        <v>70.5</v>
      </c>
      <c r="C73" s="379">
        <v>2</v>
      </c>
      <c r="D73" s="582">
        <v>34.299999999999997</v>
      </c>
      <c r="E73" s="582">
        <v>31</v>
      </c>
      <c r="F73" s="656">
        <v>26.8</v>
      </c>
      <c r="G73" s="382">
        <v>31</v>
      </c>
      <c r="H73" s="378">
        <v>25.1</v>
      </c>
      <c r="I73" s="382">
        <v>21</v>
      </c>
      <c r="J73" s="378">
        <v>29.4</v>
      </c>
      <c r="K73" s="379">
        <v>18</v>
      </c>
    </row>
    <row r="74" spans="1:11" ht="27" customHeight="1" x14ac:dyDescent="0.25">
      <c r="A74" s="218" t="s">
        <v>270</v>
      </c>
      <c r="B74" s="218"/>
      <c r="C74" s="218"/>
      <c r="D74" s="218"/>
      <c r="E74" s="218"/>
      <c r="F74" s="218"/>
      <c r="G74" s="218"/>
    </row>
    <row r="77" spans="1:11" ht="27" customHeight="1" x14ac:dyDescent="0.25">
      <c r="A77" s="469" t="s">
        <v>596</v>
      </c>
      <c r="B77" s="7"/>
      <c r="C77" s="7"/>
      <c r="D77" s="7"/>
      <c r="E77" s="7"/>
      <c r="F77" s="7"/>
      <c r="G77" s="7"/>
      <c r="K77" s="115" t="s">
        <v>403</v>
      </c>
    </row>
    <row r="78" spans="1:11" ht="27" customHeight="1" x14ac:dyDescent="0.25">
      <c r="A78" s="805" t="s">
        <v>1</v>
      </c>
      <c r="B78" s="802">
        <v>1397</v>
      </c>
      <c r="C78" s="803"/>
      <c r="D78" s="802">
        <v>1398</v>
      </c>
      <c r="E78" s="803"/>
      <c r="F78" s="802">
        <v>1399</v>
      </c>
      <c r="G78" s="803"/>
      <c r="H78" s="802">
        <v>1400</v>
      </c>
      <c r="I78" s="803"/>
      <c r="J78" s="804">
        <v>1401</v>
      </c>
      <c r="K78" s="804"/>
    </row>
    <row r="79" spans="1:11" ht="27" customHeight="1" x14ac:dyDescent="0.25">
      <c r="A79" s="806"/>
      <c r="B79" s="153" t="s">
        <v>269</v>
      </c>
      <c r="C79" s="153" t="s">
        <v>144</v>
      </c>
      <c r="D79" s="153" t="s">
        <v>269</v>
      </c>
      <c r="E79" s="153" t="s">
        <v>144</v>
      </c>
      <c r="F79" s="153" t="s">
        <v>269</v>
      </c>
      <c r="G79" s="153" t="s">
        <v>144</v>
      </c>
      <c r="H79" s="153" t="s">
        <v>269</v>
      </c>
      <c r="I79" s="153" t="s">
        <v>144</v>
      </c>
      <c r="J79" s="153" t="s">
        <v>269</v>
      </c>
      <c r="K79" s="153" t="s">
        <v>3</v>
      </c>
    </row>
    <row r="80" spans="1:11" s="20" customFormat="1" ht="27" customHeight="1" x14ac:dyDescent="0.25">
      <c r="A80" s="79" t="s">
        <v>47</v>
      </c>
      <c r="B80" s="377" t="s">
        <v>1105</v>
      </c>
      <c r="C80" s="377" t="s">
        <v>230</v>
      </c>
      <c r="D80" s="377">
        <v>11.7</v>
      </c>
      <c r="E80" s="377" t="s">
        <v>230</v>
      </c>
      <c r="F80" s="377">
        <v>9.5</v>
      </c>
      <c r="G80" s="377" t="s">
        <v>230</v>
      </c>
      <c r="H80" s="381" t="s">
        <v>83</v>
      </c>
      <c r="I80" s="16" t="s">
        <v>230</v>
      </c>
      <c r="J80" s="381" t="s">
        <v>83</v>
      </c>
      <c r="K80" s="16" t="s">
        <v>230</v>
      </c>
    </row>
    <row r="81" spans="1:11" ht="27" customHeight="1" x14ac:dyDescent="0.25">
      <c r="A81" s="155" t="s">
        <v>48</v>
      </c>
      <c r="B81" s="378" t="s">
        <v>1106</v>
      </c>
      <c r="C81" s="379">
        <v>12</v>
      </c>
      <c r="D81" s="378">
        <v>17.899999999999999</v>
      </c>
      <c r="E81" s="379">
        <v>12</v>
      </c>
      <c r="F81" s="378">
        <v>8.4</v>
      </c>
      <c r="G81" s="379">
        <v>19</v>
      </c>
      <c r="H81" s="371" t="s">
        <v>83</v>
      </c>
      <c r="I81" s="379" t="s">
        <v>230</v>
      </c>
      <c r="J81" s="371" t="s">
        <v>83</v>
      </c>
      <c r="K81" s="379" t="s">
        <v>230</v>
      </c>
    </row>
    <row r="82" spans="1:11" ht="27" customHeight="1" x14ac:dyDescent="0.25">
      <c r="A82" s="155" t="s">
        <v>49</v>
      </c>
      <c r="B82" s="378" t="s">
        <v>1107</v>
      </c>
      <c r="C82" s="379">
        <v>24</v>
      </c>
      <c r="D82" s="378">
        <v>15.1</v>
      </c>
      <c r="E82" s="379">
        <v>24</v>
      </c>
      <c r="F82" s="378">
        <v>12.7</v>
      </c>
      <c r="G82" s="379">
        <v>7</v>
      </c>
      <c r="H82" s="371" t="s">
        <v>83</v>
      </c>
      <c r="I82" s="379" t="s">
        <v>230</v>
      </c>
      <c r="J82" s="371" t="s">
        <v>83</v>
      </c>
      <c r="K82" s="379" t="s">
        <v>230</v>
      </c>
    </row>
    <row r="83" spans="1:11" ht="27" customHeight="1" x14ac:dyDescent="0.25">
      <c r="A83" s="155" t="s">
        <v>50</v>
      </c>
      <c r="B83" s="378" t="s">
        <v>1108</v>
      </c>
      <c r="C83" s="379">
        <v>9</v>
      </c>
      <c r="D83" s="378">
        <v>16.8</v>
      </c>
      <c r="E83" s="379">
        <v>17</v>
      </c>
      <c r="F83" s="378">
        <v>8.8000000000000007</v>
      </c>
      <c r="G83" s="379">
        <v>18</v>
      </c>
      <c r="H83" s="371" t="s">
        <v>83</v>
      </c>
      <c r="I83" s="379" t="s">
        <v>230</v>
      </c>
      <c r="J83" s="371" t="s">
        <v>83</v>
      </c>
      <c r="K83" s="379" t="s">
        <v>230</v>
      </c>
    </row>
    <row r="84" spans="1:11" ht="27" customHeight="1" x14ac:dyDescent="0.25">
      <c r="A84" s="155" t="s">
        <v>51</v>
      </c>
      <c r="B84" s="378" t="s">
        <v>1109</v>
      </c>
      <c r="C84" s="379">
        <v>23</v>
      </c>
      <c r="D84" s="378">
        <v>15.6</v>
      </c>
      <c r="E84" s="379">
        <v>23</v>
      </c>
      <c r="F84" s="378">
        <v>7.4</v>
      </c>
      <c r="G84" s="379">
        <v>20</v>
      </c>
      <c r="H84" s="371" t="s">
        <v>83</v>
      </c>
      <c r="I84" s="379" t="s">
        <v>230</v>
      </c>
      <c r="J84" s="371" t="s">
        <v>83</v>
      </c>
      <c r="K84" s="379" t="s">
        <v>230</v>
      </c>
    </row>
    <row r="85" spans="1:11" ht="27" customHeight="1" x14ac:dyDescent="0.25">
      <c r="A85" s="155" t="s">
        <v>10</v>
      </c>
      <c r="B85" s="371" t="s">
        <v>83</v>
      </c>
      <c r="C85" s="379" t="s">
        <v>230</v>
      </c>
      <c r="D85" s="371" t="s">
        <v>83</v>
      </c>
      <c r="E85" s="379" t="s">
        <v>230</v>
      </c>
      <c r="F85" s="371" t="s">
        <v>83</v>
      </c>
      <c r="G85" s="379" t="s">
        <v>230</v>
      </c>
      <c r="H85" s="371" t="s">
        <v>83</v>
      </c>
      <c r="I85" s="379" t="s">
        <v>230</v>
      </c>
      <c r="J85" s="371" t="s">
        <v>83</v>
      </c>
      <c r="K85" s="379" t="s">
        <v>230</v>
      </c>
    </row>
    <row r="86" spans="1:11" ht="27" customHeight="1" x14ac:dyDescent="0.25">
      <c r="A86" s="155" t="s">
        <v>52</v>
      </c>
      <c r="B86" s="378" t="s">
        <v>1110</v>
      </c>
      <c r="C86" s="379">
        <v>17</v>
      </c>
      <c r="D86" s="378">
        <v>18.100000000000001</v>
      </c>
      <c r="E86" s="379">
        <v>11</v>
      </c>
      <c r="F86" s="378">
        <v>9.9</v>
      </c>
      <c r="G86" s="379">
        <v>15</v>
      </c>
      <c r="H86" s="371" t="s">
        <v>83</v>
      </c>
      <c r="I86" s="379" t="s">
        <v>230</v>
      </c>
      <c r="J86" s="371" t="s">
        <v>83</v>
      </c>
      <c r="K86" s="379" t="s">
        <v>230</v>
      </c>
    </row>
    <row r="87" spans="1:11" ht="27" customHeight="1" x14ac:dyDescent="0.25">
      <c r="A87" s="155" t="s">
        <v>12</v>
      </c>
      <c r="B87" s="378" t="s">
        <v>1111</v>
      </c>
      <c r="C87" s="379">
        <v>30</v>
      </c>
      <c r="D87" s="378">
        <v>13</v>
      </c>
      <c r="E87" s="379">
        <v>26</v>
      </c>
      <c r="F87" s="378">
        <v>6.9</v>
      </c>
      <c r="G87" s="379">
        <v>23</v>
      </c>
      <c r="H87" s="371" t="s">
        <v>83</v>
      </c>
      <c r="I87" s="379" t="s">
        <v>230</v>
      </c>
      <c r="J87" s="371" t="s">
        <v>83</v>
      </c>
      <c r="K87" s="379" t="s">
        <v>230</v>
      </c>
    </row>
    <row r="88" spans="1:11" ht="27" customHeight="1" x14ac:dyDescent="0.25">
      <c r="A88" s="155" t="s">
        <v>13</v>
      </c>
      <c r="B88" s="378" t="s">
        <v>1112</v>
      </c>
      <c r="C88" s="379">
        <v>27</v>
      </c>
      <c r="D88" s="378">
        <v>-2.7</v>
      </c>
      <c r="E88" s="379">
        <v>30</v>
      </c>
      <c r="F88" s="378">
        <v>6</v>
      </c>
      <c r="G88" s="379">
        <v>26</v>
      </c>
      <c r="H88" s="371" t="s">
        <v>83</v>
      </c>
      <c r="I88" s="379" t="s">
        <v>230</v>
      </c>
      <c r="J88" s="371" t="s">
        <v>83</v>
      </c>
      <c r="K88" s="379" t="s">
        <v>230</v>
      </c>
    </row>
    <row r="89" spans="1:11" ht="27" customHeight="1" x14ac:dyDescent="0.25">
      <c r="A89" s="155" t="s">
        <v>54</v>
      </c>
      <c r="B89" s="378">
        <v>12.9</v>
      </c>
      <c r="C89" s="379">
        <v>2</v>
      </c>
      <c r="D89" s="378">
        <v>14.5</v>
      </c>
      <c r="E89" s="379">
        <v>25</v>
      </c>
      <c r="F89" s="378">
        <v>7.4</v>
      </c>
      <c r="G89" s="379">
        <v>21</v>
      </c>
      <c r="H89" s="371" t="s">
        <v>83</v>
      </c>
      <c r="I89" s="379" t="s">
        <v>230</v>
      </c>
      <c r="J89" s="371" t="s">
        <v>83</v>
      </c>
      <c r="K89" s="379" t="s">
        <v>230</v>
      </c>
    </row>
    <row r="90" spans="1:11" ht="27" customHeight="1" x14ac:dyDescent="0.25">
      <c r="A90" s="155" t="s">
        <v>55</v>
      </c>
      <c r="B90" s="378">
        <v>15.3</v>
      </c>
      <c r="C90" s="379">
        <v>1</v>
      </c>
      <c r="D90" s="378">
        <v>15.6</v>
      </c>
      <c r="E90" s="379">
        <v>22</v>
      </c>
      <c r="F90" s="378">
        <v>1.8</v>
      </c>
      <c r="G90" s="379">
        <v>29</v>
      </c>
      <c r="H90" s="371" t="s">
        <v>83</v>
      </c>
      <c r="I90" s="379" t="s">
        <v>230</v>
      </c>
      <c r="J90" s="371" t="s">
        <v>83</v>
      </c>
      <c r="K90" s="379" t="s">
        <v>230</v>
      </c>
    </row>
    <row r="91" spans="1:11" ht="27" customHeight="1" x14ac:dyDescent="0.25">
      <c r="A91" s="155" t="s">
        <v>56</v>
      </c>
      <c r="B91" s="378" t="s">
        <v>1113</v>
      </c>
      <c r="C91" s="379">
        <v>22</v>
      </c>
      <c r="D91" s="378">
        <v>22.4</v>
      </c>
      <c r="E91" s="379">
        <v>6</v>
      </c>
      <c r="F91" s="378">
        <v>9</v>
      </c>
      <c r="G91" s="379">
        <v>17</v>
      </c>
      <c r="H91" s="371" t="s">
        <v>83</v>
      </c>
      <c r="I91" s="379" t="s">
        <v>230</v>
      </c>
      <c r="J91" s="371" t="s">
        <v>83</v>
      </c>
      <c r="K91" s="379" t="s">
        <v>230</v>
      </c>
    </row>
    <row r="92" spans="1:11" ht="27" customHeight="1" x14ac:dyDescent="0.25">
      <c r="A92" s="155" t="s">
        <v>57</v>
      </c>
      <c r="B92" s="378">
        <v>11.4</v>
      </c>
      <c r="C92" s="379">
        <v>3</v>
      </c>
      <c r="D92" s="378">
        <v>29.4</v>
      </c>
      <c r="E92" s="379">
        <v>1</v>
      </c>
      <c r="F92" s="378">
        <v>6.8</v>
      </c>
      <c r="G92" s="379">
        <v>24</v>
      </c>
      <c r="H92" s="371" t="s">
        <v>83</v>
      </c>
      <c r="I92" s="379" t="s">
        <v>230</v>
      </c>
      <c r="J92" s="371" t="s">
        <v>83</v>
      </c>
      <c r="K92" s="379" t="s">
        <v>230</v>
      </c>
    </row>
    <row r="93" spans="1:11" ht="27" customHeight="1" x14ac:dyDescent="0.25">
      <c r="A93" s="155" t="s">
        <v>58</v>
      </c>
      <c r="B93" s="378" t="s">
        <v>1114</v>
      </c>
      <c r="C93" s="379">
        <v>25</v>
      </c>
      <c r="D93" s="378">
        <v>17.7</v>
      </c>
      <c r="E93" s="379">
        <v>14</v>
      </c>
      <c r="F93" s="378">
        <v>-4.0999999999999996</v>
      </c>
      <c r="G93" s="379">
        <v>30</v>
      </c>
      <c r="H93" s="371" t="s">
        <v>83</v>
      </c>
      <c r="I93" s="379" t="s">
        <v>230</v>
      </c>
      <c r="J93" s="371" t="s">
        <v>83</v>
      </c>
      <c r="K93" s="379" t="s">
        <v>230</v>
      </c>
    </row>
    <row r="94" spans="1:11" ht="27" customHeight="1" x14ac:dyDescent="0.25">
      <c r="A94" s="155" t="s">
        <v>19</v>
      </c>
      <c r="B94" s="378">
        <v>8.5</v>
      </c>
      <c r="C94" s="379">
        <v>4</v>
      </c>
      <c r="D94" s="378">
        <v>23.1</v>
      </c>
      <c r="E94" s="379">
        <v>4</v>
      </c>
      <c r="F94" s="378">
        <v>5</v>
      </c>
      <c r="G94" s="379">
        <v>27</v>
      </c>
      <c r="H94" s="371" t="s">
        <v>83</v>
      </c>
      <c r="I94" s="379" t="s">
        <v>230</v>
      </c>
      <c r="J94" s="371" t="s">
        <v>83</v>
      </c>
      <c r="K94" s="379" t="s">
        <v>230</v>
      </c>
    </row>
    <row r="95" spans="1:11" ht="27" customHeight="1" x14ac:dyDescent="0.25">
      <c r="A95" s="155" t="s">
        <v>59</v>
      </c>
      <c r="B95" s="378" t="s">
        <v>1115</v>
      </c>
      <c r="C95" s="379">
        <v>11</v>
      </c>
      <c r="D95" s="378">
        <v>20.399999999999999</v>
      </c>
      <c r="E95" s="379">
        <v>8</v>
      </c>
      <c r="F95" s="378">
        <v>7.4</v>
      </c>
      <c r="G95" s="379">
        <v>22</v>
      </c>
      <c r="H95" s="371" t="s">
        <v>83</v>
      </c>
      <c r="I95" s="379" t="s">
        <v>230</v>
      </c>
      <c r="J95" s="371" t="s">
        <v>83</v>
      </c>
      <c r="K95" s="379" t="s">
        <v>230</v>
      </c>
    </row>
    <row r="96" spans="1:11" ht="27" customHeight="1" x14ac:dyDescent="0.25">
      <c r="A96" s="155" t="s">
        <v>21</v>
      </c>
      <c r="B96" s="378" t="s">
        <v>1116</v>
      </c>
      <c r="C96" s="379">
        <v>28</v>
      </c>
      <c r="D96" s="378">
        <v>10.6</v>
      </c>
      <c r="E96" s="379">
        <v>28</v>
      </c>
      <c r="F96" s="378">
        <v>11.1</v>
      </c>
      <c r="G96" s="379">
        <v>12</v>
      </c>
      <c r="H96" s="371" t="s">
        <v>83</v>
      </c>
      <c r="I96" s="379" t="s">
        <v>230</v>
      </c>
      <c r="J96" s="371" t="s">
        <v>83</v>
      </c>
      <c r="K96" s="379" t="s">
        <v>230</v>
      </c>
    </row>
    <row r="97" spans="1:11" ht="27" customHeight="1" x14ac:dyDescent="0.25">
      <c r="A97" s="155" t="s">
        <v>60</v>
      </c>
      <c r="B97" s="378" t="s">
        <v>1117</v>
      </c>
      <c r="C97" s="379">
        <v>21</v>
      </c>
      <c r="D97" s="378">
        <v>15.8</v>
      </c>
      <c r="E97" s="379">
        <v>19</v>
      </c>
      <c r="F97" s="378">
        <v>10.7</v>
      </c>
      <c r="G97" s="379">
        <v>14</v>
      </c>
      <c r="H97" s="371" t="s">
        <v>83</v>
      </c>
      <c r="I97" s="379" t="s">
        <v>230</v>
      </c>
      <c r="J97" s="371" t="s">
        <v>83</v>
      </c>
      <c r="K97" s="379" t="s">
        <v>230</v>
      </c>
    </row>
    <row r="98" spans="1:11" ht="27" customHeight="1" x14ac:dyDescent="0.25">
      <c r="A98" s="155" t="s">
        <v>61</v>
      </c>
      <c r="B98" s="378">
        <v>0.7</v>
      </c>
      <c r="C98" s="379">
        <v>6</v>
      </c>
      <c r="D98" s="378">
        <v>16.2</v>
      </c>
      <c r="E98" s="379">
        <v>18</v>
      </c>
      <c r="F98" s="378">
        <v>14.2</v>
      </c>
      <c r="G98" s="379">
        <v>6</v>
      </c>
      <c r="H98" s="371" t="s">
        <v>83</v>
      </c>
      <c r="I98" s="379" t="s">
        <v>230</v>
      </c>
      <c r="J98" s="371" t="s">
        <v>83</v>
      </c>
      <c r="K98" s="379" t="s">
        <v>230</v>
      </c>
    </row>
    <row r="99" spans="1:11" ht="27" customHeight="1" x14ac:dyDescent="0.25">
      <c r="A99" s="155" t="s">
        <v>62</v>
      </c>
      <c r="B99" s="378" t="s">
        <v>1118</v>
      </c>
      <c r="C99" s="379">
        <v>19</v>
      </c>
      <c r="D99" s="378">
        <v>15.7</v>
      </c>
      <c r="E99" s="379">
        <v>20</v>
      </c>
      <c r="F99" s="378">
        <v>20</v>
      </c>
      <c r="G99" s="379">
        <v>2</v>
      </c>
      <c r="H99" s="371" t="s">
        <v>83</v>
      </c>
      <c r="I99" s="379" t="s">
        <v>230</v>
      </c>
      <c r="J99" s="371" t="s">
        <v>83</v>
      </c>
      <c r="K99" s="379" t="s">
        <v>230</v>
      </c>
    </row>
    <row r="100" spans="1:11" ht="27" customHeight="1" x14ac:dyDescent="0.25">
      <c r="A100" s="155" t="s">
        <v>63</v>
      </c>
      <c r="B100" s="378" t="s">
        <v>1119</v>
      </c>
      <c r="C100" s="379">
        <v>29</v>
      </c>
      <c r="D100" s="378">
        <v>16.8</v>
      </c>
      <c r="E100" s="379">
        <v>16</v>
      </c>
      <c r="F100" s="378">
        <v>11.9</v>
      </c>
      <c r="G100" s="379">
        <v>8</v>
      </c>
      <c r="H100" s="371" t="s">
        <v>83</v>
      </c>
      <c r="I100" s="379" t="s">
        <v>230</v>
      </c>
      <c r="J100" s="371" t="s">
        <v>83</v>
      </c>
      <c r="K100" s="379" t="s">
        <v>230</v>
      </c>
    </row>
    <row r="101" spans="1:11" ht="27" customHeight="1" x14ac:dyDescent="0.25">
      <c r="A101" s="155" t="s">
        <v>72</v>
      </c>
      <c r="B101" s="378" t="s">
        <v>1120</v>
      </c>
      <c r="C101" s="379">
        <v>14</v>
      </c>
      <c r="D101" s="378">
        <v>15.6</v>
      </c>
      <c r="E101" s="379">
        <v>21</v>
      </c>
      <c r="F101" s="378">
        <v>11.6</v>
      </c>
      <c r="G101" s="379">
        <v>11</v>
      </c>
      <c r="H101" s="371" t="s">
        <v>83</v>
      </c>
      <c r="I101" s="379" t="s">
        <v>230</v>
      </c>
      <c r="J101" s="371" t="s">
        <v>83</v>
      </c>
      <c r="K101" s="379" t="s">
        <v>230</v>
      </c>
    </row>
    <row r="102" spans="1:11" ht="27" customHeight="1" x14ac:dyDescent="0.25">
      <c r="A102" s="155" t="s">
        <v>64</v>
      </c>
      <c r="B102" s="378" t="s">
        <v>1121</v>
      </c>
      <c r="C102" s="379">
        <v>18</v>
      </c>
      <c r="D102" s="378">
        <v>4.5999999999999996</v>
      </c>
      <c r="E102" s="379">
        <v>29</v>
      </c>
      <c r="F102" s="378">
        <v>11.8</v>
      </c>
      <c r="G102" s="379">
        <v>9</v>
      </c>
      <c r="H102" s="371" t="s">
        <v>83</v>
      </c>
      <c r="I102" s="379" t="s">
        <v>230</v>
      </c>
      <c r="J102" s="371" t="s">
        <v>83</v>
      </c>
      <c r="K102" s="379" t="s">
        <v>230</v>
      </c>
    </row>
    <row r="103" spans="1:11" ht="27" customHeight="1" x14ac:dyDescent="0.25">
      <c r="A103" s="155" t="s">
        <v>65</v>
      </c>
      <c r="B103" s="378" t="s">
        <v>1106</v>
      </c>
      <c r="C103" s="379">
        <v>13</v>
      </c>
      <c r="D103" s="378">
        <v>19.399999999999999</v>
      </c>
      <c r="E103" s="379">
        <v>10</v>
      </c>
      <c r="F103" s="378">
        <v>6.4</v>
      </c>
      <c r="G103" s="379">
        <v>25</v>
      </c>
      <c r="H103" s="371" t="s">
        <v>83</v>
      </c>
      <c r="I103" s="379" t="s">
        <v>230</v>
      </c>
      <c r="J103" s="371" t="s">
        <v>83</v>
      </c>
      <c r="K103" s="379" t="s">
        <v>230</v>
      </c>
    </row>
    <row r="104" spans="1:11" ht="27" customHeight="1" x14ac:dyDescent="0.25">
      <c r="A104" s="155" t="s">
        <v>66</v>
      </c>
      <c r="B104" s="378" t="s">
        <v>1122</v>
      </c>
      <c r="C104" s="379">
        <v>10</v>
      </c>
      <c r="D104" s="378">
        <v>25.3</v>
      </c>
      <c r="E104" s="379">
        <v>3</v>
      </c>
      <c r="F104" s="378">
        <v>16.399999999999999</v>
      </c>
      <c r="G104" s="379">
        <v>4</v>
      </c>
      <c r="H104" s="371" t="s">
        <v>83</v>
      </c>
      <c r="I104" s="379" t="s">
        <v>230</v>
      </c>
      <c r="J104" s="371" t="s">
        <v>83</v>
      </c>
      <c r="K104" s="379" t="s">
        <v>230</v>
      </c>
    </row>
    <row r="105" spans="1:11" ht="27" customHeight="1" x14ac:dyDescent="0.25">
      <c r="A105" s="155" t="s">
        <v>67</v>
      </c>
      <c r="B105" s="378">
        <v>6.6</v>
      </c>
      <c r="C105" s="379">
        <v>5</v>
      </c>
      <c r="D105" s="378">
        <v>20.8</v>
      </c>
      <c r="E105" s="379">
        <v>7</v>
      </c>
      <c r="F105" s="378">
        <v>20.9</v>
      </c>
      <c r="G105" s="379">
        <v>1</v>
      </c>
      <c r="H105" s="371" t="s">
        <v>83</v>
      </c>
      <c r="I105" s="379" t="s">
        <v>230</v>
      </c>
      <c r="J105" s="371" t="s">
        <v>83</v>
      </c>
      <c r="K105" s="379" t="s">
        <v>230</v>
      </c>
    </row>
    <row r="106" spans="1:11" ht="27" customHeight="1" x14ac:dyDescent="0.25">
      <c r="A106" s="155" t="s">
        <v>68</v>
      </c>
      <c r="B106" s="378" t="s">
        <v>1123</v>
      </c>
      <c r="C106" s="379">
        <v>16</v>
      </c>
      <c r="D106" s="378">
        <v>19.600000000000001</v>
      </c>
      <c r="E106" s="379">
        <v>9</v>
      </c>
      <c r="F106" s="378">
        <v>11.8</v>
      </c>
      <c r="G106" s="379">
        <v>10</v>
      </c>
      <c r="H106" s="371" t="s">
        <v>83</v>
      </c>
      <c r="I106" s="379" t="s">
        <v>230</v>
      </c>
      <c r="J106" s="371" t="s">
        <v>83</v>
      </c>
      <c r="K106" s="379" t="s">
        <v>230</v>
      </c>
    </row>
    <row r="107" spans="1:11" ht="27" customHeight="1" x14ac:dyDescent="0.25">
      <c r="A107" s="155" t="s">
        <v>134</v>
      </c>
      <c r="B107" s="378">
        <v>0.6</v>
      </c>
      <c r="C107" s="379">
        <v>7</v>
      </c>
      <c r="D107" s="378">
        <v>17.8</v>
      </c>
      <c r="E107" s="379">
        <v>13</v>
      </c>
      <c r="F107" s="378">
        <v>19.7</v>
      </c>
      <c r="G107" s="379">
        <v>3</v>
      </c>
      <c r="H107" s="371" t="s">
        <v>83</v>
      </c>
      <c r="I107" s="379" t="s">
        <v>230</v>
      </c>
      <c r="J107" s="371" t="s">
        <v>83</v>
      </c>
      <c r="K107" s="379" t="s">
        <v>230</v>
      </c>
    </row>
    <row r="108" spans="1:11" ht="27" customHeight="1" x14ac:dyDescent="0.25">
      <c r="A108" s="155" t="s">
        <v>69</v>
      </c>
      <c r="B108" s="378" t="s">
        <v>1124</v>
      </c>
      <c r="C108" s="379">
        <v>15</v>
      </c>
      <c r="D108" s="378">
        <v>23.1</v>
      </c>
      <c r="E108" s="379">
        <v>5</v>
      </c>
      <c r="F108" s="378">
        <v>14.6</v>
      </c>
      <c r="G108" s="379">
        <v>5</v>
      </c>
      <c r="H108" s="371" t="s">
        <v>83</v>
      </c>
      <c r="I108" s="379" t="s">
        <v>230</v>
      </c>
      <c r="J108" s="371" t="s">
        <v>83</v>
      </c>
      <c r="K108" s="379" t="s">
        <v>230</v>
      </c>
    </row>
    <row r="109" spans="1:11" ht="27" customHeight="1" x14ac:dyDescent="0.25">
      <c r="A109" s="155" t="s">
        <v>73</v>
      </c>
      <c r="B109" s="378" t="s">
        <v>1125</v>
      </c>
      <c r="C109" s="379">
        <v>26</v>
      </c>
      <c r="D109" s="378">
        <v>12</v>
      </c>
      <c r="E109" s="379">
        <v>27</v>
      </c>
      <c r="F109" s="378">
        <v>3.5</v>
      </c>
      <c r="G109" s="379">
        <v>28</v>
      </c>
      <c r="H109" s="371" t="s">
        <v>83</v>
      </c>
      <c r="I109" s="379" t="s">
        <v>230</v>
      </c>
      <c r="J109" s="371" t="s">
        <v>83</v>
      </c>
      <c r="K109" s="379" t="s">
        <v>230</v>
      </c>
    </row>
    <row r="110" spans="1:11" ht="27" customHeight="1" x14ac:dyDescent="0.25">
      <c r="A110" s="155" t="s">
        <v>70</v>
      </c>
      <c r="B110" s="378">
        <v>0</v>
      </c>
      <c r="C110" s="379">
        <v>8</v>
      </c>
      <c r="D110" s="378">
        <v>26.1</v>
      </c>
      <c r="E110" s="379">
        <v>2</v>
      </c>
      <c r="F110" s="378">
        <v>11</v>
      </c>
      <c r="G110" s="379">
        <v>13</v>
      </c>
      <c r="H110" s="371" t="s">
        <v>83</v>
      </c>
      <c r="I110" s="379" t="s">
        <v>230</v>
      </c>
      <c r="J110" s="371" t="s">
        <v>83</v>
      </c>
      <c r="K110" s="379" t="s">
        <v>230</v>
      </c>
    </row>
    <row r="111" spans="1:11" ht="27" customHeight="1" x14ac:dyDescent="0.25">
      <c r="A111" s="155" t="s">
        <v>36</v>
      </c>
      <c r="B111" s="378" t="s">
        <v>1126</v>
      </c>
      <c r="C111" s="379">
        <v>20</v>
      </c>
      <c r="D111" s="378">
        <v>17.2</v>
      </c>
      <c r="E111" s="379">
        <v>15</v>
      </c>
      <c r="F111" s="378">
        <v>9.3000000000000007</v>
      </c>
      <c r="G111" s="379">
        <v>16</v>
      </c>
      <c r="H111" s="371" t="s">
        <v>83</v>
      </c>
      <c r="I111" s="379" t="s">
        <v>230</v>
      </c>
      <c r="J111" s="371" t="s">
        <v>83</v>
      </c>
      <c r="K111" s="379" t="s">
        <v>230</v>
      </c>
    </row>
    <row r="112" spans="1:11" ht="27" customHeight="1" x14ac:dyDescent="0.25">
      <c r="A112" s="218" t="s">
        <v>270</v>
      </c>
      <c r="B112" s="218"/>
      <c r="C112" s="218"/>
      <c r="D112" s="218"/>
      <c r="E112" s="218"/>
      <c r="F112" s="218"/>
      <c r="G112" s="218"/>
    </row>
    <row r="115" spans="1:11" ht="27" customHeight="1" x14ac:dyDescent="0.25">
      <c r="A115" s="469" t="s">
        <v>597</v>
      </c>
      <c r="B115" s="7"/>
      <c r="C115" s="7"/>
      <c r="D115" s="7"/>
      <c r="E115" s="7"/>
      <c r="F115" s="7"/>
      <c r="G115" s="7"/>
      <c r="K115" s="115" t="s">
        <v>403</v>
      </c>
    </row>
    <row r="116" spans="1:11" ht="27" customHeight="1" x14ac:dyDescent="0.25">
      <c r="A116" s="805" t="s">
        <v>1</v>
      </c>
      <c r="B116" s="802">
        <v>1397</v>
      </c>
      <c r="C116" s="803"/>
      <c r="D116" s="802">
        <v>1398</v>
      </c>
      <c r="E116" s="803"/>
      <c r="F116" s="490">
        <v>1399</v>
      </c>
      <c r="G116" s="491"/>
      <c r="H116" s="490">
        <v>1400</v>
      </c>
      <c r="I116" s="491"/>
      <c r="J116" s="804">
        <v>1401</v>
      </c>
      <c r="K116" s="804"/>
    </row>
    <row r="117" spans="1:11" ht="27" customHeight="1" x14ac:dyDescent="0.25">
      <c r="A117" s="806"/>
      <c r="B117" s="153" t="s">
        <v>269</v>
      </c>
      <c r="C117" s="153" t="s">
        <v>144</v>
      </c>
      <c r="D117" s="153" t="s">
        <v>269</v>
      </c>
      <c r="E117" s="153" t="s">
        <v>144</v>
      </c>
      <c r="F117" s="153" t="s">
        <v>269</v>
      </c>
      <c r="G117" s="153" t="s">
        <v>144</v>
      </c>
      <c r="H117" s="153" t="s">
        <v>269</v>
      </c>
      <c r="I117" s="153" t="s">
        <v>144</v>
      </c>
      <c r="J117" s="153" t="s">
        <v>269</v>
      </c>
      <c r="K117" s="153" t="s">
        <v>3</v>
      </c>
    </row>
    <row r="118" spans="1:11" s="20" customFormat="1" ht="27" customHeight="1" x14ac:dyDescent="0.25">
      <c r="A118" s="79" t="s">
        <v>47</v>
      </c>
      <c r="B118" s="377">
        <v>101.5</v>
      </c>
      <c r="C118" s="377" t="s">
        <v>230</v>
      </c>
      <c r="D118" s="377">
        <v>16.399999999999999</v>
      </c>
      <c r="E118" s="377" t="s">
        <v>230</v>
      </c>
      <c r="F118" s="269">
        <v>-14.5</v>
      </c>
      <c r="G118" s="377" t="s">
        <v>230</v>
      </c>
      <c r="H118" s="269">
        <v>-14</v>
      </c>
      <c r="I118" s="377" t="s">
        <v>230</v>
      </c>
      <c r="J118" s="381" t="s">
        <v>83</v>
      </c>
      <c r="K118" s="16" t="s">
        <v>230</v>
      </c>
    </row>
    <row r="119" spans="1:11" ht="27" customHeight="1" x14ac:dyDescent="0.25">
      <c r="A119" s="155" t="s">
        <v>48</v>
      </c>
      <c r="B119" s="378">
        <v>110.4</v>
      </c>
      <c r="C119" s="379">
        <v>9</v>
      </c>
      <c r="D119" s="378">
        <v>20.2</v>
      </c>
      <c r="E119" s="379">
        <v>17</v>
      </c>
      <c r="F119" s="380">
        <v>-14.7</v>
      </c>
      <c r="G119" s="379">
        <v>14</v>
      </c>
      <c r="H119" s="380">
        <v>-15</v>
      </c>
      <c r="I119" s="379">
        <v>17</v>
      </c>
      <c r="J119" s="371" t="s">
        <v>83</v>
      </c>
      <c r="K119" s="379" t="s">
        <v>230</v>
      </c>
    </row>
    <row r="120" spans="1:11" ht="27" customHeight="1" x14ac:dyDescent="0.25">
      <c r="A120" s="155" t="s">
        <v>49</v>
      </c>
      <c r="B120" s="378">
        <v>151.30000000000001</v>
      </c>
      <c r="C120" s="379">
        <v>3</v>
      </c>
      <c r="D120" s="378">
        <v>17</v>
      </c>
      <c r="E120" s="379">
        <v>22</v>
      </c>
      <c r="F120" s="380">
        <v>-12.4</v>
      </c>
      <c r="G120" s="379">
        <v>9</v>
      </c>
      <c r="H120" s="380">
        <v>-13</v>
      </c>
      <c r="I120" s="379">
        <v>12</v>
      </c>
      <c r="J120" s="371" t="s">
        <v>83</v>
      </c>
      <c r="K120" s="379" t="s">
        <v>230</v>
      </c>
    </row>
    <row r="121" spans="1:11" ht="27" customHeight="1" x14ac:dyDescent="0.25">
      <c r="A121" s="155" t="s">
        <v>50</v>
      </c>
      <c r="B121" s="378">
        <v>101</v>
      </c>
      <c r="C121" s="379">
        <v>14</v>
      </c>
      <c r="D121" s="378">
        <v>22.8</v>
      </c>
      <c r="E121" s="379">
        <v>13</v>
      </c>
      <c r="F121" s="380">
        <v>-14.7</v>
      </c>
      <c r="G121" s="379">
        <v>15</v>
      </c>
      <c r="H121" s="380">
        <v>-15</v>
      </c>
      <c r="I121" s="379">
        <v>17</v>
      </c>
      <c r="J121" s="371" t="s">
        <v>83</v>
      </c>
      <c r="K121" s="379" t="s">
        <v>230</v>
      </c>
    </row>
    <row r="122" spans="1:11" ht="27" customHeight="1" x14ac:dyDescent="0.25">
      <c r="A122" s="155" t="s">
        <v>51</v>
      </c>
      <c r="B122" s="378">
        <v>120.2</v>
      </c>
      <c r="C122" s="379">
        <v>6</v>
      </c>
      <c r="D122" s="378">
        <v>14.6</v>
      </c>
      <c r="E122" s="379">
        <v>27</v>
      </c>
      <c r="F122" s="380">
        <v>-19.2</v>
      </c>
      <c r="G122" s="379">
        <v>23</v>
      </c>
      <c r="H122" s="380">
        <v>-20</v>
      </c>
      <c r="I122" s="379">
        <v>27</v>
      </c>
      <c r="J122" s="371" t="s">
        <v>83</v>
      </c>
      <c r="K122" s="379" t="s">
        <v>230</v>
      </c>
    </row>
    <row r="123" spans="1:11" ht="27" customHeight="1" x14ac:dyDescent="0.25">
      <c r="A123" s="155" t="s">
        <v>10</v>
      </c>
      <c r="B123" s="371" t="s">
        <v>83</v>
      </c>
      <c r="C123" s="379" t="s">
        <v>230</v>
      </c>
      <c r="D123" s="371" t="s">
        <v>83</v>
      </c>
      <c r="E123" s="379" t="s">
        <v>230</v>
      </c>
      <c r="F123" s="371" t="s">
        <v>83</v>
      </c>
      <c r="G123" s="379" t="s">
        <v>230</v>
      </c>
      <c r="H123" s="380">
        <v>-4</v>
      </c>
      <c r="I123" s="379">
        <v>3</v>
      </c>
      <c r="J123" s="371" t="s">
        <v>83</v>
      </c>
      <c r="K123" s="379" t="s">
        <v>230</v>
      </c>
    </row>
    <row r="124" spans="1:11" ht="27" customHeight="1" x14ac:dyDescent="0.25">
      <c r="A124" s="155" t="s">
        <v>52</v>
      </c>
      <c r="B124" s="378">
        <v>92.2</v>
      </c>
      <c r="C124" s="379">
        <v>16</v>
      </c>
      <c r="D124" s="378">
        <v>14.7</v>
      </c>
      <c r="E124" s="379">
        <v>26</v>
      </c>
      <c r="F124" s="380">
        <v>-18.100000000000001</v>
      </c>
      <c r="G124" s="379">
        <v>21</v>
      </c>
      <c r="H124" s="380">
        <v>-14</v>
      </c>
      <c r="I124" s="379">
        <v>14</v>
      </c>
      <c r="J124" s="371" t="s">
        <v>83</v>
      </c>
      <c r="K124" s="379" t="s">
        <v>230</v>
      </c>
    </row>
    <row r="125" spans="1:11" ht="27" customHeight="1" x14ac:dyDescent="0.25">
      <c r="A125" s="155" t="s">
        <v>12</v>
      </c>
      <c r="B125" s="378">
        <v>90</v>
      </c>
      <c r="C125" s="379">
        <v>18</v>
      </c>
      <c r="D125" s="378">
        <v>25.4</v>
      </c>
      <c r="E125" s="379">
        <v>9</v>
      </c>
      <c r="F125" s="380">
        <v>-14.7</v>
      </c>
      <c r="G125" s="379">
        <v>17</v>
      </c>
      <c r="H125" s="380">
        <v>-18</v>
      </c>
      <c r="I125" s="379">
        <v>24</v>
      </c>
      <c r="J125" s="371" t="s">
        <v>83</v>
      </c>
      <c r="K125" s="379" t="s">
        <v>230</v>
      </c>
    </row>
    <row r="126" spans="1:11" ht="27" customHeight="1" x14ac:dyDescent="0.25">
      <c r="A126" s="155" t="s">
        <v>13</v>
      </c>
      <c r="B126" s="378">
        <v>77.900000000000006</v>
      </c>
      <c r="C126" s="379">
        <v>28</v>
      </c>
      <c r="D126" s="378">
        <v>8.1</v>
      </c>
      <c r="E126" s="379">
        <v>30</v>
      </c>
      <c r="F126" s="380">
        <v>-12.4</v>
      </c>
      <c r="G126" s="379">
        <v>10</v>
      </c>
      <c r="H126" s="380">
        <v>-10</v>
      </c>
      <c r="I126" s="379">
        <v>8</v>
      </c>
      <c r="J126" s="371" t="s">
        <v>83</v>
      </c>
      <c r="K126" s="379" t="s">
        <v>230</v>
      </c>
    </row>
    <row r="127" spans="1:11" ht="27" customHeight="1" x14ac:dyDescent="0.25">
      <c r="A127" s="155" t="s">
        <v>54</v>
      </c>
      <c r="B127" s="378">
        <v>92.2</v>
      </c>
      <c r="C127" s="379">
        <v>15</v>
      </c>
      <c r="D127" s="378">
        <v>20.3</v>
      </c>
      <c r="E127" s="379">
        <v>16</v>
      </c>
      <c r="F127" s="380">
        <v>-16.5</v>
      </c>
      <c r="G127" s="379">
        <v>20</v>
      </c>
      <c r="H127" s="380">
        <v>-33</v>
      </c>
      <c r="I127" s="379">
        <v>31</v>
      </c>
      <c r="J127" s="371" t="s">
        <v>83</v>
      </c>
      <c r="K127" s="379" t="s">
        <v>230</v>
      </c>
    </row>
    <row r="128" spans="1:11" ht="27" customHeight="1" x14ac:dyDescent="0.25">
      <c r="A128" s="155" t="s">
        <v>55</v>
      </c>
      <c r="B128" s="378">
        <v>79.8</v>
      </c>
      <c r="C128" s="379">
        <v>25</v>
      </c>
      <c r="D128" s="378">
        <v>25.8</v>
      </c>
      <c r="E128" s="379">
        <v>8</v>
      </c>
      <c r="F128" s="380">
        <v>-10.6</v>
      </c>
      <c r="G128" s="379">
        <v>7</v>
      </c>
      <c r="H128" s="380">
        <v>-8</v>
      </c>
      <c r="I128" s="379">
        <v>5</v>
      </c>
      <c r="J128" s="371" t="s">
        <v>83</v>
      </c>
      <c r="K128" s="379" t="s">
        <v>230</v>
      </c>
    </row>
    <row r="129" spans="1:11" ht="27" customHeight="1" x14ac:dyDescent="0.25">
      <c r="A129" s="155" t="s">
        <v>56</v>
      </c>
      <c r="B129" s="378">
        <v>116.1</v>
      </c>
      <c r="C129" s="379">
        <v>7</v>
      </c>
      <c r="D129" s="378">
        <v>13.9</v>
      </c>
      <c r="E129" s="379">
        <v>28</v>
      </c>
      <c r="F129" s="380">
        <v>-12.1</v>
      </c>
      <c r="G129" s="379">
        <v>8</v>
      </c>
      <c r="H129" s="380">
        <v>-11</v>
      </c>
      <c r="I129" s="379">
        <v>10</v>
      </c>
      <c r="J129" s="371" t="s">
        <v>83</v>
      </c>
      <c r="K129" s="379" t="s">
        <v>230</v>
      </c>
    </row>
    <row r="130" spans="1:11" ht="27" customHeight="1" x14ac:dyDescent="0.25">
      <c r="A130" s="155" t="s">
        <v>57</v>
      </c>
      <c r="B130" s="378">
        <v>79</v>
      </c>
      <c r="C130" s="379">
        <v>26</v>
      </c>
      <c r="D130" s="378">
        <v>26.4</v>
      </c>
      <c r="E130" s="379">
        <v>7</v>
      </c>
      <c r="F130" s="380">
        <v>-25.4</v>
      </c>
      <c r="G130" s="379">
        <v>28</v>
      </c>
      <c r="H130" s="380">
        <v>-21</v>
      </c>
      <c r="I130" s="379">
        <v>28</v>
      </c>
      <c r="J130" s="371" t="s">
        <v>83</v>
      </c>
      <c r="K130" s="379" t="s">
        <v>230</v>
      </c>
    </row>
    <row r="131" spans="1:11" ht="27" customHeight="1" x14ac:dyDescent="0.25">
      <c r="A131" s="155" t="s">
        <v>58</v>
      </c>
      <c r="B131" s="378">
        <v>88.8</v>
      </c>
      <c r="C131" s="379">
        <v>20</v>
      </c>
      <c r="D131" s="378">
        <v>19.2</v>
      </c>
      <c r="E131" s="379">
        <v>18</v>
      </c>
      <c r="F131" s="380">
        <v>-27.2</v>
      </c>
      <c r="G131" s="379">
        <v>29</v>
      </c>
      <c r="H131" s="380">
        <v>-10</v>
      </c>
      <c r="I131" s="379">
        <v>8</v>
      </c>
      <c r="J131" s="371" t="s">
        <v>83</v>
      </c>
      <c r="K131" s="379" t="s">
        <v>230</v>
      </c>
    </row>
    <row r="132" spans="1:11" ht="27" customHeight="1" x14ac:dyDescent="0.25">
      <c r="A132" s="155" t="s">
        <v>19</v>
      </c>
      <c r="B132" s="378">
        <v>82.4</v>
      </c>
      <c r="C132" s="379">
        <v>23</v>
      </c>
      <c r="D132" s="378">
        <v>23.9</v>
      </c>
      <c r="E132" s="379">
        <v>10</v>
      </c>
      <c r="F132" s="380">
        <v>-14.4</v>
      </c>
      <c r="G132" s="379">
        <v>12</v>
      </c>
      <c r="H132" s="380">
        <v>-16</v>
      </c>
      <c r="I132" s="379">
        <v>19</v>
      </c>
      <c r="J132" s="371" t="s">
        <v>83</v>
      </c>
      <c r="K132" s="379" t="s">
        <v>230</v>
      </c>
    </row>
    <row r="133" spans="1:11" ht="27" customHeight="1" x14ac:dyDescent="0.25">
      <c r="A133" s="155" t="s">
        <v>59</v>
      </c>
      <c r="B133" s="378">
        <v>70</v>
      </c>
      <c r="C133" s="379">
        <v>29</v>
      </c>
      <c r="D133" s="378">
        <v>26.9</v>
      </c>
      <c r="E133" s="379">
        <v>6</v>
      </c>
      <c r="F133" s="380">
        <v>-18.8</v>
      </c>
      <c r="G133" s="379">
        <v>22</v>
      </c>
      <c r="H133" s="380">
        <v>-14</v>
      </c>
      <c r="I133" s="379">
        <v>14</v>
      </c>
      <c r="J133" s="371" t="s">
        <v>83</v>
      </c>
      <c r="K133" s="379" t="s">
        <v>230</v>
      </c>
    </row>
    <row r="134" spans="1:11" ht="27" customHeight="1" x14ac:dyDescent="0.25">
      <c r="A134" s="155" t="s">
        <v>21</v>
      </c>
      <c r="B134" s="378">
        <v>263</v>
      </c>
      <c r="C134" s="379">
        <v>1</v>
      </c>
      <c r="D134" s="378">
        <v>17.5</v>
      </c>
      <c r="E134" s="379">
        <v>20</v>
      </c>
      <c r="F134" s="380">
        <v>-21.2</v>
      </c>
      <c r="G134" s="379">
        <v>26</v>
      </c>
      <c r="H134" s="380">
        <v>-4</v>
      </c>
      <c r="I134" s="379">
        <v>3</v>
      </c>
      <c r="J134" s="371" t="s">
        <v>83</v>
      </c>
      <c r="K134" s="379" t="s">
        <v>230</v>
      </c>
    </row>
    <row r="135" spans="1:11" ht="27" customHeight="1" x14ac:dyDescent="0.25">
      <c r="A135" s="155" t="s">
        <v>60</v>
      </c>
      <c r="B135" s="378">
        <v>115.1</v>
      </c>
      <c r="C135" s="379">
        <v>8</v>
      </c>
      <c r="D135" s="378">
        <v>22.4</v>
      </c>
      <c r="E135" s="379">
        <v>14</v>
      </c>
      <c r="F135" s="380">
        <v>-21.5</v>
      </c>
      <c r="G135" s="379">
        <v>27</v>
      </c>
      <c r="H135" s="380">
        <v>-18</v>
      </c>
      <c r="I135" s="379">
        <v>24</v>
      </c>
      <c r="J135" s="371" t="s">
        <v>83</v>
      </c>
      <c r="K135" s="379" t="s">
        <v>230</v>
      </c>
    </row>
    <row r="136" spans="1:11" ht="27" customHeight="1" x14ac:dyDescent="0.25">
      <c r="A136" s="155" t="s">
        <v>61</v>
      </c>
      <c r="B136" s="378">
        <v>81.599999999999994</v>
      </c>
      <c r="C136" s="379">
        <v>24</v>
      </c>
      <c r="D136" s="378">
        <v>21.6</v>
      </c>
      <c r="E136" s="379">
        <v>15</v>
      </c>
      <c r="F136" s="380">
        <v>-15.4</v>
      </c>
      <c r="G136" s="379">
        <v>18</v>
      </c>
      <c r="H136" s="380">
        <v>-22</v>
      </c>
      <c r="I136" s="379">
        <v>29</v>
      </c>
      <c r="J136" s="371" t="s">
        <v>83</v>
      </c>
      <c r="K136" s="379" t="s">
        <v>230</v>
      </c>
    </row>
    <row r="137" spans="1:11" ht="27" customHeight="1" x14ac:dyDescent="0.25">
      <c r="A137" s="155" t="s">
        <v>62</v>
      </c>
      <c r="B137" s="378">
        <v>94.2</v>
      </c>
      <c r="C137" s="379">
        <v>14</v>
      </c>
      <c r="D137" s="378">
        <v>16.3</v>
      </c>
      <c r="E137" s="379">
        <v>24</v>
      </c>
      <c r="F137" s="380">
        <v>-1.6</v>
      </c>
      <c r="G137" s="379">
        <v>2</v>
      </c>
      <c r="H137" s="380">
        <v>-9</v>
      </c>
      <c r="I137" s="379">
        <v>6</v>
      </c>
      <c r="J137" s="371" t="s">
        <v>83</v>
      </c>
      <c r="K137" s="379" t="s">
        <v>230</v>
      </c>
    </row>
    <row r="138" spans="1:11" ht="27" customHeight="1" x14ac:dyDescent="0.25">
      <c r="A138" s="155" t="s">
        <v>63</v>
      </c>
      <c r="B138" s="378">
        <v>211.8</v>
      </c>
      <c r="C138" s="379">
        <v>2</v>
      </c>
      <c r="D138" s="378">
        <v>16.5</v>
      </c>
      <c r="E138" s="379">
        <v>23</v>
      </c>
      <c r="F138" s="380">
        <v>-8.5</v>
      </c>
      <c r="G138" s="379">
        <v>4</v>
      </c>
      <c r="H138" s="380">
        <v>-12</v>
      </c>
      <c r="I138" s="379">
        <v>11</v>
      </c>
      <c r="J138" s="371" t="s">
        <v>83</v>
      </c>
      <c r="K138" s="379" t="s">
        <v>230</v>
      </c>
    </row>
    <row r="139" spans="1:11" ht="27" customHeight="1" x14ac:dyDescent="0.25">
      <c r="A139" s="155" t="s">
        <v>72</v>
      </c>
      <c r="B139" s="378">
        <v>89</v>
      </c>
      <c r="C139" s="379">
        <v>19</v>
      </c>
      <c r="D139" s="378">
        <v>31.8</v>
      </c>
      <c r="E139" s="379">
        <v>1</v>
      </c>
      <c r="F139" s="380">
        <v>-20.100000000000001</v>
      </c>
      <c r="G139" s="379">
        <v>24</v>
      </c>
      <c r="H139" s="380">
        <v>-16</v>
      </c>
      <c r="I139" s="379">
        <v>19</v>
      </c>
      <c r="J139" s="371" t="s">
        <v>83</v>
      </c>
      <c r="K139" s="379" t="s">
        <v>230</v>
      </c>
    </row>
    <row r="140" spans="1:11" ht="27" customHeight="1" x14ac:dyDescent="0.25">
      <c r="A140" s="155" t="s">
        <v>64</v>
      </c>
      <c r="B140" s="378">
        <v>129</v>
      </c>
      <c r="C140" s="379">
        <v>4</v>
      </c>
      <c r="D140" s="378">
        <v>15.4</v>
      </c>
      <c r="E140" s="379">
        <v>25</v>
      </c>
      <c r="F140" s="380">
        <v>-13.1</v>
      </c>
      <c r="G140" s="379">
        <v>11</v>
      </c>
      <c r="H140" s="380">
        <v>-19</v>
      </c>
      <c r="I140" s="379">
        <v>26</v>
      </c>
      <c r="J140" s="371" t="s">
        <v>83</v>
      </c>
      <c r="K140" s="379" t="s">
        <v>230</v>
      </c>
    </row>
    <row r="141" spans="1:11" ht="27" customHeight="1" x14ac:dyDescent="0.25">
      <c r="A141" s="155" t="s">
        <v>65</v>
      </c>
      <c r="B141" s="378">
        <v>69.2</v>
      </c>
      <c r="C141" s="379">
        <v>30</v>
      </c>
      <c r="D141" s="378">
        <v>28.4</v>
      </c>
      <c r="E141" s="379">
        <v>4</v>
      </c>
      <c r="F141" s="380">
        <v>-27.3</v>
      </c>
      <c r="G141" s="379">
        <v>30</v>
      </c>
      <c r="H141" s="380">
        <v>11</v>
      </c>
      <c r="I141" s="379">
        <v>1</v>
      </c>
      <c r="J141" s="371" t="s">
        <v>83</v>
      </c>
      <c r="K141" s="379" t="s">
        <v>230</v>
      </c>
    </row>
    <row r="142" spans="1:11" ht="27" customHeight="1" x14ac:dyDescent="0.25">
      <c r="A142" s="155" t="s">
        <v>66</v>
      </c>
      <c r="B142" s="378">
        <v>88.3</v>
      </c>
      <c r="C142" s="379">
        <v>21</v>
      </c>
      <c r="D142" s="378">
        <v>28.5</v>
      </c>
      <c r="E142" s="379">
        <v>3</v>
      </c>
      <c r="F142" s="380">
        <v>-8.6999999999999993</v>
      </c>
      <c r="G142" s="379">
        <v>5</v>
      </c>
      <c r="H142" s="380">
        <v>-16</v>
      </c>
      <c r="I142" s="379">
        <v>19</v>
      </c>
      <c r="J142" s="371" t="s">
        <v>83</v>
      </c>
      <c r="K142" s="379" t="s">
        <v>230</v>
      </c>
    </row>
    <row r="143" spans="1:11" ht="27" customHeight="1" x14ac:dyDescent="0.25">
      <c r="A143" s="155" t="s">
        <v>67</v>
      </c>
      <c r="B143" s="378">
        <v>108.1</v>
      </c>
      <c r="C143" s="379">
        <v>10</v>
      </c>
      <c r="D143" s="378">
        <v>23.8</v>
      </c>
      <c r="E143" s="379">
        <v>12</v>
      </c>
      <c r="F143" s="380">
        <v>3</v>
      </c>
      <c r="G143" s="379">
        <v>1</v>
      </c>
      <c r="H143" s="380">
        <v>-14</v>
      </c>
      <c r="I143" s="379">
        <v>14</v>
      </c>
      <c r="J143" s="371" t="s">
        <v>83</v>
      </c>
      <c r="K143" s="379" t="s">
        <v>230</v>
      </c>
    </row>
    <row r="144" spans="1:11" ht="27" customHeight="1" x14ac:dyDescent="0.25">
      <c r="A144" s="155" t="s">
        <v>68</v>
      </c>
      <c r="B144" s="378">
        <v>90.3</v>
      </c>
      <c r="C144" s="379">
        <v>17</v>
      </c>
      <c r="D144" s="378">
        <v>31</v>
      </c>
      <c r="E144" s="379">
        <v>2</v>
      </c>
      <c r="F144" s="380">
        <v>-14.7</v>
      </c>
      <c r="G144" s="379">
        <v>16</v>
      </c>
      <c r="H144" s="380">
        <v>-16</v>
      </c>
      <c r="I144" s="379">
        <v>19</v>
      </c>
      <c r="J144" s="371" t="s">
        <v>83</v>
      </c>
      <c r="K144" s="379" t="s">
        <v>230</v>
      </c>
    </row>
    <row r="145" spans="1:11" ht="27" customHeight="1" x14ac:dyDescent="0.25">
      <c r="A145" s="155" t="s">
        <v>134</v>
      </c>
      <c r="B145" s="378">
        <v>87.8</v>
      </c>
      <c r="C145" s="379">
        <v>22</v>
      </c>
      <c r="D145" s="378">
        <v>27.2</v>
      </c>
      <c r="E145" s="379">
        <v>5</v>
      </c>
      <c r="F145" s="380">
        <v>-10</v>
      </c>
      <c r="G145" s="379">
        <v>6</v>
      </c>
      <c r="H145" s="380">
        <v>-13</v>
      </c>
      <c r="I145" s="379">
        <v>12</v>
      </c>
      <c r="J145" s="371" t="s">
        <v>83</v>
      </c>
      <c r="K145" s="379" t="s">
        <v>230</v>
      </c>
    </row>
    <row r="146" spans="1:11" ht="27" customHeight="1" x14ac:dyDescent="0.25">
      <c r="A146" s="155" t="s">
        <v>69</v>
      </c>
      <c r="B146" s="378">
        <v>78.900000000000006</v>
      </c>
      <c r="C146" s="379">
        <v>27</v>
      </c>
      <c r="D146" s="378">
        <v>18.2</v>
      </c>
      <c r="E146" s="379">
        <v>19</v>
      </c>
      <c r="F146" s="380">
        <v>-14.5</v>
      </c>
      <c r="G146" s="379">
        <v>13</v>
      </c>
      <c r="H146" s="380">
        <v>-23</v>
      </c>
      <c r="I146" s="379">
        <v>30</v>
      </c>
      <c r="J146" s="371" t="s">
        <v>83</v>
      </c>
      <c r="K146" s="379" t="s">
        <v>230</v>
      </c>
    </row>
    <row r="147" spans="1:11" ht="27" customHeight="1" x14ac:dyDescent="0.25">
      <c r="A147" s="155" t="s">
        <v>73</v>
      </c>
      <c r="B147" s="378">
        <v>128.30000000000001</v>
      </c>
      <c r="C147" s="379">
        <v>5</v>
      </c>
      <c r="D147" s="378">
        <v>12.6</v>
      </c>
      <c r="E147" s="379">
        <v>29</v>
      </c>
      <c r="F147" s="380">
        <v>-16.5</v>
      </c>
      <c r="G147" s="379">
        <v>19</v>
      </c>
      <c r="H147" s="380">
        <v>-3</v>
      </c>
      <c r="I147" s="379">
        <v>2</v>
      </c>
      <c r="J147" s="371" t="s">
        <v>83</v>
      </c>
      <c r="K147" s="379" t="s">
        <v>230</v>
      </c>
    </row>
    <row r="148" spans="1:11" ht="27" customHeight="1" x14ac:dyDescent="0.25">
      <c r="A148" s="155" t="s">
        <v>70</v>
      </c>
      <c r="B148" s="378">
        <v>95.6</v>
      </c>
      <c r="C148" s="379">
        <v>13</v>
      </c>
      <c r="D148" s="378">
        <v>23.9</v>
      </c>
      <c r="E148" s="379">
        <v>11</v>
      </c>
      <c r="F148" s="380">
        <v>-20.2</v>
      </c>
      <c r="G148" s="379">
        <v>25</v>
      </c>
      <c r="H148" s="380">
        <v>-17</v>
      </c>
      <c r="I148" s="379">
        <v>23</v>
      </c>
      <c r="J148" s="371" t="s">
        <v>83</v>
      </c>
      <c r="K148" s="379" t="s">
        <v>230</v>
      </c>
    </row>
    <row r="149" spans="1:11" ht="27" customHeight="1" x14ac:dyDescent="0.25">
      <c r="A149" s="155" t="s">
        <v>36</v>
      </c>
      <c r="B149" s="378">
        <v>102.5</v>
      </c>
      <c r="C149" s="379">
        <v>11</v>
      </c>
      <c r="D149" s="378">
        <v>17.3</v>
      </c>
      <c r="E149" s="379">
        <v>21</v>
      </c>
      <c r="F149" s="380">
        <v>-7.5</v>
      </c>
      <c r="G149" s="379">
        <v>3</v>
      </c>
      <c r="H149" s="380">
        <v>-9</v>
      </c>
      <c r="I149" s="379">
        <v>6</v>
      </c>
      <c r="J149" s="371" t="s">
        <v>83</v>
      </c>
      <c r="K149" s="379" t="s">
        <v>230</v>
      </c>
    </row>
    <row r="150" spans="1:11" ht="27" customHeight="1" x14ac:dyDescent="0.25">
      <c r="A150" s="218" t="s">
        <v>270</v>
      </c>
      <c r="B150" s="218"/>
      <c r="C150" s="218"/>
      <c r="D150" s="218"/>
      <c r="E150" s="218"/>
      <c r="F150" s="218"/>
      <c r="G150" s="218"/>
    </row>
    <row r="152" spans="1:11" ht="27" customHeight="1" x14ac:dyDescent="0.25">
      <c r="A152" s="469" t="s">
        <v>1104</v>
      </c>
      <c r="B152" s="7"/>
      <c r="C152" s="7"/>
      <c r="D152" s="7"/>
      <c r="E152" s="7"/>
      <c r="F152" s="7"/>
      <c r="G152" s="7"/>
      <c r="I152" s="18"/>
      <c r="K152" s="18" t="s">
        <v>890</v>
      </c>
    </row>
    <row r="153" spans="1:11" ht="27" customHeight="1" x14ac:dyDescent="0.25">
      <c r="A153" s="805" t="s">
        <v>1</v>
      </c>
      <c r="B153" s="802">
        <v>1397</v>
      </c>
      <c r="C153" s="803"/>
      <c r="D153" s="802">
        <v>1398</v>
      </c>
      <c r="E153" s="803"/>
      <c r="F153" s="492">
        <v>1399</v>
      </c>
      <c r="G153" s="492"/>
      <c r="H153" s="492">
        <v>1400</v>
      </c>
      <c r="I153" s="492"/>
      <c r="J153" s="804">
        <v>1401</v>
      </c>
      <c r="K153" s="804"/>
    </row>
    <row r="154" spans="1:11" ht="27" customHeight="1" x14ac:dyDescent="0.25">
      <c r="A154" s="806"/>
      <c r="B154" s="153" t="s">
        <v>75</v>
      </c>
      <c r="C154" s="153" t="s">
        <v>3</v>
      </c>
      <c r="D154" s="153" t="s">
        <v>75</v>
      </c>
      <c r="E154" s="153" t="s">
        <v>3</v>
      </c>
      <c r="F154" s="153" t="s">
        <v>75</v>
      </c>
      <c r="G154" s="153" t="s">
        <v>3</v>
      </c>
      <c r="H154" s="153" t="s">
        <v>75</v>
      </c>
      <c r="I154" s="153" t="s">
        <v>3</v>
      </c>
      <c r="J154" s="153" t="s">
        <v>75</v>
      </c>
      <c r="K154" s="153" t="s">
        <v>144</v>
      </c>
    </row>
    <row r="155" spans="1:11" s="20" customFormat="1" ht="27" customHeight="1" x14ac:dyDescent="0.25">
      <c r="A155" s="79" t="s">
        <v>47</v>
      </c>
      <c r="B155" s="373">
        <v>0.7</v>
      </c>
      <c r="C155" s="16" t="s">
        <v>230</v>
      </c>
      <c r="D155" s="373">
        <v>0.72</v>
      </c>
      <c r="E155" s="16" t="s">
        <v>230</v>
      </c>
      <c r="F155" s="377">
        <v>0.7</v>
      </c>
      <c r="G155" s="16" t="s">
        <v>230</v>
      </c>
      <c r="H155" s="377">
        <v>0.7</v>
      </c>
      <c r="I155" s="16" t="s">
        <v>230</v>
      </c>
      <c r="J155" s="381" t="s">
        <v>83</v>
      </c>
      <c r="K155" s="16" t="s">
        <v>230</v>
      </c>
    </row>
    <row r="156" spans="1:11" ht="27" customHeight="1" x14ac:dyDescent="0.25">
      <c r="A156" s="155" t="s">
        <v>48</v>
      </c>
      <c r="B156" s="340">
        <v>0.64</v>
      </c>
      <c r="C156" s="379">
        <v>18</v>
      </c>
      <c r="D156" s="340">
        <v>0.69</v>
      </c>
      <c r="E156" s="379">
        <v>14</v>
      </c>
      <c r="F156" s="378">
        <v>0.7</v>
      </c>
      <c r="G156" s="379">
        <v>13</v>
      </c>
      <c r="H156" s="378">
        <v>0.7</v>
      </c>
      <c r="I156" s="379">
        <v>16</v>
      </c>
      <c r="J156" s="371" t="s">
        <v>83</v>
      </c>
      <c r="K156" s="379" t="s">
        <v>230</v>
      </c>
    </row>
    <row r="157" spans="1:11" ht="27" customHeight="1" x14ac:dyDescent="0.25">
      <c r="A157" s="155" t="s">
        <v>49</v>
      </c>
      <c r="B157" s="340">
        <v>0.52</v>
      </c>
      <c r="C157" s="379">
        <v>29</v>
      </c>
      <c r="D157" s="340">
        <v>0.57999999999999996</v>
      </c>
      <c r="E157" s="379">
        <v>26</v>
      </c>
      <c r="F157" s="378">
        <v>0.6</v>
      </c>
      <c r="G157" s="379">
        <v>26</v>
      </c>
      <c r="H157" s="378">
        <v>0.6</v>
      </c>
      <c r="I157" s="379">
        <v>19</v>
      </c>
      <c r="J157" s="371" t="s">
        <v>83</v>
      </c>
      <c r="K157" s="379" t="s">
        <v>230</v>
      </c>
    </row>
    <row r="158" spans="1:11" ht="27" customHeight="1" x14ac:dyDescent="0.25">
      <c r="A158" s="155" t="s">
        <v>50</v>
      </c>
      <c r="B158" s="340">
        <v>0.79</v>
      </c>
      <c r="C158" s="379">
        <v>9</v>
      </c>
      <c r="D158" s="340">
        <v>0.8</v>
      </c>
      <c r="E158" s="379">
        <v>6</v>
      </c>
      <c r="F158" s="378">
        <v>0.8</v>
      </c>
      <c r="G158" s="379">
        <v>7</v>
      </c>
      <c r="H158" s="378">
        <v>0.8</v>
      </c>
      <c r="I158" s="379">
        <v>13</v>
      </c>
      <c r="J158" s="371" t="s">
        <v>83</v>
      </c>
      <c r="K158" s="379" t="s">
        <v>230</v>
      </c>
    </row>
    <row r="159" spans="1:11" ht="27" customHeight="1" x14ac:dyDescent="0.25">
      <c r="A159" s="155" t="s">
        <v>51</v>
      </c>
      <c r="B159" s="340">
        <v>0.64</v>
      </c>
      <c r="C159" s="379">
        <v>17</v>
      </c>
      <c r="D159" s="340">
        <v>0.66</v>
      </c>
      <c r="E159" s="379">
        <v>19</v>
      </c>
      <c r="F159" s="378">
        <v>0.7</v>
      </c>
      <c r="G159" s="379">
        <v>18</v>
      </c>
      <c r="H159" s="378">
        <v>0.7</v>
      </c>
      <c r="I159" s="379">
        <v>16</v>
      </c>
      <c r="J159" s="371" t="s">
        <v>83</v>
      </c>
      <c r="K159" s="379" t="s">
        <v>230</v>
      </c>
    </row>
    <row r="160" spans="1:11" ht="27" customHeight="1" x14ac:dyDescent="0.25">
      <c r="A160" s="155" t="s">
        <v>10</v>
      </c>
      <c r="B160" s="340" t="s">
        <v>83</v>
      </c>
      <c r="C160" s="379" t="s">
        <v>230</v>
      </c>
      <c r="D160" s="340" t="s">
        <v>83</v>
      </c>
      <c r="E160" s="379" t="s">
        <v>230</v>
      </c>
      <c r="F160" s="378" t="s">
        <v>83</v>
      </c>
      <c r="G160" s="379" t="s">
        <v>230</v>
      </c>
      <c r="H160" s="378">
        <v>2.7</v>
      </c>
      <c r="I160" s="379">
        <v>3</v>
      </c>
      <c r="J160" s="371" t="s">
        <v>83</v>
      </c>
      <c r="K160" s="379" t="s">
        <v>230</v>
      </c>
    </row>
    <row r="161" spans="1:11" ht="27" customHeight="1" x14ac:dyDescent="0.25">
      <c r="A161" s="155" t="s">
        <v>52</v>
      </c>
      <c r="B161" s="340">
        <v>0.92</v>
      </c>
      <c r="C161" s="379">
        <v>3</v>
      </c>
      <c r="D161" s="340">
        <v>0.94</v>
      </c>
      <c r="E161" s="379">
        <v>2</v>
      </c>
      <c r="F161" s="378">
        <v>0.9</v>
      </c>
      <c r="G161" s="379">
        <v>3</v>
      </c>
      <c r="H161" s="378">
        <v>0.5</v>
      </c>
      <c r="I161" s="379">
        <v>21</v>
      </c>
      <c r="J161" s="371" t="s">
        <v>83</v>
      </c>
      <c r="K161" s="379" t="s">
        <v>230</v>
      </c>
    </row>
    <row r="162" spans="1:11" ht="27" customHeight="1" x14ac:dyDescent="0.25">
      <c r="A162" s="155" t="s">
        <v>12</v>
      </c>
      <c r="B162" s="340">
        <v>0.7</v>
      </c>
      <c r="C162" s="379">
        <v>15</v>
      </c>
      <c r="D162" s="340">
        <v>0.68</v>
      </c>
      <c r="E162" s="379">
        <v>15</v>
      </c>
      <c r="F162" s="378">
        <v>0.7</v>
      </c>
      <c r="G162" s="379">
        <v>17</v>
      </c>
      <c r="H162" s="378">
        <v>0.1</v>
      </c>
      <c r="I162" s="379">
        <v>30</v>
      </c>
      <c r="J162" s="371" t="s">
        <v>83</v>
      </c>
      <c r="K162" s="379" t="s">
        <v>230</v>
      </c>
    </row>
    <row r="163" spans="1:11" ht="27" customHeight="1" x14ac:dyDescent="0.25">
      <c r="A163" s="155" t="s">
        <v>13</v>
      </c>
      <c r="B163" s="340">
        <v>0.8</v>
      </c>
      <c r="C163" s="379">
        <v>8</v>
      </c>
      <c r="D163" s="340">
        <v>0.83</v>
      </c>
      <c r="E163" s="379">
        <v>4</v>
      </c>
      <c r="F163" s="378">
        <v>1</v>
      </c>
      <c r="G163" s="379">
        <v>1</v>
      </c>
      <c r="H163" s="378">
        <v>14.4</v>
      </c>
      <c r="I163" s="379">
        <v>1</v>
      </c>
      <c r="J163" s="371" t="s">
        <v>83</v>
      </c>
      <c r="K163" s="379" t="s">
        <v>230</v>
      </c>
    </row>
    <row r="164" spans="1:11" ht="27" customHeight="1" x14ac:dyDescent="0.25">
      <c r="A164" s="155" t="s">
        <v>54</v>
      </c>
      <c r="B164" s="340">
        <v>1.29</v>
      </c>
      <c r="C164" s="379">
        <v>1</v>
      </c>
      <c r="D164" s="340">
        <v>0.73</v>
      </c>
      <c r="E164" s="379">
        <v>13</v>
      </c>
      <c r="F164" s="378">
        <v>0.7</v>
      </c>
      <c r="G164" s="379">
        <v>14</v>
      </c>
      <c r="H164" s="378">
        <v>0.8</v>
      </c>
      <c r="I164" s="379">
        <v>13</v>
      </c>
      <c r="J164" s="371" t="s">
        <v>83</v>
      </c>
      <c r="K164" s="379" t="s">
        <v>230</v>
      </c>
    </row>
    <row r="165" spans="1:11" ht="27" customHeight="1" x14ac:dyDescent="0.25">
      <c r="A165" s="155" t="s">
        <v>55</v>
      </c>
      <c r="B165" s="340">
        <v>0.84</v>
      </c>
      <c r="C165" s="379">
        <v>5</v>
      </c>
      <c r="D165" s="340">
        <v>0.82</v>
      </c>
      <c r="E165" s="379">
        <v>5</v>
      </c>
      <c r="F165" s="378">
        <v>0.8</v>
      </c>
      <c r="G165" s="379">
        <v>9</v>
      </c>
      <c r="H165" s="378">
        <v>0.1</v>
      </c>
      <c r="I165" s="379">
        <v>30</v>
      </c>
      <c r="J165" s="371" t="s">
        <v>83</v>
      </c>
      <c r="K165" s="379" t="s">
        <v>230</v>
      </c>
    </row>
    <row r="166" spans="1:11" ht="27" customHeight="1" x14ac:dyDescent="0.25">
      <c r="A166" s="155" t="s">
        <v>56</v>
      </c>
      <c r="B166" s="340">
        <v>0.62</v>
      </c>
      <c r="C166" s="379">
        <v>23</v>
      </c>
      <c r="D166" s="340">
        <v>0.66</v>
      </c>
      <c r="E166" s="379">
        <v>20</v>
      </c>
      <c r="F166" s="378">
        <v>0.7</v>
      </c>
      <c r="G166" s="379">
        <v>16</v>
      </c>
      <c r="H166" s="378">
        <v>4.8</v>
      </c>
      <c r="I166" s="379">
        <v>2</v>
      </c>
      <c r="J166" s="371" t="s">
        <v>83</v>
      </c>
      <c r="K166" s="379" t="s">
        <v>230</v>
      </c>
    </row>
    <row r="167" spans="1:11" ht="27" customHeight="1" x14ac:dyDescent="0.25">
      <c r="A167" s="155" t="s">
        <v>57</v>
      </c>
      <c r="B167" s="340">
        <v>0.82</v>
      </c>
      <c r="C167" s="379">
        <v>6</v>
      </c>
      <c r="D167" s="340">
        <v>0.67</v>
      </c>
      <c r="E167" s="379">
        <v>16</v>
      </c>
      <c r="F167" s="378">
        <v>0.6</v>
      </c>
      <c r="G167" s="379">
        <v>20</v>
      </c>
      <c r="H167" s="378">
        <v>0.2</v>
      </c>
      <c r="I167" s="379">
        <v>27</v>
      </c>
      <c r="J167" s="371" t="s">
        <v>83</v>
      </c>
      <c r="K167" s="379" t="s">
        <v>230</v>
      </c>
    </row>
    <row r="168" spans="1:11" ht="27" customHeight="1" x14ac:dyDescent="0.25">
      <c r="A168" s="155" t="s">
        <v>58</v>
      </c>
      <c r="B168" s="340">
        <v>0.56000000000000005</v>
      </c>
      <c r="C168" s="379">
        <v>26</v>
      </c>
      <c r="D168" s="340">
        <v>0.56999999999999995</v>
      </c>
      <c r="E168" s="379">
        <v>27</v>
      </c>
      <c r="F168" s="378">
        <v>0.6</v>
      </c>
      <c r="G168" s="379">
        <v>29</v>
      </c>
      <c r="H168" s="378">
        <v>2.2999999999999998</v>
      </c>
      <c r="I168" s="379">
        <v>5</v>
      </c>
      <c r="J168" s="371" t="s">
        <v>83</v>
      </c>
      <c r="K168" s="379" t="s">
        <v>230</v>
      </c>
    </row>
    <row r="169" spans="1:11" ht="27" customHeight="1" x14ac:dyDescent="0.25">
      <c r="A169" s="155" t="s">
        <v>19</v>
      </c>
      <c r="B169" s="340">
        <v>0.8</v>
      </c>
      <c r="C169" s="379">
        <v>7</v>
      </c>
      <c r="D169" s="340">
        <v>0.77</v>
      </c>
      <c r="E169" s="379">
        <v>8</v>
      </c>
      <c r="F169" s="378">
        <v>0.7</v>
      </c>
      <c r="G169" s="379">
        <v>12</v>
      </c>
      <c r="H169" s="378">
        <v>1.2</v>
      </c>
      <c r="I169" s="379">
        <v>8</v>
      </c>
      <c r="J169" s="371" t="s">
        <v>83</v>
      </c>
      <c r="K169" s="379" t="s">
        <v>230</v>
      </c>
    </row>
    <row r="170" spans="1:11" ht="27" customHeight="1" x14ac:dyDescent="0.25">
      <c r="A170" s="155" t="s">
        <v>59</v>
      </c>
      <c r="B170" s="340">
        <v>0.99</v>
      </c>
      <c r="C170" s="379">
        <v>2</v>
      </c>
      <c r="D170" s="340">
        <v>0.99</v>
      </c>
      <c r="E170" s="379">
        <v>1</v>
      </c>
      <c r="F170" s="378">
        <v>1</v>
      </c>
      <c r="G170" s="379">
        <v>2</v>
      </c>
      <c r="H170" s="378">
        <v>0.2</v>
      </c>
      <c r="I170" s="379">
        <v>27</v>
      </c>
      <c r="J170" s="371" t="s">
        <v>83</v>
      </c>
      <c r="K170" s="379" t="s">
        <v>230</v>
      </c>
    </row>
    <row r="171" spans="1:11" ht="27" customHeight="1" x14ac:dyDescent="0.25">
      <c r="A171" s="155" t="s">
        <v>21</v>
      </c>
      <c r="B171" s="340">
        <v>0.38</v>
      </c>
      <c r="C171" s="379">
        <v>30</v>
      </c>
      <c r="D171" s="340">
        <v>0.38</v>
      </c>
      <c r="E171" s="379">
        <v>30</v>
      </c>
      <c r="F171" s="378">
        <v>0.4</v>
      </c>
      <c r="G171" s="379">
        <v>30</v>
      </c>
      <c r="H171" s="378">
        <v>0.2</v>
      </c>
      <c r="I171" s="379">
        <v>27</v>
      </c>
      <c r="J171" s="371" t="s">
        <v>83</v>
      </c>
      <c r="K171" s="379" t="s">
        <v>230</v>
      </c>
    </row>
    <row r="172" spans="1:11" ht="27" customHeight="1" x14ac:dyDescent="0.25">
      <c r="A172" s="155" t="s">
        <v>60</v>
      </c>
      <c r="B172" s="340">
        <v>0.63</v>
      </c>
      <c r="C172" s="379">
        <v>21</v>
      </c>
      <c r="D172" s="340">
        <v>0.65</v>
      </c>
      <c r="E172" s="379">
        <v>21</v>
      </c>
      <c r="F172" s="378">
        <v>0.6</v>
      </c>
      <c r="G172" s="379">
        <v>19</v>
      </c>
      <c r="H172" s="378">
        <v>2.5</v>
      </c>
      <c r="I172" s="379">
        <v>4</v>
      </c>
      <c r="J172" s="371" t="s">
        <v>83</v>
      </c>
      <c r="K172" s="379" t="s">
        <v>230</v>
      </c>
    </row>
    <row r="173" spans="1:11" ht="27" customHeight="1" x14ac:dyDescent="0.25">
      <c r="A173" s="155" t="s">
        <v>61</v>
      </c>
      <c r="B173" s="340">
        <v>0.77</v>
      </c>
      <c r="C173" s="379">
        <v>12</v>
      </c>
      <c r="D173" s="340">
        <v>0.78</v>
      </c>
      <c r="E173" s="379">
        <v>7</v>
      </c>
      <c r="F173" s="378">
        <v>0.8</v>
      </c>
      <c r="G173" s="379">
        <v>8</v>
      </c>
      <c r="H173" s="378">
        <v>0.8</v>
      </c>
      <c r="I173" s="379">
        <v>13</v>
      </c>
      <c r="J173" s="371" t="s">
        <v>83</v>
      </c>
      <c r="K173" s="379" t="s">
        <v>230</v>
      </c>
    </row>
    <row r="174" spans="1:11" ht="27" customHeight="1" x14ac:dyDescent="0.25">
      <c r="A174" s="155" t="s">
        <v>62</v>
      </c>
      <c r="B174" s="340">
        <v>0.78</v>
      </c>
      <c r="C174" s="379">
        <v>11</v>
      </c>
      <c r="D174" s="340">
        <v>0.74</v>
      </c>
      <c r="E174" s="379">
        <v>12</v>
      </c>
      <c r="F174" s="378">
        <v>0.8</v>
      </c>
      <c r="G174" s="379">
        <v>10</v>
      </c>
      <c r="H174" s="378">
        <v>0.6</v>
      </c>
      <c r="I174" s="379">
        <v>19</v>
      </c>
      <c r="J174" s="371" t="s">
        <v>83</v>
      </c>
      <c r="K174" s="379" t="s">
        <v>230</v>
      </c>
    </row>
    <row r="175" spans="1:11" ht="27" customHeight="1" x14ac:dyDescent="0.25">
      <c r="A175" s="155" t="s">
        <v>63</v>
      </c>
      <c r="B175" s="340">
        <v>0.56000000000000005</v>
      </c>
      <c r="C175" s="379">
        <v>25</v>
      </c>
      <c r="D175" s="340">
        <v>0.61</v>
      </c>
      <c r="E175" s="379">
        <v>23</v>
      </c>
      <c r="F175" s="378">
        <v>0.6</v>
      </c>
      <c r="G175" s="379">
        <v>25</v>
      </c>
      <c r="H175" s="378">
        <v>0.3</v>
      </c>
      <c r="I175" s="379">
        <v>24</v>
      </c>
      <c r="J175" s="371" t="s">
        <v>83</v>
      </c>
      <c r="K175" s="379" t="s">
        <v>230</v>
      </c>
    </row>
    <row r="176" spans="1:11" ht="27" customHeight="1" x14ac:dyDescent="0.25">
      <c r="A176" s="155" t="s">
        <v>72</v>
      </c>
      <c r="B176" s="340">
        <v>0.54</v>
      </c>
      <c r="C176" s="379">
        <v>27</v>
      </c>
      <c r="D176" s="340">
        <v>0.56999999999999995</v>
      </c>
      <c r="E176" s="379">
        <v>28</v>
      </c>
      <c r="F176" s="378">
        <v>0.6</v>
      </c>
      <c r="G176" s="379">
        <v>28</v>
      </c>
      <c r="H176" s="378">
        <v>1</v>
      </c>
      <c r="I176" s="379">
        <v>10</v>
      </c>
      <c r="J176" s="371" t="s">
        <v>83</v>
      </c>
      <c r="K176" s="379" t="s">
        <v>230</v>
      </c>
    </row>
    <row r="177" spans="1:11" ht="27" customHeight="1" x14ac:dyDescent="0.25">
      <c r="A177" s="155" t="s">
        <v>64</v>
      </c>
      <c r="B177" s="340">
        <v>0.63</v>
      </c>
      <c r="C177" s="379">
        <v>19</v>
      </c>
      <c r="D177" s="340">
        <v>0.6</v>
      </c>
      <c r="E177" s="379">
        <v>24</v>
      </c>
      <c r="F177" s="378">
        <v>0.6</v>
      </c>
      <c r="G177" s="379">
        <v>23</v>
      </c>
      <c r="H177" s="378">
        <v>1.7</v>
      </c>
      <c r="I177" s="379">
        <v>6</v>
      </c>
      <c r="J177" s="371" t="s">
        <v>83</v>
      </c>
      <c r="K177" s="379" t="s">
        <v>230</v>
      </c>
    </row>
    <row r="178" spans="1:11" ht="27" customHeight="1" x14ac:dyDescent="0.25">
      <c r="A178" s="155" t="s">
        <v>65</v>
      </c>
      <c r="B178" s="340">
        <v>0.67</v>
      </c>
      <c r="C178" s="379">
        <v>16</v>
      </c>
      <c r="D178" s="340">
        <v>0.67</v>
      </c>
      <c r="E178" s="379">
        <v>17</v>
      </c>
      <c r="F178" s="378">
        <v>0.6</v>
      </c>
      <c r="G178" s="379">
        <v>21</v>
      </c>
      <c r="H178" s="378">
        <v>0.3</v>
      </c>
      <c r="I178" s="379">
        <v>24</v>
      </c>
      <c r="J178" s="371" t="s">
        <v>83</v>
      </c>
      <c r="K178" s="379" t="s">
        <v>230</v>
      </c>
    </row>
    <row r="179" spans="1:11" ht="27" customHeight="1" x14ac:dyDescent="0.25">
      <c r="A179" s="155" t="s">
        <v>66</v>
      </c>
      <c r="B179" s="340">
        <v>0.54</v>
      </c>
      <c r="C179" s="379">
        <v>28</v>
      </c>
      <c r="D179" s="340">
        <v>0.6</v>
      </c>
      <c r="E179" s="379">
        <v>25</v>
      </c>
      <c r="F179" s="378">
        <v>0.6</v>
      </c>
      <c r="G179" s="379">
        <v>22</v>
      </c>
      <c r="H179" s="378">
        <v>0.5</v>
      </c>
      <c r="I179" s="379">
        <v>21</v>
      </c>
      <c r="J179" s="371" t="s">
        <v>83</v>
      </c>
      <c r="K179" s="379" t="s">
        <v>230</v>
      </c>
    </row>
    <row r="180" spans="1:11" ht="27" customHeight="1" x14ac:dyDescent="0.25">
      <c r="A180" s="155" t="s">
        <v>67</v>
      </c>
      <c r="B180" s="340">
        <v>0.72</v>
      </c>
      <c r="C180" s="379">
        <v>13</v>
      </c>
      <c r="D180" s="340">
        <v>0.76</v>
      </c>
      <c r="E180" s="379">
        <v>9</v>
      </c>
      <c r="F180" s="378">
        <v>0.8</v>
      </c>
      <c r="G180" s="379">
        <v>5</v>
      </c>
      <c r="H180" s="378">
        <v>1.2</v>
      </c>
      <c r="I180" s="379">
        <v>8</v>
      </c>
      <c r="J180" s="371" t="s">
        <v>83</v>
      </c>
      <c r="K180" s="379" t="s">
        <v>230</v>
      </c>
    </row>
    <row r="181" spans="1:11" ht="27" customHeight="1" x14ac:dyDescent="0.25">
      <c r="A181" s="155" t="s">
        <v>68</v>
      </c>
      <c r="B181" s="340">
        <v>0.59</v>
      </c>
      <c r="C181" s="379">
        <v>24</v>
      </c>
      <c r="D181" s="340">
        <v>0.56000000000000005</v>
      </c>
      <c r="E181" s="379">
        <v>29</v>
      </c>
      <c r="F181" s="378">
        <v>0.6</v>
      </c>
      <c r="G181" s="379">
        <v>27</v>
      </c>
      <c r="H181" s="378">
        <v>0.3</v>
      </c>
      <c r="I181" s="379">
        <v>24</v>
      </c>
      <c r="J181" s="371" t="s">
        <v>83</v>
      </c>
      <c r="K181" s="379" t="s">
        <v>230</v>
      </c>
    </row>
    <row r="182" spans="1:11" ht="27" customHeight="1" x14ac:dyDescent="0.25">
      <c r="A182" s="155" t="s">
        <v>134</v>
      </c>
      <c r="B182" s="340">
        <v>0.71</v>
      </c>
      <c r="C182" s="379">
        <v>14</v>
      </c>
      <c r="D182" s="340">
        <v>0.76</v>
      </c>
      <c r="E182" s="379">
        <v>10</v>
      </c>
      <c r="F182" s="378">
        <v>0.8</v>
      </c>
      <c r="G182" s="379">
        <v>6</v>
      </c>
      <c r="H182" s="378">
        <v>1.7</v>
      </c>
      <c r="I182" s="379">
        <v>6</v>
      </c>
      <c r="J182" s="371" t="s">
        <v>83</v>
      </c>
      <c r="K182" s="379" t="s">
        <v>230</v>
      </c>
    </row>
    <row r="183" spans="1:11" ht="27" customHeight="1" x14ac:dyDescent="0.25">
      <c r="A183" s="155" t="s">
        <v>69</v>
      </c>
      <c r="B183" s="340">
        <v>0.78</v>
      </c>
      <c r="C183" s="379">
        <v>10</v>
      </c>
      <c r="D183" s="340">
        <v>0.76</v>
      </c>
      <c r="E183" s="379">
        <v>11</v>
      </c>
      <c r="F183" s="378">
        <v>0.7</v>
      </c>
      <c r="G183" s="379">
        <v>11</v>
      </c>
      <c r="H183" s="378">
        <v>0.7</v>
      </c>
      <c r="I183" s="379">
        <v>16</v>
      </c>
      <c r="J183" s="371" t="s">
        <v>83</v>
      </c>
      <c r="K183" s="379" t="s">
        <v>230</v>
      </c>
    </row>
    <row r="184" spans="1:11" ht="27" customHeight="1" x14ac:dyDescent="0.25">
      <c r="A184" s="155" t="s">
        <v>73</v>
      </c>
      <c r="B184" s="340">
        <v>0.63</v>
      </c>
      <c r="C184" s="379">
        <v>20</v>
      </c>
      <c r="D184" s="340">
        <v>0.61</v>
      </c>
      <c r="E184" s="379">
        <v>22</v>
      </c>
      <c r="F184" s="378">
        <v>0.6</v>
      </c>
      <c r="G184" s="379">
        <v>24</v>
      </c>
      <c r="H184" s="378">
        <v>0.9</v>
      </c>
      <c r="I184" s="379">
        <v>11</v>
      </c>
      <c r="J184" s="371" t="s">
        <v>83</v>
      </c>
      <c r="K184" s="379" t="s">
        <v>230</v>
      </c>
    </row>
    <row r="185" spans="1:11" ht="27" customHeight="1" x14ac:dyDescent="0.25">
      <c r="A185" s="155" t="s">
        <v>70</v>
      </c>
      <c r="B185" s="340">
        <v>0.63</v>
      </c>
      <c r="C185" s="379">
        <v>22</v>
      </c>
      <c r="D185" s="340">
        <v>0.67</v>
      </c>
      <c r="E185" s="379">
        <v>18</v>
      </c>
      <c r="F185" s="378">
        <v>0.7</v>
      </c>
      <c r="G185" s="379">
        <v>15</v>
      </c>
      <c r="H185" s="378">
        <v>0.9</v>
      </c>
      <c r="I185" s="379">
        <v>11</v>
      </c>
      <c r="J185" s="371" t="s">
        <v>83</v>
      </c>
      <c r="K185" s="379" t="s">
        <v>230</v>
      </c>
    </row>
    <row r="186" spans="1:11" ht="27" customHeight="1" x14ac:dyDescent="0.25">
      <c r="A186" s="155" t="s">
        <v>36</v>
      </c>
      <c r="B186" s="340">
        <v>0.92</v>
      </c>
      <c r="C186" s="379">
        <v>4</v>
      </c>
      <c r="D186" s="340">
        <v>0.91</v>
      </c>
      <c r="E186" s="379">
        <v>3</v>
      </c>
      <c r="F186" s="378">
        <v>0.9</v>
      </c>
      <c r="G186" s="379">
        <v>4</v>
      </c>
      <c r="H186" s="378">
        <v>0.4</v>
      </c>
      <c r="I186" s="379">
        <v>23</v>
      </c>
      <c r="J186" s="371" t="s">
        <v>83</v>
      </c>
      <c r="K186" s="379" t="s">
        <v>230</v>
      </c>
    </row>
    <row r="187" spans="1:11" ht="27" customHeight="1" x14ac:dyDescent="0.25">
      <c r="A187" s="218" t="s">
        <v>270</v>
      </c>
      <c r="B187" s="218"/>
      <c r="C187" s="218"/>
      <c r="D187" s="218"/>
      <c r="E187" s="218"/>
      <c r="F187" s="218"/>
      <c r="G187" s="218"/>
    </row>
    <row r="190" spans="1:11" ht="27" customHeight="1" x14ac:dyDescent="0.25">
      <c r="A190" s="469" t="s">
        <v>1133</v>
      </c>
      <c r="B190" s="7"/>
      <c r="C190" s="7"/>
      <c r="D190" s="7"/>
      <c r="E190" s="7"/>
      <c r="F190" s="7"/>
      <c r="G190" s="7"/>
      <c r="K190" s="115" t="s">
        <v>403</v>
      </c>
    </row>
    <row r="191" spans="1:11" ht="27" customHeight="1" x14ac:dyDescent="0.25">
      <c r="A191" s="805" t="s">
        <v>1</v>
      </c>
      <c r="B191" s="802">
        <v>1399</v>
      </c>
      <c r="C191" s="803"/>
      <c r="D191" s="802">
        <v>1400</v>
      </c>
      <c r="E191" s="803"/>
      <c r="F191" s="802" t="s">
        <v>996</v>
      </c>
      <c r="G191" s="803"/>
      <c r="H191" s="804">
        <v>1402</v>
      </c>
      <c r="I191" s="804"/>
      <c r="J191" s="804">
        <v>1403</v>
      </c>
      <c r="K191" s="804"/>
    </row>
    <row r="192" spans="1:11" ht="27" customHeight="1" x14ac:dyDescent="0.25">
      <c r="A192" s="806"/>
      <c r="B192" s="153" t="s">
        <v>2</v>
      </c>
      <c r="C192" s="153" t="s">
        <v>144</v>
      </c>
      <c r="D192" s="153" t="s">
        <v>2</v>
      </c>
      <c r="E192" s="153" t="s">
        <v>144</v>
      </c>
      <c r="F192" s="153" t="s">
        <v>2</v>
      </c>
      <c r="G192" s="153" t="s">
        <v>144</v>
      </c>
      <c r="H192" s="153" t="s">
        <v>2</v>
      </c>
      <c r="I192" s="153" t="s">
        <v>144</v>
      </c>
      <c r="J192" s="153" t="s">
        <v>2</v>
      </c>
      <c r="K192" s="153" t="s">
        <v>144</v>
      </c>
    </row>
    <row r="193" spans="1:11" s="20" customFormat="1" ht="27" customHeight="1" x14ac:dyDescent="0.25">
      <c r="A193" s="79" t="s">
        <v>47</v>
      </c>
      <c r="B193" s="377">
        <v>100</v>
      </c>
      <c r="C193" s="16" t="s">
        <v>230</v>
      </c>
      <c r="D193" s="373">
        <v>100</v>
      </c>
      <c r="E193" s="16" t="s">
        <v>230</v>
      </c>
      <c r="F193" s="335">
        <v>100</v>
      </c>
      <c r="G193" s="16" t="s">
        <v>230</v>
      </c>
      <c r="H193" s="335">
        <v>100</v>
      </c>
      <c r="I193" s="278" t="s">
        <v>230</v>
      </c>
      <c r="J193" s="402">
        <v>100</v>
      </c>
      <c r="K193" s="16" t="s">
        <v>230</v>
      </c>
    </row>
    <row r="194" spans="1:11" ht="27" customHeight="1" x14ac:dyDescent="0.25">
      <c r="A194" s="155" t="s">
        <v>48</v>
      </c>
      <c r="B194" s="378">
        <v>0.4</v>
      </c>
      <c r="C194" s="650">
        <v>5</v>
      </c>
      <c r="D194" s="340">
        <v>0.31</v>
      </c>
      <c r="E194" s="379">
        <v>5</v>
      </c>
      <c r="F194" s="651">
        <v>0.34102332745508418</v>
      </c>
      <c r="G194" s="379">
        <v>4</v>
      </c>
      <c r="H194" s="651">
        <v>0.2619888884593512</v>
      </c>
      <c r="I194" s="650">
        <v>5</v>
      </c>
      <c r="J194" s="401">
        <v>0.29750469251224065</v>
      </c>
      <c r="K194" s="379">
        <v>4</v>
      </c>
    </row>
    <row r="195" spans="1:11" ht="27" customHeight="1" x14ac:dyDescent="0.25">
      <c r="A195" s="155" t="s">
        <v>49</v>
      </c>
      <c r="B195" s="378">
        <v>0.13</v>
      </c>
      <c r="C195" s="650">
        <v>15</v>
      </c>
      <c r="D195" s="340">
        <v>0.06</v>
      </c>
      <c r="E195" s="379">
        <v>17</v>
      </c>
      <c r="F195" s="651">
        <v>7.3216137252020697E-2</v>
      </c>
      <c r="G195" s="379">
        <v>14</v>
      </c>
      <c r="H195" s="651">
        <v>7.2788666900054505E-2</v>
      </c>
      <c r="I195" s="650">
        <v>12</v>
      </c>
      <c r="J195" s="401">
        <v>8.2614659781345703E-2</v>
      </c>
      <c r="K195" s="379">
        <v>13</v>
      </c>
    </row>
    <row r="196" spans="1:11" ht="27" customHeight="1" x14ac:dyDescent="0.25">
      <c r="A196" s="155" t="s">
        <v>50</v>
      </c>
      <c r="B196" s="378">
        <v>0.13</v>
      </c>
      <c r="C196" s="650">
        <v>18</v>
      </c>
      <c r="D196" s="340">
        <v>0.05</v>
      </c>
      <c r="E196" s="379">
        <v>18</v>
      </c>
      <c r="F196" s="651">
        <v>5.5954085074960837E-2</v>
      </c>
      <c r="G196" s="379">
        <v>19</v>
      </c>
      <c r="H196" s="651">
        <v>5.7335578497658961E-2</v>
      </c>
      <c r="I196" s="650">
        <v>15</v>
      </c>
      <c r="J196" s="401">
        <v>3.6752421761687394E-2</v>
      </c>
      <c r="K196" s="379">
        <v>18</v>
      </c>
    </row>
    <row r="197" spans="1:11" ht="27" customHeight="1" x14ac:dyDescent="0.25">
      <c r="A197" s="155" t="s">
        <v>51</v>
      </c>
      <c r="B197" s="378">
        <v>0.7</v>
      </c>
      <c r="C197" s="650">
        <v>2</v>
      </c>
      <c r="D197" s="340">
        <v>0.7</v>
      </c>
      <c r="E197" s="379">
        <v>3</v>
      </c>
      <c r="F197" s="651">
        <v>0.50997379610522009</v>
      </c>
      <c r="G197" s="379">
        <v>3</v>
      </c>
      <c r="H197" s="651">
        <v>0.42130458257999526</v>
      </c>
      <c r="I197" s="650">
        <v>3</v>
      </c>
      <c r="J197" s="401">
        <v>0.43007437479581834</v>
      </c>
      <c r="K197" s="379">
        <v>2</v>
      </c>
    </row>
    <row r="198" spans="1:11" ht="27" customHeight="1" x14ac:dyDescent="0.25">
      <c r="A198" s="155" t="s">
        <v>10</v>
      </c>
      <c r="B198" s="378">
        <v>0.3</v>
      </c>
      <c r="C198" s="650">
        <v>7</v>
      </c>
      <c r="D198" s="340">
        <v>0.25</v>
      </c>
      <c r="E198" s="379">
        <v>8</v>
      </c>
      <c r="F198" s="651">
        <v>0.22152611335257788</v>
      </c>
      <c r="G198" s="379">
        <v>8</v>
      </c>
      <c r="H198" s="651">
        <v>0.17722792848474972</v>
      </c>
      <c r="I198" s="650">
        <v>9</v>
      </c>
      <c r="J198" s="401">
        <v>0.21792011405168099</v>
      </c>
      <c r="K198" s="379">
        <v>7</v>
      </c>
    </row>
    <row r="199" spans="1:11" ht="27" customHeight="1" x14ac:dyDescent="0.25">
      <c r="A199" s="155" t="s">
        <v>52</v>
      </c>
      <c r="B199" s="378">
        <v>0</v>
      </c>
      <c r="C199" s="650">
        <v>30</v>
      </c>
      <c r="D199" s="340">
        <v>0</v>
      </c>
      <c r="E199" s="379">
        <v>30</v>
      </c>
      <c r="F199" s="401" t="s">
        <v>1089</v>
      </c>
      <c r="G199" s="379">
        <v>29</v>
      </c>
      <c r="H199" s="651">
        <v>3.347313501116909E-3</v>
      </c>
      <c r="I199" s="650">
        <v>26</v>
      </c>
      <c r="J199" s="401" t="s">
        <v>1089</v>
      </c>
      <c r="K199" s="379">
        <v>30</v>
      </c>
    </row>
    <row r="200" spans="1:11" ht="27" customHeight="1" x14ac:dyDescent="0.25">
      <c r="A200" s="155" t="s">
        <v>12</v>
      </c>
      <c r="B200" s="378">
        <v>0</v>
      </c>
      <c r="C200" s="650">
        <v>29</v>
      </c>
      <c r="D200" s="340">
        <v>0</v>
      </c>
      <c r="E200" s="379">
        <v>28</v>
      </c>
      <c r="F200" s="651">
        <v>1.6074263667142682E-3</v>
      </c>
      <c r="G200" s="379">
        <v>28</v>
      </c>
      <c r="H200" s="651">
        <v>3.1573585938449375E-3</v>
      </c>
      <c r="I200" s="650">
        <v>28</v>
      </c>
      <c r="J200" s="401">
        <v>3.5215634106169104E-3</v>
      </c>
      <c r="K200" s="379">
        <v>25</v>
      </c>
    </row>
    <row r="201" spans="1:11" ht="27" customHeight="1" x14ac:dyDescent="0.25">
      <c r="A201" s="155" t="s">
        <v>13</v>
      </c>
      <c r="B201" s="378">
        <v>20.2</v>
      </c>
      <c r="C201" s="650">
        <v>1</v>
      </c>
      <c r="D201" s="340">
        <v>28.72</v>
      </c>
      <c r="E201" s="379">
        <v>1</v>
      </c>
      <c r="F201" s="651">
        <v>34.907262167399658</v>
      </c>
      <c r="G201" s="379">
        <v>1</v>
      </c>
      <c r="H201" s="651">
        <v>34.579689086941691</v>
      </c>
      <c r="I201" s="650">
        <v>1</v>
      </c>
      <c r="J201" s="401">
        <v>43.714618590362235</v>
      </c>
      <c r="K201" s="379">
        <v>1</v>
      </c>
    </row>
    <row r="202" spans="1:11" ht="27" customHeight="1" x14ac:dyDescent="0.25">
      <c r="A202" s="155" t="s">
        <v>54</v>
      </c>
      <c r="B202" s="378">
        <v>0</v>
      </c>
      <c r="C202" s="650">
        <v>28</v>
      </c>
      <c r="D202" s="340">
        <v>0</v>
      </c>
      <c r="E202" s="379">
        <v>27</v>
      </c>
      <c r="F202" s="651">
        <v>4.6586914610524145E-3</v>
      </c>
      <c r="G202" s="379">
        <v>25</v>
      </c>
      <c r="H202" s="651">
        <v>5.7243168002229349E-3</v>
      </c>
      <c r="I202" s="650">
        <v>24</v>
      </c>
      <c r="J202" s="401">
        <v>1.9666532591609055E-3</v>
      </c>
      <c r="K202" s="379">
        <v>27</v>
      </c>
    </row>
    <row r="203" spans="1:11" ht="27" customHeight="1" x14ac:dyDescent="0.25">
      <c r="A203" s="155" t="s">
        <v>55</v>
      </c>
      <c r="B203" s="378">
        <v>0</v>
      </c>
      <c r="C203" s="650">
        <v>24</v>
      </c>
      <c r="D203" s="340">
        <v>0</v>
      </c>
      <c r="E203" s="379">
        <v>25</v>
      </c>
      <c r="F203" s="651">
        <v>6.0029551040125771E-3</v>
      </c>
      <c r="G203" s="379">
        <v>24</v>
      </c>
      <c r="H203" s="651">
        <v>3.3319117518786413E-3</v>
      </c>
      <c r="I203" s="650">
        <v>27</v>
      </c>
      <c r="J203" s="401">
        <v>1.8383459879218783E-3</v>
      </c>
      <c r="K203" s="379">
        <v>28</v>
      </c>
    </row>
    <row r="204" spans="1:11" ht="27" customHeight="1" x14ac:dyDescent="0.25">
      <c r="A204" s="155" t="s">
        <v>56</v>
      </c>
      <c r="B204" s="378">
        <v>0.4</v>
      </c>
      <c r="C204" s="650">
        <v>4</v>
      </c>
      <c r="D204" s="340">
        <v>0.34</v>
      </c>
      <c r="E204" s="379">
        <v>4</v>
      </c>
      <c r="F204" s="651">
        <v>0.33264479533123725</v>
      </c>
      <c r="G204" s="379">
        <v>5</v>
      </c>
      <c r="H204" s="651">
        <v>0.29639639625764191</v>
      </c>
      <c r="I204" s="650">
        <v>4</v>
      </c>
      <c r="J204" s="401">
        <v>0.4039489846520074</v>
      </c>
      <c r="K204" s="379">
        <v>3</v>
      </c>
    </row>
    <row r="205" spans="1:11" ht="27" customHeight="1" x14ac:dyDescent="0.25">
      <c r="A205" s="155" t="s">
        <v>57</v>
      </c>
      <c r="B205" s="378">
        <v>0</v>
      </c>
      <c r="C205" s="650">
        <v>27</v>
      </c>
      <c r="D205" s="340">
        <v>0</v>
      </c>
      <c r="E205" s="379">
        <v>29</v>
      </c>
      <c r="F205" s="401" t="s">
        <v>1089</v>
      </c>
      <c r="G205" s="379">
        <v>30</v>
      </c>
      <c r="H205" s="651">
        <v>3.1162872625428895E-3</v>
      </c>
      <c r="I205" s="650">
        <v>29</v>
      </c>
      <c r="J205" s="401">
        <v>2.5255510338800568E-3</v>
      </c>
      <c r="K205" s="379">
        <v>26</v>
      </c>
    </row>
    <row r="206" spans="1:11" ht="27" customHeight="1" x14ac:dyDescent="0.25">
      <c r="A206" s="155" t="s">
        <v>58</v>
      </c>
      <c r="B206" s="378">
        <v>0</v>
      </c>
      <c r="C206" s="650">
        <v>20</v>
      </c>
      <c r="D206" s="340">
        <v>0.05</v>
      </c>
      <c r="E206" s="379">
        <v>20</v>
      </c>
      <c r="F206" s="651">
        <v>5.1522993807425484E-2</v>
      </c>
      <c r="G206" s="379">
        <v>20</v>
      </c>
      <c r="H206" s="651">
        <v>5.6283125633043982E-2</v>
      </c>
      <c r="I206" s="650">
        <v>16</v>
      </c>
      <c r="J206" s="401">
        <v>3.9936906747862794E-2</v>
      </c>
      <c r="K206" s="379">
        <v>17</v>
      </c>
    </row>
    <row r="207" spans="1:11" ht="27" customHeight="1" x14ac:dyDescent="0.25">
      <c r="A207" s="155" t="s">
        <v>19</v>
      </c>
      <c r="B207" s="378">
        <v>0.2</v>
      </c>
      <c r="C207" s="650">
        <v>9</v>
      </c>
      <c r="D207" s="340">
        <v>0.16</v>
      </c>
      <c r="E207" s="379">
        <v>12</v>
      </c>
      <c r="F207" s="651">
        <v>0.15947661059498816</v>
      </c>
      <c r="G207" s="379">
        <v>10</v>
      </c>
      <c r="H207" s="651">
        <v>0.13462669009170047</v>
      </c>
      <c r="I207" s="650">
        <v>10</v>
      </c>
      <c r="J207" s="401">
        <v>8.7780296023432181E-2</v>
      </c>
      <c r="K207" s="379">
        <v>12</v>
      </c>
    </row>
    <row r="208" spans="1:11" ht="27" customHeight="1" x14ac:dyDescent="0.25">
      <c r="A208" s="155" t="s">
        <v>59</v>
      </c>
      <c r="B208" s="378">
        <v>0</v>
      </c>
      <c r="C208" s="650">
        <v>21</v>
      </c>
      <c r="D208" s="340">
        <v>0.02</v>
      </c>
      <c r="E208" s="379">
        <v>21</v>
      </c>
      <c r="F208" s="651">
        <v>1.3961849371062427E-2</v>
      </c>
      <c r="G208" s="379">
        <v>21</v>
      </c>
      <c r="H208" s="651">
        <v>1.6828978001014155E-2</v>
      </c>
      <c r="I208" s="650">
        <v>21</v>
      </c>
      <c r="J208" s="401">
        <v>2.2385631882103914E-2</v>
      </c>
      <c r="K208" s="379">
        <v>20</v>
      </c>
    </row>
    <row r="209" spans="1:11" ht="27" customHeight="1" x14ac:dyDescent="0.25">
      <c r="A209" s="155" t="s">
        <v>21</v>
      </c>
      <c r="B209" s="378">
        <v>0</v>
      </c>
      <c r="C209" s="650">
        <v>25</v>
      </c>
      <c r="D209" s="340">
        <v>0.01</v>
      </c>
      <c r="E209" s="379">
        <v>24</v>
      </c>
      <c r="F209" s="651">
        <v>6.3087928640511324E-3</v>
      </c>
      <c r="G209" s="379">
        <v>23</v>
      </c>
      <c r="H209" s="651">
        <v>7.1258759809053216E-3</v>
      </c>
      <c r="I209" s="650">
        <v>23</v>
      </c>
      <c r="J209" s="401">
        <v>7.3330867562372715E-3</v>
      </c>
      <c r="K209" s="379">
        <v>22</v>
      </c>
    </row>
    <row r="210" spans="1:11" ht="27" customHeight="1" x14ac:dyDescent="0.25">
      <c r="A210" s="155" t="s">
        <v>60</v>
      </c>
      <c r="B210" s="378">
        <v>0.2</v>
      </c>
      <c r="C210" s="650">
        <v>10</v>
      </c>
      <c r="D210" s="340">
        <v>0.16</v>
      </c>
      <c r="E210" s="379">
        <v>11</v>
      </c>
      <c r="F210" s="651">
        <v>0.18902907322196952</v>
      </c>
      <c r="G210" s="379">
        <v>9</v>
      </c>
      <c r="H210" s="651">
        <v>0.18752143089232551</v>
      </c>
      <c r="I210" s="650">
        <v>8</v>
      </c>
      <c r="J210" s="401">
        <v>0.10738448722901549</v>
      </c>
      <c r="K210" s="379">
        <v>9</v>
      </c>
    </row>
    <row r="211" spans="1:11" ht="27" customHeight="1" x14ac:dyDescent="0.25">
      <c r="A211" s="155" t="s">
        <v>61</v>
      </c>
      <c r="B211" s="378">
        <v>0.13</v>
      </c>
      <c r="C211" s="650">
        <v>13</v>
      </c>
      <c r="D211" s="340">
        <v>0.14000000000000001</v>
      </c>
      <c r="E211" s="379">
        <v>13</v>
      </c>
      <c r="F211" s="651">
        <v>7.1174848016414521E-2</v>
      </c>
      <c r="G211" s="379">
        <v>16</v>
      </c>
      <c r="H211" s="651">
        <v>5.4060139826320637E-2</v>
      </c>
      <c r="I211" s="650">
        <v>18</v>
      </c>
      <c r="J211" s="401">
        <v>0.10152222224308323</v>
      </c>
      <c r="K211" s="379">
        <v>10</v>
      </c>
    </row>
    <row r="212" spans="1:11" ht="27" customHeight="1" x14ac:dyDescent="0.25">
      <c r="A212" s="155" t="s">
        <v>62</v>
      </c>
      <c r="B212" s="378">
        <v>0.13</v>
      </c>
      <c r="C212" s="650">
        <v>16</v>
      </c>
      <c r="D212" s="340">
        <v>0.11</v>
      </c>
      <c r="E212" s="379">
        <v>14</v>
      </c>
      <c r="F212" s="651">
        <v>7.4446600798222323E-2</v>
      </c>
      <c r="G212" s="379">
        <v>13</v>
      </c>
      <c r="H212" s="651">
        <v>6.8281088289654748E-2</v>
      </c>
      <c r="I212" s="650">
        <v>13</v>
      </c>
      <c r="J212" s="401">
        <v>9.9259084950381285E-2</v>
      </c>
      <c r="K212" s="379">
        <v>11</v>
      </c>
    </row>
    <row r="213" spans="1:11" ht="27" customHeight="1" x14ac:dyDescent="0.25">
      <c r="A213" s="155" t="s">
        <v>63</v>
      </c>
      <c r="B213" s="378">
        <v>0</v>
      </c>
      <c r="C213" s="650">
        <v>22</v>
      </c>
      <c r="D213" s="340">
        <v>0.01</v>
      </c>
      <c r="E213" s="379">
        <v>22</v>
      </c>
      <c r="F213" s="651">
        <v>7.9517817610024431E-3</v>
      </c>
      <c r="G213" s="379">
        <v>22</v>
      </c>
      <c r="H213" s="651">
        <v>8.1321235978054976E-3</v>
      </c>
      <c r="I213" s="650">
        <v>22</v>
      </c>
      <c r="J213" s="401">
        <v>6.1768715154110112E-3</v>
      </c>
      <c r="K213" s="379">
        <v>23</v>
      </c>
    </row>
    <row r="214" spans="1:11" ht="27" customHeight="1" x14ac:dyDescent="0.25">
      <c r="A214" s="155" t="s">
        <v>72</v>
      </c>
      <c r="B214" s="378">
        <v>0.13</v>
      </c>
      <c r="C214" s="650">
        <v>17</v>
      </c>
      <c r="D214" s="340">
        <v>0.05</v>
      </c>
      <c r="E214" s="379">
        <v>19</v>
      </c>
      <c r="F214" s="651">
        <v>5.7639749008196593E-2</v>
      </c>
      <c r="G214" s="379">
        <v>18</v>
      </c>
      <c r="H214" s="651">
        <v>3.8088525866236733E-2</v>
      </c>
      <c r="I214" s="650">
        <v>19</v>
      </c>
      <c r="J214" s="401">
        <v>2.8395776434887939E-2</v>
      </c>
      <c r="K214" s="379">
        <v>19</v>
      </c>
    </row>
    <row r="215" spans="1:11" ht="27" customHeight="1" x14ac:dyDescent="0.25">
      <c r="A215" s="155" t="s">
        <v>64</v>
      </c>
      <c r="B215" s="378">
        <v>0.13</v>
      </c>
      <c r="C215" s="650">
        <v>12</v>
      </c>
      <c r="D215" s="340">
        <v>7.0000000000000007E-2</v>
      </c>
      <c r="E215" s="379">
        <v>16</v>
      </c>
      <c r="F215" s="651">
        <v>6.7440782341525188E-2</v>
      </c>
      <c r="G215" s="379">
        <v>17</v>
      </c>
      <c r="H215" s="651">
        <v>6.4281767404117826E-2</v>
      </c>
      <c r="I215" s="650">
        <v>14</v>
      </c>
      <c r="J215" s="401">
        <v>6.2637145159445434E-2</v>
      </c>
      <c r="K215" s="379">
        <v>14</v>
      </c>
    </row>
    <row r="216" spans="1:11" ht="27" customHeight="1" x14ac:dyDescent="0.25">
      <c r="A216" s="155" t="s">
        <v>65</v>
      </c>
      <c r="B216" s="378">
        <v>0</v>
      </c>
      <c r="C216" s="650">
        <v>30</v>
      </c>
      <c r="D216" s="340">
        <v>0</v>
      </c>
      <c r="E216" s="379">
        <v>30</v>
      </c>
      <c r="F216" s="340" t="s">
        <v>995</v>
      </c>
      <c r="G216" s="379" t="s">
        <v>230</v>
      </c>
      <c r="H216" s="651">
        <v>0</v>
      </c>
      <c r="I216" s="650">
        <v>31</v>
      </c>
      <c r="J216" s="401">
        <v>0</v>
      </c>
      <c r="K216" s="379">
        <v>31</v>
      </c>
    </row>
    <row r="217" spans="1:11" ht="27" customHeight="1" x14ac:dyDescent="0.25">
      <c r="A217" s="155" t="s">
        <v>66</v>
      </c>
      <c r="B217" s="378">
        <v>0</v>
      </c>
      <c r="C217" s="650">
        <v>23</v>
      </c>
      <c r="D217" s="340">
        <v>0</v>
      </c>
      <c r="E217" s="379">
        <v>26</v>
      </c>
      <c r="F217" s="651">
        <v>3.4140029027559683E-3</v>
      </c>
      <c r="G217" s="379">
        <v>26</v>
      </c>
      <c r="H217" s="651">
        <v>5.164719911232532E-3</v>
      </c>
      <c r="I217" s="650">
        <v>25</v>
      </c>
      <c r="J217" s="401">
        <v>6.0775602376723298E-3</v>
      </c>
      <c r="K217" s="379">
        <v>24</v>
      </c>
    </row>
    <row r="218" spans="1:11" ht="27" customHeight="1" x14ac:dyDescent="0.25">
      <c r="A218" s="155" t="s">
        <v>67</v>
      </c>
      <c r="B218" s="378">
        <v>0.3</v>
      </c>
      <c r="C218" s="650">
        <v>8</v>
      </c>
      <c r="D218" s="340">
        <v>0.27</v>
      </c>
      <c r="E218" s="379">
        <v>7</v>
      </c>
      <c r="F218" s="651">
        <v>0.25617824281555096</v>
      </c>
      <c r="G218" s="379">
        <v>6</v>
      </c>
      <c r="H218" s="651">
        <v>0.23674542145782998</v>
      </c>
      <c r="I218" s="650">
        <v>6</v>
      </c>
      <c r="J218" s="401">
        <v>0.17536559399057453</v>
      </c>
      <c r="K218" s="379">
        <v>8</v>
      </c>
    </row>
    <row r="219" spans="1:11" ht="27" customHeight="1" x14ac:dyDescent="0.25">
      <c r="A219" s="155" t="s">
        <v>68</v>
      </c>
      <c r="B219" s="378">
        <v>0</v>
      </c>
      <c r="C219" s="650">
        <v>26</v>
      </c>
      <c r="D219" s="340">
        <v>0.01</v>
      </c>
      <c r="E219" s="379">
        <v>23</v>
      </c>
      <c r="F219" s="651">
        <v>2.7738773584892241E-3</v>
      </c>
      <c r="G219" s="379">
        <v>27</v>
      </c>
      <c r="H219" s="651">
        <v>1.4528983448099469E-3</v>
      </c>
      <c r="I219" s="650">
        <v>30</v>
      </c>
      <c r="J219" s="401">
        <v>6.8068094742060087E-4</v>
      </c>
      <c r="K219" s="379">
        <v>29</v>
      </c>
    </row>
    <row r="220" spans="1:11" ht="27" customHeight="1" x14ac:dyDescent="0.25">
      <c r="A220" s="155" t="s">
        <v>134</v>
      </c>
      <c r="B220" s="378">
        <v>0.2</v>
      </c>
      <c r="C220" s="650">
        <v>11</v>
      </c>
      <c r="D220" s="340">
        <v>0.16</v>
      </c>
      <c r="E220" s="379">
        <v>10</v>
      </c>
      <c r="F220" s="651">
        <v>0.13361553860661171</v>
      </c>
      <c r="G220" s="379">
        <v>12</v>
      </c>
      <c r="H220" s="651">
        <v>8.3107838889694058E-2</v>
      </c>
      <c r="I220" s="650">
        <v>11</v>
      </c>
      <c r="J220" s="401">
        <v>5.525693991377012E-2</v>
      </c>
      <c r="K220" s="379">
        <v>16</v>
      </c>
    </row>
    <row r="221" spans="1:11" ht="27" customHeight="1" x14ac:dyDescent="0.25">
      <c r="A221" s="155" t="s">
        <v>69</v>
      </c>
      <c r="B221" s="378">
        <v>0.13</v>
      </c>
      <c r="C221" s="650">
        <v>19</v>
      </c>
      <c r="D221" s="340">
        <v>0.1</v>
      </c>
      <c r="E221" s="379">
        <v>15</v>
      </c>
      <c r="F221" s="651">
        <v>7.2270173947715399E-2</v>
      </c>
      <c r="G221" s="379">
        <v>15</v>
      </c>
      <c r="H221" s="651">
        <v>2.5684983813018248E-2</v>
      </c>
      <c r="I221" s="650">
        <v>20</v>
      </c>
      <c r="J221" s="401">
        <v>2.1839782304459918E-2</v>
      </c>
      <c r="K221" s="379">
        <v>21</v>
      </c>
    </row>
    <row r="222" spans="1:11" ht="27" customHeight="1" x14ac:dyDescent="0.25">
      <c r="A222" s="155" t="s">
        <v>73</v>
      </c>
      <c r="B222" s="378">
        <v>0.6</v>
      </c>
      <c r="C222" s="650">
        <v>3</v>
      </c>
      <c r="D222" s="340">
        <v>0.99913928127857021</v>
      </c>
      <c r="E222" s="379">
        <v>2</v>
      </c>
      <c r="F222" s="651">
        <v>0.97557977948670749</v>
      </c>
      <c r="G222" s="379">
        <v>2</v>
      </c>
      <c r="H222" s="651">
        <v>0.43375946379734132</v>
      </c>
      <c r="I222" s="650">
        <v>2</v>
      </c>
      <c r="J222" s="401">
        <v>0.24612016753044164</v>
      </c>
      <c r="K222" s="379">
        <v>6</v>
      </c>
    </row>
    <row r="223" spans="1:11" ht="27" customHeight="1" x14ac:dyDescent="0.25">
      <c r="A223" s="155" t="s">
        <v>70</v>
      </c>
      <c r="B223" s="378">
        <v>0.13</v>
      </c>
      <c r="C223" s="650">
        <v>14</v>
      </c>
      <c r="D223" s="340">
        <v>0.23</v>
      </c>
      <c r="E223" s="379">
        <v>9</v>
      </c>
      <c r="F223" s="651">
        <v>0.13392137636665025</v>
      </c>
      <c r="G223" s="379">
        <v>11</v>
      </c>
      <c r="H223" s="651">
        <v>5.5995626313929646E-2</v>
      </c>
      <c r="I223" s="650">
        <v>17</v>
      </c>
      <c r="J223" s="401">
        <v>5.6347914169220602E-2</v>
      </c>
      <c r="K223" s="379">
        <v>15</v>
      </c>
    </row>
    <row r="224" spans="1:11" ht="27" customHeight="1" x14ac:dyDescent="0.25">
      <c r="A224" s="155" t="s">
        <v>36</v>
      </c>
      <c r="B224" s="378">
        <v>0.3</v>
      </c>
      <c r="C224" s="650">
        <v>6</v>
      </c>
      <c r="D224" s="340">
        <v>0.31</v>
      </c>
      <c r="E224" s="379">
        <v>6</v>
      </c>
      <c r="F224" s="651">
        <v>0.23673265128193674</v>
      </c>
      <c r="G224" s="379">
        <v>7</v>
      </c>
      <c r="H224" s="651">
        <v>0.23281284148565889</v>
      </c>
      <c r="I224" s="650">
        <v>7</v>
      </c>
      <c r="J224" s="401">
        <v>0.24900236928437589</v>
      </c>
      <c r="K224" s="379">
        <v>5</v>
      </c>
    </row>
    <row r="225" spans="1:11" ht="27" customHeight="1" x14ac:dyDescent="0.25">
      <c r="A225" s="244" t="s">
        <v>271</v>
      </c>
      <c r="B225" s="378">
        <v>75.400000000000006</v>
      </c>
      <c r="C225" s="657" t="s">
        <v>230</v>
      </c>
      <c r="D225" s="340">
        <v>66.7</v>
      </c>
      <c r="E225" s="658" t="s">
        <v>230</v>
      </c>
      <c r="F225" s="651">
        <v>61.032393055292196</v>
      </c>
      <c r="G225" s="379" t="s">
        <v>230</v>
      </c>
      <c r="H225" s="651">
        <v>62.404638144372612</v>
      </c>
      <c r="I225" s="650" t="s">
        <v>230</v>
      </c>
      <c r="J225" s="401">
        <v>53.433074525002311</v>
      </c>
      <c r="K225" s="371" t="s">
        <v>230</v>
      </c>
    </row>
    <row r="226" spans="1:11" ht="27" customHeight="1" x14ac:dyDescent="0.25">
      <c r="A226" s="156" t="s">
        <v>997</v>
      </c>
      <c r="B226" s="652"/>
      <c r="C226" s="652"/>
      <c r="D226" s="624"/>
      <c r="E226" s="500"/>
      <c r="F226" s="652"/>
      <c r="G226" s="500"/>
      <c r="H226" s="652"/>
      <c r="I226" s="623"/>
      <c r="J226" s="652"/>
      <c r="K226" s="623"/>
    </row>
    <row r="227" spans="1:11" ht="27" customHeight="1" x14ac:dyDescent="0.25">
      <c r="A227" s="498" t="s">
        <v>272</v>
      </c>
      <c r="B227" s="498"/>
      <c r="C227" s="498"/>
      <c r="D227" s="498"/>
      <c r="E227" s="498"/>
      <c r="F227" s="498"/>
      <c r="G227" s="498"/>
    </row>
    <row r="229" spans="1:11" ht="27" customHeight="1" x14ac:dyDescent="0.25">
      <c r="A229" s="469" t="s">
        <v>1134</v>
      </c>
      <c r="B229" s="7"/>
      <c r="C229" s="7"/>
      <c r="D229" s="7"/>
      <c r="E229" s="7"/>
      <c r="F229" s="7"/>
      <c r="G229" s="7"/>
      <c r="K229" s="115" t="s">
        <v>403</v>
      </c>
    </row>
    <row r="230" spans="1:11" ht="27" customHeight="1" x14ac:dyDescent="0.25">
      <c r="A230" s="805" t="s">
        <v>1</v>
      </c>
      <c r="B230" s="802">
        <v>1399</v>
      </c>
      <c r="C230" s="803"/>
      <c r="D230" s="802">
        <v>1400</v>
      </c>
      <c r="E230" s="803"/>
      <c r="F230" s="802" t="s">
        <v>996</v>
      </c>
      <c r="G230" s="803"/>
      <c r="H230" s="804">
        <v>1402</v>
      </c>
      <c r="I230" s="804"/>
      <c r="J230" s="804">
        <v>1403</v>
      </c>
      <c r="K230" s="804"/>
    </row>
    <row r="231" spans="1:11" ht="27" customHeight="1" x14ac:dyDescent="0.25">
      <c r="A231" s="806"/>
      <c r="B231" s="153" t="s">
        <v>2</v>
      </c>
      <c r="C231" s="153" t="s">
        <v>144</v>
      </c>
      <c r="D231" s="153" t="s">
        <v>2</v>
      </c>
      <c r="E231" s="153" t="s">
        <v>144</v>
      </c>
      <c r="F231" s="153" t="s">
        <v>2</v>
      </c>
      <c r="G231" s="153" t="s">
        <v>144</v>
      </c>
      <c r="H231" s="153" t="s">
        <v>2</v>
      </c>
      <c r="I231" s="153" t="s">
        <v>144</v>
      </c>
      <c r="J231" s="153" t="s">
        <v>2</v>
      </c>
      <c r="K231" s="153" t="s">
        <v>144</v>
      </c>
    </row>
    <row r="232" spans="1:11" s="20" customFormat="1" ht="27" customHeight="1" x14ac:dyDescent="0.25">
      <c r="A232" s="79" t="s">
        <v>47</v>
      </c>
      <c r="B232" s="377">
        <v>100</v>
      </c>
      <c r="C232" s="16" t="s">
        <v>230</v>
      </c>
      <c r="D232" s="373">
        <v>100</v>
      </c>
      <c r="E232" s="16" t="s">
        <v>230</v>
      </c>
      <c r="F232" s="335">
        <v>100</v>
      </c>
      <c r="G232" s="16" t="s">
        <v>230</v>
      </c>
      <c r="H232" s="335">
        <v>100</v>
      </c>
      <c r="I232" s="278" t="s">
        <v>230</v>
      </c>
      <c r="J232" s="335">
        <v>100</v>
      </c>
      <c r="K232" s="16" t="s">
        <v>230</v>
      </c>
    </row>
    <row r="233" spans="1:11" ht="27" customHeight="1" x14ac:dyDescent="0.25">
      <c r="A233" s="155" t="s">
        <v>48</v>
      </c>
      <c r="B233" s="378">
        <v>0.4</v>
      </c>
      <c r="C233" s="650">
        <v>4</v>
      </c>
      <c r="D233" s="340">
        <v>0.33</v>
      </c>
      <c r="E233" s="379">
        <v>7</v>
      </c>
      <c r="F233" s="651">
        <v>0.30832738407308669</v>
      </c>
      <c r="G233" s="379">
        <v>6</v>
      </c>
      <c r="H233" s="651">
        <v>0.29375780913073052</v>
      </c>
      <c r="I233" s="650">
        <v>6</v>
      </c>
      <c r="J233" s="401">
        <v>0.33925810513116417</v>
      </c>
      <c r="K233" s="379">
        <v>5</v>
      </c>
    </row>
    <row r="234" spans="1:11" ht="27" customHeight="1" x14ac:dyDescent="0.25">
      <c r="A234" s="155" t="s">
        <v>49</v>
      </c>
      <c r="B234" s="378">
        <v>0.13</v>
      </c>
      <c r="C234" s="650">
        <v>16</v>
      </c>
      <c r="D234" s="340">
        <v>7.0000000000000007E-2</v>
      </c>
      <c r="E234" s="379">
        <v>16</v>
      </c>
      <c r="F234" s="651">
        <v>8.8123417403817197E-2</v>
      </c>
      <c r="G234" s="379">
        <v>13</v>
      </c>
      <c r="H234" s="651">
        <v>7.2478783255036344E-2</v>
      </c>
      <c r="I234" s="650">
        <v>12</v>
      </c>
      <c r="J234" s="401">
        <v>8.7864545915325276E-2</v>
      </c>
      <c r="K234" s="379">
        <v>13</v>
      </c>
    </row>
    <row r="235" spans="1:11" ht="27" customHeight="1" x14ac:dyDescent="0.25">
      <c r="A235" s="155" t="s">
        <v>50</v>
      </c>
      <c r="B235" s="378">
        <v>0.13</v>
      </c>
      <c r="C235" s="650">
        <v>17</v>
      </c>
      <c r="D235" s="340">
        <v>0.06</v>
      </c>
      <c r="E235" s="379">
        <v>18</v>
      </c>
      <c r="F235" s="651">
        <v>6.3338706258993613E-2</v>
      </c>
      <c r="G235" s="379">
        <v>18</v>
      </c>
      <c r="H235" s="651">
        <v>6.6330501478100143E-2</v>
      </c>
      <c r="I235" s="650">
        <v>14</v>
      </c>
      <c r="J235" s="401">
        <v>3.9750673559741011E-2</v>
      </c>
      <c r="K235" s="379">
        <v>17</v>
      </c>
    </row>
    <row r="236" spans="1:11" ht="27" customHeight="1" x14ac:dyDescent="0.25">
      <c r="A236" s="155" t="s">
        <v>51</v>
      </c>
      <c r="B236" s="378">
        <v>0.7</v>
      </c>
      <c r="C236" s="650">
        <v>2</v>
      </c>
      <c r="D236" s="340">
        <v>0.6</v>
      </c>
      <c r="E236" s="379">
        <v>3</v>
      </c>
      <c r="F236" s="651">
        <v>0.56541211641214983</v>
      </c>
      <c r="G236" s="379">
        <v>3</v>
      </c>
      <c r="H236" s="651">
        <v>0.4270691111210298</v>
      </c>
      <c r="I236" s="650">
        <v>3</v>
      </c>
      <c r="J236" s="401">
        <v>0.58353844902709762</v>
      </c>
      <c r="K236" s="379">
        <v>2</v>
      </c>
    </row>
    <row r="237" spans="1:11" ht="27" customHeight="1" x14ac:dyDescent="0.25">
      <c r="A237" s="155" t="s">
        <v>10</v>
      </c>
      <c r="B237" s="378">
        <v>0.3</v>
      </c>
      <c r="C237" s="650">
        <v>7</v>
      </c>
      <c r="D237" s="340">
        <v>0.27</v>
      </c>
      <c r="E237" s="379">
        <v>8</v>
      </c>
      <c r="F237" s="651">
        <v>0.33513391412986493</v>
      </c>
      <c r="G237" s="379">
        <v>5</v>
      </c>
      <c r="H237" s="651">
        <v>0.18616287803434703</v>
      </c>
      <c r="I237" s="650">
        <v>9</v>
      </c>
      <c r="J237" s="401">
        <v>0.23579124748380872</v>
      </c>
      <c r="K237" s="379">
        <v>7</v>
      </c>
    </row>
    <row r="238" spans="1:11" ht="27" customHeight="1" x14ac:dyDescent="0.25">
      <c r="A238" s="155" t="s">
        <v>52</v>
      </c>
      <c r="B238" s="378">
        <v>0</v>
      </c>
      <c r="C238" s="650">
        <v>30</v>
      </c>
      <c r="D238" s="340">
        <v>0</v>
      </c>
      <c r="E238" s="379">
        <v>30</v>
      </c>
      <c r="F238" s="401" t="s">
        <v>1089</v>
      </c>
      <c r="G238" s="379">
        <v>30</v>
      </c>
      <c r="H238" s="651">
        <v>2E-3</v>
      </c>
      <c r="I238" s="650">
        <v>28</v>
      </c>
      <c r="J238" s="401" t="s">
        <v>1089</v>
      </c>
      <c r="K238" s="379">
        <v>30</v>
      </c>
    </row>
    <row r="239" spans="1:11" ht="27" customHeight="1" x14ac:dyDescent="0.25">
      <c r="A239" s="155" t="s">
        <v>12</v>
      </c>
      <c r="B239" s="378">
        <v>0</v>
      </c>
      <c r="C239" s="650">
        <v>29</v>
      </c>
      <c r="D239" s="340">
        <v>0</v>
      </c>
      <c r="E239" s="379">
        <v>27</v>
      </c>
      <c r="F239" s="651">
        <v>2.3704083795330574E-3</v>
      </c>
      <c r="G239" s="379">
        <v>28</v>
      </c>
      <c r="H239" s="651">
        <v>2.4829599483780804E-3</v>
      </c>
      <c r="I239" s="650">
        <v>27</v>
      </c>
      <c r="J239" s="401">
        <v>3.8908358555571855E-3</v>
      </c>
      <c r="K239" s="379">
        <v>24</v>
      </c>
    </row>
    <row r="240" spans="1:11" ht="27" customHeight="1" x14ac:dyDescent="0.25">
      <c r="A240" s="155" t="s">
        <v>13</v>
      </c>
      <c r="B240" s="378">
        <v>22.4</v>
      </c>
      <c r="C240" s="650">
        <v>1</v>
      </c>
      <c r="D240" s="340">
        <v>24.52</v>
      </c>
      <c r="E240" s="379">
        <v>1</v>
      </c>
      <c r="F240" s="651">
        <v>28.948891206621525</v>
      </c>
      <c r="G240" s="379">
        <v>1</v>
      </c>
      <c r="H240" s="651">
        <v>33.44691889795596</v>
      </c>
      <c r="I240" s="650">
        <v>1</v>
      </c>
      <c r="J240" s="401">
        <v>37.816916149279919</v>
      </c>
      <c r="K240" s="379">
        <v>1</v>
      </c>
    </row>
    <row r="241" spans="1:11" ht="27" customHeight="1" x14ac:dyDescent="0.25">
      <c r="A241" s="155" t="s">
        <v>54</v>
      </c>
      <c r="B241" s="378">
        <v>0</v>
      </c>
      <c r="C241" s="650">
        <v>28</v>
      </c>
      <c r="D241" s="340">
        <v>0</v>
      </c>
      <c r="E241" s="379">
        <v>25</v>
      </c>
      <c r="F241" s="651">
        <v>4.6710988655504371E-3</v>
      </c>
      <c r="G241" s="379">
        <v>25</v>
      </c>
      <c r="H241" s="651">
        <v>4.9659198967561607E-3</v>
      </c>
      <c r="I241" s="650">
        <v>24</v>
      </c>
      <c r="J241" s="401">
        <v>2.9885696055396869E-3</v>
      </c>
      <c r="K241" s="379">
        <v>26</v>
      </c>
    </row>
    <row r="242" spans="1:11" ht="27" customHeight="1" x14ac:dyDescent="0.25">
      <c r="A242" s="155" t="s">
        <v>55</v>
      </c>
      <c r="B242" s="378">
        <v>0</v>
      </c>
      <c r="C242" s="650">
        <v>25</v>
      </c>
      <c r="D242" s="340">
        <v>0</v>
      </c>
      <c r="E242" s="379">
        <v>28</v>
      </c>
      <c r="F242" s="651">
        <v>5.9957388423483218E-3</v>
      </c>
      <c r="G242" s="379">
        <v>23</v>
      </c>
      <c r="H242" s="651">
        <v>2.3351647133555754E-3</v>
      </c>
      <c r="I242" s="650">
        <v>28</v>
      </c>
      <c r="J242" s="401">
        <v>1.5107713953781366E-3</v>
      </c>
      <c r="K242" s="379">
        <v>28</v>
      </c>
    </row>
    <row r="243" spans="1:11" ht="27" customHeight="1" x14ac:dyDescent="0.25">
      <c r="A243" s="155" t="s">
        <v>56</v>
      </c>
      <c r="B243" s="378">
        <v>0.4</v>
      </c>
      <c r="C243" s="650">
        <v>5</v>
      </c>
      <c r="D243" s="340">
        <v>0.36</v>
      </c>
      <c r="E243" s="379">
        <v>5</v>
      </c>
      <c r="F243" s="651">
        <v>0.35148276015929142</v>
      </c>
      <c r="G243" s="379">
        <v>4</v>
      </c>
      <c r="H243" s="651">
        <v>0.29686150906620312</v>
      </c>
      <c r="I243" s="650">
        <v>5</v>
      </c>
      <c r="J243" s="401">
        <v>0.45101921764163727</v>
      </c>
      <c r="K243" s="379">
        <v>3</v>
      </c>
    </row>
    <row r="244" spans="1:11" ht="27" customHeight="1" x14ac:dyDescent="0.25">
      <c r="A244" s="155" t="s">
        <v>57</v>
      </c>
      <c r="B244" s="378">
        <v>0</v>
      </c>
      <c r="C244" s="650">
        <v>27</v>
      </c>
      <c r="D244" s="340">
        <v>0</v>
      </c>
      <c r="E244" s="379">
        <v>29</v>
      </c>
      <c r="F244" s="401" t="s">
        <v>1089</v>
      </c>
      <c r="G244" s="379">
        <v>29</v>
      </c>
      <c r="H244" s="651">
        <v>4.2269437216436367E-3</v>
      </c>
      <c r="I244" s="650">
        <v>25</v>
      </c>
      <c r="J244" s="401">
        <v>2.3710717733017974E-3</v>
      </c>
      <c r="K244" s="379">
        <v>27</v>
      </c>
    </row>
    <row r="245" spans="1:11" ht="27" customHeight="1" x14ac:dyDescent="0.25">
      <c r="A245" s="155" t="s">
        <v>58</v>
      </c>
      <c r="B245" s="378">
        <v>0</v>
      </c>
      <c r="C245" s="650">
        <v>20</v>
      </c>
      <c r="D245" s="340">
        <v>0.05</v>
      </c>
      <c r="E245" s="379">
        <v>19</v>
      </c>
      <c r="F245" s="651">
        <v>5.953908106238915E-2</v>
      </c>
      <c r="G245" s="379">
        <v>19</v>
      </c>
      <c r="H245" s="651">
        <v>6.0182219701163948E-2</v>
      </c>
      <c r="I245" s="650">
        <v>16</v>
      </c>
      <c r="J245" s="401">
        <v>2.664533121729416E-2</v>
      </c>
      <c r="K245" s="379">
        <v>20</v>
      </c>
    </row>
    <row r="246" spans="1:11" ht="27" customHeight="1" x14ac:dyDescent="0.25">
      <c r="A246" s="155" t="s">
        <v>19</v>
      </c>
      <c r="B246" s="378">
        <v>0.2</v>
      </c>
      <c r="C246" s="650">
        <v>9</v>
      </c>
      <c r="D246" s="340">
        <v>0.16</v>
      </c>
      <c r="E246" s="379">
        <v>13</v>
      </c>
      <c r="F246" s="651">
        <v>0.17582852744654032</v>
      </c>
      <c r="G246" s="379">
        <v>10</v>
      </c>
      <c r="H246" s="651">
        <v>0.14111489039948757</v>
      </c>
      <c r="I246" s="650">
        <v>10</v>
      </c>
      <c r="J246" s="401">
        <v>0.10437811658425018</v>
      </c>
      <c r="K246" s="379">
        <v>12</v>
      </c>
    </row>
    <row r="247" spans="1:11" ht="27" customHeight="1" x14ac:dyDescent="0.25">
      <c r="A247" s="155" t="s">
        <v>59</v>
      </c>
      <c r="B247" s="378">
        <v>0</v>
      </c>
      <c r="C247" s="650">
        <v>21</v>
      </c>
      <c r="D247" s="340">
        <v>0.03</v>
      </c>
      <c r="E247" s="379">
        <v>21</v>
      </c>
      <c r="F247" s="651">
        <v>1.5512231307238391E-2</v>
      </c>
      <c r="G247" s="379">
        <v>21</v>
      </c>
      <c r="H247" s="651">
        <v>1.8917790082880612E-2</v>
      </c>
      <c r="I247" s="650">
        <v>21</v>
      </c>
      <c r="J247" s="401">
        <v>2.6321594489713131E-2</v>
      </c>
      <c r="K247" s="379">
        <v>21</v>
      </c>
    </row>
    <row r="248" spans="1:11" ht="27" customHeight="1" x14ac:dyDescent="0.25">
      <c r="A248" s="155" t="s">
        <v>21</v>
      </c>
      <c r="B248" s="378">
        <v>0</v>
      </c>
      <c r="C248" s="650">
        <v>24</v>
      </c>
      <c r="D248" s="340">
        <v>0.01</v>
      </c>
      <c r="E248" s="379">
        <v>24</v>
      </c>
      <c r="F248" s="651">
        <v>5.7517262150434479E-3</v>
      </c>
      <c r="G248" s="379">
        <v>24</v>
      </c>
      <c r="H248" s="651">
        <v>5.5866598838506809E-3</v>
      </c>
      <c r="I248" s="650">
        <v>23</v>
      </c>
      <c r="J248" s="401">
        <v>7.7666838996522866E-3</v>
      </c>
      <c r="K248" s="379">
        <v>23</v>
      </c>
    </row>
    <row r="249" spans="1:11" ht="27" customHeight="1" x14ac:dyDescent="0.25">
      <c r="A249" s="155" t="s">
        <v>60</v>
      </c>
      <c r="B249" s="378">
        <v>0.2</v>
      </c>
      <c r="C249" s="650">
        <v>11</v>
      </c>
      <c r="D249" s="340">
        <v>0.19</v>
      </c>
      <c r="E249" s="379">
        <v>10</v>
      </c>
      <c r="F249" s="651">
        <v>0.28214831505794952</v>
      </c>
      <c r="G249" s="379">
        <v>8</v>
      </c>
      <c r="H249" s="651">
        <v>0.21873694783330708</v>
      </c>
      <c r="I249" s="650">
        <v>8</v>
      </c>
      <c r="J249" s="401">
        <v>0.11838272761442212</v>
      </c>
      <c r="K249" s="379">
        <v>10</v>
      </c>
    </row>
    <row r="250" spans="1:11" ht="27" customHeight="1" x14ac:dyDescent="0.25">
      <c r="A250" s="155" t="s">
        <v>61</v>
      </c>
      <c r="B250" s="378">
        <v>0.13</v>
      </c>
      <c r="C250" s="650">
        <v>13</v>
      </c>
      <c r="D250" s="340">
        <v>0.18</v>
      </c>
      <c r="E250" s="379">
        <v>11</v>
      </c>
      <c r="F250" s="651">
        <v>7.9060091246779027E-2</v>
      </c>
      <c r="G250" s="379">
        <v>15</v>
      </c>
      <c r="H250" s="651">
        <v>5.2201277009948685E-2</v>
      </c>
      <c r="I250" s="650">
        <v>18</v>
      </c>
      <c r="J250" s="401">
        <v>0.1270996387607706</v>
      </c>
      <c r="K250" s="379">
        <v>9</v>
      </c>
    </row>
    <row r="251" spans="1:11" ht="27" customHeight="1" x14ac:dyDescent="0.25">
      <c r="A251" s="155" t="s">
        <v>62</v>
      </c>
      <c r="B251" s="378">
        <v>0.13</v>
      </c>
      <c r="C251" s="650">
        <v>14</v>
      </c>
      <c r="D251" s="340">
        <v>0.11</v>
      </c>
      <c r="E251" s="379">
        <v>14</v>
      </c>
      <c r="F251" s="651">
        <v>7.5051312369627546E-2</v>
      </c>
      <c r="G251" s="379">
        <v>16</v>
      </c>
      <c r="H251" s="651">
        <v>6.2931211072582538E-2</v>
      </c>
      <c r="I251" s="650">
        <v>15</v>
      </c>
      <c r="J251" s="401">
        <v>0.10783430590740692</v>
      </c>
      <c r="K251" s="379">
        <v>11</v>
      </c>
    </row>
    <row r="252" spans="1:11" ht="27" customHeight="1" x14ac:dyDescent="0.25">
      <c r="A252" s="155" t="s">
        <v>63</v>
      </c>
      <c r="B252" s="378">
        <v>0</v>
      </c>
      <c r="C252" s="650">
        <v>22</v>
      </c>
      <c r="D252" s="340">
        <v>0.01</v>
      </c>
      <c r="E252" s="379">
        <v>22</v>
      </c>
      <c r="F252" s="651">
        <v>1.0910850335203632E-2</v>
      </c>
      <c r="G252" s="379">
        <v>22</v>
      </c>
      <c r="H252" s="651">
        <v>1.0789052156642848E-2</v>
      </c>
      <c r="I252" s="650">
        <v>22</v>
      </c>
      <c r="J252" s="401">
        <v>7.9345473880276345E-3</v>
      </c>
      <c r="K252" s="379">
        <v>22</v>
      </c>
    </row>
    <row r="253" spans="1:11" ht="27" customHeight="1" x14ac:dyDescent="0.25">
      <c r="A253" s="155" t="s">
        <v>72</v>
      </c>
      <c r="B253" s="378">
        <v>0.13</v>
      </c>
      <c r="C253" s="650">
        <v>18</v>
      </c>
      <c r="D253" s="340">
        <v>0.05</v>
      </c>
      <c r="E253" s="379">
        <v>20</v>
      </c>
      <c r="F253" s="651">
        <v>7.3273506084977749E-2</v>
      </c>
      <c r="G253" s="379">
        <v>17</v>
      </c>
      <c r="H253" s="651">
        <v>3.9254414421977267E-2</v>
      </c>
      <c r="I253" s="650">
        <v>19</v>
      </c>
      <c r="J253" s="401">
        <v>2.9388100714855658E-2</v>
      </c>
      <c r="K253" s="379">
        <v>19</v>
      </c>
    </row>
    <row r="254" spans="1:11" ht="27" customHeight="1" x14ac:dyDescent="0.25">
      <c r="A254" s="155" t="s">
        <v>64</v>
      </c>
      <c r="B254" s="378">
        <v>0.13</v>
      </c>
      <c r="C254" s="650">
        <v>12</v>
      </c>
      <c r="D254" s="340">
        <v>0.09</v>
      </c>
      <c r="E254" s="379">
        <v>15</v>
      </c>
      <c r="F254" s="651">
        <v>8.2127678561468867E-2</v>
      </c>
      <c r="G254" s="379">
        <v>14</v>
      </c>
      <c r="H254" s="651">
        <v>5.9620597808078428E-2</v>
      </c>
      <c r="I254" s="650">
        <v>17</v>
      </c>
      <c r="J254" s="401">
        <v>6.6863624494652218E-2</v>
      </c>
      <c r="K254" s="379">
        <v>15</v>
      </c>
    </row>
    <row r="255" spans="1:11" ht="27" customHeight="1" x14ac:dyDescent="0.25">
      <c r="A255" s="155" t="s">
        <v>65</v>
      </c>
      <c r="B255" s="378">
        <v>0</v>
      </c>
      <c r="C255" s="650">
        <v>30</v>
      </c>
      <c r="D255" s="340">
        <v>0</v>
      </c>
      <c r="E255" s="379">
        <v>30</v>
      </c>
      <c r="F255" s="340" t="s">
        <v>995</v>
      </c>
      <c r="G255" s="379" t="s">
        <v>230</v>
      </c>
      <c r="H255" s="651">
        <v>0</v>
      </c>
      <c r="I255" s="650">
        <v>31</v>
      </c>
      <c r="J255" s="401">
        <v>0</v>
      </c>
      <c r="K255" s="379">
        <v>31</v>
      </c>
    </row>
    <row r="256" spans="1:11" ht="27" customHeight="1" x14ac:dyDescent="0.25">
      <c r="A256" s="155" t="s">
        <v>66</v>
      </c>
      <c r="B256" s="378">
        <v>0</v>
      </c>
      <c r="C256" s="650">
        <v>23</v>
      </c>
      <c r="D256" s="340">
        <v>0</v>
      </c>
      <c r="E256" s="379">
        <v>26</v>
      </c>
      <c r="F256" s="651">
        <v>3.3115999419947124E-3</v>
      </c>
      <c r="G256" s="379">
        <v>27</v>
      </c>
      <c r="H256" s="651">
        <v>4.2269437216436367E-3</v>
      </c>
      <c r="I256" s="650">
        <v>25</v>
      </c>
      <c r="J256" s="401">
        <v>3.0335330399259407E-3</v>
      </c>
      <c r="K256" s="379">
        <v>25</v>
      </c>
    </row>
    <row r="257" spans="1:11" ht="27" customHeight="1" x14ac:dyDescent="0.25">
      <c r="A257" s="155" t="s">
        <v>67</v>
      </c>
      <c r="B257" s="378">
        <v>0.2</v>
      </c>
      <c r="C257" s="650">
        <v>8</v>
      </c>
      <c r="D257" s="340">
        <v>0.33</v>
      </c>
      <c r="E257" s="379">
        <v>6</v>
      </c>
      <c r="F257" s="651">
        <v>0.26597376376231219</v>
      </c>
      <c r="G257" s="379">
        <v>9</v>
      </c>
      <c r="H257" s="651">
        <v>0.309305867855098</v>
      </c>
      <c r="I257" s="650">
        <v>4</v>
      </c>
      <c r="J257" s="401">
        <v>0.17597489193862875</v>
      </c>
      <c r="K257" s="379">
        <v>8</v>
      </c>
    </row>
    <row r="258" spans="1:11" ht="27" customHeight="1" x14ac:dyDescent="0.25">
      <c r="A258" s="155" t="s">
        <v>68</v>
      </c>
      <c r="B258" s="378">
        <v>0</v>
      </c>
      <c r="C258" s="650">
        <v>27</v>
      </c>
      <c r="D258" s="340">
        <v>0.01</v>
      </c>
      <c r="E258" s="379">
        <v>23</v>
      </c>
      <c r="F258" s="651">
        <v>4.0436378239093332E-3</v>
      </c>
      <c r="G258" s="379">
        <v>26</v>
      </c>
      <c r="H258" s="651">
        <v>1.5961885382430516E-3</v>
      </c>
      <c r="I258" s="650">
        <v>30</v>
      </c>
      <c r="J258" s="401">
        <v>7.1341982559523114E-4</v>
      </c>
      <c r="K258" s="379">
        <v>29</v>
      </c>
    </row>
    <row r="259" spans="1:11" ht="27" customHeight="1" x14ac:dyDescent="0.25">
      <c r="A259" s="155" t="s">
        <v>134</v>
      </c>
      <c r="B259" s="378">
        <v>0.2</v>
      </c>
      <c r="C259" s="650">
        <v>10</v>
      </c>
      <c r="D259" s="340">
        <v>0.16</v>
      </c>
      <c r="E259" s="379">
        <v>12</v>
      </c>
      <c r="F259" s="651">
        <v>0.15892193826898837</v>
      </c>
      <c r="G259" s="379">
        <v>11</v>
      </c>
      <c r="H259" s="651">
        <v>8.9682148611655896E-2</v>
      </c>
      <c r="I259" s="650">
        <v>11</v>
      </c>
      <c r="J259" s="401">
        <v>5.9459645632382374E-2</v>
      </c>
      <c r="K259" s="379">
        <v>16</v>
      </c>
    </row>
    <row r="260" spans="1:11" ht="27" customHeight="1" x14ac:dyDescent="0.25">
      <c r="A260" s="155" t="s">
        <v>69</v>
      </c>
      <c r="B260" s="378">
        <v>0</v>
      </c>
      <c r="C260" s="650">
        <v>19</v>
      </c>
      <c r="D260" s="340">
        <v>0.06</v>
      </c>
      <c r="E260" s="379">
        <v>17</v>
      </c>
      <c r="F260" s="651">
        <v>4.9813434916952046E-2</v>
      </c>
      <c r="G260" s="379">
        <v>20</v>
      </c>
      <c r="H260" s="651">
        <v>3.3845108820153597E-2</v>
      </c>
      <c r="I260" s="650">
        <v>20</v>
      </c>
      <c r="J260" s="401">
        <v>3.2958197405124227E-2</v>
      </c>
      <c r="K260" s="379">
        <v>18</v>
      </c>
    </row>
    <row r="261" spans="1:11" ht="27" customHeight="1" x14ac:dyDescent="0.25">
      <c r="A261" s="155" t="s">
        <v>73</v>
      </c>
      <c r="B261" s="378">
        <v>0.5</v>
      </c>
      <c r="C261" s="650">
        <v>3</v>
      </c>
      <c r="D261" s="340">
        <v>0.72</v>
      </c>
      <c r="E261" s="379">
        <v>2</v>
      </c>
      <c r="F261" s="651">
        <v>1.4484589556817296</v>
      </c>
      <c r="G261" s="379">
        <v>2</v>
      </c>
      <c r="H261" s="651">
        <v>0.68928741709795782</v>
      </c>
      <c r="I261" s="650">
        <v>2</v>
      </c>
      <c r="J261" s="401">
        <v>0.41589977782368043</v>
      </c>
      <c r="K261" s="379">
        <v>4</v>
      </c>
    </row>
    <row r="262" spans="1:11" ht="27" customHeight="1" x14ac:dyDescent="0.25">
      <c r="A262" s="155" t="s">
        <v>70</v>
      </c>
      <c r="B262" s="378">
        <v>0.13</v>
      </c>
      <c r="C262" s="650">
        <v>15</v>
      </c>
      <c r="D262" s="340">
        <v>0.24</v>
      </c>
      <c r="E262" s="379">
        <v>9</v>
      </c>
      <c r="F262" s="651">
        <v>0.14445547536448514</v>
      </c>
      <c r="G262" s="379">
        <v>12</v>
      </c>
      <c r="H262" s="651">
        <v>6.7956249063347698E-2</v>
      </c>
      <c r="I262" s="650">
        <v>13</v>
      </c>
      <c r="J262" s="401">
        <v>8.5007869050651941E-2</v>
      </c>
      <c r="K262" s="379">
        <v>14</v>
      </c>
    </row>
    <row r="263" spans="1:11" ht="27" customHeight="1" x14ac:dyDescent="0.25">
      <c r="A263" s="155" t="s">
        <v>36</v>
      </c>
      <c r="B263" s="378">
        <v>0.4</v>
      </c>
      <c r="C263" s="650">
        <v>6</v>
      </c>
      <c r="D263" s="340">
        <v>0.38</v>
      </c>
      <c r="E263" s="379">
        <v>4</v>
      </c>
      <c r="F263" s="651">
        <v>0.28570392762724911</v>
      </c>
      <c r="G263" s="379">
        <v>7</v>
      </c>
      <c r="H263" s="651">
        <v>0.24856202626084853</v>
      </c>
      <c r="I263" s="650">
        <v>7</v>
      </c>
      <c r="J263" s="401">
        <v>0.28832652422070804</v>
      </c>
      <c r="K263" s="379">
        <v>6</v>
      </c>
    </row>
    <row r="264" spans="1:11" ht="27" customHeight="1" x14ac:dyDescent="0.25">
      <c r="A264" s="244" t="s">
        <v>853</v>
      </c>
      <c r="B264" s="378">
        <v>73.3</v>
      </c>
      <c r="C264" s="657" t="s">
        <v>230</v>
      </c>
      <c r="D264" s="340">
        <v>71</v>
      </c>
      <c r="E264" s="658" t="s">
        <v>230</v>
      </c>
      <c r="F264" s="651">
        <v>66.105983747364661</v>
      </c>
      <c r="G264" s="379" t="s">
        <v>230</v>
      </c>
      <c r="H264" s="651">
        <v>63.08030690567324</v>
      </c>
      <c r="I264" s="650" t="s">
        <v>230</v>
      </c>
      <c r="J264" s="401">
        <v>58.750940972273114</v>
      </c>
      <c r="K264" s="371" t="s">
        <v>230</v>
      </c>
    </row>
    <row r="265" spans="1:11" ht="27" customHeight="1" x14ac:dyDescent="0.25">
      <c r="A265" s="156" t="s">
        <v>997</v>
      </c>
    </row>
    <row r="266" spans="1:11" ht="27" customHeight="1" x14ac:dyDescent="0.25">
      <c r="A266" s="498" t="s">
        <v>272</v>
      </c>
    </row>
    <row r="267" spans="1:11" ht="27" customHeight="1" x14ac:dyDescent="0.25">
      <c r="A267" s="498"/>
    </row>
    <row r="268" spans="1:11" ht="27" customHeight="1" x14ac:dyDescent="0.25">
      <c r="A268" s="469" t="s">
        <v>1135</v>
      </c>
      <c r="B268" s="7"/>
      <c r="C268" s="7"/>
      <c r="D268" s="7"/>
      <c r="E268" s="7"/>
      <c r="F268" s="7"/>
      <c r="G268" s="7"/>
      <c r="K268" s="115" t="s">
        <v>403</v>
      </c>
    </row>
    <row r="269" spans="1:11" ht="27" customHeight="1" x14ac:dyDescent="0.25">
      <c r="A269" s="805" t="s">
        <v>1</v>
      </c>
      <c r="B269" s="490">
        <v>1398</v>
      </c>
      <c r="C269" s="491"/>
      <c r="D269" s="490">
        <v>1399</v>
      </c>
      <c r="E269" s="491"/>
      <c r="F269" s="490">
        <v>1400</v>
      </c>
      <c r="G269" s="491"/>
      <c r="H269" s="802">
        <v>1401</v>
      </c>
      <c r="I269" s="803"/>
      <c r="J269" s="802">
        <v>1402</v>
      </c>
      <c r="K269" s="803"/>
    </row>
    <row r="270" spans="1:11" ht="27" customHeight="1" x14ac:dyDescent="0.25">
      <c r="A270" s="806"/>
      <c r="B270" s="153" t="s">
        <v>2</v>
      </c>
      <c r="C270" s="153" t="s">
        <v>144</v>
      </c>
      <c r="D270" s="153" t="s">
        <v>2</v>
      </c>
      <c r="E270" s="153" t="s">
        <v>144</v>
      </c>
      <c r="F270" s="153" t="s">
        <v>2</v>
      </c>
      <c r="G270" s="153" t="s">
        <v>144</v>
      </c>
      <c r="H270" s="153" t="s">
        <v>2</v>
      </c>
      <c r="I270" s="153" t="s">
        <v>144</v>
      </c>
      <c r="J270" s="153" t="s">
        <v>2</v>
      </c>
      <c r="K270" s="153" t="s">
        <v>144</v>
      </c>
    </row>
    <row r="271" spans="1:11" s="20" customFormat="1" ht="27" customHeight="1" x14ac:dyDescent="0.25">
      <c r="A271" s="79" t="s">
        <v>47</v>
      </c>
      <c r="B271" s="373">
        <v>100</v>
      </c>
      <c r="C271" s="16" t="s">
        <v>230</v>
      </c>
      <c r="D271" s="377">
        <v>100</v>
      </c>
      <c r="E271" s="278" t="s">
        <v>230</v>
      </c>
      <c r="F271" s="373">
        <v>100</v>
      </c>
      <c r="G271" s="16" t="s">
        <v>230</v>
      </c>
      <c r="H271" s="373">
        <v>100</v>
      </c>
      <c r="I271" s="278" t="s">
        <v>230</v>
      </c>
      <c r="J271" s="373">
        <v>100</v>
      </c>
      <c r="K271" s="16" t="s">
        <v>230</v>
      </c>
    </row>
    <row r="272" spans="1:11" ht="27" customHeight="1" x14ac:dyDescent="0.25">
      <c r="A272" s="155" t="s">
        <v>48</v>
      </c>
      <c r="B272" s="340">
        <v>3.62</v>
      </c>
      <c r="C272" s="379">
        <v>6</v>
      </c>
      <c r="D272" s="378">
        <v>3.6</v>
      </c>
      <c r="E272" s="650">
        <v>6</v>
      </c>
      <c r="F272" s="340">
        <v>3.63</v>
      </c>
      <c r="G272" s="379">
        <v>7</v>
      </c>
      <c r="H272" s="340">
        <v>3.6546775427105844</v>
      </c>
      <c r="I272" s="650">
        <v>6</v>
      </c>
      <c r="J272" s="336">
        <v>3.4675613314288838</v>
      </c>
      <c r="K272" s="379">
        <v>7</v>
      </c>
    </row>
    <row r="273" spans="1:11" ht="27" customHeight="1" x14ac:dyDescent="0.25">
      <c r="A273" s="155" t="s">
        <v>49</v>
      </c>
      <c r="B273" s="340">
        <v>2.2799999999999998</v>
      </c>
      <c r="C273" s="379">
        <v>11</v>
      </c>
      <c r="D273" s="378">
        <v>2.1</v>
      </c>
      <c r="E273" s="650">
        <v>11</v>
      </c>
      <c r="F273" s="340">
        <v>2.2000000000000002</v>
      </c>
      <c r="G273" s="379">
        <v>12</v>
      </c>
      <c r="H273" s="340">
        <v>2.2748156387863081</v>
      </c>
      <c r="I273" s="650">
        <v>12</v>
      </c>
      <c r="J273" s="336">
        <v>2.1318003733992192</v>
      </c>
      <c r="K273" s="379">
        <v>12</v>
      </c>
    </row>
    <row r="274" spans="1:11" ht="27" customHeight="1" x14ac:dyDescent="0.25">
      <c r="A274" s="155" t="s">
        <v>50</v>
      </c>
      <c r="B274" s="340">
        <v>0.9</v>
      </c>
      <c r="C274" s="379">
        <v>24</v>
      </c>
      <c r="D274" s="378">
        <v>0.9</v>
      </c>
      <c r="E274" s="650">
        <v>24</v>
      </c>
      <c r="F274" s="340">
        <v>0.97</v>
      </c>
      <c r="G274" s="379">
        <v>24</v>
      </c>
      <c r="H274" s="340">
        <v>1.0507701814894637</v>
      </c>
      <c r="I274" s="650">
        <v>24</v>
      </c>
      <c r="J274" s="336">
        <v>0.96260414469995326</v>
      </c>
      <c r="K274" s="379">
        <v>24</v>
      </c>
    </row>
    <row r="275" spans="1:11" ht="27" customHeight="1" x14ac:dyDescent="0.25">
      <c r="A275" s="155" t="s">
        <v>51</v>
      </c>
      <c r="B275" s="340">
        <v>5.77</v>
      </c>
      <c r="C275" s="379">
        <v>3</v>
      </c>
      <c r="D275" s="378">
        <v>6</v>
      </c>
      <c r="E275" s="650">
        <v>2</v>
      </c>
      <c r="F275" s="340">
        <v>5.69</v>
      </c>
      <c r="G275" s="379">
        <v>2</v>
      </c>
      <c r="H275" s="340">
        <v>5.8999626534912499</v>
      </c>
      <c r="I275" s="650">
        <v>2</v>
      </c>
      <c r="J275" s="336">
        <v>5.9826074332225305</v>
      </c>
      <c r="K275" s="379">
        <v>2</v>
      </c>
    </row>
    <row r="276" spans="1:11" ht="27" customHeight="1" x14ac:dyDescent="0.25">
      <c r="A276" s="155" t="s">
        <v>10</v>
      </c>
      <c r="B276" s="340">
        <v>3.17</v>
      </c>
      <c r="C276" s="379">
        <v>8</v>
      </c>
      <c r="D276" s="378">
        <v>3</v>
      </c>
      <c r="E276" s="650">
        <v>8</v>
      </c>
      <c r="F276" s="340">
        <v>2.94</v>
      </c>
      <c r="G276" s="379">
        <v>8</v>
      </c>
      <c r="H276" s="340">
        <v>2.8374744087069446</v>
      </c>
      <c r="I276" s="650">
        <v>8</v>
      </c>
      <c r="J276" s="336">
        <v>2.7861342462690804</v>
      </c>
      <c r="K276" s="379">
        <v>8</v>
      </c>
    </row>
    <row r="277" spans="1:11" ht="27" customHeight="1" x14ac:dyDescent="0.25">
      <c r="A277" s="155" t="s">
        <v>52</v>
      </c>
      <c r="B277" s="340">
        <v>0.56000000000000005</v>
      </c>
      <c r="C277" s="379">
        <v>30</v>
      </c>
      <c r="D277" s="378">
        <v>0.5</v>
      </c>
      <c r="E277" s="650">
        <v>30</v>
      </c>
      <c r="F277" s="340">
        <v>0.47</v>
      </c>
      <c r="G277" s="379">
        <v>28</v>
      </c>
      <c r="H277" s="340">
        <v>0.55570752354789765</v>
      </c>
      <c r="I277" s="650">
        <v>30</v>
      </c>
      <c r="J277" s="336">
        <v>0.55262488633245543</v>
      </c>
      <c r="K277" s="379">
        <v>30</v>
      </c>
    </row>
    <row r="278" spans="1:11" ht="27" customHeight="1" x14ac:dyDescent="0.25">
      <c r="A278" s="155" t="s">
        <v>12</v>
      </c>
      <c r="B278" s="340">
        <v>1.1399999999999999</v>
      </c>
      <c r="C278" s="379">
        <v>20</v>
      </c>
      <c r="D278" s="378">
        <v>1.1000000000000001</v>
      </c>
      <c r="E278" s="650">
        <v>21</v>
      </c>
      <c r="F278" s="340">
        <v>1.24</v>
      </c>
      <c r="G278" s="379">
        <v>18</v>
      </c>
      <c r="H278" s="340">
        <v>1.3049225306016123</v>
      </c>
      <c r="I278" s="650">
        <v>17</v>
      </c>
      <c r="J278" s="336">
        <v>1.4104482094828452</v>
      </c>
      <c r="K278" s="379">
        <v>16</v>
      </c>
    </row>
    <row r="279" spans="1:11" ht="27" customHeight="1" x14ac:dyDescent="0.25">
      <c r="A279" s="155" t="s">
        <v>13</v>
      </c>
      <c r="B279" s="340">
        <v>41.03</v>
      </c>
      <c r="C279" s="379">
        <v>1</v>
      </c>
      <c r="D279" s="378">
        <v>41.7</v>
      </c>
      <c r="E279" s="650">
        <v>1</v>
      </c>
      <c r="F279" s="340">
        <v>41.1</v>
      </c>
      <c r="G279" s="379">
        <v>1</v>
      </c>
      <c r="H279" s="340">
        <v>39.447440895063551</v>
      </c>
      <c r="I279" s="650">
        <v>1</v>
      </c>
      <c r="J279" s="336">
        <v>40.233304028437736</v>
      </c>
      <c r="K279" s="379">
        <v>1</v>
      </c>
    </row>
    <row r="280" spans="1:11" ht="27" customHeight="1" x14ac:dyDescent="0.25">
      <c r="A280" s="155" t="s">
        <v>54</v>
      </c>
      <c r="B280" s="340">
        <v>0.65</v>
      </c>
      <c r="C280" s="379">
        <v>27</v>
      </c>
      <c r="D280" s="378">
        <v>0.7</v>
      </c>
      <c r="E280" s="650">
        <v>27</v>
      </c>
      <c r="F280" s="340">
        <v>0.66</v>
      </c>
      <c r="G280" s="379">
        <v>28</v>
      </c>
      <c r="H280" s="340">
        <v>0.67711423380212044</v>
      </c>
      <c r="I280" s="650">
        <v>29</v>
      </c>
      <c r="J280" s="336">
        <v>0.68741556202264642</v>
      </c>
      <c r="K280" s="379">
        <v>28</v>
      </c>
    </row>
    <row r="281" spans="1:11" ht="27" customHeight="1" x14ac:dyDescent="0.25">
      <c r="A281" s="155" t="s">
        <v>55</v>
      </c>
      <c r="B281" s="340">
        <v>0.59</v>
      </c>
      <c r="C281" s="379">
        <v>29</v>
      </c>
      <c r="D281" s="378">
        <v>0.7</v>
      </c>
      <c r="E281" s="650">
        <v>28</v>
      </c>
      <c r="F281" s="340">
        <v>0.68</v>
      </c>
      <c r="G281" s="379">
        <v>27</v>
      </c>
      <c r="H281" s="340">
        <v>0.72571259188090864</v>
      </c>
      <c r="I281" s="650">
        <v>27</v>
      </c>
      <c r="J281" s="336">
        <v>0.71710025394153332</v>
      </c>
      <c r="K281" s="379">
        <v>27</v>
      </c>
    </row>
    <row r="282" spans="1:11" ht="27" customHeight="1" x14ac:dyDescent="0.25">
      <c r="A282" s="155" t="s">
        <v>56</v>
      </c>
      <c r="B282" s="340">
        <v>5.96</v>
      </c>
      <c r="C282" s="379">
        <v>2</v>
      </c>
      <c r="D282" s="378">
        <v>5.7</v>
      </c>
      <c r="E282" s="650">
        <v>3</v>
      </c>
      <c r="F282" s="340">
        <v>5.52</v>
      </c>
      <c r="G282" s="379">
        <v>3</v>
      </c>
      <c r="H282" s="340">
        <v>5.6112077222023595</v>
      </c>
      <c r="I282" s="650">
        <v>3</v>
      </c>
      <c r="J282" s="336">
        <v>5.3640924903603517</v>
      </c>
      <c r="K282" s="379">
        <v>3</v>
      </c>
    </row>
    <row r="283" spans="1:11" ht="27" customHeight="1" x14ac:dyDescent="0.25">
      <c r="A283" s="155" t="s">
        <v>57</v>
      </c>
      <c r="B283" s="340">
        <v>0.63</v>
      </c>
      <c r="C283" s="379">
        <v>28</v>
      </c>
      <c r="D283" s="378">
        <v>0.6</v>
      </c>
      <c r="E283" s="650">
        <v>29</v>
      </c>
      <c r="F283" s="340">
        <v>0.62</v>
      </c>
      <c r="G283" s="379">
        <v>29</v>
      </c>
      <c r="H283" s="340">
        <v>0.67910045931545382</v>
      </c>
      <c r="I283" s="650">
        <v>28</v>
      </c>
      <c r="J283" s="336">
        <v>0.66153509242638453</v>
      </c>
      <c r="K283" s="379">
        <v>29</v>
      </c>
    </row>
    <row r="284" spans="1:11" ht="27" customHeight="1" x14ac:dyDescent="0.25">
      <c r="A284" s="155" t="s">
        <v>58</v>
      </c>
      <c r="B284" s="340">
        <v>3.94</v>
      </c>
      <c r="C284" s="379">
        <v>5</v>
      </c>
      <c r="D284" s="378">
        <v>3.7</v>
      </c>
      <c r="E284" s="650">
        <v>5</v>
      </c>
      <c r="F284" s="340">
        <v>3.77</v>
      </c>
      <c r="G284" s="379">
        <v>5</v>
      </c>
      <c r="H284" s="340">
        <v>4.1556261931006695</v>
      </c>
      <c r="I284" s="650">
        <v>5</v>
      </c>
      <c r="J284" s="336">
        <v>4.1051180285929139</v>
      </c>
      <c r="K284" s="379">
        <v>5</v>
      </c>
    </row>
    <row r="285" spans="1:11" ht="27" customHeight="1" x14ac:dyDescent="0.25">
      <c r="A285" s="155" t="s">
        <v>19</v>
      </c>
      <c r="B285" s="340">
        <v>0.96</v>
      </c>
      <c r="C285" s="379">
        <v>23</v>
      </c>
      <c r="D285" s="378">
        <v>1</v>
      </c>
      <c r="E285" s="650">
        <v>23</v>
      </c>
      <c r="F285" s="340">
        <v>1.03</v>
      </c>
      <c r="G285" s="379">
        <v>23</v>
      </c>
      <c r="H285" s="340">
        <v>1.053702442659143</v>
      </c>
      <c r="I285" s="650">
        <v>23</v>
      </c>
      <c r="J285" s="336">
        <v>0.98040824265460735</v>
      </c>
      <c r="K285" s="379">
        <v>23</v>
      </c>
    </row>
    <row r="286" spans="1:11" ht="27" customHeight="1" x14ac:dyDescent="0.25">
      <c r="A286" s="155" t="s">
        <v>59</v>
      </c>
      <c r="B286" s="340">
        <v>0.84</v>
      </c>
      <c r="C286" s="379">
        <v>25</v>
      </c>
      <c r="D286" s="378">
        <v>0.8</v>
      </c>
      <c r="E286" s="650">
        <v>26</v>
      </c>
      <c r="F286" s="340">
        <v>0.83</v>
      </c>
      <c r="G286" s="379">
        <v>26</v>
      </c>
      <c r="H286" s="340">
        <v>0.81834074727531947</v>
      </c>
      <c r="I286" s="650">
        <v>26</v>
      </c>
      <c r="J286" s="336">
        <v>0.81025984137652207</v>
      </c>
      <c r="K286" s="379">
        <v>26</v>
      </c>
    </row>
    <row r="287" spans="1:11" ht="27" customHeight="1" x14ac:dyDescent="0.25">
      <c r="A287" s="155" t="s">
        <v>21</v>
      </c>
      <c r="B287" s="340">
        <v>1.1299999999999999</v>
      </c>
      <c r="C287" s="379">
        <v>21</v>
      </c>
      <c r="D287" s="378">
        <v>1.1000000000000001</v>
      </c>
      <c r="E287" s="650">
        <v>20</v>
      </c>
      <c r="F287" s="340">
        <v>1.1200000000000001</v>
      </c>
      <c r="G287" s="379">
        <v>21</v>
      </c>
      <c r="H287" s="340">
        <v>1.196740587969944</v>
      </c>
      <c r="I287" s="650">
        <v>21</v>
      </c>
      <c r="J287" s="336">
        <v>1.1915952593679389</v>
      </c>
      <c r="K287" s="379">
        <v>20</v>
      </c>
    </row>
    <row r="288" spans="1:11" ht="27" customHeight="1" x14ac:dyDescent="0.25">
      <c r="A288" s="155" t="s">
        <v>60</v>
      </c>
      <c r="B288" s="340">
        <v>4.28</v>
      </c>
      <c r="C288" s="379">
        <v>4</v>
      </c>
      <c r="D288" s="378">
        <v>4.2</v>
      </c>
      <c r="E288" s="650">
        <v>4</v>
      </c>
      <c r="F288" s="340">
        <v>4.18</v>
      </c>
      <c r="G288" s="379">
        <v>4</v>
      </c>
      <c r="H288" s="340">
        <v>4.2455957673762246</v>
      </c>
      <c r="I288" s="650">
        <v>4</v>
      </c>
      <c r="J288" s="336">
        <v>4.2873426025840544</v>
      </c>
      <c r="K288" s="379">
        <v>4</v>
      </c>
    </row>
    <row r="289" spans="1:11" ht="27" customHeight="1" x14ac:dyDescent="0.25">
      <c r="A289" s="155" t="s">
        <v>61</v>
      </c>
      <c r="B289" s="340">
        <v>1.17</v>
      </c>
      <c r="C289" s="379">
        <v>19</v>
      </c>
      <c r="D289" s="378">
        <v>1.2</v>
      </c>
      <c r="E289" s="650">
        <v>18</v>
      </c>
      <c r="F289" s="340">
        <v>1.23</v>
      </c>
      <c r="G289" s="379">
        <v>19</v>
      </c>
      <c r="H289" s="340">
        <v>1.2394906950571656</v>
      </c>
      <c r="I289" s="650">
        <v>20</v>
      </c>
      <c r="J289" s="336">
        <v>1.1450972934034034</v>
      </c>
      <c r="K289" s="379">
        <v>21</v>
      </c>
    </row>
    <row r="290" spans="1:11" ht="27" customHeight="1" x14ac:dyDescent="0.25">
      <c r="A290" s="155" t="s">
        <v>62</v>
      </c>
      <c r="B290" s="340">
        <v>1.26</v>
      </c>
      <c r="C290" s="379">
        <v>18</v>
      </c>
      <c r="D290" s="378">
        <v>1.2</v>
      </c>
      <c r="E290" s="650">
        <v>18</v>
      </c>
      <c r="F290" s="340">
        <v>1.19</v>
      </c>
      <c r="G290" s="379">
        <v>20</v>
      </c>
      <c r="H290" s="340">
        <v>1.272317886507591</v>
      </c>
      <c r="I290" s="650">
        <v>18</v>
      </c>
      <c r="J290" s="336">
        <v>1.2908036651978783</v>
      </c>
      <c r="K290" s="379">
        <v>18</v>
      </c>
    </row>
    <row r="291" spans="1:11" ht="27" customHeight="1" x14ac:dyDescent="0.25">
      <c r="A291" s="155" t="s">
        <v>63</v>
      </c>
      <c r="B291" s="340">
        <v>0.79</v>
      </c>
      <c r="C291" s="379">
        <v>26</v>
      </c>
      <c r="D291" s="378">
        <v>0.8</v>
      </c>
      <c r="E291" s="650">
        <v>25</v>
      </c>
      <c r="F291" s="340">
        <v>0.84</v>
      </c>
      <c r="G291" s="379">
        <v>25</v>
      </c>
      <c r="H291" s="340">
        <v>0.89181749039953295</v>
      </c>
      <c r="I291" s="650">
        <v>25</v>
      </c>
      <c r="J291" s="336">
        <v>0.85712455792517173</v>
      </c>
      <c r="K291" s="379">
        <v>25</v>
      </c>
    </row>
    <row r="292" spans="1:11" ht="27" customHeight="1" x14ac:dyDescent="0.25">
      <c r="A292" s="155" t="s">
        <v>72</v>
      </c>
      <c r="B292" s="340">
        <v>2.57</v>
      </c>
      <c r="C292" s="379">
        <v>9</v>
      </c>
      <c r="D292" s="378">
        <v>2.4</v>
      </c>
      <c r="E292" s="650">
        <v>10</v>
      </c>
      <c r="F292" s="340">
        <v>2.66</v>
      </c>
      <c r="G292" s="379">
        <v>9</v>
      </c>
      <c r="H292" s="340">
        <v>2.6769973127460776</v>
      </c>
      <c r="I292" s="650">
        <v>9</v>
      </c>
      <c r="J292" s="336">
        <v>2.7425648374645295</v>
      </c>
      <c r="K292" s="379">
        <v>9</v>
      </c>
    </row>
    <row r="293" spans="1:11" ht="27" customHeight="1" x14ac:dyDescent="0.25">
      <c r="A293" s="155" t="s">
        <v>64</v>
      </c>
      <c r="B293" s="340">
        <v>1.47</v>
      </c>
      <c r="C293" s="379">
        <v>14</v>
      </c>
      <c r="D293" s="378">
        <v>1.4</v>
      </c>
      <c r="E293" s="650">
        <v>15</v>
      </c>
      <c r="F293" s="340">
        <v>1.4</v>
      </c>
      <c r="G293" s="379">
        <v>15</v>
      </c>
      <c r="H293" s="340">
        <v>1.4409501537517071</v>
      </c>
      <c r="I293" s="650">
        <v>15</v>
      </c>
      <c r="J293" s="336">
        <v>1.4138138645349903</v>
      </c>
      <c r="K293" s="379">
        <v>15</v>
      </c>
    </row>
    <row r="294" spans="1:11" ht="27" customHeight="1" x14ac:dyDescent="0.25">
      <c r="A294" s="155" t="s">
        <v>65</v>
      </c>
      <c r="B294" s="340">
        <v>0.53</v>
      </c>
      <c r="C294" s="379">
        <v>31</v>
      </c>
      <c r="D294" s="378">
        <v>0.5</v>
      </c>
      <c r="E294" s="650">
        <v>31</v>
      </c>
      <c r="F294" s="340">
        <v>0.46</v>
      </c>
      <c r="G294" s="379">
        <v>31</v>
      </c>
      <c r="H294" s="340">
        <v>0.54557715210071367</v>
      </c>
      <c r="I294" s="650">
        <v>31</v>
      </c>
      <c r="J294" s="336">
        <v>0.53761237555320884</v>
      </c>
      <c r="K294" s="379">
        <v>31</v>
      </c>
    </row>
    <row r="295" spans="1:11" ht="27" customHeight="1" x14ac:dyDescent="0.25">
      <c r="A295" s="155" t="s">
        <v>66</v>
      </c>
      <c r="B295" s="340">
        <v>1.41</v>
      </c>
      <c r="C295" s="379">
        <v>16</v>
      </c>
      <c r="D295" s="378">
        <v>1.4</v>
      </c>
      <c r="E295" s="650">
        <v>16</v>
      </c>
      <c r="F295" s="340">
        <v>1.39</v>
      </c>
      <c r="G295" s="379">
        <v>16</v>
      </c>
      <c r="H295" s="340">
        <v>1.4382417559485967</v>
      </c>
      <c r="I295" s="650">
        <v>16</v>
      </c>
      <c r="J295" s="336">
        <v>1.3830452982788346</v>
      </c>
      <c r="K295" s="379">
        <v>17</v>
      </c>
    </row>
    <row r="296" spans="1:11" ht="27" customHeight="1" x14ac:dyDescent="0.25">
      <c r="A296" s="155" t="s">
        <v>67</v>
      </c>
      <c r="B296" s="340">
        <v>2.5499999999999998</v>
      </c>
      <c r="C296" s="379">
        <v>10</v>
      </c>
      <c r="D296" s="378">
        <v>2.6</v>
      </c>
      <c r="E296" s="650">
        <v>9</v>
      </c>
      <c r="F296" s="340">
        <v>2.56</v>
      </c>
      <c r="G296" s="379">
        <v>10</v>
      </c>
      <c r="H296" s="340">
        <v>2.5585135238595531</v>
      </c>
      <c r="I296" s="650">
        <v>10</v>
      </c>
      <c r="J296" s="336">
        <v>2.5659566778393037</v>
      </c>
      <c r="K296" s="379">
        <v>10</v>
      </c>
    </row>
    <row r="297" spans="1:11" ht="27" customHeight="1" x14ac:dyDescent="0.25">
      <c r="A297" s="155" t="s">
        <v>68</v>
      </c>
      <c r="B297" s="340">
        <v>1.03</v>
      </c>
      <c r="C297" s="379">
        <v>22</v>
      </c>
      <c r="D297" s="378">
        <v>1</v>
      </c>
      <c r="E297" s="650">
        <v>22</v>
      </c>
      <c r="F297" s="340">
        <v>1.04</v>
      </c>
      <c r="G297" s="379">
        <v>22</v>
      </c>
      <c r="H297" s="340">
        <v>1.1803618708476531</v>
      </c>
      <c r="I297" s="650">
        <v>22</v>
      </c>
      <c r="J297" s="336">
        <v>1.1277928890265587</v>
      </c>
      <c r="K297" s="379">
        <v>22</v>
      </c>
    </row>
    <row r="298" spans="1:11" ht="27" customHeight="1" x14ac:dyDescent="0.25">
      <c r="A298" s="155" t="s">
        <v>134</v>
      </c>
      <c r="B298" s="340">
        <v>3.45</v>
      </c>
      <c r="C298" s="379">
        <v>7</v>
      </c>
      <c r="D298" s="378">
        <v>3.6</v>
      </c>
      <c r="E298" s="650">
        <v>7</v>
      </c>
      <c r="F298" s="340">
        <v>3.74</v>
      </c>
      <c r="G298" s="379">
        <v>6</v>
      </c>
      <c r="H298" s="340">
        <v>3.5522801850404671</v>
      </c>
      <c r="I298" s="650">
        <v>7</v>
      </c>
      <c r="J298" s="336">
        <v>3.4991674299867457</v>
      </c>
      <c r="K298" s="379">
        <v>6</v>
      </c>
    </row>
    <row r="299" spans="1:11" ht="27" customHeight="1" x14ac:dyDescent="0.25">
      <c r="A299" s="155" t="s">
        <v>69</v>
      </c>
      <c r="B299" s="340">
        <v>1.45</v>
      </c>
      <c r="C299" s="379">
        <v>15</v>
      </c>
      <c r="D299" s="378">
        <v>1.4</v>
      </c>
      <c r="E299" s="650">
        <v>14</v>
      </c>
      <c r="F299" s="340">
        <v>1.44</v>
      </c>
      <c r="G299" s="379">
        <v>14</v>
      </c>
      <c r="H299" s="340">
        <v>1.5136507892955684</v>
      </c>
      <c r="I299" s="650">
        <v>14</v>
      </c>
      <c r="J299" s="336">
        <v>1.4983157728277747</v>
      </c>
      <c r="K299" s="379">
        <v>14</v>
      </c>
    </row>
    <row r="300" spans="1:11" ht="27" customHeight="1" x14ac:dyDescent="0.25">
      <c r="A300" s="155" t="s">
        <v>73</v>
      </c>
      <c r="B300" s="340">
        <v>1.8</v>
      </c>
      <c r="C300" s="379">
        <v>13</v>
      </c>
      <c r="D300" s="378">
        <v>2</v>
      </c>
      <c r="E300" s="650">
        <v>12</v>
      </c>
      <c r="F300" s="340">
        <v>2.31</v>
      </c>
      <c r="G300" s="379">
        <v>11</v>
      </c>
      <c r="H300" s="340">
        <v>2.4079967943201939</v>
      </c>
      <c r="I300" s="650">
        <v>11</v>
      </c>
      <c r="J300" s="336">
        <v>2.4807702142493375</v>
      </c>
      <c r="K300" s="379">
        <v>11</v>
      </c>
    </row>
    <row r="301" spans="1:11" ht="27" customHeight="1" x14ac:dyDescent="0.25">
      <c r="A301" s="155" t="s">
        <v>70</v>
      </c>
      <c r="B301" s="340">
        <v>1.28</v>
      </c>
      <c r="C301" s="379">
        <v>17</v>
      </c>
      <c r="D301" s="378">
        <v>1.3</v>
      </c>
      <c r="E301" s="650">
        <v>17</v>
      </c>
      <c r="F301" s="340">
        <v>1.25</v>
      </c>
      <c r="G301" s="379">
        <v>17</v>
      </c>
      <c r="H301" s="340">
        <v>1.2720520875878112</v>
      </c>
      <c r="I301" s="650">
        <v>19</v>
      </c>
      <c r="J301" s="336">
        <v>1.2368258290448375</v>
      </c>
      <c r="K301" s="379">
        <v>19</v>
      </c>
    </row>
    <row r="302" spans="1:11" ht="27" customHeight="1" x14ac:dyDescent="0.25">
      <c r="A302" s="155" t="s">
        <v>36</v>
      </c>
      <c r="B302" s="340">
        <v>1.81</v>
      </c>
      <c r="C302" s="379">
        <v>12</v>
      </c>
      <c r="D302" s="378">
        <v>1.8</v>
      </c>
      <c r="E302" s="650">
        <v>13</v>
      </c>
      <c r="F302" s="340">
        <v>1.83</v>
      </c>
      <c r="G302" s="379">
        <v>13</v>
      </c>
      <c r="H302" s="340">
        <v>1.820840182557611</v>
      </c>
      <c r="I302" s="650">
        <v>13</v>
      </c>
      <c r="J302" s="336">
        <v>1.8891572680677755</v>
      </c>
      <c r="K302" s="379">
        <v>13</v>
      </c>
    </row>
    <row r="303" spans="1:11" ht="27" customHeight="1" x14ac:dyDescent="0.25">
      <c r="A303" s="498" t="s">
        <v>273</v>
      </c>
      <c r="B303" s="653"/>
      <c r="C303" s="653"/>
      <c r="D303" s="653"/>
      <c r="E303" s="653"/>
      <c r="F303" s="654"/>
      <c r="G303" s="404"/>
    </row>
    <row r="306" spans="1:11" ht="27" customHeight="1" x14ac:dyDescent="0.25">
      <c r="A306" s="469" t="s">
        <v>1136</v>
      </c>
      <c r="B306" s="7"/>
      <c r="C306" s="7"/>
      <c r="D306" s="7"/>
      <c r="E306" s="7"/>
      <c r="F306" s="7"/>
      <c r="G306" s="7"/>
      <c r="K306" s="115" t="s">
        <v>403</v>
      </c>
    </row>
    <row r="307" spans="1:11" ht="27" customHeight="1" x14ac:dyDescent="0.25">
      <c r="A307" s="805" t="s">
        <v>1</v>
      </c>
      <c r="B307" s="802">
        <v>1398</v>
      </c>
      <c r="C307" s="803"/>
      <c r="D307" s="802">
        <v>1399</v>
      </c>
      <c r="E307" s="803"/>
      <c r="F307" s="802">
        <v>1400</v>
      </c>
      <c r="G307" s="803"/>
      <c r="H307" s="802">
        <v>1401</v>
      </c>
      <c r="I307" s="803"/>
      <c r="J307" s="802">
        <v>1402</v>
      </c>
      <c r="K307" s="803"/>
    </row>
    <row r="308" spans="1:11" ht="27" customHeight="1" x14ac:dyDescent="0.25">
      <c r="A308" s="806"/>
      <c r="B308" s="153" t="s">
        <v>2</v>
      </c>
      <c r="C308" s="153" t="s">
        <v>144</v>
      </c>
      <c r="D308" s="153" t="s">
        <v>2</v>
      </c>
      <c r="E308" s="153" t="s">
        <v>144</v>
      </c>
      <c r="F308" s="153" t="s">
        <v>2</v>
      </c>
      <c r="G308" s="153" t="s">
        <v>144</v>
      </c>
      <c r="H308" s="153" t="s">
        <v>2</v>
      </c>
      <c r="I308" s="153" t="s">
        <v>144</v>
      </c>
      <c r="J308" s="153" t="s">
        <v>2</v>
      </c>
      <c r="K308" s="153" t="s">
        <v>144</v>
      </c>
    </row>
    <row r="309" spans="1:11" s="20" customFormat="1" ht="27" customHeight="1" x14ac:dyDescent="0.25">
      <c r="A309" s="79" t="s">
        <v>47</v>
      </c>
      <c r="B309" s="373">
        <v>100</v>
      </c>
      <c r="C309" s="16" t="s">
        <v>230</v>
      </c>
      <c r="D309" s="377">
        <v>100</v>
      </c>
      <c r="E309" s="278" t="s">
        <v>230</v>
      </c>
      <c r="F309" s="373">
        <v>100</v>
      </c>
      <c r="G309" s="16" t="s">
        <v>230</v>
      </c>
      <c r="H309" s="373">
        <v>100</v>
      </c>
      <c r="I309" s="278" t="s">
        <v>230</v>
      </c>
      <c r="J309" s="373">
        <v>100</v>
      </c>
      <c r="K309" s="16" t="s">
        <v>230</v>
      </c>
    </row>
    <row r="310" spans="1:11" ht="27" customHeight="1" x14ac:dyDescent="0.25">
      <c r="A310" s="155" t="s">
        <v>48</v>
      </c>
      <c r="B310" s="340">
        <v>3.65</v>
      </c>
      <c r="C310" s="379">
        <v>6</v>
      </c>
      <c r="D310" s="378">
        <v>4.0999999999999996</v>
      </c>
      <c r="E310" s="650">
        <v>6</v>
      </c>
      <c r="F310" s="340">
        <v>3.4989972541174428</v>
      </c>
      <c r="G310" s="650">
        <v>6</v>
      </c>
      <c r="H310" s="340">
        <v>3.5343206686103499</v>
      </c>
      <c r="I310" s="650">
        <v>6</v>
      </c>
      <c r="J310" s="336">
        <v>3.7865420659181503</v>
      </c>
      <c r="K310" s="379">
        <v>6</v>
      </c>
    </row>
    <row r="311" spans="1:11" ht="27" customHeight="1" x14ac:dyDescent="0.25">
      <c r="A311" s="155" t="s">
        <v>49</v>
      </c>
      <c r="B311" s="340">
        <v>2.79</v>
      </c>
      <c r="C311" s="379">
        <v>9</v>
      </c>
      <c r="D311" s="378">
        <v>2.6</v>
      </c>
      <c r="E311" s="650">
        <v>10</v>
      </c>
      <c r="F311" s="340">
        <v>2.3083582889631051</v>
      </c>
      <c r="G311" s="650">
        <v>11</v>
      </c>
      <c r="H311" s="340">
        <v>2.3089218258500552</v>
      </c>
      <c r="I311" s="650">
        <v>11</v>
      </c>
      <c r="J311" s="336">
        <v>2.3901634793258428</v>
      </c>
      <c r="K311" s="379">
        <v>11</v>
      </c>
    </row>
    <row r="312" spans="1:11" ht="27" customHeight="1" x14ac:dyDescent="0.25">
      <c r="A312" s="155" t="s">
        <v>50</v>
      </c>
      <c r="B312" s="340">
        <v>1.06</v>
      </c>
      <c r="C312" s="379">
        <v>23</v>
      </c>
      <c r="D312" s="378">
        <v>1.1000000000000001</v>
      </c>
      <c r="E312" s="650">
        <v>22</v>
      </c>
      <c r="F312" s="340">
        <v>1.0590712716452242</v>
      </c>
      <c r="G312" s="650">
        <v>24</v>
      </c>
      <c r="H312" s="340">
        <v>1.0794154544076957</v>
      </c>
      <c r="I312" s="650">
        <v>24</v>
      </c>
      <c r="J312" s="336">
        <v>1.2049565546596801</v>
      </c>
      <c r="K312" s="379">
        <v>22</v>
      </c>
    </row>
    <row r="313" spans="1:11" ht="27" customHeight="1" x14ac:dyDescent="0.25">
      <c r="A313" s="155" t="s">
        <v>51</v>
      </c>
      <c r="B313" s="340">
        <v>5.97</v>
      </c>
      <c r="C313" s="379">
        <v>2</v>
      </c>
      <c r="D313" s="378">
        <v>5.8</v>
      </c>
      <c r="E313" s="650">
        <v>2</v>
      </c>
      <c r="F313" s="340">
        <v>5.9250784437446953</v>
      </c>
      <c r="G313" s="650">
        <v>2</v>
      </c>
      <c r="H313" s="340">
        <v>6.2887961591594124</v>
      </c>
      <c r="I313" s="650">
        <v>2</v>
      </c>
      <c r="J313" s="336">
        <v>6.387850307244876</v>
      </c>
      <c r="K313" s="379">
        <v>2</v>
      </c>
    </row>
    <row r="314" spans="1:11" ht="27" customHeight="1" x14ac:dyDescent="0.25">
      <c r="A314" s="155" t="s">
        <v>10</v>
      </c>
      <c r="B314" s="340">
        <v>2.75</v>
      </c>
      <c r="C314" s="379">
        <v>10</v>
      </c>
      <c r="D314" s="378">
        <v>2.6</v>
      </c>
      <c r="E314" s="650">
        <v>11</v>
      </c>
      <c r="F314" s="340">
        <v>2.6845151753240213</v>
      </c>
      <c r="G314" s="650">
        <v>9</v>
      </c>
      <c r="H314" s="340">
        <v>2.6973700376771443</v>
      </c>
      <c r="I314" s="650">
        <v>9</v>
      </c>
      <c r="J314" s="336">
        <v>2.7380124238164547</v>
      </c>
      <c r="K314" s="379">
        <v>9</v>
      </c>
    </row>
    <row r="315" spans="1:11" ht="27" customHeight="1" x14ac:dyDescent="0.25">
      <c r="A315" s="155" t="s">
        <v>52</v>
      </c>
      <c r="B315" s="340">
        <v>0.71</v>
      </c>
      <c r="C315" s="379">
        <v>30</v>
      </c>
      <c r="D315" s="378">
        <v>0.7</v>
      </c>
      <c r="E315" s="650">
        <v>30</v>
      </c>
      <c r="F315" s="340">
        <v>0.66695129484192306</v>
      </c>
      <c r="G315" s="650">
        <v>30</v>
      </c>
      <c r="H315" s="340">
        <v>0.63705606031025996</v>
      </c>
      <c r="I315" s="650">
        <v>31</v>
      </c>
      <c r="J315" s="336">
        <v>0.69398206161703158</v>
      </c>
      <c r="K315" s="379">
        <v>31</v>
      </c>
    </row>
    <row r="316" spans="1:11" ht="27" customHeight="1" x14ac:dyDescent="0.25">
      <c r="A316" s="155" t="s">
        <v>12</v>
      </c>
      <c r="B316" s="340">
        <v>1.1200000000000001</v>
      </c>
      <c r="C316" s="379">
        <v>22</v>
      </c>
      <c r="D316" s="378">
        <v>1.1000000000000001</v>
      </c>
      <c r="E316" s="650">
        <v>21</v>
      </c>
      <c r="F316" s="340">
        <v>1.2712134786722047</v>
      </c>
      <c r="G316" s="650">
        <v>20</v>
      </c>
      <c r="H316" s="340">
        <v>1.3234403222072906</v>
      </c>
      <c r="I316" s="650">
        <v>20</v>
      </c>
      <c r="J316" s="336">
        <v>1.3906606823503391</v>
      </c>
      <c r="K316" s="379">
        <v>20</v>
      </c>
    </row>
    <row r="317" spans="1:11" ht="27" customHeight="1" x14ac:dyDescent="0.25">
      <c r="A317" s="155" t="s">
        <v>13</v>
      </c>
      <c r="B317" s="340">
        <v>36.75</v>
      </c>
      <c r="C317" s="379">
        <v>1</v>
      </c>
      <c r="D317" s="378">
        <v>36.700000000000003</v>
      </c>
      <c r="E317" s="650">
        <v>1</v>
      </c>
      <c r="F317" s="340">
        <v>38.332541900791149</v>
      </c>
      <c r="G317" s="650">
        <v>1</v>
      </c>
      <c r="H317" s="340">
        <v>36.695879243270859</v>
      </c>
      <c r="I317" s="650">
        <v>1</v>
      </c>
      <c r="J317" s="336">
        <v>35.353254810615347</v>
      </c>
      <c r="K317" s="379">
        <v>1</v>
      </c>
    </row>
    <row r="318" spans="1:11" ht="27" customHeight="1" x14ac:dyDescent="0.25">
      <c r="A318" s="155" t="s">
        <v>54</v>
      </c>
      <c r="B318" s="340">
        <v>0.79</v>
      </c>
      <c r="C318" s="379">
        <v>27</v>
      </c>
      <c r="D318" s="378">
        <v>0.8</v>
      </c>
      <c r="E318" s="650">
        <v>28</v>
      </c>
      <c r="F318" s="340">
        <v>0.75704340797806113</v>
      </c>
      <c r="G318" s="650">
        <v>28</v>
      </c>
      <c r="H318" s="340">
        <v>0.71867080614278989</v>
      </c>
      <c r="I318" s="650">
        <v>28</v>
      </c>
      <c r="J318" s="336">
        <v>0.74849051929123445</v>
      </c>
      <c r="K318" s="379">
        <v>29</v>
      </c>
    </row>
    <row r="319" spans="1:11" ht="27" customHeight="1" x14ac:dyDescent="0.25">
      <c r="A319" s="155" t="s">
        <v>55</v>
      </c>
      <c r="B319" s="340">
        <v>0.59</v>
      </c>
      <c r="C319" s="379">
        <v>31</v>
      </c>
      <c r="D319" s="378">
        <v>0.7</v>
      </c>
      <c r="E319" s="650">
        <v>31</v>
      </c>
      <c r="F319" s="340">
        <v>0.61459137657952179</v>
      </c>
      <c r="G319" s="650">
        <v>31</v>
      </c>
      <c r="H319" s="340">
        <v>0.71667312102698133</v>
      </c>
      <c r="I319" s="650">
        <v>29</v>
      </c>
      <c r="J319" s="336">
        <v>0.7881111024364964</v>
      </c>
      <c r="K319" s="379">
        <v>28</v>
      </c>
    </row>
    <row r="320" spans="1:11" ht="27" customHeight="1" x14ac:dyDescent="0.25">
      <c r="A320" s="155" t="s">
        <v>56</v>
      </c>
      <c r="B320" s="340">
        <v>5.7</v>
      </c>
      <c r="C320" s="379">
        <v>3</v>
      </c>
      <c r="D320" s="378">
        <v>5.6</v>
      </c>
      <c r="E320" s="650">
        <v>3</v>
      </c>
      <c r="F320" s="340">
        <v>5.3637712196700935</v>
      </c>
      <c r="G320" s="650">
        <v>3</v>
      </c>
      <c r="H320" s="340">
        <v>5.4625555564608543</v>
      </c>
      <c r="I320" s="650">
        <v>3</v>
      </c>
      <c r="J320" s="336">
        <v>5.9475395367510133</v>
      </c>
      <c r="K320" s="379">
        <v>3</v>
      </c>
    </row>
    <row r="321" spans="1:11" ht="27" customHeight="1" x14ac:dyDescent="0.25">
      <c r="A321" s="155" t="s">
        <v>57</v>
      </c>
      <c r="B321" s="340">
        <v>0.76</v>
      </c>
      <c r="C321" s="379">
        <v>29</v>
      </c>
      <c r="D321" s="378">
        <v>0.7</v>
      </c>
      <c r="E321" s="650">
        <v>29</v>
      </c>
      <c r="F321" s="340">
        <v>0.68916927020695562</v>
      </c>
      <c r="G321" s="650">
        <v>29</v>
      </c>
      <c r="H321" s="340">
        <v>0.71073415620028757</v>
      </c>
      <c r="I321" s="650">
        <v>30</v>
      </c>
      <c r="J321" s="336">
        <v>0.73421276074188224</v>
      </c>
      <c r="K321" s="379">
        <v>30</v>
      </c>
    </row>
    <row r="322" spans="1:11" ht="27" customHeight="1" x14ac:dyDescent="0.25">
      <c r="A322" s="155" t="s">
        <v>58</v>
      </c>
      <c r="B322" s="340">
        <v>4.67</v>
      </c>
      <c r="C322" s="379">
        <v>4</v>
      </c>
      <c r="D322" s="378">
        <v>4.0999999999999996</v>
      </c>
      <c r="E322" s="650">
        <v>5</v>
      </c>
      <c r="F322" s="340">
        <v>4.3559805976015626</v>
      </c>
      <c r="G322" s="650">
        <v>5</v>
      </c>
      <c r="H322" s="340">
        <v>4.6250386256003964</v>
      </c>
      <c r="I322" s="650">
        <v>5</v>
      </c>
      <c r="J322" s="336">
        <v>4.7721248084883987</v>
      </c>
      <c r="K322" s="379">
        <v>5</v>
      </c>
    </row>
    <row r="323" spans="1:11" ht="27" customHeight="1" x14ac:dyDescent="0.25">
      <c r="A323" s="155" t="s">
        <v>19</v>
      </c>
      <c r="B323" s="340">
        <v>1.06</v>
      </c>
      <c r="C323" s="379">
        <v>24</v>
      </c>
      <c r="D323" s="378">
        <v>1</v>
      </c>
      <c r="E323" s="650">
        <v>24</v>
      </c>
      <c r="F323" s="340">
        <v>1.1015005732060992</v>
      </c>
      <c r="G323" s="650">
        <v>23</v>
      </c>
      <c r="H323" s="340">
        <v>1.106204104323691</v>
      </c>
      <c r="I323" s="650">
        <v>23</v>
      </c>
      <c r="J323" s="336">
        <v>1.0913367013885289</v>
      </c>
      <c r="K323" s="379">
        <v>23</v>
      </c>
    </row>
    <row r="324" spans="1:11" ht="27" customHeight="1" x14ac:dyDescent="0.25">
      <c r="A324" s="155" t="s">
        <v>59</v>
      </c>
      <c r="B324" s="340">
        <v>0.9</v>
      </c>
      <c r="C324" s="379">
        <v>25</v>
      </c>
      <c r="D324" s="378">
        <v>0.9</v>
      </c>
      <c r="E324" s="650">
        <v>26</v>
      </c>
      <c r="F324" s="340">
        <v>0.91165962240576048</v>
      </c>
      <c r="G324" s="650">
        <v>25</v>
      </c>
      <c r="H324" s="340">
        <v>0.93063492615801024</v>
      </c>
      <c r="I324" s="650">
        <v>25</v>
      </c>
      <c r="J324" s="336">
        <v>0.90839898801306773</v>
      </c>
      <c r="K324" s="379">
        <v>25</v>
      </c>
    </row>
    <row r="325" spans="1:11" ht="27" customHeight="1" x14ac:dyDescent="0.25">
      <c r="A325" s="155" t="s">
        <v>21</v>
      </c>
      <c r="B325" s="340">
        <v>1.42</v>
      </c>
      <c r="C325" s="379">
        <v>18</v>
      </c>
      <c r="D325" s="378">
        <v>1.7</v>
      </c>
      <c r="E325" s="650">
        <v>16</v>
      </c>
      <c r="F325" s="340">
        <v>1.6399485638378175</v>
      </c>
      <c r="G325" s="650">
        <v>15</v>
      </c>
      <c r="H325" s="340">
        <v>1.6222713813940435</v>
      </c>
      <c r="I325" s="650">
        <v>15</v>
      </c>
      <c r="J325" s="336">
        <v>1.5420734127013707</v>
      </c>
      <c r="K325" s="379">
        <v>18</v>
      </c>
    </row>
    <row r="326" spans="1:11" ht="27" customHeight="1" x14ac:dyDescent="0.25">
      <c r="A326" s="155" t="s">
        <v>60</v>
      </c>
      <c r="B326" s="340">
        <v>4.6500000000000004</v>
      </c>
      <c r="C326" s="379">
        <v>5</v>
      </c>
      <c r="D326" s="378">
        <v>4.8</v>
      </c>
      <c r="E326" s="650">
        <v>4</v>
      </c>
      <c r="F326" s="340">
        <v>4.5903049262805791</v>
      </c>
      <c r="G326" s="650">
        <v>4</v>
      </c>
      <c r="H326" s="340">
        <v>4.7070366585530925</v>
      </c>
      <c r="I326" s="650">
        <v>4</v>
      </c>
      <c r="J326" s="336">
        <v>4.8160580818474124</v>
      </c>
      <c r="K326" s="379">
        <v>4</v>
      </c>
    </row>
    <row r="327" spans="1:11" ht="27" customHeight="1" x14ac:dyDescent="0.25">
      <c r="A327" s="155" t="s">
        <v>61</v>
      </c>
      <c r="B327" s="340">
        <v>1.1399999999999999</v>
      </c>
      <c r="C327" s="379">
        <v>21</v>
      </c>
      <c r="D327" s="378">
        <v>1.1000000000000001</v>
      </c>
      <c r="E327" s="650">
        <v>22</v>
      </c>
      <c r="F327" s="340">
        <v>1.22125248415905</v>
      </c>
      <c r="G327" s="650">
        <v>21</v>
      </c>
      <c r="H327" s="340">
        <v>1.11269814834615</v>
      </c>
      <c r="I327" s="650">
        <v>22</v>
      </c>
      <c r="J327" s="336">
        <v>1.0856777382235545</v>
      </c>
      <c r="K327" s="379">
        <v>24</v>
      </c>
    </row>
    <row r="328" spans="1:11" ht="27" customHeight="1" x14ac:dyDescent="0.25">
      <c r="A328" s="155" t="s">
        <v>62</v>
      </c>
      <c r="B328" s="340">
        <v>1.62</v>
      </c>
      <c r="C328" s="379">
        <v>16</v>
      </c>
      <c r="D328" s="378">
        <v>1.6</v>
      </c>
      <c r="E328" s="650">
        <v>18</v>
      </c>
      <c r="F328" s="340">
        <v>1.5705991787015963</v>
      </c>
      <c r="G328" s="650">
        <v>16</v>
      </c>
      <c r="H328" s="340">
        <v>1.569844641772689</v>
      </c>
      <c r="I328" s="650">
        <v>18</v>
      </c>
      <c r="J328" s="336">
        <v>1.4508182200297004</v>
      </c>
      <c r="K328" s="379">
        <v>19</v>
      </c>
    </row>
    <row r="329" spans="1:11" ht="27" customHeight="1" x14ac:dyDescent="0.25">
      <c r="A329" s="155" t="s">
        <v>63</v>
      </c>
      <c r="B329" s="340">
        <v>0.78</v>
      </c>
      <c r="C329" s="379">
        <v>28</v>
      </c>
      <c r="D329" s="378">
        <v>0.9</v>
      </c>
      <c r="E329" s="650">
        <v>25</v>
      </c>
      <c r="F329" s="340">
        <v>0.84074501321632322</v>
      </c>
      <c r="G329" s="650">
        <v>26</v>
      </c>
      <c r="H329" s="340">
        <v>0.8953708172371736</v>
      </c>
      <c r="I329" s="650">
        <v>26</v>
      </c>
      <c r="J329" s="336">
        <v>0.86059467942917345</v>
      </c>
      <c r="K329" s="379">
        <v>26</v>
      </c>
    </row>
    <row r="330" spans="1:11" ht="27" customHeight="1" x14ac:dyDescent="0.25">
      <c r="A330" s="155" t="s">
        <v>72</v>
      </c>
      <c r="B330" s="340">
        <v>2.91</v>
      </c>
      <c r="C330" s="379">
        <v>8</v>
      </c>
      <c r="D330" s="378">
        <v>3</v>
      </c>
      <c r="E330" s="650">
        <v>8</v>
      </c>
      <c r="F330" s="340">
        <v>2.9539904847700735</v>
      </c>
      <c r="G330" s="650">
        <v>8</v>
      </c>
      <c r="H330" s="340">
        <v>2.9311022039095427</v>
      </c>
      <c r="I330" s="650">
        <v>8</v>
      </c>
      <c r="J330" s="336">
        <v>3.0269225911664508</v>
      </c>
      <c r="K330" s="379">
        <v>8</v>
      </c>
    </row>
    <row r="331" spans="1:11" ht="27" customHeight="1" x14ac:dyDescent="0.25">
      <c r="A331" s="155" t="s">
        <v>64</v>
      </c>
      <c r="B331" s="340">
        <v>1.85</v>
      </c>
      <c r="C331" s="379">
        <v>13</v>
      </c>
      <c r="D331" s="378">
        <v>1.9</v>
      </c>
      <c r="E331" s="650">
        <v>12</v>
      </c>
      <c r="F331" s="340">
        <v>1.7030438822703846</v>
      </c>
      <c r="G331" s="650">
        <v>13</v>
      </c>
      <c r="H331" s="340">
        <v>1.6918294024533038</v>
      </c>
      <c r="I331" s="650">
        <v>14</v>
      </c>
      <c r="J331" s="336">
        <v>1.7022409707885582</v>
      </c>
      <c r="K331" s="379">
        <v>14</v>
      </c>
    </row>
    <row r="332" spans="1:11" ht="27" customHeight="1" x14ac:dyDescent="0.25">
      <c r="A332" s="155" t="s">
        <v>65</v>
      </c>
      <c r="B332" s="340">
        <v>0.84</v>
      </c>
      <c r="C332" s="379">
        <v>26</v>
      </c>
      <c r="D332" s="378">
        <v>0.9</v>
      </c>
      <c r="E332" s="650">
        <v>27</v>
      </c>
      <c r="F332" s="340">
        <v>0.78383900881295554</v>
      </c>
      <c r="G332" s="650">
        <v>27</v>
      </c>
      <c r="H332" s="340">
        <v>0.81018679350400225</v>
      </c>
      <c r="I332" s="650">
        <v>27</v>
      </c>
      <c r="J332" s="336">
        <v>0.84449181152773578</v>
      </c>
      <c r="K332" s="379">
        <v>27</v>
      </c>
    </row>
    <row r="333" spans="1:11" ht="27" customHeight="1" x14ac:dyDescent="0.25">
      <c r="A333" s="155" t="s">
        <v>66</v>
      </c>
      <c r="B333" s="340">
        <v>1.7</v>
      </c>
      <c r="C333" s="379">
        <v>15</v>
      </c>
      <c r="D333" s="378">
        <v>1.5</v>
      </c>
      <c r="E333" s="650">
        <v>19</v>
      </c>
      <c r="F333" s="340">
        <v>1.5612910351829061</v>
      </c>
      <c r="G333" s="650">
        <v>18</v>
      </c>
      <c r="H333" s="340">
        <v>1.5736970017676737</v>
      </c>
      <c r="I333" s="650">
        <v>17</v>
      </c>
      <c r="J333" s="336">
        <v>1.6430827481050285</v>
      </c>
      <c r="K333" s="379">
        <v>15</v>
      </c>
    </row>
    <row r="334" spans="1:11" ht="27" customHeight="1" x14ac:dyDescent="0.25">
      <c r="A334" s="155" t="s">
        <v>67</v>
      </c>
      <c r="B334" s="340">
        <v>2.61</v>
      </c>
      <c r="C334" s="379">
        <v>11</v>
      </c>
      <c r="D334" s="378">
        <v>2.6</v>
      </c>
      <c r="E334" s="650">
        <v>9</v>
      </c>
      <c r="F334" s="340">
        <v>2.6466621844432217</v>
      </c>
      <c r="G334" s="650">
        <v>10</v>
      </c>
      <c r="H334" s="340">
        <v>2.5290609009685534</v>
      </c>
      <c r="I334" s="650">
        <v>10</v>
      </c>
      <c r="J334" s="336">
        <v>2.656620670297769</v>
      </c>
      <c r="K334" s="379">
        <v>10</v>
      </c>
    </row>
    <row r="335" spans="1:11" ht="27" customHeight="1" x14ac:dyDescent="0.25">
      <c r="A335" s="155" t="s">
        <v>68</v>
      </c>
      <c r="B335" s="340">
        <v>1.39</v>
      </c>
      <c r="C335" s="379">
        <v>19</v>
      </c>
      <c r="D335" s="378">
        <v>1.6</v>
      </c>
      <c r="E335" s="650">
        <v>17</v>
      </c>
      <c r="F335" s="340">
        <v>1.4745317396940025</v>
      </c>
      <c r="G335" s="650">
        <v>19</v>
      </c>
      <c r="H335" s="340">
        <v>1.4987403949575409</v>
      </c>
      <c r="I335" s="650">
        <v>19</v>
      </c>
      <c r="J335" s="336">
        <v>1.5508523007066599</v>
      </c>
      <c r="K335" s="379">
        <v>17</v>
      </c>
    </row>
    <row r="336" spans="1:11" ht="27" customHeight="1" x14ac:dyDescent="0.25">
      <c r="A336" s="155" t="s">
        <v>134</v>
      </c>
      <c r="B336" s="340">
        <v>3.4</v>
      </c>
      <c r="C336" s="379">
        <v>7</v>
      </c>
      <c r="D336" s="378">
        <v>3.5</v>
      </c>
      <c r="E336" s="650">
        <v>7</v>
      </c>
      <c r="F336" s="340">
        <v>3.2647521307139113</v>
      </c>
      <c r="G336" s="650">
        <v>7</v>
      </c>
      <c r="H336" s="340">
        <v>3.4138179648516385</v>
      </c>
      <c r="I336" s="650">
        <v>7</v>
      </c>
      <c r="J336" s="336">
        <v>3.289573765888719</v>
      </c>
      <c r="K336" s="379">
        <v>7</v>
      </c>
    </row>
    <row r="337" spans="1:11" ht="27" customHeight="1" x14ac:dyDescent="0.25">
      <c r="A337" s="155" t="s">
        <v>69</v>
      </c>
      <c r="B337" s="340">
        <v>1.57</v>
      </c>
      <c r="C337" s="379">
        <v>17</v>
      </c>
      <c r="D337" s="378">
        <v>1.7</v>
      </c>
      <c r="E337" s="650">
        <v>14</v>
      </c>
      <c r="F337" s="340">
        <v>1.6672374403783101</v>
      </c>
      <c r="G337" s="650">
        <v>14</v>
      </c>
      <c r="H337" s="340">
        <v>1.5899621941744724</v>
      </c>
      <c r="I337" s="650">
        <v>16</v>
      </c>
      <c r="J337" s="336">
        <v>1.589354543071527</v>
      </c>
      <c r="K337" s="379">
        <v>16</v>
      </c>
    </row>
    <row r="338" spans="1:11" ht="27" customHeight="1" x14ac:dyDescent="0.25">
      <c r="A338" s="155" t="s">
        <v>73</v>
      </c>
      <c r="B338" s="340">
        <v>1.72</v>
      </c>
      <c r="C338" s="379">
        <v>14</v>
      </c>
      <c r="D338" s="378">
        <v>1.7</v>
      </c>
      <c r="E338" s="650">
        <v>14</v>
      </c>
      <c r="F338" s="340">
        <v>1.568026651779034</v>
      </c>
      <c r="G338" s="650">
        <v>17</v>
      </c>
      <c r="H338" s="340">
        <v>2.0166729618545496</v>
      </c>
      <c r="I338" s="650">
        <v>12</v>
      </c>
      <c r="J338" s="336">
        <v>1.847892071388084</v>
      </c>
      <c r="K338" s="379">
        <v>13</v>
      </c>
    </row>
    <row r="339" spans="1:11" ht="27" customHeight="1" x14ac:dyDescent="0.25">
      <c r="A339" s="155" t="s">
        <v>70</v>
      </c>
      <c r="B339" s="340">
        <v>1.29</v>
      </c>
      <c r="C339" s="379">
        <v>20</v>
      </c>
      <c r="D339" s="378">
        <v>1.3</v>
      </c>
      <c r="E339" s="650">
        <v>20</v>
      </c>
      <c r="F339" s="340">
        <v>1.2013893726313416</v>
      </c>
      <c r="G339" s="650">
        <v>22</v>
      </c>
      <c r="H339" s="340">
        <v>1.2182944650442133</v>
      </c>
      <c r="I339" s="650">
        <v>21</v>
      </c>
      <c r="J339" s="336">
        <v>1.2305305918859981</v>
      </c>
      <c r="K339" s="379">
        <v>21</v>
      </c>
    </row>
    <row r="340" spans="1:11" ht="27" customHeight="1" x14ac:dyDescent="0.25">
      <c r="A340" s="155" t="s">
        <v>36</v>
      </c>
      <c r="B340" s="340">
        <v>1.86</v>
      </c>
      <c r="C340" s="379">
        <v>12</v>
      </c>
      <c r="D340" s="378">
        <v>1.8</v>
      </c>
      <c r="E340" s="650">
        <v>13</v>
      </c>
      <c r="F340" s="340">
        <v>1.771942727380692</v>
      </c>
      <c r="G340" s="650">
        <v>12</v>
      </c>
      <c r="H340" s="340">
        <v>1.9837030018052901</v>
      </c>
      <c r="I340" s="650">
        <v>13</v>
      </c>
      <c r="J340" s="336">
        <v>1.9275790002839193</v>
      </c>
      <c r="K340" s="379">
        <v>12</v>
      </c>
    </row>
    <row r="341" spans="1:11" ht="27" customHeight="1" x14ac:dyDescent="0.25">
      <c r="A341" s="498" t="s">
        <v>273</v>
      </c>
      <c r="B341" s="653"/>
      <c r="C341" s="653"/>
      <c r="D341" s="653"/>
      <c r="E341" s="653"/>
      <c r="F341" s="654"/>
      <c r="G341" s="404"/>
    </row>
    <row r="344" spans="1:11" ht="27" customHeight="1" x14ac:dyDescent="0.25">
      <c r="A344" s="469" t="s">
        <v>1137</v>
      </c>
      <c r="B344" s="7"/>
      <c r="C344" s="7"/>
      <c r="D344" s="7"/>
      <c r="E344" s="7"/>
      <c r="F344" s="7"/>
      <c r="G344" s="7"/>
      <c r="K344" s="18" t="s">
        <v>891</v>
      </c>
    </row>
    <row r="345" spans="1:11" ht="27" customHeight="1" x14ac:dyDescent="0.25">
      <c r="A345" s="805" t="s">
        <v>1</v>
      </c>
      <c r="B345" s="802">
        <v>1398</v>
      </c>
      <c r="C345" s="803"/>
      <c r="D345" s="802">
        <v>1399</v>
      </c>
      <c r="E345" s="803"/>
      <c r="F345" s="802">
        <v>1400</v>
      </c>
      <c r="G345" s="803"/>
      <c r="H345" s="802">
        <v>1401</v>
      </c>
      <c r="I345" s="803"/>
      <c r="J345" s="802">
        <v>1402</v>
      </c>
      <c r="K345" s="803"/>
    </row>
    <row r="346" spans="1:11" ht="27" customHeight="1" x14ac:dyDescent="0.25">
      <c r="A346" s="806"/>
      <c r="B346" s="153" t="s">
        <v>269</v>
      </c>
      <c r="C346" s="153" t="s">
        <v>144</v>
      </c>
      <c r="D346" s="153" t="s">
        <v>269</v>
      </c>
      <c r="E346" s="153" t="s">
        <v>144</v>
      </c>
      <c r="F346" s="153" t="s">
        <v>269</v>
      </c>
      <c r="G346" s="153" t="s">
        <v>144</v>
      </c>
      <c r="H346" s="153" t="s">
        <v>269</v>
      </c>
      <c r="I346" s="153" t="s">
        <v>144</v>
      </c>
      <c r="J346" s="153" t="s">
        <v>269</v>
      </c>
      <c r="K346" s="153" t="s">
        <v>144</v>
      </c>
    </row>
    <row r="347" spans="1:11" s="20" customFormat="1" ht="27" customHeight="1" x14ac:dyDescent="0.25">
      <c r="A347" s="79" t="s">
        <v>47</v>
      </c>
      <c r="B347" s="377">
        <v>7.2</v>
      </c>
      <c r="C347" s="16" t="s">
        <v>230</v>
      </c>
      <c r="D347" s="377">
        <v>9.8000000000000007</v>
      </c>
      <c r="E347" s="278" t="s">
        <v>230</v>
      </c>
      <c r="F347" s="373">
        <v>13.569710823529411</v>
      </c>
      <c r="G347" s="278" t="s">
        <v>230</v>
      </c>
      <c r="H347" s="373">
        <v>20.722240729411766</v>
      </c>
      <c r="I347" s="278" t="s">
        <v>230</v>
      </c>
      <c r="J347" s="79">
        <v>32.676590642523365</v>
      </c>
      <c r="K347" s="16" t="s">
        <v>230</v>
      </c>
    </row>
    <row r="348" spans="1:11" ht="27" customHeight="1" x14ac:dyDescent="0.25">
      <c r="A348" s="155" t="s">
        <v>48</v>
      </c>
      <c r="B348" s="378">
        <v>5.4</v>
      </c>
      <c r="C348" s="379">
        <v>13</v>
      </c>
      <c r="D348" s="378">
        <v>7.3</v>
      </c>
      <c r="E348" s="650">
        <v>10</v>
      </c>
      <c r="F348" s="340">
        <v>10.220000000000001</v>
      </c>
      <c r="G348" s="379">
        <v>13</v>
      </c>
      <c r="H348" s="340">
        <v>15.756423050253719</v>
      </c>
      <c r="I348" s="650">
        <v>15</v>
      </c>
      <c r="J348" s="336">
        <v>23.650060518787171</v>
      </c>
      <c r="K348" s="379">
        <v>16</v>
      </c>
    </row>
    <row r="349" spans="1:11" ht="27" customHeight="1" x14ac:dyDescent="0.25">
      <c r="A349" s="155" t="s">
        <v>49</v>
      </c>
      <c r="B349" s="378">
        <v>4</v>
      </c>
      <c r="C349" s="379">
        <v>27</v>
      </c>
      <c r="D349" s="378">
        <v>5.0999999999999996</v>
      </c>
      <c r="E349" s="650">
        <v>28</v>
      </c>
      <c r="F349" s="340">
        <v>7.3</v>
      </c>
      <c r="G349" s="379">
        <v>27</v>
      </c>
      <c r="H349" s="340">
        <v>11.501299487316759</v>
      </c>
      <c r="I349" s="650">
        <v>28</v>
      </c>
      <c r="J349" s="336">
        <v>16.983878240867472</v>
      </c>
      <c r="K349" s="379">
        <v>29</v>
      </c>
    </row>
    <row r="350" spans="1:11" ht="27" customHeight="1" x14ac:dyDescent="0.25">
      <c r="A350" s="155" t="s">
        <v>50</v>
      </c>
      <c r="B350" s="378">
        <v>4.2</v>
      </c>
      <c r="C350" s="379">
        <v>25</v>
      </c>
      <c r="D350" s="378">
        <v>5.9</v>
      </c>
      <c r="E350" s="650">
        <v>21</v>
      </c>
      <c r="F350" s="340">
        <v>8.44</v>
      </c>
      <c r="G350" s="379">
        <v>21</v>
      </c>
      <c r="H350" s="340">
        <v>14.132789971799227</v>
      </c>
      <c r="I350" s="650">
        <v>20</v>
      </c>
      <c r="J350" s="336">
        <v>20.541298754295859</v>
      </c>
      <c r="K350" s="379">
        <v>22</v>
      </c>
    </row>
    <row r="351" spans="1:11" ht="27" customHeight="1" x14ac:dyDescent="0.25">
      <c r="A351" s="155" t="s">
        <v>51</v>
      </c>
      <c r="B351" s="378">
        <v>6.5</v>
      </c>
      <c r="C351" s="379">
        <v>5</v>
      </c>
      <c r="D351" s="378">
        <v>9.1</v>
      </c>
      <c r="E351" s="650">
        <v>3</v>
      </c>
      <c r="F351" s="340">
        <v>12.14</v>
      </c>
      <c r="G351" s="379">
        <v>6</v>
      </c>
      <c r="H351" s="340">
        <v>19.229710518852404</v>
      </c>
      <c r="I351" s="650">
        <v>4</v>
      </c>
      <c r="J351" s="336">
        <v>30.811510665718199</v>
      </c>
      <c r="K351" s="379">
        <v>5</v>
      </c>
    </row>
    <row r="352" spans="1:11" ht="27" customHeight="1" x14ac:dyDescent="0.25">
      <c r="A352" s="155" t="s">
        <v>10</v>
      </c>
      <c r="B352" s="378">
        <v>6.7</v>
      </c>
      <c r="C352" s="379">
        <v>4</v>
      </c>
      <c r="D352" s="378">
        <v>8.4</v>
      </c>
      <c r="E352" s="650">
        <v>7</v>
      </c>
      <c r="F352" s="340">
        <v>11.52</v>
      </c>
      <c r="G352" s="379">
        <v>7</v>
      </c>
      <c r="H352" s="340">
        <v>16.913818856180878</v>
      </c>
      <c r="I352" s="650">
        <v>10</v>
      </c>
      <c r="J352" s="336">
        <v>26.077794690450201</v>
      </c>
      <c r="K352" s="379">
        <v>10</v>
      </c>
    </row>
    <row r="353" spans="1:11" ht="27" customHeight="1" x14ac:dyDescent="0.25">
      <c r="A353" s="155" t="s">
        <v>52</v>
      </c>
      <c r="B353" s="378">
        <v>5.7</v>
      </c>
      <c r="C353" s="379">
        <v>9</v>
      </c>
      <c r="D353" s="378">
        <v>6.8</v>
      </c>
      <c r="E353" s="650">
        <v>15</v>
      </c>
      <c r="F353" s="340">
        <v>8.93</v>
      </c>
      <c r="G353" s="379">
        <v>28</v>
      </c>
      <c r="H353" s="340">
        <v>16.294827412961983</v>
      </c>
      <c r="I353" s="650">
        <v>12</v>
      </c>
      <c r="J353" s="336">
        <v>25.705947763957116</v>
      </c>
      <c r="K353" s="379">
        <v>11</v>
      </c>
    </row>
    <row r="354" spans="1:11" ht="27" customHeight="1" x14ac:dyDescent="0.25">
      <c r="A354" s="155" t="s">
        <v>12</v>
      </c>
      <c r="B354" s="378">
        <v>5.6</v>
      </c>
      <c r="C354" s="379">
        <v>11</v>
      </c>
      <c r="D354" s="378">
        <v>7.2</v>
      </c>
      <c r="E354" s="650">
        <v>12</v>
      </c>
      <c r="F354" s="340">
        <v>11.28</v>
      </c>
      <c r="G354" s="379">
        <v>9</v>
      </c>
      <c r="H354" s="340">
        <v>18.314829564345516</v>
      </c>
      <c r="I354" s="650">
        <v>7</v>
      </c>
      <c r="J354" s="336">
        <v>31.154889890580268</v>
      </c>
      <c r="K354" s="379">
        <v>4</v>
      </c>
    </row>
    <row r="355" spans="1:11" ht="27" customHeight="1" x14ac:dyDescent="0.25">
      <c r="A355" s="155" t="s">
        <v>13</v>
      </c>
      <c r="B355" s="378">
        <v>17.899999999999999</v>
      </c>
      <c r="C355" s="379">
        <v>1</v>
      </c>
      <c r="D355" s="378">
        <v>24.5</v>
      </c>
      <c r="E355" s="650">
        <v>1</v>
      </c>
      <c r="F355" s="340">
        <v>33.549999999999997</v>
      </c>
      <c r="G355" s="379">
        <v>1</v>
      </c>
      <c r="H355" s="340">
        <v>48.961897714605179</v>
      </c>
      <c r="I355" s="650">
        <v>1</v>
      </c>
      <c r="J355" s="336">
        <v>78.63983498768566</v>
      </c>
      <c r="K355" s="379">
        <v>1</v>
      </c>
    </row>
    <row r="356" spans="1:11" ht="27" customHeight="1" x14ac:dyDescent="0.25">
      <c r="A356" s="155" t="s">
        <v>54</v>
      </c>
      <c r="B356" s="378">
        <v>4</v>
      </c>
      <c r="C356" s="379">
        <v>27</v>
      </c>
      <c r="D356" s="378">
        <v>5.8</v>
      </c>
      <c r="E356" s="650">
        <v>22</v>
      </c>
      <c r="F356" s="340">
        <v>7.61</v>
      </c>
      <c r="G356" s="379">
        <v>26</v>
      </c>
      <c r="H356" s="340">
        <v>11.985517165950252</v>
      </c>
      <c r="I356" s="650">
        <v>27</v>
      </c>
      <c r="J356" s="336">
        <v>19.256730964091581</v>
      </c>
      <c r="K356" s="379">
        <v>26</v>
      </c>
    </row>
    <row r="357" spans="1:11" ht="27" customHeight="1" x14ac:dyDescent="0.25">
      <c r="A357" s="155" t="s">
        <v>55</v>
      </c>
      <c r="B357" s="378">
        <v>4.4000000000000004</v>
      </c>
      <c r="C357" s="379">
        <v>20</v>
      </c>
      <c r="D357" s="378">
        <v>6.6</v>
      </c>
      <c r="E357" s="650">
        <v>18</v>
      </c>
      <c r="F357" s="340">
        <v>9.42</v>
      </c>
      <c r="G357" s="379">
        <v>16</v>
      </c>
      <c r="H357" s="340">
        <v>15.45259023456679</v>
      </c>
      <c r="I357" s="650">
        <v>16</v>
      </c>
      <c r="J357" s="336">
        <v>23.999075642320911</v>
      </c>
      <c r="K357" s="379">
        <v>14</v>
      </c>
    </row>
    <row r="358" spans="1:11" ht="27" customHeight="1" x14ac:dyDescent="0.25">
      <c r="A358" s="155" t="s">
        <v>56</v>
      </c>
      <c r="B358" s="378">
        <v>5.3</v>
      </c>
      <c r="C358" s="379">
        <v>14</v>
      </c>
      <c r="D358" s="378">
        <v>6.8</v>
      </c>
      <c r="E358" s="650">
        <v>15</v>
      </c>
      <c r="F358" s="340">
        <v>9.16</v>
      </c>
      <c r="G358" s="379">
        <v>17</v>
      </c>
      <c r="H358" s="340">
        <v>14.186984519142818</v>
      </c>
      <c r="I358" s="650">
        <v>19</v>
      </c>
      <c r="J358" s="336">
        <v>21.32161073406429</v>
      </c>
      <c r="K358" s="379">
        <v>20</v>
      </c>
    </row>
    <row r="359" spans="1:11" ht="27" customHeight="1" x14ac:dyDescent="0.25">
      <c r="A359" s="155" t="s">
        <v>57</v>
      </c>
      <c r="B359" s="378">
        <v>4.2</v>
      </c>
      <c r="C359" s="379">
        <v>25</v>
      </c>
      <c r="D359" s="378">
        <v>5.7</v>
      </c>
      <c r="E359" s="650">
        <v>26</v>
      </c>
      <c r="F359" s="340">
        <v>7.89</v>
      </c>
      <c r="G359" s="379">
        <v>25</v>
      </c>
      <c r="H359" s="340">
        <v>13.487279705702763</v>
      </c>
      <c r="I359" s="650">
        <v>22</v>
      </c>
      <c r="J359" s="336">
        <v>20.877257200702459</v>
      </c>
      <c r="K359" s="379">
        <v>21</v>
      </c>
    </row>
    <row r="360" spans="1:11" ht="27" customHeight="1" x14ac:dyDescent="0.25">
      <c r="A360" s="155" t="s">
        <v>58</v>
      </c>
      <c r="B360" s="378">
        <v>4.8</v>
      </c>
      <c r="C360" s="379">
        <v>18</v>
      </c>
      <c r="D360" s="378">
        <v>6.1</v>
      </c>
      <c r="E360" s="650">
        <v>19</v>
      </c>
      <c r="F360" s="340">
        <v>8.7100000000000009</v>
      </c>
      <c r="G360" s="379">
        <v>20</v>
      </c>
      <c r="H360" s="340">
        <v>14.493653363609967</v>
      </c>
      <c r="I360" s="650">
        <v>18</v>
      </c>
      <c r="J360" s="336">
        <v>22.565570679554813</v>
      </c>
      <c r="K360" s="379">
        <v>19</v>
      </c>
    </row>
    <row r="361" spans="1:11" ht="27" customHeight="1" x14ac:dyDescent="0.25">
      <c r="A361" s="155" t="s">
        <v>19</v>
      </c>
      <c r="B361" s="378">
        <v>5.3</v>
      </c>
      <c r="C361" s="379">
        <v>15</v>
      </c>
      <c r="D361" s="378">
        <v>7.2</v>
      </c>
      <c r="E361" s="650">
        <v>12</v>
      </c>
      <c r="F361" s="340">
        <v>10.64</v>
      </c>
      <c r="G361" s="379">
        <v>11</v>
      </c>
      <c r="H361" s="340">
        <v>16.654297782420002</v>
      </c>
      <c r="I361" s="650">
        <v>11</v>
      </c>
      <c r="J361" s="336">
        <v>24.489918583203906</v>
      </c>
      <c r="K361" s="379">
        <v>13</v>
      </c>
    </row>
    <row r="362" spans="1:11" ht="27" customHeight="1" x14ac:dyDescent="0.25">
      <c r="A362" s="155" t="s">
        <v>59</v>
      </c>
      <c r="B362" s="378">
        <v>6.8</v>
      </c>
      <c r="C362" s="379">
        <v>3</v>
      </c>
      <c r="D362" s="378">
        <v>8.6999999999999993</v>
      </c>
      <c r="E362" s="650">
        <v>4</v>
      </c>
      <c r="F362" s="340">
        <v>12.42</v>
      </c>
      <c r="G362" s="379">
        <v>5</v>
      </c>
      <c r="H362" s="340">
        <v>18.8290422617312</v>
      </c>
      <c r="I362" s="650">
        <v>5</v>
      </c>
      <c r="J362" s="336">
        <v>29.238096728388317</v>
      </c>
      <c r="K362" s="379">
        <v>6</v>
      </c>
    </row>
    <row r="363" spans="1:11" ht="27" customHeight="1" x14ac:dyDescent="0.25">
      <c r="A363" s="155" t="s">
        <v>21</v>
      </c>
      <c r="B363" s="378">
        <v>2.2999999999999998</v>
      </c>
      <c r="C363" s="379">
        <v>31</v>
      </c>
      <c r="D363" s="378">
        <v>3</v>
      </c>
      <c r="E363" s="650">
        <v>31</v>
      </c>
      <c r="F363" s="340">
        <v>4.1900000000000004</v>
      </c>
      <c r="G363" s="379">
        <v>31</v>
      </c>
      <c r="H363" s="340">
        <v>6.7567023188050319</v>
      </c>
      <c r="I363" s="650">
        <v>31</v>
      </c>
      <c r="J363" s="336">
        <v>10.469799401632107</v>
      </c>
      <c r="K363" s="379">
        <v>31</v>
      </c>
    </row>
    <row r="364" spans="1:11" ht="27" customHeight="1" x14ac:dyDescent="0.25">
      <c r="A364" s="155" t="s">
        <v>60</v>
      </c>
      <c r="B364" s="378">
        <v>5.0999999999999996</v>
      </c>
      <c r="C364" s="379">
        <v>17</v>
      </c>
      <c r="D364" s="378">
        <v>6.8</v>
      </c>
      <c r="E364" s="650">
        <v>15</v>
      </c>
      <c r="F364" s="340">
        <v>9.43</v>
      </c>
      <c r="G364" s="379">
        <v>15</v>
      </c>
      <c r="H364" s="340">
        <v>14.628756637550689</v>
      </c>
      <c r="I364" s="650">
        <v>17</v>
      </c>
      <c r="J364" s="336">
        <v>23.340104460277285</v>
      </c>
      <c r="K364" s="379">
        <v>17</v>
      </c>
    </row>
    <row r="365" spans="1:11" ht="27" customHeight="1" x14ac:dyDescent="0.25">
      <c r="A365" s="155" t="s">
        <v>61</v>
      </c>
      <c r="B365" s="378">
        <v>5.3</v>
      </c>
      <c r="C365" s="379">
        <v>14</v>
      </c>
      <c r="D365" s="378">
        <v>7.3</v>
      </c>
      <c r="E365" s="650">
        <v>10</v>
      </c>
      <c r="F365" s="340">
        <v>10.52</v>
      </c>
      <c r="G365" s="379">
        <v>12</v>
      </c>
      <c r="H365" s="340">
        <v>16.281322547123214</v>
      </c>
      <c r="I365" s="650">
        <v>13</v>
      </c>
      <c r="J365" s="336">
        <v>23.775649325233754</v>
      </c>
      <c r="K365" s="379">
        <v>15</v>
      </c>
    </row>
    <row r="366" spans="1:11" ht="27" customHeight="1" x14ac:dyDescent="0.25">
      <c r="A366" s="155" t="s">
        <v>62</v>
      </c>
      <c r="B366" s="378">
        <v>5.6</v>
      </c>
      <c r="C366" s="379">
        <v>11</v>
      </c>
      <c r="D366" s="378">
        <v>7</v>
      </c>
      <c r="E366" s="650">
        <v>14</v>
      </c>
      <c r="F366" s="340">
        <v>9.69</v>
      </c>
      <c r="G366" s="379">
        <v>14</v>
      </c>
      <c r="H366" s="340">
        <v>15.840462273816556</v>
      </c>
      <c r="I366" s="650">
        <v>14</v>
      </c>
      <c r="J366" s="336">
        <v>25.212185133031934</v>
      </c>
      <c r="K366" s="379">
        <v>12</v>
      </c>
    </row>
    <row r="367" spans="1:11" ht="27" customHeight="1" x14ac:dyDescent="0.25">
      <c r="A367" s="155" t="s">
        <v>63</v>
      </c>
      <c r="B367" s="378">
        <v>2.9</v>
      </c>
      <c r="C367" s="379">
        <v>30</v>
      </c>
      <c r="D367" s="378">
        <v>4</v>
      </c>
      <c r="E367" s="650">
        <v>30</v>
      </c>
      <c r="F367" s="340">
        <v>5.72</v>
      </c>
      <c r="G367" s="379">
        <v>30</v>
      </c>
      <c r="H367" s="340">
        <v>9.3237564760988079</v>
      </c>
      <c r="I367" s="650">
        <v>30</v>
      </c>
      <c r="J367" s="336">
        <v>14.171265434708195</v>
      </c>
      <c r="K367" s="379">
        <v>30</v>
      </c>
    </row>
    <row r="368" spans="1:11" ht="27" customHeight="1" x14ac:dyDescent="0.25">
      <c r="A368" s="155" t="s">
        <v>72</v>
      </c>
      <c r="B368" s="378">
        <v>4.7</v>
      </c>
      <c r="C368" s="379">
        <v>19</v>
      </c>
      <c r="D368" s="378">
        <v>6</v>
      </c>
      <c r="E368" s="650">
        <v>20</v>
      </c>
      <c r="F368" s="340">
        <v>9.09</v>
      </c>
      <c r="G368" s="379">
        <v>18</v>
      </c>
      <c r="H368" s="340">
        <v>13.997911257908843</v>
      </c>
      <c r="I368" s="650">
        <v>21</v>
      </c>
      <c r="J368" s="336">
        <v>22.604575706739958</v>
      </c>
      <c r="K368" s="379">
        <v>18</v>
      </c>
    </row>
    <row r="369" spans="1:11" ht="27" customHeight="1" x14ac:dyDescent="0.25">
      <c r="A369" s="155" t="s">
        <v>64</v>
      </c>
      <c r="B369" s="378">
        <v>4.4000000000000004</v>
      </c>
      <c r="C369" s="379">
        <v>20</v>
      </c>
      <c r="D369" s="378">
        <v>5.8</v>
      </c>
      <c r="E369" s="650">
        <v>22</v>
      </c>
      <c r="F369" s="340">
        <v>8</v>
      </c>
      <c r="G369" s="379">
        <v>23</v>
      </c>
      <c r="H369" s="340">
        <v>12.599391094461428</v>
      </c>
      <c r="I369" s="650">
        <v>25</v>
      </c>
      <c r="J369" s="336">
        <v>19.604322901315321</v>
      </c>
      <c r="K369" s="379">
        <v>24</v>
      </c>
    </row>
    <row r="370" spans="1:11" ht="27" customHeight="1" x14ac:dyDescent="0.25">
      <c r="A370" s="155" t="s">
        <v>65</v>
      </c>
      <c r="B370" s="378">
        <v>4.3</v>
      </c>
      <c r="C370" s="379">
        <v>22</v>
      </c>
      <c r="D370" s="378">
        <v>5.2</v>
      </c>
      <c r="E370" s="650">
        <v>27</v>
      </c>
      <c r="F370" s="340">
        <v>6.93</v>
      </c>
      <c r="G370" s="379">
        <v>31</v>
      </c>
      <c r="H370" s="340">
        <v>12.755275257857507</v>
      </c>
      <c r="I370" s="650">
        <v>23</v>
      </c>
      <c r="J370" s="336">
        <v>19.839382098266412</v>
      </c>
      <c r="K370" s="379">
        <v>23</v>
      </c>
    </row>
    <row r="371" spans="1:11" ht="27" customHeight="1" x14ac:dyDescent="0.25">
      <c r="A371" s="155" t="s">
        <v>66</v>
      </c>
      <c r="B371" s="378">
        <v>4.3</v>
      </c>
      <c r="C371" s="379">
        <v>22</v>
      </c>
      <c r="D371" s="378">
        <v>5.8</v>
      </c>
      <c r="E371" s="650">
        <v>22</v>
      </c>
      <c r="F371" s="340">
        <v>8</v>
      </c>
      <c r="G371" s="379">
        <v>24</v>
      </c>
      <c r="H371" s="340">
        <v>12.696813529926541</v>
      </c>
      <c r="I371" s="650">
        <v>24</v>
      </c>
      <c r="J371" s="336">
        <v>19.254851448178929</v>
      </c>
      <c r="K371" s="379">
        <v>27</v>
      </c>
    </row>
    <row r="372" spans="1:11" ht="27" customHeight="1" x14ac:dyDescent="0.25">
      <c r="A372" s="155" t="s">
        <v>67</v>
      </c>
      <c r="B372" s="378">
        <v>5.9</v>
      </c>
      <c r="C372" s="379">
        <v>7</v>
      </c>
      <c r="D372" s="378">
        <v>8.1999999999999993</v>
      </c>
      <c r="E372" s="650">
        <v>8</v>
      </c>
      <c r="F372" s="340">
        <v>11.37</v>
      </c>
      <c r="G372" s="379">
        <v>8</v>
      </c>
      <c r="H372" s="340">
        <v>17.387175753922552</v>
      </c>
      <c r="I372" s="650">
        <v>9</v>
      </c>
      <c r="J372" s="336">
        <v>27.676604998078293</v>
      </c>
      <c r="K372" s="379">
        <v>9</v>
      </c>
    </row>
    <row r="373" spans="1:11" ht="27" customHeight="1" x14ac:dyDescent="0.25">
      <c r="A373" s="155" t="s">
        <v>68</v>
      </c>
      <c r="B373" s="378">
        <v>3.4</v>
      </c>
      <c r="C373" s="379">
        <v>29</v>
      </c>
      <c r="D373" s="378">
        <v>4.7</v>
      </c>
      <c r="E373" s="650">
        <v>29</v>
      </c>
      <c r="F373" s="340">
        <v>6.56</v>
      </c>
      <c r="G373" s="379">
        <v>29</v>
      </c>
      <c r="H373" s="340">
        <v>11.479144414038476</v>
      </c>
      <c r="I373" s="650">
        <v>29</v>
      </c>
      <c r="J373" s="336">
        <v>17.408815002753144</v>
      </c>
      <c r="K373" s="379">
        <v>28</v>
      </c>
    </row>
    <row r="374" spans="1:11" ht="27" customHeight="1" x14ac:dyDescent="0.25">
      <c r="A374" s="155" t="s">
        <v>134</v>
      </c>
      <c r="B374" s="378">
        <v>6.1</v>
      </c>
      <c r="C374" s="379">
        <v>6</v>
      </c>
      <c r="D374" s="378">
        <v>8.6</v>
      </c>
      <c r="E374" s="650">
        <v>5</v>
      </c>
      <c r="F374" s="340">
        <v>12.59</v>
      </c>
      <c r="G374" s="379">
        <v>4</v>
      </c>
      <c r="H374" s="340">
        <v>18.327140476958473</v>
      </c>
      <c r="I374" s="650">
        <v>6</v>
      </c>
      <c r="J374" s="336">
        <v>28.576780719778792</v>
      </c>
      <c r="K374" s="379">
        <v>7</v>
      </c>
    </row>
    <row r="375" spans="1:11" ht="27" customHeight="1" x14ac:dyDescent="0.25">
      <c r="A375" s="155" t="s">
        <v>69</v>
      </c>
      <c r="B375" s="378">
        <v>5.9</v>
      </c>
      <c r="C375" s="379">
        <v>7</v>
      </c>
      <c r="D375" s="378">
        <v>7.9</v>
      </c>
      <c r="E375" s="650">
        <v>9</v>
      </c>
      <c r="F375" s="340">
        <v>11.14</v>
      </c>
      <c r="G375" s="379">
        <v>10</v>
      </c>
      <c r="H375" s="340">
        <v>18.020685150634655</v>
      </c>
      <c r="I375" s="650">
        <v>8</v>
      </c>
      <c r="J375" s="336">
        <v>28.28717185140113</v>
      </c>
      <c r="K375" s="379">
        <v>8</v>
      </c>
    </row>
    <row r="376" spans="1:11" ht="27" customHeight="1" x14ac:dyDescent="0.25">
      <c r="A376" s="155" t="s">
        <v>73</v>
      </c>
      <c r="B376" s="378">
        <v>5.7</v>
      </c>
      <c r="C376" s="379">
        <v>9</v>
      </c>
      <c r="D376" s="378">
        <v>8.6</v>
      </c>
      <c r="E376" s="650">
        <v>5</v>
      </c>
      <c r="F376" s="340">
        <v>13.54</v>
      </c>
      <c r="G376" s="379">
        <v>3</v>
      </c>
      <c r="H376" s="340">
        <v>21.68649508027265</v>
      </c>
      <c r="I376" s="650">
        <v>3</v>
      </c>
      <c r="J376" s="336">
        <v>34.995135838687276</v>
      </c>
      <c r="K376" s="379">
        <v>3</v>
      </c>
    </row>
    <row r="377" spans="1:11" ht="27" customHeight="1" x14ac:dyDescent="0.25">
      <c r="A377" s="155" t="s">
        <v>70</v>
      </c>
      <c r="B377" s="378">
        <v>4.3</v>
      </c>
      <c r="C377" s="379">
        <v>22</v>
      </c>
      <c r="D377" s="378">
        <v>5.8</v>
      </c>
      <c r="E377" s="650">
        <v>22</v>
      </c>
      <c r="F377" s="340">
        <v>8.01</v>
      </c>
      <c r="G377" s="379">
        <v>22</v>
      </c>
      <c r="H377" s="340">
        <v>12.545966661680179</v>
      </c>
      <c r="I377" s="650">
        <v>26</v>
      </c>
      <c r="J377" s="336">
        <v>19.361831369396317</v>
      </c>
      <c r="K377" s="379">
        <v>25</v>
      </c>
    </row>
    <row r="378" spans="1:11" ht="27" customHeight="1" x14ac:dyDescent="0.25">
      <c r="A378" s="155" t="s">
        <v>36</v>
      </c>
      <c r="B378" s="378">
        <v>9</v>
      </c>
      <c r="C378" s="379">
        <v>2</v>
      </c>
      <c r="D378" s="378">
        <v>11.7</v>
      </c>
      <c r="E378" s="650">
        <v>2</v>
      </c>
      <c r="F378" s="340">
        <v>16.93</v>
      </c>
      <c r="G378" s="379">
        <v>2</v>
      </c>
      <c r="H378" s="340">
        <v>25.311080861021434</v>
      </c>
      <c r="I378" s="650">
        <v>2</v>
      </c>
      <c r="J378" s="336">
        <v>41.073324623467954</v>
      </c>
      <c r="K378" s="379">
        <v>2</v>
      </c>
    </row>
    <row r="379" spans="1:11" ht="27" customHeight="1" x14ac:dyDescent="0.25">
      <c r="A379" s="498" t="s">
        <v>273</v>
      </c>
      <c r="B379" s="653"/>
      <c r="C379" s="653"/>
      <c r="D379" s="653"/>
      <c r="E379" s="653"/>
      <c r="F379" s="654"/>
      <c r="G379" s="404"/>
    </row>
    <row r="383" spans="1:11" ht="27" customHeight="1" x14ac:dyDescent="0.25">
      <c r="A383" s="469" t="s">
        <v>1138</v>
      </c>
      <c r="B383" s="7"/>
      <c r="C383" s="7"/>
      <c r="D383" s="7"/>
      <c r="E383" s="7"/>
      <c r="F383" s="7"/>
      <c r="G383" s="7"/>
      <c r="K383" s="115" t="s">
        <v>403</v>
      </c>
    </row>
    <row r="384" spans="1:11" ht="27" customHeight="1" x14ac:dyDescent="0.25">
      <c r="A384" s="805" t="s">
        <v>1</v>
      </c>
      <c r="B384" s="802">
        <v>1398</v>
      </c>
      <c r="C384" s="803"/>
      <c r="D384" s="802">
        <v>1399</v>
      </c>
      <c r="E384" s="803"/>
      <c r="F384" s="802">
        <v>1400</v>
      </c>
      <c r="G384" s="803"/>
      <c r="H384" s="802">
        <v>1401</v>
      </c>
      <c r="I384" s="803"/>
      <c r="J384" s="802">
        <v>1402</v>
      </c>
      <c r="K384" s="803"/>
    </row>
    <row r="385" spans="1:11" ht="27" customHeight="1" x14ac:dyDescent="0.25">
      <c r="A385" s="806"/>
      <c r="B385" s="153" t="s">
        <v>269</v>
      </c>
      <c r="C385" s="153" t="s">
        <v>144</v>
      </c>
      <c r="D385" s="153" t="s">
        <v>269</v>
      </c>
      <c r="E385" s="153" t="s">
        <v>144</v>
      </c>
      <c r="F385" s="279" t="s">
        <v>269</v>
      </c>
      <c r="G385" s="279" t="s">
        <v>144</v>
      </c>
      <c r="H385" s="153" t="s">
        <v>269</v>
      </c>
      <c r="I385" s="153" t="s">
        <v>144</v>
      </c>
      <c r="J385" s="153" t="s">
        <v>269</v>
      </c>
      <c r="K385" s="153" t="s">
        <v>144</v>
      </c>
    </row>
    <row r="386" spans="1:11" s="20" customFormat="1" ht="27" customHeight="1" x14ac:dyDescent="0.25">
      <c r="A386" s="79" t="s">
        <v>47</v>
      </c>
      <c r="B386" s="377">
        <v>2.5</v>
      </c>
      <c r="C386" s="16" t="s">
        <v>230</v>
      </c>
      <c r="D386" s="377">
        <v>2.5</v>
      </c>
      <c r="E386" s="278" t="s">
        <v>230</v>
      </c>
      <c r="F386" s="373">
        <v>1.9</v>
      </c>
      <c r="G386" s="16" t="s">
        <v>230</v>
      </c>
      <c r="H386" s="373">
        <v>1.82</v>
      </c>
      <c r="I386" s="278" t="s">
        <v>230</v>
      </c>
      <c r="J386" s="79">
        <v>2.1418341762959758</v>
      </c>
      <c r="K386" s="16" t="s">
        <v>230</v>
      </c>
    </row>
    <row r="387" spans="1:11" ht="27" customHeight="1" x14ac:dyDescent="0.25">
      <c r="A387" s="155" t="s">
        <v>48</v>
      </c>
      <c r="B387" s="378">
        <v>2.6</v>
      </c>
      <c r="C387" s="379">
        <v>10</v>
      </c>
      <c r="D387" s="378">
        <v>2.7</v>
      </c>
      <c r="E387" s="650">
        <v>8</v>
      </c>
      <c r="F387" s="340">
        <v>1.99</v>
      </c>
      <c r="G387" s="379">
        <v>14</v>
      </c>
      <c r="H387" s="340">
        <v>1.9737427678733717</v>
      </c>
      <c r="I387" s="650">
        <v>10</v>
      </c>
      <c r="J387" s="336">
        <v>2.0687858963946408</v>
      </c>
      <c r="K387" s="379">
        <v>15</v>
      </c>
    </row>
    <row r="388" spans="1:11" ht="27" customHeight="1" x14ac:dyDescent="0.25">
      <c r="A388" s="155" t="s">
        <v>49</v>
      </c>
      <c r="B388" s="378">
        <v>2.7</v>
      </c>
      <c r="C388" s="379">
        <v>8</v>
      </c>
      <c r="D388" s="378">
        <v>2.7</v>
      </c>
      <c r="E388" s="650">
        <v>8</v>
      </c>
      <c r="F388" s="340">
        <v>2.0499999999999998</v>
      </c>
      <c r="G388" s="379">
        <v>9</v>
      </c>
      <c r="H388" s="340">
        <v>2.1905632077201482</v>
      </c>
      <c r="I388" s="650">
        <v>4</v>
      </c>
      <c r="J388" s="336">
        <v>2.4158533845433707</v>
      </c>
      <c r="K388" s="379">
        <v>8</v>
      </c>
    </row>
    <row r="389" spans="1:11" ht="27" customHeight="1" x14ac:dyDescent="0.25">
      <c r="A389" s="155" t="s">
        <v>50</v>
      </c>
      <c r="B389" s="378">
        <v>2.2999999999999998</v>
      </c>
      <c r="C389" s="379">
        <v>17</v>
      </c>
      <c r="D389" s="378">
        <v>2.4</v>
      </c>
      <c r="E389" s="650">
        <v>17</v>
      </c>
      <c r="F389" s="340">
        <v>2</v>
      </c>
      <c r="G389" s="379">
        <v>13</v>
      </c>
      <c r="H389" s="340">
        <v>1.7872913367390877</v>
      </c>
      <c r="I389" s="650">
        <v>16</v>
      </c>
      <c r="J389" s="336">
        <v>1.9824408224639585</v>
      </c>
      <c r="K389" s="379">
        <v>19</v>
      </c>
    </row>
    <row r="390" spans="1:11" ht="27" customHeight="1" x14ac:dyDescent="0.25">
      <c r="A390" s="155" t="s">
        <v>51</v>
      </c>
      <c r="B390" s="378">
        <v>2.5</v>
      </c>
      <c r="C390" s="379">
        <v>11</v>
      </c>
      <c r="D390" s="378">
        <v>2.6</v>
      </c>
      <c r="E390" s="650">
        <v>13</v>
      </c>
      <c r="F390" s="340">
        <v>1.89</v>
      </c>
      <c r="G390" s="379">
        <v>18</v>
      </c>
      <c r="H390" s="340">
        <v>1.9072703426916651</v>
      </c>
      <c r="I390" s="650">
        <v>13</v>
      </c>
      <c r="J390" s="336">
        <v>2.1109972098580494</v>
      </c>
      <c r="K390" s="379">
        <v>14</v>
      </c>
    </row>
    <row r="391" spans="1:11" ht="27" customHeight="1" x14ac:dyDescent="0.25">
      <c r="A391" s="155" t="s">
        <v>10</v>
      </c>
      <c r="B391" s="378">
        <v>2.8</v>
      </c>
      <c r="C391" s="379">
        <v>6</v>
      </c>
      <c r="D391" s="378">
        <v>2.7</v>
      </c>
      <c r="E391" s="650">
        <v>8</v>
      </c>
      <c r="F391" s="340">
        <v>2.0299999999999998</v>
      </c>
      <c r="G391" s="379">
        <v>12</v>
      </c>
      <c r="H391" s="340">
        <v>1.7271583357346618</v>
      </c>
      <c r="I391" s="650">
        <v>20</v>
      </c>
      <c r="J391" s="336">
        <v>2.1161126058183495</v>
      </c>
      <c r="K391" s="379">
        <v>13</v>
      </c>
    </row>
    <row r="392" spans="1:11" ht="27" customHeight="1" x14ac:dyDescent="0.25">
      <c r="A392" s="155" t="s">
        <v>52</v>
      </c>
      <c r="B392" s="378">
        <v>1.4</v>
      </c>
      <c r="C392" s="379">
        <v>28</v>
      </c>
      <c r="D392" s="378">
        <v>1.1000000000000001</v>
      </c>
      <c r="E392" s="650">
        <v>28</v>
      </c>
      <c r="F392" s="340">
        <v>0.63</v>
      </c>
      <c r="G392" s="379">
        <v>28</v>
      </c>
      <c r="H392" s="340">
        <v>0.89503335651077309</v>
      </c>
      <c r="I392" s="650">
        <v>28</v>
      </c>
      <c r="J392" s="336">
        <v>1.0663341155121908</v>
      </c>
      <c r="K392" s="379">
        <v>28</v>
      </c>
    </row>
    <row r="393" spans="1:11" ht="27" customHeight="1" x14ac:dyDescent="0.25">
      <c r="A393" s="155" t="s">
        <v>12</v>
      </c>
      <c r="B393" s="378">
        <v>0.5</v>
      </c>
      <c r="C393" s="379">
        <v>31</v>
      </c>
      <c r="D393" s="378">
        <v>0.5</v>
      </c>
      <c r="E393" s="650">
        <v>31</v>
      </c>
      <c r="F393" s="340">
        <v>0.4</v>
      </c>
      <c r="G393" s="379">
        <v>31</v>
      </c>
      <c r="H393" s="340">
        <v>0.41812658550967158</v>
      </c>
      <c r="I393" s="650">
        <v>31</v>
      </c>
      <c r="J393" s="336">
        <v>0.5625598098632818</v>
      </c>
      <c r="K393" s="379">
        <v>31</v>
      </c>
    </row>
    <row r="394" spans="1:11" ht="27" customHeight="1" x14ac:dyDescent="0.25">
      <c r="A394" s="155" t="s">
        <v>13</v>
      </c>
      <c r="B394" s="378">
        <v>4.4000000000000004</v>
      </c>
      <c r="C394" s="379">
        <v>1</v>
      </c>
      <c r="D394" s="378">
        <v>4.5999999999999996</v>
      </c>
      <c r="E394" s="650">
        <v>1</v>
      </c>
      <c r="F394" s="340">
        <v>3.66</v>
      </c>
      <c r="G394" s="379">
        <v>1</v>
      </c>
      <c r="H394" s="340">
        <v>3.257456553040639</v>
      </c>
      <c r="I394" s="650">
        <v>1</v>
      </c>
      <c r="J394" s="336">
        <v>3.8095961800802165</v>
      </c>
      <c r="K394" s="379">
        <v>1</v>
      </c>
    </row>
    <row r="395" spans="1:11" ht="27" customHeight="1" x14ac:dyDescent="0.25">
      <c r="A395" s="155" t="s">
        <v>54</v>
      </c>
      <c r="B395" s="378">
        <v>2.5</v>
      </c>
      <c r="C395" s="379">
        <v>11</v>
      </c>
      <c r="D395" s="378">
        <v>2.7</v>
      </c>
      <c r="E395" s="650">
        <v>8</v>
      </c>
      <c r="F395" s="340">
        <v>2.04</v>
      </c>
      <c r="G395" s="379">
        <v>10</v>
      </c>
      <c r="H395" s="340">
        <v>1.8959198546459373</v>
      </c>
      <c r="I395" s="650">
        <v>14</v>
      </c>
      <c r="J395" s="336">
        <v>2.2308032485724398</v>
      </c>
      <c r="K395" s="379">
        <v>10</v>
      </c>
    </row>
    <row r="396" spans="1:11" ht="27" customHeight="1" x14ac:dyDescent="0.25">
      <c r="A396" s="155" t="s">
        <v>55</v>
      </c>
      <c r="B396" s="378">
        <v>2.9</v>
      </c>
      <c r="C396" s="379">
        <v>3</v>
      </c>
      <c r="D396" s="378">
        <v>3.2</v>
      </c>
      <c r="E396" s="650">
        <v>2</v>
      </c>
      <c r="F396" s="340">
        <v>2.5299999999999998</v>
      </c>
      <c r="G396" s="379">
        <v>2</v>
      </c>
      <c r="H396" s="340">
        <v>2.4920696551382142</v>
      </c>
      <c r="I396" s="650">
        <v>2</v>
      </c>
      <c r="J396" s="336">
        <v>3.0115879053382333</v>
      </c>
      <c r="K396" s="379">
        <v>2</v>
      </c>
    </row>
    <row r="397" spans="1:11" ht="27" customHeight="1" x14ac:dyDescent="0.25">
      <c r="A397" s="155" t="s">
        <v>56</v>
      </c>
      <c r="B397" s="378">
        <v>2.9</v>
      </c>
      <c r="C397" s="379">
        <v>3</v>
      </c>
      <c r="D397" s="378">
        <v>2.8</v>
      </c>
      <c r="E397" s="650">
        <v>7</v>
      </c>
      <c r="F397" s="340">
        <v>2.14</v>
      </c>
      <c r="G397" s="379">
        <v>7</v>
      </c>
      <c r="H397" s="340">
        <v>2.0799181373540314</v>
      </c>
      <c r="I397" s="650">
        <v>7</v>
      </c>
      <c r="J397" s="336">
        <v>2.4444673660992327</v>
      </c>
      <c r="K397" s="379">
        <v>7</v>
      </c>
    </row>
    <row r="398" spans="1:11" ht="27" customHeight="1" x14ac:dyDescent="0.25">
      <c r="A398" s="155" t="s">
        <v>57</v>
      </c>
      <c r="B398" s="378">
        <v>2.9</v>
      </c>
      <c r="C398" s="379">
        <v>3</v>
      </c>
      <c r="D398" s="378">
        <v>2.9</v>
      </c>
      <c r="E398" s="650">
        <v>4</v>
      </c>
      <c r="F398" s="340">
        <v>1.93</v>
      </c>
      <c r="G398" s="379">
        <v>16</v>
      </c>
      <c r="H398" s="340">
        <v>2.1309704068174584</v>
      </c>
      <c r="I398" s="650">
        <v>6</v>
      </c>
      <c r="J398" s="336">
        <v>2.6238860551443475</v>
      </c>
      <c r="K398" s="379">
        <v>6</v>
      </c>
    </row>
    <row r="399" spans="1:11" ht="27" customHeight="1" x14ac:dyDescent="0.25">
      <c r="A399" s="155" t="s">
        <v>58</v>
      </c>
      <c r="B399" s="378">
        <v>0.8</v>
      </c>
      <c r="C399" s="379">
        <v>29</v>
      </c>
      <c r="D399" s="378">
        <v>0.6</v>
      </c>
      <c r="E399" s="650">
        <v>29</v>
      </c>
      <c r="F399" s="340">
        <v>0.41</v>
      </c>
      <c r="G399" s="379">
        <v>29</v>
      </c>
      <c r="H399" s="340">
        <v>0.50455234632709922</v>
      </c>
      <c r="I399" s="650">
        <v>30</v>
      </c>
      <c r="J399" s="336">
        <v>0.63164382840295008</v>
      </c>
      <c r="K399" s="379">
        <v>30</v>
      </c>
    </row>
    <row r="400" spans="1:11" ht="27" customHeight="1" x14ac:dyDescent="0.25">
      <c r="A400" s="155" t="s">
        <v>19</v>
      </c>
      <c r="B400" s="378">
        <v>2.2999999999999998</v>
      </c>
      <c r="C400" s="379">
        <v>17</v>
      </c>
      <c r="D400" s="378">
        <v>2.4</v>
      </c>
      <c r="E400" s="650">
        <v>17</v>
      </c>
      <c r="F400" s="340">
        <v>2.13</v>
      </c>
      <c r="G400" s="379">
        <v>8</v>
      </c>
      <c r="H400" s="340">
        <v>1.9568759649384087</v>
      </c>
      <c r="I400" s="650">
        <v>11</v>
      </c>
      <c r="J400" s="336">
        <v>1.8102343800344105</v>
      </c>
      <c r="K400" s="379">
        <v>22</v>
      </c>
    </row>
    <row r="401" spans="1:11" ht="27" customHeight="1" x14ac:dyDescent="0.25">
      <c r="A401" s="155" t="s">
        <v>59</v>
      </c>
      <c r="B401" s="378">
        <v>2.2000000000000002</v>
      </c>
      <c r="C401" s="379">
        <v>19</v>
      </c>
      <c r="D401" s="378">
        <v>2.2999999999999998</v>
      </c>
      <c r="E401" s="650">
        <v>20</v>
      </c>
      <c r="F401" s="340">
        <v>1.93</v>
      </c>
      <c r="G401" s="379">
        <v>15</v>
      </c>
      <c r="H401" s="340">
        <v>1.4184572952772205</v>
      </c>
      <c r="I401" s="650">
        <v>25</v>
      </c>
      <c r="J401" s="336">
        <v>1.6686944422503762</v>
      </c>
      <c r="K401" s="379">
        <v>24</v>
      </c>
    </row>
    <row r="402" spans="1:11" ht="27" customHeight="1" x14ac:dyDescent="0.25">
      <c r="A402" s="155" t="s">
        <v>21</v>
      </c>
      <c r="B402" s="378">
        <v>2.1</v>
      </c>
      <c r="C402" s="379">
        <v>24</v>
      </c>
      <c r="D402" s="378">
        <v>2</v>
      </c>
      <c r="E402" s="650">
        <v>24</v>
      </c>
      <c r="F402" s="340">
        <v>1.49</v>
      </c>
      <c r="G402" s="379">
        <v>26</v>
      </c>
      <c r="H402" s="340">
        <v>1.5898305621206554</v>
      </c>
      <c r="I402" s="650">
        <v>23</v>
      </c>
      <c r="J402" s="336">
        <v>1.9046264558406856</v>
      </c>
      <c r="K402" s="379">
        <v>20</v>
      </c>
    </row>
    <row r="403" spans="1:11" ht="27" customHeight="1" x14ac:dyDescent="0.25">
      <c r="A403" s="155" t="s">
        <v>60</v>
      </c>
      <c r="B403" s="378">
        <v>2.2000000000000002</v>
      </c>
      <c r="C403" s="379">
        <v>19</v>
      </c>
      <c r="D403" s="378">
        <v>2.2999999999999998</v>
      </c>
      <c r="E403" s="650">
        <v>20</v>
      </c>
      <c r="F403" s="340">
        <v>1.81</v>
      </c>
      <c r="G403" s="379">
        <v>19</v>
      </c>
      <c r="H403" s="340">
        <v>1.7763182291091333</v>
      </c>
      <c r="I403" s="650">
        <v>17</v>
      </c>
      <c r="J403" s="336">
        <v>2.1760134861858447</v>
      </c>
      <c r="K403" s="379">
        <v>11</v>
      </c>
    </row>
    <row r="404" spans="1:11" ht="27" customHeight="1" x14ac:dyDescent="0.25">
      <c r="A404" s="155" t="s">
        <v>61</v>
      </c>
      <c r="B404" s="378">
        <v>1.7</v>
      </c>
      <c r="C404" s="379">
        <v>27</v>
      </c>
      <c r="D404" s="378">
        <v>2</v>
      </c>
      <c r="E404" s="650">
        <v>24</v>
      </c>
      <c r="F404" s="340">
        <v>1.53</v>
      </c>
      <c r="G404" s="379">
        <v>25</v>
      </c>
      <c r="H404" s="340">
        <v>1.4648526396130139</v>
      </c>
      <c r="I404" s="650">
        <v>24</v>
      </c>
      <c r="J404" s="336">
        <v>1.6460459853660603</v>
      </c>
      <c r="K404" s="379">
        <v>25</v>
      </c>
    </row>
    <row r="405" spans="1:11" ht="27" customHeight="1" x14ac:dyDescent="0.25">
      <c r="A405" s="155" t="s">
        <v>62</v>
      </c>
      <c r="B405" s="378">
        <v>3.1</v>
      </c>
      <c r="C405" s="379">
        <v>2</v>
      </c>
      <c r="D405" s="378">
        <v>3.1</v>
      </c>
      <c r="E405" s="650">
        <v>3</v>
      </c>
      <c r="F405" s="340">
        <v>2.4500000000000002</v>
      </c>
      <c r="G405" s="379">
        <v>3</v>
      </c>
      <c r="H405" s="340">
        <v>2.3156185534438163</v>
      </c>
      <c r="I405" s="650">
        <v>3</v>
      </c>
      <c r="J405" s="336">
        <v>2.792613540413055</v>
      </c>
      <c r="K405" s="379">
        <v>3</v>
      </c>
    </row>
    <row r="406" spans="1:11" ht="27" customHeight="1" x14ac:dyDescent="0.25">
      <c r="A406" s="155" t="s">
        <v>63</v>
      </c>
      <c r="B406" s="378">
        <v>2</v>
      </c>
      <c r="C406" s="379">
        <v>25</v>
      </c>
      <c r="D406" s="378">
        <v>2.2000000000000002</v>
      </c>
      <c r="E406" s="650">
        <v>22</v>
      </c>
      <c r="F406" s="340">
        <v>1.74</v>
      </c>
      <c r="G406" s="379">
        <v>22</v>
      </c>
      <c r="H406" s="340">
        <v>1.7452772392765052</v>
      </c>
      <c r="I406" s="650">
        <v>19</v>
      </c>
      <c r="J406" s="336">
        <v>2.0173831555018822</v>
      </c>
      <c r="K406" s="379">
        <v>16</v>
      </c>
    </row>
    <row r="407" spans="1:11" ht="27" customHeight="1" x14ac:dyDescent="0.25">
      <c r="A407" s="155" t="s">
        <v>72</v>
      </c>
      <c r="B407" s="378">
        <v>2.2000000000000002</v>
      </c>
      <c r="C407" s="379">
        <v>19</v>
      </c>
      <c r="D407" s="378">
        <v>2</v>
      </c>
      <c r="E407" s="650">
        <v>24</v>
      </c>
      <c r="F407" s="340">
        <v>1.71</v>
      </c>
      <c r="G407" s="379">
        <v>23</v>
      </c>
      <c r="H407" s="340">
        <v>1.408131534450249</v>
      </c>
      <c r="I407" s="650">
        <v>27</v>
      </c>
      <c r="J407" s="336">
        <v>1.5498994985723342</v>
      </c>
      <c r="K407" s="379">
        <v>26</v>
      </c>
    </row>
    <row r="408" spans="1:11" ht="27" customHeight="1" x14ac:dyDescent="0.25">
      <c r="A408" s="155" t="s">
        <v>64</v>
      </c>
      <c r="B408" s="378">
        <v>2.5</v>
      </c>
      <c r="C408" s="379">
        <v>11</v>
      </c>
      <c r="D408" s="378">
        <v>2.4</v>
      </c>
      <c r="E408" s="650">
        <v>17</v>
      </c>
      <c r="F408" s="340">
        <v>1.63</v>
      </c>
      <c r="G408" s="379">
        <v>24</v>
      </c>
      <c r="H408" s="340">
        <v>1.6089136686062007</v>
      </c>
      <c r="I408" s="650">
        <v>22</v>
      </c>
      <c r="J408" s="336">
        <v>1.8464358865744703</v>
      </c>
      <c r="K408" s="379">
        <v>21</v>
      </c>
    </row>
    <row r="409" spans="1:11" ht="27" customHeight="1" x14ac:dyDescent="0.25">
      <c r="A409" s="155" t="s">
        <v>65</v>
      </c>
      <c r="B409" s="378">
        <v>0.7</v>
      </c>
      <c r="C409" s="379">
        <v>30</v>
      </c>
      <c r="D409" s="378">
        <v>0.6</v>
      </c>
      <c r="E409" s="650">
        <v>29</v>
      </c>
      <c r="F409" s="340">
        <v>0.41</v>
      </c>
      <c r="G409" s="379">
        <v>31</v>
      </c>
      <c r="H409" s="340">
        <v>0.82062017919280905</v>
      </c>
      <c r="I409" s="650">
        <v>29</v>
      </c>
      <c r="J409" s="336">
        <v>0.94383324554059822</v>
      </c>
      <c r="K409" s="379">
        <v>29</v>
      </c>
    </row>
    <row r="410" spans="1:11" ht="27" customHeight="1" x14ac:dyDescent="0.25">
      <c r="A410" s="155" t="s">
        <v>66</v>
      </c>
      <c r="B410" s="378">
        <v>2.7</v>
      </c>
      <c r="C410" s="379">
        <v>8</v>
      </c>
      <c r="D410" s="378">
        <v>2.9</v>
      </c>
      <c r="E410" s="650">
        <v>4</v>
      </c>
      <c r="F410" s="340">
        <v>2.34</v>
      </c>
      <c r="G410" s="379">
        <v>4</v>
      </c>
      <c r="H410" s="340">
        <v>2.0611023589184616</v>
      </c>
      <c r="I410" s="650">
        <v>8</v>
      </c>
      <c r="J410" s="336">
        <v>2.6686970155126755</v>
      </c>
      <c r="K410" s="379">
        <v>5</v>
      </c>
    </row>
    <row r="411" spans="1:11" ht="27" customHeight="1" x14ac:dyDescent="0.25">
      <c r="A411" s="155" t="s">
        <v>67</v>
      </c>
      <c r="B411" s="378">
        <v>2.8</v>
      </c>
      <c r="C411" s="379">
        <v>6</v>
      </c>
      <c r="D411" s="378">
        <v>2.9</v>
      </c>
      <c r="E411" s="650">
        <v>4</v>
      </c>
      <c r="F411" s="340">
        <v>2.27</v>
      </c>
      <c r="G411" s="379">
        <v>5</v>
      </c>
      <c r="H411" s="340">
        <v>2.1557845432520311</v>
      </c>
      <c r="I411" s="650">
        <v>5</v>
      </c>
      <c r="J411" s="336">
        <v>2.6809042475566365</v>
      </c>
      <c r="K411" s="379">
        <v>4</v>
      </c>
    </row>
    <row r="412" spans="1:11" ht="27" customHeight="1" x14ac:dyDescent="0.25">
      <c r="A412" s="155" t="s">
        <v>68</v>
      </c>
      <c r="B412" s="378">
        <v>2.2000000000000002</v>
      </c>
      <c r="C412" s="379">
        <v>19</v>
      </c>
      <c r="D412" s="378">
        <v>2.2000000000000002</v>
      </c>
      <c r="E412" s="650">
        <v>22</v>
      </c>
      <c r="F412" s="340">
        <v>1.75</v>
      </c>
      <c r="G412" s="379">
        <v>21</v>
      </c>
      <c r="H412" s="340">
        <v>1.7465517113355518</v>
      </c>
      <c r="I412" s="650">
        <v>18</v>
      </c>
      <c r="J412" s="336">
        <v>2.0129544612505486</v>
      </c>
      <c r="K412" s="379">
        <v>17</v>
      </c>
    </row>
    <row r="413" spans="1:11" ht="27" customHeight="1" x14ac:dyDescent="0.25">
      <c r="A413" s="155" t="s">
        <v>134</v>
      </c>
      <c r="B413" s="378">
        <v>2.5</v>
      </c>
      <c r="C413" s="379">
        <v>11</v>
      </c>
      <c r="D413" s="378">
        <v>2.7</v>
      </c>
      <c r="E413" s="650">
        <v>8</v>
      </c>
      <c r="F413" s="340">
        <v>2.25</v>
      </c>
      <c r="G413" s="379">
        <v>6</v>
      </c>
      <c r="H413" s="340">
        <v>2.039479475322918</v>
      </c>
      <c r="I413" s="650">
        <v>9</v>
      </c>
      <c r="J413" s="336">
        <v>2.3868268758367415</v>
      </c>
      <c r="K413" s="379">
        <v>9</v>
      </c>
    </row>
    <row r="414" spans="1:11" ht="27" customHeight="1" x14ac:dyDescent="0.25">
      <c r="A414" s="155" t="s">
        <v>69</v>
      </c>
      <c r="B414" s="378">
        <v>1.9</v>
      </c>
      <c r="C414" s="379">
        <v>26</v>
      </c>
      <c r="D414" s="378">
        <v>1.9</v>
      </c>
      <c r="E414" s="650">
        <v>27</v>
      </c>
      <c r="F414" s="340">
        <v>1.34</v>
      </c>
      <c r="G414" s="379">
        <v>27</v>
      </c>
      <c r="H414" s="340">
        <v>1.4127407366758642</v>
      </c>
      <c r="I414" s="650">
        <v>26</v>
      </c>
      <c r="J414" s="336">
        <v>1.4926250833143466</v>
      </c>
      <c r="K414" s="379">
        <v>27</v>
      </c>
    </row>
    <row r="415" spans="1:11" ht="27" customHeight="1" x14ac:dyDescent="0.25">
      <c r="A415" s="155" t="s">
        <v>73</v>
      </c>
      <c r="B415" s="378">
        <v>2.2000000000000002</v>
      </c>
      <c r="C415" s="379">
        <v>19</v>
      </c>
      <c r="D415" s="378">
        <v>2.5</v>
      </c>
      <c r="E415" s="650">
        <v>14</v>
      </c>
      <c r="F415" s="340">
        <v>2.04</v>
      </c>
      <c r="G415" s="379">
        <v>11</v>
      </c>
      <c r="H415" s="340">
        <v>1.922172879676646</v>
      </c>
      <c r="I415" s="650">
        <v>12</v>
      </c>
      <c r="J415" s="336">
        <v>2.0126509198546674</v>
      </c>
      <c r="K415" s="379">
        <v>18</v>
      </c>
    </row>
    <row r="416" spans="1:11" ht="27" customHeight="1" x14ac:dyDescent="0.25">
      <c r="A416" s="155" t="s">
        <v>70</v>
      </c>
      <c r="B416" s="378">
        <v>2.4</v>
      </c>
      <c r="C416" s="379">
        <v>16</v>
      </c>
      <c r="D416" s="378">
        <v>2.5</v>
      </c>
      <c r="E416" s="650">
        <v>14</v>
      </c>
      <c r="F416" s="340">
        <v>1.79</v>
      </c>
      <c r="G416" s="379">
        <v>20</v>
      </c>
      <c r="H416" s="340">
        <v>1.7946781390773772</v>
      </c>
      <c r="I416" s="650">
        <v>15</v>
      </c>
      <c r="J416" s="336">
        <v>2.1363514764305136</v>
      </c>
      <c r="K416" s="379">
        <v>12</v>
      </c>
    </row>
    <row r="417" spans="1:11" ht="27" customHeight="1" x14ac:dyDescent="0.25">
      <c r="A417" s="155" t="s">
        <v>36</v>
      </c>
      <c r="B417" s="378">
        <v>2.5</v>
      </c>
      <c r="C417" s="379">
        <v>11</v>
      </c>
      <c r="D417" s="378">
        <v>2.5</v>
      </c>
      <c r="E417" s="650">
        <v>14</v>
      </c>
      <c r="F417" s="340">
        <v>1.9</v>
      </c>
      <c r="G417" s="379">
        <v>17</v>
      </c>
      <c r="H417" s="340">
        <v>1.6324774050516515</v>
      </c>
      <c r="I417" s="650">
        <v>21</v>
      </c>
      <c r="J417" s="336">
        <v>1.7001099164476892</v>
      </c>
      <c r="K417" s="379">
        <v>23</v>
      </c>
    </row>
    <row r="418" spans="1:11" ht="27" customHeight="1" x14ac:dyDescent="0.25">
      <c r="A418" s="498" t="s">
        <v>273</v>
      </c>
      <c r="B418" s="653"/>
      <c r="C418" s="653"/>
      <c r="D418" s="653"/>
      <c r="E418" s="653"/>
      <c r="F418" s="654"/>
      <c r="G418" s="404"/>
    </row>
  </sheetData>
  <mergeCells count="59">
    <mergeCell ref="B384:C384"/>
    <mergeCell ref="D384:E384"/>
    <mergeCell ref="F384:G384"/>
    <mergeCell ref="B307:C307"/>
    <mergeCell ref="D307:E307"/>
    <mergeCell ref="F307:G307"/>
    <mergeCell ref="B345:C345"/>
    <mergeCell ref="D345:E345"/>
    <mergeCell ref="F345:G345"/>
    <mergeCell ref="F2:G2"/>
    <mergeCell ref="B40:C40"/>
    <mergeCell ref="D40:E40"/>
    <mergeCell ref="F40:G40"/>
    <mergeCell ref="B230:C230"/>
    <mergeCell ref="D230:E230"/>
    <mergeCell ref="F230:G230"/>
    <mergeCell ref="B191:C191"/>
    <mergeCell ref="D191:E191"/>
    <mergeCell ref="F191:G191"/>
    <mergeCell ref="D116:E116"/>
    <mergeCell ref="B116:C116"/>
    <mergeCell ref="B153:C153"/>
    <mergeCell ref="D153:E153"/>
    <mergeCell ref="H345:I345"/>
    <mergeCell ref="H384:I384"/>
    <mergeCell ref="H191:I191"/>
    <mergeCell ref="H230:I230"/>
    <mergeCell ref="H269:I269"/>
    <mergeCell ref="H307:I307"/>
    <mergeCell ref="A153:A154"/>
    <mergeCell ref="A384:A385"/>
    <mergeCell ref="A191:A192"/>
    <mergeCell ref="A230:A231"/>
    <mergeCell ref="A269:A270"/>
    <mergeCell ref="A307:A308"/>
    <mergeCell ref="A345:A346"/>
    <mergeCell ref="A2:A3"/>
    <mergeCell ref="A40:A41"/>
    <mergeCell ref="A78:A79"/>
    <mergeCell ref="A116:A117"/>
    <mergeCell ref="J2:K2"/>
    <mergeCell ref="J40:K40"/>
    <mergeCell ref="J78:K78"/>
    <mergeCell ref="J116:K116"/>
    <mergeCell ref="H2:I2"/>
    <mergeCell ref="H40:I40"/>
    <mergeCell ref="H78:I78"/>
    <mergeCell ref="B78:C78"/>
    <mergeCell ref="D78:E78"/>
    <mergeCell ref="F78:G78"/>
    <mergeCell ref="B2:C2"/>
    <mergeCell ref="D2:E2"/>
    <mergeCell ref="J345:K345"/>
    <mergeCell ref="J384:K384"/>
    <mergeCell ref="J153:K153"/>
    <mergeCell ref="J191:K191"/>
    <mergeCell ref="J230:K230"/>
    <mergeCell ref="J269:K269"/>
    <mergeCell ref="J307:K307"/>
  </mergeCells>
  <hyperlinks>
    <hyperlink ref="A1:G1" location="فهرست!A172" display="14-1- نسبت تسهیلات اعطایی بانک ها به سپرده بانکی (درصد)" xr:uid="{00000000-0004-0000-1100-000000000000}"/>
    <hyperlink ref="A39:G39" location="فهرست!A173" display="14-2-نرخ رشد سپرده های بانکی (درصد)" xr:uid="{00000000-0004-0000-1100-000001000000}"/>
    <hyperlink ref="A77:G77" location="فهرست!A174" display="14-3- نرخ رشد تراکنش از طریق خودپرداز(درصد)" xr:uid="{00000000-0004-0000-1100-000002000000}"/>
    <hyperlink ref="A115:G115" location="فهرست!A175" display="14-4- نرخ رشد تراکنش از طریق پایانه شعب(درصد)" xr:uid="{00000000-0004-0000-1100-000003000000}"/>
    <hyperlink ref="A152:G152" location="فهرست!A177" display="14-6- نسبت خودپرداز به جمعیت (تعداد به هزار نفر جمعیت)" xr:uid="{00000000-0004-0000-1100-000005000000}"/>
    <hyperlink ref="A190:G190" location="فهرست!A178" display="14-7- سهم استان از ارزش کل معاملات بورس اوراق بهادار تهران(درصد)" xr:uid="{00000000-0004-0000-1100-000006000000}"/>
    <hyperlink ref="A229:G229" location="فهرست!A179" display="14-8-سهم استان از حجم  کل معاملات بورس اوراق بهادار تهران(درصد)" xr:uid="{00000000-0004-0000-1100-000007000000}"/>
    <hyperlink ref="A268:G268" location="فهرست!A180" display="14-9- سهم استان ازحق بیمه تولیدی  (درصد)" xr:uid="{00000000-0004-0000-1100-000008000000}"/>
    <hyperlink ref="A306:G306" location="فهرست!A181" display="14-10- سهم استان ازخسارت پرداختی  (درصد)" xr:uid="{00000000-0004-0000-1100-000009000000}"/>
    <hyperlink ref="A344" location="فهرست!A177" display="11- حق بیمه سرانه" xr:uid="{00000000-0004-0000-1100-00000A000000}"/>
    <hyperlink ref="A383" location="فهرست!A178" display="12-ضریب نفوذ بیمه تولیدی" xr:uid="{00000000-0004-0000-1100-00000B000000}"/>
    <hyperlink ref="A1" location="فهرست!A167" display="1- نسبت تسهیلات اعطایی بانک ها به سپرده بانکی" xr:uid="{00000000-0004-0000-1100-00000C000000}"/>
    <hyperlink ref="A39" location="فهرست!A168" display="2-نرخ رشد سپرده های بانکی" xr:uid="{00000000-0004-0000-1100-00000D000000}"/>
    <hyperlink ref="A77" location="فهرست!A169" display="3- نرخ رشد تراکنش از طریق خودپرداز" xr:uid="{00000000-0004-0000-1100-00000E000000}"/>
    <hyperlink ref="A115" location="فهرست!A170" display="4- نرخ رشد تراکنش از طریق پایانه شعب" xr:uid="{00000000-0004-0000-1100-00000F000000}"/>
    <hyperlink ref="A152" location="فهرست!A172" display="6- نسبت خودپرداز به جمعیت" xr:uid="{00000000-0004-0000-1100-000011000000}"/>
    <hyperlink ref="A190" location="فهرست!A173" display="7- توزیع ارزش کل معاملات بورس اوراق بهادار تهران(1)" xr:uid="{00000000-0004-0000-1100-000012000000}"/>
    <hyperlink ref="A229" location="فهرست!A174" display="8- توزیع حجم  کل معاملات بورس اوراق بهادار تهران" xr:uid="{00000000-0004-0000-1100-000013000000}"/>
    <hyperlink ref="A268" location="فهرست!A175" display="9- توزیع حق بیمه تولیدی" xr:uid="{00000000-0004-0000-1100-000014000000}"/>
    <hyperlink ref="A306" location="فهرست!A176" display="10- توزیع خسارت پرداختی" xr:uid="{00000000-0004-0000-1100-000015000000}"/>
  </hyperlinks>
  <pageMargins left="0.7" right="0.7" top="0.75" bottom="0.75" header="0.3" footer="0.3"/>
  <pageSetup orientation="portrait" verticalDpi="0" r:id="rId1"/>
  <ignoredErrors>
    <ignoredError sqref="B85 F85 D85 B123 D123 F123 B160 D160 F160"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483"/>
  <sheetViews>
    <sheetView rightToLeft="1" workbookViewId="0">
      <selection sqref="A1:XFD1048576"/>
    </sheetView>
  </sheetViews>
  <sheetFormatPr defaultColWidth="9.140625" defaultRowHeight="24.75" customHeight="1" x14ac:dyDescent="0.2"/>
  <cols>
    <col min="1" max="1" width="23.85546875" style="514" customWidth="1"/>
    <col min="2" max="2" width="12.42578125" style="514" customWidth="1"/>
    <col min="3" max="3" width="10.5703125" style="514" customWidth="1"/>
    <col min="4" max="4" width="12.42578125" style="514" customWidth="1"/>
    <col min="5" max="5" width="7.42578125" style="514" customWidth="1"/>
    <col min="6" max="6" width="12.42578125" style="514" customWidth="1"/>
    <col min="7" max="7" width="9.42578125" style="514" customWidth="1"/>
    <col min="8" max="8" width="12.42578125" style="514" customWidth="1"/>
    <col min="9" max="9" width="9.140625" style="514"/>
    <col min="10" max="10" width="11" style="514" customWidth="1"/>
    <col min="11" max="16384" width="9.140625" style="514"/>
  </cols>
  <sheetData>
    <row r="1" spans="1:11" ht="24.75" customHeight="1" x14ac:dyDescent="0.2">
      <c r="A1" s="469" t="s">
        <v>758</v>
      </c>
      <c r="B1" s="469"/>
      <c r="C1" s="66"/>
      <c r="D1" s="474"/>
      <c r="F1" s="473"/>
      <c r="J1" s="473"/>
      <c r="K1" s="23" t="s">
        <v>76</v>
      </c>
    </row>
    <row r="2" spans="1:11" ht="24.75" customHeight="1" x14ac:dyDescent="0.2">
      <c r="A2" s="768" t="s">
        <v>1</v>
      </c>
      <c r="B2" s="768">
        <v>1399</v>
      </c>
      <c r="C2" s="768"/>
      <c r="D2" s="768">
        <v>1400</v>
      </c>
      <c r="E2" s="768"/>
      <c r="F2" s="768">
        <v>1401</v>
      </c>
      <c r="G2" s="768"/>
      <c r="H2" s="768">
        <v>1402</v>
      </c>
      <c r="I2" s="768"/>
      <c r="J2" s="768">
        <v>1403</v>
      </c>
      <c r="K2" s="768"/>
    </row>
    <row r="3" spans="1:11" ht="24.75" customHeight="1" x14ac:dyDescent="0.2">
      <c r="A3" s="768"/>
      <c r="B3" s="495" t="s">
        <v>243</v>
      </c>
      <c r="C3" s="481" t="s">
        <v>3</v>
      </c>
      <c r="D3" s="495" t="s">
        <v>243</v>
      </c>
      <c r="E3" s="481" t="s">
        <v>3</v>
      </c>
      <c r="F3" s="495" t="s">
        <v>243</v>
      </c>
      <c r="G3" s="481" t="s">
        <v>3</v>
      </c>
      <c r="H3" s="495" t="s">
        <v>243</v>
      </c>
      <c r="I3" s="481" t="s">
        <v>3</v>
      </c>
      <c r="J3" s="495" t="s">
        <v>243</v>
      </c>
      <c r="K3" s="481" t="s">
        <v>3</v>
      </c>
    </row>
    <row r="4" spans="1:11" ht="24.75" customHeight="1" x14ac:dyDescent="0.2">
      <c r="A4" s="67" t="s">
        <v>91</v>
      </c>
      <c r="B4" s="39">
        <v>4.1350341512173063</v>
      </c>
      <c r="C4" s="113" t="s">
        <v>230</v>
      </c>
      <c r="D4" s="68">
        <v>4.4078282077211348</v>
      </c>
      <c r="E4" s="59" t="s">
        <v>230</v>
      </c>
      <c r="F4" s="68">
        <v>4.556080283353011</v>
      </c>
      <c r="G4" s="59" t="s">
        <v>230</v>
      </c>
      <c r="H4" s="68">
        <v>4.774461203107971</v>
      </c>
      <c r="I4" s="59" t="s">
        <v>230</v>
      </c>
      <c r="J4" s="68">
        <v>6.5157455124998549</v>
      </c>
      <c r="K4" s="59" t="s">
        <v>230</v>
      </c>
    </row>
    <row r="5" spans="1:11" ht="24.75" customHeight="1" x14ac:dyDescent="0.2">
      <c r="A5" s="69" t="s">
        <v>109</v>
      </c>
      <c r="B5" s="40">
        <v>4.4186620587509262</v>
      </c>
      <c r="C5" s="72">
        <v>19</v>
      </c>
      <c r="D5" s="70">
        <v>4.7277227722772279</v>
      </c>
      <c r="E5" s="71">
        <v>19</v>
      </c>
      <c r="F5" s="70">
        <v>4.8792508624938398</v>
      </c>
      <c r="G5" s="71">
        <v>19</v>
      </c>
      <c r="H5" s="70">
        <v>5.3006134969325149</v>
      </c>
      <c r="I5" s="71">
        <v>15</v>
      </c>
      <c r="J5" s="70">
        <v>7.1603128054740957</v>
      </c>
      <c r="K5" s="71">
        <v>16</v>
      </c>
    </row>
    <row r="6" spans="1:11" ht="24.75" customHeight="1" x14ac:dyDescent="0.2">
      <c r="A6" s="69" t="s">
        <v>7</v>
      </c>
      <c r="B6" s="40">
        <v>3.98371619656877</v>
      </c>
      <c r="C6" s="72">
        <v>23</v>
      </c>
      <c r="D6" s="70">
        <v>4.1219158200290273</v>
      </c>
      <c r="E6" s="71">
        <v>24</v>
      </c>
      <c r="F6" s="70">
        <v>4.3753598157743232</v>
      </c>
      <c r="G6" s="71">
        <v>23</v>
      </c>
      <c r="H6" s="70">
        <v>4.5688178183894914</v>
      </c>
      <c r="I6" s="71">
        <v>24</v>
      </c>
      <c r="J6" s="70">
        <v>6.2057240011334658</v>
      </c>
      <c r="K6" s="71">
        <v>25</v>
      </c>
    </row>
    <row r="7" spans="1:11" ht="24.75" customHeight="1" x14ac:dyDescent="0.2">
      <c r="A7" s="69" t="s">
        <v>111</v>
      </c>
      <c r="B7" s="40">
        <v>4.8238897396630929</v>
      </c>
      <c r="C7" s="72">
        <v>9</v>
      </c>
      <c r="D7" s="70">
        <v>5.1737451737451741</v>
      </c>
      <c r="E7" s="71">
        <v>11</v>
      </c>
      <c r="F7" s="70">
        <v>5.4741711642251349</v>
      </c>
      <c r="G7" s="71">
        <v>9</v>
      </c>
      <c r="H7" s="70">
        <v>5.778120184899846</v>
      </c>
      <c r="I7" s="71">
        <v>10</v>
      </c>
      <c r="J7" s="70">
        <v>8.1601231716705165</v>
      </c>
      <c r="K7" s="71">
        <v>9</v>
      </c>
    </row>
    <row r="8" spans="1:11" ht="24.75" customHeight="1" x14ac:dyDescent="0.2">
      <c r="A8" s="69" t="s">
        <v>112</v>
      </c>
      <c r="B8" s="40">
        <v>4.023956578701104</v>
      </c>
      <c r="C8" s="72">
        <v>22</v>
      </c>
      <c r="D8" s="70">
        <v>4.3600299401197606</v>
      </c>
      <c r="E8" s="71">
        <v>21</v>
      </c>
      <c r="F8" s="70">
        <v>4.5589877186453291</v>
      </c>
      <c r="G8" s="71">
        <v>21</v>
      </c>
      <c r="H8" s="70">
        <v>4.7760088855979266</v>
      </c>
      <c r="I8" s="71">
        <v>22</v>
      </c>
      <c r="J8" s="70">
        <v>6.6863142383496044</v>
      </c>
      <c r="K8" s="71">
        <v>22</v>
      </c>
    </row>
    <row r="9" spans="1:11" ht="24.75" customHeight="1" x14ac:dyDescent="0.2">
      <c r="A9" s="69" t="s">
        <v>113</v>
      </c>
      <c r="B9" s="40">
        <v>3.8105046343975286</v>
      </c>
      <c r="C9" s="72">
        <v>25</v>
      </c>
      <c r="D9" s="70">
        <v>4.175222450376455</v>
      </c>
      <c r="E9" s="71">
        <v>23</v>
      </c>
      <c r="F9" s="70">
        <v>4.2948934731146435</v>
      </c>
      <c r="G9" s="71">
        <v>24</v>
      </c>
      <c r="H9" s="70">
        <v>4.5788770053475929</v>
      </c>
      <c r="I9" s="71">
        <v>23</v>
      </c>
      <c r="J9" s="70">
        <v>6.2747688243064728</v>
      </c>
      <c r="K9" s="71">
        <v>24</v>
      </c>
    </row>
    <row r="10" spans="1:11" ht="24.75" customHeight="1" x14ac:dyDescent="0.2">
      <c r="A10" s="69" t="s">
        <v>114</v>
      </c>
      <c r="B10" s="40">
        <v>5.9800664451827243</v>
      </c>
      <c r="C10" s="72">
        <v>2</v>
      </c>
      <c r="D10" s="70">
        <v>6.2289562289562284</v>
      </c>
      <c r="E10" s="71">
        <v>3</v>
      </c>
      <c r="F10" s="70">
        <v>6.2184873949579833</v>
      </c>
      <c r="G10" s="71">
        <v>5</v>
      </c>
      <c r="H10" s="70">
        <v>6.8791946308724832</v>
      </c>
      <c r="I10" s="71">
        <v>4</v>
      </c>
      <c r="J10" s="70">
        <v>9.0452261306532673</v>
      </c>
      <c r="K10" s="71">
        <v>4</v>
      </c>
    </row>
    <row r="11" spans="1:11" ht="24.75" customHeight="1" x14ac:dyDescent="0.2">
      <c r="A11" s="69" t="s">
        <v>115</v>
      </c>
      <c r="B11" s="40">
        <v>4.0767386091127102</v>
      </c>
      <c r="C11" s="72">
        <v>21</v>
      </c>
      <c r="D11" s="70">
        <v>4.3513295729250601</v>
      </c>
      <c r="E11" s="71">
        <v>22</v>
      </c>
      <c r="F11" s="70">
        <v>4.3894652833200318</v>
      </c>
      <c r="G11" s="71">
        <v>22</v>
      </c>
      <c r="H11" s="70">
        <v>4.9802371541501973</v>
      </c>
      <c r="I11" s="71">
        <v>20</v>
      </c>
      <c r="J11" s="70">
        <v>6.8911511354737671</v>
      </c>
      <c r="K11" s="71">
        <v>19</v>
      </c>
    </row>
    <row r="12" spans="1:11" ht="24.75" customHeight="1" x14ac:dyDescent="0.2">
      <c r="A12" s="69" t="s">
        <v>89</v>
      </c>
      <c r="B12" s="40">
        <v>3.8216560509554145</v>
      </c>
      <c r="C12" s="72">
        <v>24</v>
      </c>
      <c r="D12" s="70">
        <v>3.9335851207867165</v>
      </c>
      <c r="E12" s="71">
        <v>27</v>
      </c>
      <c r="F12" s="70">
        <v>3.9971751412429382</v>
      </c>
      <c r="G12" s="71">
        <v>29</v>
      </c>
      <c r="H12" s="70">
        <v>4.0946314831665145</v>
      </c>
      <c r="I12" s="71">
        <v>29</v>
      </c>
      <c r="J12" s="70">
        <v>5.3379549393414214</v>
      </c>
      <c r="K12" s="71">
        <v>29</v>
      </c>
    </row>
    <row r="13" spans="1:11" ht="24.75" customHeight="1" x14ac:dyDescent="0.2">
      <c r="A13" s="69" t="s">
        <v>163</v>
      </c>
      <c r="B13" s="40">
        <v>6.2753036437246958</v>
      </c>
      <c r="C13" s="72">
        <v>1</v>
      </c>
      <c r="D13" s="70">
        <v>6.5040650406504064</v>
      </c>
      <c r="E13" s="71">
        <v>2</v>
      </c>
      <c r="F13" s="70">
        <v>6.4777327935222671</v>
      </c>
      <c r="G13" s="71">
        <v>3</v>
      </c>
      <c r="H13" s="70">
        <v>6.9486404833836861</v>
      </c>
      <c r="I13" s="71">
        <v>3</v>
      </c>
      <c r="J13" s="70">
        <v>9.7291875626880628</v>
      </c>
      <c r="K13" s="71">
        <v>2</v>
      </c>
    </row>
    <row r="14" spans="1:11" ht="24.75" customHeight="1" x14ac:dyDescent="0.2">
      <c r="A14" s="69" t="s">
        <v>117</v>
      </c>
      <c r="B14" s="40">
        <v>4.6228710462287097</v>
      </c>
      <c r="C14" s="72">
        <v>13</v>
      </c>
      <c r="D14" s="70">
        <v>5.5012224938875312</v>
      </c>
      <c r="E14" s="71">
        <v>9</v>
      </c>
      <c r="F14" s="70">
        <v>5.0785973397823465</v>
      </c>
      <c r="G14" s="71">
        <v>16</v>
      </c>
      <c r="H14" s="70">
        <v>5.2631578947368425</v>
      </c>
      <c r="I14" s="71">
        <v>16</v>
      </c>
      <c r="J14" s="70">
        <v>7.5739644970414206</v>
      </c>
      <c r="K14" s="71">
        <v>12</v>
      </c>
    </row>
    <row r="15" spans="1:11" ht="24.75" customHeight="1" x14ac:dyDescent="0.2">
      <c r="A15" s="69" t="s">
        <v>118</v>
      </c>
      <c r="B15" s="40">
        <v>3.7840197933343038</v>
      </c>
      <c r="C15" s="72">
        <v>26</v>
      </c>
      <c r="D15" s="70">
        <v>3.9628393090434026</v>
      </c>
      <c r="E15" s="71">
        <v>26</v>
      </c>
      <c r="F15" s="70">
        <v>4.0643400832974299</v>
      </c>
      <c r="G15" s="71">
        <v>28</v>
      </c>
      <c r="H15" s="70">
        <v>4.1927231381466745</v>
      </c>
      <c r="I15" s="71">
        <v>28</v>
      </c>
      <c r="J15" s="70">
        <v>6.0486706991137993</v>
      </c>
      <c r="K15" s="71">
        <v>26</v>
      </c>
    </row>
    <row r="16" spans="1:11" ht="24.75" customHeight="1" x14ac:dyDescent="0.2">
      <c r="A16" s="69" t="s">
        <v>17</v>
      </c>
      <c r="B16" s="40">
        <v>5.8954393770856504</v>
      </c>
      <c r="C16" s="72">
        <v>3</v>
      </c>
      <c r="D16" s="70">
        <v>6.7274800456100348</v>
      </c>
      <c r="E16" s="71">
        <v>1</v>
      </c>
      <c r="F16" s="70">
        <v>6.9555302166476629</v>
      </c>
      <c r="G16" s="71">
        <v>1</v>
      </c>
      <c r="H16" s="70">
        <v>7.3059360730593612</v>
      </c>
      <c r="I16" s="71">
        <v>2</v>
      </c>
      <c r="J16" s="70">
        <v>9.6</v>
      </c>
      <c r="K16" s="71">
        <v>3</v>
      </c>
    </row>
    <row r="17" spans="1:11" ht="24.75" customHeight="1" x14ac:dyDescent="0.2">
      <c r="A17" s="69" t="s">
        <v>120</v>
      </c>
      <c r="B17" s="40">
        <v>3.5453808752025933</v>
      </c>
      <c r="C17" s="72">
        <v>29</v>
      </c>
      <c r="D17" s="70">
        <v>3.8846615939126954</v>
      </c>
      <c r="E17" s="71">
        <v>28</v>
      </c>
      <c r="F17" s="70">
        <v>4.0913604766633567</v>
      </c>
      <c r="G17" s="71">
        <v>27</v>
      </c>
      <c r="H17" s="70">
        <v>4.3349753694581281</v>
      </c>
      <c r="I17" s="71">
        <v>26</v>
      </c>
      <c r="J17" s="70">
        <v>5.8260019550342133</v>
      </c>
      <c r="K17" s="71">
        <v>27</v>
      </c>
    </row>
    <row r="18" spans="1:11" ht="24.75" customHeight="1" x14ac:dyDescent="0.2">
      <c r="A18" s="69" t="s">
        <v>121</v>
      </c>
      <c r="B18" s="40">
        <v>4.6973803071364042</v>
      </c>
      <c r="C18" s="72">
        <v>11</v>
      </c>
      <c r="D18" s="70">
        <v>4.9909255898366611</v>
      </c>
      <c r="E18" s="71">
        <v>14</v>
      </c>
      <c r="F18" s="70">
        <v>5.1444043321299642</v>
      </c>
      <c r="G18" s="71">
        <v>14</v>
      </c>
      <c r="H18" s="70">
        <v>5.3859964093357267</v>
      </c>
      <c r="I18" s="71">
        <v>14</v>
      </c>
      <c r="J18" s="70">
        <v>7.3279714030384273</v>
      </c>
      <c r="K18" s="71">
        <v>14</v>
      </c>
    </row>
    <row r="19" spans="1:11" ht="24.75" customHeight="1" x14ac:dyDescent="0.2">
      <c r="A19" s="69" t="s">
        <v>122</v>
      </c>
      <c r="B19" s="40">
        <v>5.8900523560209423</v>
      </c>
      <c r="C19" s="72">
        <v>4</v>
      </c>
      <c r="D19" s="70">
        <v>6.0766182298546889</v>
      </c>
      <c r="E19" s="71">
        <v>4</v>
      </c>
      <c r="F19" s="70">
        <v>6.2581486310299868</v>
      </c>
      <c r="G19" s="71">
        <v>4</v>
      </c>
      <c r="H19" s="70">
        <v>6.5637065637065639</v>
      </c>
      <c r="I19" s="71">
        <v>5</v>
      </c>
      <c r="J19" s="70">
        <v>9.0216010165184244</v>
      </c>
      <c r="K19" s="71">
        <v>5</v>
      </c>
    </row>
    <row r="20" spans="1:11" ht="24.75" customHeight="1" x14ac:dyDescent="0.2">
      <c r="A20" s="69" t="s">
        <v>123</v>
      </c>
      <c r="B20" s="40">
        <v>1.9047619047619049</v>
      </c>
      <c r="C20" s="72">
        <v>31</v>
      </c>
      <c r="D20" s="70">
        <v>1.912479740680713</v>
      </c>
      <c r="E20" s="71">
        <v>31</v>
      </c>
      <c r="F20" s="70">
        <v>2</v>
      </c>
      <c r="G20" s="71">
        <v>31</v>
      </c>
      <c r="H20" s="70">
        <v>2.0535158680771626</v>
      </c>
      <c r="I20" s="71">
        <v>31</v>
      </c>
      <c r="J20" s="70">
        <v>2.7134146341463419</v>
      </c>
      <c r="K20" s="71">
        <v>31</v>
      </c>
    </row>
    <row r="21" spans="1:11" ht="24.75" customHeight="1" x14ac:dyDescent="0.2">
      <c r="A21" s="69" t="s">
        <v>124</v>
      </c>
      <c r="B21" s="40">
        <v>3.7022371807562862</v>
      </c>
      <c r="C21" s="72">
        <v>27</v>
      </c>
      <c r="D21" s="70">
        <v>3.9960435212660732</v>
      </c>
      <c r="E21" s="71">
        <v>25</v>
      </c>
      <c r="F21" s="70">
        <v>4.1699449252557041</v>
      </c>
      <c r="G21" s="71">
        <v>25</v>
      </c>
      <c r="H21" s="70">
        <v>4.4022696145568379</v>
      </c>
      <c r="I21" s="71">
        <v>25</v>
      </c>
      <c r="J21" s="70">
        <v>6.4447040498442369</v>
      </c>
      <c r="K21" s="71">
        <v>23</v>
      </c>
    </row>
    <row r="22" spans="1:11" ht="24.75" customHeight="1" x14ac:dyDescent="0.2">
      <c r="A22" s="69" t="s">
        <v>125</v>
      </c>
      <c r="B22" s="40">
        <v>4.7904191616766472</v>
      </c>
      <c r="C22" s="72">
        <v>10</v>
      </c>
      <c r="D22" s="70">
        <v>4.9773755656108598</v>
      </c>
      <c r="E22" s="71">
        <v>15</v>
      </c>
      <c r="F22" s="70">
        <v>5.2513128282070518</v>
      </c>
      <c r="G22" s="71">
        <v>12</v>
      </c>
      <c r="H22" s="70">
        <v>5.4477611940298507</v>
      </c>
      <c r="I22" s="71">
        <v>13</v>
      </c>
      <c r="J22" s="70">
        <v>7.1322436849925701</v>
      </c>
      <c r="K22" s="71">
        <v>17</v>
      </c>
    </row>
    <row r="23" spans="1:11" ht="24.75" customHeight="1" x14ac:dyDescent="0.2">
      <c r="A23" s="69" t="s">
        <v>126</v>
      </c>
      <c r="B23" s="40">
        <v>4.2918454935622314</v>
      </c>
      <c r="C23" s="72">
        <v>20</v>
      </c>
      <c r="D23" s="70">
        <v>5.2894924946390276</v>
      </c>
      <c r="E23" s="71">
        <v>10</v>
      </c>
      <c r="F23" s="70">
        <v>5.2223006351446717</v>
      </c>
      <c r="G23" s="71">
        <v>13</v>
      </c>
      <c r="H23" s="70">
        <v>5.2264808362369335</v>
      </c>
      <c r="I23" s="71">
        <v>17</v>
      </c>
      <c r="J23" s="70">
        <v>7.5653370013755161</v>
      </c>
      <c r="K23" s="71">
        <v>13</v>
      </c>
    </row>
    <row r="24" spans="1:11" ht="24.75" customHeight="1" x14ac:dyDescent="0.2">
      <c r="A24" s="69" t="s">
        <v>127</v>
      </c>
      <c r="B24" s="40">
        <v>4.5373134328358207</v>
      </c>
      <c r="C24" s="72">
        <v>18</v>
      </c>
      <c r="D24" s="70">
        <v>4.8019207683073226</v>
      </c>
      <c r="E24" s="71">
        <v>17</v>
      </c>
      <c r="F24" s="70">
        <v>5.4360812425328557</v>
      </c>
      <c r="G24" s="71">
        <v>10</v>
      </c>
      <c r="H24" s="70">
        <v>6.1236623067776454</v>
      </c>
      <c r="I24" s="71">
        <v>8</v>
      </c>
      <c r="J24" s="70">
        <v>8.4073416222616935</v>
      </c>
      <c r="K24" s="71">
        <v>7</v>
      </c>
    </row>
    <row r="25" spans="1:11" ht="24.75" customHeight="1" x14ac:dyDescent="0.2">
      <c r="A25" s="69" t="s">
        <v>128</v>
      </c>
      <c r="B25" s="40">
        <v>3.5618078419634842</v>
      </c>
      <c r="C25" s="72">
        <v>28</v>
      </c>
      <c r="D25" s="70">
        <v>3.8426898829180423</v>
      </c>
      <c r="E25" s="71">
        <v>29</v>
      </c>
      <c r="F25" s="70">
        <v>4.1393686718284695</v>
      </c>
      <c r="G25" s="71">
        <v>26</v>
      </c>
      <c r="H25" s="70">
        <v>4.2245199409158047</v>
      </c>
      <c r="I25" s="71">
        <v>27</v>
      </c>
      <c r="J25" s="70">
        <v>5.7134485789627893</v>
      </c>
      <c r="K25" s="71">
        <v>28</v>
      </c>
    </row>
    <row r="26" spans="1:11" ht="24.75" customHeight="1" x14ac:dyDescent="0.2">
      <c r="A26" s="69" t="s">
        <v>129</v>
      </c>
      <c r="B26" s="40">
        <v>4.5522761380690353</v>
      </c>
      <c r="C26" s="72">
        <v>17</v>
      </c>
      <c r="D26" s="70">
        <v>4.7690763052208833</v>
      </c>
      <c r="E26" s="71">
        <v>18</v>
      </c>
      <c r="F26" s="70">
        <v>5.1102204408817631</v>
      </c>
      <c r="G26" s="71">
        <v>15</v>
      </c>
      <c r="H26" s="70">
        <v>5.2052052052052051</v>
      </c>
      <c r="I26" s="71">
        <v>18</v>
      </c>
      <c r="J26" s="70">
        <v>7.0535267633816918</v>
      </c>
      <c r="K26" s="71">
        <v>18</v>
      </c>
    </row>
    <row r="27" spans="1:11" ht="24.75" customHeight="1" x14ac:dyDescent="0.2">
      <c r="A27" s="69" t="s">
        <v>164</v>
      </c>
      <c r="B27" s="40">
        <v>5.4448871181938907</v>
      </c>
      <c r="C27" s="72">
        <v>6</v>
      </c>
      <c r="D27" s="70">
        <v>5.9060402684563753</v>
      </c>
      <c r="E27" s="71">
        <v>6</v>
      </c>
      <c r="F27" s="70">
        <v>6.666666666666667</v>
      </c>
      <c r="G27" s="71">
        <v>2</v>
      </c>
      <c r="H27" s="70">
        <v>7.9470198675496695</v>
      </c>
      <c r="I27" s="71">
        <v>1</v>
      </c>
      <c r="J27" s="70">
        <v>11.330698287220027</v>
      </c>
      <c r="K27" s="71">
        <v>1</v>
      </c>
    </row>
    <row r="28" spans="1:11" ht="24.75" customHeight="1" x14ac:dyDescent="0.2">
      <c r="A28" s="69" t="s">
        <v>131</v>
      </c>
      <c r="B28" s="40">
        <v>4.556962025316456</v>
      </c>
      <c r="C28" s="72">
        <v>15</v>
      </c>
      <c r="D28" s="70">
        <v>4.9670552458185506</v>
      </c>
      <c r="E28" s="71">
        <v>16</v>
      </c>
      <c r="F28" s="70">
        <v>4.9798792756539241</v>
      </c>
      <c r="G28" s="71">
        <v>18</v>
      </c>
      <c r="H28" s="70">
        <v>5.1448551448551454</v>
      </c>
      <c r="I28" s="71">
        <v>19</v>
      </c>
      <c r="J28" s="70">
        <v>6.746031746031746</v>
      </c>
      <c r="K28" s="71">
        <v>21</v>
      </c>
    </row>
    <row r="29" spans="1:11" ht="24.75" customHeight="1" x14ac:dyDescent="0.2">
      <c r="A29" s="69" t="s">
        <v>132</v>
      </c>
      <c r="B29" s="40">
        <v>5.250875145857643</v>
      </c>
      <c r="C29" s="72">
        <v>7</v>
      </c>
      <c r="D29" s="70">
        <v>5.5403823644166996</v>
      </c>
      <c r="E29" s="71">
        <v>8</v>
      </c>
      <c r="F29" s="70">
        <v>5.6508183943881525</v>
      </c>
      <c r="G29" s="71">
        <v>8</v>
      </c>
      <c r="H29" s="70">
        <v>5.8044409816906892</v>
      </c>
      <c r="I29" s="71">
        <v>9</v>
      </c>
      <c r="J29" s="70">
        <v>7.9797586609575708</v>
      </c>
      <c r="K29" s="71">
        <v>11</v>
      </c>
    </row>
    <row r="30" spans="1:11" ht="24.75" customHeight="1" x14ac:dyDescent="0.2">
      <c r="A30" s="69" t="s">
        <v>133</v>
      </c>
      <c r="B30" s="40">
        <v>4.664075513603553</v>
      </c>
      <c r="C30" s="72">
        <v>12</v>
      </c>
      <c r="D30" s="70">
        <v>5.1367950865438301</v>
      </c>
      <c r="E30" s="71">
        <v>12</v>
      </c>
      <c r="F30" s="70">
        <v>5.3541550474065813</v>
      </c>
      <c r="G30" s="71">
        <v>11</v>
      </c>
      <c r="H30" s="70">
        <v>5.6330172894590076</v>
      </c>
      <c r="I30" s="71">
        <v>11</v>
      </c>
      <c r="J30" s="70">
        <v>7.3102678571428568</v>
      </c>
      <c r="K30" s="71">
        <v>15</v>
      </c>
    </row>
    <row r="31" spans="1:11" ht="24.75" customHeight="1" x14ac:dyDescent="0.2">
      <c r="A31" s="69" t="s">
        <v>134</v>
      </c>
      <c r="B31" s="40">
        <v>5.6915364199351233</v>
      </c>
      <c r="C31" s="72">
        <v>5</v>
      </c>
      <c r="D31" s="70">
        <v>6.0426540284360195</v>
      </c>
      <c r="E31" s="71">
        <v>5</v>
      </c>
      <c r="F31" s="70">
        <v>6.078489229861316</v>
      </c>
      <c r="G31" s="71">
        <v>6</v>
      </c>
      <c r="H31" s="70">
        <v>6.3510732137606594</v>
      </c>
      <c r="I31" s="71">
        <v>6</v>
      </c>
      <c r="J31" s="70">
        <v>8.2576866764275252</v>
      </c>
      <c r="K31" s="71">
        <v>8</v>
      </c>
    </row>
    <row r="32" spans="1:11" ht="24.75" customHeight="1" x14ac:dyDescent="0.2">
      <c r="A32" s="69" t="s">
        <v>135</v>
      </c>
      <c r="B32" s="40">
        <v>5.1420838971583223</v>
      </c>
      <c r="C32" s="72">
        <v>8</v>
      </c>
      <c r="D32" s="70">
        <v>5.6049213943950784</v>
      </c>
      <c r="E32" s="71">
        <v>7</v>
      </c>
      <c r="F32" s="70">
        <v>5.7980900409276943</v>
      </c>
      <c r="G32" s="71">
        <v>7</v>
      </c>
      <c r="H32" s="70">
        <v>6.126616746085773</v>
      </c>
      <c r="I32" s="71">
        <v>7</v>
      </c>
      <c r="J32" s="70">
        <v>8.695652173913043</v>
      </c>
      <c r="K32" s="71">
        <v>6</v>
      </c>
    </row>
    <row r="33" spans="1:11" ht="24.75" customHeight="1" x14ac:dyDescent="0.2">
      <c r="A33" s="69" t="s">
        <v>136</v>
      </c>
      <c r="B33" s="40">
        <v>2.6776519052523171</v>
      </c>
      <c r="C33" s="72">
        <v>30</v>
      </c>
      <c r="D33" s="70">
        <v>2.9472595656670113</v>
      </c>
      <c r="E33" s="71">
        <v>30</v>
      </c>
      <c r="F33" s="70">
        <v>3.2619775739041792</v>
      </c>
      <c r="G33" s="71">
        <v>30</v>
      </c>
      <c r="H33" s="70">
        <v>3.3685268979386627</v>
      </c>
      <c r="I33" s="71">
        <v>30</v>
      </c>
      <c r="J33" s="70">
        <v>4.4103072348860257</v>
      </c>
      <c r="K33" s="71">
        <v>30</v>
      </c>
    </row>
    <row r="34" spans="1:11" ht="24.75" customHeight="1" x14ac:dyDescent="0.2">
      <c r="A34" s="69" t="s">
        <v>137</v>
      </c>
      <c r="B34" s="40">
        <v>4.5531197301854975</v>
      </c>
      <c r="C34" s="72">
        <v>16</v>
      </c>
      <c r="D34" s="70">
        <v>5.0962627406568517</v>
      </c>
      <c r="E34" s="71">
        <v>13</v>
      </c>
      <c r="F34" s="70">
        <v>5.0339366515837103</v>
      </c>
      <c r="G34" s="71">
        <v>17</v>
      </c>
      <c r="H34" s="70">
        <v>5.4833239118145842</v>
      </c>
      <c r="I34" s="71">
        <v>12</v>
      </c>
      <c r="J34" s="70">
        <v>8.027133973996607</v>
      </c>
      <c r="K34" s="71">
        <v>10</v>
      </c>
    </row>
    <row r="35" spans="1:11" ht="24.75" customHeight="1" x14ac:dyDescent="0.2">
      <c r="A35" s="69" t="s">
        <v>138</v>
      </c>
      <c r="B35" s="40">
        <v>4.6116504854368934</v>
      </c>
      <c r="C35" s="72">
        <v>14</v>
      </c>
      <c r="D35" s="70">
        <v>4.6288906624102157</v>
      </c>
      <c r="E35" s="71">
        <v>20</v>
      </c>
      <c r="F35" s="70">
        <v>4.8703849175176748</v>
      </c>
      <c r="G35" s="71">
        <v>20</v>
      </c>
      <c r="H35" s="70">
        <v>4.9497293116782677</v>
      </c>
      <c r="I35" s="71">
        <v>21</v>
      </c>
      <c r="J35" s="70">
        <v>6.7732115677321154</v>
      </c>
      <c r="K35" s="71">
        <v>20</v>
      </c>
    </row>
    <row r="36" spans="1:11" ht="24.75" customHeight="1" x14ac:dyDescent="0.2">
      <c r="A36" s="218" t="s">
        <v>38</v>
      </c>
    </row>
    <row r="38" spans="1:11" ht="24.75" customHeight="1" x14ac:dyDescent="0.2">
      <c r="A38" s="469" t="s">
        <v>759</v>
      </c>
      <c r="B38" s="469"/>
      <c r="C38" s="469"/>
      <c r="D38" s="469"/>
      <c r="E38" s="473"/>
      <c r="K38" s="23" t="s">
        <v>381</v>
      </c>
    </row>
    <row r="39" spans="1:11" ht="24.75" customHeight="1" x14ac:dyDescent="0.2">
      <c r="A39" s="766" t="s">
        <v>1</v>
      </c>
      <c r="B39" s="768">
        <v>1399</v>
      </c>
      <c r="C39" s="768"/>
      <c r="D39" s="768">
        <v>1400</v>
      </c>
      <c r="E39" s="768"/>
      <c r="F39" s="768">
        <v>1401</v>
      </c>
      <c r="G39" s="768"/>
      <c r="H39" s="768">
        <v>1402</v>
      </c>
      <c r="I39" s="768"/>
      <c r="J39" s="768">
        <v>1403</v>
      </c>
      <c r="K39" s="768"/>
    </row>
    <row r="40" spans="1:11" ht="24.75" customHeight="1" x14ac:dyDescent="0.2">
      <c r="A40" s="767"/>
      <c r="B40" s="495" t="s">
        <v>243</v>
      </c>
      <c r="C40" s="481" t="s">
        <v>3</v>
      </c>
      <c r="D40" s="495" t="s">
        <v>243</v>
      </c>
      <c r="E40" s="481" t="s">
        <v>3</v>
      </c>
      <c r="F40" s="495" t="s">
        <v>243</v>
      </c>
      <c r="G40" s="481" t="s">
        <v>3</v>
      </c>
      <c r="H40" s="495" t="s">
        <v>243</v>
      </c>
      <c r="I40" s="481" t="s">
        <v>3</v>
      </c>
      <c r="J40" s="495" t="s">
        <v>243</v>
      </c>
      <c r="K40" s="481" t="s">
        <v>3</v>
      </c>
    </row>
    <row r="41" spans="1:11" ht="24.75" customHeight="1" x14ac:dyDescent="0.2">
      <c r="A41" s="67" t="s">
        <v>91</v>
      </c>
      <c r="B41" s="39">
        <v>7.1991242057164619</v>
      </c>
      <c r="C41" s="113" t="s">
        <v>230</v>
      </c>
      <c r="D41" s="68">
        <v>7.6497531378264227</v>
      </c>
      <c r="E41" s="59" t="s">
        <v>230</v>
      </c>
      <c r="F41" s="68">
        <v>7.8394332939787486</v>
      </c>
      <c r="G41" s="59" t="s">
        <v>230</v>
      </c>
      <c r="H41" s="68">
        <v>8.4379284885560608</v>
      </c>
      <c r="I41" s="59" t="s">
        <v>230</v>
      </c>
      <c r="J41" s="68">
        <v>8.8993846046462934</v>
      </c>
      <c r="K41" s="59" t="s">
        <v>230</v>
      </c>
    </row>
    <row r="42" spans="1:11" ht="24.75" customHeight="1" x14ac:dyDescent="0.2">
      <c r="A42" s="69" t="s">
        <v>109</v>
      </c>
      <c r="B42" s="40">
        <v>8.8866946432979503</v>
      </c>
      <c r="C42" s="72">
        <v>15</v>
      </c>
      <c r="D42" s="70">
        <v>9.9009900990099009</v>
      </c>
      <c r="E42" s="71">
        <v>12</v>
      </c>
      <c r="F42" s="70">
        <v>10.103499260719566</v>
      </c>
      <c r="G42" s="71">
        <v>12</v>
      </c>
      <c r="H42" s="70">
        <v>10.552147239263803</v>
      </c>
      <c r="I42" s="71">
        <v>15</v>
      </c>
      <c r="J42" s="70">
        <v>11.241446725317694</v>
      </c>
      <c r="K42" s="71">
        <v>11</v>
      </c>
    </row>
    <row r="43" spans="1:11" ht="24.75" customHeight="1" x14ac:dyDescent="0.2">
      <c r="A43" s="69" t="s">
        <v>7</v>
      </c>
      <c r="B43" s="40">
        <v>7.2695551032276819</v>
      </c>
      <c r="C43" s="72">
        <v>22</v>
      </c>
      <c r="D43" s="70">
        <v>7.8374455732946302</v>
      </c>
      <c r="E43" s="71">
        <v>20</v>
      </c>
      <c r="F43" s="70">
        <v>7.7720207253886002</v>
      </c>
      <c r="G43" s="71">
        <v>23</v>
      </c>
      <c r="H43" s="70">
        <v>7.9954311821816111</v>
      </c>
      <c r="I43" s="71">
        <v>21</v>
      </c>
      <c r="J43" s="70">
        <v>8.2176253896287896</v>
      </c>
      <c r="K43" s="71">
        <v>24</v>
      </c>
    </row>
    <row r="44" spans="1:11" ht="24.75" customHeight="1" x14ac:dyDescent="0.2">
      <c r="A44" s="69" t="s">
        <v>111</v>
      </c>
      <c r="B44" s="40">
        <v>9.9540581929555891</v>
      </c>
      <c r="C44" s="72">
        <v>8</v>
      </c>
      <c r="D44" s="70">
        <v>10.810810810810811</v>
      </c>
      <c r="E44" s="71">
        <v>7</v>
      </c>
      <c r="F44" s="70">
        <v>11.56515034695451</v>
      </c>
      <c r="G44" s="71">
        <v>5</v>
      </c>
      <c r="H44" s="70">
        <v>11.556240369799692</v>
      </c>
      <c r="I44" s="71">
        <v>8</v>
      </c>
      <c r="J44" s="70">
        <v>13.856812933025404</v>
      </c>
      <c r="K44" s="71">
        <v>5</v>
      </c>
    </row>
    <row r="45" spans="1:11" ht="24.75" customHeight="1" x14ac:dyDescent="0.2">
      <c r="A45" s="69" t="s">
        <v>112</v>
      </c>
      <c r="B45" s="40">
        <v>7.4864308440950778</v>
      </c>
      <c r="C45" s="72">
        <v>20</v>
      </c>
      <c r="D45" s="70">
        <v>7.4850299401197598</v>
      </c>
      <c r="E45" s="71">
        <v>23</v>
      </c>
      <c r="F45" s="70">
        <v>7.6293263863044292</v>
      </c>
      <c r="G45" s="71">
        <v>24</v>
      </c>
      <c r="H45" s="70">
        <v>7.9600148093298779</v>
      </c>
      <c r="I45" s="71">
        <v>22</v>
      </c>
      <c r="J45" s="70">
        <v>8.8414072573217908</v>
      </c>
      <c r="K45" s="71">
        <v>23</v>
      </c>
    </row>
    <row r="46" spans="1:11" ht="24.75" customHeight="1" x14ac:dyDescent="0.2">
      <c r="A46" s="69" t="s">
        <v>113</v>
      </c>
      <c r="B46" s="40">
        <v>5.4926192928252666</v>
      </c>
      <c r="C46" s="72">
        <v>27</v>
      </c>
      <c r="D46" s="70">
        <v>6.5023956194387402</v>
      </c>
      <c r="E46" s="71">
        <v>25</v>
      </c>
      <c r="F46" s="70">
        <v>6.4254311802502544</v>
      </c>
      <c r="G46" s="71">
        <v>25</v>
      </c>
      <c r="H46" s="70">
        <v>7.3529411764705879</v>
      </c>
      <c r="I46" s="71">
        <v>25</v>
      </c>
      <c r="J46" s="70">
        <v>7.2655217965653893</v>
      </c>
      <c r="K46" s="71">
        <v>26</v>
      </c>
    </row>
    <row r="47" spans="1:11" ht="24.75" customHeight="1" x14ac:dyDescent="0.2">
      <c r="A47" s="69" t="s">
        <v>114</v>
      </c>
      <c r="B47" s="40">
        <v>13.289036544850498</v>
      </c>
      <c r="C47" s="72">
        <v>1</v>
      </c>
      <c r="D47" s="70">
        <v>13.468013468013469</v>
      </c>
      <c r="E47" s="71">
        <v>1</v>
      </c>
      <c r="F47" s="70">
        <v>13.445378151260504</v>
      </c>
      <c r="G47" s="71">
        <v>1</v>
      </c>
      <c r="H47" s="70">
        <v>16.778523489932887</v>
      </c>
      <c r="I47" s="71">
        <v>1</v>
      </c>
      <c r="J47" s="70">
        <v>16.750418760469014</v>
      </c>
      <c r="K47" s="71">
        <v>1</v>
      </c>
    </row>
    <row r="48" spans="1:11" ht="24.75" customHeight="1" x14ac:dyDescent="0.2">
      <c r="A48" s="69" t="s">
        <v>115</v>
      </c>
      <c r="B48" s="40">
        <v>7.1942446043165473</v>
      </c>
      <c r="C48" s="72">
        <v>24</v>
      </c>
      <c r="D48" s="70">
        <v>8.0580177276389993</v>
      </c>
      <c r="E48" s="71">
        <v>19</v>
      </c>
      <c r="F48" s="70">
        <v>7.980845969672786</v>
      </c>
      <c r="G48" s="71">
        <v>21</v>
      </c>
      <c r="H48" s="70">
        <v>7.9051383399209492</v>
      </c>
      <c r="I48" s="71">
        <v>23</v>
      </c>
      <c r="J48" s="70">
        <v>10.180109631949882</v>
      </c>
      <c r="K48" s="71">
        <v>17</v>
      </c>
    </row>
    <row r="49" spans="1:11" ht="24.75" customHeight="1" x14ac:dyDescent="0.2">
      <c r="A49" s="69" t="s">
        <v>89</v>
      </c>
      <c r="B49" s="40">
        <v>5.7253274171616688</v>
      </c>
      <c r="C49" s="72">
        <v>25</v>
      </c>
      <c r="D49" s="70">
        <v>5.9146298011829259</v>
      </c>
      <c r="E49" s="71">
        <v>27</v>
      </c>
      <c r="F49" s="70">
        <v>6.0734463276836159</v>
      </c>
      <c r="G49" s="71">
        <v>27</v>
      </c>
      <c r="H49" s="70">
        <v>7.0693637572618462</v>
      </c>
      <c r="I49" s="71">
        <v>26</v>
      </c>
      <c r="J49" s="70">
        <v>7.2790294627383014</v>
      </c>
      <c r="K49" s="71">
        <v>25</v>
      </c>
    </row>
    <row r="50" spans="1:11" ht="24.75" customHeight="1" x14ac:dyDescent="0.2">
      <c r="A50" s="69" t="s">
        <v>163</v>
      </c>
      <c r="B50" s="40">
        <v>9.1093117408906892</v>
      </c>
      <c r="C50" s="72">
        <v>11</v>
      </c>
      <c r="D50" s="70">
        <v>11.178861788617887</v>
      </c>
      <c r="E50" s="71">
        <v>5</v>
      </c>
      <c r="F50" s="70">
        <v>11.133603238866398</v>
      </c>
      <c r="G50" s="71">
        <v>7</v>
      </c>
      <c r="H50" s="70">
        <v>13.091641490433032</v>
      </c>
      <c r="I50" s="71">
        <v>4</v>
      </c>
      <c r="J50" s="70">
        <v>15.045135406218655</v>
      </c>
      <c r="K50" s="71">
        <v>3</v>
      </c>
    </row>
    <row r="51" spans="1:11" ht="24.75" customHeight="1" x14ac:dyDescent="0.2">
      <c r="A51" s="69" t="s">
        <v>117</v>
      </c>
      <c r="B51" s="40">
        <v>7.2992700729927016</v>
      </c>
      <c r="C51" s="72">
        <v>21</v>
      </c>
      <c r="D51" s="70">
        <v>7.3349633251833746</v>
      </c>
      <c r="E51" s="71">
        <v>24</v>
      </c>
      <c r="F51" s="70">
        <v>8.464328899637243</v>
      </c>
      <c r="G51" s="71">
        <v>19</v>
      </c>
      <c r="H51" s="70">
        <v>8.3732057416267942</v>
      </c>
      <c r="I51" s="71">
        <v>20</v>
      </c>
      <c r="J51" s="70">
        <v>9.4674556213017755</v>
      </c>
      <c r="K51" s="71">
        <v>20</v>
      </c>
    </row>
    <row r="52" spans="1:11" ht="24.75" customHeight="1" x14ac:dyDescent="0.2">
      <c r="A52" s="69" t="s">
        <v>118</v>
      </c>
      <c r="B52" s="40">
        <v>5.3849512443603551</v>
      </c>
      <c r="C52" s="72">
        <v>28</v>
      </c>
      <c r="D52" s="70">
        <v>6.0966758600667728</v>
      </c>
      <c r="E52" s="71">
        <v>26</v>
      </c>
      <c r="F52" s="70">
        <v>6.1754990664943268</v>
      </c>
      <c r="G52" s="71">
        <v>26</v>
      </c>
      <c r="H52" s="70">
        <v>6.1114269471290505</v>
      </c>
      <c r="I52" s="71">
        <v>28</v>
      </c>
      <c r="J52" s="70">
        <v>6.8926712617808414</v>
      </c>
      <c r="K52" s="71">
        <v>27</v>
      </c>
    </row>
    <row r="53" spans="1:11" ht="24.75" customHeight="1" x14ac:dyDescent="0.2">
      <c r="A53" s="69" t="s">
        <v>17</v>
      </c>
      <c r="B53" s="40">
        <v>11.123470522803114</v>
      </c>
      <c r="C53" s="72">
        <v>4</v>
      </c>
      <c r="D53" s="70">
        <v>11.402508551881414</v>
      </c>
      <c r="E53" s="71">
        <v>4</v>
      </c>
      <c r="F53" s="70">
        <v>12.542759407069555</v>
      </c>
      <c r="G53" s="71">
        <v>3</v>
      </c>
      <c r="H53" s="70">
        <v>13.698630136986301</v>
      </c>
      <c r="I53" s="71">
        <v>3</v>
      </c>
      <c r="J53" s="70">
        <v>13.714285714285714</v>
      </c>
      <c r="K53" s="71">
        <v>6</v>
      </c>
    </row>
    <row r="54" spans="1:11" ht="24.75" customHeight="1" x14ac:dyDescent="0.2">
      <c r="A54" s="69" t="s">
        <v>120</v>
      </c>
      <c r="B54" s="40">
        <v>5.0648298217179901</v>
      </c>
      <c r="C54" s="72">
        <v>29</v>
      </c>
      <c r="D54" s="70">
        <v>5.2062474969963963</v>
      </c>
      <c r="E54" s="71">
        <v>29</v>
      </c>
      <c r="F54" s="70">
        <v>5.5610724925521353</v>
      </c>
      <c r="G54" s="71">
        <v>29</v>
      </c>
      <c r="H54" s="70">
        <v>6.3054187192118221</v>
      </c>
      <c r="I54" s="71">
        <v>27</v>
      </c>
      <c r="J54" s="70">
        <v>6.6471163245356788</v>
      </c>
      <c r="K54" s="71">
        <v>28</v>
      </c>
    </row>
    <row r="55" spans="1:11" ht="24.75" customHeight="1" x14ac:dyDescent="0.2">
      <c r="A55" s="69" t="s">
        <v>121</v>
      </c>
      <c r="B55" s="40">
        <v>9.033423667570009</v>
      </c>
      <c r="C55" s="72">
        <v>12</v>
      </c>
      <c r="D55" s="70">
        <v>9.0744101633393814</v>
      </c>
      <c r="E55" s="71">
        <v>17</v>
      </c>
      <c r="F55" s="70">
        <v>9.927797833935017</v>
      </c>
      <c r="G55" s="71">
        <v>13</v>
      </c>
      <c r="H55" s="70">
        <v>10.771992818671453</v>
      </c>
      <c r="I55" s="71">
        <v>14</v>
      </c>
      <c r="J55" s="70">
        <v>10.723860589812332</v>
      </c>
      <c r="K55" s="71">
        <v>15</v>
      </c>
    </row>
    <row r="56" spans="1:11" ht="24.75" customHeight="1" x14ac:dyDescent="0.2">
      <c r="A56" s="69" t="s">
        <v>122</v>
      </c>
      <c r="B56" s="40">
        <v>13.089005235602095</v>
      </c>
      <c r="C56" s="72">
        <v>2</v>
      </c>
      <c r="D56" s="70">
        <v>13.21003963011889</v>
      </c>
      <c r="E56" s="71">
        <v>2</v>
      </c>
      <c r="F56" s="70">
        <v>13.03780964797914</v>
      </c>
      <c r="G56" s="71">
        <v>2</v>
      </c>
      <c r="H56" s="70">
        <v>12.87001287001287</v>
      </c>
      <c r="I56" s="71">
        <v>5</v>
      </c>
      <c r="J56" s="70">
        <v>12.706480304955527</v>
      </c>
      <c r="K56" s="71">
        <v>7</v>
      </c>
    </row>
    <row r="57" spans="1:11" ht="24.75" customHeight="1" x14ac:dyDescent="0.2">
      <c r="A57" s="69" t="s">
        <v>123</v>
      </c>
      <c r="B57" s="40">
        <v>1.9704433497536946</v>
      </c>
      <c r="C57" s="72">
        <v>31</v>
      </c>
      <c r="D57" s="70">
        <v>2.2690437601296596</v>
      </c>
      <c r="E57" s="71">
        <v>31</v>
      </c>
      <c r="F57" s="70">
        <v>2.5396825396825395</v>
      </c>
      <c r="G57" s="71">
        <v>31</v>
      </c>
      <c r="H57" s="70">
        <v>2.8002489110143123</v>
      </c>
      <c r="I57" s="71">
        <v>31</v>
      </c>
      <c r="J57" s="70">
        <v>2.7439024390243905</v>
      </c>
      <c r="K57" s="71">
        <v>31</v>
      </c>
    </row>
    <row r="58" spans="1:11" ht="24.75" customHeight="1" x14ac:dyDescent="0.2">
      <c r="A58" s="69" t="s">
        <v>124</v>
      </c>
      <c r="B58" s="40">
        <v>7.523262720253415</v>
      </c>
      <c r="C58" s="72">
        <v>19</v>
      </c>
      <c r="D58" s="70">
        <v>7.7151335311572709</v>
      </c>
      <c r="E58" s="71">
        <v>22</v>
      </c>
      <c r="F58" s="70">
        <v>8.064516129032258</v>
      </c>
      <c r="G58" s="71">
        <v>20</v>
      </c>
      <c r="H58" s="70">
        <v>9.000195656427314</v>
      </c>
      <c r="I58" s="71">
        <v>19</v>
      </c>
      <c r="J58" s="70">
        <v>9.5404984423676016</v>
      </c>
      <c r="K58" s="71">
        <v>19</v>
      </c>
    </row>
    <row r="59" spans="1:11" ht="24.75" customHeight="1" x14ac:dyDescent="0.2">
      <c r="A59" s="69" t="s">
        <v>125</v>
      </c>
      <c r="B59" s="40">
        <v>8.9820359281437128</v>
      </c>
      <c r="C59" s="72">
        <v>13</v>
      </c>
      <c r="D59" s="70">
        <v>9.0497737556561084</v>
      </c>
      <c r="E59" s="71">
        <v>18</v>
      </c>
      <c r="F59" s="70">
        <v>9.7524381095273824</v>
      </c>
      <c r="G59" s="71">
        <v>14</v>
      </c>
      <c r="H59" s="70">
        <v>11.194029850746269</v>
      </c>
      <c r="I59" s="71">
        <v>10</v>
      </c>
      <c r="J59" s="70">
        <v>11.144130757800891</v>
      </c>
      <c r="K59" s="71">
        <v>12</v>
      </c>
    </row>
    <row r="60" spans="1:11" ht="24.75" customHeight="1" x14ac:dyDescent="0.2">
      <c r="A60" s="69" t="s">
        <v>126</v>
      </c>
      <c r="B60" s="40">
        <v>9.2989985693848354</v>
      </c>
      <c r="C60" s="72">
        <v>10</v>
      </c>
      <c r="D60" s="70">
        <v>10.007147962830594</v>
      </c>
      <c r="E60" s="71">
        <v>11</v>
      </c>
      <c r="F60" s="70">
        <v>11.291460832745235</v>
      </c>
      <c r="G60" s="71">
        <v>6</v>
      </c>
      <c r="H60" s="70">
        <v>11.846689895470384</v>
      </c>
      <c r="I60" s="71">
        <v>7</v>
      </c>
      <c r="J60" s="70">
        <v>11.691884456671252</v>
      </c>
      <c r="K60" s="71">
        <v>9</v>
      </c>
    </row>
    <row r="61" spans="1:11" ht="24.75" customHeight="1" x14ac:dyDescent="0.2">
      <c r="A61" s="69" t="s">
        <v>127</v>
      </c>
      <c r="B61" s="40">
        <v>7.7611940298507465</v>
      </c>
      <c r="C61" s="72">
        <v>18</v>
      </c>
      <c r="D61" s="70">
        <v>9.603841536614647</v>
      </c>
      <c r="E61" s="71">
        <v>14</v>
      </c>
      <c r="F61" s="70">
        <v>9.5579450418160103</v>
      </c>
      <c r="G61" s="71">
        <v>16</v>
      </c>
      <c r="H61" s="70">
        <v>11.296076099881095</v>
      </c>
      <c r="I61" s="71">
        <v>9</v>
      </c>
      <c r="J61" s="70">
        <v>11.249259917110717</v>
      </c>
      <c r="K61" s="71">
        <v>10</v>
      </c>
    </row>
    <row r="62" spans="1:11" ht="24.75" customHeight="1" x14ac:dyDescent="0.2">
      <c r="A62" s="69" t="s">
        <v>128</v>
      </c>
      <c r="B62" s="40">
        <v>5.6869200838072427</v>
      </c>
      <c r="C62" s="72">
        <v>26</v>
      </c>
      <c r="D62" s="70">
        <v>5.7039927949564699</v>
      </c>
      <c r="E62" s="71">
        <v>28</v>
      </c>
      <c r="F62" s="70">
        <v>5.9559261465157833</v>
      </c>
      <c r="G62" s="71">
        <v>28</v>
      </c>
      <c r="H62" s="70">
        <v>5.9084194977843429</v>
      </c>
      <c r="I62" s="71">
        <v>29</v>
      </c>
      <c r="J62" s="70">
        <v>5.8599472604746561</v>
      </c>
      <c r="K62" s="71">
        <v>29</v>
      </c>
    </row>
    <row r="63" spans="1:11" ht="24.75" customHeight="1" x14ac:dyDescent="0.2">
      <c r="A63" s="69" t="s">
        <v>129</v>
      </c>
      <c r="B63" s="40">
        <v>10.505252626313156</v>
      </c>
      <c r="C63" s="72">
        <v>7</v>
      </c>
      <c r="D63" s="70">
        <v>10.542168674698795</v>
      </c>
      <c r="E63" s="71">
        <v>9</v>
      </c>
      <c r="F63" s="70">
        <v>11.022044088176353</v>
      </c>
      <c r="G63" s="71">
        <v>8</v>
      </c>
      <c r="H63" s="70">
        <v>11.011011011011011</v>
      </c>
      <c r="I63" s="71">
        <v>11</v>
      </c>
      <c r="J63" s="70">
        <v>11.005502751375687</v>
      </c>
      <c r="K63" s="71">
        <v>13</v>
      </c>
    </row>
    <row r="64" spans="1:11" ht="24.75" customHeight="1" x14ac:dyDescent="0.2">
      <c r="A64" s="69" t="s">
        <v>164</v>
      </c>
      <c r="B64" s="40">
        <v>10.624169986719787</v>
      </c>
      <c r="C64" s="72">
        <v>6</v>
      </c>
      <c r="D64" s="70">
        <v>10.738255033557047</v>
      </c>
      <c r="E64" s="71">
        <v>8</v>
      </c>
      <c r="F64" s="70">
        <v>10.666666666666666</v>
      </c>
      <c r="G64" s="71">
        <v>10</v>
      </c>
      <c r="H64" s="70">
        <v>15.894039735099337</v>
      </c>
      <c r="I64" s="71">
        <v>2</v>
      </c>
      <c r="J64" s="70">
        <v>15.810276679841897</v>
      </c>
      <c r="K64" s="71">
        <v>2</v>
      </c>
    </row>
    <row r="65" spans="1:11" ht="24.75" customHeight="1" x14ac:dyDescent="0.2">
      <c r="A65" s="69" t="s">
        <v>131</v>
      </c>
      <c r="B65" s="40">
        <v>8.1012658227848089</v>
      </c>
      <c r="C65" s="72">
        <v>17</v>
      </c>
      <c r="D65" s="70">
        <v>9.123162696401419</v>
      </c>
      <c r="E65" s="71">
        <v>16</v>
      </c>
      <c r="F65" s="70">
        <v>9.5573440643863172</v>
      </c>
      <c r="G65" s="71">
        <v>17</v>
      </c>
      <c r="H65" s="70">
        <v>9.490509490509492</v>
      </c>
      <c r="I65" s="71">
        <v>18</v>
      </c>
      <c r="J65" s="70">
        <v>9.424603174603174</v>
      </c>
      <c r="K65" s="71">
        <v>21</v>
      </c>
    </row>
    <row r="66" spans="1:11" ht="24.75" customHeight="1" x14ac:dyDescent="0.2">
      <c r="A66" s="69" t="s">
        <v>132</v>
      </c>
      <c r="B66" s="40">
        <v>8.9459354336833918</v>
      </c>
      <c r="C66" s="72">
        <v>14</v>
      </c>
      <c r="D66" s="70">
        <v>10.144362075692547</v>
      </c>
      <c r="E66" s="71">
        <v>10</v>
      </c>
      <c r="F66" s="70">
        <v>10.132501948558067</v>
      </c>
      <c r="G66" s="71">
        <v>11</v>
      </c>
      <c r="H66" s="70">
        <v>10.90767432800935</v>
      </c>
      <c r="I66" s="71">
        <v>12</v>
      </c>
      <c r="J66" s="70">
        <v>10.899182561307903</v>
      </c>
      <c r="K66" s="71">
        <v>14</v>
      </c>
    </row>
    <row r="67" spans="1:11" ht="24.75" customHeight="1" x14ac:dyDescent="0.2">
      <c r="A67" s="69" t="s">
        <v>133</v>
      </c>
      <c r="B67" s="40">
        <v>7.2182121043864527</v>
      </c>
      <c r="C67" s="72">
        <v>23</v>
      </c>
      <c r="D67" s="70">
        <v>7.8168620882188726</v>
      </c>
      <c r="E67" s="71">
        <v>21</v>
      </c>
      <c r="F67" s="70">
        <v>7.8081427774679311</v>
      </c>
      <c r="G67" s="71">
        <v>22</v>
      </c>
      <c r="H67" s="70">
        <v>7.8081427774679311</v>
      </c>
      <c r="I67" s="71">
        <v>24</v>
      </c>
      <c r="J67" s="70">
        <v>8.9285714285714288</v>
      </c>
      <c r="K67" s="71">
        <v>22</v>
      </c>
    </row>
    <row r="68" spans="1:11" ht="24.75" customHeight="1" x14ac:dyDescent="0.2">
      <c r="A68" s="69" t="s">
        <v>134</v>
      </c>
      <c r="B68" s="40">
        <v>10.911235623709819</v>
      </c>
      <c r="C68" s="72">
        <v>5</v>
      </c>
      <c r="D68" s="70">
        <v>11.848341232227488</v>
      </c>
      <c r="E68" s="71">
        <v>3</v>
      </c>
      <c r="F68" s="70">
        <v>11.802891708468575</v>
      </c>
      <c r="G68" s="71">
        <v>4</v>
      </c>
      <c r="H68" s="70">
        <v>12.349309026756837</v>
      </c>
      <c r="I68" s="71">
        <v>6</v>
      </c>
      <c r="J68" s="70">
        <v>14.055636896046853</v>
      </c>
      <c r="K68" s="71">
        <v>4</v>
      </c>
    </row>
    <row r="69" spans="1:11" ht="24.75" customHeight="1" x14ac:dyDescent="0.2">
      <c r="A69" s="69" t="s">
        <v>135</v>
      </c>
      <c r="B69" s="40">
        <v>8.7956698240866036</v>
      </c>
      <c r="C69" s="72">
        <v>16</v>
      </c>
      <c r="D69" s="70">
        <v>9.5693779904306222</v>
      </c>
      <c r="E69" s="71">
        <v>15</v>
      </c>
      <c r="F69" s="70">
        <v>9.549795361527968</v>
      </c>
      <c r="G69" s="71">
        <v>18</v>
      </c>
      <c r="H69" s="70">
        <v>10.211027910142954</v>
      </c>
      <c r="I69" s="71">
        <v>16</v>
      </c>
      <c r="J69" s="70">
        <v>10.190217391304348</v>
      </c>
      <c r="K69" s="71">
        <v>16</v>
      </c>
    </row>
    <row r="70" spans="1:11" ht="24.75" customHeight="1" x14ac:dyDescent="0.2">
      <c r="A70" s="69" t="s">
        <v>136</v>
      </c>
      <c r="B70" s="40">
        <v>4.1194644696189497</v>
      </c>
      <c r="C70" s="72">
        <v>30</v>
      </c>
      <c r="D70" s="70">
        <v>4.1365046535677354</v>
      </c>
      <c r="E70" s="71">
        <v>30</v>
      </c>
      <c r="F70" s="70">
        <v>4.077471967380224</v>
      </c>
      <c r="G70" s="71">
        <v>30</v>
      </c>
      <c r="H70" s="70">
        <v>4.5248868778280542</v>
      </c>
      <c r="I70" s="71">
        <v>30</v>
      </c>
      <c r="J70" s="70">
        <v>5.4509415262636276</v>
      </c>
      <c r="K70" s="71">
        <v>30</v>
      </c>
    </row>
    <row r="71" spans="1:11" ht="24.75" customHeight="1" x14ac:dyDescent="0.2">
      <c r="A71" s="69" t="s">
        <v>137</v>
      </c>
      <c r="B71" s="40">
        <v>9.555930297920181</v>
      </c>
      <c r="C71" s="72">
        <v>9</v>
      </c>
      <c r="D71" s="70">
        <v>9.6262740656851644</v>
      </c>
      <c r="E71" s="71">
        <v>13</v>
      </c>
      <c r="F71" s="70">
        <v>9.615384615384615</v>
      </c>
      <c r="G71" s="71">
        <v>15</v>
      </c>
      <c r="H71" s="70">
        <v>10.175240248728095</v>
      </c>
      <c r="I71" s="71">
        <v>17</v>
      </c>
      <c r="J71" s="70">
        <v>10.175240248728095</v>
      </c>
      <c r="K71" s="71">
        <v>18</v>
      </c>
    </row>
    <row r="72" spans="1:11" ht="24.75" customHeight="1" x14ac:dyDescent="0.2">
      <c r="A72" s="69" t="s">
        <v>138</v>
      </c>
      <c r="B72" s="40">
        <v>11.326860841423949</v>
      </c>
      <c r="C72" s="72">
        <v>3</v>
      </c>
      <c r="D72" s="70">
        <v>11.173184357541901</v>
      </c>
      <c r="E72" s="71">
        <v>6</v>
      </c>
      <c r="F72" s="70">
        <v>10.997643362136685</v>
      </c>
      <c r="G72" s="71">
        <v>9</v>
      </c>
      <c r="H72" s="70">
        <v>10.827532869296212</v>
      </c>
      <c r="I72" s="71">
        <v>13</v>
      </c>
      <c r="J72" s="70">
        <v>12.176560121765601</v>
      </c>
      <c r="K72" s="71">
        <v>8</v>
      </c>
    </row>
    <row r="73" spans="1:11" ht="24.75" customHeight="1" x14ac:dyDescent="0.2">
      <c r="A73" s="218" t="s">
        <v>38</v>
      </c>
    </row>
    <row r="75" spans="1:11" ht="24.75" customHeight="1" x14ac:dyDescent="0.2">
      <c r="A75" s="469" t="s">
        <v>760</v>
      </c>
      <c r="B75" s="469"/>
      <c r="C75" s="469"/>
      <c r="D75" s="469"/>
      <c r="E75" s="473"/>
      <c r="K75" s="23" t="s">
        <v>381</v>
      </c>
    </row>
    <row r="76" spans="1:11" ht="24.75" customHeight="1" x14ac:dyDescent="0.2">
      <c r="A76" s="766" t="s">
        <v>1</v>
      </c>
      <c r="B76" s="768">
        <v>1399</v>
      </c>
      <c r="C76" s="768"/>
      <c r="D76" s="768">
        <v>1400</v>
      </c>
      <c r="E76" s="768"/>
      <c r="F76" s="768">
        <v>1401</v>
      </c>
      <c r="G76" s="768"/>
      <c r="H76" s="768">
        <v>1402</v>
      </c>
      <c r="I76" s="768"/>
      <c r="J76" s="768">
        <v>1403</v>
      </c>
      <c r="K76" s="768"/>
    </row>
    <row r="77" spans="1:11" ht="24.75" customHeight="1" x14ac:dyDescent="0.2">
      <c r="A77" s="767"/>
      <c r="B77" s="495" t="s">
        <v>243</v>
      </c>
      <c r="C77" s="481" t="s">
        <v>3</v>
      </c>
      <c r="D77" s="495" t="s">
        <v>243</v>
      </c>
      <c r="E77" s="481" t="s">
        <v>3</v>
      </c>
      <c r="F77" s="495" t="s">
        <v>243</v>
      </c>
      <c r="G77" s="481" t="s">
        <v>3</v>
      </c>
      <c r="H77" s="495" t="s">
        <v>243</v>
      </c>
      <c r="I77" s="481" t="s">
        <v>3</v>
      </c>
      <c r="J77" s="495" t="s">
        <v>243</v>
      </c>
      <c r="K77" s="481" t="s">
        <v>3</v>
      </c>
    </row>
    <row r="78" spans="1:11" ht="24.75" customHeight="1" x14ac:dyDescent="0.2">
      <c r="A78" s="67" t="s">
        <v>91</v>
      </c>
      <c r="B78" s="39">
        <v>3.0105428496632478</v>
      </c>
      <c r="C78" s="113" t="s">
        <v>230</v>
      </c>
      <c r="D78" s="68">
        <v>2.9980369995836056</v>
      </c>
      <c r="E78" s="59" t="s">
        <v>230</v>
      </c>
      <c r="F78" s="68">
        <v>2.9634002361275087</v>
      </c>
      <c r="G78" s="59" t="s">
        <v>230</v>
      </c>
      <c r="H78" s="68">
        <v>3.0704684222245664</v>
      </c>
      <c r="I78" s="59" t="s">
        <v>230</v>
      </c>
      <c r="J78" s="68">
        <v>3.1874920021870383</v>
      </c>
      <c r="K78" s="59" t="s">
        <v>230</v>
      </c>
    </row>
    <row r="79" spans="1:11" ht="24.75" customHeight="1" x14ac:dyDescent="0.2">
      <c r="A79" s="69" t="s">
        <v>109</v>
      </c>
      <c r="B79" s="40">
        <v>4.9370525796099729</v>
      </c>
      <c r="C79" s="72">
        <v>6</v>
      </c>
      <c r="D79" s="70">
        <v>5.1980198019801982</v>
      </c>
      <c r="E79" s="71">
        <v>5</v>
      </c>
      <c r="F79" s="70">
        <v>5.1749630359783145</v>
      </c>
      <c r="G79" s="71">
        <v>4</v>
      </c>
      <c r="H79" s="70">
        <v>5.1533742331288339</v>
      </c>
      <c r="I79" s="71">
        <v>4</v>
      </c>
      <c r="J79" s="70">
        <v>5.131964809384165</v>
      </c>
      <c r="K79" s="71">
        <v>6</v>
      </c>
    </row>
    <row r="80" spans="1:11" ht="24.75" customHeight="1" x14ac:dyDescent="0.2">
      <c r="A80" s="69" t="s">
        <v>7</v>
      </c>
      <c r="B80" s="40">
        <v>1.4539110206455366</v>
      </c>
      <c r="C80" s="72">
        <v>30</v>
      </c>
      <c r="D80" s="70">
        <v>1.7416545718432512</v>
      </c>
      <c r="E80" s="71">
        <v>29</v>
      </c>
      <c r="F80" s="70">
        <v>1.7271157167530224</v>
      </c>
      <c r="G80" s="71">
        <v>29</v>
      </c>
      <c r="H80" s="70">
        <v>1.7133066818960594</v>
      </c>
      <c r="I80" s="71">
        <v>29</v>
      </c>
      <c r="J80" s="70">
        <v>1.7001983564749221</v>
      </c>
      <c r="K80" s="71">
        <v>29</v>
      </c>
    </row>
    <row r="81" spans="1:11" ht="24.75" customHeight="1" x14ac:dyDescent="0.2">
      <c r="A81" s="69" t="s">
        <v>111</v>
      </c>
      <c r="B81" s="40">
        <v>2.2970903522205206</v>
      </c>
      <c r="C81" s="72">
        <v>21</v>
      </c>
      <c r="D81" s="70">
        <v>2.3166023166023169</v>
      </c>
      <c r="E81" s="71">
        <v>19</v>
      </c>
      <c r="F81" s="70">
        <v>2.3130300693909023</v>
      </c>
      <c r="G81" s="71">
        <v>20</v>
      </c>
      <c r="H81" s="70">
        <v>2.3112480739599381</v>
      </c>
      <c r="I81" s="71">
        <v>22</v>
      </c>
      <c r="J81" s="70">
        <v>2.309468822170901</v>
      </c>
      <c r="K81" s="71">
        <v>24</v>
      </c>
    </row>
    <row r="82" spans="1:11" ht="24.75" customHeight="1" x14ac:dyDescent="0.2">
      <c r="A82" s="69" t="s">
        <v>112</v>
      </c>
      <c r="B82" s="40">
        <v>2.2459292532285233</v>
      </c>
      <c r="C82" s="72">
        <v>22</v>
      </c>
      <c r="D82" s="70">
        <v>2.2455089820359282</v>
      </c>
      <c r="E82" s="71">
        <v>22</v>
      </c>
      <c r="F82" s="70">
        <v>2.232973576479345</v>
      </c>
      <c r="G82" s="71">
        <v>23</v>
      </c>
      <c r="H82" s="70">
        <v>2.4065161051462423</v>
      </c>
      <c r="I82" s="71">
        <v>20</v>
      </c>
      <c r="J82" s="70">
        <v>2.3945477988579849</v>
      </c>
      <c r="K82" s="71">
        <v>21</v>
      </c>
    </row>
    <row r="83" spans="1:11" ht="24.75" customHeight="1" x14ac:dyDescent="0.2">
      <c r="A83" s="69" t="s">
        <v>113</v>
      </c>
      <c r="B83" s="40">
        <v>1.7164435290078957</v>
      </c>
      <c r="C83" s="72">
        <v>29</v>
      </c>
      <c r="D83" s="70">
        <v>1.7111567419575633</v>
      </c>
      <c r="E83" s="71">
        <v>30</v>
      </c>
      <c r="F83" s="70">
        <v>1.6909029421711195</v>
      </c>
      <c r="G83" s="71">
        <v>30</v>
      </c>
      <c r="H83" s="70">
        <v>1.6711229946524064</v>
      </c>
      <c r="I83" s="71">
        <v>30</v>
      </c>
      <c r="J83" s="70">
        <v>1.6512549537648613</v>
      </c>
      <c r="K83" s="71">
        <v>30</v>
      </c>
    </row>
    <row r="84" spans="1:11" ht="24.75" customHeight="1" x14ac:dyDescent="0.2">
      <c r="A84" s="69" t="s">
        <v>114</v>
      </c>
      <c r="B84" s="40">
        <v>3.3222591362126246</v>
      </c>
      <c r="C84" s="72">
        <v>13</v>
      </c>
      <c r="D84" s="70">
        <v>3.3670033670033672</v>
      </c>
      <c r="E84" s="71">
        <v>11</v>
      </c>
      <c r="F84" s="70">
        <v>3.3613445378151261</v>
      </c>
      <c r="G84" s="71">
        <v>10</v>
      </c>
      <c r="H84" s="70">
        <v>3.3557046979865772</v>
      </c>
      <c r="I84" s="71">
        <v>11</v>
      </c>
      <c r="J84" s="70">
        <v>3.3500837520938025</v>
      </c>
      <c r="K84" s="71">
        <v>14</v>
      </c>
    </row>
    <row r="85" spans="1:11" ht="24.75" customHeight="1" x14ac:dyDescent="0.2">
      <c r="A85" s="69" t="s">
        <v>115</v>
      </c>
      <c r="B85" s="40">
        <v>2.3980815347721824</v>
      </c>
      <c r="C85" s="72">
        <v>18</v>
      </c>
      <c r="D85" s="70">
        <v>2.4174053182917001</v>
      </c>
      <c r="E85" s="71">
        <v>18</v>
      </c>
      <c r="F85" s="70">
        <v>2.394253790901836</v>
      </c>
      <c r="G85" s="71">
        <v>19</v>
      </c>
      <c r="H85" s="70">
        <v>2.3715415019762847</v>
      </c>
      <c r="I85" s="71">
        <v>21</v>
      </c>
      <c r="J85" s="70">
        <v>2.3492560689115116</v>
      </c>
      <c r="K85" s="71">
        <v>22</v>
      </c>
    </row>
    <row r="86" spans="1:11" ht="24.75" customHeight="1" x14ac:dyDescent="0.2">
      <c r="A86" s="69" t="s">
        <v>89</v>
      </c>
      <c r="B86" s="40">
        <v>2.3616975595791883</v>
      </c>
      <c r="C86" s="72">
        <v>19</v>
      </c>
      <c r="D86" s="70">
        <v>2.2803392004560679</v>
      </c>
      <c r="E86" s="71">
        <v>21</v>
      </c>
      <c r="F86" s="70">
        <v>2.2598870056497176</v>
      </c>
      <c r="G86" s="71">
        <v>22</v>
      </c>
      <c r="H86" s="70">
        <v>2.309792118709316</v>
      </c>
      <c r="I86" s="71">
        <v>23</v>
      </c>
      <c r="J86" s="70">
        <v>2.287694974003466</v>
      </c>
      <c r="K86" s="71">
        <v>25</v>
      </c>
    </row>
    <row r="87" spans="1:11" ht="24.75" customHeight="1" x14ac:dyDescent="0.2">
      <c r="A87" s="69" t="s">
        <v>163</v>
      </c>
      <c r="B87" s="40">
        <v>1.0121457489878543</v>
      </c>
      <c r="C87" s="72">
        <v>31</v>
      </c>
      <c r="D87" s="70">
        <v>1.0162601626016261</v>
      </c>
      <c r="E87" s="71">
        <v>31</v>
      </c>
      <c r="F87" s="70">
        <v>1.0121457489878543</v>
      </c>
      <c r="G87" s="71">
        <v>31</v>
      </c>
      <c r="H87" s="70">
        <v>1.0070493454179255</v>
      </c>
      <c r="I87" s="71">
        <v>31</v>
      </c>
      <c r="J87" s="70">
        <v>1.0030090270812437</v>
      </c>
      <c r="K87" s="71">
        <v>31</v>
      </c>
    </row>
    <row r="88" spans="1:11" ht="24.75" customHeight="1" x14ac:dyDescent="0.2">
      <c r="A88" s="69" t="s">
        <v>117</v>
      </c>
      <c r="B88" s="40">
        <v>12.165450121654501</v>
      </c>
      <c r="C88" s="72">
        <v>1</v>
      </c>
      <c r="D88" s="70">
        <v>12.224938875305623</v>
      </c>
      <c r="E88" s="71">
        <v>1</v>
      </c>
      <c r="F88" s="70">
        <v>10.882708585247885</v>
      </c>
      <c r="G88" s="71">
        <v>1</v>
      </c>
      <c r="H88" s="70">
        <v>9.5693779904306222</v>
      </c>
      <c r="I88" s="71">
        <v>2</v>
      </c>
      <c r="J88" s="70">
        <v>10.650887573964498</v>
      </c>
      <c r="K88" s="71">
        <v>1</v>
      </c>
    </row>
    <row r="89" spans="1:11" ht="24.75" customHeight="1" x14ac:dyDescent="0.2">
      <c r="A89" s="69" t="s">
        <v>118</v>
      </c>
      <c r="B89" s="40">
        <v>2.0375491194877018</v>
      </c>
      <c r="C89" s="72">
        <v>27</v>
      </c>
      <c r="D89" s="70">
        <v>3.4838147771810131</v>
      </c>
      <c r="E89" s="71">
        <v>10</v>
      </c>
      <c r="F89" s="70">
        <v>4.0212552060893296</v>
      </c>
      <c r="G89" s="71">
        <v>7</v>
      </c>
      <c r="H89" s="70">
        <v>3.8374076179647529</v>
      </c>
      <c r="I89" s="71">
        <v>10</v>
      </c>
      <c r="J89" s="70">
        <v>3.9386692924461948</v>
      </c>
      <c r="K89" s="71">
        <v>10</v>
      </c>
    </row>
    <row r="90" spans="1:11" ht="24.75" customHeight="1" x14ac:dyDescent="0.2">
      <c r="A90" s="69" t="s">
        <v>17</v>
      </c>
      <c r="B90" s="40">
        <v>2.2246941045606228</v>
      </c>
      <c r="C90" s="72">
        <v>24</v>
      </c>
      <c r="D90" s="70">
        <v>2.2805017103762828</v>
      </c>
      <c r="E90" s="71">
        <v>20</v>
      </c>
      <c r="F90" s="70">
        <v>2.2805017103762828</v>
      </c>
      <c r="G90" s="71">
        <v>21</v>
      </c>
      <c r="H90" s="70">
        <v>2.2831050228310503</v>
      </c>
      <c r="I90" s="71">
        <v>24</v>
      </c>
      <c r="J90" s="70">
        <v>3.4285714285714284</v>
      </c>
      <c r="K90" s="71">
        <v>13</v>
      </c>
    </row>
    <row r="91" spans="1:11" ht="24.75" customHeight="1" x14ac:dyDescent="0.2">
      <c r="A91" s="69" t="s">
        <v>120</v>
      </c>
      <c r="B91" s="40">
        <v>2.2285251215559159</v>
      </c>
      <c r="C91" s="72">
        <v>23</v>
      </c>
      <c r="D91" s="70">
        <v>1.8021625951141371</v>
      </c>
      <c r="E91" s="71">
        <v>28</v>
      </c>
      <c r="F91" s="70">
        <v>1.7874875868917577</v>
      </c>
      <c r="G91" s="71">
        <v>28</v>
      </c>
      <c r="H91" s="70">
        <v>1.773399014778325</v>
      </c>
      <c r="I91" s="71">
        <v>28</v>
      </c>
      <c r="J91" s="70">
        <v>1.7595307917888563</v>
      </c>
      <c r="K91" s="71">
        <v>28</v>
      </c>
    </row>
    <row r="92" spans="1:11" ht="24.75" customHeight="1" x14ac:dyDescent="0.2">
      <c r="A92" s="69" t="s">
        <v>121</v>
      </c>
      <c r="B92" s="40">
        <v>4.5167118337850045</v>
      </c>
      <c r="C92" s="72">
        <v>8</v>
      </c>
      <c r="D92" s="70">
        <v>2.7223230490018149</v>
      </c>
      <c r="E92" s="71">
        <v>16</v>
      </c>
      <c r="F92" s="70">
        <v>2.7075812274368229</v>
      </c>
      <c r="G92" s="71">
        <v>16</v>
      </c>
      <c r="H92" s="70">
        <v>2.6929982046678633</v>
      </c>
      <c r="I92" s="71">
        <v>17</v>
      </c>
      <c r="J92" s="70">
        <v>2.6809651474530831</v>
      </c>
      <c r="K92" s="71">
        <v>18</v>
      </c>
    </row>
    <row r="93" spans="1:11" ht="24.75" customHeight="1" x14ac:dyDescent="0.2">
      <c r="A93" s="69" t="s">
        <v>122</v>
      </c>
      <c r="B93" s="40">
        <v>5.2356020942408374</v>
      </c>
      <c r="C93" s="72">
        <v>5</v>
      </c>
      <c r="D93" s="70">
        <v>5.2840158520475562</v>
      </c>
      <c r="E93" s="71">
        <v>4</v>
      </c>
      <c r="F93" s="70">
        <v>5.2151238591916558</v>
      </c>
      <c r="G93" s="71">
        <v>3</v>
      </c>
      <c r="H93" s="70">
        <v>5.1480051480051481</v>
      </c>
      <c r="I93" s="71">
        <v>5</v>
      </c>
      <c r="J93" s="70">
        <v>6.3532401524777633</v>
      </c>
      <c r="K93" s="71">
        <v>4</v>
      </c>
    </row>
    <row r="94" spans="1:11" ht="24.75" customHeight="1" x14ac:dyDescent="0.2">
      <c r="A94" s="69" t="s">
        <v>123</v>
      </c>
      <c r="B94" s="40">
        <v>4.9261083743842367</v>
      </c>
      <c r="C94" s="72">
        <v>7</v>
      </c>
      <c r="D94" s="70">
        <v>4.5380875202593192</v>
      </c>
      <c r="E94" s="71">
        <v>6</v>
      </c>
      <c r="F94" s="70">
        <v>4.4444444444444446</v>
      </c>
      <c r="G94" s="71">
        <v>5</v>
      </c>
      <c r="H94" s="70">
        <v>4.3559427504667081</v>
      </c>
      <c r="I94" s="71">
        <v>7</v>
      </c>
      <c r="J94" s="70">
        <v>4.2682926829268295</v>
      </c>
      <c r="K94" s="71">
        <v>8</v>
      </c>
    </row>
    <row r="95" spans="1:11" ht="24.75" customHeight="1" x14ac:dyDescent="0.2">
      <c r="A95" s="69" t="s">
        <v>124</v>
      </c>
      <c r="B95" s="40">
        <v>2.1777865769154623</v>
      </c>
      <c r="C95" s="72">
        <v>25</v>
      </c>
      <c r="D95" s="70">
        <v>2.1760633036597428</v>
      </c>
      <c r="E95" s="71">
        <v>23</v>
      </c>
      <c r="F95" s="70">
        <v>1.966955153422502</v>
      </c>
      <c r="G95" s="71">
        <v>26</v>
      </c>
      <c r="H95" s="70">
        <v>1.9565642731363726</v>
      </c>
      <c r="I95" s="71">
        <v>26</v>
      </c>
      <c r="J95" s="70">
        <v>1.9470404984423675</v>
      </c>
      <c r="K95" s="71">
        <v>26</v>
      </c>
    </row>
    <row r="96" spans="1:11" ht="24.75" customHeight="1" x14ac:dyDescent="0.2">
      <c r="A96" s="69" t="s">
        <v>125</v>
      </c>
      <c r="B96" s="40">
        <v>3.7425149700598799</v>
      </c>
      <c r="C96" s="72">
        <v>10</v>
      </c>
      <c r="D96" s="70">
        <v>3.0165912518853695</v>
      </c>
      <c r="E96" s="71">
        <v>14</v>
      </c>
      <c r="F96" s="70">
        <v>3.0007501875468869</v>
      </c>
      <c r="G96" s="71">
        <v>14</v>
      </c>
      <c r="H96" s="70">
        <v>2.9850746268656714</v>
      </c>
      <c r="I96" s="71">
        <v>14</v>
      </c>
      <c r="J96" s="70">
        <v>3.7147102526002969</v>
      </c>
      <c r="K96" s="71">
        <v>12</v>
      </c>
    </row>
    <row r="97" spans="1:11" ht="24.75" customHeight="1" x14ac:dyDescent="0.2">
      <c r="A97" s="69" t="s">
        <v>126</v>
      </c>
      <c r="B97" s="40">
        <v>2.1459227467811162</v>
      </c>
      <c r="C97" s="72">
        <v>26</v>
      </c>
      <c r="D97" s="70">
        <v>2.1443888491779841</v>
      </c>
      <c r="E97" s="71">
        <v>24</v>
      </c>
      <c r="F97" s="70">
        <v>2.1171489061397319</v>
      </c>
      <c r="G97" s="71">
        <v>24</v>
      </c>
      <c r="H97" s="70">
        <v>2.7874564459930311</v>
      </c>
      <c r="I97" s="71">
        <v>16</v>
      </c>
      <c r="J97" s="70">
        <v>2.7510316368638241</v>
      </c>
      <c r="K97" s="71">
        <v>17</v>
      </c>
    </row>
    <row r="98" spans="1:11" ht="24.75" customHeight="1" x14ac:dyDescent="0.2">
      <c r="A98" s="69" t="s">
        <v>127</v>
      </c>
      <c r="B98" s="40">
        <v>3.5820895522388061</v>
      </c>
      <c r="C98" s="72">
        <v>11</v>
      </c>
      <c r="D98" s="70">
        <v>3.6014405762304924</v>
      </c>
      <c r="E98" s="71">
        <v>8</v>
      </c>
      <c r="F98" s="70">
        <v>3.5842293906810037</v>
      </c>
      <c r="G98" s="71">
        <v>9</v>
      </c>
      <c r="H98" s="70">
        <v>4.1617122473246138</v>
      </c>
      <c r="I98" s="71">
        <v>8</v>
      </c>
      <c r="J98" s="70">
        <v>4.1444641799881587</v>
      </c>
      <c r="K98" s="71">
        <v>9</v>
      </c>
    </row>
    <row r="99" spans="1:11" ht="24.75" customHeight="1" x14ac:dyDescent="0.2">
      <c r="A99" s="69" t="s">
        <v>128</v>
      </c>
      <c r="B99" s="40">
        <v>2.9931158335827597</v>
      </c>
      <c r="C99" s="72">
        <v>15</v>
      </c>
      <c r="D99" s="70">
        <v>3.0021014710297207</v>
      </c>
      <c r="E99" s="71">
        <v>15</v>
      </c>
      <c r="F99" s="70">
        <v>2.9779630732578917</v>
      </c>
      <c r="G99" s="71">
        <v>15</v>
      </c>
      <c r="H99" s="70">
        <v>2.9542097488921715</v>
      </c>
      <c r="I99" s="71">
        <v>15</v>
      </c>
      <c r="J99" s="70">
        <v>2.929973630237328</v>
      </c>
      <c r="K99" s="71">
        <v>16</v>
      </c>
    </row>
    <row r="100" spans="1:11" ht="24.75" customHeight="1" x14ac:dyDescent="0.2">
      <c r="A100" s="69" t="s">
        <v>129</v>
      </c>
      <c r="B100" s="40">
        <v>2.0010005002501248</v>
      </c>
      <c r="C100" s="72">
        <v>28</v>
      </c>
      <c r="D100" s="70">
        <v>2.0080321285140563</v>
      </c>
      <c r="E100" s="71">
        <v>26</v>
      </c>
      <c r="F100" s="70">
        <v>2.5050100200400802</v>
      </c>
      <c r="G100" s="71">
        <v>18</v>
      </c>
      <c r="H100" s="70">
        <v>6.5065065065065069</v>
      </c>
      <c r="I100" s="71">
        <v>3</v>
      </c>
      <c r="J100" s="70">
        <v>7.5037518759379687</v>
      </c>
      <c r="K100" s="71">
        <v>3</v>
      </c>
    </row>
    <row r="101" spans="1:11" ht="24.75" customHeight="1" x14ac:dyDescent="0.2">
      <c r="A101" s="69" t="s">
        <v>164</v>
      </c>
      <c r="B101" s="40">
        <v>2.6560424966799467</v>
      </c>
      <c r="C101" s="72">
        <v>16</v>
      </c>
      <c r="D101" s="70">
        <v>2.6845637583892619</v>
      </c>
      <c r="E101" s="71">
        <v>17</v>
      </c>
      <c r="F101" s="70">
        <v>2.6666666666666665</v>
      </c>
      <c r="G101" s="71">
        <v>17</v>
      </c>
      <c r="H101" s="70">
        <v>2.6490066225165565</v>
      </c>
      <c r="I101" s="71">
        <v>18</v>
      </c>
      <c r="J101" s="70">
        <v>2.6350461133069829</v>
      </c>
      <c r="K101" s="71">
        <v>19</v>
      </c>
    </row>
    <row r="102" spans="1:11" ht="24.75" customHeight="1" x14ac:dyDescent="0.2">
      <c r="A102" s="69" t="s">
        <v>131</v>
      </c>
      <c r="B102" s="40">
        <v>3.5443037974683542</v>
      </c>
      <c r="C102" s="72">
        <v>12</v>
      </c>
      <c r="D102" s="70">
        <v>3.5478966041561071</v>
      </c>
      <c r="E102" s="71">
        <v>9</v>
      </c>
      <c r="F102" s="70">
        <v>4.0241448692152915</v>
      </c>
      <c r="G102" s="71">
        <v>6</v>
      </c>
      <c r="H102" s="70">
        <v>4.4955044955044956</v>
      </c>
      <c r="I102" s="71">
        <v>6</v>
      </c>
      <c r="J102" s="70">
        <v>4.4642857142857144</v>
      </c>
      <c r="K102" s="71">
        <v>7</v>
      </c>
    </row>
    <row r="103" spans="1:11" ht="24.75" customHeight="1" x14ac:dyDescent="0.2">
      <c r="A103" s="69" t="s">
        <v>132</v>
      </c>
      <c r="B103" s="40">
        <v>2.3337222870478413</v>
      </c>
      <c r="C103" s="72">
        <v>20</v>
      </c>
      <c r="D103" s="70">
        <v>1.9508388607101053</v>
      </c>
      <c r="E103" s="71">
        <v>27</v>
      </c>
      <c r="F103" s="70">
        <v>1.9485580670303977</v>
      </c>
      <c r="G103" s="71">
        <v>27</v>
      </c>
      <c r="H103" s="70">
        <v>1.9477989871445265</v>
      </c>
      <c r="I103" s="71">
        <v>27</v>
      </c>
      <c r="J103" s="70">
        <v>1.946282600233554</v>
      </c>
      <c r="K103" s="71">
        <v>27</v>
      </c>
    </row>
    <row r="104" spans="1:11" ht="24.75" customHeight="1" x14ac:dyDescent="0.2">
      <c r="A104" s="69" t="s">
        <v>133</v>
      </c>
      <c r="B104" s="40">
        <v>6.1077179344808439</v>
      </c>
      <c r="C104" s="72">
        <v>4</v>
      </c>
      <c r="D104" s="70">
        <v>3.9084310441094363</v>
      </c>
      <c r="E104" s="71">
        <v>7</v>
      </c>
      <c r="F104" s="70">
        <v>3.3463469046291134</v>
      </c>
      <c r="G104" s="71">
        <v>11</v>
      </c>
      <c r="H104" s="70">
        <v>3.3463469046291134</v>
      </c>
      <c r="I104" s="71">
        <v>12</v>
      </c>
      <c r="J104" s="70">
        <v>3.90625</v>
      </c>
      <c r="K104" s="71">
        <v>11</v>
      </c>
    </row>
    <row r="105" spans="1:11" ht="24.75" customHeight="1" x14ac:dyDescent="0.2">
      <c r="A105" s="69" t="s">
        <v>134</v>
      </c>
      <c r="B105" s="40">
        <v>2.6540843409023887</v>
      </c>
      <c r="C105" s="72">
        <v>17</v>
      </c>
      <c r="D105" s="70">
        <v>2.0734597156398107</v>
      </c>
      <c r="E105" s="71">
        <v>25</v>
      </c>
      <c r="F105" s="70">
        <v>2.0655060489820007</v>
      </c>
      <c r="G105" s="71">
        <v>25</v>
      </c>
      <c r="H105" s="70">
        <v>2.0582181711261396</v>
      </c>
      <c r="I105" s="71">
        <v>25</v>
      </c>
      <c r="J105" s="70">
        <v>2.3426061493411421</v>
      </c>
      <c r="K105" s="71">
        <v>23</v>
      </c>
    </row>
    <row r="106" spans="1:11" ht="24.75" customHeight="1" x14ac:dyDescent="0.2">
      <c r="A106" s="69" t="s">
        <v>135</v>
      </c>
      <c r="B106" s="40">
        <v>8.1190798376184041</v>
      </c>
      <c r="C106" s="72">
        <v>2</v>
      </c>
      <c r="D106" s="70">
        <v>9.5693779904306222</v>
      </c>
      <c r="E106" s="71">
        <v>2</v>
      </c>
      <c r="F106" s="70">
        <v>9.549795361527968</v>
      </c>
      <c r="G106" s="71">
        <v>2</v>
      </c>
      <c r="H106" s="70">
        <v>10.211027910142954</v>
      </c>
      <c r="I106" s="71">
        <v>1</v>
      </c>
      <c r="J106" s="70">
        <v>10.190217391304348</v>
      </c>
      <c r="K106" s="71">
        <v>2</v>
      </c>
    </row>
    <row r="107" spans="1:11" ht="24.75" customHeight="1" x14ac:dyDescent="0.2">
      <c r="A107" s="69" t="s">
        <v>136</v>
      </c>
      <c r="B107" s="40">
        <v>3.0895983522142121</v>
      </c>
      <c r="C107" s="72">
        <v>14</v>
      </c>
      <c r="D107" s="70">
        <v>3.1023784901758016</v>
      </c>
      <c r="E107" s="71">
        <v>13</v>
      </c>
      <c r="F107" s="70">
        <v>3.0581039755351682</v>
      </c>
      <c r="G107" s="71">
        <v>13</v>
      </c>
      <c r="H107" s="70">
        <v>2.5138260432378079</v>
      </c>
      <c r="I107" s="71">
        <v>19</v>
      </c>
      <c r="J107" s="70">
        <v>2.4777006937561943</v>
      </c>
      <c r="K107" s="71">
        <v>20</v>
      </c>
    </row>
    <row r="108" spans="1:11" ht="24.75" customHeight="1" x14ac:dyDescent="0.2">
      <c r="A108" s="69" t="s">
        <v>137</v>
      </c>
      <c r="B108" s="40">
        <v>6.1832490163012928</v>
      </c>
      <c r="C108" s="72">
        <v>3</v>
      </c>
      <c r="D108" s="70">
        <v>6.2287655719139297</v>
      </c>
      <c r="E108" s="71">
        <v>3</v>
      </c>
      <c r="F108" s="70">
        <v>3.9592760180995477</v>
      </c>
      <c r="G108" s="71">
        <v>8</v>
      </c>
      <c r="H108" s="70">
        <v>3.9570378745053705</v>
      </c>
      <c r="I108" s="71">
        <v>9</v>
      </c>
      <c r="J108" s="70">
        <v>5.6529112492933864</v>
      </c>
      <c r="K108" s="71">
        <v>5</v>
      </c>
    </row>
    <row r="109" spans="1:11" ht="24.75" customHeight="1" x14ac:dyDescent="0.2">
      <c r="A109" s="69" t="s">
        <v>138</v>
      </c>
      <c r="B109" s="40">
        <v>4.0453074433656955</v>
      </c>
      <c r="C109" s="72">
        <v>9</v>
      </c>
      <c r="D109" s="70">
        <v>3.1923383878691145</v>
      </c>
      <c r="E109" s="71">
        <v>12</v>
      </c>
      <c r="F109" s="70">
        <v>3.142183817753339</v>
      </c>
      <c r="G109" s="71">
        <v>12</v>
      </c>
      <c r="H109" s="70">
        <v>3.0935808197989174</v>
      </c>
      <c r="I109" s="71">
        <v>13</v>
      </c>
      <c r="J109" s="70">
        <v>3.0441400304414001</v>
      </c>
      <c r="K109" s="71">
        <v>15</v>
      </c>
    </row>
    <row r="110" spans="1:11" ht="24.75" customHeight="1" x14ac:dyDescent="0.2">
      <c r="A110" s="218" t="s">
        <v>38</v>
      </c>
      <c r="F110" s="73"/>
      <c r="G110" s="74"/>
      <c r="H110" s="73"/>
    </row>
    <row r="111" spans="1:11" ht="24.75" customHeight="1" x14ac:dyDescent="0.2">
      <c r="A111" s="629"/>
    </row>
    <row r="112" spans="1:11" ht="24.75" customHeight="1" x14ac:dyDescent="0.2">
      <c r="A112" s="469" t="s">
        <v>765</v>
      </c>
      <c r="B112" s="469"/>
      <c r="C112" s="81"/>
      <c r="D112" s="81"/>
      <c r="E112" s="81"/>
      <c r="K112" s="23" t="s">
        <v>76</v>
      </c>
    </row>
    <row r="113" spans="1:11" ht="24.75" customHeight="1" x14ac:dyDescent="0.2">
      <c r="A113" s="766" t="s">
        <v>1</v>
      </c>
      <c r="B113" s="768">
        <v>1399</v>
      </c>
      <c r="C113" s="768"/>
      <c r="D113" s="768">
        <v>1400</v>
      </c>
      <c r="E113" s="768"/>
      <c r="F113" s="768">
        <v>1401</v>
      </c>
      <c r="G113" s="768"/>
      <c r="H113" s="768">
        <v>1402</v>
      </c>
      <c r="I113" s="768"/>
      <c r="J113" s="768">
        <v>1403</v>
      </c>
      <c r="K113" s="768"/>
    </row>
    <row r="114" spans="1:11" ht="24.75" customHeight="1" x14ac:dyDescent="0.2">
      <c r="A114" s="767"/>
      <c r="B114" s="495" t="s">
        <v>243</v>
      </c>
      <c r="C114" s="481" t="s">
        <v>3</v>
      </c>
      <c r="D114" s="495" t="s">
        <v>243</v>
      </c>
      <c r="E114" s="481" t="s">
        <v>3</v>
      </c>
      <c r="F114" s="495" t="s">
        <v>243</v>
      </c>
      <c r="G114" s="481" t="s">
        <v>3</v>
      </c>
      <c r="H114" s="495" t="s">
        <v>243</v>
      </c>
      <c r="I114" s="481" t="s">
        <v>3</v>
      </c>
      <c r="J114" s="495" t="s">
        <v>243</v>
      </c>
      <c r="K114" s="481" t="s">
        <v>3</v>
      </c>
    </row>
    <row r="115" spans="1:11" ht="24.75" customHeight="1" x14ac:dyDescent="0.2">
      <c r="A115" s="67" t="s">
        <v>91</v>
      </c>
      <c r="B115" s="39">
        <v>3.5769532830386255</v>
      </c>
      <c r="C115" s="113" t="s">
        <v>230</v>
      </c>
      <c r="D115" s="68">
        <v>3.5452977217298201</v>
      </c>
      <c r="E115" s="59" t="s">
        <v>230</v>
      </c>
      <c r="F115" s="68">
        <v>4.9114521841794572</v>
      </c>
      <c r="G115" s="59" t="s">
        <v>230</v>
      </c>
      <c r="H115" s="68">
        <v>4.1556797806138599</v>
      </c>
      <c r="I115" s="59" t="s">
        <v>230</v>
      </c>
      <c r="J115" s="68">
        <v>4.1146566466188155</v>
      </c>
      <c r="K115" s="59" t="s">
        <v>230</v>
      </c>
    </row>
    <row r="116" spans="1:11" ht="24.75" customHeight="1" x14ac:dyDescent="0.2">
      <c r="A116" s="69" t="s">
        <v>109</v>
      </c>
      <c r="B116" s="40">
        <v>3.1843989138484328</v>
      </c>
      <c r="C116" s="72">
        <v>23</v>
      </c>
      <c r="D116" s="70">
        <v>3.217821782178218</v>
      </c>
      <c r="E116" s="71">
        <v>21</v>
      </c>
      <c r="F116" s="70">
        <v>4.8546081813701329</v>
      </c>
      <c r="G116" s="71">
        <v>22</v>
      </c>
      <c r="H116" s="70">
        <v>4.0736196319018401</v>
      </c>
      <c r="I116" s="71">
        <v>22</v>
      </c>
      <c r="J116" s="70">
        <v>4.032258064516129</v>
      </c>
      <c r="K116" s="71">
        <v>23</v>
      </c>
    </row>
    <row r="117" spans="1:11" ht="24.75" customHeight="1" x14ac:dyDescent="0.2">
      <c r="A117" s="69" t="s">
        <v>7</v>
      </c>
      <c r="B117" s="40">
        <v>2.5879616167490549</v>
      </c>
      <c r="C117" s="72">
        <v>29</v>
      </c>
      <c r="D117" s="70">
        <v>2.3802612481857763</v>
      </c>
      <c r="E117" s="71">
        <v>29</v>
      </c>
      <c r="F117" s="70">
        <v>3.5118019573978123</v>
      </c>
      <c r="G117" s="71">
        <v>29</v>
      </c>
      <c r="H117" s="70">
        <v>2.8269560251284975</v>
      </c>
      <c r="I117" s="71">
        <v>29</v>
      </c>
      <c r="J117" s="70">
        <v>2.8336639274582036</v>
      </c>
      <c r="K117" s="71">
        <v>29</v>
      </c>
    </row>
    <row r="118" spans="1:11" ht="24.75" customHeight="1" x14ac:dyDescent="0.2">
      <c r="A118" s="69" t="s">
        <v>111</v>
      </c>
      <c r="B118" s="40">
        <v>3.9816232771822357</v>
      </c>
      <c r="C118" s="72">
        <v>14</v>
      </c>
      <c r="D118" s="70">
        <v>3.8610038610038613</v>
      </c>
      <c r="E118" s="71">
        <v>15</v>
      </c>
      <c r="F118" s="70">
        <v>5.5512721665381646</v>
      </c>
      <c r="G118" s="71">
        <v>11</v>
      </c>
      <c r="H118" s="70">
        <v>4.3143297380585519</v>
      </c>
      <c r="I118" s="71">
        <v>20</v>
      </c>
      <c r="J118" s="70">
        <v>4.0800615858352582</v>
      </c>
      <c r="K118" s="71">
        <v>22</v>
      </c>
    </row>
    <row r="119" spans="1:11" ht="24.75" customHeight="1" x14ac:dyDescent="0.2">
      <c r="A119" s="69" t="s">
        <v>112</v>
      </c>
      <c r="B119" s="40">
        <v>3.4999064196144487</v>
      </c>
      <c r="C119" s="72">
        <v>18</v>
      </c>
      <c r="D119" s="70">
        <v>3.6115269461077846</v>
      </c>
      <c r="E119" s="71">
        <v>17</v>
      </c>
      <c r="F119" s="70">
        <v>4.8939337551172306</v>
      </c>
      <c r="G119" s="71">
        <v>19</v>
      </c>
      <c r="H119" s="70">
        <v>4.0725657164013329</v>
      </c>
      <c r="I119" s="71">
        <v>23</v>
      </c>
      <c r="J119" s="70">
        <v>4.218088045680604</v>
      </c>
      <c r="K119" s="71">
        <v>19</v>
      </c>
    </row>
    <row r="120" spans="1:11" ht="24.75" customHeight="1" x14ac:dyDescent="0.2">
      <c r="A120" s="69" t="s">
        <v>113</v>
      </c>
      <c r="B120" s="40">
        <v>3.0895983522142121</v>
      </c>
      <c r="C120" s="72">
        <v>26</v>
      </c>
      <c r="D120" s="70">
        <v>3.2169746748802193</v>
      </c>
      <c r="E120" s="71">
        <v>22</v>
      </c>
      <c r="F120" s="70">
        <v>3.9567128846804192</v>
      </c>
      <c r="G120" s="71">
        <v>28</v>
      </c>
      <c r="H120" s="70">
        <v>3.5762032085561497</v>
      </c>
      <c r="I120" s="71">
        <v>28</v>
      </c>
      <c r="J120" s="70">
        <v>3.500660501981506</v>
      </c>
      <c r="K120" s="71">
        <v>26</v>
      </c>
    </row>
    <row r="121" spans="1:11" ht="24.75" customHeight="1" x14ac:dyDescent="0.2">
      <c r="A121" s="69" t="s">
        <v>114</v>
      </c>
      <c r="B121" s="40">
        <v>3.9867109634551499</v>
      </c>
      <c r="C121" s="72">
        <v>13</v>
      </c>
      <c r="D121" s="70">
        <v>3.872053872053872</v>
      </c>
      <c r="E121" s="71">
        <v>14</v>
      </c>
      <c r="F121" s="70">
        <v>7.3949579831932768</v>
      </c>
      <c r="G121" s="71">
        <v>5</v>
      </c>
      <c r="H121" s="70">
        <v>5.5369127516778525</v>
      </c>
      <c r="I121" s="71">
        <v>6</v>
      </c>
      <c r="J121" s="70">
        <v>6.700167504187605</v>
      </c>
      <c r="K121" s="71">
        <v>1</v>
      </c>
    </row>
    <row r="122" spans="1:11" ht="24.75" customHeight="1" x14ac:dyDescent="0.2">
      <c r="A122" s="69" t="s">
        <v>115</v>
      </c>
      <c r="B122" s="40">
        <v>4.0767386091127102</v>
      </c>
      <c r="C122" s="72">
        <v>10</v>
      </c>
      <c r="D122" s="70">
        <v>3.9484286865431102</v>
      </c>
      <c r="E122" s="71">
        <v>11</v>
      </c>
      <c r="F122" s="70">
        <v>5.4269752593774943</v>
      </c>
      <c r="G122" s="71">
        <v>14</v>
      </c>
      <c r="H122" s="70">
        <v>4.5059288537549405</v>
      </c>
      <c r="I122" s="71">
        <v>13</v>
      </c>
      <c r="J122" s="70">
        <v>4.3852779953014878</v>
      </c>
      <c r="K122" s="71">
        <v>15</v>
      </c>
    </row>
    <row r="123" spans="1:11" ht="24.75" customHeight="1" x14ac:dyDescent="0.2">
      <c r="A123" s="69" t="s">
        <v>89</v>
      </c>
      <c r="B123" s="40">
        <v>4.1293923996278536</v>
      </c>
      <c r="C123" s="72">
        <v>6</v>
      </c>
      <c r="D123" s="70">
        <v>4.0119717808023942</v>
      </c>
      <c r="E123" s="71">
        <v>10</v>
      </c>
      <c r="F123" s="70">
        <v>4.7881355932203391</v>
      </c>
      <c r="G123" s="71">
        <v>23</v>
      </c>
      <c r="H123" s="70">
        <v>4.2486176244138028</v>
      </c>
      <c r="I123" s="71">
        <v>21</v>
      </c>
      <c r="J123" s="70">
        <v>4.1039861351819757</v>
      </c>
      <c r="K123" s="71">
        <v>21</v>
      </c>
    </row>
    <row r="124" spans="1:11" ht="24.75" customHeight="1" x14ac:dyDescent="0.2">
      <c r="A124" s="69" t="s">
        <v>163</v>
      </c>
      <c r="B124" s="40">
        <v>4.6558704453441289</v>
      </c>
      <c r="C124" s="72">
        <v>2</v>
      </c>
      <c r="D124" s="70">
        <v>4.7764227642276422</v>
      </c>
      <c r="E124" s="71">
        <v>2</v>
      </c>
      <c r="F124" s="70">
        <v>7.4898785425101213</v>
      </c>
      <c r="G124" s="71">
        <v>4</v>
      </c>
      <c r="H124" s="70">
        <v>6.0422960725075532</v>
      </c>
      <c r="I124" s="71">
        <v>3</v>
      </c>
      <c r="J124" s="70">
        <v>6.4192577733199592</v>
      </c>
      <c r="K124" s="71">
        <v>4</v>
      </c>
    </row>
    <row r="125" spans="1:11" ht="24.75" customHeight="1" x14ac:dyDescent="0.2">
      <c r="A125" s="69" t="s">
        <v>117</v>
      </c>
      <c r="B125" s="40">
        <v>5.2311435523114351</v>
      </c>
      <c r="C125" s="72">
        <v>1</v>
      </c>
      <c r="D125" s="70">
        <v>5.8679706601466997</v>
      </c>
      <c r="E125" s="71">
        <v>1</v>
      </c>
      <c r="F125" s="70">
        <v>8.9480048367593721</v>
      </c>
      <c r="G125" s="71">
        <v>1</v>
      </c>
      <c r="H125" s="70">
        <v>5.8612440191387565</v>
      </c>
      <c r="I125" s="71">
        <v>4</v>
      </c>
      <c r="J125" s="70">
        <v>6.0355029585798823</v>
      </c>
      <c r="K125" s="71">
        <v>5</v>
      </c>
    </row>
    <row r="126" spans="1:11" ht="24.75" customHeight="1" x14ac:dyDescent="0.2">
      <c r="A126" s="69" t="s">
        <v>118</v>
      </c>
      <c r="B126" s="40">
        <v>3.0417697569494981</v>
      </c>
      <c r="C126" s="72">
        <v>28</v>
      </c>
      <c r="D126" s="70">
        <v>3.0773697198432282</v>
      </c>
      <c r="E126" s="71">
        <v>27</v>
      </c>
      <c r="F126" s="70">
        <v>4.2797644693379295</v>
      </c>
      <c r="G126" s="71">
        <v>25</v>
      </c>
      <c r="H126" s="70">
        <v>3.6952814098919839</v>
      </c>
      <c r="I126" s="71">
        <v>25</v>
      </c>
      <c r="J126" s="70">
        <v>3.5307356871571245</v>
      </c>
      <c r="K126" s="71">
        <v>25</v>
      </c>
    </row>
    <row r="127" spans="1:11" ht="24.75" customHeight="1" x14ac:dyDescent="0.2">
      <c r="A127" s="69" t="s">
        <v>17</v>
      </c>
      <c r="B127" s="40">
        <v>4.4493882091212456</v>
      </c>
      <c r="C127" s="72">
        <v>4</v>
      </c>
      <c r="D127" s="70">
        <v>4.5610034207525656</v>
      </c>
      <c r="E127" s="71">
        <v>3</v>
      </c>
      <c r="F127" s="70">
        <v>7.7537058152793614</v>
      </c>
      <c r="G127" s="71">
        <v>2</v>
      </c>
      <c r="H127" s="70">
        <v>6.506849315068493</v>
      </c>
      <c r="I127" s="71">
        <v>1</v>
      </c>
      <c r="J127" s="70">
        <v>6.628571428571429</v>
      </c>
      <c r="K127" s="71">
        <v>2</v>
      </c>
    </row>
    <row r="128" spans="1:11" ht="24.75" customHeight="1" x14ac:dyDescent="0.2">
      <c r="A128" s="69" t="s">
        <v>120</v>
      </c>
      <c r="B128" s="40">
        <v>4.1126418152350084</v>
      </c>
      <c r="C128" s="72">
        <v>8</v>
      </c>
      <c r="D128" s="70">
        <v>4.1649979975971165</v>
      </c>
      <c r="E128" s="71">
        <v>6</v>
      </c>
      <c r="F128" s="70">
        <v>5.3624627606752728</v>
      </c>
      <c r="G128" s="71">
        <v>15</v>
      </c>
      <c r="H128" s="70">
        <v>4.3349753694581281</v>
      </c>
      <c r="I128" s="71">
        <v>17</v>
      </c>
      <c r="J128" s="70">
        <v>4.2033235581622677</v>
      </c>
      <c r="K128" s="71">
        <v>20</v>
      </c>
    </row>
    <row r="129" spans="1:11" ht="24.75" customHeight="1" x14ac:dyDescent="0.2">
      <c r="A129" s="69" t="s">
        <v>121</v>
      </c>
      <c r="B129" s="40">
        <v>3.0713640469738031</v>
      </c>
      <c r="C129" s="72">
        <v>27</v>
      </c>
      <c r="D129" s="70">
        <v>3.1760435571687839</v>
      </c>
      <c r="E129" s="71">
        <v>25</v>
      </c>
      <c r="F129" s="70">
        <v>4.6931407942238268</v>
      </c>
      <c r="G129" s="71">
        <v>24</v>
      </c>
      <c r="H129" s="70">
        <v>3.6804308797127465</v>
      </c>
      <c r="I129" s="71">
        <v>26</v>
      </c>
      <c r="J129" s="70">
        <v>3.4852546916890081</v>
      </c>
      <c r="K129" s="71">
        <v>27</v>
      </c>
    </row>
    <row r="130" spans="1:11" ht="24.75" customHeight="1" x14ac:dyDescent="0.2">
      <c r="A130" s="69" t="s">
        <v>122</v>
      </c>
      <c r="B130" s="40">
        <v>4.5811518324607334</v>
      </c>
      <c r="C130" s="72">
        <v>3</v>
      </c>
      <c r="D130" s="70">
        <v>4.3593130779392339</v>
      </c>
      <c r="E130" s="71">
        <v>4</v>
      </c>
      <c r="F130" s="70">
        <v>5.8670143415906129</v>
      </c>
      <c r="G130" s="71">
        <v>8</v>
      </c>
      <c r="H130" s="70">
        <v>4.6332046332046337</v>
      </c>
      <c r="I130" s="71">
        <v>10</v>
      </c>
      <c r="J130" s="70">
        <v>4.9555273189326554</v>
      </c>
      <c r="K130" s="71">
        <v>8</v>
      </c>
    </row>
    <row r="131" spans="1:11" ht="24.75" customHeight="1" x14ac:dyDescent="0.2">
      <c r="A131" s="69" t="s">
        <v>123</v>
      </c>
      <c r="B131" s="40">
        <v>2.2331691297208538</v>
      </c>
      <c r="C131" s="72">
        <v>31</v>
      </c>
      <c r="D131" s="70">
        <v>2.2042139384116695</v>
      </c>
      <c r="E131" s="71">
        <v>31</v>
      </c>
      <c r="F131" s="70">
        <v>3.1111111111111112</v>
      </c>
      <c r="G131" s="71">
        <v>31</v>
      </c>
      <c r="H131" s="70">
        <v>2.3646546359676415</v>
      </c>
      <c r="I131" s="71">
        <v>31</v>
      </c>
      <c r="J131" s="70">
        <v>2.3780487804878052</v>
      </c>
      <c r="K131" s="71">
        <v>31</v>
      </c>
    </row>
    <row r="132" spans="1:11" ht="24.75" customHeight="1" x14ac:dyDescent="0.2">
      <c r="A132" s="69" t="s">
        <v>124</v>
      </c>
      <c r="B132" s="40">
        <v>3.1676895664224909</v>
      </c>
      <c r="C132" s="72">
        <v>24</v>
      </c>
      <c r="D132" s="70">
        <v>3.1256181998021764</v>
      </c>
      <c r="E132" s="71">
        <v>26</v>
      </c>
      <c r="F132" s="70">
        <v>4.2486231313926037</v>
      </c>
      <c r="G132" s="71">
        <v>26</v>
      </c>
      <c r="H132" s="70">
        <v>3.6392095480336528</v>
      </c>
      <c r="I132" s="71">
        <v>27</v>
      </c>
      <c r="J132" s="70">
        <v>3.4657320872274142</v>
      </c>
      <c r="K132" s="71">
        <v>28</v>
      </c>
    </row>
    <row r="133" spans="1:11" ht="24.75" customHeight="1" x14ac:dyDescent="0.2">
      <c r="A133" s="69" t="s">
        <v>125</v>
      </c>
      <c r="B133" s="40">
        <v>3.3682634730538923</v>
      </c>
      <c r="C133" s="72">
        <v>21</v>
      </c>
      <c r="D133" s="70">
        <v>3.0165912518853695</v>
      </c>
      <c r="E133" s="71">
        <v>28</v>
      </c>
      <c r="F133" s="70">
        <v>4.8762190547636912</v>
      </c>
      <c r="G133" s="71">
        <v>21</v>
      </c>
      <c r="H133" s="70">
        <v>4.4029850746268657</v>
      </c>
      <c r="I133" s="71">
        <v>15</v>
      </c>
      <c r="J133" s="70">
        <v>4.3090638930163445</v>
      </c>
      <c r="K133" s="71">
        <v>17</v>
      </c>
    </row>
    <row r="134" spans="1:11" ht="24.75" customHeight="1" x14ac:dyDescent="0.2">
      <c r="A134" s="69" t="s">
        <v>126</v>
      </c>
      <c r="B134" s="40">
        <v>3.2188841201716736</v>
      </c>
      <c r="C134" s="72">
        <v>22</v>
      </c>
      <c r="D134" s="70">
        <v>3.2880629020729093</v>
      </c>
      <c r="E134" s="71">
        <v>20</v>
      </c>
      <c r="F134" s="70">
        <v>4.0225829216654905</v>
      </c>
      <c r="G134" s="71">
        <v>27</v>
      </c>
      <c r="H134" s="70">
        <v>4.3205574912891986</v>
      </c>
      <c r="I134" s="71">
        <v>19</v>
      </c>
      <c r="J134" s="70">
        <v>4.3328748280605227</v>
      </c>
      <c r="K134" s="71">
        <v>16</v>
      </c>
    </row>
    <row r="135" spans="1:11" ht="24.75" customHeight="1" x14ac:dyDescent="0.2">
      <c r="A135" s="69" t="s">
        <v>127</v>
      </c>
      <c r="B135" s="40">
        <v>3.8805970149253732</v>
      </c>
      <c r="C135" s="72">
        <v>15</v>
      </c>
      <c r="D135" s="70">
        <v>4.021608643457383</v>
      </c>
      <c r="E135" s="71">
        <v>9</v>
      </c>
      <c r="F135" s="70">
        <v>5.7347670250896066</v>
      </c>
      <c r="G135" s="71">
        <v>9</v>
      </c>
      <c r="H135" s="70">
        <v>5.1129607609988108</v>
      </c>
      <c r="I135" s="71">
        <v>7</v>
      </c>
      <c r="J135" s="70">
        <v>5.0325636471284785</v>
      </c>
      <c r="K135" s="71">
        <v>7</v>
      </c>
    </row>
    <row r="136" spans="1:11" ht="24.75" customHeight="1" x14ac:dyDescent="0.2">
      <c r="A136" s="69" t="s">
        <v>128</v>
      </c>
      <c r="B136" s="40">
        <v>3.6516013169709671</v>
      </c>
      <c r="C136" s="72">
        <v>16</v>
      </c>
      <c r="D136" s="70">
        <v>3.5725007505253674</v>
      </c>
      <c r="E136" s="71">
        <v>18</v>
      </c>
      <c r="F136" s="70">
        <v>4.9731983323406794</v>
      </c>
      <c r="G136" s="71">
        <v>18</v>
      </c>
      <c r="H136" s="70">
        <v>4.431314623338257</v>
      </c>
      <c r="I136" s="71">
        <v>14</v>
      </c>
      <c r="J136" s="70">
        <v>4.4242601816583651</v>
      </c>
      <c r="K136" s="71">
        <v>13</v>
      </c>
    </row>
    <row r="137" spans="1:11" ht="24.75" customHeight="1" x14ac:dyDescent="0.2">
      <c r="A137" s="69" t="s">
        <v>129</v>
      </c>
      <c r="B137" s="40">
        <v>3.1515757878939472</v>
      </c>
      <c r="C137" s="72">
        <v>25</v>
      </c>
      <c r="D137" s="70">
        <v>3.2128514056224895</v>
      </c>
      <c r="E137" s="71">
        <v>23</v>
      </c>
      <c r="F137" s="70">
        <v>5.1102204408817631</v>
      </c>
      <c r="G137" s="71">
        <v>17</v>
      </c>
      <c r="H137" s="70">
        <v>4.3543543543543546</v>
      </c>
      <c r="I137" s="71">
        <v>16</v>
      </c>
      <c r="J137" s="70">
        <v>4.2521260630315165</v>
      </c>
      <c r="K137" s="71">
        <v>18</v>
      </c>
    </row>
    <row r="138" spans="1:11" ht="24.75" customHeight="1" x14ac:dyDescent="0.2">
      <c r="A138" s="69" t="s">
        <v>164</v>
      </c>
      <c r="B138" s="40">
        <v>4.1168658698539176</v>
      </c>
      <c r="C138" s="72">
        <v>7</v>
      </c>
      <c r="D138" s="70">
        <v>4.2953020134228188</v>
      </c>
      <c r="E138" s="71">
        <v>5</v>
      </c>
      <c r="F138" s="70">
        <v>7.6</v>
      </c>
      <c r="G138" s="71">
        <v>3</v>
      </c>
      <c r="H138" s="70">
        <v>6.3576158940397356</v>
      </c>
      <c r="I138" s="71">
        <v>2</v>
      </c>
      <c r="J138" s="70">
        <v>6.4558629776021084</v>
      </c>
      <c r="K138" s="71">
        <v>3</v>
      </c>
    </row>
    <row r="139" spans="1:11" ht="24.75" customHeight="1" x14ac:dyDescent="0.2">
      <c r="A139" s="69" t="s">
        <v>131</v>
      </c>
      <c r="B139" s="40">
        <v>3.4430379746835444</v>
      </c>
      <c r="C139" s="72">
        <v>20</v>
      </c>
      <c r="D139" s="70">
        <v>3.345159655347187</v>
      </c>
      <c r="E139" s="71">
        <v>19</v>
      </c>
      <c r="F139" s="70">
        <v>4.8792756539235418</v>
      </c>
      <c r="G139" s="71">
        <v>20</v>
      </c>
      <c r="H139" s="70">
        <v>3.9460539460539463</v>
      </c>
      <c r="I139" s="71">
        <v>24</v>
      </c>
      <c r="J139" s="70">
        <v>3.9186507936507935</v>
      </c>
      <c r="K139" s="71">
        <v>24</v>
      </c>
    </row>
    <row r="140" spans="1:11" ht="24.75" customHeight="1" x14ac:dyDescent="0.2">
      <c r="A140" s="69" t="s">
        <v>132</v>
      </c>
      <c r="B140" s="40">
        <v>4.0840140023337224</v>
      </c>
      <c r="C140" s="72">
        <v>9</v>
      </c>
      <c r="D140" s="70">
        <v>3.940694498634413</v>
      </c>
      <c r="E140" s="71">
        <v>12</v>
      </c>
      <c r="F140" s="70">
        <v>5.6118472330475448</v>
      </c>
      <c r="G140" s="71">
        <v>10</v>
      </c>
      <c r="H140" s="70">
        <v>4.9863654070899877</v>
      </c>
      <c r="I140" s="71">
        <v>9</v>
      </c>
      <c r="J140" s="70">
        <v>4.9046321525885554</v>
      </c>
      <c r="K140" s="71">
        <v>10</v>
      </c>
    </row>
    <row r="141" spans="1:11" ht="24.75" customHeight="1" x14ac:dyDescent="0.2">
      <c r="A141" s="69" t="s">
        <v>133</v>
      </c>
      <c r="B141" s="40">
        <v>4.0533037201554691</v>
      </c>
      <c r="C141" s="72">
        <v>12</v>
      </c>
      <c r="D141" s="70">
        <v>4.1317699609156895</v>
      </c>
      <c r="E141" s="71">
        <v>7</v>
      </c>
      <c r="F141" s="70">
        <v>6.0234244283324037</v>
      </c>
      <c r="G141" s="71">
        <v>7</v>
      </c>
      <c r="H141" s="70">
        <v>5.0195203569436702</v>
      </c>
      <c r="I141" s="71">
        <v>8</v>
      </c>
      <c r="J141" s="70">
        <v>4.7433035714285712</v>
      </c>
      <c r="K141" s="71">
        <v>11</v>
      </c>
    </row>
    <row r="142" spans="1:11" ht="24.75" customHeight="1" x14ac:dyDescent="0.2">
      <c r="A142" s="69" t="s">
        <v>134</v>
      </c>
      <c r="B142" s="40">
        <v>4.0695959893836626</v>
      </c>
      <c r="C142" s="72">
        <v>11</v>
      </c>
      <c r="D142" s="70">
        <v>3.8803317535545028</v>
      </c>
      <c r="E142" s="71">
        <v>13</v>
      </c>
      <c r="F142" s="70">
        <v>5.5473591029802298</v>
      </c>
      <c r="G142" s="71">
        <v>12</v>
      </c>
      <c r="H142" s="70">
        <v>4.5280799764775068</v>
      </c>
      <c r="I142" s="71">
        <v>12</v>
      </c>
      <c r="J142" s="70">
        <v>4.6852122986822842</v>
      </c>
      <c r="K142" s="71">
        <v>12</v>
      </c>
    </row>
    <row r="143" spans="1:11" ht="24.75" customHeight="1" x14ac:dyDescent="0.2">
      <c r="A143" s="69" t="s">
        <v>135</v>
      </c>
      <c r="B143" s="40">
        <v>4.2625169147496615</v>
      </c>
      <c r="C143" s="72">
        <v>5</v>
      </c>
      <c r="D143" s="70">
        <v>4.0328092959671906</v>
      </c>
      <c r="E143" s="71">
        <v>8</v>
      </c>
      <c r="F143" s="70">
        <v>6.3437926330150072</v>
      </c>
      <c r="G143" s="71">
        <v>6</v>
      </c>
      <c r="H143" s="70">
        <v>5.5820285908781484</v>
      </c>
      <c r="I143" s="71">
        <v>5</v>
      </c>
      <c r="J143" s="70">
        <v>5.570652173913043</v>
      </c>
      <c r="K143" s="71">
        <v>6</v>
      </c>
    </row>
    <row r="144" spans="1:11" ht="24.75" customHeight="1" x14ac:dyDescent="0.2">
      <c r="A144" s="69" t="s">
        <v>136</v>
      </c>
      <c r="B144" s="40">
        <v>2.2657054582904221</v>
      </c>
      <c r="C144" s="72">
        <v>30</v>
      </c>
      <c r="D144" s="70">
        <v>2.2750775594622543</v>
      </c>
      <c r="E144" s="71">
        <v>30</v>
      </c>
      <c r="F144" s="70">
        <v>3.2619775739041792</v>
      </c>
      <c r="G144" s="71">
        <v>30</v>
      </c>
      <c r="H144" s="70">
        <v>2.7149321266968327</v>
      </c>
      <c r="I144" s="71">
        <v>30</v>
      </c>
      <c r="J144" s="70">
        <v>2.7254707631318138</v>
      </c>
      <c r="K144" s="71">
        <v>30</v>
      </c>
    </row>
    <row r="145" spans="1:11" ht="24.75" customHeight="1" x14ac:dyDescent="0.2">
      <c r="A145" s="69" t="s">
        <v>137</v>
      </c>
      <c r="B145" s="40">
        <v>3.5975267003934794</v>
      </c>
      <c r="C145" s="72">
        <v>17</v>
      </c>
      <c r="D145" s="70">
        <v>3.62400906002265</v>
      </c>
      <c r="E145" s="71">
        <v>16</v>
      </c>
      <c r="F145" s="70">
        <v>5.5429864253393664</v>
      </c>
      <c r="G145" s="71">
        <v>13</v>
      </c>
      <c r="H145" s="70">
        <v>4.5788581119276426</v>
      </c>
      <c r="I145" s="71">
        <v>11</v>
      </c>
      <c r="J145" s="70">
        <v>4.9180327868852451</v>
      </c>
      <c r="K145" s="71">
        <v>9</v>
      </c>
    </row>
    <row r="146" spans="1:11" ht="24.75" customHeight="1" x14ac:dyDescent="0.2">
      <c r="A146" s="69" t="s">
        <v>138</v>
      </c>
      <c r="B146" s="40">
        <v>3.4789644012944985</v>
      </c>
      <c r="C146" s="72">
        <v>19</v>
      </c>
      <c r="D146" s="70">
        <v>3.1923383878691145</v>
      </c>
      <c r="E146" s="71">
        <v>24</v>
      </c>
      <c r="F146" s="70">
        <v>5.341712490180675</v>
      </c>
      <c r="G146" s="71">
        <v>16</v>
      </c>
      <c r="H146" s="70">
        <v>4.3310131477184841</v>
      </c>
      <c r="I146" s="71">
        <v>18</v>
      </c>
      <c r="J146" s="70">
        <v>4.4140030441400304</v>
      </c>
      <c r="K146" s="71">
        <v>14</v>
      </c>
    </row>
    <row r="147" spans="1:11" ht="24.75" customHeight="1" x14ac:dyDescent="0.2">
      <c r="A147" s="218" t="s">
        <v>38</v>
      </c>
      <c r="F147" s="75"/>
      <c r="G147" s="76"/>
      <c r="H147" s="75"/>
    </row>
    <row r="148" spans="1:11" ht="24.75" customHeight="1" x14ac:dyDescent="0.2">
      <c r="F148" s="75"/>
      <c r="G148" s="76"/>
      <c r="H148" s="75"/>
    </row>
    <row r="149" spans="1:11" ht="24.75" customHeight="1" x14ac:dyDescent="0.2">
      <c r="A149" s="469" t="s">
        <v>764</v>
      </c>
      <c r="B149" s="469"/>
      <c r="C149" s="469"/>
      <c r="D149" s="51"/>
      <c r="E149" s="51"/>
      <c r="K149" s="23" t="s">
        <v>79</v>
      </c>
    </row>
    <row r="150" spans="1:11" ht="24.75" customHeight="1" x14ac:dyDescent="0.2">
      <c r="A150" s="766" t="s">
        <v>1</v>
      </c>
      <c r="B150" s="807">
        <v>1399</v>
      </c>
      <c r="C150" s="808"/>
      <c r="D150" s="768">
        <v>1400</v>
      </c>
      <c r="E150" s="768"/>
      <c r="F150" s="768">
        <v>1401</v>
      </c>
      <c r="G150" s="768"/>
      <c r="H150" s="768">
        <v>1402</v>
      </c>
      <c r="I150" s="768"/>
      <c r="J150" s="768">
        <v>1403</v>
      </c>
      <c r="K150" s="768"/>
    </row>
    <row r="151" spans="1:11" ht="24.75" customHeight="1" x14ac:dyDescent="0.2">
      <c r="A151" s="767"/>
      <c r="B151" s="495" t="s">
        <v>243</v>
      </c>
      <c r="C151" s="481" t="s">
        <v>3</v>
      </c>
      <c r="D151" s="495" t="s">
        <v>243</v>
      </c>
      <c r="E151" s="481" t="s">
        <v>3</v>
      </c>
      <c r="F151" s="495" t="s">
        <v>243</v>
      </c>
      <c r="G151" s="481" t="s">
        <v>3</v>
      </c>
      <c r="H151" s="495" t="s">
        <v>243</v>
      </c>
      <c r="I151" s="481" t="s">
        <v>3</v>
      </c>
      <c r="J151" s="495" t="s">
        <v>243</v>
      </c>
      <c r="K151" s="481" t="s">
        <v>3</v>
      </c>
    </row>
    <row r="152" spans="1:11" ht="24.75" customHeight="1" x14ac:dyDescent="0.2">
      <c r="A152" s="67" t="s">
        <v>91</v>
      </c>
      <c r="B152" s="39">
        <v>8.8567076798591113</v>
      </c>
      <c r="C152" s="113" t="s">
        <v>230</v>
      </c>
      <c r="D152" s="68">
        <v>8.03402534055083</v>
      </c>
      <c r="E152" s="246" t="s">
        <v>230</v>
      </c>
      <c r="F152" s="68">
        <v>7.7190082644628095</v>
      </c>
      <c r="G152" s="246" t="s">
        <v>230</v>
      </c>
      <c r="H152" s="68">
        <v>7.6339814131186357</v>
      </c>
      <c r="I152" s="59" t="s">
        <v>230</v>
      </c>
      <c r="J152" s="68">
        <v>7.3614778795034956</v>
      </c>
      <c r="K152" s="59" t="s">
        <v>230</v>
      </c>
    </row>
    <row r="153" spans="1:11" ht="24.75" customHeight="1" x14ac:dyDescent="0.2">
      <c r="A153" s="69" t="s">
        <v>109</v>
      </c>
      <c r="B153" s="40">
        <v>7.1093557146383617</v>
      </c>
      <c r="C153" s="72">
        <v>23</v>
      </c>
      <c r="D153" s="70">
        <v>6.7079207920792081</v>
      </c>
      <c r="E153" s="71">
        <v>22</v>
      </c>
      <c r="F153" s="70">
        <v>6.5549531789058655</v>
      </c>
      <c r="G153" s="71">
        <v>22</v>
      </c>
      <c r="H153" s="70">
        <v>6.4785276073619631</v>
      </c>
      <c r="I153" s="71">
        <v>21</v>
      </c>
      <c r="J153" s="70">
        <v>6.4027370478983379</v>
      </c>
      <c r="K153" s="71">
        <v>19</v>
      </c>
    </row>
    <row r="154" spans="1:11" ht="24.75" customHeight="1" x14ac:dyDescent="0.2">
      <c r="A154" s="69" t="s">
        <v>7</v>
      </c>
      <c r="B154" s="40">
        <v>10.148298924105845</v>
      </c>
      <c r="C154" s="72">
        <v>13</v>
      </c>
      <c r="D154" s="70">
        <v>9.8984034833091421</v>
      </c>
      <c r="E154" s="71">
        <v>13</v>
      </c>
      <c r="F154" s="70">
        <v>9.8157743235463428</v>
      </c>
      <c r="G154" s="71">
        <v>13</v>
      </c>
      <c r="H154" s="70">
        <v>9.5374071958880631</v>
      </c>
      <c r="I154" s="71">
        <v>13</v>
      </c>
      <c r="J154" s="70">
        <v>8.5576650609237745</v>
      </c>
      <c r="K154" s="71">
        <v>14</v>
      </c>
    </row>
    <row r="155" spans="1:11" ht="24.75" customHeight="1" x14ac:dyDescent="0.2">
      <c r="A155" s="69" t="s">
        <v>111</v>
      </c>
      <c r="B155" s="40">
        <v>11.332312404287901</v>
      </c>
      <c r="C155" s="72">
        <v>11</v>
      </c>
      <c r="D155" s="70">
        <v>11.196911196911197</v>
      </c>
      <c r="E155" s="71">
        <v>11</v>
      </c>
      <c r="F155" s="70">
        <v>11.333847340015419</v>
      </c>
      <c r="G155" s="71">
        <v>11</v>
      </c>
      <c r="H155" s="70">
        <v>11.402157164869029</v>
      </c>
      <c r="I155" s="71">
        <v>11</v>
      </c>
      <c r="J155" s="70">
        <v>11.008468052347959</v>
      </c>
      <c r="K155" s="71">
        <v>11</v>
      </c>
    </row>
    <row r="156" spans="1:11" ht="24.75" customHeight="1" x14ac:dyDescent="0.2">
      <c r="A156" s="69" t="s">
        <v>112</v>
      </c>
      <c r="B156" s="40">
        <v>5.5961070559610704</v>
      </c>
      <c r="C156" s="72">
        <v>28</v>
      </c>
      <c r="D156" s="70">
        <v>5.3705089820359282</v>
      </c>
      <c r="E156" s="71">
        <v>26</v>
      </c>
      <c r="F156" s="70">
        <v>5.1544473390398213</v>
      </c>
      <c r="G156" s="71">
        <v>23</v>
      </c>
      <c r="H156" s="70">
        <v>5.0907071455016659</v>
      </c>
      <c r="I156" s="71">
        <v>23</v>
      </c>
      <c r="J156" s="70">
        <v>4.604899613188433</v>
      </c>
      <c r="K156" s="71">
        <v>26</v>
      </c>
    </row>
    <row r="157" spans="1:11" ht="24.75" customHeight="1" x14ac:dyDescent="0.2">
      <c r="A157" s="69" t="s">
        <v>113</v>
      </c>
      <c r="B157" s="40">
        <v>3.6731891520768967</v>
      </c>
      <c r="C157" s="72">
        <v>31</v>
      </c>
      <c r="D157" s="70">
        <v>3.3880903490759753</v>
      </c>
      <c r="E157" s="71">
        <v>31</v>
      </c>
      <c r="F157" s="70">
        <v>3.3479878254988162</v>
      </c>
      <c r="G157" s="71">
        <v>30</v>
      </c>
      <c r="H157" s="70">
        <v>3.2754010695187166</v>
      </c>
      <c r="I157" s="71">
        <v>30</v>
      </c>
      <c r="J157" s="70">
        <v>3.2364597093791279</v>
      </c>
      <c r="K157" s="71">
        <v>30</v>
      </c>
    </row>
    <row r="158" spans="1:11" ht="24.75" customHeight="1" x14ac:dyDescent="0.2">
      <c r="A158" s="69" t="s">
        <v>114</v>
      </c>
      <c r="B158" s="40">
        <v>22.75747508305648</v>
      </c>
      <c r="C158" s="72">
        <v>2</v>
      </c>
      <c r="D158" s="70">
        <v>22.895622895622893</v>
      </c>
      <c r="E158" s="71">
        <v>2</v>
      </c>
      <c r="F158" s="70">
        <v>22.016806722689076</v>
      </c>
      <c r="G158" s="71">
        <v>2</v>
      </c>
      <c r="H158" s="70">
        <v>21.812080536912752</v>
      </c>
      <c r="I158" s="71">
        <v>2</v>
      </c>
      <c r="J158" s="70">
        <v>21.440536013400337</v>
      </c>
      <c r="K158" s="71">
        <v>2</v>
      </c>
    </row>
    <row r="159" spans="1:11" ht="24.75" customHeight="1" x14ac:dyDescent="0.2">
      <c r="A159" s="69" t="s">
        <v>115</v>
      </c>
      <c r="B159" s="40">
        <v>5.9152677857713831</v>
      </c>
      <c r="C159" s="72">
        <v>27</v>
      </c>
      <c r="D159" s="70">
        <v>5.6406124093473009</v>
      </c>
      <c r="E159" s="71">
        <v>24</v>
      </c>
      <c r="F159" s="70">
        <v>4.9481245011971273</v>
      </c>
      <c r="G159" s="71">
        <v>26</v>
      </c>
      <c r="H159" s="70">
        <v>4.7430830039525693</v>
      </c>
      <c r="I159" s="71">
        <v>27</v>
      </c>
      <c r="J159" s="70">
        <v>4.7768206734534067</v>
      </c>
      <c r="K159" s="71">
        <v>24</v>
      </c>
    </row>
    <row r="160" spans="1:11" ht="24.75" customHeight="1" x14ac:dyDescent="0.2">
      <c r="A160" s="69" t="s">
        <v>89</v>
      </c>
      <c r="B160" s="40">
        <v>5.195734631074215</v>
      </c>
      <c r="C160" s="72">
        <v>29</v>
      </c>
      <c r="D160" s="70">
        <v>4.0761063208152208</v>
      </c>
      <c r="E160" s="71">
        <v>30</v>
      </c>
      <c r="F160" s="70">
        <v>4.138418079096045</v>
      </c>
      <c r="G160" s="71">
        <v>29</v>
      </c>
      <c r="H160" s="70">
        <v>4.3746062854343108</v>
      </c>
      <c r="I160" s="71">
        <v>29</v>
      </c>
      <c r="J160" s="70">
        <v>4.395147313691508</v>
      </c>
      <c r="K160" s="71">
        <v>28</v>
      </c>
    </row>
    <row r="161" spans="1:11" ht="24.75" customHeight="1" x14ac:dyDescent="0.2">
      <c r="A161" s="69" t="s">
        <v>163</v>
      </c>
      <c r="B161" s="40">
        <v>14.170040485829958</v>
      </c>
      <c r="C161" s="72">
        <v>8</v>
      </c>
      <c r="D161" s="70">
        <v>13.3130081300813</v>
      </c>
      <c r="E161" s="71">
        <v>8</v>
      </c>
      <c r="F161" s="70">
        <v>12.955465587044534</v>
      </c>
      <c r="G161" s="71">
        <v>8</v>
      </c>
      <c r="H161" s="70">
        <v>13.091641490433032</v>
      </c>
      <c r="I161" s="71">
        <v>8</v>
      </c>
      <c r="J161" s="70">
        <v>11.534603811434302</v>
      </c>
      <c r="K161" s="71">
        <v>8</v>
      </c>
    </row>
    <row r="162" spans="1:11" ht="24.75" customHeight="1" x14ac:dyDescent="0.2">
      <c r="A162" s="69" t="s">
        <v>117</v>
      </c>
      <c r="B162" s="40">
        <v>9.3673965936739645</v>
      </c>
      <c r="C162" s="72">
        <v>16</v>
      </c>
      <c r="D162" s="70">
        <v>9.9022004889975559</v>
      </c>
      <c r="E162" s="71">
        <v>12</v>
      </c>
      <c r="F162" s="70">
        <v>9.9153567110036285</v>
      </c>
      <c r="G162" s="71">
        <v>12</v>
      </c>
      <c r="H162" s="70">
        <v>9.6889952153110048</v>
      </c>
      <c r="I162" s="71">
        <v>12</v>
      </c>
      <c r="J162" s="70">
        <v>9.3491124260355036</v>
      </c>
      <c r="K162" s="71">
        <v>12</v>
      </c>
    </row>
    <row r="163" spans="1:11" ht="24.75" customHeight="1" x14ac:dyDescent="0.2">
      <c r="A163" s="69" t="s">
        <v>118</v>
      </c>
      <c r="B163" s="40">
        <v>7.2624072187454525</v>
      </c>
      <c r="C163" s="72">
        <v>22</v>
      </c>
      <c r="D163" s="70">
        <v>4.8192771084337345</v>
      </c>
      <c r="E163" s="71">
        <v>28</v>
      </c>
      <c r="F163" s="70">
        <v>4.5813586097946288</v>
      </c>
      <c r="G163" s="71">
        <v>28</v>
      </c>
      <c r="H163" s="70">
        <v>4.4627629334849344</v>
      </c>
      <c r="I163" s="71">
        <v>28</v>
      </c>
      <c r="J163" s="70">
        <v>4.4028696019130678</v>
      </c>
      <c r="K163" s="71">
        <v>27</v>
      </c>
    </row>
    <row r="164" spans="1:11" ht="24.75" customHeight="1" x14ac:dyDescent="0.2">
      <c r="A164" s="69" t="s">
        <v>17</v>
      </c>
      <c r="B164" s="40">
        <v>16.462736373748609</v>
      </c>
      <c r="C164" s="72">
        <v>4</v>
      </c>
      <c r="D164" s="70">
        <v>15.963511972633981</v>
      </c>
      <c r="E164" s="71">
        <v>5</v>
      </c>
      <c r="F164" s="70">
        <v>15.849486887115166</v>
      </c>
      <c r="G164" s="71">
        <v>4</v>
      </c>
      <c r="H164" s="70">
        <v>15.867579908675799</v>
      </c>
      <c r="I164" s="71">
        <v>4</v>
      </c>
      <c r="J164" s="70">
        <v>15.542857142857143</v>
      </c>
      <c r="K164" s="71">
        <v>4</v>
      </c>
    </row>
    <row r="165" spans="1:11" ht="24.75" customHeight="1" x14ac:dyDescent="0.2">
      <c r="A165" s="69" t="s">
        <v>120</v>
      </c>
      <c r="B165" s="40">
        <v>6.7463533225283632</v>
      </c>
      <c r="C165" s="72">
        <v>25</v>
      </c>
      <c r="D165" s="70">
        <v>6.7080496595915102</v>
      </c>
      <c r="E165" s="71">
        <v>21</v>
      </c>
      <c r="F165" s="70">
        <v>6.6137040714995035</v>
      </c>
      <c r="G165" s="71">
        <v>21</v>
      </c>
      <c r="H165" s="70">
        <v>6.6995073891625614</v>
      </c>
      <c r="I165" s="71">
        <v>19</v>
      </c>
      <c r="J165" s="70">
        <v>6.881720430107527</v>
      </c>
      <c r="K165" s="71">
        <v>18</v>
      </c>
    </row>
    <row r="166" spans="1:11" ht="24.75" customHeight="1" x14ac:dyDescent="0.2">
      <c r="A166" s="69" t="s">
        <v>121</v>
      </c>
      <c r="B166" s="40">
        <v>50.225835591689247</v>
      </c>
      <c r="C166" s="72">
        <v>1</v>
      </c>
      <c r="D166" s="70">
        <v>49.092558983666066</v>
      </c>
      <c r="E166" s="71">
        <v>1</v>
      </c>
      <c r="F166" s="70">
        <v>48.194945848375454</v>
      </c>
      <c r="G166" s="71">
        <v>1</v>
      </c>
      <c r="H166" s="70">
        <v>47.396768402154393</v>
      </c>
      <c r="I166" s="71">
        <v>1</v>
      </c>
      <c r="J166" s="70">
        <v>44.146559428060769</v>
      </c>
      <c r="K166" s="71">
        <v>1</v>
      </c>
    </row>
    <row r="167" spans="1:11" ht="24.75" customHeight="1" x14ac:dyDescent="0.2">
      <c r="A167" s="69" t="s">
        <v>122</v>
      </c>
      <c r="B167" s="40">
        <v>15.183246073298429</v>
      </c>
      <c r="C167" s="72">
        <v>6</v>
      </c>
      <c r="D167" s="70">
        <v>14.795244385733156</v>
      </c>
      <c r="E167" s="71">
        <v>6</v>
      </c>
      <c r="F167" s="70">
        <v>11.864406779661017</v>
      </c>
      <c r="G167" s="71">
        <v>9</v>
      </c>
      <c r="H167" s="70">
        <v>11.454311454311455</v>
      </c>
      <c r="I167" s="71">
        <v>10</v>
      </c>
      <c r="J167" s="70">
        <v>11.054637865311308</v>
      </c>
      <c r="K167" s="71">
        <v>10</v>
      </c>
    </row>
    <row r="168" spans="1:11" ht="24.75" customHeight="1" x14ac:dyDescent="0.2">
      <c r="A168" s="69" t="s">
        <v>123</v>
      </c>
      <c r="B168" s="40">
        <v>5.0246305418719217</v>
      </c>
      <c r="C168" s="72">
        <v>30</v>
      </c>
      <c r="D168" s="70">
        <v>4.5056726094003237</v>
      </c>
      <c r="E168" s="71">
        <v>29</v>
      </c>
      <c r="F168" s="70">
        <v>2.7619047619047619</v>
      </c>
      <c r="G168" s="71">
        <v>31</v>
      </c>
      <c r="H168" s="70">
        <v>2.6757934038581208</v>
      </c>
      <c r="I168" s="71">
        <v>31</v>
      </c>
      <c r="J168" s="70">
        <v>2.6219512195121952</v>
      </c>
      <c r="K168" s="71">
        <v>31</v>
      </c>
    </row>
    <row r="169" spans="1:11" ht="24.75" customHeight="1" x14ac:dyDescent="0.2">
      <c r="A169" s="69" t="s">
        <v>124</v>
      </c>
      <c r="B169" s="40">
        <v>9.2258958622055047</v>
      </c>
      <c r="C169" s="72">
        <v>17</v>
      </c>
      <c r="D169" s="70">
        <v>8.7636003956478739</v>
      </c>
      <c r="E169" s="71">
        <v>16</v>
      </c>
      <c r="F169" s="70">
        <v>8.3792289535798581</v>
      </c>
      <c r="G169" s="71">
        <v>16</v>
      </c>
      <c r="H169" s="70">
        <v>8.2175699471727643</v>
      </c>
      <c r="I169" s="71">
        <v>16</v>
      </c>
      <c r="J169" s="70">
        <v>8.0802180685358262</v>
      </c>
      <c r="K169" s="71">
        <v>15</v>
      </c>
    </row>
    <row r="170" spans="1:11" ht="24.75" customHeight="1" x14ac:dyDescent="0.2">
      <c r="A170" s="69" t="s">
        <v>125</v>
      </c>
      <c r="B170" s="40">
        <v>15.119760479041917</v>
      </c>
      <c r="C170" s="72">
        <v>7</v>
      </c>
      <c r="D170" s="70">
        <v>13.951734539969834</v>
      </c>
      <c r="E170" s="71">
        <v>7</v>
      </c>
      <c r="F170" s="70">
        <v>13.50337584396099</v>
      </c>
      <c r="G170" s="71">
        <v>6</v>
      </c>
      <c r="H170" s="70">
        <v>13.35820895522388</v>
      </c>
      <c r="I170" s="71">
        <v>6</v>
      </c>
      <c r="J170" s="70">
        <v>13.298662704309063</v>
      </c>
      <c r="K170" s="71">
        <v>6</v>
      </c>
    </row>
    <row r="171" spans="1:11" ht="24.75" customHeight="1" x14ac:dyDescent="0.2">
      <c r="A171" s="69" t="s">
        <v>126</v>
      </c>
      <c r="B171" s="40">
        <v>6.5092989985693848</v>
      </c>
      <c r="C171" s="72">
        <v>26</v>
      </c>
      <c r="D171" s="70">
        <v>4.9320943531093642</v>
      </c>
      <c r="E171" s="71">
        <v>27</v>
      </c>
      <c r="F171" s="70">
        <v>4.8694424841213833</v>
      </c>
      <c r="G171" s="71">
        <v>27</v>
      </c>
      <c r="H171" s="70">
        <v>4.8083623693379796</v>
      </c>
      <c r="I171" s="71">
        <v>25</v>
      </c>
      <c r="J171" s="70">
        <v>4.7455295735900966</v>
      </c>
      <c r="K171" s="71">
        <v>25</v>
      </c>
    </row>
    <row r="172" spans="1:11" ht="24.75" customHeight="1" x14ac:dyDescent="0.2">
      <c r="A172" s="69" t="s">
        <v>127</v>
      </c>
      <c r="B172" s="40">
        <v>6.9253731343283578</v>
      </c>
      <c r="C172" s="72">
        <v>24</v>
      </c>
      <c r="D172" s="70">
        <v>6.8427370948379354</v>
      </c>
      <c r="E172" s="71">
        <v>20</v>
      </c>
      <c r="F172" s="70">
        <v>6.8697729988052574</v>
      </c>
      <c r="G172" s="71">
        <v>20</v>
      </c>
      <c r="H172" s="70">
        <v>6.658739595719382</v>
      </c>
      <c r="I172" s="71">
        <v>20</v>
      </c>
      <c r="J172" s="70">
        <v>5.6838365896980463</v>
      </c>
      <c r="K172" s="71">
        <v>21</v>
      </c>
    </row>
    <row r="173" spans="1:11" ht="24.75" customHeight="1" x14ac:dyDescent="0.2">
      <c r="A173" s="69" t="s">
        <v>128</v>
      </c>
      <c r="B173" s="40">
        <v>10.475905417539661</v>
      </c>
      <c r="C173" s="72">
        <v>12</v>
      </c>
      <c r="D173" s="70">
        <v>9.3665565896127276</v>
      </c>
      <c r="E173" s="71">
        <v>14</v>
      </c>
      <c r="F173" s="70">
        <v>9.0827873734365703</v>
      </c>
      <c r="G173" s="71">
        <v>14</v>
      </c>
      <c r="H173" s="70">
        <v>8.8330871491875911</v>
      </c>
      <c r="I173" s="71">
        <v>14</v>
      </c>
      <c r="J173" s="70">
        <v>7.8230295927336648</v>
      </c>
      <c r="K173" s="71">
        <v>16</v>
      </c>
    </row>
    <row r="174" spans="1:11" ht="24.75" customHeight="1" x14ac:dyDescent="0.2">
      <c r="A174" s="69" t="s">
        <v>129</v>
      </c>
      <c r="B174" s="40">
        <v>7.7038519259629821</v>
      </c>
      <c r="C174" s="72">
        <v>21</v>
      </c>
      <c r="D174" s="70">
        <v>7.2791164658634528</v>
      </c>
      <c r="E174" s="71">
        <v>19</v>
      </c>
      <c r="F174" s="70">
        <v>7.214428857715431</v>
      </c>
      <c r="G174" s="71">
        <v>18</v>
      </c>
      <c r="H174" s="70">
        <v>7.4074074074074074</v>
      </c>
      <c r="I174" s="71">
        <v>17</v>
      </c>
      <c r="J174" s="70">
        <v>7.3536768384192106</v>
      </c>
      <c r="K174" s="71">
        <v>17</v>
      </c>
    </row>
    <row r="175" spans="1:11" ht="24.75" customHeight="1" x14ac:dyDescent="0.2">
      <c r="A175" s="69" t="s">
        <v>164</v>
      </c>
      <c r="B175" s="40">
        <v>17.662682602921645</v>
      </c>
      <c r="C175" s="72">
        <v>3</v>
      </c>
      <c r="D175" s="70">
        <v>17.85234899328859</v>
      </c>
      <c r="E175" s="71">
        <v>3</v>
      </c>
      <c r="F175" s="70">
        <v>18</v>
      </c>
      <c r="G175" s="71">
        <v>3</v>
      </c>
      <c r="H175" s="70">
        <v>17.880794701986755</v>
      </c>
      <c r="I175" s="71">
        <v>3</v>
      </c>
      <c r="J175" s="70">
        <v>17.786561264822133</v>
      </c>
      <c r="K175" s="71">
        <v>3</v>
      </c>
    </row>
    <row r="176" spans="1:11" ht="24.75" customHeight="1" x14ac:dyDescent="0.2">
      <c r="A176" s="69" t="s">
        <v>131</v>
      </c>
      <c r="B176" s="40">
        <v>7.7974683544303796</v>
      </c>
      <c r="C176" s="72">
        <v>20</v>
      </c>
      <c r="D176" s="70">
        <v>6.6903193106943739</v>
      </c>
      <c r="E176" s="71">
        <v>23</v>
      </c>
      <c r="F176" s="70">
        <v>5.0301810865191152</v>
      </c>
      <c r="G176" s="71">
        <v>25</v>
      </c>
      <c r="H176" s="70">
        <v>4.9950049950049955</v>
      </c>
      <c r="I176" s="71">
        <v>24</v>
      </c>
      <c r="J176" s="70">
        <v>4.9107142857142856</v>
      </c>
      <c r="K176" s="71">
        <v>22</v>
      </c>
    </row>
    <row r="177" spans="1:11" ht="24.75" customHeight="1" x14ac:dyDescent="0.2">
      <c r="A177" s="69" t="s">
        <v>132</v>
      </c>
      <c r="B177" s="40">
        <v>8.9848308051341892</v>
      </c>
      <c r="C177" s="72">
        <v>18</v>
      </c>
      <c r="D177" s="70">
        <v>8.7397580959812728</v>
      </c>
      <c r="E177" s="71">
        <v>17</v>
      </c>
      <c r="F177" s="70">
        <v>8.6905689789555733</v>
      </c>
      <c r="G177" s="71">
        <v>15</v>
      </c>
      <c r="H177" s="70">
        <v>8.6871834826645884</v>
      </c>
      <c r="I177" s="71">
        <v>15</v>
      </c>
      <c r="J177" s="70">
        <v>8.7193460490463206</v>
      </c>
      <c r="K177" s="71">
        <v>13</v>
      </c>
    </row>
    <row r="178" spans="1:11" ht="24.75" customHeight="1" x14ac:dyDescent="0.2">
      <c r="A178" s="69" t="s">
        <v>133</v>
      </c>
      <c r="B178" s="40">
        <v>13.159355913381454</v>
      </c>
      <c r="C178" s="72">
        <v>9</v>
      </c>
      <c r="D178" s="70">
        <v>13.121161362367392</v>
      </c>
      <c r="E178" s="71">
        <v>9</v>
      </c>
      <c r="F178" s="70">
        <v>13.218070273284997</v>
      </c>
      <c r="G178" s="71">
        <v>7</v>
      </c>
      <c r="H178" s="70">
        <v>13.218070273284997</v>
      </c>
      <c r="I178" s="71">
        <v>7</v>
      </c>
      <c r="J178" s="70">
        <v>13.225446428571427</v>
      </c>
      <c r="K178" s="71">
        <v>7</v>
      </c>
    </row>
    <row r="179" spans="1:11" ht="24.75" customHeight="1" x14ac:dyDescent="0.2">
      <c r="A179" s="69" t="s">
        <v>134</v>
      </c>
      <c r="B179" s="40">
        <v>12.651135358301387</v>
      </c>
      <c r="C179" s="72">
        <v>10</v>
      </c>
      <c r="D179" s="70">
        <v>11.522511848341233</v>
      </c>
      <c r="E179" s="71">
        <v>10</v>
      </c>
      <c r="F179" s="70">
        <v>11.50781941575686</v>
      </c>
      <c r="G179" s="71">
        <v>10</v>
      </c>
      <c r="H179" s="70">
        <v>11.526021758306381</v>
      </c>
      <c r="I179" s="71">
        <v>9</v>
      </c>
      <c r="J179" s="70">
        <v>11.36163982430454</v>
      </c>
      <c r="K179" s="71">
        <v>9</v>
      </c>
    </row>
    <row r="180" spans="1:11" ht="24.75" customHeight="1" x14ac:dyDescent="0.2">
      <c r="A180" s="69" t="s">
        <v>135</v>
      </c>
      <c r="B180" s="40">
        <v>9.9458728010825439</v>
      </c>
      <c r="C180" s="72">
        <v>14</v>
      </c>
      <c r="D180" s="70">
        <v>8.2706766917293226</v>
      </c>
      <c r="E180" s="71">
        <v>18</v>
      </c>
      <c r="F180" s="70">
        <v>7.2987721691678038</v>
      </c>
      <c r="G180" s="71">
        <v>17</v>
      </c>
      <c r="H180" s="70">
        <v>5.1735874744724306</v>
      </c>
      <c r="I180" s="71">
        <v>22</v>
      </c>
      <c r="J180" s="70">
        <v>4.1440217391304346</v>
      </c>
      <c r="K180" s="71">
        <v>29</v>
      </c>
    </row>
    <row r="181" spans="1:11" ht="24.75" customHeight="1" x14ac:dyDescent="0.2">
      <c r="A181" s="69" t="s">
        <v>136</v>
      </c>
      <c r="B181" s="40">
        <v>15.962924819773429</v>
      </c>
      <c r="C181" s="72">
        <v>5</v>
      </c>
      <c r="D181" s="70">
        <v>16.028955532574976</v>
      </c>
      <c r="E181" s="71">
        <v>4</v>
      </c>
      <c r="F181" s="70">
        <v>15.596330275229358</v>
      </c>
      <c r="G181" s="71">
        <v>5</v>
      </c>
      <c r="H181" s="70">
        <v>15.535444947209653</v>
      </c>
      <c r="I181" s="71">
        <v>5</v>
      </c>
      <c r="J181" s="70">
        <v>15.361744301288404</v>
      </c>
      <c r="K181" s="71">
        <v>5</v>
      </c>
    </row>
    <row r="182" spans="1:11" ht="24.75" customHeight="1" x14ac:dyDescent="0.2">
      <c r="A182" s="69" t="s">
        <v>137</v>
      </c>
      <c r="B182" s="40">
        <v>8.825182686902755</v>
      </c>
      <c r="C182" s="72">
        <v>19</v>
      </c>
      <c r="D182" s="70">
        <v>5.4926387315968288</v>
      </c>
      <c r="E182" s="71">
        <v>25</v>
      </c>
      <c r="F182" s="70">
        <v>5.0339366515837103</v>
      </c>
      <c r="G182" s="71">
        <v>24</v>
      </c>
      <c r="H182" s="70">
        <v>4.8049745618993782</v>
      </c>
      <c r="I182" s="71">
        <v>26</v>
      </c>
      <c r="J182" s="70">
        <v>4.8049745618993782</v>
      </c>
      <c r="K182" s="71">
        <v>23</v>
      </c>
    </row>
    <row r="183" spans="1:11" ht="24.75" customHeight="1" x14ac:dyDescent="0.2">
      <c r="A183" s="69" t="s">
        <v>138</v>
      </c>
      <c r="B183" s="40">
        <v>9.3851132686084142</v>
      </c>
      <c r="C183" s="72">
        <v>15</v>
      </c>
      <c r="D183" s="70">
        <v>8.9385474860335208</v>
      </c>
      <c r="E183" s="71">
        <v>15</v>
      </c>
      <c r="F183" s="70">
        <v>7.0699135899450116</v>
      </c>
      <c r="G183" s="71">
        <v>19</v>
      </c>
      <c r="H183" s="70">
        <v>6.8832173240525911</v>
      </c>
      <c r="I183" s="71">
        <v>18</v>
      </c>
      <c r="J183" s="70">
        <v>5.7838660578386607</v>
      </c>
      <c r="K183" s="71">
        <v>20</v>
      </c>
    </row>
    <row r="184" spans="1:11" ht="24.75" customHeight="1" x14ac:dyDescent="0.2">
      <c r="A184" s="218" t="s">
        <v>38</v>
      </c>
    </row>
    <row r="186" spans="1:11" ht="24.75" customHeight="1" x14ac:dyDescent="0.2">
      <c r="A186" s="469" t="s">
        <v>754</v>
      </c>
      <c r="B186" s="469"/>
      <c r="C186" s="469"/>
      <c r="D186" s="469"/>
      <c r="E186" s="469"/>
      <c r="F186" s="469"/>
      <c r="K186" s="23" t="s">
        <v>76</v>
      </c>
    </row>
    <row r="187" spans="1:11" ht="24.75" customHeight="1" x14ac:dyDescent="0.2">
      <c r="A187" s="766" t="s">
        <v>160</v>
      </c>
      <c r="B187" s="807">
        <v>1399</v>
      </c>
      <c r="C187" s="808"/>
      <c r="D187" s="768">
        <v>1400</v>
      </c>
      <c r="E187" s="768"/>
      <c r="F187" s="768">
        <v>1401</v>
      </c>
      <c r="G187" s="768"/>
      <c r="H187" s="768">
        <f>'[2]امور قضاییی '!DY193</f>
        <v>1402</v>
      </c>
      <c r="I187" s="768"/>
      <c r="J187" s="768">
        <f>'[2]امور قضاییی '!EA193</f>
        <v>1403</v>
      </c>
      <c r="K187" s="768"/>
    </row>
    <row r="188" spans="1:11" ht="24.75" customHeight="1" x14ac:dyDescent="0.2">
      <c r="A188" s="767"/>
      <c r="B188" s="495" t="s">
        <v>243</v>
      </c>
      <c r="C188" s="481" t="s">
        <v>3</v>
      </c>
      <c r="D188" s="495" t="s">
        <v>243</v>
      </c>
      <c r="E188" s="481" t="s">
        <v>3</v>
      </c>
      <c r="F188" s="495" t="s">
        <v>243</v>
      </c>
      <c r="G188" s="481" t="s">
        <v>3</v>
      </c>
      <c r="H188" s="495" t="str">
        <f>'[2]امور قضاییی '!DY194</f>
        <v xml:space="preserve">نسبت </v>
      </c>
      <c r="I188" s="481" t="str">
        <f>'[2]امور قضاییی '!DZ194</f>
        <v>رتبه</v>
      </c>
      <c r="J188" s="495" t="str">
        <f>'[2]امور قضاییی '!EA194</f>
        <v xml:space="preserve">نسبت </v>
      </c>
      <c r="K188" s="481" t="str">
        <f>'[2]امور قضاییی '!EB194</f>
        <v>رتبه</v>
      </c>
    </row>
    <row r="189" spans="1:11" ht="24.75" customHeight="1" x14ac:dyDescent="0.2">
      <c r="A189" s="67" t="s">
        <v>91</v>
      </c>
      <c r="B189" s="429">
        <f>'[2]امور قضاییی '!DS195</f>
        <v>11.917227920702539</v>
      </c>
      <c r="C189" s="429" t="str">
        <f>'[2]امور قضاییی '!DT195</f>
        <v>××</v>
      </c>
      <c r="D189" s="429">
        <v>10.085063351377075</v>
      </c>
      <c r="E189" s="432" t="s">
        <v>230</v>
      </c>
      <c r="F189" s="429">
        <v>9.3530106257378982</v>
      </c>
      <c r="G189" s="432" t="s">
        <v>230</v>
      </c>
      <c r="H189" s="429">
        <f>'[2]امور قضاییی '!DY195</f>
        <v>11.207209741119666</v>
      </c>
      <c r="I189" s="432" t="str">
        <f>'[2]امور قضاییی '!DZ195</f>
        <v>××</v>
      </c>
      <c r="J189" s="429">
        <f>'[2]امور قضاییی '!EA195</f>
        <v>13.210642035341609</v>
      </c>
      <c r="K189" s="432" t="str">
        <f>'[2]امور قضاییی '!EB195</f>
        <v>××</v>
      </c>
    </row>
    <row r="190" spans="1:11" ht="24.75" customHeight="1" x14ac:dyDescent="0.2">
      <c r="A190" s="69" t="s">
        <v>109</v>
      </c>
      <c r="B190" s="430">
        <f>'[2]امور قضاییی '!DS196</f>
        <v>8.1461367563564551</v>
      </c>
      <c r="C190" s="431">
        <f>'[2]امور قضاییی '!DT196</f>
        <v>12</v>
      </c>
      <c r="D190" s="430">
        <v>5.9900990099009901</v>
      </c>
      <c r="E190" s="433">
        <v>16</v>
      </c>
      <c r="F190" s="430">
        <v>8.1813701330704784</v>
      </c>
      <c r="G190" s="433">
        <v>9</v>
      </c>
      <c r="H190" s="430">
        <f>'[2]امور قضاییی '!DY196</f>
        <v>14.552147239263803</v>
      </c>
      <c r="I190" s="433">
        <f>'[2]امور قضاییی '!DZ196</f>
        <v>8</v>
      </c>
      <c r="J190" s="430">
        <f>'[2]امور قضاییی '!EA196</f>
        <v>21.260997067448681</v>
      </c>
      <c r="K190" s="433">
        <f>'[2]امور قضاییی '!EB196</f>
        <v>7</v>
      </c>
    </row>
    <row r="191" spans="1:11" ht="24.75" customHeight="1" x14ac:dyDescent="0.2">
      <c r="A191" s="69" t="s">
        <v>7</v>
      </c>
      <c r="B191" s="430">
        <f>'[2]امور قضاییی '!DS197</f>
        <v>2.6751962779877871</v>
      </c>
      <c r="C191" s="431">
        <f>'[2]امور قضاییی '!DT197</f>
        <v>24</v>
      </c>
      <c r="D191" s="430">
        <v>4.2960812772133528</v>
      </c>
      <c r="E191" s="433">
        <v>21</v>
      </c>
      <c r="F191" s="430">
        <v>3.7708693149107653</v>
      </c>
      <c r="G191" s="433">
        <v>20</v>
      </c>
      <c r="H191" s="430">
        <f>'[2]امور قضاییی '!DY197</f>
        <v>2.1701884637350082</v>
      </c>
      <c r="I191" s="433">
        <f>'[2]امور قضاییی '!DZ197</f>
        <v>24</v>
      </c>
      <c r="J191" s="430">
        <f>'[2]امور قضاییی '!EA197</f>
        <v>1.5018418815528478</v>
      </c>
      <c r="K191" s="433">
        <f>'[2]امور قضاییی '!EB197</f>
        <v>24</v>
      </c>
    </row>
    <row r="192" spans="1:11" ht="24.75" customHeight="1" x14ac:dyDescent="0.2">
      <c r="A192" s="69" t="s">
        <v>111</v>
      </c>
      <c r="B192" s="430">
        <f>'[2]امور قضاییی '!DS198</f>
        <v>6.8147013782542114</v>
      </c>
      <c r="C192" s="431">
        <f>'[2]امور قضاییی '!DT198</f>
        <v>16</v>
      </c>
      <c r="D192" s="430">
        <v>8.3397683397683409</v>
      </c>
      <c r="E192" s="433">
        <v>12</v>
      </c>
      <c r="F192" s="430">
        <v>5.7054741711642247</v>
      </c>
      <c r="G192" s="433">
        <v>14</v>
      </c>
      <c r="H192" s="430">
        <f>'[2]امور قضاییی '!DY198</f>
        <v>9.0138674884437595</v>
      </c>
      <c r="I192" s="433">
        <f>'[2]امور قضاییی '!DZ198</f>
        <v>10</v>
      </c>
      <c r="J192" s="430">
        <f>'[2]امور قضاییی '!EA198</f>
        <v>6.0816012317167054</v>
      </c>
      <c r="K192" s="433">
        <f>'[2]امور قضاییی '!EB198</f>
        <v>15</v>
      </c>
    </row>
    <row r="193" spans="1:11" ht="24.75" customHeight="1" x14ac:dyDescent="0.2">
      <c r="A193" s="69" t="s">
        <v>112</v>
      </c>
      <c r="B193" s="430">
        <f>'[2]امور قضاییی '!DS199</f>
        <v>6.1201572150477261</v>
      </c>
      <c r="C193" s="431">
        <f>'[2]امور قضاییی '!DT199</f>
        <v>18</v>
      </c>
      <c r="D193" s="430">
        <v>7.4288922155688626</v>
      </c>
      <c r="E193" s="433">
        <v>13</v>
      </c>
      <c r="F193" s="430">
        <v>6.2523260141421657</v>
      </c>
      <c r="G193" s="433">
        <v>13</v>
      </c>
      <c r="H193" s="430">
        <f>'[2]امور قضاییی '!DY199</f>
        <v>7.9044798222880406</v>
      </c>
      <c r="I193" s="433">
        <f>'[2]امور قضاییی '!DZ199</f>
        <v>12</v>
      </c>
      <c r="J193" s="430">
        <f>'[2]امور قضاییی '!EA199</f>
        <v>8.1414600000000004</v>
      </c>
      <c r="K193" s="433">
        <f>'[2]امور قضاییی '!EB199</f>
        <v>11</v>
      </c>
    </row>
    <row r="194" spans="1:11" ht="24.75" customHeight="1" x14ac:dyDescent="0.2">
      <c r="A194" s="69" t="s">
        <v>113</v>
      </c>
      <c r="B194" s="430">
        <f>'[2]امور قضاییی '!DS200</f>
        <v>2.1627188465499487</v>
      </c>
      <c r="C194" s="431">
        <f>'[2]امور قضاییی '!DT200</f>
        <v>26</v>
      </c>
      <c r="D194" s="430">
        <v>1.7796030116358659</v>
      </c>
      <c r="E194" s="433">
        <v>25</v>
      </c>
      <c r="F194" s="430">
        <v>3.3479878254988162</v>
      </c>
      <c r="G194" s="433">
        <v>21</v>
      </c>
      <c r="H194" s="430">
        <f>'[2]امور قضاییی '!DY200</f>
        <v>2.7406417112299462</v>
      </c>
      <c r="I194" s="433">
        <f>'[2]امور قضاییی '!DZ200</f>
        <v>19</v>
      </c>
      <c r="J194" s="430">
        <f>'[2]امور قضاییی '!EA200</f>
        <v>2.3778100000000002</v>
      </c>
      <c r="K194" s="433">
        <f>'[2]امور قضاییی '!EB200</f>
        <v>21</v>
      </c>
    </row>
    <row r="195" spans="1:11" ht="24.75" customHeight="1" x14ac:dyDescent="0.2">
      <c r="A195" s="69" t="s">
        <v>114</v>
      </c>
      <c r="B195" s="430">
        <f>'[2]امور قضاییی '!DS201</f>
        <v>29.401993355481729</v>
      </c>
      <c r="C195" s="431">
        <f>'[2]امور قضاییی '!DT201</f>
        <v>3</v>
      </c>
      <c r="D195" s="430">
        <v>69.528619528619529</v>
      </c>
      <c r="E195" s="433">
        <v>1</v>
      </c>
      <c r="F195" s="430">
        <v>53.277310924369743</v>
      </c>
      <c r="G195" s="433">
        <v>1</v>
      </c>
      <c r="H195" s="430">
        <f>'[2]امور قضاییی '!DY201</f>
        <v>57.550335570469798</v>
      </c>
      <c r="I195" s="433">
        <f>'[2]امور قضاییی '!DZ201</f>
        <v>3</v>
      </c>
      <c r="J195" s="430">
        <f>'[2]امور قضاییی '!EA201</f>
        <v>74.204355108877721</v>
      </c>
      <c r="K195" s="433">
        <f>'[2]امور قضاییی '!EB201</f>
        <v>3</v>
      </c>
    </row>
    <row r="196" spans="1:11" ht="24.75" customHeight="1" x14ac:dyDescent="0.2">
      <c r="A196" s="69" t="s">
        <v>115</v>
      </c>
      <c r="B196" s="430">
        <f>'[2]امور قضاییی '!DS202</f>
        <v>1.1191047162270185</v>
      </c>
      <c r="C196" s="431">
        <f>'[2]امور قضاییی '!DT202</f>
        <v>29</v>
      </c>
      <c r="D196" s="430">
        <v>8.0580177276390011E-2</v>
      </c>
      <c r="E196" s="433">
        <v>31</v>
      </c>
      <c r="F196" s="430">
        <v>0.87789305666400641</v>
      </c>
      <c r="G196" s="433">
        <v>27</v>
      </c>
      <c r="H196" s="430">
        <f>'[2]امور قضاییی '!DY202</f>
        <v>0</v>
      </c>
      <c r="I196" s="433">
        <f>'[2]امور قضاییی '!DZ202</f>
        <v>31</v>
      </c>
      <c r="J196" s="430">
        <f>'[2]امور قضاییی '!EA202</f>
        <v>0</v>
      </c>
      <c r="K196" s="433">
        <f>'[2]امور قضاییی '!EB202</f>
        <v>31</v>
      </c>
    </row>
    <row r="197" spans="1:11" ht="24.75" customHeight="1" x14ac:dyDescent="0.2">
      <c r="A197" s="69" t="s">
        <v>89</v>
      </c>
      <c r="B197" s="430">
        <f>'[2]امور قضاییی '!DS203</f>
        <v>22.915622987189582</v>
      </c>
      <c r="C197" s="431">
        <f>'[2]امور قضاییی '!DT203</f>
        <v>5</v>
      </c>
      <c r="D197" s="430">
        <v>17.002779163400554</v>
      </c>
      <c r="E197" s="433">
        <v>5</v>
      </c>
      <c r="F197" s="430">
        <v>12.175141242937853</v>
      </c>
      <c r="G197" s="433">
        <v>8</v>
      </c>
      <c r="H197" s="430">
        <f>'[2]امور قضاییی '!DY203</f>
        <v>14.887660110590046</v>
      </c>
      <c r="I197" s="433">
        <f>'[2]امور قضاییی '!DZ203</f>
        <v>7</v>
      </c>
      <c r="J197" s="430">
        <f>'[2]امور قضاییی '!EA203</f>
        <v>15.403812824956672</v>
      </c>
      <c r="K197" s="433">
        <f>'[2]امور قضاییی '!EB203</f>
        <v>8</v>
      </c>
    </row>
    <row r="198" spans="1:11" ht="24.75" customHeight="1" x14ac:dyDescent="0.2">
      <c r="A198" s="69" t="s">
        <v>163</v>
      </c>
      <c r="B198" s="430">
        <f>'[2]امور قضاییی '!DS204</f>
        <v>14.676113360323885</v>
      </c>
      <c r="C198" s="431">
        <f>'[2]امور قضاییی '!DT204</f>
        <v>8</v>
      </c>
      <c r="D198" s="430">
        <v>15.752032520325203</v>
      </c>
      <c r="E198" s="433">
        <v>6</v>
      </c>
      <c r="F198" s="430">
        <v>13.562753036437245</v>
      </c>
      <c r="G198" s="433">
        <v>7</v>
      </c>
      <c r="H198" s="430">
        <f>'[2]امور قضاییی '!DY204</f>
        <v>15.307150050352467</v>
      </c>
      <c r="I198" s="433">
        <f>'[2]امور قضاییی '!DZ204</f>
        <v>6</v>
      </c>
      <c r="J198" s="430">
        <f>'[2]امور قضاییی '!EA204</f>
        <v>24.072216649949848</v>
      </c>
      <c r="K198" s="433">
        <f>'[2]امور قضاییی '!EB204</f>
        <v>6</v>
      </c>
    </row>
    <row r="199" spans="1:11" ht="24.75" customHeight="1" x14ac:dyDescent="0.2">
      <c r="A199" s="69" t="s">
        <v>117</v>
      </c>
      <c r="B199" s="430">
        <f>'[2]امور قضاییی '!DS205</f>
        <v>8.0291970802919703</v>
      </c>
      <c r="C199" s="431">
        <f>'[2]امور قضاییی '!DT205</f>
        <v>13</v>
      </c>
      <c r="D199" s="430">
        <v>9.5354523227383865</v>
      </c>
      <c r="E199" s="433">
        <v>9</v>
      </c>
      <c r="F199" s="430">
        <v>6.6505441354292625</v>
      </c>
      <c r="G199" s="433">
        <v>11</v>
      </c>
      <c r="H199" s="430">
        <f>'[2]امور قضاییی '!DY205</f>
        <v>8.8516746411483265</v>
      </c>
      <c r="I199" s="433">
        <f>'[2]امور قضاییی '!DZ205</f>
        <v>11</v>
      </c>
      <c r="J199" s="430">
        <f>'[2]امور قضاییی '!EA205</f>
        <v>14.319526627218936</v>
      </c>
      <c r="K199" s="433">
        <f>'[2]امور قضاییی '!EB205</f>
        <v>9</v>
      </c>
    </row>
    <row r="200" spans="1:11" ht="24.75" customHeight="1" x14ac:dyDescent="0.2">
      <c r="A200" s="69" t="s">
        <v>118</v>
      </c>
      <c r="B200" s="430">
        <f>'[2]امور قضاییی '!DS206</f>
        <v>7.9609954882840936</v>
      </c>
      <c r="C200" s="431">
        <f>'[2]امور قضاییی '!DT206</f>
        <v>14</v>
      </c>
      <c r="D200" s="430">
        <v>8.404703149949194</v>
      </c>
      <c r="E200" s="433">
        <v>11</v>
      </c>
      <c r="F200" s="430">
        <v>7.0371966106563271</v>
      </c>
      <c r="G200" s="433">
        <v>10</v>
      </c>
      <c r="H200" s="430">
        <f>'[2]امور قضاییی '!DY206</f>
        <v>7.0068220579874927</v>
      </c>
      <c r="I200" s="433">
        <f>'[2]امور قضاییی '!DZ206</f>
        <v>13</v>
      </c>
      <c r="J200" s="430">
        <f>'[2]امور قضاییی '!EA206</f>
        <v>6.4566043044028696</v>
      </c>
      <c r="K200" s="433">
        <f>'[2]امور قضاییی '!EB206</f>
        <v>14</v>
      </c>
    </row>
    <row r="201" spans="1:11" ht="24.75" customHeight="1" x14ac:dyDescent="0.2">
      <c r="A201" s="69" t="s">
        <v>17</v>
      </c>
      <c r="B201" s="430">
        <f>'[2]امور قضاییی '!DS207</f>
        <v>2.1134593993325916</v>
      </c>
      <c r="C201" s="431">
        <f>'[2]امور قضاییی '!DT207</f>
        <v>27</v>
      </c>
      <c r="D201" s="430">
        <v>0.68415051311288488</v>
      </c>
      <c r="E201" s="433">
        <v>29</v>
      </c>
      <c r="F201" s="430">
        <v>0.5701254275940707</v>
      </c>
      <c r="G201" s="433">
        <v>29</v>
      </c>
      <c r="H201" s="430">
        <f>'[2]امور قضاییی '!DY207</f>
        <v>0.79908675799086759</v>
      </c>
      <c r="I201" s="433">
        <f>'[2]امور قضاییی '!DZ207</f>
        <v>30</v>
      </c>
      <c r="J201" s="430">
        <f>'[2]امور قضاییی '!EA207</f>
        <v>0.5714285714285714</v>
      </c>
      <c r="K201" s="433">
        <f>'[2]امور قضاییی '!EB207</f>
        <v>30</v>
      </c>
    </row>
    <row r="202" spans="1:11" ht="24.75" customHeight="1" x14ac:dyDescent="0.2">
      <c r="A202" s="69" t="s">
        <v>120</v>
      </c>
      <c r="B202" s="430">
        <f>'[2]امور قضاییی '!DS208</f>
        <v>0.52674230145867096</v>
      </c>
      <c r="C202" s="431">
        <f>'[2]امور قضاییی '!DT208</f>
        <v>31</v>
      </c>
      <c r="D202" s="430">
        <v>0.36043251902282741</v>
      </c>
      <c r="E202" s="433">
        <v>30</v>
      </c>
      <c r="F202" s="430">
        <v>0.47666335650446873</v>
      </c>
      <c r="G202" s="433">
        <v>31</v>
      </c>
      <c r="H202" s="430">
        <f>'[2]امور قضاییی '!DY208</f>
        <v>0.94581280788177335</v>
      </c>
      <c r="I202" s="433">
        <f>'[2]امور قضاییی '!DZ208</f>
        <v>29</v>
      </c>
      <c r="J202" s="430">
        <f>'[2]امور قضاییی '!EA208</f>
        <v>1.3294232649071358</v>
      </c>
      <c r="K202" s="433">
        <f>'[2]امور قضاییی '!EB208</f>
        <v>25</v>
      </c>
    </row>
    <row r="203" spans="1:11" ht="24.75" customHeight="1" x14ac:dyDescent="0.2">
      <c r="A203" s="69" t="s">
        <v>121</v>
      </c>
      <c r="B203" s="430">
        <f>'[2]امور قضاییی '!DS209</f>
        <v>5.239385727190605</v>
      </c>
      <c r="C203" s="431">
        <f>'[2]امور قضاییی '!DT209</f>
        <v>19</v>
      </c>
      <c r="D203" s="430">
        <v>3.7205081669691471</v>
      </c>
      <c r="E203" s="433">
        <v>22</v>
      </c>
      <c r="F203" s="430">
        <v>1.7148014440433212</v>
      </c>
      <c r="G203" s="433">
        <v>25</v>
      </c>
      <c r="H203" s="430">
        <f>'[2]امور قضاییی '!DY209</f>
        <v>3.4111310592459603</v>
      </c>
      <c r="I203" s="433">
        <f>'[2]امور قضاییی '!DZ209</f>
        <v>18</v>
      </c>
      <c r="J203" s="430">
        <f>'[2]امور قضاییی '!EA209</f>
        <v>5.8087578194816807</v>
      </c>
      <c r="K203" s="433">
        <f>'[2]امور قضاییی '!EB209</f>
        <v>16</v>
      </c>
    </row>
    <row r="204" spans="1:11" ht="24.75" customHeight="1" x14ac:dyDescent="0.2">
      <c r="A204" s="69" t="s">
        <v>122</v>
      </c>
      <c r="B204" s="430">
        <f>'[2]امور قضاییی '!DS210</f>
        <v>2.8795811518324608</v>
      </c>
      <c r="C204" s="431">
        <f>'[2]امور قضاییی '!DT210</f>
        <v>22</v>
      </c>
      <c r="D204" s="430">
        <v>6.0766182298546889</v>
      </c>
      <c r="E204" s="433">
        <v>15</v>
      </c>
      <c r="F204" s="430">
        <v>15.384615384615385</v>
      </c>
      <c r="G204" s="433">
        <v>6</v>
      </c>
      <c r="H204" s="430">
        <f>'[2]امور قضاییی '!DY210</f>
        <v>20.205920205920208</v>
      </c>
      <c r="I204" s="433">
        <f>'[2]امور قضاییی '!DZ210</f>
        <v>5</v>
      </c>
      <c r="J204" s="430">
        <f>'[2]امور قضاییی '!EA210</f>
        <v>31.385006353240151</v>
      </c>
      <c r="K204" s="433">
        <f>'[2]امور قضاییی '!EB210</f>
        <v>5</v>
      </c>
    </row>
    <row r="205" spans="1:11" ht="24.75" customHeight="1" x14ac:dyDescent="0.2">
      <c r="A205" s="69" t="s">
        <v>123</v>
      </c>
      <c r="B205" s="430">
        <f>'[2]امور قضاییی '!DS211</f>
        <v>3.3169129720853858</v>
      </c>
      <c r="C205" s="431">
        <f>'[2]امور قضاییی '!DT211</f>
        <v>21</v>
      </c>
      <c r="D205" s="430">
        <v>4.9270664505672608</v>
      </c>
      <c r="E205" s="433">
        <v>19</v>
      </c>
      <c r="F205" s="430">
        <v>6.6031746031746028</v>
      </c>
      <c r="G205" s="433">
        <v>12</v>
      </c>
      <c r="H205" s="430">
        <f>'[2]امور قضاییی '!DY211</f>
        <v>6.9695084007467329</v>
      </c>
      <c r="I205" s="433">
        <f>'[2]امور قضاییی '!DZ211</f>
        <v>14</v>
      </c>
      <c r="J205" s="430">
        <f>'[2]امور قضاییی '!EA211</f>
        <v>7.5609756097560981</v>
      </c>
      <c r="K205" s="433">
        <f>'[2]امور قضاییی '!EB211</f>
        <v>12</v>
      </c>
    </row>
    <row r="206" spans="1:11" ht="24.75" customHeight="1" x14ac:dyDescent="0.2">
      <c r="A206" s="69" t="s">
        <v>124</v>
      </c>
      <c r="B206" s="430">
        <f>'[2]امور قضاییی '!DS212</f>
        <v>16.03642843001386</v>
      </c>
      <c r="C206" s="431">
        <f>'[2]امور قضاییی '!DT212</f>
        <v>7</v>
      </c>
      <c r="D206" s="430">
        <v>7.3194856577645897</v>
      </c>
      <c r="E206" s="433">
        <v>14</v>
      </c>
      <c r="F206" s="430">
        <v>4.8583792289535799</v>
      </c>
      <c r="G206" s="433">
        <v>16</v>
      </c>
      <c r="H206" s="430">
        <f>'[2]امور قضاییی '!DY212</f>
        <v>2.5826648405400117</v>
      </c>
      <c r="I206" s="433">
        <f>'[2]امور قضاییی '!DZ212</f>
        <v>20</v>
      </c>
      <c r="J206" s="430">
        <f>'[2]امور قضاییی '!EA212</f>
        <v>1.6160436137071652</v>
      </c>
      <c r="K206" s="433">
        <f>'[2]امور قضاییی '!EB212</f>
        <v>23</v>
      </c>
    </row>
    <row r="207" spans="1:11" ht="24.75" customHeight="1" x14ac:dyDescent="0.2">
      <c r="A207" s="69" t="s">
        <v>125</v>
      </c>
      <c r="B207" s="430">
        <f>'[2]امور قضاییی '!DS213</f>
        <v>6.5868263473053892</v>
      </c>
      <c r="C207" s="431">
        <f>'[2]امور قضاییی '!DT213</f>
        <v>17</v>
      </c>
      <c r="D207" s="430">
        <v>5.2790346907993966</v>
      </c>
      <c r="E207" s="433">
        <v>17</v>
      </c>
      <c r="F207" s="430">
        <v>3.9759939984996251</v>
      </c>
      <c r="G207" s="433">
        <v>19</v>
      </c>
      <c r="H207" s="430">
        <f>'[2]امور قضاییی '!DY213</f>
        <v>2.2388059701492535</v>
      </c>
      <c r="I207" s="433">
        <f>'[2]امور قضاییی '!DZ213</f>
        <v>23</v>
      </c>
      <c r="J207" s="430">
        <f>'[2]امور قضاییی '!EA213</f>
        <v>1.1144130757800892</v>
      </c>
      <c r="K207" s="433">
        <f>'[2]امور قضاییی '!EB213</f>
        <v>28</v>
      </c>
    </row>
    <row r="208" spans="1:11" ht="24.75" customHeight="1" x14ac:dyDescent="0.2">
      <c r="A208" s="69" t="s">
        <v>126</v>
      </c>
      <c r="B208" s="430">
        <f>'[2]امور قضاییی '!DS214</f>
        <v>27.896995708154506</v>
      </c>
      <c r="C208" s="431">
        <f>'[2]امور قضاییی '!DT214</f>
        <v>4</v>
      </c>
      <c r="D208" s="430">
        <v>43.745532523230878</v>
      </c>
      <c r="E208" s="433">
        <v>2</v>
      </c>
      <c r="F208" s="430">
        <v>45.730416372618208</v>
      </c>
      <c r="G208" s="433">
        <v>3</v>
      </c>
      <c r="H208" s="430">
        <f>'[2]امور قضاییی '!DY214</f>
        <v>75.540069686411158</v>
      </c>
      <c r="I208" s="433">
        <f>'[2]امور قضاییی '!DZ214</f>
        <v>1</v>
      </c>
      <c r="J208" s="430">
        <f>'[2]امور قضاییی '!EA214</f>
        <v>77.854195323246216</v>
      </c>
      <c r="K208" s="433">
        <f>'[2]امور قضاییی '!EB214</f>
        <v>2</v>
      </c>
    </row>
    <row r="209" spans="1:11" ht="24.75" customHeight="1" x14ac:dyDescent="0.2">
      <c r="A209" s="69" t="s">
        <v>127</v>
      </c>
      <c r="B209" s="430">
        <f>'[2]امور قضاییی '!DS215</f>
        <v>10.805970149253731</v>
      </c>
      <c r="C209" s="431">
        <f>'[2]امور قضاییی '!DT215</f>
        <v>11</v>
      </c>
      <c r="D209" s="430">
        <v>4.3217286914765909</v>
      </c>
      <c r="E209" s="433">
        <v>20</v>
      </c>
      <c r="F209" s="430">
        <v>4.838709677419355</v>
      </c>
      <c r="G209" s="433">
        <v>17</v>
      </c>
      <c r="H209" s="430">
        <f>'[2]امور قضاییی '!DY215</f>
        <v>2.5564803804994054</v>
      </c>
      <c r="I209" s="433">
        <f>'[2]امور قضاییی '!DZ215</f>
        <v>21</v>
      </c>
      <c r="J209" s="430">
        <f>'[2]امور قضاییی '!EA215</f>
        <v>4.2628774422735347</v>
      </c>
      <c r="K209" s="433">
        <f>'[2]امور قضاییی '!EB215</f>
        <v>18</v>
      </c>
    </row>
    <row r="210" spans="1:11" ht="24.75" customHeight="1" x14ac:dyDescent="0.2">
      <c r="A210" s="69" t="s">
        <v>128</v>
      </c>
      <c r="B210" s="430">
        <f>'[2]امور قضاییی '!DS216</f>
        <v>30.769230769230774</v>
      </c>
      <c r="C210" s="431">
        <f>'[2]امور قضاییی '!DT216</f>
        <v>2</v>
      </c>
      <c r="D210" s="430">
        <v>12.638847193035124</v>
      </c>
      <c r="E210" s="433">
        <v>7</v>
      </c>
      <c r="F210" s="430">
        <v>16.259678379988088</v>
      </c>
      <c r="G210" s="433">
        <v>5</v>
      </c>
      <c r="H210" s="430">
        <f>'[2]امور قضاییی '!DY216</f>
        <v>9.6011816838995561</v>
      </c>
      <c r="I210" s="433">
        <f>'[2]امور قضاییی '!DZ216</f>
        <v>9</v>
      </c>
      <c r="J210" s="430">
        <f>'[2]امور قضاییی '!EA216</f>
        <v>10.81160269557574</v>
      </c>
      <c r="K210" s="433">
        <f>'[2]امور قضاییی '!EB216</f>
        <v>10</v>
      </c>
    </row>
    <row r="211" spans="1:11" ht="24.75" customHeight="1" x14ac:dyDescent="0.2">
      <c r="A211" s="69" t="s">
        <v>129</v>
      </c>
      <c r="B211" s="430">
        <f>'[2]امور قضاییی '!DS217</f>
        <v>20.360180090045024</v>
      </c>
      <c r="C211" s="431">
        <f>'[2]امور قضاییی '!DT217</f>
        <v>6</v>
      </c>
      <c r="D211" s="430">
        <v>11.194779116465863</v>
      </c>
      <c r="E211" s="433">
        <v>8</v>
      </c>
      <c r="F211" s="430">
        <v>4.3587174348697397</v>
      </c>
      <c r="G211" s="433">
        <v>18</v>
      </c>
      <c r="H211" s="430">
        <f>'[2]امور قضاییی '!DY217</f>
        <v>5.3053053053053052</v>
      </c>
      <c r="I211" s="433">
        <f>'[2]امور قضاییی '!DZ217</f>
        <v>15</v>
      </c>
      <c r="J211" s="430">
        <f>'[2]امور قضاییی '!EA217</f>
        <v>4.3521760880440228</v>
      </c>
      <c r="K211" s="433">
        <f>'[2]امور قضاییی '!EB217</f>
        <v>17</v>
      </c>
    </row>
    <row r="212" spans="1:11" ht="24.75" customHeight="1" x14ac:dyDescent="0.2">
      <c r="A212" s="69" t="s">
        <v>164</v>
      </c>
      <c r="B212" s="430">
        <f>'[2]امور قضاییی '!DS218</f>
        <v>1.0624169986719787</v>
      </c>
      <c r="C212" s="431">
        <f>'[2]امور قضاییی '!DT218</f>
        <v>30</v>
      </c>
      <c r="D212" s="430">
        <v>2.8187919463087248</v>
      </c>
      <c r="E212" s="433">
        <v>23</v>
      </c>
      <c r="F212" s="430">
        <v>2.6666666666666665</v>
      </c>
      <c r="G212" s="433">
        <v>22</v>
      </c>
      <c r="H212" s="430">
        <f>'[2]امور قضاییی '!DY218</f>
        <v>1.7218543046357617</v>
      </c>
      <c r="I212" s="433">
        <f>'[2]امور قضاییی '!DZ218</f>
        <v>25</v>
      </c>
      <c r="J212" s="430">
        <f>'[2]امور قضاییی '!EA218</f>
        <v>3.6890645586297759</v>
      </c>
      <c r="K212" s="433">
        <f>'[2]امور قضاییی '!EB218</f>
        <v>19</v>
      </c>
    </row>
    <row r="213" spans="1:11" ht="24.75" customHeight="1" x14ac:dyDescent="0.2">
      <c r="A213" s="69" t="s">
        <v>131</v>
      </c>
      <c r="B213" s="430">
        <f>'[2]امور قضاییی '!DS219</f>
        <v>13.721518987341772</v>
      </c>
      <c r="C213" s="431">
        <f>'[2]امور قضاییی '!DT219</f>
        <v>9</v>
      </c>
      <c r="D213" s="430">
        <v>27.977698935631018</v>
      </c>
      <c r="E213" s="433">
        <v>4</v>
      </c>
      <c r="F213" s="430">
        <v>46.227364185110666</v>
      </c>
      <c r="G213" s="433">
        <v>2</v>
      </c>
      <c r="H213" s="430">
        <f>'[2]امور قضاییی '!DY219</f>
        <v>71.328671328671334</v>
      </c>
      <c r="I213" s="433">
        <f>'[2]امور قضاییی '!DZ219</f>
        <v>2</v>
      </c>
      <c r="J213" s="430">
        <f>'[2]امور قضاییی '!EA219</f>
        <v>121.32936507936508</v>
      </c>
      <c r="K213" s="433">
        <f>'[2]امور قضاییی '!EB219</f>
        <v>1</v>
      </c>
    </row>
    <row r="214" spans="1:11" ht="24.75" customHeight="1" x14ac:dyDescent="0.2">
      <c r="A214" s="69" t="s">
        <v>132</v>
      </c>
      <c r="B214" s="430">
        <f>'[2]امور قضاییی '!DS220</f>
        <v>1.5169194865810969</v>
      </c>
      <c r="C214" s="431">
        <f>'[2]امور قضاییی '!DT220</f>
        <v>28</v>
      </c>
      <c r="D214" s="430">
        <v>1.4046039797112759</v>
      </c>
      <c r="E214" s="433">
        <v>26</v>
      </c>
      <c r="F214" s="430">
        <v>0.62353858144972718</v>
      </c>
      <c r="G214" s="433">
        <v>28</v>
      </c>
      <c r="H214" s="430">
        <f>'[2]امور قضاییی '!DY220</f>
        <v>1.0907674328009349</v>
      </c>
      <c r="I214" s="433">
        <f>'[2]امور قضاییی '!DZ220</f>
        <v>28</v>
      </c>
      <c r="J214" s="430">
        <f>'[2]امور قضاییی '!EA220</f>
        <v>0.58388478007006617</v>
      </c>
      <c r="K214" s="433">
        <f>'[2]امور قضاییی '!EB220</f>
        <v>29</v>
      </c>
    </row>
    <row r="215" spans="1:11" ht="24.75" customHeight="1" x14ac:dyDescent="0.2">
      <c r="A215" s="69" t="s">
        <v>133</v>
      </c>
      <c r="B215" s="430">
        <f>'[2]امور قضاییی '!DS221</f>
        <v>3.4980566352026647</v>
      </c>
      <c r="C215" s="431">
        <f>'[2]امور قضاییی '!DT221</f>
        <v>20</v>
      </c>
      <c r="D215" s="430">
        <v>1.2841987716359575</v>
      </c>
      <c r="E215" s="433">
        <v>27</v>
      </c>
      <c r="F215" s="430">
        <v>1.5616285554935863</v>
      </c>
      <c r="G215" s="433">
        <v>26</v>
      </c>
      <c r="H215" s="430">
        <f>'[2]امور قضاییی '!DY221</f>
        <v>1.28276631344116</v>
      </c>
      <c r="I215" s="433">
        <f>'[2]امور قضاییی '!DZ221</f>
        <v>26</v>
      </c>
      <c r="J215" s="430">
        <f>'[2]امور قضاییی '!EA221</f>
        <v>1.1718749999999998</v>
      </c>
      <c r="K215" s="433">
        <f>'[2]امور قضاییی '!EB221</f>
        <v>27</v>
      </c>
    </row>
    <row r="216" spans="1:11" ht="24.75" customHeight="1" x14ac:dyDescent="0.2">
      <c r="A216" s="69" t="s">
        <v>134</v>
      </c>
      <c r="B216" s="430">
        <f>'[2]امور قضاییی '!DS222</f>
        <v>30.846358006487765</v>
      </c>
      <c r="C216" s="431">
        <f>'[2]امور قضاییی '!DT222</f>
        <v>1</v>
      </c>
      <c r="D216" s="430">
        <v>29.17654028436019</v>
      </c>
      <c r="E216" s="433">
        <v>3</v>
      </c>
      <c r="F216" s="430">
        <v>30.687518442018295</v>
      </c>
      <c r="G216" s="433">
        <v>4</v>
      </c>
      <c r="H216" s="430">
        <f>'[2]امور قضاییی '!DY222</f>
        <v>35.283740076448105</v>
      </c>
      <c r="I216" s="433">
        <f>'[2]امور قضاییی '!DZ222</f>
        <v>4</v>
      </c>
      <c r="J216" s="430">
        <f>'[2]امور قضاییی '!EA222</f>
        <v>35.841874084919475</v>
      </c>
      <c r="K216" s="433">
        <f>'[2]امور قضاییی '!EB222</f>
        <v>4</v>
      </c>
    </row>
    <row r="217" spans="1:11" ht="24.75" customHeight="1" x14ac:dyDescent="0.2">
      <c r="A217" s="69" t="s">
        <v>135</v>
      </c>
      <c r="B217" s="430">
        <f>'[2]امور قضاییی '!DS223</f>
        <v>7.510148849797023</v>
      </c>
      <c r="C217" s="431">
        <f>'[2]امور قضاییی '!DT223</f>
        <v>15</v>
      </c>
      <c r="D217" s="430">
        <v>8.475734791524264</v>
      </c>
      <c r="E217" s="433">
        <v>10</v>
      </c>
      <c r="F217" s="430">
        <v>5.1159618008185541</v>
      </c>
      <c r="G217" s="433">
        <v>15</v>
      </c>
      <c r="H217" s="430">
        <f>'[2]امور قضاییی '!DY223</f>
        <v>3.4717494894486047</v>
      </c>
      <c r="I217" s="433">
        <f>'[2]امور قضاییی '!DZ223</f>
        <v>17</v>
      </c>
      <c r="J217" s="430">
        <f>'[2]امور قضاییی '!EA223</f>
        <v>2.9211956521739131</v>
      </c>
      <c r="K217" s="433">
        <f>'[2]امور قضاییی '!EB223</f>
        <v>20</v>
      </c>
    </row>
    <row r="218" spans="1:11" ht="24.75" customHeight="1" x14ac:dyDescent="0.2">
      <c r="A218" s="69" t="s">
        <v>136</v>
      </c>
      <c r="B218" s="430">
        <f>'[2]امور قضاییی '!DS224</f>
        <v>11.1740473738414</v>
      </c>
      <c r="C218" s="431">
        <f>'[2]امور قضاییی '!DT224</f>
        <v>10</v>
      </c>
      <c r="D218" s="430">
        <v>5.0155118924508795</v>
      </c>
      <c r="E218" s="433">
        <v>18</v>
      </c>
      <c r="F218" s="430">
        <v>2.5484199796126399</v>
      </c>
      <c r="G218" s="433">
        <v>23</v>
      </c>
      <c r="H218" s="430">
        <f>'[2]امور قضاییی '!DY224</f>
        <v>4.1729512317747615</v>
      </c>
      <c r="I218" s="433">
        <f>'[2]امور قضاییی '!DZ224</f>
        <v>16</v>
      </c>
      <c r="J218" s="430">
        <f>'[2]امور قضاییی '!EA224</f>
        <v>7.0366699702675914</v>
      </c>
      <c r="K218" s="433">
        <f>'[2]امور قضاییی '!EB224</f>
        <v>13</v>
      </c>
    </row>
    <row r="219" spans="1:11" ht="24.75" customHeight="1" x14ac:dyDescent="0.2">
      <c r="A219" s="69" t="s">
        <v>137</v>
      </c>
      <c r="B219" s="430">
        <f>'[2]امور قضاییی '!DS225</f>
        <v>2.8667790893760543</v>
      </c>
      <c r="C219" s="431">
        <f>'[2]امور قضاییی '!DT225</f>
        <v>23</v>
      </c>
      <c r="D219" s="430">
        <v>1.9252548131370328</v>
      </c>
      <c r="E219" s="433">
        <v>24</v>
      </c>
      <c r="F219" s="430">
        <v>0.56561085972850678</v>
      </c>
      <c r="G219" s="433">
        <v>30</v>
      </c>
      <c r="H219" s="430">
        <f>'[2]امور قضاییی '!DY225</f>
        <v>2.4307518371961558</v>
      </c>
      <c r="I219" s="433">
        <f>'[2]امور قضاییی '!DZ225</f>
        <v>22</v>
      </c>
      <c r="J219" s="430">
        <f>'[2]امور قضاییی '!EA225</f>
        <v>1.7524024872809496</v>
      </c>
      <c r="K219" s="433">
        <f>'[2]امور قضاییی '!EB225</f>
        <v>22</v>
      </c>
    </row>
    <row r="220" spans="1:11" ht="24.75" customHeight="1" x14ac:dyDescent="0.2">
      <c r="A220" s="69" t="s">
        <v>138</v>
      </c>
      <c r="B220" s="430">
        <f>'[2]امور قضاییی '!DS226</f>
        <v>2.1844660194174756</v>
      </c>
      <c r="C220" s="431">
        <f>'[2]امور قضاییی '!DT226</f>
        <v>25</v>
      </c>
      <c r="D220" s="430">
        <v>1.1971268954509178</v>
      </c>
      <c r="E220" s="433">
        <v>28</v>
      </c>
      <c r="F220" s="430">
        <v>1.9638648860958365</v>
      </c>
      <c r="G220" s="433">
        <v>24</v>
      </c>
      <c r="H220" s="430">
        <f>'[2]امور قضاییی '!DY226</f>
        <v>1.2374323279195669</v>
      </c>
      <c r="I220" s="433">
        <f>'[2]امور قضاییی '!DZ226</f>
        <v>27</v>
      </c>
      <c r="J220" s="430">
        <f>'[2]امور قضاییی '!EA226</f>
        <v>1.2176560121765601</v>
      </c>
      <c r="K220" s="433">
        <f>'[2]امور قضاییی '!EB226</f>
        <v>26</v>
      </c>
    </row>
    <row r="221" spans="1:11" ht="24.75" customHeight="1" x14ac:dyDescent="0.2">
      <c r="A221" s="218" t="s">
        <v>38</v>
      </c>
    </row>
    <row r="223" spans="1:11" ht="24.75" customHeight="1" x14ac:dyDescent="0.2">
      <c r="A223" s="469" t="s">
        <v>761</v>
      </c>
      <c r="B223" s="469"/>
      <c r="C223" s="469"/>
      <c r="D223" s="51"/>
      <c r="E223" s="51"/>
      <c r="F223" s="473"/>
      <c r="J223" s="473"/>
      <c r="K223" s="23" t="s">
        <v>78</v>
      </c>
    </row>
    <row r="224" spans="1:11" ht="24.75" customHeight="1" x14ac:dyDescent="0.2">
      <c r="A224" s="766" t="s">
        <v>1</v>
      </c>
      <c r="B224" s="807">
        <f>'[2]امور قضاییی '!DS231</f>
        <v>1399</v>
      </c>
      <c r="C224" s="808"/>
      <c r="D224" s="768">
        <v>1400</v>
      </c>
      <c r="E224" s="768"/>
      <c r="F224" s="768">
        <v>1401</v>
      </c>
      <c r="G224" s="768"/>
      <c r="H224" s="807">
        <f>'[2]امور قضاییی '!DY231</f>
        <v>1402</v>
      </c>
      <c r="I224" s="808"/>
      <c r="J224" s="768">
        <f>'[2]امور قضاییی '!EA231</f>
        <v>1403</v>
      </c>
      <c r="K224" s="768"/>
    </row>
    <row r="225" spans="1:11" ht="24.75" customHeight="1" x14ac:dyDescent="0.2">
      <c r="A225" s="767"/>
      <c r="B225" s="495" t="str">
        <f>'[2]امور قضاییی '!DS232</f>
        <v xml:space="preserve">نسبت </v>
      </c>
      <c r="C225" s="481" t="str">
        <f>'[2]امور قضاییی '!DT232</f>
        <v>رتبه</v>
      </c>
      <c r="D225" s="495" t="s">
        <v>243</v>
      </c>
      <c r="E225" s="481" t="s">
        <v>3</v>
      </c>
      <c r="F225" s="495" t="s">
        <v>243</v>
      </c>
      <c r="G225" s="481" t="s">
        <v>3</v>
      </c>
      <c r="H225" s="495" t="str">
        <f>'[2]امور قضاییی '!DY232</f>
        <v xml:space="preserve">نسبت </v>
      </c>
      <c r="I225" s="481" t="str">
        <f>'[2]امور قضاییی '!DZ232</f>
        <v>رتبه</v>
      </c>
      <c r="J225" s="495" t="str">
        <f>'[2]امور قضاییی '!EA232</f>
        <v xml:space="preserve">نسبت </v>
      </c>
      <c r="K225" s="481" t="str">
        <f>'[2]امور قضاییی '!EB232</f>
        <v>رتبه</v>
      </c>
    </row>
    <row r="226" spans="1:11" ht="24.75" customHeight="1" x14ac:dyDescent="0.2">
      <c r="A226" s="67" t="s">
        <v>91</v>
      </c>
      <c r="B226" s="429">
        <f>'[2]امور قضاییی '!DS233</f>
        <v>50.224898260310816</v>
      </c>
      <c r="C226" s="432" t="str">
        <f>'[2]امور قضاییی '!DT233</f>
        <v>××</v>
      </c>
      <c r="D226" s="429">
        <v>52.97995360180834</v>
      </c>
      <c r="E226" s="432" t="s">
        <v>230</v>
      </c>
      <c r="F226" s="429">
        <v>45.944037780401416</v>
      </c>
      <c r="G226" s="432" t="s">
        <v>230</v>
      </c>
      <c r="H226" s="429">
        <f>'[2]امور قضاییی '!DY233</f>
        <v>42.208159008074631</v>
      </c>
      <c r="I226" s="432" t="str">
        <f>'[2]امور قضاییی '!DZ233</f>
        <v>××</v>
      </c>
      <c r="J226" s="429">
        <f>'[2]امور قضاییی '!EA233</f>
        <v>37.946743290561997</v>
      </c>
      <c r="K226" s="432" t="str">
        <f>'[2]امور قضاییی '!EB233</f>
        <v>××</v>
      </c>
    </row>
    <row r="227" spans="1:11" ht="24.75" customHeight="1" x14ac:dyDescent="0.2">
      <c r="A227" s="69" t="s">
        <v>109</v>
      </c>
      <c r="B227" s="430">
        <f>'[2]امور قضاییی '!DS234</f>
        <v>23.362132806714389</v>
      </c>
      <c r="C227" s="433">
        <f>'[2]امور قضاییی '!DT234</f>
        <v>31</v>
      </c>
      <c r="D227" s="430">
        <v>24.596534653465348</v>
      </c>
      <c r="E227" s="433">
        <v>30</v>
      </c>
      <c r="F227" s="430">
        <v>21.288812222769838</v>
      </c>
      <c r="G227" s="433">
        <v>29</v>
      </c>
      <c r="H227" s="430">
        <f>'[2]امور قضاییی '!DY234</f>
        <v>20</v>
      </c>
      <c r="I227" s="433">
        <f>'[2]امور قضاییی '!DZ234</f>
        <v>29</v>
      </c>
      <c r="J227" s="430">
        <f>'[2]امور قضاییی '!EA234</f>
        <v>20.019550342130987</v>
      </c>
      <c r="K227" s="433">
        <f>'[2]امور قضاییی '!EB234</f>
        <v>29</v>
      </c>
    </row>
    <row r="228" spans="1:11" ht="24.75" customHeight="1" x14ac:dyDescent="0.2">
      <c r="A228" s="69" t="s">
        <v>7</v>
      </c>
      <c r="B228" s="430">
        <f>'[2]امور قضاییی '!DS235</f>
        <v>29.430066879906953</v>
      </c>
      <c r="C228" s="433">
        <f>'[2]امور قضاییی '!DT235</f>
        <v>27</v>
      </c>
      <c r="D228" s="430">
        <v>36.066763425253988</v>
      </c>
      <c r="E228" s="433">
        <v>24</v>
      </c>
      <c r="F228" s="430">
        <v>34.251583189407029</v>
      </c>
      <c r="G228" s="433">
        <v>18</v>
      </c>
      <c r="H228" s="430">
        <f>'[2]امور قضاییی '!DY235</f>
        <v>32.66990291262136</v>
      </c>
      <c r="I228" s="433">
        <f>'[2]امور قضاییی '!DZ235</f>
        <v>21</v>
      </c>
      <c r="J228" s="430">
        <f>'[2]امور قضاییی '!EA235</f>
        <v>24.630206857466707</v>
      </c>
      <c r="K228" s="433">
        <f>'[2]امور قضاییی '!EB235</f>
        <v>26</v>
      </c>
    </row>
    <row r="229" spans="1:11" ht="24.75" customHeight="1" x14ac:dyDescent="0.2">
      <c r="A229" s="69" t="s">
        <v>111</v>
      </c>
      <c r="B229" s="430">
        <f>'[2]امور قضاییی '!DS236</f>
        <v>38.966309341500768</v>
      </c>
      <c r="C229" s="433">
        <f>'[2]امور قضاییی '!DT236</f>
        <v>20</v>
      </c>
      <c r="D229" s="430">
        <v>42.671814671814673</v>
      </c>
      <c r="E229" s="433">
        <v>19</v>
      </c>
      <c r="F229" s="430">
        <v>30.439475713184272</v>
      </c>
      <c r="G229" s="433">
        <v>23</v>
      </c>
      <c r="H229" s="430">
        <f>'[2]امور قضاییی '!DY236</f>
        <v>34.653312788906007</v>
      </c>
      <c r="I229" s="433">
        <f>'[2]امور قضاییی '!DZ236</f>
        <v>18</v>
      </c>
      <c r="J229" s="430">
        <f>'[2]امور قضاییی '!EA236</f>
        <v>27.79060816012317</v>
      </c>
      <c r="K229" s="433">
        <f>'[2]امور قضاییی '!EB236</f>
        <v>21</v>
      </c>
    </row>
    <row r="230" spans="1:11" ht="24.75" customHeight="1" x14ac:dyDescent="0.2">
      <c r="A230" s="69" t="s">
        <v>112</v>
      </c>
      <c r="B230" s="430">
        <f>'[2]امور قضاییی '!DS237</f>
        <v>55.240501590866558</v>
      </c>
      <c r="C230" s="433">
        <f>'[2]امور قضاییی '!DT237</f>
        <v>9</v>
      </c>
      <c r="D230" s="430">
        <v>57.505613772455092</v>
      </c>
      <c r="E230" s="433">
        <v>8</v>
      </c>
      <c r="F230" s="430">
        <v>54.5515444733904</v>
      </c>
      <c r="G230" s="433">
        <v>6</v>
      </c>
      <c r="H230" s="430">
        <f>'[2]امور قضاییی '!DY237</f>
        <v>45.910773787486114</v>
      </c>
      <c r="I230" s="433">
        <f>'[2]امور قضاییی '!DZ237</f>
        <v>6</v>
      </c>
      <c r="J230" s="430">
        <f>'[2]امور قضاییی '!EA237</f>
        <v>33.103702339289008</v>
      </c>
      <c r="K230" s="433">
        <f>'[2]امور قضاییی '!EB237</f>
        <v>15</v>
      </c>
    </row>
    <row r="231" spans="1:11" ht="24.75" customHeight="1" x14ac:dyDescent="0.2">
      <c r="A231" s="69" t="s">
        <v>113</v>
      </c>
      <c r="B231" s="430">
        <f>'[2]امور قضاییی '!DS238</f>
        <v>57.813250944043936</v>
      </c>
      <c r="C231" s="433">
        <f>'[2]امور قضاییی '!DT238</f>
        <v>5</v>
      </c>
      <c r="D231" s="430">
        <v>60.424366872005479</v>
      </c>
      <c r="E231" s="433">
        <v>7</v>
      </c>
      <c r="F231" s="430">
        <v>44.365911396685831</v>
      </c>
      <c r="G231" s="433">
        <v>11</v>
      </c>
      <c r="H231" s="430">
        <f>'[2]امور قضاییی '!DY238</f>
        <v>43.094919786096256</v>
      </c>
      <c r="I231" s="433">
        <f>'[2]امور قضاییی '!DZ238</f>
        <v>11</v>
      </c>
      <c r="J231" s="430">
        <f>'[2]امور قضاییی '!EA238</f>
        <v>41.770145310435929</v>
      </c>
      <c r="K231" s="433">
        <f>'[2]امور قضاییی '!EB238</f>
        <v>7</v>
      </c>
    </row>
    <row r="232" spans="1:11" ht="24.75" customHeight="1" x14ac:dyDescent="0.2">
      <c r="A232" s="69" t="s">
        <v>114</v>
      </c>
      <c r="B232" s="430">
        <f>'[2]امور قضاییی '!DS239</f>
        <v>32.375415282392026</v>
      </c>
      <c r="C232" s="433">
        <f>'[2]امور قضاییی '!DT239</f>
        <v>25</v>
      </c>
      <c r="D232" s="430">
        <v>37.542087542087543</v>
      </c>
      <c r="E232" s="433">
        <v>22</v>
      </c>
      <c r="F232" s="430">
        <v>21.3781512605042</v>
      </c>
      <c r="G232" s="433">
        <v>28</v>
      </c>
      <c r="H232" s="430">
        <f>'[2]امور قضاییی '!DY239</f>
        <v>31.610738255033556</v>
      </c>
      <c r="I232" s="433">
        <f>'[2]امور قضاییی '!DZ239</f>
        <v>22</v>
      </c>
      <c r="J232" s="430">
        <f>'[2]امور قضاییی '!EA239</f>
        <v>30.067001675041876</v>
      </c>
      <c r="K232" s="433">
        <f>'[2]امور قضاییی '!EB239</f>
        <v>17</v>
      </c>
    </row>
    <row r="233" spans="1:11" ht="24.75" customHeight="1" x14ac:dyDescent="0.2">
      <c r="A233" s="69" t="s">
        <v>115</v>
      </c>
      <c r="B233" s="430">
        <f>'[2]امور قضاییی '!DS240</f>
        <v>29.400479616306956</v>
      </c>
      <c r="C233" s="433">
        <f>'[2]امور قضاییی '!DT240</f>
        <v>28</v>
      </c>
      <c r="D233" s="430">
        <v>29.315068493150687</v>
      </c>
      <c r="E233" s="433">
        <v>28</v>
      </c>
      <c r="F233" s="430">
        <v>25.921787709497206</v>
      </c>
      <c r="G233" s="433">
        <v>26</v>
      </c>
      <c r="H233" s="430">
        <f>'[2]امور قضاییی '!DY240</f>
        <v>26.869565217391305</v>
      </c>
      <c r="I233" s="433">
        <f>'[2]امور قضاییی '!DZ240</f>
        <v>26</v>
      </c>
      <c r="J233" s="430">
        <f>'[2]امور قضاییی '!EA240</f>
        <v>25.81832419733751</v>
      </c>
      <c r="K233" s="433">
        <f>'[2]امور قضاییی '!EB240</f>
        <v>24</v>
      </c>
    </row>
    <row r="234" spans="1:11" ht="24.75" customHeight="1" x14ac:dyDescent="0.2">
      <c r="A234" s="69" t="s">
        <v>89</v>
      </c>
      <c r="B234" s="430">
        <f>'[2]امور قضاییی '!DS241</f>
        <v>69.473269877621135</v>
      </c>
      <c r="C234" s="433">
        <f>'[2]امور قضاییی '!DT241</f>
        <v>2</v>
      </c>
      <c r="D234" s="430">
        <v>77.529394997505875</v>
      </c>
      <c r="E234" s="433">
        <v>1</v>
      </c>
      <c r="F234" s="430">
        <v>67.990112994350284</v>
      </c>
      <c r="G234" s="433">
        <v>2</v>
      </c>
      <c r="H234" s="430">
        <f>'[2]امور قضاییی '!DY241</f>
        <v>55.601595856372924</v>
      </c>
      <c r="I234" s="433">
        <f>'[2]امور قضاییی '!DZ241</f>
        <v>2</v>
      </c>
      <c r="J234" s="430">
        <f>'[2]امور قضاییی '!EA241</f>
        <v>50.128942807625648</v>
      </c>
      <c r="K234" s="433">
        <f>'[2]امور قضاییی '!EB241</f>
        <v>3</v>
      </c>
    </row>
    <row r="235" spans="1:11" ht="24.75" customHeight="1" x14ac:dyDescent="0.2">
      <c r="A235" s="69" t="s">
        <v>163</v>
      </c>
      <c r="B235" s="430">
        <f>'[2]امور قضاییی '!DS242</f>
        <v>34.008097165991906</v>
      </c>
      <c r="C235" s="433">
        <f>'[2]امور قضاییی '!DT242</f>
        <v>23</v>
      </c>
      <c r="D235" s="430">
        <v>36.239837398373979</v>
      </c>
      <c r="E235" s="433">
        <v>23</v>
      </c>
      <c r="F235" s="430">
        <v>29.908906882591094</v>
      </c>
      <c r="G235" s="433">
        <v>24</v>
      </c>
      <c r="H235" s="430">
        <f>'[2]امور قضاییی '!DY242</f>
        <v>25.599194360523665</v>
      </c>
      <c r="I235" s="433">
        <f>'[2]امور قضاییی '!DZ242</f>
        <v>27</v>
      </c>
      <c r="J235" s="430">
        <f>'[2]امور قضاییی '!EA242</f>
        <v>25.867602808425275</v>
      </c>
      <c r="K235" s="433">
        <f>'[2]امور قضاییی '!EB242</f>
        <v>23</v>
      </c>
    </row>
    <row r="236" spans="1:11" ht="24.75" customHeight="1" x14ac:dyDescent="0.2">
      <c r="A236" s="69" t="s">
        <v>117</v>
      </c>
      <c r="B236" s="430">
        <f>'[2]امور قضاییی '!DS243</f>
        <v>37.311435523114355</v>
      </c>
      <c r="C236" s="433">
        <f>'[2]امور قضاییی '!DT243</f>
        <v>21</v>
      </c>
      <c r="D236" s="430">
        <v>47.787286063569681</v>
      </c>
      <c r="E236" s="433">
        <v>14</v>
      </c>
      <c r="F236" s="430">
        <v>42.841596130592499</v>
      </c>
      <c r="G236" s="433">
        <v>13</v>
      </c>
      <c r="H236" s="430">
        <f>'[2]امور قضاییی '!DY243</f>
        <v>42.10526315789474</v>
      </c>
      <c r="I236" s="433">
        <f>'[2]امور قضاییی '!DZ243</f>
        <v>13</v>
      </c>
      <c r="J236" s="430">
        <f>'[2]امور قضاییی '!EA243</f>
        <v>34.071005917159766</v>
      </c>
      <c r="K236" s="433">
        <f>'[2]امور قضاییی '!EB243</f>
        <v>13</v>
      </c>
    </row>
    <row r="237" spans="1:11" ht="24.75" customHeight="1" x14ac:dyDescent="0.2">
      <c r="A237" s="69" t="s">
        <v>118</v>
      </c>
      <c r="B237" s="430">
        <f>'[2]امور قضاییی '!DS244</f>
        <v>72.775432979187883</v>
      </c>
      <c r="C237" s="433">
        <f>'[2]امور قضاییی '!DT244</f>
        <v>1</v>
      </c>
      <c r="D237" s="430">
        <v>75.354913630425315</v>
      </c>
      <c r="E237" s="433">
        <v>2</v>
      </c>
      <c r="F237" s="430">
        <v>68.635645555076835</v>
      </c>
      <c r="G237" s="433">
        <v>1</v>
      </c>
      <c r="H237" s="430">
        <f>'[2]امور قضاییی '!DY244</f>
        <v>69.832291074474128</v>
      </c>
      <c r="I237" s="433">
        <f>'[2]امور قضاییی '!DZ244</f>
        <v>1</v>
      </c>
      <c r="J237" s="430">
        <f>'[2]امور قضاییی '!EA244</f>
        <v>72.966661977774649</v>
      </c>
      <c r="K237" s="433">
        <f>'[2]امور قضاییی '!EB244</f>
        <v>1</v>
      </c>
    </row>
    <row r="238" spans="1:11" ht="24.75" customHeight="1" x14ac:dyDescent="0.2">
      <c r="A238" s="69" t="s">
        <v>17</v>
      </c>
      <c r="B238" s="430">
        <f>'[2]امور قضاییی '!DS245</f>
        <v>48.54282536151279</v>
      </c>
      <c r="C238" s="433">
        <f>'[2]امور قضاییی '!DT245</f>
        <v>12</v>
      </c>
      <c r="D238" s="430">
        <v>46.989737742303305</v>
      </c>
      <c r="E238" s="433">
        <v>15</v>
      </c>
      <c r="F238" s="430">
        <v>34.914481185860886</v>
      </c>
      <c r="G238" s="433">
        <v>17</v>
      </c>
      <c r="H238" s="430">
        <f>'[2]امور قضاییی '!DY245</f>
        <v>43.710045662100462</v>
      </c>
      <c r="I238" s="433">
        <f>'[2]امور قضاییی '!DZ245</f>
        <v>8</v>
      </c>
      <c r="J238" s="430">
        <f>'[2]امور قضاییی '!EA245</f>
        <v>41.954285714285717</v>
      </c>
      <c r="K238" s="433">
        <f>'[2]امور قضاییی '!EB245</f>
        <v>6</v>
      </c>
    </row>
    <row r="239" spans="1:11" ht="24.75" customHeight="1" x14ac:dyDescent="0.2">
      <c r="A239" s="69" t="s">
        <v>120</v>
      </c>
      <c r="B239" s="430">
        <f>'[2]امور قضاییی '!DS246</f>
        <v>43.903970826580228</v>
      </c>
      <c r="C239" s="433">
        <f>'[2]امور قضاییی '!DT246</f>
        <v>17</v>
      </c>
      <c r="D239" s="430">
        <v>41.133360032038446</v>
      </c>
      <c r="E239" s="433">
        <v>20</v>
      </c>
      <c r="F239" s="430">
        <v>36.651439920556108</v>
      </c>
      <c r="G239" s="433">
        <v>16</v>
      </c>
      <c r="H239" s="430">
        <f>'[2]امور قضاییی '!DY246</f>
        <v>34.461083743842366</v>
      </c>
      <c r="I239" s="433">
        <f>'[2]امور قضاییی '!DZ246</f>
        <v>19</v>
      </c>
      <c r="J239" s="430">
        <f>'[2]امور قضاییی '!EA246</f>
        <v>28.871945259042032</v>
      </c>
      <c r="K239" s="433">
        <f>'[2]امور قضاییی '!EB246</f>
        <v>20</v>
      </c>
    </row>
    <row r="240" spans="1:11" ht="24.75" customHeight="1" x14ac:dyDescent="0.2">
      <c r="A240" s="69" t="s">
        <v>121</v>
      </c>
      <c r="B240" s="430">
        <f>'[2]امور قضاییی '!DS247</f>
        <v>32.61065943992773</v>
      </c>
      <c r="C240" s="433">
        <f>'[2]امور قضاییی '!DT247</f>
        <v>24</v>
      </c>
      <c r="D240" s="430">
        <v>35.263157894736842</v>
      </c>
      <c r="E240" s="433">
        <v>25</v>
      </c>
      <c r="F240" s="430">
        <v>34.124548736462096</v>
      </c>
      <c r="G240" s="433">
        <v>19</v>
      </c>
      <c r="H240" s="430">
        <f>'[2]امور قضاییی '!DY247</f>
        <v>35.682226211849191</v>
      </c>
      <c r="I240" s="433">
        <f>'[2]امور قضاییی '!DZ247</f>
        <v>16</v>
      </c>
      <c r="J240" s="430">
        <f>'[2]امور قضاییی '!EA247</f>
        <v>32.359249329758711</v>
      </c>
      <c r="K240" s="433">
        <f>'[2]امور قضاییی '!EB247</f>
        <v>16</v>
      </c>
    </row>
    <row r="241" spans="1:11" ht="24.75" customHeight="1" x14ac:dyDescent="0.2">
      <c r="A241" s="69" t="s">
        <v>122</v>
      </c>
      <c r="B241" s="430">
        <f>'[2]امور قضاییی '!DS248</f>
        <v>42.316753926701566</v>
      </c>
      <c r="C241" s="433">
        <f>'[2]امور قضاییی '!DT248</f>
        <v>19</v>
      </c>
      <c r="D241" s="430">
        <v>39.841479524438569</v>
      </c>
      <c r="E241" s="433">
        <v>21</v>
      </c>
      <c r="F241" s="430">
        <v>29.778357235984352</v>
      </c>
      <c r="G241" s="433">
        <v>25</v>
      </c>
      <c r="H241" s="430">
        <f>'[2]امور قضاییی '!DY248</f>
        <v>27.09137709137709</v>
      </c>
      <c r="I241" s="433">
        <f>'[2]امور قضاییی '!DZ248</f>
        <v>25</v>
      </c>
      <c r="J241" s="430">
        <f>'[2]امور قضاییی '!EA248</f>
        <v>29.148665819567977</v>
      </c>
      <c r="K241" s="433">
        <f>'[2]امور قضاییی '!EB248</f>
        <v>19</v>
      </c>
    </row>
    <row r="242" spans="1:11" ht="24.75" customHeight="1" x14ac:dyDescent="0.2">
      <c r="A242" s="69" t="s">
        <v>123</v>
      </c>
      <c r="B242" s="430">
        <f>'[2]امور قضاییی '!DS249</f>
        <v>35.050903119868636</v>
      </c>
      <c r="C242" s="433">
        <f>'[2]امور قضاییی '!DT249</f>
        <v>22</v>
      </c>
      <c r="D242" s="430">
        <v>34.628849270664503</v>
      </c>
      <c r="E242" s="433">
        <v>26</v>
      </c>
      <c r="F242" s="430">
        <v>31.339682539682538</v>
      </c>
      <c r="G242" s="433">
        <v>21</v>
      </c>
      <c r="H242" s="430">
        <f>'[2]امور قضاییی '!DY249</f>
        <v>33.105164903546985</v>
      </c>
      <c r="I242" s="433">
        <f>'[2]امور قضاییی '!DZ249</f>
        <v>20</v>
      </c>
      <c r="J242" s="430">
        <f>'[2]امور قضاییی '!EA249</f>
        <v>30</v>
      </c>
      <c r="K242" s="433">
        <f>'[2]امور قضاییی '!EB249</f>
        <v>18</v>
      </c>
    </row>
    <row r="243" spans="1:11" ht="24.75" customHeight="1" x14ac:dyDescent="0.2">
      <c r="A243" s="69" t="s">
        <v>124</v>
      </c>
      <c r="B243" s="430">
        <f>'[2]امور قضاییی '!DS250</f>
        <v>29.178380518709165</v>
      </c>
      <c r="C243" s="433">
        <f>'[2]امور قضاییی '!DT250</f>
        <v>29</v>
      </c>
      <c r="D243" s="430">
        <v>28.908011869436201</v>
      </c>
      <c r="E243" s="433">
        <v>29</v>
      </c>
      <c r="F243" s="430">
        <v>25.806451612903228</v>
      </c>
      <c r="G243" s="433">
        <v>27</v>
      </c>
      <c r="H243" s="430">
        <f>'[2]امور قضاییی '!DY250</f>
        <v>24.981412639405203</v>
      </c>
      <c r="I243" s="433">
        <f>'[2]امور قضاییی '!DZ250</f>
        <v>28</v>
      </c>
      <c r="J243" s="430">
        <f>'[2]امور قضاییی '!EA250</f>
        <v>20.815809968847351</v>
      </c>
      <c r="K243" s="433">
        <f>'[2]امور قضاییی '!EB250</f>
        <v>28</v>
      </c>
    </row>
    <row r="244" spans="1:11" ht="24.75" customHeight="1" x14ac:dyDescent="0.2">
      <c r="A244" s="69" t="s">
        <v>125</v>
      </c>
      <c r="B244" s="430">
        <f>'[2]امور قضاییی '!DS251</f>
        <v>51.489520958083837</v>
      </c>
      <c r="C244" s="433">
        <f>'[2]امور قضاییی '!DT251</f>
        <v>10</v>
      </c>
      <c r="D244" s="430">
        <v>60.671191553544496</v>
      </c>
      <c r="E244" s="433">
        <v>6</v>
      </c>
      <c r="F244" s="430">
        <v>56.841710427606898</v>
      </c>
      <c r="G244" s="433">
        <v>3</v>
      </c>
      <c r="H244" s="430">
        <f>'[2]امور قضاییی '!DY251</f>
        <v>49.582089552238806</v>
      </c>
      <c r="I244" s="433">
        <f>'[2]امور قضاییی '!DZ251</f>
        <v>5</v>
      </c>
      <c r="J244" s="430">
        <f>'[2]امور قضاییی '!EA251</f>
        <v>42.228826151560177</v>
      </c>
      <c r="K244" s="433">
        <f>'[2]امور قضاییی '!EB251</f>
        <v>5</v>
      </c>
    </row>
    <row r="245" spans="1:11" ht="24.75" customHeight="1" x14ac:dyDescent="0.2">
      <c r="A245" s="69" t="s">
        <v>126</v>
      </c>
      <c r="B245" s="430">
        <f>'[2]امور قضاییی '!DS252</f>
        <v>57.153075822603718</v>
      </c>
      <c r="C245" s="433">
        <f>'[2]امور قضاییی '!DT252</f>
        <v>6</v>
      </c>
      <c r="D245" s="430">
        <v>52.323087919942814</v>
      </c>
      <c r="E245" s="433">
        <v>11</v>
      </c>
      <c r="F245" s="430">
        <v>53.182780522230068</v>
      </c>
      <c r="G245" s="433">
        <v>7</v>
      </c>
      <c r="H245" s="430">
        <f>'[2]امور قضاییی '!DY252</f>
        <v>43.456445993031359</v>
      </c>
      <c r="I245" s="433">
        <f>'[2]امور قضاییی '!DZ252</f>
        <v>9</v>
      </c>
      <c r="J245" s="430">
        <f>'[2]امور قضاییی '!EA252</f>
        <v>34.580467675378266</v>
      </c>
      <c r="K245" s="433">
        <f>'[2]امور قضاییی '!EB252</f>
        <v>12</v>
      </c>
    </row>
    <row r="246" spans="1:11" ht="24.75" customHeight="1" x14ac:dyDescent="0.2">
      <c r="A246" s="69" t="s">
        <v>127</v>
      </c>
      <c r="B246" s="430">
        <f>'[2]امور قضاییی '!DS253</f>
        <v>24.298507462686569</v>
      </c>
      <c r="C246" s="433">
        <f>'[2]امور قضاییی '!DT253</f>
        <v>30</v>
      </c>
      <c r="D246" s="430">
        <v>22.749099639855942</v>
      </c>
      <c r="E246" s="433">
        <v>31</v>
      </c>
      <c r="F246" s="430">
        <v>19.772998805256869</v>
      </c>
      <c r="G246" s="433">
        <v>30</v>
      </c>
      <c r="H246" s="430">
        <f>'[2]امور قضاییی '!DY253</f>
        <v>16.94411414982164</v>
      </c>
      <c r="I246" s="433">
        <f>'[2]امور قضاییی '!DZ253</f>
        <v>30</v>
      </c>
      <c r="J246" s="430">
        <f>'[2]امور قضاییی '!EA253</f>
        <v>12.70574304322084</v>
      </c>
      <c r="K246" s="433">
        <f>'[2]امور قضاییی '!EB253</f>
        <v>31</v>
      </c>
    </row>
    <row r="247" spans="1:11" ht="24.75" customHeight="1" x14ac:dyDescent="0.2">
      <c r="A247" s="69" t="s">
        <v>128</v>
      </c>
      <c r="B247" s="430">
        <f>'[2]امور قضاییی '!DS254</f>
        <v>42.726728524393891</v>
      </c>
      <c r="C247" s="433">
        <f>'[2]امور قضاییی '!DT254</f>
        <v>18</v>
      </c>
      <c r="D247" s="430">
        <v>42.803962773941755</v>
      </c>
      <c r="E247" s="433">
        <v>18</v>
      </c>
      <c r="F247" s="430">
        <v>43.01072066706373</v>
      </c>
      <c r="G247" s="433">
        <v>12</v>
      </c>
      <c r="H247" s="430">
        <f>'[2]امور قضاییی '!DY254</f>
        <v>36.389955686853767</v>
      </c>
      <c r="I247" s="433">
        <f>'[2]امور قضاییی '!DZ254</f>
        <v>15</v>
      </c>
      <c r="J247" s="430">
        <f>'[2]امور قضاییی '!EA254</f>
        <v>34.767067096396133</v>
      </c>
      <c r="K247" s="433">
        <f>'[2]امور قضاییی '!EB254</f>
        <v>11</v>
      </c>
    </row>
    <row r="248" spans="1:11" ht="24.75" customHeight="1" x14ac:dyDescent="0.2">
      <c r="A248" s="69" t="s">
        <v>129</v>
      </c>
      <c r="B248" s="430">
        <f>'[2]امور قضاییی '!DS255</f>
        <v>56.443221610805402</v>
      </c>
      <c r="C248" s="433">
        <f>'[2]امور قضاییی '!DT255</f>
        <v>7</v>
      </c>
      <c r="D248" s="430">
        <v>56.174698795180724</v>
      </c>
      <c r="E248" s="433">
        <v>10</v>
      </c>
      <c r="F248" s="430">
        <v>55.636272545090179</v>
      </c>
      <c r="G248" s="433">
        <v>5</v>
      </c>
      <c r="H248" s="430">
        <f>'[2]امور قضاییی '!DY255</f>
        <v>44.434434434434429</v>
      </c>
      <c r="I248" s="433">
        <f>'[2]امور قضاییی '!DZ255</f>
        <v>7</v>
      </c>
      <c r="J248" s="430">
        <f>'[2]امور قضاییی '!EA255</f>
        <v>37.018509254627311</v>
      </c>
      <c r="K248" s="433">
        <f>'[2]امور قضاییی '!EB255</f>
        <v>9</v>
      </c>
    </row>
    <row r="249" spans="1:11" ht="24.75" customHeight="1" x14ac:dyDescent="0.2">
      <c r="A249" s="69" t="s">
        <v>164</v>
      </c>
      <c r="B249" s="430">
        <f>'[2]امور قضاییی '!DS256</f>
        <v>32.031872509960159</v>
      </c>
      <c r="C249" s="433">
        <f>'[2]امور قضاییی '!DT256</f>
        <v>26</v>
      </c>
      <c r="D249" s="430">
        <v>30.791946308724832</v>
      </c>
      <c r="E249" s="433">
        <v>27</v>
      </c>
      <c r="F249" s="430">
        <v>18.68</v>
      </c>
      <c r="G249" s="433">
        <v>31</v>
      </c>
      <c r="H249" s="430">
        <f>'[2]امور قضاییی '!DY256</f>
        <v>16.225165562913908</v>
      </c>
      <c r="I249" s="433">
        <f>'[2]امور قضاییی '!DZ256</f>
        <v>31</v>
      </c>
      <c r="J249" s="430">
        <f>'[2]امور قضاییی '!EA256</f>
        <v>23.372859025032938</v>
      </c>
      <c r="K249" s="433">
        <f>'[2]امور قضاییی '!EB256</f>
        <v>27</v>
      </c>
    </row>
    <row r="250" spans="1:11" ht="24.75" customHeight="1" x14ac:dyDescent="0.2">
      <c r="A250" s="69" t="s">
        <v>131</v>
      </c>
      <c r="B250" s="430">
        <f>'[2]امور قضاییی '!DS257</f>
        <v>46.992405063291137</v>
      </c>
      <c r="C250" s="433">
        <f>'[2]امور قضاییی '!DT257</f>
        <v>15</v>
      </c>
      <c r="D250" s="430">
        <v>44.845413076533198</v>
      </c>
      <c r="E250" s="433">
        <v>16</v>
      </c>
      <c r="F250" s="430">
        <v>38.068410462776654</v>
      </c>
      <c r="G250" s="433">
        <v>15</v>
      </c>
      <c r="H250" s="430">
        <f>'[2]امور قضاییی '!DY257</f>
        <v>35.614385614385618</v>
      </c>
      <c r="I250" s="433">
        <f>'[2]امور قضاییی '!DZ257</f>
        <v>17</v>
      </c>
      <c r="J250" s="430">
        <f>'[2]امور قضاییی '!EA257</f>
        <v>33.328373015873019</v>
      </c>
      <c r="K250" s="433">
        <f>'[2]امور قضاییی '!EB257</f>
        <v>14</v>
      </c>
    </row>
    <row r="251" spans="1:11" ht="24.75" customHeight="1" x14ac:dyDescent="0.2">
      <c r="A251" s="69" t="s">
        <v>132</v>
      </c>
      <c r="B251" s="430">
        <f>'[2]امور قضاییی '!DS258</f>
        <v>65.281991443018271</v>
      </c>
      <c r="C251" s="433">
        <f>'[2]امور قضاییی '!DT258</f>
        <v>3</v>
      </c>
      <c r="D251" s="430">
        <v>64.654701521654303</v>
      </c>
      <c r="E251" s="433">
        <v>5</v>
      </c>
      <c r="F251" s="430">
        <v>56.819953234606388</v>
      </c>
      <c r="G251" s="433">
        <v>4</v>
      </c>
      <c r="H251" s="430">
        <f>'[2]امور قضاییی '!DY258</f>
        <v>52.275029216984812</v>
      </c>
      <c r="I251" s="433">
        <f>'[2]امور قضاییی '!DZ258</f>
        <v>4</v>
      </c>
      <c r="J251" s="430">
        <f>'[2]امور قضاییی '!EA258</f>
        <v>46.7224601012067</v>
      </c>
      <c r="K251" s="433">
        <f>'[2]امور قضاییی '!EB258</f>
        <v>4</v>
      </c>
    </row>
    <row r="252" spans="1:11" ht="24.75" customHeight="1" x14ac:dyDescent="0.2">
      <c r="A252" s="69" t="s">
        <v>133</v>
      </c>
      <c r="B252" s="430">
        <f>'[2]امور قضاییی '!DS259</f>
        <v>49.944475291504723</v>
      </c>
      <c r="C252" s="433">
        <f>'[2]امور قضاییی '!DT259</f>
        <v>11</v>
      </c>
      <c r="D252" s="430">
        <v>52.266890005583477</v>
      </c>
      <c r="E252" s="433">
        <v>12</v>
      </c>
      <c r="F252" s="430">
        <v>33.541550474065808</v>
      </c>
      <c r="G252" s="433">
        <v>20</v>
      </c>
      <c r="H252" s="430">
        <f>'[2]امور قضاییی '!DY259</f>
        <v>28.856664807585052</v>
      </c>
      <c r="I252" s="433">
        <f>'[2]امور قضاییی '!DZ259</f>
        <v>24</v>
      </c>
      <c r="J252" s="430">
        <f>'[2]امور قضاییی '!EA259</f>
        <v>27.739955357142858</v>
      </c>
      <c r="K252" s="433">
        <f>'[2]امور قضاییی '!EB259</f>
        <v>22</v>
      </c>
    </row>
    <row r="253" spans="1:11" ht="24.75" customHeight="1" x14ac:dyDescent="0.2">
      <c r="A253" s="69" t="s">
        <v>134</v>
      </c>
      <c r="B253" s="430">
        <f>'[2]امور قضاییی '!DS260</f>
        <v>59.837805956944848</v>
      </c>
      <c r="C253" s="433">
        <f>'[2]امور قضاییی '!DT260</f>
        <v>4</v>
      </c>
      <c r="D253" s="430">
        <v>66.892772511848335</v>
      </c>
      <c r="E253" s="433">
        <v>4</v>
      </c>
      <c r="F253" s="430">
        <v>47.801711419297732</v>
      </c>
      <c r="G253" s="433">
        <v>9</v>
      </c>
      <c r="H253" s="430">
        <f>'[2]امور قضاییی '!DY260</f>
        <v>54.463393119670684</v>
      </c>
      <c r="I253" s="433">
        <f>'[2]امور قضاییی '!DZ260</f>
        <v>3</v>
      </c>
      <c r="J253" s="430">
        <f>'[2]امور قضاییی '!EA260</f>
        <v>56.896046852122986</v>
      </c>
      <c r="K253" s="433">
        <f>'[2]امور قضاییی '!EB260</f>
        <v>2</v>
      </c>
    </row>
    <row r="254" spans="1:11" ht="24.75" customHeight="1" x14ac:dyDescent="0.2">
      <c r="A254" s="69" t="s">
        <v>135</v>
      </c>
      <c r="B254" s="430">
        <f>'[2]امور قضاییی '!DS261</f>
        <v>55.818673883626516</v>
      </c>
      <c r="C254" s="433">
        <f>'[2]امور قضاییی '!DT261</f>
        <v>8</v>
      </c>
      <c r="D254" s="430">
        <v>70.348598769651389</v>
      </c>
      <c r="E254" s="433">
        <v>3</v>
      </c>
      <c r="F254" s="430">
        <v>50.020463847203274</v>
      </c>
      <c r="G254" s="433">
        <v>8</v>
      </c>
      <c r="H254" s="430">
        <f>'[2]امور قضاییی '!DY261</f>
        <v>42.954390742001358</v>
      </c>
      <c r="I254" s="433">
        <f>'[2]امور قضاییی '!DZ261</f>
        <v>12</v>
      </c>
      <c r="J254" s="430">
        <f>'[2]امور قضاییی '!EA261</f>
        <v>39.870923913043484</v>
      </c>
      <c r="K254" s="433">
        <f>'[2]امور قضاییی '!EB261</f>
        <v>8</v>
      </c>
    </row>
    <row r="255" spans="1:11" ht="24.75" customHeight="1" x14ac:dyDescent="0.2">
      <c r="A255" s="69" t="s">
        <v>136</v>
      </c>
      <c r="B255" s="430">
        <f>'[2]امور قضاییی '!DS262</f>
        <v>47.348094747682801</v>
      </c>
      <c r="C255" s="433">
        <f>'[2]امور قضاییی '!DT262</f>
        <v>14</v>
      </c>
      <c r="D255" s="430">
        <v>56.67011375387797</v>
      </c>
      <c r="E255" s="433">
        <v>9</v>
      </c>
      <c r="F255" s="430">
        <v>45.540265035677884</v>
      </c>
      <c r="G255" s="433">
        <v>10</v>
      </c>
      <c r="H255" s="430">
        <f>'[2]امور قضاییی '!DY262</f>
        <v>43.353443941679238</v>
      </c>
      <c r="I255" s="433">
        <f>'[2]امور قضاییی '!DZ262</f>
        <v>10</v>
      </c>
      <c r="J255" s="430">
        <f>'[2]امور قضاییی '!EA262</f>
        <v>16.035678889990088</v>
      </c>
      <c r="K255" s="433">
        <f>'[2]امور قضاییی '!EB262</f>
        <v>30</v>
      </c>
    </row>
    <row r="256" spans="1:11" ht="24.75" customHeight="1" x14ac:dyDescent="0.2">
      <c r="A256" s="69" t="s">
        <v>137</v>
      </c>
      <c r="B256" s="430">
        <f>'[2]امور قضاییی '!DS263</f>
        <v>47.453625632377737</v>
      </c>
      <c r="C256" s="433">
        <f>'[2]امور قضاییی '!DT263</f>
        <v>13</v>
      </c>
      <c r="D256" s="430">
        <v>50.067950169875424</v>
      </c>
      <c r="E256" s="433">
        <v>13</v>
      </c>
      <c r="F256" s="430">
        <v>30.610859728506785</v>
      </c>
      <c r="G256" s="433">
        <v>22</v>
      </c>
      <c r="H256" s="430">
        <f>'[2]امور قضاییی '!DY263</f>
        <v>29.491237987563593</v>
      </c>
      <c r="I256" s="433">
        <f>'[2]امور قضاییی '!DZ263</f>
        <v>23</v>
      </c>
      <c r="J256" s="430">
        <f>'[2]امور قضاییی '!EA263</f>
        <v>25.404183154324475</v>
      </c>
      <c r="K256" s="433">
        <f>'[2]امور قضاییی '!EB263</f>
        <v>25</v>
      </c>
    </row>
    <row r="257" spans="1:11" ht="24.75" customHeight="1" x14ac:dyDescent="0.2">
      <c r="A257" s="69" t="s">
        <v>138</v>
      </c>
      <c r="B257" s="430">
        <f>'[2]امور قضاییی '!DS264</f>
        <v>44.344660194174757</v>
      </c>
      <c r="C257" s="433">
        <f>'[2]امور قضاییی '!DT264</f>
        <v>16</v>
      </c>
      <c r="D257" s="430">
        <v>44.493216280925779</v>
      </c>
      <c r="E257" s="433">
        <v>17</v>
      </c>
      <c r="F257" s="430">
        <v>40.494893951296149</v>
      </c>
      <c r="G257" s="433">
        <v>14</v>
      </c>
      <c r="H257" s="430">
        <f>'[2]امور قضاییی '!DY264</f>
        <v>39.474091260634182</v>
      </c>
      <c r="I257" s="433">
        <f>'[2]امور قضاییی '!DZ264</f>
        <v>14</v>
      </c>
      <c r="J257" s="430">
        <f>'[2]امور قضاییی '!EA264</f>
        <v>36.849315068493148</v>
      </c>
      <c r="K257" s="433">
        <f>'[2]امور قضاییی '!EB264</f>
        <v>10</v>
      </c>
    </row>
    <row r="258" spans="1:11" ht="24.75" customHeight="1" x14ac:dyDescent="0.2">
      <c r="A258" s="218" t="s">
        <v>38</v>
      </c>
    </row>
    <row r="260" spans="1:11" ht="24.75" customHeight="1" x14ac:dyDescent="0.2">
      <c r="A260" s="469" t="s">
        <v>762</v>
      </c>
      <c r="B260" s="469"/>
      <c r="C260" s="469"/>
      <c r="D260" s="51"/>
      <c r="E260" s="51" t="s">
        <v>203</v>
      </c>
      <c r="F260" s="473"/>
      <c r="J260" s="473"/>
      <c r="K260" s="23" t="s">
        <v>78</v>
      </c>
    </row>
    <row r="261" spans="1:11" ht="24.75" customHeight="1" x14ac:dyDescent="0.2">
      <c r="A261" s="766" t="s">
        <v>1</v>
      </c>
      <c r="B261" s="768">
        <f>'[2]امور قضاییی '!DS269</f>
        <v>1399</v>
      </c>
      <c r="C261" s="768"/>
      <c r="D261" s="768">
        <v>1400</v>
      </c>
      <c r="E261" s="768"/>
      <c r="F261" s="768">
        <v>1401</v>
      </c>
      <c r="G261" s="768"/>
      <c r="H261" s="768">
        <f>'[2]امور قضاییی '!DY269</f>
        <v>1402</v>
      </c>
      <c r="I261" s="768"/>
      <c r="J261" s="768">
        <f>'[2]امور قضاییی '!EA269</f>
        <v>1403</v>
      </c>
      <c r="K261" s="768"/>
    </row>
    <row r="262" spans="1:11" ht="24.75" customHeight="1" x14ac:dyDescent="0.2">
      <c r="A262" s="767"/>
      <c r="B262" s="495" t="str">
        <f>'[2]امور قضاییی '!DS270</f>
        <v xml:space="preserve">نسبت </v>
      </c>
      <c r="C262" s="481" t="str">
        <f>'[2]امور قضاییی '!DT270</f>
        <v>رتبه</v>
      </c>
      <c r="D262" s="495" t="s">
        <v>243</v>
      </c>
      <c r="E262" s="481" t="s">
        <v>3</v>
      </c>
      <c r="F262" s="495" t="s">
        <v>243</v>
      </c>
      <c r="G262" s="481" t="s">
        <v>3</v>
      </c>
      <c r="H262" s="495" t="str">
        <f>'[2]امور قضاییی '!DY270</f>
        <v xml:space="preserve">نسبت </v>
      </c>
      <c r="I262" s="481" t="str">
        <f>'[2]امور قضاییی '!DZ270</f>
        <v>رتبه</v>
      </c>
      <c r="J262" s="495" t="str">
        <f>'[2]امور قضاییی '!EA270</f>
        <v xml:space="preserve">نسبت </v>
      </c>
      <c r="K262" s="481" t="str">
        <f>'[2]امور قضاییی '!EB270</f>
        <v>رتبه</v>
      </c>
    </row>
    <row r="263" spans="1:11" ht="24.75" customHeight="1" x14ac:dyDescent="0.2">
      <c r="A263" s="67" t="s">
        <v>91</v>
      </c>
      <c r="B263" s="429">
        <f>'[2]امور قضاییی '!DS271</f>
        <v>139.95454437278374</v>
      </c>
      <c r="C263" s="432" t="str">
        <f>'[2]امور قضاییی '!DT271</f>
        <v>××</v>
      </c>
      <c r="D263" s="429">
        <v>159.43001606091249</v>
      </c>
      <c r="E263" s="432" t="s">
        <v>230</v>
      </c>
      <c r="F263" s="429">
        <v>204.62809917355372</v>
      </c>
      <c r="G263" s="432" t="s">
        <v>230</v>
      </c>
      <c r="H263" s="429">
        <f>'[2]امور قضاییی '!DY271</f>
        <v>227.49041943536196</v>
      </c>
      <c r="I263" s="432" t="str">
        <f>'[2]امور قضاییی '!DZ271</f>
        <v>××</v>
      </c>
      <c r="J263" s="429">
        <f>'[2]امور قضاییی '!EA271</f>
        <v>230.83735647561102</v>
      </c>
      <c r="K263" s="432" t="str">
        <f>'[2]امور قضاییی '!EB271</f>
        <v>××</v>
      </c>
    </row>
    <row r="264" spans="1:11" ht="24.75" customHeight="1" x14ac:dyDescent="0.2">
      <c r="A264" s="69" t="s">
        <v>109</v>
      </c>
      <c r="B264" s="430">
        <f>'[2]امور قضاییی '!DS272</f>
        <v>145.96642804245863</v>
      </c>
      <c r="C264" s="433">
        <f>'[2]امور قضاییی '!DT272</f>
        <v>10</v>
      </c>
      <c r="D264" s="430">
        <v>135.60148514851485</v>
      </c>
      <c r="E264" s="433">
        <v>14</v>
      </c>
      <c r="F264" s="430">
        <v>150.09857072449483</v>
      </c>
      <c r="G264" s="433">
        <v>18</v>
      </c>
      <c r="H264" s="430">
        <f>'[2]امور قضاییی '!DY272</f>
        <v>196.8515337423313</v>
      </c>
      <c r="I264" s="433">
        <f>'[2]امور قضاییی '!DZ272</f>
        <v>12</v>
      </c>
      <c r="J264" s="430">
        <f>'[2]امور قضاییی '!EA272</f>
        <v>113.14271749755621</v>
      </c>
      <c r="K264" s="433">
        <f>'[2]امور قضاییی '!EB272</f>
        <v>22</v>
      </c>
    </row>
    <row r="265" spans="1:11" ht="24.75" customHeight="1" x14ac:dyDescent="0.2">
      <c r="A265" s="69" t="s">
        <v>7</v>
      </c>
      <c r="B265" s="430">
        <f>'[2]امور قضاییی '!DS273</f>
        <v>99.284675777842409</v>
      </c>
      <c r="C265" s="433">
        <f>'[2]امور قضاییی '!DT273</f>
        <v>20</v>
      </c>
      <c r="D265" s="430">
        <v>88.388969521044999</v>
      </c>
      <c r="E265" s="433">
        <v>21</v>
      </c>
      <c r="F265" s="430">
        <v>91.113989637305707</v>
      </c>
      <c r="G265" s="433">
        <v>25</v>
      </c>
      <c r="H265" s="430">
        <f>'[2]امور قضاییی '!DY273</f>
        <v>85.17989720159909</v>
      </c>
      <c r="I265" s="433">
        <f>'[2]امور قضاییی '!DZ273</f>
        <v>27</v>
      </c>
      <c r="J265" s="430">
        <f>'[2]امور قضاییی '!EA273</f>
        <v>81.122130915273459</v>
      </c>
      <c r="K265" s="433">
        <f>'[2]امور قضاییی '!EB273</f>
        <v>26</v>
      </c>
    </row>
    <row r="266" spans="1:11" ht="24.75" customHeight="1" x14ac:dyDescent="0.2">
      <c r="A266" s="69" t="s">
        <v>111</v>
      </c>
      <c r="B266" s="430">
        <f>'[2]امور قضاییی '!DS274</f>
        <v>144.32618683001533</v>
      </c>
      <c r="C266" s="433">
        <f>'[2]امور قضاییی '!DT274</f>
        <v>12</v>
      </c>
      <c r="D266" s="430">
        <v>180.04633204633205</v>
      </c>
      <c r="E266" s="433">
        <v>10</v>
      </c>
      <c r="F266" s="430">
        <v>220.43947571318429</v>
      </c>
      <c r="G266" s="433">
        <v>10</v>
      </c>
      <c r="H266" s="430">
        <f>'[2]امور قضاییی '!DY274</f>
        <v>258.21263482280432</v>
      </c>
      <c r="I266" s="433">
        <f>'[2]امور قضاییی '!DZ274</f>
        <v>9</v>
      </c>
      <c r="J266" s="430">
        <f>'[2]امور قضاییی '!EA274</f>
        <v>256.79753656658966</v>
      </c>
      <c r="K266" s="433">
        <f>'[2]امور قضاییی '!EB274</f>
        <v>10</v>
      </c>
    </row>
    <row r="267" spans="1:11" ht="24.75" customHeight="1" x14ac:dyDescent="0.2">
      <c r="A267" s="69" t="s">
        <v>112</v>
      </c>
      <c r="B267" s="430">
        <f>'[2]امور قضاییی '!DS275</f>
        <v>170.6681639528355</v>
      </c>
      <c r="C267" s="433">
        <f>'[2]امور قضاییی '!DT275</f>
        <v>6</v>
      </c>
      <c r="D267" s="430">
        <v>202.70958083832338</v>
      </c>
      <c r="E267" s="433">
        <v>9</v>
      </c>
      <c r="F267" s="430">
        <v>337.82471157424641</v>
      </c>
      <c r="G267" s="433">
        <v>5</v>
      </c>
      <c r="H267" s="430">
        <f>'[2]امور قضاییی '!DY275</f>
        <v>366.58089596445757</v>
      </c>
      <c r="I267" s="433">
        <f>'[2]امور قضاییی '!DZ275</f>
        <v>4</v>
      </c>
      <c r="J267" s="430">
        <f>'[2]امور قضاییی '!EA275</f>
        <v>356.21845643764965</v>
      </c>
      <c r="K267" s="433">
        <f>'[2]امور قضاییی '!EB275</f>
        <v>4</v>
      </c>
    </row>
    <row r="268" spans="1:11" ht="24.75" customHeight="1" x14ac:dyDescent="0.2">
      <c r="A268" s="69" t="s">
        <v>113</v>
      </c>
      <c r="B268" s="430">
        <f>'[2]امور قضاییی '!DS276</f>
        <v>193.99244764847236</v>
      </c>
      <c r="C268" s="433">
        <f>'[2]امور قضاییی '!DT276</f>
        <v>3</v>
      </c>
      <c r="D268" s="430">
        <v>222.24161533196443</v>
      </c>
      <c r="E268" s="433">
        <v>6</v>
      </c>
      <c r="F268" s="430">
        <v>254.84612783226243</v>
      </c>
      <c r="G268" s="433">
        <v>9</v>
      </c>
      <c r="H268" s="430">
        <f>'[2]امور قضاییی '!DY276</f>
        <v>241.39037433155082</v>
      </c>
      <c r="I268" s="433">
        <f>'[2]امور قضاییی '!DZ276</f>
        <v>10</v>
      </c>
      <c r="J268" s="430">
        <f>'[2]امور قضاییی '!EA276</f>
        <v>188.78797886393659</v>
      </c>
      <c r="K268" s="433">
        <f>'[2]امور قضاییی '!EB276</f>
        <v>16</v>
      </c>
    </row>
    <row r="269" spans="1:11" ht="24.75" customHeight="1" x14ac:dyDescent="0.2">
      <c r="A269" s="69" t="s">
        <v>114</v>
      </c>
      <c r="B269" s="430">
        <f>'[2]امور قضاییی '!DS277</f>
        <v>144.81727574750829</v>
      </c>
      <c r="C269" s="433">
        <f>'[2]امور قضاییی '!DT277</f>
        <v>11</v>
      </c>
      <c r="D269" s="430">
        <v>156.93602693602693</v>
      </c>
      <c r="E269" s="433">
        <v>11</v>
      </c>
      <c r="F269" s="430">
        <v>189.68067226890756</v>
      </c>
      <c r="G269" s="433">
        <v>12</v>
      </c>
      <c r="H269" s="430">
        <f>'[2]امور قضاییی '!DY277</f>
        <v>182.65100671140939</v>
      </c>
      <c r="I269" s="433">
        <f>'[2]امور قضاییی '!DZ277</f>
        <v>15</v>
      </c>
      <c r="J269" s="430">
        <f>'[2]امور قضاییی '!EA277</f>
        <v>208.67671691792293</v>
      </c>
      <c r="K269" s="433">
        <f>'[2]امور قضاییی '!EB277</f>
        <v>13</v>
      </c>
    </row>
    <row r="270" spans="1:11" ht="24.75" customHeight="1" x14ac:dyDescent="0.2">
      <c r="A270" s="69" t="s">
        <v>115</v>
      </c>
      <c r="B270" s="430">
        <f>'[2]امور قضاییی '!DS278</f>
        <v>101.99040767386091</v>
      </c>
      <c r="C270" s="433">
        <f>'[2]امور قضاییی '!DT278</f>
        <v>19</v>
      </c>
      <c r="D270" s="430">
        <v>127.39726027397261</v>
      </c>
      <c r="E270" s="433">
        <v>15</v>
      </c>
      <c r="F270" s="430">
        <v>159.60095770151636</v>
      </c>
      <c r="G270" s="433">
        <v>15</v>
      </c>
      <c r="H270" s="430">
        <f>'[2]امور قضاییی '!DY278</f>
        <v>168.64031620553359</v>
      </c>
      <c r="I270" s="433">
        <f>'[2]امور قضاییی '!DZ278</f>
        <v>17</v>
      </c>
      <c r="J270" s="430">
        <f>'[2]امور قضاییی '!EA278</f>
        <v>167.01644479248239</v>
      </c>
      <c r="K270" s="433">
        <f>'[2]امور قضاییی '!EB278</f>
        <v>19</v>
      </c>
    </row>
    <row r="271" spans="1:11" ht="24.75" customHeight="1" x14ac:dyDescent="0.2">
      <c r="A271" s="69" t="s">
        <v>89</v>
      </c>
      <c r="B271" s="430">
        <f>'[2]امور قضاییی '!DS279</f>
        <v>253.46740141701855</v>
      </c>
      <c r="C271" s="433">
        <f>'[2]امور قضاییی '!DT279</f>
        <v>1</v>
      </c>
      <c r="D271" s="430">
        <v>281.99458419439895</v>
      </c>
      <c r="E271" s="433">
        <v>1</v>
      </c>
      <c r="F271" s="430">
        <v>345.04025423728814</v>
      </c>
      <c r="G271" s="433">
        <v>4</v>
      </c>
      <c r="H271" s="430">
        <f>'[2]امور قضاییی '!DY279</f>
        <v>419.256666899979</v>
      </c>
      <c r="I271" s="433">
        <f>'[2]امور قضاییی '!DZ279</f>
        <v>1</v>
      </c>
      <c r="J271" s="430">
        <f>'[2]امور قضاییی '!EA279</f>
        <v>441.82253032928941</v>
      </c>
      <c r="K271" s="433">
        <f>'[2]امور قضاییی '!EB279</f>
        <v>1</v>
      </c>
    </row>
    <row r="272" spans="1:11" ht="24.75" customHeight="1" x14ac:dyDescent="0.2">
      <c r="A272" s="69" t="s">
        <v>163</v>
      </c>
      <c r="B272" s="430">
        <f>'[2]امور قضاییی '!DS280</f>
        <v>20.48582995951417</v>
      </c>
      <c r="C272" s="433">
        <f>'[2]امور قضاییی '!DT280</f>
        <v>30</v>
      </c>
      <c r="D272" s="430">
        <v>22.052845528455283</v>
      </c>
      <c r="E272" s="433">
        <v>30</v>
      </c>
      <c r="F272" s="430">
        <v>28.825910931174089</v>
      </c>
      <c r="G272" s="433">
        <v>30</v>
      </c>
      <c r="H272" s="430">
        <f>'[2]امور قضاییی '!DY280</f>
        <v>162.02416918429003</v>
      </c>
      <c r="I272" s="433">
        <f>'[2]امور قضاییی '!DZ280</f>
        <v>19</v>
      </c>
      <c r="J272" s="430">
        <f>'[2]امور قضاییی '!EA280</f>
        <v>206.7001003009027</v>
      </c>
      <c r="K272" s="433">
        <f>'[2]امور قضاییی '!EB280</f>
        <v>14</v>
      </c>
    </row>
    <row r="273" spans="1:11" ht="24.75" customHeight="1" x14ac:dyDescent="0.2">
      <c r="A273" s="69" t="s">
        <v>117</v>
      </c>
      <c r="B273" s="430">
        <f>'[2]امور قضاییی '!DS281</f>
        <v>94.282238442822376</v>
      </c>
      <c r="C273" s="433">
        <f>'[2]امور قضاییی '!DT281</f>
        <v>22</v>
      </c>
      <c r="D273" s="430">
        <v>119.86552567237165</v>
      </c>
      <c r="E273" s="433">
        <v>18</v>
      </c>
      <c r="F273" s="430">
        <v>152.43047158403868</v>
      </c>
      <c r="G273" s="433">
        <v>17</v>
      </c>
      <c r="H273" s="430">
        <f>'[2]امور قضاییی '!DY281</f>
        <v>166.98564593301435</v>
      </c>
      <c r="I273" s="433">
        <f>'[2]امور قضاییی '!DZ281</f>
        <v>18</v>
      </c>
      <c r="J273" s="430">
        <f>'[2]امور قضاییی '!EA281</f>
        <v>172.10650887573965</v>
      </c>
      <c r="K273" s="433">
        <f>'[2]امور قضاییی '!EB281</f>
        <v>18</v>
      </c>
    </row>
    <row r="274" spans="1:11" ht="24.75" customHeight="1" x14ac:dyDescent="0.2">
      <c r="A274" s="69" t="s">
        <v>118</v>
      </c>
      <c r="B274" s="430">
        <f>'[2]امور قضاییی '!DS282</f>
        <v>156.00785911803231</v>
      </c>
      <c r="C274" s="433">
        <f>'[2]امور قضاییی '!DT282</f>
        <v>8</v>
      </c>
      <c r="D274" s="430">
        <v>257.85745391203369</v>
      </c>
      <c r="E274" s="433">
        <v>3</v>
      </c>
      <c r="F274" s="430">
        <v>346.08071233663651</v>
      </c>
      <c r="G274" s="433">
        <v>3</v>
      </c>
      <c r="H274" s="430">
        <f>'[2]امور قضاییی '!DY282</f>
        <v>319.66600341102901</v>
      </c>
      <c r="I274" s="433">
        <f>'[2]امور قضاییی '!DZ282</f>
        <v>7</v>
      </c>
      <c r="J274" s="430">
        <f>'[2]امور قضاییی '!EA282</f>
        <v>314.1946827964552</v>
      </c>
      <c r="K274" s="433">
        <f>'[2]امور قضاییی '!EB282</f>
        <v>7</v>
      </c>
    </row>
    <row r="275" spans="1:11" ht="24.75" customHeight="1" x14ac:dyDescent="0.2">
      <c r="A275" s="69" t="s">
        <v>17</v>
      </c>
      <c r="B275" s="430">
        <f>'[2]امور قضاییی '!DS283</f>
        <v>79.866518353726363</v>
      </c>
      <c r="C275" s="433">
        <f>'[2]امور قضاییی '!DT283</f>
        <v>24</v>
      </c>
      <c r="D275" s="430">
        <v>116.03192702394526</v>
      </c>
      <c r="E275" s="433">
        <v>20</v>
      </c>
      <c r="F275" s="430">
        <v>172.41733181299887</v>
      </c>
      <c r="G275" s="433">
        <v>14</v>
      </c>
      <c r="H275" s="430">
        <f>'[2]امور قضاییی '!DY283</f>
        <v>182.29452054794521</v>
      </c>
      <c r="I275" s="433">
        <f>'[2]امور قضاییی '!DZ283</f>
        <v>16</v>
      </c>
      <c r="J275" s="430">
        <f>'[2]امور قضاییی '!EA283</f>
        <v>223.64571428571429</v>
      </c>
      <c r="K275" s="433">
        <f>'[2]امور قضاییی '!EB283</f>
        <v>12</v>
      </c>
    </row>
    <row r="276" spans="1:11" ht="24.75" customHeight="1" x14ac:dyDescent="0.2">
      <c r="A276" s="69" t="s">
        <v>120</v>
      </c>
      <c r="B276" s="430">
        <f>'[2]امور قضاییی '!DS284</f>
        <v>77.459481361426256</v>
      </c>
      <c r="C276" s="433">
        <f>'[2]امور قضاییی '!DT284</f>
        <v>26</v>
      </c>
      <c r="D276" s="430">
        <v>76.704044853824598</v>
      </c>
      <c r="E276" s="433">
        <v>25</v>
      </c>
      <c r="F276" s="430">
        <v>93.992055610724933</v>
      </c>
      <c r="G276" s="433">
        <v>24</v>
      </c>
      <c r="H276" s="430">
        <f>'[2]امور قضاییی '!DY284</f>
        <v>142.35862068965517</v>
      </c>
      <c r="I276" s="433">
        <f>'[2]امور قضاییی '!DZ284</f>
        <v>21</v>
      </c>
      <c r="J276" s="430">
        <f>'[2]امور قضاییی '!EA284</f>
        <v>176.63734115347017</v>
      </c>
      <c r="K276" s="433">
        <f>'[2]امور قضاییی '!EB284</f>
        <v>17</v>
      </c>
    </row>
    <row r="277" spans="1:11" ht="24.75" customHeight="1" x14ac:dyDescent="0.2">
      <c r="A277" s="69" t="s">
        <v>121</v>
      </c>
      <c r="B277" s="430">
        <f>'[2]امور قضاییی '!DS285</f>
        <v>143.77597109304426</v>
      </c>
      <c r="C277" s="433">
        <f>'[2]امور قضاییی '!DT285</f>
        <v>13</v>
      </c>
      <c r="D277" s="430">
        <v>136.497277676951</v>
      </c>
      <c r="E277" s="433">
        <v>13</v>
      </c>
      <c r="F277" s="430">
        <v>173.33935018050542</v>
      </c>
      <c r="G277" s="433">
        <v>13</v>
      </c>
      <c r="H277" s="430">
        <f>'[2]امور قضاییی '!DY285</f>
        <v>92.504488330341104</v>
      </c>
      <c r="I277" s="433">
        <f>'[2]امور قضاییی '!DZ285</f>
        <v>24</v>
      </c>
      <c r="J277" s="430">
        <f>'[2]امور قضاییی '!EA285</f>
        <v>102.68990169794459</v>
      </c>
      <c r="K277" s="433">
        <f>'[2]امور قضاییی '!EB285</f>
        <v>24</v>
      </c>
    </row>
    <row r="278" spans="1:11" ht="24.75" customHeight="1" x14ac:dyDescent="0.2">
      <c r="A278" s="69" t="s">
        <v>122</v>
      </c>
      <c r="B278" s="430">
        <f>'[2]امور قضاییی '!DS286</f>
        <v>196.3350785340314</v>
      </c>
      <c r="C278" s="433">
        <f>'[2]امور قضاییی '!DT286</f>
        <v>2</v>
      </c>
      <c r="D278" s="430">
        <v>233.91017173051517</v>
      </c>
      <c r="E278" s="433">
        <v>5</v>
      </c>
      <c r="F278" s="430">
        <v>299.9217731421121</v>
      </c>
      <c r="G278" s="433">
        <v>6</v>
      </c>
      <c r="H278" s="430">
        <f>'[2]امور قضاییی '!DY286</f>
        <v>329.90990990990991</v>
      </c>
      <c r="I278" s="433">
        <f>'[2]امور قضاییی '!DZ286</f>
        <v>6</v>
      </c>
      <c r="J278" s="430">
        <f>'[2]امور قضاییی '!EA286</f>
        <v>342.64294790343075</v>
      </c>
      <c r="K278" s="433">
        <f>'[2]امور قضاییی '!EB286</f>
        <v>5</v>
      </c>
    </row>
    <row r="279" spans="1:11" ht="24.75" customHeight="1" x14ac:dyDescent="0.2">
      <c r="A279" s="69" t="s">
        <v>123</v>
      </c>
      <c r="B279" s="430">
        <f>'[2]امور قضاییی '!DS287</f>
        <v>16.502463054187192</v>
      </c>
      <c r="C279" s="433">
        <f>'[2]امور قضاییی '!DT287</f>
        <v>31</v>
      </c>
      <c r="D279" s="430">
        <v>13.675850891410049</v>
      </c>
      <c r="E279" s="433">
        <v>31</v>
      </c>
      <c r="F279" s="430">
        <v>12.980952380952381</v>
      </c>
      <c r="G279" s="433">
        <v>31</v>
      </c>
      <c r="H279" s="430">
        <f>'[2]امور قضاییی '!DY287</f>
        <v>12.227753578095832</v>
      </c>
      <c r="I279" s="433">
        <f>'[2]امور قضاییی '!DZ287</f>
        <v>31</v>
      </c>
      <c r="J279" s="430">
        <f>'[2]امور قضاییی '!EA287</f>
        <v>10.634146341463415</v>
      </c>
      <c r="K279" s="433">
        <f>'[2]امور قضاییی '!EB287</f>
        <v>31</v>
      </c>
    </row>
    <row r="280" spans="1:11" ht="24.75" customHeight="1" x14ac:dyDescent="0.2">
      <c r="A280" s="69" t="s">
        <v>124</v>
      </c>
      <c r="B280" s="430">
        <f>'[2]امور قضاییی '!DS288</f>
        <v>124.11007721243318</v>
      </c>
      <c r="C280" s="433">
        <f>'[2]امور قضاییی '!DT288</f>
        <v>14</v>
      </c>
      <c r="D280" s="430">
        <v>151.50148367952522</v>
      </c>
      <c r="E280" s="433">
        <v>12</v>
      </c>
      <c r="F280" s="430">
        <v>198.66050354051927</v>
      </c>
      <c r="G280" s="433">
        <v>11</v>
      </c>
      <c r="H280" s="430">
        <f>'[2]امور قضاییی '!DY288</f>
        <v>193.11289375855995</v>
      </c>
      <c r="I280" s="433">
        <f>'[2]امور قضاییی '!DZ288</f>
        <v>14</v>
      </c>
      <c r="J280" s="430">
        <f>'[2]امور قضاییی '!EA288</f>
        <v>226.48364485981307</v>
      </c>
      <c r="K280" s="433">
        <f>'[2]امور قضاییی '!EB288</f>
        <v>11</v>
      </c>
    </row>
    <row r="281" spans="1:11" ht="24.75" customHeight="1" x14ac:dyDescent="0.2">
      <c r="A281" s="69" t="s">
        <v>125</v>
      </c>
      <c r="B281" s="430">
        <f>'[2]امور قضاییی '!DS289</f>
        <v>94.206586826347305</v>
      </c>
      <c r="C281" s="433">
        <f>'[2]امور قضاییی '!DT289</f>
        <v>23</v>
      </c>
      <c r="D281" s="430">
        <v>80.052790346907997</v>
      </c>
      <c r="E281" s="433">
        <v>22</v>
      </c>
      <c r="F281" s="430">
        <v>102.64066016504125</v>
      </c>
      <c r="G281" s="433">
        <v>23</v>
      </c>
      <c r="H281" s="430">
        <f>'[2]امور قضاییی '!DY289</f>
        <v>157.5597014925373</v>
      </c>
      <c r="I281" s="433">
        <f>'[2]امور قضاییی '!DZ289</f>
        <v>20</v>
      </c>
      <c r="J281" s="430">
        <f>'[2]امور قضاییی '!EA289</f>
        <v>155.35661218424963</v>
      </c>
      <c r="K281" s="433">
        <f>'[2]امور قضاییی '!EB289</f>
        <v>20</v>
      </c>
    </row>
    <row r="282" spans="1:11" ht="24.75" customHeight="1" x14ac:dyDescent="0.2">
      <c r="A282" s="69" t="s">
        <v>126</v>
      </c>
      <c r="B282" s="430">
        <f>'[2]امور قضاییی '!DS290</f>
        <v>178.53361945636621</v>
      </c>
      <c r="C282" s="433">
        <f>'[2]امور قضاییی '!DT290</f>
        <v>4</v>
      </c>
      <c r="D282" s="430">
        <v>268.46318799142244</v>
      </c>
      <c r="E282" s="433">
        <v>2</v>
      </c>
      <c r="F282" s="430">
        <v>375.6316160903317</v>
      </c>
      <c r="G282" s="433">
        <v>1</v>
      </c>
      <c r="H282" s="430">
        <f>'[2]امور قضاییی '!DY290</f>
        <v>414.00696864111501</v>
      </c>
      <c r="I282" s="433">
        <f>'[2]امور قضاییی '!DZ290</f>
        <v>2</v>
      </c>
      <c r="J282" s="430">
        <f>'[2]امور قضاییی '!EA290</f>
        <v>423.48005502063273</v>
      </c>
      <c r="K282" s="433">
        <f>'[2]امور قضاییی '!EB290</f>
        <v>2</v>
      </c>
    </row>
    <row r="283" spans="1:11" ht="24.75" customHeight="1" x14ac:dyDescent="0.2">
      <c r="A283" s="69" t="s">
        <v>127</v>
      </c>
      <c r="B283" s="430">
        <f>'[2]امور قضاییی '!DS291</f>
        <v>61.170149253731346</v>
      </c>
      <c r="C283" s="433">
        <f>'[2]امور قضاییی '!DT291</f>
        <v>27</v>
      </c>
      <c r="D283" s="430">
        <v>77.983193277310932</v>
      </c>
      <c r="E283" s="433">
        <v>23</v>
      </c>
      <c r="F283" s="430">
        <v>75.107526881720432</v>
      </c>
      <c r="G283" s="433">
        <v>26</v>
      </c>
      <c r="H283" s="430">
        <f>'[2]امور قضاییی '!DY291</f>
        <v>91.557669441141499</v>
      </c>
      <c r="I283" s="433">
        <f>'[2]امور قضاییی '!DZ291</f>
        <v>25</v>
      </c>
      <c r="J283" s="430">
        <f>'[2]امور قضاییی '!EA291</f>
        <v>103.48134991119005</v>
      </c>
      <c r="K283" s="433">
        <f>'[2]امور قضاییی '!EB291</f>
        <v>23</v>
      </c>
    </row>
    <row r="284" spans="1:11" ht="24.75" customHeight="1" x14ac:dyDescent="0.2">
      <c r="A284" s="69" t="s">
        <v>128</v>
      </c>
      <c r="B284" s="430">
        <f>'[2]امور قضاییی '!DS292</f>
        <v>97.315175097276253</v>
      </c>
      <c r="C284" s="433">
        <f>'[2]امور قضاییی '!DT292</f>
        <v>21</v>
      </c>
      <c r="D284" s="430">
        <v>45.355749024317021</v>
      </c>
      <c r="E284" s="433">
        <v>27</v>
      </c>
      <c r="F284" s="430">
        <v>35.830851697438952</v>
      </c>
      <c r="G284" s="433">
        <v>29</v>
      </c>
      <c r="H284" s="430">
        <f>'[2]امور قضاییی '!DY292</f>
        <v>35.734121122599703</v>
      </c>
      <c r="I284" s="433">
        <f>'[2]امور قضاییی '!DZ292</f>
        <v>29</v>
      </c>
      <c r="J284" s="430">
        <f>'[2]امور قضاییی '!EA292</f>
        <v>43.088192206270143</v>
      </c>
      <c r="K284" s="433">
        <f>'[2]امور قضاییی '!EB292</f>
        <v>29</v>
      </c>
    </row>
    <row r="285" spans="1:11" ht="24.75" customHeight="1" x14ac:dyDescent="0.2">
      <c r="A285" s="69" t="s">
        <v>129</v>
      </c>
      <c r="B285" s="430">
        <f>'[2]امور قضاییی '!DS293</f>
        <v>38.374187093546773</v>
      </c>
      <c r="C285" s="433">
        <f>'[2]امور قضاییی '!DT293</f>
        <v>29</v>
      </c>
      <c r="D285" s="430">
        <v>38.438755020080322</v>
      </c>
      <c r="E285" s="433">
        <v>29</v>
      </c>
      <c r="F285" s="430">
        <v>53.211422845691388</v>
      </c>
      <c r="G285" s="433">
        <v>27</v>
      </c>
      <c r="H285" s="430">
        <f>'[2]امور قضاییی '!DY293</f>
        <v>58.408408408408405</v>
      </c>
      <c r="I285" s="433">
        <f>'[2]امور قضاییی '!DZ293</f>
        <v>28</v>
      </c>
      <c r="J285" s="430">
        <f>'[2]امور قضاییی '!EA293</f>
        <v>66.328164082041013</v>
      </c>
      <c r="K285" s="433">
        <f>'[2]امور قضاییی '!EB293</f>
        <v>27</v>
      </c>
    </row>
    <row r="286" spans="1:11" ht="24.75" customHeight="1" x14ac:dyDescent="0.2">
      <c r="A286" s="69" t="s">
        <v>164</v>
      </c>
      <c r="B286" s="430">
        <f>'[2]امور قضاییی '!DS294</f>
        <v>167.99468791500664</v>
      </c>
      <c r="C286" s="433">
        <f>'[2]امور قضاییی '!DT294</f>
        <v>7</v>
      </c>
      <c r="D286" s="430">
        <v>209.85234899328859</v>
      </c>
      <c r="E286" s="433">
        <v>7</v>
      </c>
      <c r="F286" s="430">
        <v>279.04000000000002</v>
      </c>
      <c r="G286" s="433">
        <v>8</v>
      </c>
      <c r="H286" s="430">
        <f>'[2]امور قضاییی '!DY294</f>
        <v>306.94039735099335</v>
      </c>
      <c r="I286" s="433">
        <f>'[2]امور قضاییی '!DZ294</f>
        <v>8</v>
      </c>
      <c r="J286" s="430">
        <f>'[2]امور قضاییی '!EA294</f>
        <v>284.36100131752306</v>
      </c>
      <c r="K286" s="433">
        <f>'[2]امور قضاییی '!EB294</f>
        <v>8</v>
      </c>
    </row>
    <row r="287" spans="1:11" ht="24.75" customHeight="1" x14ac:dyDescent="0.2">
      <c r="A287" s="69" t="s">
        <v>131</v>
      </c>
      <c r="B287" s="430">
        <f>'[2]امور قضاییی '!DS295</f>
        <v>105.82784810126583</v>
      </c>
      <c r="C287" s="433">
        <f>'[2]امور قضاییی '!DT295</f>
        <v>18</v>
      </c>
      <c r="D287" s="430">
        <v>116.20375063355296</v>
      </c>
      <c r="E287" s="433">
        <v>19</v>
      </c>
      <c r="F287" s="430">
        <v>158.23440643863179</v>
      </c>
      <c r="G287" s="433">
        <v>16</v>
      </c>
      <c r="H287" s="430">
        <f>'[2]امور قضاییی '!DY295</f>
        <v>195.28971028971031</v>
      </c>
      <c r="I287" s="433">
        <f>'[2]امور قضاییی '!DZ295</f>
        <v>13</v>
      </c>
      <c r="J287" s="430">
        <f>'[2]امور قضاییی '!EA295</f>
        <v>204.91567460317461</v>
      </c>
      <c r="K287" s="433">
        <f>'[2]امور قضاییی '!EB295</f>
        <v>15</v>
      </c>
    </row>
    <row r="288" spans="1:11" ht="24.75" customHeight="1" x14ac:dyDescent="0.2">
      <c r="A288" s="69" t="s">
        <v>132</v>
      </c>
      <c r="B288" s="430">
        <f>'[2]امور قضاییی '!DS296</f>
        <v>110.53675612602099</v>
      </c>
      <c r="C288" s="433">
        <f>'[2]امور قضاییی '!DT296</f>
        <v>17</v>
      </c>
      <c r="D288" s="430">
        <v>72.235661334373773</v>
      </c>
      <c r="E288" s="433">
        <v>26</v>
      </c>
      <c r="F288" s="430">
        <v>127.01091192517536</v>
      </c>
      <c r="G288" s="433">
        <v>20</v>
      </c>
      <c r="H288" s="430">
        <f>'[2]امور قضاییی '!DY296</f>
        <v>115.13439813011298</v>
      </c>
      <c r="I288" s="433">
        <f>'[2]امور قضاییی '!DZ296</f>
        <v>23</v>
      </c>
      <c r="J288" s="430">
        <f>'[2]امور قضاییی '!EA296</f>
        <v>94.453094589334384</v>
      </c>
      <c r="K288" s="433">
        <f>'[2]امور قضاییی '!EB296</f>
        <v>25</v>
      </c>
    </row>
    <row r="289" spans="1:11" ht="24.75" customHeight="1" x14ac:dyDescent="0.2">
      <c r="A289" s="69" t="s">
        <v>133</v>
      </c>
      <c r="B289" s="430">
        <f>'[2]امور قضاییی '!DS297</f>
        <v>78.039977790116609</v>
      </c>
      <c r="C289" s="433">
        <f>'[2]امور قضاییی '!DT297</f>
        <v>25</v>
      </c>
      <c r="D289" s="430">
        <v>76.85650474595198</v>
      </c>
      <c r="E289" s="433">
        <v>24</v>
      </c>
      <c r="F289" s="430">
        <v>114.484104852203</v>
      </c>
      <c r="G289" s="433">
        <v>22</v>
      </c>
      <c r="H289" s="430">
        <f>'[2]امور قضاییی '!DY297</f>
        <v>85.989960959286108</v>
      </c>
      <c r="I289" s="433">
        <f>'[2]امور قضاییی '!DZ297</f>
        <v>26</v>
      </c>
      <c r="J289" s="430">
        <f>'[2]امور قضاییی '!EA297</f>
        <v>57.868303571428577</v>
      </c>
      <c r="K289" s="433">
        <f>'[2]امور قضاییی '!EB297</f>
        <v>28</v>
      </c>
    </row>
    <row r="290" spans="1:11" ht="24.75" customHeight="1" x14ac:dyDescent="0.2">
      <c r="A290" s="69" t="s">
        <v>134</v>
      </c>
      <c r="B290" s="430">
        <f>'[2]امور قضاییی '!DS298</f>
        <v>115.92745502801533</v>
      </c>
      <c r="C290" s="433">
        <f>'[2]امور قضاییی '!DT298</f>
        <v>16</v>
      </c>
      <c r="D290" s="430">
        <v>122.57109004739335</v>
      </c>
      <c r="E290" s="433">
        <v>16</v>
      </c>
      <c r="F290" s="430">
        <v>125.94275597521394</v>
      </c>
      <c r="G290" s="433">
        <v>21</v>
      </c>
      <c r="H290" s="430">
        <f>'[2]امور قضاییی '!DY298</f>
        <v>139.8735665980594</v>
      </c>
      <c r="I290" s="433">
        <f>'[2]امور قضاییی '!DZ298</f>
        <v>22</v>
      </c>
      <c r="J290" s="430">
        <f>'[2]امور قضاییی '!EA298</f>
        <v>127.51976573938506</v>
      </c>
      <c r="K290" s="433">
        <f>'[2]امور قضاییی '!EB298</f>
        <v>21</v>
      </c>
    </row>
    <row r="291" spans="1:11" ht="24.75" customHeight="1" x14ac:dyDescent="0.2">
      <c r="A291" s="69" t="s">
        <v>135</v>
      </c>
      <c r="B291" s="430">
        <f>'[2]امور قضاییی '!DS299</f>
        <v>177.94316644113667</v>
      </c>
      <c r="C291" s="433">
        <f>'[2]امور قضاییی '!DT299</f>
        <v>5</v>
      </c>
      <c r="D291" s="430">
        <v>239.26862611073136</v>
      </c>
      <c r="E291" s="433">
        <v>4</v>
      </c>
      <c r="F291" s="430">
        <v>349.01773533424284</v>
      </c>
      <c r="G291" s="433">
        <v>2</v>
      </c>
      <c r="H291" s="430">
        <f>'[2]امور قضاییی '!DY299</f>
        <v>375.56160653505782</v>
      </c>
      <c r="I291" s="433">
        <f>'[2]امور قضاییی '!DZ299</f>
        <v>3</v>
      </c>
      <c r="J291" s="430">
        <f>'[2]امور قضاییی '!EA299</f>
        <v>420.08152173913049</v>
      </c>
      <c r="K291" s="433">
        <f>'[2]امور قضاییی '!EB299</f>
        <v>3</v>
      </c>
    </row>
    <row r="292" spans="1:11" ht="24.75" customHeight="1" x14ac:dyDescent="0.2">
      <c r="A292" s="69" t="s">
        <v>136</v>
      </c>
      <c r="B292" s="430">
        <f>'[2]امور قضاییی '!DS300</f>
        <v>55.556127703398559</v>
      </c>
      <c r="C292" s="433">
        <f>'[2]امور قضاییی '!DT300</f>
        <v>28</v>
      </c>
      <c r="D292" s="430">
        <v>39.948293691830401</v>
      </c>
      <c r="E292" s="433">
        <v>28</v>
      </c>
      <c r="F292" s="430">
        <v>37.319062181447507</v>
      </c>
      <c r="G292" s="433">
        <v>28</v>
      </c>
      <c r="H292" s="430">
        <f>'[2]امور قضاییی '!DY300</f>
        <v>33.755656108597286</v>
      </c>
      <c r="I292" s="433">
        <f>'[2]امور قضاییی '!DZ300</f>
        <v>30</v>
      </c>
      <c r="J292" s="430">
        <f>'[2]امور قضاییی '!EA300</f>
        <v>29.524281466798808</v>
      </c>
      <c r="K292" s="433">
        <f>'[2]امور قضاییی '!EB300</f>
        <v>30</v>
      </c>
    </row>
    <row r="293" spans="1:11" ht="24.75" customHeight="1" x14ac:dyDescent="0.2">
      <c r="A293" s="69" t="s">
        <v>137</v>
      </c>
      <c r="B293" s="430">
        <f>'[2]امور قضاییی '!DS301</f>
        <v>117.74030354131534</v>
      </c>
      <c r="C293" s="433">
        <f>'[2]امور قضاییی '!DT301</f>
        <v>15</v>
      </c>
      <c r="D293" s="430">
        <v>119.98301245753115</v>
      </c>
      <c r="E293" s="433">
        <v>17</v>
      </c>
      <c r="F293" s="430">
        <v>139.00452488687782</v>
      </c>
      <c r="G293" s="433">
        <v>19</v>
      </c>
      <c r="H293" s="430">
        <f>'[2]امور قضاییی '!DY301</f>
        <v>197.28094968908988</v>
      </c>
      <c r="I293" s="433">
        <f>'[2]امور قضاییی '!DZ301</f>
        <v>11</v>
      </c>
      <c r="J293" s="430">
        <f>'[2]امور قضاییی '!EA301</f>
        <v>279.01074053137364</v>
      </c>
      <c r="K293" s="433">
        <f>'[2]امور قضاییی '!EB301</f>
        <v>9</v>
      </c>
    </row>
    <row r="294" spans="1:11" ht="24.75" customHeight="1" x14ac:dyDescent="0.2">
      <c r="A294" s="69" t="s">
        <v>138</v>
      </c>
      <c r="B294" s="430">
        <f>'[2]امور قضاییی '!DS302</f>
        <v>148.26051779935275</v>
      </c>
      <c r="C294" s="433">
        <f>'[2]امور قضاییی '!DT302</f>
        <v>9</v>
      </c>
      <c r="D294" s="430">
        <v>205.11572226656025</v>
      </c>
      <c r="E294" s="433">
        <v>8</v>
      </c>
      <c r="F294" s="430">
        <v>280.61272584446192</v>
      </c>
      <c r="G294" s="433">
        <v>7</v>
      </c>
      <c r="H294" s="430">
        <f>'[2]امور قضاییی '!DY302</f>
        <v>333.25599381283831</v>
      </c>
      <c r="I294" s="433">
        <f>'[2]امور قضاییی '!DZ302</f>
        <v>5</v>
      </c>
      <c r="J294" s="430">
        <f>'[2]امور قضاییی '!EA302</f>
        <v>315.76864535768647</v>
      </c>
      <c r="K294" s="433">
        <f>'[2]امور قضاییی '!EB302</f>
        <v>6</v>
      </c>
    </row>
    <row r="295" spans="1:11" ht="24.75" customHeight="1" x14ac:dyDescent="0.2">
      <c r="A295" s="218" t="s">
        <v>38</v>
      </c>
    </row>
    <row r="297" spans="1:11" ht="24.75" customHeight="1" x14ac:dyDescent="0.2">
      <c r="A297" s="469" t="s">
        <v>763</v>
      </c>
      <c r="B297" s="469"/>
      <c r="C297" s="473"/>
      <c r="D297" s="473"/>
      <c r="E297" s="473" t="s">
        <v>203</v>
      </c>
      <c r="F297" s="473"/>
      <c r="J297" s="473"/>
      <c r="K297" s="23" t="s">
        <v>78</v>
      </c>
    </row>
    <row r="298" spans="1:11" ht="24.75" customHeight="1" x14ac:dyDescent="0.2">
      <c r="A298" s="766" t="s">
        <v>1</v>
      </c>
      <c r="B298" s="810">
        <f>'[2]امور قضاییی '!DS307</f>
        <v>1399</v>
      </c>
      <c r="C298" s="811"/>
      <c r="D298" s="810">
        <v>1400</v>
      </c>
      <c r="E298" s="811"/>
      <c r="F298" s="768">
        <v>1401</v>
      </c>
      <c r="G298" s="768"/>
      <c r="H298" s="768">
        <f>'[2]امور قضاییی '!DY307</f>
        <v>1402</v>
      </c>
      <c r="I298" s="768"/>
      <c r="J298" s="810">
        <f>'[2]امور قضاییی '!EA307</f>
        <v>1403</v>
      </c>
      <c r="K298" s="811"/>
    </row>
    <row r="299" spans="1:11" ht="24.75" customHeight="1" x14ac:dyDescent="0.2">
      <c r="A299" s="809"/>
      <c r="B299" s="812"/>
      <c r="C299" s="813"/>
      <c r="D299" s="812"/>
      <c r="E299" s="813"/>
      <c r="F299" s="768"/>
      <c r="G299" s="768"/>
      <c r="H299" s="768"/>
      <c r="I299" s="768"/>
      <c r="J299" s="812"/>
      <c r="K299" s="813"/>
    </row>
    <row r="300" spans="1:11" ht="24.75" customHeight="1" x14ac:dyDescent="0.2">
      <c r="A300" s="767"/>
      <c r="B300" s="495" t="str">
        <f>'[2]امور قضاییی '!DS309</f>
        <v xml:space="preserve">نسبت </v>
      </c>
      <c r="C300" s="481" t="str">
        <f>'[2]امور قضاییی '!DT309</f>
        <v>رتبه</v>
      </c>
      <c r="D300" s="495" t="s">
        <v>243</v>
      </c>
      <c r="E300" s="481" t="s">
        <v>3</v>
      </c>
      <c r="F300" s="495" t="s">
        <v>243</v>
      </c>
      <c r="G300" s="481" t="s">
        <v>3</v>
      </c>
      <c r="H300" s="495" t="str">
        <f>'[2]امور قضاییی '!DY309</f>
        <v xml:space="preserve">نسبت </v>
      </c>
      <c r="I300" s="481" t="str">
        <f>'[2]امور قضاییی '!DZ309</f>
        <v>رتبه</v>
      </c>
      <c r="J300" s="495" t="str">
        <f>'[2]امور قضاییی '!EA309</f>
        <v xml:space="preserve">نسبت </v>
      </c>
      <c r="K300" s="481" t="str">
        <f>'[2]امور قضاییی '!EB309</f>
        <v>رتبه</v>
      </c>
    </row>
    <row r="301" spans="1:11" ht="24.75" customHeight="1" x14ac:dyDescent="0.2">
      <c r="A301" s="59" t="s">
        <v>91</v>
      </c>
      <c r="B301" s="429">
        <f>'[2]امور قضاییی '!DS310</f>
        <v>31.658416430662321</v>
      </c>
      <c r="C301" s="432" t="str">
        <f>'[2]امور قضاییی '!DT310</f>
        <v>××</v>
      </c>
      <c r="D301" s="429">
        <v>35.187912676223903</v>
      </c>
      <c r="E301" s="432" t="s">
        <v>230</v>
      </c>
      <c r="F301" s="429">
        <v>45.596930342384887</v>
      </c>
      <c r="G301" s="432" t="s">
        <v>230</v>
      </c>
      <c r="H301" s="429">
        <f>'[2]امور قضاییی '!DY310</f>
        <v>48.711223616824292</v>
      </c>
      <c r="I301" s="432" t="str">
        <f>'[2]امور قضاییی '!DZ310</f>
        <v>××</v>
      </c>
      <c r="J301" s="429">
        <f>'[2]امور قضاییی '!EA310</f>
        <v>49.86</v>
      </c>
      <c r="K301" s="432" t="str">
        <f>'[2]امور قضاییی '!EB310</f>
        <v>××</v>
      </c>
    </row>
    <row r="302" spans="1:11" ht="24.75" customHeight="1" x14ac:dyDescent="0.2">
      <c r="A302" s="69" t="s">
        <v>109</v>
      </c>
      <c r="B302" s="430">
        <f>'[2]امور قضاییی '!DS311</f>
        <v>60.755369044680322</v>
      </c>
      <c r="C302" s="433">
        <f>'[2]امور قضاییی '!DT311</f>
        <v>5</v>
      </c>
      <c r="D302" s="430">
        <v>58.918316831683171</v>
      </c>
      <c r="E302" s="433">
        <v>5</v>
      </c>
      <c r="F302" s="430">
        <v>74.026614095613596</v>
      </c>
      <c r="G302" s="433">
        <v>5</v>
      </c>
      <c r="H302" s="430">
        <f>'[2]امور قضاییی '!DY311</f>
        <v>58.785276073619634</v>
      </c>
      <c r="I302" s="433">
        <f>'[2]امور قضاییی '!DZ311</f>
        <v>14</v>
      </c>
      <c r="J302" s="430">
        <f>'[2]امور قضاییی '!EA311</f>
        <v>58.118279569892472</v>
      </c>
      <c r="K302" s="433">
        <f>'[2]امور قضاییی '!EB311</f>
        <v>16</v>
      </c>
    </row>
    <row r="303" spans="1:11" ht="24.75" customHeight="1" x14ac:dyDescent="0.2">
      <c r="A303" s="69" t="s">
        <v>7</v>
      </c>
      <c r="B303" s="430">
        <f>'[2]امور قضاییی '!DS312</f>
        <v>46.309973829601631</v>
      </c>
      <c r="C303" s="433">
        <f>'[2]امور قضاییی '!DT312</f>
        <v>7</v>
      </c>
      <c r="D303" s="430">
        <v>49.166908563134982</v>
      </c>
      <c r="E303" s="433">
        <v>9</v>
      </c>
      <c r="F303" s="430">
        <v>56.928612550374211</v>
      </c>
      <c r="G303" s="433">
        <v>12</v>
      </c>
      <c r="H303" s="430">
        <f>'[2]امور قضاییی '!DY312</f>
        <v>59.745859508852085</v>
      </c>
      <c r="I303" s="433">
        <f>'[2]امور قضاییی '!DZ312</f>
        <v>13</v>
      </c>
      <c r="J303" s="430">
        <f>'[2]امور قضاییی '!EA312</f>
        <v>60.147350524227832</v>
      </c>
      <c r="K303" s="433">
        <f>'[2]امور قضاییی '!EB312</f>
        <v>13</v>
      </c>
    </row>
    <row r="304" spans="1:11" ht="24.75" customHeight="1" x14ac:dyDescent="0.2">
      <c r="A304" s="69" t="s">
        <v>111</v>
      </c>
      <c r="B304" s="430">
        <f>'[2]امور قضاییی '!DS313</f>
        <v>36.094946401225116</v>
      </c>
      <c r="C304" s="433">
        <f>'[2]امور قضاییی '!DT313</f>
        <v>12</v>
      </c>
      <c r="D304" s="430">
        <v>47.034749034749034</v>
      </c>
      <c r="E304" s="433">
        <v>10</v>
      </c>
      <c r="F304" s="430">
        <v>56.954510408635315</v>
      </c>
      <c r="G304" s="433">
        <v>11</v>
      </c>
      <c r="H304" s="430">
        <f>'[2]امور قضاییی '!DY313</f>
        <v>47.927580893682581</v>
      </c>
      <c r="I304" s="433">
        <f>'[2]امور قضاییی '!DZ313</f>
        <v>19</v>
      </c>
      <c r="J304" s="430">
        <f>'[2]امور قضاییی '!EA313</f>
        <v>45.550423402617398</v>
      </c>
      <c r="K304" s="433">
        <f>'[2]امور قضاییی '!EB313</f>
        <v>21</v>
      </c>
    </row>
    <row r="305" spans="1:11" ht="24.75" customHeight="1" x14ac:dyDescent="0.2">
      <c r="A305" s="69" t="s">
        <v>112</v>
      </c>
      <c r="B305" s="430">
        <f>'[2]امور قضاییی '!DS314</f>
        <v>32.856073367022276</v>
      </c>
      <c r="C305" s="433">
        <f>'[2]امور قضاییی '!DT314</f>
        <v>19</v>
      </c>
      <c r="D305" s="430">
        <v>37.539296407185631</v>
      </c>
      <c r="E305" s="433">
        <v>15</v>
      </c>
      <c r="F305" s="430">
        <v>47.117603275027918</v>
      </c>
      <c r="G305" s="433">
        <v>17</v>
      </c>
      <c r="H305" s="430">
        <f>'[2]امور قضاییی '!DY314</f>
        <v>57.839689004072561</v>
      </c>
      <c r="I305" s="433">
        <f>'[2]امور قضاییی '!DZ314</f>
        <v>15</v>
      </c>
      <c r="J305" s="430">
        <f>'[2]امور قضاییی '!EA314</f>
        <v>55.126174249401366</v>
      </c>
      <c r="K305" s="433">
        <f>'[2]امور قضاییی '!EB314</f>
        <v>18</v>
      </c>
    </row>
    <row r="306" spans="1:11" ht="24.75" customHeight="1" x14ac:dyDescent="0.2">
      <c r="A306" s="69" t="s">
        <v>113</v>
      </c>
      <c r="B306" s="430">
        <f>'[2]امور قضاییی '!DS315</f>
        <v>32.996910401647781</v>
      </c>
      <c r="C306" s="433">
        <f>'[2]امور قضاییی '!DT315</f>
        <v>17</v>
      </c>
      <c r="D306" s="430">
        <v>31.136208076659823</v>
      </c>
      <c r="E306" s="433">
        <v>23</v>
      </c>
      <c r="F306" s="430">
        <v>36.002705444707473</v>
      </c>
      <c r="G306" s="433">
        <v>22</v>
      </c>
      <c r="H306" s="430">
        <f>'[2]امور قضاییی '!DY315</f>
        <v>26.704545454545457</v>
      </c>
      <c r="I306" s="433">
        <f>'[2]امور قضاییی '!DZ315</f>
        <v>28</v>
      </c>
      <c r="J306" s="430">
        <f>'[2]امور قضاییی '!EA315</f>
        <v>48.662483487450459</v>
      </c>
      <c r="K306" s="433">
        <f>'[2]امور قضاییی '!EB315</f>
        <v>19</v>
      </c>
    </row>
    <row r="307" spans="1:11" ht="24.75" customHeight="1" x14ac:dyDescent="0.2">
      <c r="A307" s="69" t="s">
        <v>114</v>
      </c>
      <c r="B307" s="430">
        <f>'[2]امور قضاییی '!DS316</f>
        <v>48.671096345514947</v>
      </c>
      <c r="C307" s="433">
        <f>'[2]امور قضاییی '!DT316</f>
        <v>6</v>
      </c>
      <c r="D307" s="430">
        <v>57.306397306397308</v>
      </c>
      <c r="E307" s="433">
        <v>6</v>
      </c>
      <c r="F307" s="430">
        <v>67.226890756302524</v>
      </c>
      <c r="G307" s="433">
        <v>7</v>
      </c>
      <c r="H307" s="430">
        <f>'[2]امور قضاییی '!DY316</f>
        <v>65.25167785234899</v>
      </c>
      <c r="I307" s="433">
        <f>'[2]امور قضاییی '!DZ316</f>
        <v>11</v>
      </c>
      <c r="J307" s="430">
        <f>'[2]امور قضاییی '!EA316</f>
        <v>75.896147403685092</v>
      </c>
      <c r="K307" s="433">
        <f>'[2]امور قضاییی '!EB316</f>
        <v>9</v>
      </c>
    </row>
    <row r="308" spans="1:11" ht="24.75" customHeight="1" x14ac:dyDescent="0.2">
      <c r="A308" s="69" t="s">
        <v>115</v>
      </c>
      <c r="B308" s="430">
        <f>'[2]امور قضاییی '!DS317</f>
        <v>43.037569944044769</v>
      </c>
      <c r="C308" s="433">
        <f>'[2]امور قضاییی '!DT317</f>
        <v>10</v>
      </c>
      <c r="D308" s="430">
        <v>51.20870265914585</v>
      </c>
      <c r="E308" s="433">
        <v>8</v>
      </c>
      <c r="F308" s="430">
        <v>65.003990422984842</v>
      </c>
      <c r="G308" s="433">
        <v>9</v>
      </c>
      <c r="H308" s="430">
        <f>'[2]امور قضاییی '!DY317</f>
        <v>71.739130434782609</v>
      </c>
      <c r="I308" s="433">
        <f>'[2]امور قضاییی '!DZ317</f>
        <v>8</v>
      </c>
      <c r="J308" s="430">
        <f>'[2]امور قضاییی '!EA317</f>
        <v>67.196554424432264</v>
      </c>
      <c r="K308" s="433">
        <f>'[2]امور قضاییی '!EB317</f>
        <v>12</v>
      </c>
    </row>
    <row r="309" spans="1:11" ht="24.75" customHeight="1" x14ac:dyDescent="0.2">
      <c r="A309" s="69" t="s">
        <v>89</v>
      </c>
      <c r="B309" s="430">
        <f>'[2]امور قضاییی '!DS318</f>
        <v>8.2408931510770778</v>
      </c>
      <c r="C309" s="433">
        <f>'[2]امور قضاییی '!DT318</f>
        <v>30</v>
      </c>
      <c r="D309" s="430">
        <v>11.931874866386375</v>
      </c>
      <c r="E309" s="433">
        <v>31</v>
      </c>
      <c r="F309" s="430">
        <v>18.305790960451976</v>
      </c>
      <c r="G309" s="433">
        <v>30</v>
      </c>
      <c r="H309" s="430">
        <f>'[2]امور قضاییی '!DY318</f>
        <v>21.322880940715336</v>
      </c>
      <c r="I309" s="433">
        <f>'[2]امور قضاییی '!DZ318</f>
        <v>29</v>
      </c>
      <c r="J309" s="430">
        <f>'[2]امور قضاییی '!EA318</f>
        <v>26.385441941074525</v>
      </c>
      <c r="K309" s="433">
        <f>'[2]امور قضاییی '!EB318</f>
        <v>29</v>
      </c>
    </row>
    <row r="310" spans="1:11" ht="24.75" customHeight="1" x14ac:dyDescent="0.2">
      <c r="A310" s="69" t="s">
        <v>163</v>
      </c>
      <c r="B310" s="430">
        <f>'[2]امور قضاییی '!DS319</f>
        <v>16.143724696356276</v>
      </c>
      <c r="C310" s="433">
        <f>'[2]امور قضاییی '!DT319</f>
        <v>30</v>
      </c>
      <c r="D310" s="430">
        <v>23.445121951219512</v>
      </c>
      <c r="E310" s="433">
        <v>26</v>
      </c>
      <c r="F310" s="430">
        <v>23.26923076923077</v>
      </c>
      <c r="G310" s="433">
        <v>28</v>
      </c>
      <c r="H310" s="430">
        <f>'[2]امور قضاییی '!DY319</f>
        <v>33.544813695871099</v>
      </c>
      <c r="I310" s="433">
        <f>'[2]امور قضاییی '!DZ319</f>
        <v>22</v>
      </c>
      <c r="J310" s="430">
        <f>'[2]امور قضاییی '!EA319</f>
        <v>46.970912738214643</v>
      </c>
      <c r="K310" s="433">
        <f>'[2]امور قضاییی '!EB319</f>
        <v>20</v>
      </c>
    </row>
    <row r="311" spans="1:11" ht="24.75" customHeight="1" x14ac:dyDescent="0.2">
      <c r="A311" s="69" t="s">
        <v>117</v>
      </c>
      <c r="B311" s="430">
        <f>'[2]امور قضاییی '!DS320</f>
        <v>45.742092457420924</v>
      </c>
      <c r="C311" s="433">
        <f>'[2]امور قضاییی '!DT320</f>
        <v>8</v>
      </c>
      <c r="D311" s="430">
        <v>52.078239608801958</v>
      </c>
      <c r="E311" s="433">
        <v>7</v>
      </c>
      <c r="F311" s="430">
        <v>62.708585247883917</v>
      </c>
      <c r="G311" s="433">
        <v>10</v>
      </c>
      <c r="H311" s="430">
        <f>'[2]امور قضاییی '!DY320</f>
        <v>65.610047846889955</v>
      </c>
      <c r="I311" s="433">
        <f>'[2]امور قضاییی '!DZ320</f>
        <v>10</v>
      </c>
      <c r="J311" s="430">
        <f>'[2]امور قضاییی '!EA320</f>
        <v>71.230769230769226</v>
      </c>
      <c r="K311" s="433">
        <f>'[2]امور قضاییی '!EB320</f>
        <v>11</v>
      </c>
    </row>
    <row r="312" spans="1:11" ht="24.75" customHeight="1" x14ac:dyDescent="0.2">
      <c r="A312" s="69" t="s">
        <v>118</v>
      </c>
      <c r="B312" s="430">
        <f>'[2]امور قضاییی '!DS321</f>
        <v>21.333139281036239</v>
      </c>
      <c r="C312" s="433">
        <f>'[2]امور قضاییی '!DT321</f>
        <v>25</v>
      </c>
      <c r="D312" s="430">
        <v>24.044128320510961</v>
      </c>
      <c r="E312" s="433">
        <v>25</v>
      </c>
      <c r="F312" s="430">
        <v>28.981760735315241</v>
      </c>
      <c r="G312" s="433">
        <v>25</v>
      </c>
      <c r="H312" s="430">
        <f>'[2]امور قضاییی '!DY321</f>
        <v>20.68220579874929</v>
      </c>
      <c r="I312" s="433">
        <f>'[2]امور قضاییی '!DZ321</f>
        <v>30</v>
      </c>
      <c r="J312" s="430">
        <f>'[2]امور قضاییی '!EA321</f>
        <v>30.696300464200309</v>
      </c>
      <c r="K312" s="433">
        <f>'[2]امور قضاییی '!EB321</f>
        <v>27</v>
      </c>
    </row>
    <row r="313" spans="1:11" ht="24.75" customHeight="1" x14ac:dyDescent="0.2">
      <c r="A313" s="69" t="s">
        <v>17</v>
      </c>
      <c r="B313" s="430">
        <f>'[2]امور قضاییی '!DS322</f>
        <v>26.896551724137929</v>
      </c>
      <c r="C313" s="433">
        <f>'[2]امور قضاییی '!DT322</f>
        <v>23</v>
      </c>
      <c r="D313" s="430">
        <v>32.29190421892816</v>
      </c>
      <c r="E313" s="433">
        <v>20</v>
      </c>
      <c r="F313" s="430">
        <v>52.371721778791333</v>
      </c>
      <c r="G313" s="433">
        <v>15</v>
      </c>
      <c r="H313" s="430">
        <f>'[2]امور قضاییی '!DY322</f>
        <v>78.664383561643845</v>
      </c>
      <c r="I313" s="433">
        <f>'[2]امور قضاییی '!DZ322</f>
        <v>7</v>
      </c>
      <c r="J313" s="430">
        <f>'[2]امور قضاییی '!EA322</f>
        <v>86.674285714285716</v>
      </c>
      <c r="K313" s="433">
        <f>'[2]امور قضاییی '!EB322</f>
        <v>5</v>
      </c>
    </row>
    <row r="314" spans="1:11" ht="24.75" customHeight="1" x14ac:dyDescent="0.2">
      <c r="A314" s="69" t="s">
        <v>120</v>
      </c>
      <c r="B314" s="430">
        <f>'[2]امور قضاییی '!DS323</f>
        <v>16.855753646677471</v>
      </c>
      <c r="C314" s="433">
        <f>'[2]امور قضاییی '!DT323</f>
        <v>27</v>
      </c>
      <c r="D314" s="430">
        <v>14.443331998398078</v>
      </c>
      <c r="E314" s="433">
        <v>29</v>
      </c>
      <c r="F314" s="430">
        <v>25.968222442899702</v>
      </c>
      <c r="G314" s="433">
        <v>27</v>
      </c>
      <c r="H314" s="430">
        <f>'[2]امور قضاییی '!DY323</f>
        <v>29.270935960591132</v>
      </c>
      <c r="I314" s="433">
        <f>'[2]امور قضاییی '!DZ323</f>
        <v>24</v>
      </c>
      <c r="J314" s="430">
        <f>'[2]امور قضاییی '!EA323</f>
        <v>34.383186705767351</v>
      </c>
      <c r="K314" s="433">
        <f>'[2]امور قضاییی '!EB323</f>
        <v>25</v>
      </c>
    </row>
    <row r="315" spans="1:11" ht="24.75" customHeight="1" x14ac:dyDescent="0.2">
      <c r="A315" s="69" t="s">
        <v>121</v>
      </c>
      <c r="B315" s="430">
        <f>'[2]امور قضاییی '!DS324</f>
        <v>27.380307136404696</v>
      </c>
      <c r="C315" s="433">
        <f>'[2]امور قضاییی '!DT324</f>
        <v>21</v>
      </c>
      <c r="D315" s="430">
        <v>32.21415607985481</v>
      </c>
      <c r="E315" s="433">
        <v>21</v>
      </c>
      <c r="F315" s="430">
        <v>37.906137184115522</v>
      </c>
      <c r="G315" s="433">
        <v>20</v>
      </c>
      <c r="H315" s="430">
        <f>'[2]امور قضاییی '!DY324</f>
        <v>56.741472172351884</v>
      </c>
      <c r="I315" s="433">
        <f>'[2]امور قضاییی '!DZ324</f>
        <v>17</v>
      </c>
      <c r="J315" s="430">
        <f>'[2]امور قضاییی '!EA324</f>
        <v>59.0437890974084</v>
      </c>
      <c r="K315" s="433">
        <f>'[2]امور قضاییی '!EB324</f>
        <v>15</v>
      </c>
    </row>
    <row r="316" spans="1:11" ht="24.75" customHeight="1" x14ac:dyDescent="0.2">
      <c r="A316" s="69" t="s">
        <v>122</v>
      </c>
      <c r="B316" s="430">
        <f>'[2]امور قضاییی '!DS325</f>
        <v>62.29057591623036</v>
      </c>
      <c r="C316" s="433">
        <f>'[2]امور قضاییی '!DT325</f>
        <v>4</v>
      </c>
      <c r="D316" s="430">
        <v>76.671070013210041</v>
      </c>
      <c r="E316" s="433">
        <v>4</v>
      </c>
      <c r="F316" s="430">
        <v>86.518904823989573</v>
      </c>
      <c r="G316" s="433">
        <v>4</v>
      </c>
      <c r="H316" s="430">
        <f>'[2]امور قضاییی '!DY325</f>
        <v>98.198198198198199</v>
      </c>
      <c r="I316" s="433">
        <f>'[2]امور قضاییی '!DZ325</f>
        <v>4</v>
      </c>
      <c r="J316" s="430">
        <f>'[2]امور قضاییی '!EA325</f>
        <v>106.20076238881829</v>
      </c>
      <c r="K316" s="433">
        <f>'[2]امور قضاییی '!EB325</f>
        <v>3</v>
      </c>
    </row>
    <row r="317" spans="1:11" ht="24.75" customHeight="1" x14ac:dyDescent="0.2">
      <c r="A317" s="69" t="s">
        <v>123</v>
      </c>
      <c r="B317" s="430">
        <f>'[2]امور قضاییی '!DS326</f>
        <v>11.254515599343186</v>
      </c>
      <c r="C317" s="433">
        <f>'[2]امور قضاییی '!DT326</f>
        <v>30</v>
      </c>
      <c r="D317" s="430">
        <v>12.59643435980551</v>
      </c>
      <c r="E317" s="433">
        <v>30</v>
      </c>
      <c r="F317" s="430">
        <v>14.644444444444444</v>
      </c>
      <c r="G317" s="433">
        <v>31</v>
      </c>
      <c r="H317" s="430">
        <f>'[2]امور قضاییی '!DY326</f>
        <v>12.794026135656503</v>
      </c>
      <c r="I317" s="433">
        <f>'[2]امور قضاییی '!DZ326</f>
        <v>31</v>
      </c>
      <c r="J317" s="430">
        <f>'[2]امور قضاییی '!EA326</f>
        <v>10.435975609756097</v>
      </c>
      <c r="K317" s="433">
        <f>'[2]امور قضاییی '!EB326</f>
        <v>31</v>
      </c>
    </row>
    <row r="318" spans="1:11" ht="24.75" customHeight="1" x14ac:dyDescent="0.2">
      <c r="A318" s="69" t="s">
        <v>124</v>
      </c>
      <c r="B318" s="430">
        <f>'[2]امور قضاییی '!DS327</f>
        <v>39.427836072064935</v>
      </c>
      <c r="C318" s="433">
        <f>'[2]امور قضاییی '!DT327</f>
        <v>11</v>
      </c>
      <c r="D318" s="430">
        <v>45.228486646884271</v>
      </c>
      <c r="E318" s="433">
        <v>11</v>
      </c>
      <c r="F318" s="430">
        <v>67.079071597167584</v>
      </c>
      <c r="G318" s="433">
        <v>8</v>
      </c>
      <c r="H318" s="430">
        <f>'[2]امور قضاییی '!DY327</f>
        <v>95.026413617687339</v>
      </c>
      <c r="I318" s="433">
        <f>'[2]امور قضاییی '!DZ327</f>
        <v>5</v>
      </c>
      <c r="J318" s="430">
        <f>'[2]امور قضاییی '!EA327</f>
        <v>84.038161993769464</v>
      </c>
      <c r="K318" s="433">
        <f>'[2]امور قضاییی '!EB327</f>
        <v>6</v>
      </c>
    </row>
    <row r="319" spans="1:11" ht="24.75" customHeight="1" x14ac:dyDescent="0.2">
      <c r="A319" s="69" t="s">
        <v>125</v>
      </c>
      <c r="B319" s="430">
        <f>'[2]امور قضاییی '!DS328</f>
        <v>35.479041916167667</v>
      </c>
      <c r="C319" s="433">
        <f>'[2]امور قضاییی '!DT328</f>
        <v>13</v>
      </c>
      <c r="D319" s="430">
        <v>44.901960784313729</v>
      </c>
      <c r="E319" s="433">
        <v>12</v>
      </c>
      <c r="F319" s="430">
        <v>70.9152288072018</v>
      </c>
      <c r="G319" s="433">
        <v>6</v>
      </c>
      <c r="H319" s="430">
        <f>'[2]امور قضاییی '!DY328</f>
        <v>71.567164179104481</v>
      </c>
      <c r="I319" s="433">
        <f>'[2]امور قضاییی '!DZ328</f>
        <v>9</v>
      </c>
      <c r="J319" s="430">
        <f>'[2]امور قضاییی '!EA328</f>
        <v>73.974739970282315</v>
      </c>
      <c r="K319" s="433">
        <f>'[2]امور قضاییی '!EB328</f>
        <v>10</v>
      </c>
    </row>
    <row r="320" spans="1:11" ht="24.75" customHeight="1" x14ac:dyDescent="0.2">
      <c r="A320" s="69" t="s">
        <v>126</v>
      </c>
      <c r="B320" s="430">
        <f>'[2]امور قضاییی '!DS329</f>
        <v>33.304721030042913</v>
      </c>
      <c r="C320" s="433">
        <f>'[2]امور قضاییی '!DT329</f>
        <v>16</v>
      </c>
      <c r="D320" s="430">
        <v>40.064331665475336</v>
      </c>
      <c r="E320" s="433">
        <v>13</v>
      </c>
      <c r="F320" s="430">
        <v>54.509527170077632</v>
      </c>
      <c r="G320" s="433">
        <v>13</v>
      </c>
      <c r="H320" s="430">
        <f>'[2]امور قضاییی '!DY329</f>
        <v>60.459930313588849</v>
      </c>
      <c r="I320" s="433">
        <f>'[2]امور قضاییی '!DZ329</f>
        <v>12</v>
      </c>
      <c r="J320" s="430">
        <f>'[2]امور قضاییی '!EA329</f>
        <v>77.090784044016502</v>
      </c>
      <c r="K320" s="433">
        <f>'[2]امور قضاییی '!EB329</f>
        <v>8</v>
      </c>
    </row>
    <row r="321" spans="1:11" ht="24.75" customHeight="1" x14ac:dyDescent="0.2">
      <c r="A321" s="69" t="s">
        <v>127</v>
      </c>
      <c r="B321" s="430">
        <f>'[2]امور قضاییی '!DS330</f>
        <v>26.913432835820895</v>
      </c>
      <c r="C321" s="433">
        <f>'[2]امور قضاییی '!DT330</f>
        <v>22</v>
      </c>
      <c r="D321" s="430">
        <v>34.357743097238895</v>
      </c>
      <c r="E321" s="433">
        <v>18</v>
      </c>
      <c r="F321" s="430">
        <v>37.449223416965353</v>
      </c>
      <c r="G321" s="433">
        <v>21</v>
      </c>
      <c r="H321" s="430">
        <f>'[2]امور قضاییی '!DY330</f>
        <v>35.457788347205707</v>
      </c>
      <c r="I321" s="433">
        <f>'[2]امور قضاییی '!DZ330</f>
        <v>21</v>
      </c>
      <c r="J321" s="430">
        <f>'[2]امور قضاییی '!EA330</f>
        <v>35.452930728241562</v>
      </c>
      <c r="K321" s="433">
        <f>'[2]امور قضاییی '!EB330</f>
        <v>24</v>
      </c>
    </row>
    <row r="322" spans="1:11" ht="24.75" customHeight="1" x14ac:dyDescent="0.2">
      <c r="A322" s="69" t="s">
        <v>128</v>
      </c>
      <c r="B322" s="430">
        <f>'[2]امور قضاییی '!DS331</f>
        <v>35.342711762945221</v>
      </c>
      <c r="C322" s="433">
        <f>'[2]امور قضاییی '!DT331</f>
        <v>14</v>
      </c>
      <c r="D322" s="430">
        <v>33.989792854998498</v>
      </c>
      <c r="E322" s="433">
        <v>19</v>
      </c>
      <c r="F322" s="430">
        <v>34.481834425253126</v>
      </c>
      <c r="G322" s="433">
        <v>23</v>
      </c>
      <c r="H322" s="430">
        <f>'[2]امور قضاییی '!DY331</f>
        <v>29.223042836041358</v>
      </c>
      <c r="I322" s="433">
        <f>'[2]امور قضاییی '!DZ331</f>
        <v>26</v>
      </c>
      <c r="J322" s="430">
        <f>'[2]امور قضاییی '!EA331</f>
        <v>19.627893348959859</v>
      </c>
      <c r="K322" s="433">
        <f>'[2]امور قضاییی '!EB331</f>
        <v>30</v>
      </c>
    </row>
    <row r="323" spans="1:11" ht="24.75" customHeight="1" x14ac:dyDescent="0.2">
      <c r="A323" s="69" t="s">
        <v>129</v>
      </c>
      <c r="B323" s="430">
        <f>'[2]امور قضاییی '!DS332</f>
        <v>32.246123061530767</v>
      </c>
      <c r="C323" s="433">
        <f>'[2]امور قضاییی '!DT332</f>
        <v>20</v>
      </c>
      <c r="D323" s="430">
        <v>36.27510040160643</v>
      </c>
      <c r="E323" s="433">
        <v>16</v>
      </c>
      <c r="F323" s="430">
        <v>41.883767535070142</v>
      </c>
      <c r="G323" s="433">
        <v>19</v>
      </c>
      <c r="H323" s="430">
        <f>'[2]امور قضاییی '!DY332</f>
        <v>37.192192192192188</v>
      </c>
      <c r="I323" s="433">
        <f>'[2]امور قضاییی '!DZ332</f>
        <v>20</v>
      </c>
      <c r="J323" s="430">
        <f>'[2]امور قضاییی '!EA332</f>
        <v>38.519259629814904</v>
      </c>
      <c r="K323" s="433">
        <f>'[2]امور قضاییی '!EB332</f>
        <v>22</v>
      </c>
    </row>
    <row r="324" spans="1:11" ht="24.75" customHeight="1" x14ac:dyDescent="0.2">
      <c r="A324" s="69" t="s">
        <v>164</v>
      </c>
      <c r="B324" s="430">
        <f>'[2]امور قضاییی '!DS333</f>
        <v>70.305444887118199</v>
      </c>
      <c r="C324" s="433">
        <f>'[2]امور قضاییی '!DT333</f>
        <v>2</v>
      </c>
      <c r="D324" s="430">
        <v>92.241610738255034</v>
      </c>
      <c r="E324" s="433">
        <v>2</v>
      </c>
      <c r="F324" s="430">
        <v>107.32</v>
      </c>
      <c r="G324" s="433">
        <v>3</v>
      </c>
      <c r="H324" s="430">
        <f>'[2]امور قضاییی '!DY333</f>
        <v>127.64238410596026</v>
      </c>
      <c r="I324" s="433">
        <f>'[2]امور قضاییی '!DZ333</f>
        <v>2</v>
      </c>
      <c r="J324" s="430">
        <f>'[2]امور قضاییی '!EA333</f>
        <v>111.63372859025031</v>
      </c>
      <c r="K324" s="433">
        <f>'[2]امور قضاییی '!EB333</f>
        <v>2</v>
      </c>
    </row>
    <row r="325" spans="1:11" ht="24.75" customHeight="1" x14ac:dyDescent="0.2">
      <c r="A325" s="69" t="s">
        <v>131</v>
      </c>
      <c r="B325" s="430">
        <f>'[2]امور قضاییی '!DS334</f>
        <v>35.073417721518986</v>
      </c>
      <c r="C325" s="433">
        <f>'[2]امور قضاییی '!DT334</f>
        <v>15</v>
      </c>
      <c r="D325" s="430">
        <v>31.799290420679167</v>
      </c>
      <c r="E325" s="433">
        <v>22</v>
      </c>
      <c r="F325" s="430">
        <v>52.147887323943657</v>
      </c>
      <c r="G325" s="433">
        <v>16</v>
      </c>
      <c r="H325" s="430">
        <f>'[2]امور قضاییی '!DY334</f>
        <v>79.365634365634364</v>
      </c>
      <c r="I325" s="433">
        <f>'[2]امور قضاییی '!DZ334</f>
        <v>6</v>
      </c>
      <c r="J325" s="430">
        <f>'[2]امور قضاییی '!EA334</f>
        <v>82.118055555555557</v>
      </c>
      <c r="K325" s="433">
        <f>'[2]امور قضاییی '!EB334</f>
        <v>7</v>
      </c>
    </row>
    <row r="326" spans="1:11" ht="24.75" customHeight="1" x14ac:dyDescent="0.2">
      <c r="A326" s="69" t="s">
        <v>132</v>
      </c>
      <c r="B326" s="430">
        <f>'[2]امور قضاییی '!DS335</f>
        <v>44.655775962660442</v>
      </c>
      <c r="C326" s="433">
        <f>'[2]امور قضاییی '!DT335</f>
        <v>9</v>
      </c>
      <c r="D326" s="430">
        <v>35.001950838860708</v>
      </c>
      <c r="E326" s="433">
        <v>17</v>
      </c>
      <c r="F326" s="430">
        <v>41.944660950896335</v>
      </c>
      <c r="G326" s="433">
        <v>18</v>
      </c>
      <c r="H326" s="430">
        <f>'[2]امور قضاییی '!DY335</f>
        <v>50.444098169068951</v>
      </c>
      <c r="I326" s="433">
        <f>'[2]امور قضاییی '!DZ335</f>
        <v>18</v>
      </c>
      <c r="J326" s="430">
        <f>'[2]امور قضاییی '!EA335</f>
        <v>55.601401323472174</v>
      </c>
      <c r="K326" s="433">
        <f>'[2]امور قضاییی '!EB335</f>
        <v>17</v>
      </c>
    </row>
    <row r="327" spans="1:11" ht="24.75" customHeight="1" x14ac:dyDescent="0.2">
      <c r="A327" s="69" t="s">
        <v>133</v>
      </c>
      <c r="B327" s="430">
        <f>'[2]امور قضاییی '!DS336</f>
        <v>32.881732370905056</v>
      </c>
      <c r="C327" s="433">
        <f>'[2]امور قضاییی '!DT336</f>
        <v>18</v>
      </c>
      <c r="D327" s="430">
        <v>38.726968174204359</v>
      </c>
      <c r="E327" s="433">
        <v>14</v>
      </c>
      <c r="F327" s="430">
        <v>54.422755158951475</v>
      </c>
      <c r="G327" s="433">
        <v>14</v>
      </c>
      <c r="H327" s="430">
        <f>'[2]امور قضاییی '!DY336</f>
        <v>57.345231455660901</v>
      </c>
      <c r="I327" s="433">
        <f>'[2]امور قضاییی '!DZ336</f>
        <v>16</v>
      </c>
      <c r="J327" s="430">
        <f>'[2]امور قضاییی '!EA336</f>
        <v>59.564732142857146</v>
      </c>
      <c r="K327" s="433">
        <f>'[2]امور قضاییی '!EB336</f>
        <v>14</v>
      </c>
    </row>
    <row r="328" spans="1:11" ht="24.75" customHeight="1" x14ac:dyDescent="0.2">
      <c r="A328" s="69" t="s">
        <v>134</v>
      </c>
      <c r="B328" s="430">
        <f>'[2]امور قضاییی '!DS337</f>
        <v>92.907696844588614</v>
      </c>
      <c r="C328" s="433">
        <f>'[2]امور قضاییی '!DT337</f>
        <v>1</v>
      </c>
      <c r="D328" s="430">
        <v>107.88803317535545</v>
      </c>
      <c r="E328" s="433">
        <v>1</v>
      </c>
      <c r="F328" s="430">
        <v>142.58778400708175</v>
      </c>
      <c r="G328" s="433">
        <v>1</v>
      </c>
      <c r="H328" s="430">
        <f>'[2]امور قضاییی '!DY337</f>
        <v>138.42399294325199</v>
      </c>
      <c r="I328" s="433">
        <f>'[2]امور قضاییی '!DZ337</f>
        <v>1</v>
      </c>
      <c r="J328" s="430">
        <f>'[2]امور قضاییی '!EA337</f>
        <v>102.01464128843338</v>
      </c>
      <c r="K328" s="433">
        <f>'[2]امور قضاییی '!EB337</f>
        <v>4</v>
      </c>
    </row>
    <row r="329" spans="1:11" ht="24.75" customHeight="1" x14ac:dyDescent="0.2">
      <c r="A329" s="69" t="s">
        <v>135</v>
      </c>
      <c r="B329" s="430">
        <f>'[2]امور قضاییی '!DS338</f>
        <v>63.626522327469551</v>
      </c>
      <c r="C329" s="433">
        <f>'[2]امور قضاییی '!DT338</f>
        <v>3</v>
      </c>
      <c r="D329" s="430">
        <v>79.603554340396443</v>
      </c>
      <c r="E329" s="433">
        <v>3</v>
      </c>
      <c r="F329" s="430">
        <v>110.34788540245566</v>
      </c>
      <c r="G329" s="433">
        <v>2</v>
      </c>
      <c r="H329" s="430">
        <f>'[2]امور قضاییی '!DY338</f>
        <v>121.44996596324029</v>
      </c>
      <c r="I329" s="433">
        <f>'[2]امور قضاییی '!DZ338</f>
        <v>3</v>
      </c>
      <c r="J329" s="430">
        <f>'[2]امور قضاییی '!EA338</f>
        <v>131.20244565217394</v>
      </c>
      <c r="K329" s="433">
        <f>'[2]امور قضاییی '!EB338</f>
        <v>1</v>
      </c>
    </row>
    <row r="330" spans="1:11" ht="24.75" customHeight="1" x14ac:dyDescent="0.2">
      <c r="A330" s="69" t="s">
        <v>136</v>
      </c>
      <c r="B330" s="430">
        <f>'[2]امور قضاییی '!DS339</f>
        <v>-13.898043254376931</v>
      </c>
      <c r="C330" s="433">
        <f>'[2]امور قضاییی '!DT339</f>
        <v>29</v>
      </c>
      <c r="D330" s="430">
        <v>19.767321613236813</v>
      </c>
      <c r="E330" s="433">
        <v>28</v>
      </c>
      <c r="F330" s="430">
        <v>22.579001019367993</v>
      </c>
      <c r="G330" s="433">
        <v>29</v>
      </c>
      <c r="H330" s="430">
        <f>'[2]امور قضاییی '!DY339</f>
        <v>31.905480140774259</v>
      </c>
      <c r="I330" s="433">
        <f>'[2]امور قضاییی '!DZ339</f>
        <v>23</v>
      </c>
      <c r="J330" s="430">
        <f>'[2]امور قضاییی '!EA339</f>
        <v>29.578790882061444</v>
      </c>
      <c r="K330" s="433">
        <f>'[2]امور قضاییی '!EB339</f>
        <v>28</v>
      </c>
    </row>
    <row r="331" spans="1:11" ht="24.75" customHeight="1" x14ac:dyDescent="0.2">
      <c r="A331" s="69" t="s">
        <v>137</v>
      </c>
      <c r="B331" s="430">
        <f>'[2]امور قضاییی '!DS340</f>
        <v>24.839797639123102</v>
      </c>
      <c r="C331" s="433">
        <f>'[2]امور قضاییی '!DT340</f>
        <v>24</v>
      </c>
      <c r="D331" s="430">
        <v>25.237825594563986</v>
      </c>
      <c r="E331" s="433">
        <v>24</v>
      </c>
      <c r="F331" s="430">
        <v>30.848416289592759</v>
      </c>
      <c r="G331" s="433">
        <v>24</v>
      </c>
      <c r="H331" s="430">
        <f>'[2]امور قضاییی '!DY340</f>
        <v>27.04918032786885</v>
      </c>
      <c r="I331" s="433">
        <f>'[2]امور قضاییی '!DZ340</f>
        <v>27</v>
      </c>
      <c r="J331" s="430">
        <f>'[2]امور قضاییی '!EA340</f>
        <v>34.279253815715094</v>
      </c>
      <c r="K331" s="433">
        <f>'[2]امور قضاییی '!EB340</f>
        <v>26</v>
      </c>
    </row>
    <row r="332" spans="1:11" ht="24.75" customHeight="1" x14ac:dyDescent="0.2">
      <c r="A332" s="69" t="s">
        <v>138</v>
      </c>
      <c r="B332" s="430">
        <f>'[2]امور قضاییی '!DS341</f>
        <v>17.079288025889969</v>
      </c>
      <c r="C332" s="433">
        <f>'[2]امور قضاییی '!DT341</f>
        <v>26</v>
      </c>
      <c r="D332" s="430">
        <v>22.075019952114925</v>
      </c>
      <c r="E332" s="433">
        <v>27</v>
      </c>
      <c r="F332" s="430">
        <v>26.535742340926944</v>
      </c>
      <c r="G332" s="433">
        <v>26</v>
      </c>
      <c r="H332" s="430">
        <f>'[2]امور قضاییی '!DY341</f>
        <v>29.242072699149261</v>
      </c>
      <c r="I332" s="433">
        <f>'[2]امور قضاییی '!DZ341</f>
        <v>25</v>
      </c>
      <c r="J332" s="430">
        <f>'[2]امور قضاییی '!EA341</f>
        <v>36.971080669710808</v>
      </c>
      <c r="K332" s="433">
        <f>'[2]امور قضاییی '!EB341</f>
        <v>23</v>
      </c>
    </row>
    <row r="333" spans="1:11" ht="24.75" customHeight="1" x14ac:dyDescent="0.2">
      <c r="A333" s="218" t="s">
        <v>38</v>
      </c>
      <c r="B333" s="474"/>
      <c r="C333" s="474"/>
      <c r="D333" s="474"/>
      <c r="E333" s="474"/>
      <c r="F333" s="474"/>
      <c r="G333" s="474"/>
      <c r="H333" s="473"/>
    </row>
    <row r="335" spans="1:11" ht="24.75" customHeight="1" x14ac:dyDescent="0.2">
      <c r="A335" s="469" t="s">
        <v>383</v>
      </c>
      <c r="B335" s="473"/>
      <c r="C335" s="473"/>
      <c r="D335" s="473"/>
      <c r="E335" s="473"/>
      <c r="F335" s="473"/>
      <c r="J335" s="473"/>
      <c r="K335" s="23" t="s">
        <v>382</v>
      </c>
    </row>
    <row r="336" spans="1:11" ht="24.75" customHeight="1" x14ac:dyDescent="0.2">
      <c r="A336" s="766" t="s">
        <v>1</v>
      </c>
      <c r="B336" s="768">
        <v>1399</v>
      </c>
      <c r="C336" s="768"/>
      <c r="D336" s="768">
        <v>1400</v>
      </c>
      <c r="E336" s="768"/>
      <c r="F336" s="768">
        <v>1401</v>
      </c>
      <c r="G336" s="768"/>
      <c r="H336" s="768">
        <v>1402</v>
      </c>
      <c r="I336" s="768"/>
      <c r="J336" s="768">
        <f>'[2]امور قضاییی '!EA346</f>
        <v>1403</v>
      </c>
      <c r="K336" s="768"/>
    </row>
    <row r="337" spans="1:11" ht="24.75" customHeight="1" x14ac:dyDescent="0.2">
      <c r="A337" s="767"/>
      <c r="B337" s="495" t="s">
        <v>243</v>
      </c>
      <c r="C337" s="481" t="s">
        <v>3</v>
      </c>
      <c r="D337" s="495" t="s">
        <v>243</v>
      </c>
      <c r="E337" s="481" t="s">
        <v>3</v>
      </c>
      <c r="F337" s="495" t="s">
        <v>243</v>
      </c>
      <c r="G337" s="481" t="s">
        <v>3</v>
      </c>
      <c r="H337" s="495" t="s">
        <v>243</v>
      </c>
      <c r="I337" s="481" t="s">
        <v>3</v>
      </c>
      <c r="J337" s="495" t="str">
        <f>'[2]امور قضاییی '!EA347</f>
        <v xml:space="preserve">نسبت </v>
      </c>
      <c r="K337" s="481" t="str">
        <f>'[2]امور قضاییی '!EB347</f>
        <v>رتبه</v>
      </c>
    </row>
    <row r="338" spans="1:11" ht="24.75" customHeight="1" x14ac:dyDescent="0.2">
      <c r="A338" s="67" t="s">
        <v>91</v>
      </c>
      <c r="B338" s="39">
        <v>140.1515980865799</v>
      </c>
      <c r="C338" s="113" t="s">
        <v>230</v>
      </c>
      <c r="D338" s="68">
        <v>119.94</v>
      </c>
      <c r="E338" s="59" t="s">
        <v>230</v>
      </c>
      <c r="F338" s="68">
        <v>82.295041322314049</v>
      </c>
      <c r="G338" s="59" t="s">
        <v>230</v>
      </c>
      <c r="H338" s="313">
        <v>71.752276482790151</v>
      </c>
      <c r="I338" s="113" t="s">
        <v>230</v>
      </c>
      <c r="J338" s="429">
        <f>'[2]امور قضاییی '!EA348</f>
        <v>43.554402577913237</v>
      </c>
      <c r="K338" s="432" t="str">
        <f>'[2]امور قضاییی '!EB348</f>
        <v>××</v>
      </c>
    </row>
    <row r="339" spans="1:11" ht="24.75" customHeight="1" x14ac:dyDescent="0.2">
      <c r="A339" s="228" t="s">
        <v>109</v>
      </c>
      <c r="B339" s="40">
        <v>13.665761540360403</v>
      </c>
      <c r="C339" s="72">
        <v>29</v>
      </c>
      <c r="D339" s="70">
        <v>18.899999999999999</v>
      </c>
      <c r="E339" s="71">
        <v>27</v>
      </c>
      <c r="F339" s="70">
        <v>11.73484475110892</v>
      </c>
      <c r="G339" s="71">
        <v>29</v>
      </c>
      <c r="H339" s="40">
        <v>11.045398773006134</v>
      </c>
      <c r="I339" s="72">
        <v>29</v>
      </c>
      <c r="J339" s="430">
        <f>'[2]امور قضاییی '!EA349</f>
        <v>9.4794721407624642</v>
      </c>
      <c r="K339" s="433">
        <f>'[2]امور قضاییی '!EB349</f>
        <v>31</v>
      </c>
    </row>
    <row r="340" spans="1:11" ht="24.75" customHeight="1" x14ac:dyDescent="0.2">
      <c r="A340" s="228" t="s">
        <v>7</v>
      </c>
      <c r="B340" s="40">
        <v>28.191334690316953</v>
      </c>
      <c r="C340" s="72">
        <v>22</v>
      </c>
      <c r="D340" s="70">
        <v>39.01</v>
      </c>
      <c r="E340" s="71">
        <v>16</v>
      </c>
      <c r="F340" s="70">
        <v>19.11629245826137</v>
      </c>
      <c r="G340" s="71">
        <v>23</v>
      </c>
      <c r="H340" s="40">
        <v>26.176470588235293</v>
      </c>
      <c r="I340" s="72">
        <v>20</v>
      </c>
      <c r="J340" s="430">
        <f>'[2]امور قضاییی '!EA350</f>
        <v>17.373193539246248</v>
      </c>
      <c r="K340" s="433">
        <f>'[2]امور قضاییی '!EB350</f>
        <v>19</v>
      </c>
    </row>
    <row r="341" spans="1:11" ht="24.75" customHeight="1" x14ac:dyDescent="0.2">
      <c r="A341" s="228" t="s">
        <v>111</v>
      </c>
      <c r="B341" s="40">
        <v>17.388973966309344</v>
      </c>
      <c r="C341" s="72">
        <v>27</v>
      </c>
      <c r="D341" s="70">
        <v>17.93</v>
      </c>
      <c r="E341" s="71">
        <v>29</v>
      </c>
      <c r="F341" s="70">
        <v>15.990747879722438</v>
      </c>
      <c r="G341" s="71">
        <v>26</v>
      </c>
      <c r="H341" s="40">
        <v>19.499229583975346</v>
      </c>
      <c r="I341" s="72">
        <v>23</v>
      </c>
      <c r="J341" s="430">
        <f>'[2]امور قضاییی '!EA351</f>
        <v>14.6189376443418</v>
      </c>
      <c r="K341" s="433">
        <f>'[2]امور قضاییی '!EB351</f>
        <v>22</v>
      </c>
    </row>
    <row r="342" spans="1:11" ht="24.75" customHeight="1" x14ac:dyDescent="0.2">
      <c r="A342" s="228" t="s">
        <v>112</v>
      </c>
      <c r="B342" s="40">
        <v>101.64514317798991</v>
      </c>
      <c r="C342" s="72">
        <v>10</v>
      </c>
      <c r="D342" s="70">
        <v>91.74</v>
      </c>
      <c r="E342" s="71">
        <v>10</v>
      </c>
      <c r="F342" s="70">
        <v>64.975809452921482</v>
      </c>
      <c r="G342" s="71">
        <v>10</v>
      </c>
      <c r="H342" s="40">
        <v>43.811551277304702</v>
      </c>
      <c r="I342" s="72">
        <v>13</v>
      </c>
      <c r="J342" s="430">
        <f>'[2]امور قضاییی '!EA352</f>
        <v>32.536378706944191</v>
      </c>
      <c r="K342" s="433">
        <f>'[2]امور قضاییی '!EB352</f>
        <v>11</v>
      </c>
    </row>
    <row r="343" spans="1:11" ht="24.75" customHeight="1" x14ac:dyDescent="0.2">
      <c r="A343" s="228" t="s">
        <v>113</v>
      </c>
      <c r="B343" s="40">
        <v>41.575695159629248</v>
      </c>
      <c r="C343" s="72">
        <v>15</v>
      </c>
      <c r="D343" s="70">
        <v>42.4</v>
      </c>
      <c r="E343" s="71">
        <v>15</v>
      </c>
      <c r="F343" s="70">
        <v>52.932025701724726</v>
      </c>
      <c r="G343" s="71">
        <v>11</v>
      </c>
      <c r="H343" s="40">
        <v>45.945855614973262</v>
      </c>
      <c r="I343" s="72">
        <v>10</v>
      </c>
      <c r="J343" s="430">
        <f>'[2]امور قضاییی '!EA353</f>
        <v>31.043593130779392</v>
      </c>
      <c r="K343" s="433">
        <f>'[2]امور قضاییی '!EB353</f>
        <v>12</v>
      </c>
    </row>
    <row r="344" spans="1:11" ht="24.75" customHeight="1" x14ac:dyDescent="0.2">
      <c r="A344" s="228" t="s">
        <v>114</v>
      </c>
      <c r="B344" s="40">
        <v>8.1395348837209305</v>
      </c>
      <c r="C344" s="72">
        <v>30</v>
      </c>
      <c r="D344" s="70">
        <v>12.96</v>
      </c>
      <c r="E344" s="71">
        <v>30</v>
      </c>
      <c r="F344" s="70">
        <v>18.319327731092436</v>
      </c>
      <c r="G344" s="71">
        <v>24</v>
      </c>
      <c r="H344" s="40">
        <v>17.365771812080535</v>
      </c>
      <c r="I344" s="72">
        <v>25</v>
      </c>
      <c r="J344" s="430">
        <f>'[2]امور قضاییی '!EA354</f>
        <v>13.350083752093802</v>
      </c>
      <c r="K344" s="433">
        <f>'[2]امور قضاییی '!EB354</f>
        <v>25</v>
      </c>
    </row>
    <row r="345" spans="1:11" ht="24.75" customHeight="1" x14ac:dyDescent="0.2">
      <c r="A345" s="228" t="s">
        <v>115</v>
      </c>
      <c r="B345" s="40">
        <v>142.66986410871303</v>
      </c>
      <c r="C345" s="72">
        <v>7</v>
      </c>
      <c r="D345" s="70">
        <v>120.57</v>
      </c>
      <c r="E345" s="71">
        <v>8</v>
      </c>
      <c r="F345" s="70">
        <v>90.630486831604159</v>
      </c>
      <c r="G345" s="71">
        <v>7</v>
      </c>
      <c r="H345" s="40">
        <v>34.213438735177867</v>
      </c>
      <c r="I345" s="72">
        <v>16</v>
      </c>
      <c r="J345" s="430">
        <f>'[2]امور قضاییی '!EA355</f>
        <v>12.905246671887236</v>
      </c>
      <c r="K345" s="433">
        <f>'[2]امور قضاییی '!EB355</f>
        <v>26</v>
      </c>
    </row>
    <row r="346" spans="1:11" ht="24.75" customHeight="1" x14ac:dyDescent="0.2">
      <c r="A346" s="228" t="s">
        <v>89</v>
      </c>
      <c r="B346" s="40">
        <v>39.540542474772778</v>
      </c>
      <c r="C346" s="72">
        <v>17</v>
      </c>
      <c r="D346" s="70">
        <v>33.21</v>
      </c>
      <c r="E346" s="71">
        <v>19</v>
      </c>
      <c r="F346" s="70">
        <v>28.483050847457626</v>
      </c>
      <c r="G346" s="71">
        <v>19</v>
      </c>
      <c r="H346" s="40">
        <v>30.314971652551268</v>
      </c>
      <c r="I346" s="72">
        <v>19</v>
      </c>
      <c r="J346" s="430">
        <f>'[2]امور قضاییی '!EA356</f>
        <v>22.531715771230502</v>
      </c>
      <c r="K346" s="433">
        <f>'[2]امور قضاییی '!EB356</f>
        <v>16</v>
      </c>
    </row>
    <row r="347" spans="1:11" ht="24.75" customHeight="1" x14ac:dyDescent="0.2">
      <c r="A347" s="228" t="s">
        <v>163</v>
      </c>
      <c r="B347" s="40">
        <v>33.663967611336034</v>
      </c>
      <c r="C347" s="72">
        <v>19</v>
      </c>
      <c r="D347" s="70">
        <v>38.24</v>
      </c>
      <c r="E347" s="71">
        <v>17</v>
      </c>
      <c r="F347" s="70">
        <v>41.032388663967609</v>
      </c>
      <c r="G347" s="71">
        <v>17</v>
      </c>
      <c r="H347" s="40">
        <v>20.755287009063444</v>
      </c>
      <c r="I347" s="72">
        <v>21</v>
      </c>
      <c r="J347" s="430">
        <f>'[2]امور قضاییی '!EA357</f>
        <v>29.348044132397192</v>
      </c>
      <c r="K347" s="433">
        <f>'[2]امور قضاییی '!EB357</f>
        <v>14</v>
      </c>
    </row>
    <row r="348" spans="1:11" ht="24.75" customHeight="1" x14ac:dyDescent="0.2">
      <c r="A348" s="228" t="s">
        <v>117</v>
      </c>
      <c r="B348" s="40">
        <v>1750.9975669099756</v>
      </c>
      <c r="C348" s="72">
        <v>1</v>
      </c>
      <c r="D348" s="70">
        <v>1358.85</v>
      </c>
      <c r="E348" s="71">
        <v>1</v>
      </c>
      <c r="F348" s="70">
        <v>894.63119709794432</v>
      </c>
      <c r="G348" s="71">
        <v>1</v>
      </c>
      <c r="H348" s="40">
        <v>784.11483253588517</v>
      </c>
      <c r="I348" s="72">
        <v>1</v>
      </c>
      <c r="J348" s="430">
        <f>'[2]امور قضاییی '!EA358</f>
        <v>440.87573964497039</v>
      </c>
      <c r="K348" s="433">
        <f>'[2]امور قضاییی '!EB358</f>
        <v>1</v>
      </c>
    </row>
    <row r="349" spans="1:11" ht="24.75" customHeight="1" x14ac:dyDescent="0.2">
      <c r="A349" s="228" t="s">
        <v>118</v>
      </c>
      <c r="B349" s="40">
        <v>57.144520448260806</v>
      </c>
      <c r="C349" s="72">
        <v>12</v>
      </c>
      <c r="D349" s="70">
        <v>51.77</v>
      </c>
      <c r="E349" s="71">
        <v>14</v>
      </c>
      <c r="F349" s="70">
        <v>41.127387620278618</v>
      </c>
      <c r="G349" s="71">
        <v>16</v>
      </c>
      <c r="H349" s="40">
        <v>34.539511085844225</v>
      </c>
      <c r="I349" s="72">
        <v>15</v>
      </c>
      <c r="J349" s="430">
        <f>'[2]امور قضاییی '!EA359</f>
        <v>19.939513293008861</v>
      </c>
      <c r="K349" s="433">
        <f>'[2]امور قضاییی '!EB359</f>
        <v>17</v>
      </c>
    </row>
    <row r="350" spans="1:11" ht="24.75" customHeight="1" x14ac:dyDescent="0.2">
      <c r="A350" s="228" t="s">
        <v>17</v>
      </c>
      <c r="B350" s="40">
        <v>28.998887652947719</v>
      </c>
      <c r="C350" s="72">
        <v>21</v>
      </c>
      <c r="D350" s="70">
        <v>32.380000000000003</v>
      </c>
      <c r="E350" s="71">
        <v>21</v>
      </c>
      <c r="F350" s="70">
        <v>15.587229190421892</v>
      </c>
      <c r="G350" s="71">
        <v>27</v>
      </c>
      <c r="H350" s="40">
        <v>14.828767123287673</v>
      </c>
      <c r="I350" s="72">
        <v>27</v>
      </c>
      <c r="J350" s="430">
        <f>'[2]امور قضاییی '!EA360</f>
        <v>16.422857142857143</v>
      </c>
      <c r="K350" s="433">
        <f>'[2]امور قضاییی '!EB360</f>
        <v>20</v>
      </c>
    </row>
    <row r="351" spans="1:11" ht="24.75" customHeight="1" x14ac:dyDescent="0.2">
      <c r="A351" s="228" t="s">
        <v>120</v>
      </c>
      <c r="B351" s="40">
        <v>24.560372771474878</v>
      </c>
      <c r="C351" s="72">
        <v>23</v>
      </c>
      <c r="D351" s="70">
        <v>23.68</v>
      </c>
      <c r="E351" s="71">
        <v>23</v>
      </c>
      <c r="F351" s="70">
        <v>14.97914597815293</v>
      </c>
      <c r="G351" s="71">
        <v>28</v>
      </c>
      <c r="H351" s="40">
        <v>17.875862068965517</v>
      </c>
      <c r="I351" s="72">
        <v>24</v>
      </c>
      <c r="J351" s="430">
        <f>'[2]امور قضاییی '!EA361</f>
        <v>14.613880742913</v>
      </c>
      <c r="K351" s="433">
        <f>'[2]امور قضاییی '!EB361</f>
        <v>23</v>
      </c>
    </row>
    <row r="352" spans="1:11" ht="24.75" customHeight="1" x14ac:dyDescent="0.2">
      <c r="A352" s="228" t="s">
        <v>121</v>
      </c>
      <c r="B352" s="40">
        <v>14.878048780487804</v>
      </c>
      <c r="C352" s="72">
        <v>28</v>
      </c>
      <c r="D352" s="70">
        <v>21.43</v>
      </c>
      <c r="E352" s="71">
        <v>25</v>
      </c>
      <c r="F352" s="70">
        <v>17.409747292418771</v>
      </c>
      <c r="G352" s="71">
        <v>25</v>
      </c>
      <c r="H352" s="40">
        <v>8.4739676840215434</v>
      </c>
      <c r="I352" s="72">
        <v>30</v>
      </c>
      <c r="J352" s="430">
        <f>'[2]امور قضاییی '!EA362</f>
        <v>9.901697944593387</v>
      </c>
      <c r="K352" s="433">
        <f>'[2]امور قضاییی '!EB362</f>
        <v>30</v>
      </c>
    </row>
    <row r="353" spans="1:11" ht="24.75" customHeight="1" x14ac:dyDescent="0.2">
      <c r="A353" s="228" t="s">
        <v>122</v>
      </c>
      <c r="B353" s="40">
        <v>184.63350785340313</v>
      </c>
      <c r="C353" s="72">
        <v>6</v>
      </c>
      <c r="D353" s="70">
        <v>137.86000000000001</v>
      </c>
      <c r="E353" s="71">
        <v>7</v>
      </c>
      <c r="F353" s="70">
        <v>66.38852672750977</v>
      </c>
      <c r="G353" s="71">
        <v>9</v>
      </c>
      <c r="H353" s="40">
        <v>49.330759330759328</v>
      </c>
      <c r="I353" s="72">
        <v>9</v>
      </c>
      <c r="J353" s="430">
        <f>'[2]امور قضاییی '!EA363</f>
        <v>27.090216010165182</v>
      </c>
      <c r="K353" s="433">
        <f>'[2]امور قضاییی '!EB363</f>
        <v>15</v>
      </c>
    </row>
    <row r="354" spans="1:11" ht="24.75" customHeight="1" x14ac:dyDescent="0.2">
      <c r="A354" s="228" t="s">
        <v>123</v>
      </c>
      <c r="B354" s="40">
        <v>1021.7931034482758</v>
      </c>
      <c r="C354" s="72">
        <v>2</v>
      </c>
      <c r="D354" s="70">
        <v>698.49</v>
      </c>
      <c r="E354" s="71">
        <v>2</v>
      </c>
      <c r="F354" s="70">
        <v>477.34920634920633</v>
      </c>
      <c r="G354" s="71">
        <v>2</v>
      </c>
      <c r="H354" s="40">
        <v>495.52271313005605</v>
      </c>
      <c r="I354" s="72">
        <v>2</v>
      </c>
      <c r="J354" s="430">
        <f>'[2]امور قضاییی '!EA364</f>
        <v>270.07317073170731</v>
      </c>
      <c r="K354" s="433">
        <f>'[2]امور قضاییی '!EB364</f>
        <v>2</v>
      </c>
    </row>
    <row r="355" spans="1:11" ht="24.75" customHeight="1" x14ac:dyDescent="0.2">
      <c r="A355" s="228" t="s">
        <v>124</v>
      </c>
      <c r="B355" s="40">
        <v>111.98970500890913</v>
      </c>
      <c r="C355" s="72">
        <v>9</v>
      </c>
      <c r="D355" s="70">
        <v>113.46</v>
      </c>
      <c r="E355" s="71">
        <v>9</v>
      </c>
      <c r="F355" s="70">
        <v>90.487804878048792</v>
      </c>
      <c r="G355" s="71">
        <v>8</v>
      </c>
      <c r="H355" s="40">
        <v>67.969086284484447</v>
      </c>
      <c r="I355" s="72">
        <v>6</v>
      </c>
      <c r="J355" s="430">
        <f>'[2]امور قضاییی '!EA365</f>
        <v>39.010903426791273</v>
      </c>
      <c r="K355" s="433">
        <f>'[2]امور قضاییی '!EB365</f>
        <v>8</v>
      </c>
    </row>
    <row r="356" spans="1:11" ht="24.75" customHeight="1" x14ac:dyDescent="0.2">
      <c r="A356" s="228" t="s">
        <v>125</v>
      </c>
      <c r="B356" s="40">
        <v>40.815868263473057</v>
      </c>
      <c r="C356" s="72">
        <v>16</v>
      </c>
      <c r="D356" s="70">
        <v>37.28</v>
      </c>
      <c r="E356" s="71">
        <v>18</v>
      </c>
      <c r="F356" s="70">
        <v>25.57389347336834</v>
      </c>
      <c r="G356" s="71">
        <v>20</v>
      </c>
      <c r="H356" s="40">
        <v>33.85820895522388</v>
      </c>
      <c r="I356" s="72">
        <v>18</v>
      </c>
      <c r="J356" s="430">
        <f>'[2]امور قضاییی '!EA366</f>
        <v>12.756315007429421</v>
      </c>
      <c r="K356" s="433">
        <f>'[2]امور قضاییی '!EB366</f>
        <v>27</v>
      </c>
    </row>
    <row r="357" spans="1:11" ht="24.75" customHeight="1" x14ac:dyDescent="0.2">
      <c r="A357" s="228" t="s">
        <v>126</v>
      </c>
      <c r="B357" s="40">
        <v>56.831187410586544</v>
      </c>
      <c r="C357" s="72">
        <v>13</v>
      </c>
      <c r="D357" s="70">
        <v>33.04</v>
      </c>
      <c r="E357" s="71">
        <v>20</v>
      </c>
      <c r="F357" s="70">
        <v>48.87085391672548</v>
      </c>
      <c r="G357" s="71">
        <v>14</v>
      </c>
      <c r="H357" s="40">
        <v>34.097560975609753</v>
      </c>
      <c r="I357" s="72">
        <v>17</v>
      </c>
      <c r="J357" s="430">
        <f>'[2]امور قضاییی '!EA367</f>
        <v>14.202200825309491</v>
      </c>
      <c r="K357" s="433">
        <f>'[2]امور قضاییی '!EB367</f>
        <v>24</v>
      </c>
    </row>
    <row r="358" spans="1:11" ht="24.75" customHeight="1" x14ac:dyDescent="0.2">
      <c r="A358" s="228" t="s">
        <v>127</v>
      </c>
      <c r="B358" s="40">
        <v>6.9492537313432834</v>
      </c>
      <c r="C358" s="72">
        <v>31</v>
      </c>
      <c r="D358" s="70">
        <v>8.94</v>
      </c>
      <c r="E358" s="71">
        <v>31</v>
      </c>
      <c r="F358" s="70">
        <v>8.8291517323775377</v>
      </c>
      <c r="G358" s="71">
        <v>31</v>
      </c>
      <c r="H358" s="40">
        <v>7.6516052318668253</v>
      </c>
      <c r="I358" s="72">
        <v>31</v>
      </c>
      <c r="J358" s="430">
        <f>'[2]امور قضاییی '!EA368</f>
        <v>9.9703966844286551</v>
      </c>
      <c r="K358" s="433">
        <f>'[2]امور قضاییی '!EB368</f>
        <v>29</v>
      </c>
    </row>
    <row r="359" spans="1:11" ht="24.75" customHeight="1" x14ac:dyDescent="0.2">
      <c r="A359" s="228" t="s">
        <v>128</v>
      </c>
      <c r="B359" s="40">
        <v>620.18856629751565</v>
      </c>
      <c r="C359" s="72">
        <v>3</v>
      </c>
      <c r="D359" s="70">
        <v>531.05999999999995</v>
      </c>
      <c r="E359" s="71">
        <v>4</v>
      </c>
      <c r="F359" s="70">
        <v>265.0565812983919</v>
      </c>
      <c r="G359" s="71">
        <v>4</v>
      </c>
      <c r="H359" s="40">
        <v>203.11373707533235</v>
      </c>
      <c r="I359" s="72">
        <v>4</v>
      </c>
      <c r="J359" s="430">
        <f>'[2]امور قضاییی '!EA369</f>
        <v>93.855845297392321</v>
      </c>
      <c r="K359" s="433">
        <f>'[2]امور قضاییی '!EB369</f>
        <v>5</v>
      </c>
    </row>
    <row r="360" spans="1:11" ht="24.75" customHeight="1" x14ac:dyDescent="0.2">
      <c r="A360" s="228" t="s">
        <v>129</v>
      </c>
      <c r="B360" s="40">
        <v>18.319159579789893</v>
      </c>
      <c r="C360" s="72">
        <v>26</v>
      </c>
      <c r="D360" s="70">
        <v>21.79</v>
      </c>
      <c r="E360" s="71">
        <v>24</v>
      </c>
      <c r="F360" s="70">
        <v>19.168336673346694</v>
      </c>
      <c r="G360" s="71">
        <v>22</v>
      </c>
      <c r="H360" s="40">
        <v>17.157157157157155</v>
      </c>
      <c r="I360" s="72">
        <v>26</v>
      </c>
      <c r="J360" s="430">
        <f>'[2]امور قضاییی '!EA370</f>
        <v>15.987993996998499</v>
      </c>
      <c r="K360" s="433">
        <f>'[2]امور قضاییی '!EB370</f>
        <v>21</v>
      </c>
    </row>
    <row r="361" spans="1:11" ht="24.75" customHeight="1" x14ac:dyDescent="0.2">
      <c r="A361" s="228" t="s">
        <v>164</v>
      </c>
      <c r="B361" s="40">
        <v>123.16069057104914</v>
      </c>
      <c r="C361" s="72">
        <v>8</v>
      </c>
      <c r="D361" s="70">
        <v>141.36000000000001</v>
      </c>
      <c r="E361" s="71">
        <v>6</v>
      </c>
      <c r="F361" s="70">
        <v>101.4</v>
      </c>
      <c r="G361" s="71">
        <v>6</v>
      </c>
      <c r="H361" s="40">
        <v>57.072847682119203</v>
      </c>
      <c r="I361" s="72">
        <v>8</v>
      </c>
      <c r="J361" s="430">
        <f>'[2]امور قضاییی '!EA371</f>
        <v>46.350461133069828</v>
      </c>
      <c r="K361" s="433">
        <f>'[2]امور قضاییی '!EB371</f>
        <v>7</v>
      </c>
    </row>
    <row r="362" spans="1:11" ht="24.75" customHeight="1" x14ac:dyDescent="0.2">
      <c r="A362" s="228" t="s">
        <v>131</v>
      </c>
      <c r="B362" s="40">
        <v>57.640506329113926</v>
      </c>
      <c r="C362" s="72">
        <v>11</v>
      </c>
      <c r="D362" s="70">
        <v>60.95</v>
      </c>
      <c r="E362" s="71">
        <v>11</v>
      </c>
      <c r="F362" s="70">
        <v>51.363179074446677</v>
      </c>
      <c r="G362" s="71">
        <v>12</v>
      </c>
      <c r="H362" s="40">
        <v>45.289710289710293</v>
      </c>
      <c r="I362" s="72">
        <v>11</v>
      </c>
      <c r="J362" s="430">
        <f>'[2]امور قضاییی '!EA372</f>
        <v>29.980158730158731</v>
      </c>
      <c r="K362" s="433">
        <f>'[2]امور قضاییی '!EB372</f>
        <v>13</v>
      </c>
    </row>
    <row r="363" spans="1:11" ht="24.75" customHeight="1" x14ac:dyDescent="0.2">
      <c r="A363" s="228" t="s">
        <v>132</v>
      </c>
      <c r="B363" s="40">
        <v>21.096849474912485</v>
      </c>
      <c r="C363" s="72">
        <v>24</v>
      </c>
      <c r="D363" s="70">
        <v>18.84</v>
      </c>
      <c r="E363" s="71">
        <v>28</v>
      </c>
      <c r="F363" s="70">
        <v>21.289945440374122</v>
      </c>
      <c r="G363" s="71">
        <v>21</v>
      </c>
      <c r="H363" s="40">
        <v>20.471367354888976</v>
      </c>
      <c r="I363" s="72">
        <v>22</v>
      </c>
      <c r="J363" s="430">
        <f>'[2]امور قضاییی '!EA373</f>
        <v>19.746983261969639</v>
      </c>
      <c r="K363" s="433">
        <f>'[2]امور قضاییی '!EB373</f>
        <v>18</v>
      </c>
    </row>
    <row r="364" spans="1:11" ht="24.75" customHeight="1" x14ac:dyDescent="0.2">
      <c r="A364" s="228" t="s">
        <v>133</v>
      </c>
      <c r="B364" s="40">
        <v>39.100499722376462</v>
      </c>
      <c r="C364" s="72">
        <v>18</v>
      </c>
      <c r="D364" s="70">
        <v>54.1</v>
      </c>
      <c r="E364" s="71">
        <v>13</v>
      </c>
      <c r="F364" s="70">
        <v>49.749023982152814</v>
      </c>
      <c r="G364" s="71">
        <v>13</v>
      </c>
      <c r="H364" s="40">
        <v>66.424986056887889</v>
      </c>
      <c r="I364" s="72">
        <v>7</v>
      </c>
      <c r="J364" s="430">
        <f>'[2]امور قضاییی '!EA374</f>
        <v>96.361607142857153</v>
      </c>
      <c r="K364" s="433">
        <f>'[2]امور قضاییی '!EB374</f>
        <v>4</v>
      </c>
    </row>
    <row r="365" spans="1:11" ht="24.75" customHeight="1" x14ac:dyDescent="0.2">
      <c r="A365" s="228" t="s">
        <v>134</v>
      </c>
      <c r="B365" s="40">
        <v>19.687407844293716</v>
      </c>
      <c r="C365" s="72">
        <v>25</v>
      </c>
      <c r="D365" s="70">
        <v>19.14</v>
      </c>
      <c r="E365" s="71">
        <v>26</v>
      </c>
      <c r="F365" s="70">
        <v>10.017704337562703</v>
      </c>
      <c r="G365" s="71">
        <v>30</v>
      </c>
      <c r="H365" s="40">
        <v>11.408409291384887</v>
      </c>
      <c r="I365" s="72">
        <v>28</v>
      </c>
      <c r="J365" s="430">
        <f>'[2]امور قضاییی '!EA375</f>
        <v>12.535871156661786</v>
      </c>
      <c r="K365" s="433">
        <f>'[2]امور قضاییی '!EB375</f>
        <v>28</v>
      </c>
    </row>
    <row r="366" spans="1:11" ht="24.75" customHeight="1" x14ac:dyDescent="0.2">
      <c r="A366" s="228" t="s">
        <v>135</v>
      </c>
      <c r="B366" s="40">
        <v>51.170500676589981</v>
      </c>
      <c r="C366" s="72">
        <v>14</v>
      </c>
      <c r="D366" s="70">
        <v>59.88</v>
      </c>
      <c r="E366" s="71">
        <v>12</v>
      </c>
      <c r="F366" s="70">
        <v>47.257844474761256</v>
      </c>
      <c r="G366" s="71">
        <v>15</v>
      </c>
      <c r="H366" s="40">
        <v>44.13206262763785</v>
      </c>
      <c r="I366" s="72">
        <v>12</v>
      </c>
      <c r="J366" s="430">
        <f>'[2]امور قضاییی '!EA376</f>
        <v>37.038043478260875</v>
      </c>
      <c r="K366" s="433">
        <f>'[2]امور قضاییی '!EB376</f>
        <v>10</v>
      </c>
    </row>
    <row r="367" spans="1:11" ht="24.75" customHeight="1" x14ac:dyDescent="0.2">
      <c r="A367" s="228" t="s">
        <v>136</v>
      </c>
      <c r="B367" s="40">
        <v>515.60247167868181</v>
      </c>
      <c r="C367" s="72">
        <v>4</v>
      </c>
      <c r="D367" s="70">
        <v>548.9</v>
      </c>
      <c r="E367" s="71">
        <v>3</v>
      </c>
      <c r="F367" s="70">
        <v>396.88583078491337</v>
      </c>
      <c r="G367" s="71">
        <v>3</v>
      </c>
      <c r="H367" s="40">
        <v>309.17546505781797</v>
      </c>
      <c r="I367" s="72">
        <v>3</v>
      </c>
      <c r="J367" s="430">
        <f>'[2]امور قضاییی '!EA377</f>
        <v>119.11298315163528</v>
      </c>
      <c r="K367" s="433">
        <f>'[2]امور قضاییی '!EB377</f>
        <v>3</v>
      </c>
    </row>
    <row r="368" spans="1:11" ht="24.75" customHeight="1" x14ac:dyDescent="0.2">
      <c r="A368" s="228" t="s">
        <v>137</v>
      </c>
      <c r="B368" s="40">
        <v>32.636312535132099</v>
      </c>
      <c r="C368" s="72">
        <v>20</v>
      </c>
      <c r="D368" s="70">
        <v>30.74</v>
      </c>
      <c r="E368" s="71">
        <v>22</v>
      </c>
      <c r="F368" s="70">
        <v>36.623303167420815</v>
      </c>
      <c r="G368" s="71">
        <v>18</v>
      </c>
      <c r="H368" s="40">
        <v>37.654041831543246</v>
      </c>
      <c r="I368" s="72">
        <v>14</v>
      </c>
      <c r="J368" s="430">
        <f>'[2]امور قضاییی '!EA378</f>
        <v>38.530243075183719</v>
      </c>
      <c r="K368" s="433">
        <f>'[2]امور قضاییی '!EB378</f>
        <v>9</v>
      </c>
    </row>
    <row r="369" spans="1:11" ht="24.75" customHeight="1" x14ac:dyDescent="0.2">
      <c r="A369" s="228" t="s">
        <v>138</v>
      </c>
      <c r="B369" s="40">
        <v>460.02427184466023</v>
      </c>
      <c r="C369" s="72">
        <v>5</v>
      </c>
      <c r="D369" s="70">
        <v>430.81</v>
      </c>
      <c r="E369" s="71">
        <v>5</v>
      </c>
      <c r="F369" s="70">
        <v>233.55066771406129</v>
      </c>
      <c r="G369" s="71">
        <v>5</v>
      </c>
      <c r="H369" s="40">
        <v>131.05181747873161</v>
      </c>
      <c r="I369" s="72">
        <v>5</v>
      </c>
      <c r="J369" s="430">
        <f>'[2]امور قضاییی '!EA379</f>
        <v>92.587519025875181</v>
      </c>
      <c r="K369" s="433">
        <f>'[2]امور قضاییی '!EB379</f>
        <v>6</v>
      </c>
    </row>
    <row r="370" spans="1:11" ht="24.75" customHeight="1" x14ac:dyDescent="0.2">
      <c r="A370" s="218" t="s">
        <v>38</v>
      </c>
    </row>
    <row r="373" spans="1:11" ht="24.75" customHeight="1" x14ac:dyDescent="0.2">
      <c r="A373" s="469" t="s">
        <v>978</v>
      </c>
      <c r="B373" s="469"/>
      <c r="C373" s="469"/>
      <c r="D373" s="469"/>
      <c r="E373" s="202"/>
      <c r="F373" s="202"/>
      <c r="J373" s="202"/>
      <c r="K373" s="97" t="s">
        <v>78</v>
      </c>
    </row>
    <row r="374" spans="1:11" ht="24.75" customHeight="1" x14ac:dyDescent="0.2">
      <c r="A374" s="766" t="s">
        <v>1</v>
      </c>
      <c r="B374" s="768">
        <v>1399</v>
      </c>
      <c r="C374" s="768"/>
      <c r="D374" s="768">
        <v>1400</v>
      </c>
      <c r="E374" s="768"/>
      <c r="F374" s="768">
        <v>1401</v>
      </c>
      <c r="G374" s="768"/>
      <c r="H374" s="768">
        <v>1402</v>
      </c>
      <c r="I374" s="768"/>
      <c r="J374" s="768">
        <v>1403</v>
      </c>
      <c r="K374" s="768"/>
    </row>
    <row r="375" spans="1:11" ht="24.75" customHeight="1" x14ac:dyDescent="0.2">
      <c r="A375" s="767"/>
      <c r="B375" s="495" t="s">
        <v>243</v>
      </c>
      <c r="C375" s="481" t="s">
        <v>3</v>
      </c>
      <c r="D375" s="495" t="s">
        <v>243</v>
      </c>
      <c r="E375" s="481" t="s">
        <v>3</v>
      </c>
      <c r="F375" s="495" t="s">
        <v>243</v>
      </c>
      <c r="G375" s="481" t="s">
        <v>3</v>
      </c>
      <c r="H375" s="495" t="s">
        <v>243</v>
      </c>
      <c r="I375" s="481" t="s">
        <v>3</v>
      </c>
      <c r="J375" s="495" t="s">
        <v>243</v>
      </c>
      <c r="K375" s="481" t="s">
        <v>3</v>
      </c>
    </row>
    <row r="376" spans="1:11" ht="24.75" customHeight="1" x14ac:dyDescent="0.2">
      <c r="A376" s="67" t="s">
        <v>91</v>
      </c>
      <c r="B376" s="659">
        <v>1.7434969894571504</v>
      </c>
      <c r="C376" s="660" t="s">
        <v>230</v>
      </c>
      <c r="D376" s="659">
        <v>1.9321872583427517</v>
      </c>
      <c r="E376" s="660" t="s">
        <v>230</v>
      </c>
      <c r="F376" s="659">
        <v>2.2194805194805194</v>
      </c>
      <c r="G376" s="660" t="s">
        <v>230</v>
      </c>
      <c r="H376" s="659">
        <v>1.9600604718208348</v>
      </c>
      <c r="I376" s="660" t="s">
        <v>230</v>
      </c>
      <c r="J376" s="659">
        <v>2.17</v>
      </c>
      <c r="K376" s="660" t="s">
        <v>230</v>
      </c>
    </row>
    <row r="377" spans="1:11" ht="24.75" customHeight="1" x14ac:dyDescent="0.2">
      <c r="A377" s="69" t="s">
        <v>109</v>
      </c>
      <c r="B377" s="659">
        <v>1.6785978770673906</v>
      </c>
      <c r="C377" s="660">
        <v>23</v>
      </c>
      <c r="D377" s="659">
        <v>2.0990099009900991</v>
      </c>
      <c r="E377" s="660">
        <v>18</v>
      </c>
      <c r="F377" s="659">
        <v>2.1389847215377031</v>
      </c>
      <c r="G377" s="660">
        <v>23</v>
      </c>
      <c r="H377" s="659">
        <v>2.1079754601226992</v>
      </c>
      <c r="I377" s="660">
        <v>17</v>
      </c>
      <c r="J377" s="659">
        <v>2.2140762463343111</v>
      </c>
      <c r="K377" s="660">
        <v>22</v>
      </c>
    </row>
    <row r="378" spans="1:11" ht="24.75" customHeight="1" x14ac:dyDescent="0.2">
      <c r="A378" s="69" t="s">
        <v>7</v>
      </c>
      <c r="B378" s="659">
        <v>1.2939808083745274</v>
      </c>
      <c r="C378" s="660">
        <v>29</v>
      </c>
      <c r="D378" s="659">
        <v>1.7039187227866472</v>
      </c>
      <c r="E378" s="660">
        <v>28</v>
      </c>
      <c r="F378" s="659">
        <v>1.8048359240069085</v>
      </c>
      <c r="G378" s="660">
        <v>28</v>
      </c>
      <c r="H378" s="659">
        <v>1.7561393489434609</v>
      </c>
      <c r="I378" s="660">
        <v>26</v>
      </c>
      <c r="J378" s="659">
        <v>1.8447152167752905</v>
      </c>
      <c r="K378" s="660">
        <v>28</v>
      </c>
    </row>
    <row r="379" spans="1:11" ht="24.75" customHeight="1" x14ac:dyDescent="0.2">
      <c r="A379" s="69" t="s">
        <v>111</v>
      </c>
      <c r="B379" s="659">
        <v>1.6003062787136293</v>
      </c>
      <c r="C379" s="660">
        <v>27</v>
      </c>
      <c r="D379" s="659">
        <v>1.7065637065637065</v>
      </c>
      <c r="E379" s="660">
        <v>27</v>
      </c>
      <c r="F379" s="659">
        <v>1.9043947571318429</v>
      </c>
      <c r="G379" s="660">
        <v>26</v>
      </c>
      <c r="H379" s="659">
        <v>1.5254237288135593</v>
      </c>
      <c r="I379" s="660">
        <v>29</v>
      </c>
      <c r="J379" s="659">
        <v>2.0939183987682832</v>
      </c>
      <c r="K379" s="660">
        <v>24</v>
      </c>
    </row>
    <row r="380" spans="1:11" ht="24.75" customHeight="1" x14ac:dyDescent="0.2">
      <c r="A380" s="69" t="s">
        <v>112</v>
      </c>
      <c r="B380" s="659">
        <v>1.7443383866741531</v>
      </c>
      <c r="C380" s="660">
        <v>22</v>
      </c>
      <c r="D380" s="659">
        <v>1.7982784431137726</v>
      </c>
      <c r="E380" s="660">
        <v>24</v>
      </c>
      <c r="F380" s="659">
        <v>1.9985113509490138</v>
      </c>
      <c r="G380" s="660">
        <v>24</v>
      </c>
      <c r="H380" s="659">
        <v>1.7697149203998517</v>
      </c>
      <c r="I380" s="660">
        <v>25</v>
      </c>
      <c r="J380" s="659">
        <v>2.0187879904218087</v>
      </c>
      <c r="K380" s="660">
        <v>26</v>
      </c>
    </row>
    <row r="381" spans="1:11" ht="24.75" customHeight="1" x14ac:dyDescent="0.2">
      <c r="A381" s="69" t="s">
        <v>113</v>
      </c>
      <c r="B381" s="659">
        <v>0.85822176450394783</v>
      </c>
      <c r="C381" s="660">
        <v>30</v>
      </c>
      <c r="D381" s="659">
        <v>1.0472279260780288</v>
      </c>
      <c r="E381" s="660">
        <v>30</v>
      </c>
      <c r="F381" s="659">
        <v>1.2411227595536016</v>
      </c>
      <c r="G381" s="660">
        <v>30</v>
      </c>
      <c r="H381" s="659">
        <v>1.0394385026737969</v>
      </c>
      <c r="I381" s="660">
        <v>30</v>
      </c>
      <c r="J381" s="659">
        <v>1.0204755614266843</v>
      </c>
      <c r="K381" s="660">
        <v>30</v>
      </c>
    </row>
    <row r="382" spans="1:11" ht="24.75" customHeight="1" x14ac:dyDescent="0.2">
      <c r="A382" s="69" t="s">
        <v>114</v>
      </c>
      <c r="B382" s="659">
        <v>1.893687707641196</v>
      </c>
      <c r="C382" s="660">
        <v>19</v>
      </c>
      <c r="D382" s="659">
        <v>2.0875420875420878</v>
      </c>
      <c r="E382" s="660">
        <v>19</v>
      </c>
      <c r="F382" s="659">
        <v>2.8571428571428572</v>
      </c>
      <c r="G382" s="660">
        <v>11</v>
      </c>
      <c r="H382" s="659">
        <v>2.2483221476510065</v>
      </c>
      <c r="I382" s="660">
        <v>13</v>
      </c>
      <c r="J382" s="659">
        <v>2.6800670016750416</v>
      </c>
      <c r="K382" s="660">
        <v>15</v>
      </c>
    </row>
    <row r="383" spans="1:11" ht="24.75" customHeight="1" x14ac:dyDescent="0.2">
      <c r="A383" s="69" t="s">
        <v>115</v>
      </c>
      <c r="B383" s="659">
        <v>2.5179856115107913</v>
      </c>
      <c r="C383" s="660">
        <v>7</v>
      </c>
      <c r="D383" s="659">
        <v>2.6027397260273974</v>
      </c>
      <c r="E383" s="660">
        <v>9</v>
      </c>
      <c r="F383" s="659">
        <v>2.8411811652035115</v>
      </c>
      <c r="G383" s="660">
        <v>12</v>
      </c>
      <c r="H383" s="659">
        <v>2.6403162055335967</v>
      </c>
      <c r="I383" s="660">
        <v>8</v>
      </c>
      <c r="J383" s="659">
        <v>2.7956147220046983</v>
      </c>
      <c r="K383" s="660">
        <v>11</v>
      </c>
    </row>
    <row r="384" spans="1:11" ht="24.75" customHeight="1" x14ac:dyDescent="0.2">
      <c r="A384" s="69" t="s">
        <v>89</v>
      </c>
      <c r="B384" s="659">
        <v>0.68489229227796455</v>
      </c>
      <c r="C384" s="660">
        <v>31</v>
      </c>
      <c r="D384" s="659">
        <v>0.65274709613054949</v>
      </c>
      <c r="E384" s="660">
        <v>31</v>
      </c>
      <c r="F384" s="659">
        <v>0.78813559322033899</v>
      </c>
      <c r="G384" s="660">
        <v>31</v>
      </c>
      <c r="H384" s="659">
        <v>0.83502484776370123</v>
      </c>
      <c r="I384" s="660">
        <v>31</v>
      </c>
      <c r="J384" s="659">
        <v>0.84436741767764301</v>
      </c>
      <c r="K384" s="660">
        <v>31</v>
      </c>
    </row>
    <row r="385" spans="1:11" ht="24.75" customHeight="1" x14ac:dyDescent="0.2">
      <c r="A385" s="69" t="s">
        <v>163</v>
      </c>
      <c r="B385" s="659">
        <v>1.8319838056680162</v>
      </c>
      <c r="C385" s="660">
        <v>21</v>
      </c>
      <c r="D385" s="659">
        <v>2.1341463414634143</v>
      </c>
      <c r="E385" s="660">
        <v>16</v>
      </c>
      <c r="F385" s="659">
        <v>2.2267206477732793</v>
      </c>
      <c r="G385" s="660">
        <v>22</v>
      </c>
      <c r="H385" s="659">
        <v>2.6283987915407856</v>
      </c>
      <c r="I385" s="660">
        <v>9</v>
      </c>
      <c r="J385" s="659">
        <v>2.91</v>
      </c>
      <c r="K385" s="660">
        <v>9</v>
      </c>
    </row>
    <row r="386" spans="1:11" ht="24.75" customHeight="1" x14ac:dyDescent="0.2">
      <c r="A386" s="69" t="s">
        <v>117</v>
      </c>
      <c r="B386" s="659">
        <v>2.6885644768856447</v>
      </c>
      <c r="C386" s="660">
        <v>5</v>
      </c>
      <c r="D386" s="659">
        <v>3.1173594132029341</v>
      </c>
      <c r="E386" s="660">
        <v>5</v>
      </c>
      <c r="F386" s="659">
        <v>4.6795646916565898</v>
      </c>
      <c r="G386" s="660">
        <v>1</v>
      </c>
      <c r="H386" s="659">
        <v>3.3732057416267947</v>
      </c>
      <c r="I386" s="660">
        <v>3</v>
      </c>
      <c r="J386" s="659">
        <v>3.3136094674556213</v>
      </c>
      <c r="K386" s="660">
        <v>5</v>
      </c>
    </row>
    <row r="387" spans="1:11" ht="24.75" customHeight="1" x14ac:dyDescent="0.2">
      <c r="A387" s="69" t="s">
        <v>118</v>
      </c>
      <c r="B387" s="659">
        <v>1.3069422209285402</v>
      </c>
      <c r="C387" s="660">
        <v>28</v>
      </c>
      <c r="D387" s="659">
        <v>1.4922339962258673</v>
      </c>
      <c r="E387" s="660">
        <v>29</v>
      </c>
      <c r="F387" s="659">
        <v>1.7219589257503951</v>
      </c>
      <c r="G387" s="660">
        <v>29</v>
      </c>
      <c r="H387" s="659">
        <v>1.7481523592950539</v>
      </c>
      <c r="I387" s="660">
        <v>28</v>
      </c>
      <c r="J387" s="659">
        <v>1.8891545927697286</v>
      </c>
      <c r="K387" s="660">
        <v>27</v>
      </c>
    </row>
    <row r="388" spans="1:11" ht="24.75" customHeight="1" x14ac:dyDescent="0.2">
      <c r="A388" s="69" t="s">
        <v>17</v>
      </c>
      <c r="B388" s="659">
        <v>2.2358175750834262</v>
      </c>
      <c r="C388" s="660">
        <v>10</v>
      </c>
      <c r="D388" s="659">
        <v>2.9304446978335235</v>
      </c>
      <c r="E388" s="660">
        <v>7</v>
      </c>
      <c r="F388" s="659">
        <v>2.8848346636259978</v>
      </c>
      <c r="G388" s="660">
        <v>8</v>
      </c>
      <c r="H388" s="659">
        <v>2.682648401826484</v>
      </c>
      <c r="I388" s="660">
        <v>7</v>
      </c>
      <c r="J388" s="659">
        <v>3.1428571428571428</v>
      </c>
      <c r="K388" s="660">
        <v>6</v>
      </c>
    </row>
    <row r="389" spans="1:11" ht="24.75" customHeight="1" x14ac:dyDescent="0.2">
      <c r="A389" s="69" t="s">
        <v>120</v>
      </c>
      <c r="B389" s="659">
        <v>1.6653160453808753</v>
      </c>
      <c r="C389" s="660">
        <v>24</v>
      </c>
      <c r="D389" s="659">
        <v>1.7200640768922708</v>
      </c>
      <c r="E389" s="660">
        <v>26</v>
      </c>
      <c r="F389" s="659">
        <v>1.9960278053624627</v>
      </c>
      <c r="G389" s="660">
        <v>25</v>
      </c>
      <c r="H389" s="659">
        <v>1.877832512315271</v>
      </c>
      <c r="I389" s="660">
        <v>23</v>
      </c>
      <c r="J389" s="659">
        <v>2.2580645161290325</v>
      </c>
      <c r="K389" s="660">
        <v>20</v>
      </c>
    </row>
    <row r="390" spans="1:11" ht="24.75" customHeight="1" x14ac:dyDescent="0.2">
      <c r="A390" s="69" t="s">
        <v>121</v>
      </c>
      <c r="B390" s="659">
        <v>2.158988256549232</v>
      </c>
      <c r="C390" s="660">
        <v>11</v>
      </c>
      <c r="D390" s="659">
        <v>2.5771324863883849</v>
      </c>
      <c r="E390" s="660">
        <v>11</v>
      </c>
      <c r="F390" s="659">
        <v>2.8700361010830324</v>
      </c>
      <c r="G390" s="660">
        <v>9</v>
      </c>
      <c r="H390" s="659">
        <v>2.3070017953321362</v>
      </c>
      <c r="I390" s="660">
        <v>11</v>
      </c>
      <c r="J390" s="659">
        <v>2.7524575513851652</v>
      </c>
      <c r="K390" s="660">
        <v>13</v>
      </c>
    </row>
    <row r="391" spans="1:11" ht="24.75" customHeight="1" x14ac:dyDescent="0.2">
      <c r="A391" s="69" t="s">
        <v>122</v>
      </c>
      <c r="B391" s="659">
        <v>2.8664921465968582</v>
      </c>
      <c r="C391" s="660">
        <v>4</v>
      </c>
      <c r="D391" s="659">
        <v>3.7252311756935268</v>
      </c>
      <c r="E391" s="660">
        <v>2</v>
      </c>
      <c r="F391" s="659">
        <v>4.524119947848761</v>
      </c>
      <c r="G391" s="660">
        <v>3</v>
      </c>
      <c r="H391" s="659">
        <v>3.4362934362934361</v>
      </c>
      <c r="I391" s="660">
        <v>2</v>
      </c>
      <c r="J391" s="659">
        <v>4.3329097839898347</v>
      </c>
      <c r="K391" s="660">
        <v>1</v>
      </c>
    </row>
    <row r="392" spans="1:11" ht="24.75" customHeight="1" x14ac:dyDescent="0.2">
      <c r="A392" s="69" t="s">
        <v>123</v>
      </c>
      <c r="B392" s="659">
        <v>3.0016420361247946</v>
      </c>
      <c r="C392" s="660">
        <v>2</v>
      </c>
      <c r="D392" s="659">
        <v>3.5850891410048624</v>
      </c>
      <c r="E392" s="660">
        <v>3</v>
      </c>
      <c r="F392" s="659">
        <v>4.6317460317460322</v>
      </c>
      <c r="G392" s="660">
        <v>2</v>
      </c>
      <c r="H392" s="659">
        <v>3.2202862476664595</v>
      </c>
      <c r="I392" s="660">
        <v>5</v>
      </c>
      <c r="J392" s="659">
        <v>3.475609756097561</v>
      </c>
      <c r="K392" s="660">
        <v>4</v>
      </c>
    </row>
    <row r="393" spans="1:11" ht="24.75" customHeight="1" x14ac:dyDescent="0.2">
      <c r="A393" s="69" t="s">
        <v>124</v>
      </c>
      <c r="B393" s="659">
        <v>2.5717679667392597</v>
      </c>
      <c r="C393" s="660">
        <v>6</v>
      </c>
      <c r="D393" s="659">
        <v>2.8130563798219583</v>
      </c>
      <c r="E393" s="660">
        <v>8</v>
      </c>
      <c r="F393" s="659">
        <v>3.0861526357199058</v>
      </c>
      <c r="G393" s="660">
        <v>7</v>
      </c>
      <c r="H393" s="659">
        <v>2.7607121893954214</v>
      </c>
      <c r="I393" s="660">
        <v>6</v>
      </c>
      <c r="J393" s="659">
        <v>2.8777258566978192</v>
      </c>
      <c r="K393" s="660">
        <v>10</v>
      </c>
    </row>
    <row r="394" spans="1:11" ht="24.75" customHeight="1" x14ac:dyDescent="0.2">
      <c r="A394" s="69" t="s">
        <v>125</v>
      </c>
      <c r="B394" s="659">
        <v>2.1182634730538923</v>
      </c>
      <c r="C394" s="660">
        <v>12</v>
      </c>
      <c r="D394" s="659">
        <v>2.2247360482654601</v>
      </c>
      <c r="E394" s="660">
        <v>15</v>
      </c>
      <c r="F394" s="659">
        <v>2.5956489122280568</v>
      </c>
      <c r="G394" s="660">
        <v>16</v>
      </c>
      <c r="H394" s="659">
        <v>2.2985074626865671</v>
      </c>
      <c r="I394" s="660">
        <v>12</v>
      </c>
      <c r="J394" s="659">
        <v>2.7860326894502232</v>
      </c>
      <c r="K394" s="660">
        <v>12</v>
      </c>
    </row>
    <row r="395" spans="1:11" ht="24.75" customHeight="1" x14ac:dyDescent="0.2">
      <c r="A395" s="69" t="s">
        <v>126</v>
      </c>
      <c r="B395" s="659">
        <v>1.9814020028612302</v>
      </c>
      <c r="C395" s="660">
        <v>17</v>
      </c>
      <c r="D395" s="659">
        <v>1.8942101501072193</v>
      </c>
      <c r="E395" s="660">
        <v>23</v>
      </c>
      <c r="F395" s="659">
        <v>2.335920959774171</v>
      </c>
      <c r="G395" s="660">
        <v>19</v>
      </c>
      <c r="H395" s="659">
        <v>2.013937282229965</v>
      </c>
      <c r="I395" s="660">
        <v>22</v>
      </c>
      <c r="J395" s="659">
        <v>2.1939477303988997</v>
      </c>
      <c r="K395" s="660">
        <v>23</v>
      </c>
    </row>
    <row r="396" spans="1:11" ht="24.75" customHeight="1" x14ac:dyDescent="0.2">
      <c r="A396" s="69" t="s">
        <v>127</v>
      </c>
      <c r="B396" s="659">
        <v>2.1014925373134328</v>
      </c>
      <c r="C396" s="660">
        <v>13</v>
      </c>
      <c r="D396" s="659">
        <v>2.5870348139255701</v>
      </c>
      <c r="E396" s="660">
        <v>10</v>
      </c>
      <c r="F396" s="659">
        <v>2.6821983273596177</v>
      </c>
      <c r="G396" s="660">
        <v>14</v>
      </c>
      <c r="H396" s="659">
        <v>2.0214030915576697</v>
      </c>
      <c r="I396" s="660">
        <v>21</v>
      </c>
      <c r="J396" s="659">
        <v>2.6879810538780342</v>
      </c>
      <c r="K396" s="660">
        <v>14</v>
      </c>
    </row>
    <row r="397" spans="1:11" ht="24.75" customHeight="1" x14ac:dyDescent="0.2">
      <c r="A397" s="69" t="s">
        <v>128</v>
      </c>
      <c r="B397" s="659">
        <v>2.8793774319066143</v>
      </c>
      <c r="C397" s="660">
        <v>3</v>
      </c>
      <c r="D397" s="659">
        <v>3.1612128489942957</v>
      </c>
      <c r="E397" s="660">
        <v>4</v>
      </c>
      <c r="F397" s="659">
        <v>3.6956521739130435</v>
      </c>
      <c r="G397" s="660">
        <v>5</v>
      </c>
      <c r="H397" s="659">
        <v>3.3264401772525849</v>
      </c>
      <c r="I397" s="660">
        <v>4</v>
      </c>
      <c r="J397" s="659">
        <v>3.6624670377966595</v>
      </c>
      <c r="K397" s="660">
        <v>3</v>
      </c>
    </row>
    <row r="398" spans="1:11" ht="24.75" customHeight="1" x14ac:dyDescent="0.2">
      <c r="A398" s="69" t="s">
        <v>129</v>
      </c>
      <c r="B398" s="659">
        <v>2.0510255127563779</v>
      </c>
      <c r="C398" s="660">
        <v>16</v>
      </c>
      <c r="D398" s="659">
        <v>1.9728915662650603</v>
      </c>
      <c r="E398" s="660">
        <v>21</v>
      </c>
      <c r="F398" s="659">
        <v>2.4699398797595191</v>
      </c>
      <c r="G398" s="660">
        <v>17</v>
      </c>
      <c r="H398" s="659">
        <v>2.0570570570570568</v>
      </c>
      <c r="I398" s="660">
        <v>19</v>
      </c>
      <c r="J398" s="659">
        <v>2.4162081040520258</v>
      </c>
      <c r="K398" s="660">
        <v>18</v>
      </c>
    </row>
    <row r="399" spans="1:11" ht="24.75" customHeight="1" x14ac:dyDescent="0.2">
      <c r="A399" s="69" t="s">
        <v>164</v>
      </c>
      <c r="B399" s="659">
        <v>2.4169986719787517</v>
      </c>
      <c r="C399" s="660">
        <v>8</v>
      </c>
      <c r="D399" s="659">
        <v>2.9798657718120807</v>
      </c>
      <c r="E399" s="660">
        <v>6</v>
      </c>
      <c r="F399" s="659">
        <v>3.3466666666666667</v>
      </c>
      <c r="G399" s="660">
        <v>6</v>
      </c>
      <c r="H399" s="659">
        <v>2.4105960264900661</v>
      </c>
      <c r="I399" s="660">
        <v>10</v>
      </c>
      <c r="J399" s="659">
        <v>3.12</v>
      </c>
      <c r="K399" s="660">
        <v>7</v>
      </c>
    </row>
    <row r="400" spans="1:11" ht="24.75" customHeight="1" x14ac:dyDescent="0.2">
      <c r="A400" s="69" t="s">
        <v>131</v>
      </c>
      <c r="B400" s="659">
        <v>1.6253164556962023</v>
      </c>
      <c r="C400" s="660">
        <v>26</v>
      </c>
      <c r="D400" s="659">
        <v>1.956411556006082</v>
      </c>
      <c r="E400" s="660">
        <v>22</v>
      </c>
      <c r="F400" s="659">
        <v>2.2736418511066399</v>
      </c>
      <c r="G400" s="660">
        <v>20</v>
      </c>
      <c r="H400" s="659">
        <v>1.7932067932067932</v>
      </c>
      <c r="I400" s="660">
        <v>24</v>
      </c>
      <c r="J400" s="659">
        <v>2.3214285714285716</v>
      </c>
      <c r="K400" s="660">
        <v>19</v>
      </c>
    </row>
    <row r="401" spans="1:11" ht="24.75" customHeight="1" x14ac:dyDescent="0.2">
      <c r="A401" s="69" t="s">
        <v>132</v>
      </c>
      <c r="B401" s="659">
        <v>1.9758848697005058</v>
      </c>
      <c r="C401" s="660">
        <v>18</v>
      </c>
      <c r="D401" s="659">
        <v>2.0678891923527116</v>
      </c>
      <c r="E401" s="660">
        <v>20</v>
      </c>
      <c r="F401" s="659">
        <v>2.2291504286827744</v>
      </c>
      <c r="G401" s="660">
        <v>21</v>
      </c>
      <c r="H401" s="659">
        <v>2.0646669263731985</v>
      </c>
      <c r="I401" s="660">
        <v>18</v>
      </c>
      <c r="J401" s="659">
        <v>2.0552744258466333</v>
      </c>
      <c r="K401" s="660">
        <v>25</v>
      </c>
    </row>
    <row r="402" spans="1:11" ht="24.75" customHeight="1" x14ac:dyDescent="0.2">
      <c r="A402" s="69" t="s">
        <v>133</v>
      </c>
      <c r="B402" s="659">
        <v>2.2654081066074401</v>
      </c>
      <c r="C402" s="660">
        <v>9</v>
      </c>
      <c r="D402" s="659">
        <v>2.3171412618648799</v>
      </c>
      <c r="E402" s="660">
        <v>13</v>
      </c>
      <c r="F402" s="659">
        <v>2.5989960959286109</v>
      </c>
      <c r="G402" s="660">
        <v>15</v>
      </c>
      <c r="H402" s="659">
        <v>2.2420524261015058</v>
      </c>
      <c r="I402" s="660">
        <v>15</v>
      </c>
      <c r="J402" s="659">
        <v>2.6395089285714288</v>
      </c>
      <c r="K402" s="660">
        <v>16</v>
      </c>
    </row>
    <row r="403" spans="1:11" ht="24.75" customHeight="1" x14ac:dyDescent="0.2">
      <c r="A403" s="69" t="s">
        <v>134</v>
      </c>
      <c r="B403" s="659">
        <v>1.636685343556473</v>
      </c>
      <c r="C403" s="660">
        <v>25</v>
      </c>
      <c r="D403" s="659">
        <v>1.7446682464454975</v>
      </c>
      <c r="E403" s="660">
        <v>25</v>
      </c>
      <c r="F403" s="659">
        <v>1.8707583357922692</v>
      </c>
      <c r="G403" s="660">
        <v>27</v>
      </c>
      <c r="H403" s="659">
        <v>1.755366068803293</v>
      </c>
      <c r="I403" s="660">
        <v>27</v>
      </c>
      <c r="J403" s="659">
        <v>1.7013177159590045</v>
      </c>
      <c r="K403" s="660">
        <v>29</v>
      </c>
    </row>
    <row r="404" spans="1:11" ht="24.75" customHeight="1" x14ac:dyDescent="0.2">
      <c r="A404" s="69" t="s">
        <v>135</v>
      </c>
      <c r="B404" s="659">
        <v>3.4506089309878214</v>
      </c>
      <c r="C404" s="660">
        <v>1</v>
      </c>
      <c r="D404" s="659">
        <v>3.8482570061517425</v>
      </c>
      <c r="E404" s="660">
        <v>1</v>
      </c>
      <c r="F404" s="659">
        <v>4.454297407912688</v>
      </c>
      <c r="G404" s="660">
        <v>4</v>
      </c>
      <c r="H404" s="659">
        <v>3.8257317903335601</v>
      </c>
      <c r="I404" s="660">
        <v>1</v>
      </c>
      <c r="J404" s="659">
        <v>3.9945652173913047</v>
      </c>
      <c r="K404" s="660">
        <v>2</v>
      </c>
    </row>
    <row r="405" spans="1:11" ht="24.75" customHeight="1" x14ac:dyDescent="0.2">
      <c r="A405" s="69" t="s">
        <v>136</v>
      </c>
      <c r="B405" s="659">
        <v>2.1009268795056641</v>
      </c>
      <c r="C405" s="660">
        <v>14</v>
      </c>
      <c r="D405" s="659">
        <v>2.3319544984488108</v>
      </c>
      <c r="E405" s="660">
        <v>12</v>
      </c>
      <c r="F405" s="659">
        <v>2.7370030581039755</v>
      </c>
      <c r="G405" s="660">
        <v>13</v>
      </c>
      <c r="H405" s="659">
        <v>2.2473604826546003</v>
      </c>
      <c r="I405" s="660">
        <v>14</v>
      </c>
      <c r="J405" s="659">
        <v>2.5668979187314171</v>
      </c>
      <c r="K405" s="660">
        <v>17</v>
      </c>
    </row>
    <row r="406" spans="1:11" ht="24.75" customHeight="1" x14ac:dyDescent="0.2">
      <c r="A406" s="69" t="s">
        <v>137</v>
      </c>
      <c r="B406" s="659">
        <v>1.8324901630129287</v>
      </c>
      <c r="C406" s="660">
        <v>20</v>
      </c>
      <c r="D406" s="659">
        <v>2.1121177802944509</v>
      </c>
      <c r="E406" s="660">
        <v>17</v>
      </c>
      <c r="F406" s="659">
        <v>2.4208144796380089</v>
      </c>
      <c r="G406" s="660">
        <v>18</v>
      </c>
      <c r="H406" s="659">
        <v>2.0350480497456189</v>
      </c>
      <c r="I406" s="660">
        <v>20</v>
      </c>
      <c r="J406" s="659">
        <v>2.227247032221594</v>
      </c>
      <c r="K406" s="660">
        <v>21</v>
      </c>
    </row>
    <row r="407" spans="1:11" ht="24.75" customHeight="1" x14ac:dyDescent="0.2">
      <c r="A407" s="69" t="s">
        <v>138</v>
      </c>
      <c r="B407" s="659">
        <v>2.0550161812297736</v>
      </c>
      <c r="C407" s="660">
        <v>15</v>
      </c>
      <c r="D407" s="659">
        <v>2.2825219473264164</v>
      </c>
      <c r="E407" s="660">
        <v>14</v>
      </c>
      <c r="F407" s="659">
        <v>2.8593872741555382</v>
      </c>
      <c r="G407" s="660">
        <v>10</v>
      </c>
      <c r="H407" s="659">
        <v>2.1732405259087391</v>
      </c>
      <c r="I407" s="660">
        <v>16</v>
      </c>
      <c r="J407" s="659">
        <v>3.0441400304414001</v>
      </c>
      <c r="K407" s="660">
        <v>8</v>
      </c>
    </row>
    <row r="408" spans="1:11" ht="24.75" customHeight="1" x14ac:dyDescent="0.2">
      <c r="A408" s="218" t="s">
        <v>38</v>
      </c>
    </row>
    <row r="410" spans="1:11" ht="24.75" customHeight="1" x14ac:dyDescent="0.2">
      <c r="A410" s="469" t="s">
        <v>979</v>
      </c>
      <c r="B410" s="469"/>
      <c r="C410" s="469"/>
      <c r="D410" s="469"/>
      <c r="F410" s="202"/>
      <c r="G410" s="647"/>
      <c r="J410" s="202"/>
      <c r="K410" s="97" t="s">
        <v>374</v>
      </c>
    </row>
    <row r="411" spans="1:11" ht="24.75" customHeight="1" x14ac:dyDescent="0.2">
      <c r="A411" s="766" t="s">
        <v>1</v>
      </c>
      <c r="B411" s="807">
        <f>'[3]فصل 15- امور قضایی'!B410</f>
        <v>1399</v>
      </c>
      <c r="C411" s="808"/>
      <c r="D411" s="807">
        <v>1400</v>
      </c>
      <c r="E411" s="808"/>
      <c r="F411" s="807">
        <v>1401</v>
      </c>
      <c r="G411" s="808"/>
      <c r="H411" s="807">
        <v>1402</v>
      </c>
      <c r="I411" s="808"/>
      <c r="J411" s="807">
        <v>1403</v>
      </c>
      <c r="K411" s="808"/>
    </row>
    <row r="412" spans="1:11" ht="24.75" customHeight="1" x14ac:dyDescent="0.2">
      <c r="A412" s="767"/>
      <c r="B412" s="495" t="s">
        <v>75</v>
      </c>
      <c r="C412" s="481" t="s">
        <v>3</v>
      </c>
      <c r="D412" s="495" t="s">
        <v>243</v>
      </c>
      <c r="E412" s="481" t="s">
        <v>3</v>
      </c>
      <c r="F412" s="495" t="s">
        <v>243</v>
      </c>
      <c r="G412" s="481" t="s">
        <v>3</v>
      </c>
      <c r="H412" s="495" t="s">
        <v>243</v>
      </c>
      <c r="I412" s="481" t="s">
        <v>3</v>
      </c>
      <c r="J412" s="495" t="s">
        <v>243</v>
      </c>
      <c r="K412" s="481" t="s">
        <v>3</v>
      </c>
    </row>
    <row r="413" spans="1:11" ht="24.75" customHeight="1" x14ac:dyDescent="0.2">
      <c r="A413" s="67" t="s">
        <v>4</v>
      </c>
      <c r="B413" s="429">
        <v>3.78</v>
      </c>
      <c r="C413" s="432" t="s">
        <v>230</v>
      </c>
      <c r="D413" s="429">
        <v>3.7739218368925109</v>
      </c>
      <c r="E413" s="432" t="s">
        <v>230</v>
      </c>
      <c r="F413" s="429">
        <v>4.4748524203069655</v>
      </c>
      <c r="G413" s="432" t="s">
        <v>230</v>
      </c>
      <c r="H413" s="639">
        <v>4.8692121084273809</v>
      </c>
      <c r="I413" s="661" t="s">
        <v>230</v>
      </c>
      <c r="J413" s="659">
        <v>5.77</v>
      </c>
      <c r="K413" s="661" t="s">
        <v>230</v>
      </c>
    </row>
    <row r="414" spans="1:11" ht="24.75" customHeight="1" x14ac:dyDescent="0.2">
      <c r="A414" s="69" t="s">
        <v>109</v>
      </c>
      <c r="B414" s="70">
        <v>3.7511725499876576</v>
      </c>
      <c r="C414" s="71">
        <v>21</v>
      </c>
      <c r="D414" s="430">
        <v>3.9477722772277226</v>
      </c>
      <c r="E414" s="433">
        <v>20</v>
      </c>
      <c r="F414" s="430">
        <v>4.3674223755544599</v>
      </c>
      <c r="G414" s="433">
        <v>24</v>
      </c>
      <c r="H414" s="639">
        <v>5.2863803680981594</v>
      </c>
      <c r="I414" s="637">
        <v>17</v>
      </c>
      <c r="J414" s="639">
        <v>6.1776637341153471</v>
      </c>
      <c r="K414" s="637">
        <v>14</v>
      </c>
    </row>
    <row r="415" spans="1:11" ht="24.75" customHeight="1" x14ac:dyDescent="0.2">
      <c r="A415" s="69" t="s">
        <v>7</v>
      </c>
      <c r="B415" s="70">
        <v>4.3338179703402151</v>
      </c>
      <c r="C415" s="71">
        <v>15</v>
      </c>
      <c r="D415" s="430">
        <v>4.3259796806966619</v>
      </c>
      <c r="E415" s="433">
        <v>16</v>
      </c>
      <c r="F415" s="430">
        <v>4.892343120322395</v>
      </c>
      <c r="G415" s="433">
        <v>20</v>
      </c>
      <c r="H415" s="639">
        <v>4.7281553398058254</v>
      </c>
      <c r="I415" s="637">
        <v>22</v>
      </c>
      <c r="J415" s="639">
        <v>4.6712949844148488</v>
      </c>
      <c r="K415" s="637">
        <v>27</v>
      </c>
    </row>
    <row r="416" spans="1:11" ht="24.75" customHeight="1" x14ac:dyDescent="0.2">
      <c r="A416" s="69" t="s">
        <v>111</v>
      </c>
      <c r="B416" s="70">
        <v>4.0964777947932616</v>
      </c>
      <c r="C416" s="71">
        <v>18</v>
      </c>
      <c r="D416" s="430">
        <v>3.9891891891891893</v>
      </c>
      <c r="E416" s="433">
        <v>19</v>
      </c>
      <c r="F416" s="430">
        <v>5.1727062451811872</v>
      </c>
      <c r="G416" s="433">
        <v>16</v>
      </c>
      <c r="H416" s="639">
        <v>5.1124807395993841</v>
      </c>
      <c r="I416" s="637">
        <v>18</v>
      </c>
      <c r="J416" s="639">
        <v>5.6351039260969973</v>
      </c>
      <c r="K416" s="637">
        <v>16</v>
      </c>
    </row>
    <row r="417" spans="1:11" ht="24.75" customHeight="1" x14ac:dyDescent="0.2">
      <c r="A417" s="69" t="s">
        <v>112</v>
      </c>
      <c r="B417" s="70">
        <v>4.7213176118285611</v>
      </c>
      <c r="C417" s="71">
        <v>11</v>
      </c>
      <c r="D417" s="430">
        <v>4.6148952095808387</v>
      </c>
      <c r="E417" s="433">
        <v>11</v>
      </c>
      <c r="F417" s="430">
        <v>5.2459992556754749</v>
      </c>
      <c r="G417" s="433">
        <v>15</v>
      </c>
      <c r="H417" s="639">
        <v>5.8389485375786743</v>
      </c>
      <c r="I417" s="637">
        <v>13</v>
      </c>
      <c r="J417" s="639">
        <v>8.5673236323448148</v>
      </c>
      <c r="K417" s="637">
        <v>5</v>
      </c>
    </row>
    <row r="418" spans="1:11" ht="24.75" customHeight="1" x14ac:dyDescent="0.2">
      <c r="A418" s="69" t="s">
        <v>113</v>
      </c>
      <c r="B418" s="70">
        <v>0.29351184346035014</v>
      </c>
      <c r="C418" s="71">
        <v>31</v>
      </c>
      <c r="D418" s="430">
        <v>0.3405201916495551</v>
      </c>
      <c r="E418" s="433">
        <v>31</v>
      </c>
      <c r="F418" s="430">
        <v>0.3212715590125127</v>
      </c>
      <c r="G418" s="433">
        <v>31</v>
      </c>
      <c r="H418" s="639">
        <v>0.57720588235294112</v>
      </c>
      <c r="I418" s="637">
        <v>31</v>
      </c>
      <c r="J418" s="639">
        <v>5.5805812417437251</v>
      </c>
      <c r="K418" s="637">
        <v>17</v>
      </c>
    </row>
    <row r="419" spans="1:11" ht="24.75" customHeight="1" x14ac:dyDescent="0.2">
      <c r="A419" s="69" t="s">
        <v>114</v>
      </c>
      <c r="B419" s="70">
        <v>6.0813953488372094</v>
      </c>
      <c r="C419" s="71">
        <v>3</v>
      </c>
      <c r="D419" s="430">
        <v>5.4629629629629628</v>
      </c>
      <c r="E419" s="433">
        <v>6</v>
      </c>
      <c r="F419" s="430">
        <v>7.0084033613445378</v>
      </c>
      <c r="G419" s="433">
        <v>5</v>
      </c>
      <c r="H419" s="639">
        <v>6.0469798657718119</v>
      </c>
      <c r="I419" s="637">
        <v>9</v>
      </c>
      <c r="J419" s="639">
        <v>6.1507537688442211</v>
      </c>
      <c r="K419" s="637">
        <v>15</v>
      </c>
    </row>
    <row r="420" spans="1:11" ht="24.75" customHeight="1" x14ac:dyDescent="0.2">
      <c r="A420" s="69" t="s">
        <v>115</v>
      </c>
      <c r="B420" s="70">
        <v>4.4212629896083131</v>
      </c>
      <c r="C420" s="71">
        <v>14</v>
      </c>
      <c r="D420" s="430">
        <v>4.5543916196615637</v>
      </c>
      <c r="E420" s="433">
        <v>13</v>
      </c>
      <c r="F420" s="430">
        <v>5.3543495610534713</v>
      </c>
      <c r="G420" s="433">
        <v>12</v>
      </c>
      <c r="H420" s="639">
        <v>6.215810276679842</v>
      </c>
      <c r="I420" s="637">
        <v>8</v>
      </c>
      <c r="J420" s="639">
        <v>6.5050900548159749</v>
      </c>
      <c r="K420" s="637">
        <v>10</v>
      </c>
    </row>
    <row r="421" spans="1:11" ht="24.75" customHeight="1" x14ac:dyDescent="0.2">
      <c r="A421" s="69" t="s">
        <v>89</v>
      </c>
      <c r="B421" s="70">
        <v>2.6836040936091035</v>
      </c>
      <c r="C421" s="71">
        <v>27</v>
      </c>
      <c r="D421" s="430">
        <v>2.1284116012256824</v>
      </c>
      <c r="E421" s="433">
        <v>29</v>
      </c>
      <c r="F421" s="430">
        <v>2.7562146892655366</v>
      </c>
      <c r="G421" s="433">
        <v>27</v>
      </c>
      <c r="H421" s="639">
        <v>4.4573388395044446</v>
      </c>
      <c r="I421" s="637">
        <v>24</v>
      </c>
      <c r="J421" s="639">
        <v>5.2919930675909876</v>
      </c>
      <c r="K421" s="637">
        <v>20</v>
      </c>
    </row>
    <row r="422" spans="1:11" ht="24.75" customHeight="1" x14ac:dyDescent="0.2">
      <c r="A422" s="69" t="s">
        <v>163</v>
      </c>
      <c r="B422" s="70">
        <v>1.6629554655870444</v>
      </c>
      <c r="C422" s="71">
        <v>30</v>
      </c>
      <c r="D422" s="430">
        <v>2.5579268292682928</v>
      </c>
      <c r="E422" s="433">
        <v>27</v>
      </c>
      <c r="F422" s="430">
        <v>2.701417004048583</v>
      </c>
      <c r="G422" s="433">
        <v>28</v>
      </c>
      <c r="H422" s="639">
        <v>5.9657603222557904</v>
      </c>
      <c r="I422" s="637">
        <v>10</v>
      </c>
      <c r="J422" s="639">
        <v>7.23</v>
      </c>
      <c r="K422" s="637">
        <v>7</v>
      </c>
    </row>
    <row r="423" spans="1:11" ht="24.75" customHeight="1" x14ac:dyDescent="0.2">
      <c r="A423" s="69" t="s">
        <v>117</v>
      </c>
      <c r="B423" s="70">
        <v>5.3917274939172746</v>
      </c>
      <c r="C423" s="71">
        <v>6</v>
      </c>
      <c r="D423" s="430">
        <v>6.1503667481662596</v>
      </c>
      <c r="E423" s="433">
        <v>4</v>
      </c>
      <c r="F423" s="430">
        <v>8.1366384522370012</v>
      </c>
      <c r="G423" s="433">
        <v>3</v>
      </c>
      <c r="H423" s="639">
        <v>7.7894736842105265</v>
      </c>
      <c r="I423" s="637">
        <v>4</v>
      </c>
      <c r="J423" s="639">
        <v>7.6674556213017748</v>
      </c>
      <c r="K423" s="637">
        <v>6</v>
      </c>
    </row>
    <row r="424" spans="1:11" ht="24.75" customHeight="1" x14ac:dyDescent="0.2">
      <c r="A424" s="69" t="s">
        <v>118</v>
      </c>
      <c r="B424" s="70">
        <v>4.5954009605588704</v>
      </c>
      <c r="C424" s="71">
        <v>12</v>
      </c>
      <c r="D424" s="430">
        <v>4.8703730584990561</v>
      </c>
      <c r="E424" s="433">
        <v>10</v>
      </c>
      <c r="F424" s="430">
        <v>5.4987792618124374</v>
      </c>
      <c r="G424" s="433">
        <v>10</v>
      </c>
      <c r="H424" s="639">
        <v>5.8732234223990902</v>
      </c>
      <c r="I424" s="637">
        <v>12</v>
      </c>
      <c r="J424" s="639">
        <v>7.1924321282880852</v>
      </c>
      <c r="K424" s="637">
        <v>8</v>
      </c>
    </row>
    <row r="425" spans="1:11" ht="24.75" customHeight="1" x14ac:dyDescent="0.2">
      <c r="A425" s="69" t="s">
        <v>17</v>
      </c>
      <c r="B425" s="70">
        <v>4.8787541713014457</v>
      </c>
      <c r="C425" s="71">
        <v>9</v>
      </c>
      <c r="D425" s="430">
        <v>5.094640820980616</v>
      </c>
      <c r="E425" s="433">
        <v>9</v>
      </c>
      <c r="F425" s="430">
        <v>6.8563283922462945</v>
      </c>
      <c r="G425" s="433">
        <v>6</v>
      </c>
      <c r="H425" s="639">
        <v>6.8196347031963471</v>
      </c>
      <c r="I425" s="637">
        <v>6</v>
      </c>
      <c r="J425" s="639">
        <v>6.8217142857142861</v>
      </c>
      <c r="K425" s="637">
        <v>9</v>
      </c>
    </row>
    <row r="426" spans="1:11" ht="24.75" customHeight="1" x14ac:dyDescent="0.2">
      <c r="A426" s="69" t="s">
        <v>120</v>
      </c>
      <c r="B426" s="70">
        <v>2.1298622366288491</v>
      </c>
      <c r="C426" s="71">
        <v>29</v>
      </c>
      <c r="D426" s="430">
        <v>1.8818582298758511</v>
      </c>
      <c r="E426" s="433">
        <v>30</v>
      </c>
      <c r="F426" s="430">
        <v>2.3924528301886792</v>
      </c>
      <c r="G426" s="433">
        <v>29</v>
      </c>
      <c r="H426" s="639">
        <v>2.4086699507389162</v>
      </c>
      <c r="I426" s="637">
        <v>30</v>
      </c>
      <c r="J426" s="639">
        <v>4.933724340175953</v>
      </c>
      <c r="K426" s="637">
        <v>24</v>
      </c>
    </row>
    <row r="427" spans="1:11" ht="24.75" customHeight="1" x14ac:dyDescent="0.2">
      <c r="A427" s="69" t="s">
        <v>121</v>
      </c>
      <c r="B427" s="70">
        <v>3.9168925022583561</v>
      </c>
      <c r="C427" s="71">
        <v>20</v>
      </c>
      <c r="D427" s="430">
        <v>4.1324863883847547</v>
      </c>
      <c r="E427" s="433">
        <v>17</v>
      </c>
      <c r="F427" s="430">
        <v>5.3212996389891698</v>
      </c>
      <c r="G427" s="433">
        <v>14</v>
      </c>
      <c r="H427" s="639">
        <v>5.3779174147217237</v>
      </c>
      <c r="I427" s="637">
        <v>16</v>
      </c>
      <c r="J427" s="639">
        <v>6.2922252010723865</v>
      </c>
      <c r="K427" s="637">
        <v>13</v>
      </c>
    </row>
    <row r="428" spans="1:11" ht="24.75" customHeight="1" x14ac:dyDescent="0.2">
      <c r="A428" s="69" t="s">
        <v>122</v>
      </c>
      <c r="B428" s="70">
        <v>5.5994764397905756</v>
      </c>
      <c r="C428" s="71">
        <v>5</v>
      </c>
      <c r="D428" s="430">
        <v>6.5852047556142672</v>
      </c>
      <c r="E428" s="433">
        <v>3</v>
      </c>
      <c r="F428" s="430">
        <v>7.994784876140808</v>
      </c>
      <c r="G428" s="433">
        <v>4</v>
      </c>
      <c r="H428" s="639">
        <v>8.4388674388674385</v>
      </c>
      <c r="I428" s="637">
        <v>3</v>
      </c>
      <c r="J428" s="639">
        <v>8.7013977128335451</v>
      </c>
      <c r="K428" s="637">
        <v>3</v>
      </c>
    </row>
    <row r="429" spans="1:11" ht="24.75" customHeight="1" x14ac:dyDescent="0.2">
      <c r="A429" s="69" t="s">
        <v>123</v>
      </c>
      <c r="B429" s="70">
        <v>2.8558292282430213</v>
      </c>
      <c r="C429" s="71">
        <v>25</v>
      </c>
      <c r="D429" s="430">
        <v>2.7448946515397084</v>
      </c>
      <c r="E429" s="433">
        <v>26</v>
      </c>
      <c r="F429" s="430">
        <v>3.0152380952380953</v>
      </c>
      <c r="G429" s="433">
        <v>26</v>
      </c>
      <c r="H429" s="639">
        <v>2.5784069695084009</v>
      </c>
      <c r="I429" s="637">
        <v>28</v>
      </c>
      <c r="J429" s="639">
        <v>2.164939024390244</v>
      </c>
      <c r="K429" s="637">
        <v>31</v>
      </c>
    </row>
    <row r="430" spans="1:11" ht="24.75" customHeight="1" x14ac:dyDescent="0.2">
      <c r="A430" s="69" t="s">
        <v>124</v>
      </c>
      <c r="B430" s="70">
        <v>4.9516927341120569</v>
      </c>
      <c r="C430" s="71">
        <v>7</v>
      </c>
      <c r="D430" s="430">
        <v>5.1907022749752718</v>
      </c>
      <c r="E430" s="433">
        <v>7</v>
      </c>
      <c r="F430" s="430">
        <v>5.8617230527143978</v>
      </c>
      <c r="G430" s="433">
        <v>9</v>
      </c>
      <c r="H430" s="639">
        <v>6.3946390138916067</v>
      </c>
      <c r="I430" s="637">
        <v>7</v>
      </c>
      <c r="J430" s="639">
        <v>6.3896028037383177</v>
      </c>
      <c r="K430" s="637">
        <v>11</v>
      </c>
    </row>
    <row r="431" spans="1:11" ht="24.75" customHeight="1" x14ac:dyDescent="0.2">
      <c r="A431" s="69" t="s">
        <v>125</v>
      </c>
      <c r="B431" s="70">
        <v>2.8458083832335328</v>
      </c>
      <c r="C431" s="71">
        <v>26</v>
      </c>
      <c r="D431" s="430">
        <v>2.9728506787330318</v>
      </c>
      <c r="E431" s="433">
        <v>25</v>
      </c>
      <c r="F431" s="430">
        <v>4.0510127531882967</v>
      </c>
      <c r="G431" s="433">
        <v>25</v>
      </c>
      <c r="H431" s="639">
        <v>3.2276119402985075</v>
      </c>
      <c r="I431" s="637">
        <v>27</v>
      </c>
      <c r="J431" s="639">
        <v>4.6894502228826154</v>
      </c>
      <c r="K431" s="637">
        <v>26</v>
      </c>
    </row>
    <row r="432" spans="1:11" ht="24.75" customHeight="1" x14ac:dyDescent="0.2">
      <c r="A432" s="69" t="s">
        <v>126</v>
      </c>
      <c r="B432" s="70">
        <v>7.7732474964234619</v>
      </c>
      <c r="C432" s="71">
        <v>1</v>
      </c>
      <c r="D432" s="430">
        <v>8.4882058613295204</v>
      </c>
      <c r="E432" s="433">
        <v>1</v>
      </c>
      <c r="F432" s="430">
        <v>9.5899788285109384</v>
      </c>
      <c r="G432" s="433">
        <v>1</v>
      </c>
      <c r="H432" s="639">
        <v>8.5219512195121947</v>
      </c>
      <c r="I432" s="637">
        <v>2</v>
      </c>
      <c r="J432" s="639">
        <v>9.3308115543328753</v>
      </c>
      <c r="K432" s="637">
        <v>2</v>
      </c>
    </row>
    <row r="433" spans="1:11" ht="24.75" customHeight="1" x14ac:dyDescent="0.2">
      <c r="A433" s="69" t="s">
        <v>127</v>
      </c>
      <c r="B433" s="70">
        <v>4.2973134328358205</v>
      </c>
      <c r="C433" s="71">
        <v>16</v>
      </c>
      <c r="D433" s="430">
        <v>4.4321728691476592</v>
      </c>
      <c r="E433" s="433">
        <v>14</v>
      </c>
      <c r="F433" s="430">
        <v>5.0818399044205496</v>
      </c>
      <c r="G433" s="433">
        <v>18</v>
      </c>
      <c r="H433" s="639">
        <v>5.4708680142687278</v>
      </c>
      <c r="I433" s="637">
        <v>14</v>
      </c>
      <c r="J433" s="639">
        <v>5.5666074600355238</v>
      </c>
      <c r="K433" s="637">
        <v>18</v>
      </c>
    </row>
    <row r="434" spans="1:11" ht="24.75" customHeight="1" x14ac:dyDescent="0.2">
      <c r="A434" s="69" t="s">
        <v>128</v>
      </c>
      <c r="B434" s="70">
        <v>4.5091290032924274</v>
      </c>
      <c r="C434" s="71">
        <v>13</v>
      </c>
      <c r="D434" s="430">
        <v>4.6076253377364154</v>
      </c>
      <c r="E434" s="433">
        <v>12</v>
      </c>
      <c r="F434" s="430">
        <v>4.9740917212626563</v>
      </c>
      <c r="G434" s="433">
        <v>19</v>
      </c>
      <c r="H434" s="639">
        <v>4.915214180206795</v>
      </c>
      <c r="I434" s="637">
        <v>20</v>
      </c>
      <c r="J434" s="639">
        <v>4.8725461470846758</v>
      </c>
      <c r="K434" s="637">
        <v>25</v>
      </c>
    </row>
    <row r="435" spans="1:11" ht="24.75" customHeight="1" x14ac:dyDescent="0.2">
      <c r="A435" s="69" t="s">
        <v>129</v>
      </c>
      <c r="B435" s="70">
        <v>4.0200100050025016</v>
      </c>
      <c r="C435" s="71">
        <v>19</v>
      </c>
      <c r="D435" s="430">
        <v>4.113955823293173</v>
      </c>
      <c r="E435" s="433">
        <v>18</v>
      </c>
      <c r="F435" s="430">
        <v>4.8321643286573144</v>
      </c>
      <c r="G435" s="433">
        <v>22</v>
      </c>
      <c r="H435" s="639">
        <v>4.7612612612612617</v>
      </c>
      <c r="I435" s="637">
        <v>21</v>
      </c>
      <c r="J435" s="639">
        <v>4.5417708854427215</v>
      </c>
      <c r="K435" s="637">
        <v>28</v>
      </c>
    </row>
    <row r="436" spans="1:11" ht="24.75" customHeight="1" x14ac:dyDescent="0.2">
      <c r="A436" s="69" t="s">
        <v>164</v>
      </c>
      <c r="B436" s="70">
        <v>5.6387782204515275</v>
      </c>
      <c r="C436" s="71">
        <v>4</v>
      </c>
      <c r="D436" s="430">
        <v>6.0791946308724834</v>
      </c>
      <c r="E436" s="433">
        <v>5</v>
      </c>
      <c r="F436" s="430">
        <v>6.4160000000000004</v>
      </c>
      <c r="G436" s="433">
        <v>7</v>
      </c>
      <c r="H436" s="639">
        <v>7.5894039735099339</v>
      </c>
      <c r="I436" s="637">
        <v>5</v>
      </c>
      <c r="J436" s="639">
        <v>9.41</v>
      </c>
      <c r="K436" s="637">
        <v>1</v>
      </c>
    </row>
    <row r="437" spans="1:11" ht="24.75" customHeight="1" x14ac:dyDescent="0.2">
      <c r="A437" s="69" t="s">
        <v>131</v>
      </c>
      <c r="B437" s="70">
        <v>3.4339240506329114</v>
      </c>
      <c r="C437" s="71">
        <v>22</v>
      </c>
      <c r="D437" s="430">
        <v>3.9194120628484543</v>
      </c>
      <c r="E437" s="433">
        <v>21</v>
      </c>
      <c r="F437" s="430">
        <v>5.4939637826961771</v>
      </c>
      <c r="G437" s="433">
        <v>11</v>
      </c>
      <c r="H437" s="639">
        <v>5.0684315684315688</v>
      </c>
      <c r="I437" s="637">
        <v>19</v>
      </c>
      <c r="J437" s="639">
        <v>5.1944444444444446</v>
      </c>
      <c r="K437" s="637">
        <v>22</v>
      </c>
    </row>
    <row r="438" spans="1:11" ht="24.75" customHeight="1" x14ac:dyDescent="0.2">
      <c r="A438" s="69" t="s">
        <v>132</v>
      </c>
      <c r="B438" s="70">
        <v>4.9498249708284714</v>
      </c>
      <c r="C438" s="71">
        <v>8</v>
      </c>
      <c r="D438" s="430">
        <v>4.3289114319157234</v>
      </c>
      <c r="E438" s="433">
        <v>15</v>
      </c>
      <c r="F438" s="430">
        <v>5.3242400623538577</v>
      </c>
      <c r="G438" s="433">
        <v>13</v>
      </c>
      <c r="H438" s="639">
        <v>5.3809894818854698</v>
      </c>
      <c r="I438" s="637">
        <v>15</v>
      </c>
      <c r="J438" s="639">
        <v>5.3643441027637211</v>
      </c>
      <c r="K438" s="637">
        <v>19</v>
      </c>
    </row>
    <row r="439" spans="1:11" ht="24.75" customHeight="1" x14ac:dyDescent="0.2">
      <c r="A439" s="69" t="s">
        <v>133</v>
      </c>
      <c r="B439" s="70">
        <v>4.2737368128817321</v>
      </c>
      <c r="C439" s="71">
        <v>17</v>
      </c>
      <c r="D439" s="430">
        <v>3.8827470686767169</v>
      </c>
      <c r="E439" s="433">
        <v>22</v>
      </c>
      <c r="F439" s="430">
        <v>4.891243725599554</v>
      </c>
      <c r="G439" s="433">
        <v>21</v>
      </c>
      <c r="H439" s="639">
        <v>3.7813720022308979</v>
      </c>
      <c r="I439" s="637">
        <v>26</v>
      </c>
      <c r="J439" s="639">
        <v>5.2087053571428568</v>
      </c>
      <c r="K439" s="637">
        <v>21</v>
      </c>
    </row>
    <row r="440" spans="1:11" ht="24.75" customHeight="1" x14ac:dyDescent="0.2">
      <c r="A440" s="69" t="s">
        <v>134</v>
      </c>
      <c r="B440" s="70">
        <v>3.2792686523149515</v>
      </c>
      <c r="C440" s="71">
        <v>23</v>
      </c>
      <c r="D440" s="430">
        <v>3.7277843601895735</v>
      </c>
      <c r="E440" s="433">
        <v>23</v>
      </c>
      <c r="F440" s="430">
        <v>4.40100324579522</v>
      </c>
      <c r="G440" s="433">
        <v>23</v>
      </c>
      <c r="H440" s="639">
        <v>4.3237283152014117</v>
      </c>
      <c r="I440" s="637">
        <v>25</v>
      </c>
      <c r="J440" s="639">
        <v>4.221961932650073</v>
      </c>
      <c r="K440" s="637">
        <v>29</v>
      </c>
    </row>
    <row r="441" spans="1:11" ht="24.75" customHeight="1" x14ac:dyDescent="0.2">
      <c r="A441" s="69" t="s">
        <v>135</v>
      </c>
      <c r="B441" s="70">
        <v>7.2483085250338295</v>
      </c>
      <c r="C441" s="71">
        <v>2</v>
      </c>
      <c r="D441" s="430">
        <v>7.9125085440874914</v>
      </c>
      <c r="E441" s="433">
        <v>2</v>
      </c>
      <c r="F441" s="430">
        <v>9.2264665757162341</v>
      </c>
      <c r="G441" s="433">
        <v>2</v>
      </c>
      <c r="H441" s="639">
        <v>8.9108236895847508</v>
      </c>
      <c r="I441" s="637">
        <v>1</v>
      </c>
      <c r="J441" s="639">
        <v>8.6861413043478262</v>
      </c>
      <c r="K441" s="637">
        <v>4</v>
      </c>
    </row>
    <row r="442" spans="1:11" ht="24.75" customHeight="1" x14ac:dyDescent="0.2">
      <c r="A442" s="69" t="s">
        <v>136</v>
      </c>
      <c r="B442" s="70">
        <v>2.3522142121524201</v>
      </c>
      <c r="C442" s="71">
        <v>28</v>
      </c>
      <c r="D442" s="430">
        <v>2.1292657704239919</v>
      </c>
      <c r="E442" s="433">
        <v>28</v>
      </c>
      <c r="F442" s="430">
        <v>2.2660550458715596</v>
      </c>
      <c r="G442" s="433">
        <v>30</v>
      </c>
      <c r="H442" s="639">
        <v>2.4720965309200604</v>
      </c>
      <c r="I442" s="637">
        <v>29</v>
      </c>
      <c r="J442" s="639">
        <v>2.6645193260654114</v>
      </c>
      <c r="K442" s="637">
        <v>30</v>
      </c>
    </row>
    <row r="443" spans="1:11" ht="24.75" customHeight="1" x14ac:dyDescent="0.2">
      <c r="A443" s="69" t="s">
        <v>137</v>
      </c>
      <c r="B443" s="70">
        <v>3.2164137155705452</v>
      </c>
      <c r="C443" s="71">
        <v>24</v>
      </c>
      <c r="D443" s="430">
        <v>3.2808607021517555</v>
      </c>
      <c r="E443" s="433">
        <v>24</v>
      </c>
      <c r="F443" s="430">
        <v>5.130656108597285</v>
      </c>
      <c r="G443" s="433">
        <v>17</v>
      </c>
      <c r="H443" s="639">
        <v>4.5613340870548331</v>
      </c>
      <c r="I443" s="637">
        <v>23</v>
      </c>
      <c r="J443" s="639">
        <v>5.1594120972300734</v>
      </c>
      <c r="K443" s="637">
        <v>23</v>
      </c>
    </row>
    <row r="444" spans="1:11" ht="24.75" customHeight="1" x14ac:dyDescent="0.2">
      <c r="A444" s="69" t="s">
        <v>138</v>
      </c>
      <c r="B444" s="70">
        <v>4.7831715210355989</v>
      </c>
      <c r="C444" s="71">
        <v>10</v>
      </c>
      <c r="D444" s="430">
        <v>5.1372705506783722</v>
      </c>
      <c r="E444" s="433">
        <v>8</v>
      </c>
      <c r="F444" s="430">
        <v>5.8939512961508251</v>
      </c>
      <c r="G444" s="433">
        <v>8</v>
      </c>
      <c r="H444" s="639">
        <v>5.9528228924980668</v>
      </c>
      <c r="I444" s="637">
        <v>11</v>
      </c>
      <c r="J444" s="639">
        <v>6.3082191780821919</v>
      </c>
      <c r="K444" s="637">
        <v>12</v>
      </c>
    </row>
    <row r="445" spans="1:11" ht="24.75" customHeight="1" x14ac:dyDescent="0.2">
      <c r="A445" s="218" t="s">
        <v>38</v>
      </c>
    </row>
    <row r="446" spans="1:11" ht="24.75" customHeight="1" x14ac:dyDescent="0.2">
      <c r="A446" s="756"/>
      <c r="B446" s="756"/>
      <c r="C446" s="756"/>
      <c r="D446" s="756"/>
      <c r="E446" s="756"/>
      <c r="F446" s="756"/>
      <c r="G446" s="756"/>
    </row>
    <row r="448" spans="1:11" ht="24.75" customHeight="1" x14ac:dyDescent="0.2">
      <c r="A448" s="469" t="s">
        <v>977</v>
      </c>
      <c r="B448" s="469"/>
      <c r="C448" s="469"/>
      <c r="D448" s="469"/>
      <c r="F448" s="270"/>
      <c r="J448" s="270"/>
      <c r="K448" s="252" t="s">
        <v>406</v>
      </c>
    </row>
    <row r="449" spans="1:11" ht="24.75" customHeight="1" x14ac:dyDescent="0.2">
      <c r="A449" s="814" t="s">
        <v>1</v>
      </c>
      <c r="B449" s="807">
        <f>'[3]فصل 15- امور قضایی'!B447</f>
        <v>1399</v>
      </c>
      <c r="C449" s="808"/>
      <c r="D449" s="807">
        <f>'[3]فصل 15- امور قضایی'!D447</f>
        <v>1400</v>
      </c>
      <c r="E449" s="808"/>
      <c r="F449" s="807">
        <f>'[3]فصل 15- امور قضایی'!F447</f>
        <v>1401</v>
      </c>
      <c r="G449" s="808"/>
      <c r="H449" s="807">
        <f>'[3]فصل 15- امور قضایی'!H447</f>
        <v>1402</v>
      </c>
      <c r="I449" s="808"/>
      <c r="J449" s="807">
        <f>'[3]فصل 15- امور قضایی'!J447</f>
        <v>1403</v>
      </c>
      <c r="K449" s="808"/>
    </row>
    <row r="450" spans="1:11" ht="24.75" customHeight="1" x14ac:dyDescent="0.2">
      <c r="A450" s="815"/>
      <c r="B450" s="495" t="str">
        <f>'[3]فصل 15- امور قضایی'!B448</f>
        <v xml:space="preserve">نسبت </v>
      </c>
      <c r="C450" s="481" t="str">
        <f>'[3]فصل 15- امور قضایی'!C448</f>
        <v>رتبه</v>
      </c>
      <c r="D450" s="495" t="str">
        <f>'[3]فصل 15- امور قضایی'!D448</f>
        <v xml:space="preserve">نسبت </v>
      </c>
      <c r="E450" s="481" t="str">
        <f>'[3]فصل 15- امور قضایی'!E448</f>
        <v>رتبه</v>
      </c>
      <c r="F450" s="495" t="str">
        <f>'[3]فصل 15- امور قضایی'!F448</f>
        <v xml:space="preserve">نسبت </v>
      </c>
      <c r="G450" s="481" t="str">
        <f>'[3]فصل 15- امور قضایی'!G448</f>
        <v>رتبه</v>
      </c>
      <c r="H450" s="495" t="str">
        <f>'[3]فصل 15- امور قضایی'!H448</f>
        <v xml:space="preserve">نسبت </v>
      </c>
      <c r="I450" s="481" t="str">
        <f>'[3]فصل 15- امور قضایی'!I448</f>
        <v>رتبه</v>
      </c>
      <c r="J450" s="495" t="str">
        <f>'[3]فصل 15- امور قضایی'!J448</f>
        <v xml:space="preserve">نسبت </v>
      </c>
      <c r="K450" s="481" t="str">
        <f>'[3]فصل 15- امور قضایی'!K448</f>
        <v>رتبه</v>
      </c>
    </row>
    <row r="451" spans="1:11" ht="24.75" customHeight="1" x14ac:dyDescent="0.2">
      <c r="A451" s="67" t="s">
        <v>91</v>
      </c>
      <c r="B451" s="68">
        <f>'[3]فصل 15- امور قضایی'!B449</f>
        <v>172.90712033473608</v>
      </c>
      <c r="C451" s="59" t="str">
        <f>'[3]فصل 15- امور قضایی'!C449</f>
        <v>××</v>
      </c>
      <c r="D451" s="68">
        <f>'[3]فصل 15- امور قضایی'!D449</f>
        <v>194.6179287371364</v>
      </c>
      <c r="E451" s="59" t="str">
        <f>'[3]فصل 15- امور قضایی'!E449</f>
        <v>××</v>
      </c>
      <c r="F451" s="68">
        <f>'[3]فصل 15- امور قضایی'!F449</f>
        <v>250.22502951593862</v>
      </c>
      <c r="G451" s="59" t="str">
        <f>'[3]فصل 15- امور قضایی'!G449</f>
        <v>××</v>
      </c>
      <c r="H451" s="68">
        <f>'[3]فصل 15- امور قضایی'!H449</f>
        <v>276.20164305218623</v>
      </c>
      <c r="I451" s="59" t="str">
        <f>'[3]فصل 15- امور قضایی'!I449</f>
        <v>××</v>
      </c>
      <c r="J451" s="68">
        <f>'[3]فصل 15- امور قضایی'!J449</f>
        <v>280.7</v>
      </c>
      <c r="K451" s="59" t="str">
        <f>'[3]فصل 15- امور قضایی'!K449</f>
        <v>××</v>
      </c>
    </row>
    <row r="452" spans="1:11" ht="24.75" customHeight="1" x14ac:dyDescent="0.2">
      <c r="A452" s="228" t="s">
        <v>109</v>
      </c>
      <c r="B452" s="70">
        <f>'[3]فصل 15- امور قضایی'!B450</f>
        <v>208.1605766840666</v>
      </c>
      <c r="C452" s="71">
        <f>'[3]فصل 15- امور قضایی'!C450</f>
        <v>8</v>
      </c>
      <c r="D452" s="70">
        <f>'[3]فصل 15- امور قضایی'!D450</f>
        <v>194.51980198019803</v>
      </c>
      <c r="E452" s="71">
        <f>'[3]فصل 15- امور قضایی'!E450</f>
        <v>14</v>
      </c>
      <c r="F452" s="70">
        <f>'[3]فصل 15- امور قضایی'!F450</f>
        <v>224.12518482010842</v>
      </c>
      <c r="G452" s="71">
        <f>'[3]فصل 15- امور قضایی'!G450</f>
        <v>16</v>
      </c>
      <c r="H452" s="70">
        <f>'[3]فصل 15- امور قضایی'!H450</f>
        <v>255.63680981595093</v>
      </c>
      <c r="I452" s="71">
        <f>'[3]فصل 15- امور قضایی'!I450</f>
        <v>15</v>
      </c>
      <c r="J452" s="70">
        <f>'[3]فصل 15- امور قضایی'!J450</f>
        <v>171.2609970674487</v>
      </c>
      <c r="K452" s="71">
        <f>'[3]فصل 15- امور قضایی'!K450</f>
        <v>22</v>
      </c>
    </row>
    <row r="453" spans="1:11" ht="24.75" customHeight="1" x14ac:dyDescent="0.2">
      <c r="A453" s="228" t="s">
        <v>7</v>
      </c>
      <c r="B453" s="70">
        <f>'[3]فصل 15- امور قضایی'!B451</f>
        <v>146.57494145199061</v>
      </c>
      <c r="C453" s="71">
        <f>'[3]فصل 15- امور قضایی'!C451</f>
        <v>18</v>
      </c>
      <c r="D453" s="70">
        <f>'[3]فصل 15- امور قضایی'!D451</f>
        <v>137.55587808417997</v>
      </c>
      <c r="E453" s="71">
        <f>'[3]فصل 15- امور قضایی'!E451</f>
        <v>21</v>
      </c>
      <c r="F453" s="70">
        <f>'[3]فصل 15- امور قضایی'!F451</f>
        <v>148.0426021876799</v>
      </c>
      <c r="G453" s="71">
        <f>'[3]فصل 15- امور قضایی'!G451</f>
        <v>24</v>
      </c>
      <c r="H453" s="70">
        <f>'[3]فصل 15- امور قضایی'!H451</f>
        <v>144.92575671045117</v>
      </c>
      <c r="I453" s="71">
        <f>'[3]فصل 15- امور قضایی'!I451</f>
        <v>25</v>
      </c>
      <c r="J453" s="70">
        <f>'[3]فصل 15- امور قضایی'!J451</f>
        <v>141.26948143950128</v>
      </c>
      <c r="K453" s="71">
        <f>'[3]فصل 15- امور قضایی'!K451</f>
        <v>25</v>
      </c>
    </row>
    <row r="454" spans="1:11" ht="24.75" customHeight="1" x14ac:dyDescent="0.2">
      <c r="A454" s="228" t="s">
        <v>111</v>
      </c>
      <c r="B454" s="70">
        <f>'[3]فصل 15- امور قضایی'!B452</f>
        <v>182.09428129829985</v>
      </c>
      <c r="C454" s="71">
        <f>'[3]فصل 15- امور قضایی'!C452</f>
        <v>11</v>
      </c>
      <c r="D454" s="70">
        <f>'[3]فصل 15- امور قضایی'!D452</f>
        <v>227.08108108108109</v>
      </c>
      <c r="E454" s="71">
        <f>'[3]فصل 15- امور قضایی'!E452</f>
        <v>11</v>
      </c>
      <c r="F454" s="70">
        <f>'[3]فصل 15- امور قضایی'!F452</f>
        <v>277.39398612181958</v>
      </c>
      <c r="G454" s="71">
        <f>'[3]فصل 15- امور قضایی'!G452</f>
        <v>10</v>
      </c>
      <c r="H454" s="70">
        <f>'[3]فصل 15- امور قضایی'!H452</f>
        <v>306.14021571648686</v>
      </c>
      <c r="I454" s="71">
        <f>'[3]فصل 15- امور قضایی'!I452</f>
        <v>9</v>
      </c>
      <c r="J454" s="70">
        <f>'[3]فصل 15- امور قضایی'!J452</f>
        <v>302.34795996920707</v>
      </c>
      <c r="K454" s="71">
        <f>'[3]فصل 15- امور قضایی'!K452</f>
        <v>12</v>
      </c>
    </row>
    <row r="455" spans="1:11" ht="24.75" customHeight="1" x14ac:dyDescent="0.2">
      <c r="A455" s="228" t="s">
        <v>112</v>
      </c>
      <c r="B455" s="70">
        <f>'[3]فصل 15- امور قضایی'!B453</f>
        <v>204.75051779325926</v>
      </c>
      <c r="C455" s="71">
        <f>'[3]فصل 15- امور قضایی'!C453</f>
        <v>9</v>
      </c>
      <c r="D455" s="70">
        <f>'[3]فصل 15- امور قضایی'!D453</f>
        <v>240.24887724550899</v>
      </c>
      <c r="E455" s="71">
        <f>'[3]فصل 15- امور قضایی'!E453</f>
        <v>8</v>
      </c>
      <c r="F455" s="70">
        <f>'[3]فصل 15- امور قضایی'!F453</f>
        <v>384.94231484927428</v>
      </c>
      <c r="G455" s="71">
        <f>'[3]فصل 15- امور قضایی'!G453</f>
        <v>5</v>
      </c>
      <c r="H455" s="70">
        <f>'[3]فصل 15- امور قضایی'!H453</f>
        <v>424.42058496853014</v>
      </c>
      <c r="I455" s="71">
        <f>'[3]فصل 15- امور قضایی'!I453</f>
        <v>6</v>
      </c>
      <c r="J455" s="70">
        <f>'[3]فصل 15- امور قضایی'!J453</f>
        <v>411.34463068705105</v>
      </c>
      <c r="K455" s="71">
        <f>'[3]فصل 15- امور قضایی'!K453</f>
        <v>5</v>
      </c>
    </row>
    <row r="456" spans="1:11" ht="24.75" customHeight="1" x14ac:dyDescent="0.2">
      <c r="A456" s="228" t="s">
        <v>113</v>
      </c>
      <c r="B456" s="70">
        <f>'[3]فصل 15- امور قضایی'!B454</f>
        <v>228.95429362880884</v>
      </c>
      <c r="C456" s="71">
        <f>'[3]فصل 15- امور قضایی'!C454</f>
        <v>5</v>
      </c>
      <c r="D456" s="70">
        <f>'[3]فصل 15- امور قضایی'!D454</f>
        <v>253.37782340862424</v>
      </c>
      <c r="E456" s="71">
        <f>'[3]فصل 15- امور قضایی'!E454</f>
        <v>7</v>
      </c>
      <c r="F456" s="70">
        <f>'[3]فصل 15- امور قضایی'!F454</f>
        <v>290.84883327696991</v>
      </c>
      <c r="G456" s="71">
        <f>'[3]فصل 15- امور قضایی'!G454</f>
        <v>9</v>
      </c>
      <c r="H456" s="70">
        <f>'[3]فصل 15- امور قضایی'!H454</f>
        <v>268.09491978609628</v>
      </c>
      <c r="I456" s="71">
        <f>'[3]فصل 15- امور قضایی'!I454</f>
        <v>13</v>
      </c>
      <c r="J456" s="70">
        <f>'[3]فصل 15- امور قضایی'!J454</f>
        <v>237.45046235138705</v>
      </c>
      <c r="K456" s="71">
        <f>'[3]فصل 15- امور قضایی'!K454</f>
        <v>17</v>
      </c>
    </row>
    <row r="457" spans="1:11" ht="24.75" customHeight="1" x14ac:dyDescent="0.2">
      <c r="A457" s="228" t="s">
        <v>114</v>
      </c>
      <c r="B457" s="70">
        <f>'[3]فصل 15- امور قضایی'!B455</f>
        <v>196.424957841484</v>
      </c>
      <c r="C457" s="71">
        <f>'[3]فصل 15- امور قضایی'!C455</f>
        <v>10</v>
      </c>
      <c r="D457" s="70">
        <f>'[3]فصل 15- امور قضایی'!D455</f>
        <v>214.24242424242425</v>
      </c>
      <c r="E457" s="71">
        <f>'[3]فصل 15- امور قضایی'!E455</f>
        <v>12</v>
      </c>
      <c r="F457" s="70">
        <f>'[3]فصل 15- امور قضایی'!F455</f>
        <v>256.9075630252101</v>
      </c>
      <c r="G457" s="71">
        <f>'[3]فصل 15- امور قضایی'!G455</f>
        <v>13</v>
      </c>
      <c r="H457" s="70">
        <f>'[3]فصل 15- امور قضایی'!H455</f>
        <v>247.90268456375838</v>
      </c>
      <c r="I457" s="71">
        <f>'[3]فصل 15- امور قضایی'!I455</f>
        <v>16</v>
      </c>
      <c r="J457" s="70">
        <f>'[3]فصل 15- امور قضایی'!J455</f>
        <v>284.57286432160805</v>
      </c>
      <c r="K457" s="71">
        <f>'[3]فصل 15- امور قضایی'!K455</f>
        <v>14</v>
      </c>
    </row>
    <row r="458" spans="1:11" ht="24.75" customHeight="1" x14ac:dyDescent="0.2">
      <c r="A458" s="228" t="s">
        <v>115</v>
      </c>
      <c r="B458" s="70">
        <f>'[3]فصل 15- امور قضایی'!B456</f>
        <v>147.7442996742671</v>
      </c>
      <c r="C458" s="71">
        <f>'[3]فصل 15- امور قضایی'!C456</f>
        <v>17</v>
      </c>
      <c r="D458" s="70">
        <f>'[3]فصل 15- امور قضایی'!D456</f>
        <v>178.60596293311846</v>
      </c>
      <c r="E458" s="71">
        <f>'[3]فصل 15- امور قضایی'!E456</f>
        <v>15</v>
      </c>
      <c r="F458" s="70">
        <f>'[3]فصل 15- امور قضایی'!F456</f>
        <v>224.60494812450119</v>
      </c>
      <c r="G458" s="71">
        <f>'[3]فصل 15- امور قضایی'!G456</f>
        <v>15</v>
      </c>
      <c r="H458" s="70">
        <f>'[3]فصل 15- امور قضایی'!H456</f>
        <v>240.37944664031622</v>
      </c>
      <c r="I458" s="71">
        <f>'[3]فصل 15- امور قضایی'!I456</f>
        <v>17</v>
      </c>
      <c r="J458" s="70">
        <f>'[3]فصل 15- امور قضایی'!J456</f>
        <v>234.21299921691462</v>
      </c>
      <c r="K458" s="71">
        <f>'[3]فصل 15- امور قضایی'!K456</f>
        <v>18</v>
      </c>
    </row>
    <row r="459" spans="1:11" ht="24.75" customHeight="1" x14ac:dyDescent="0.2">
      <c r="A459" s="228" t="s">
        <v>89</v>
      </c>
      <c r="B459" s="70">
        <f>'[3]فصل 15- امور قضایی'!B457</f>
        <v>262.8747034720725</v>
      </c>
      <c r="C459" s="71">
        <f>'[3]فصل 15- امور قضایی'!C457</f>
        <v>2</v>
      </c>
      <c r="D459" s="70">
        <f>'[3]فصل 15- امور قضایی'!D457</f>
        <v>293.92645906078531</v>
      </c>
      <c r="E459" s="71">
        <f>'[3]فصل 15- امور قضایی'!E457</f>
        <v>5</v>
      </c>
      <c r="F459" s="70">
        <f>'[3]فصل 15- امور قضایی'!F457</f>
        <v>363.34604519774012</v>
      </c>
      <c r="G459" s="71">
        <f>'[3]فصل 15- امور قضایی'!G457</f>
        <v>7</v>
      </c>
      <c r="H459" s="70">
        <f>'[3]فصل 15- امور قضایی'!H457</f>
        <v>440.57954784069432</v>
      </c>
      <c r="I459" s="71">
        <f>'[3]فصل 15- امور قضایی'!I457</f>
        <v>3</v>
      </c>
      <c r="J459" s="70">
        <f>'[3]فصل 15- امور قضایی'!J457</f>
        <v>468.20797227036394</v>
      </c>
      <c r="K459" s="71">
        <f>'[3]فصل 15- امور قضایی'!K457</f>
        <v>3</v>
      </c>
    </row>
    <row r="460" spans="1:11" ht="24.75" customHeight="1" x14ac:dyDescent="0.2">
      <c r="A460" s="228" t="s">
        <v>163</v>
      </c>
      <c r="B460" s="70">
        <f>'[3]فصل 15- امور قضایی'!B458</f>
        <v>36.966292134831455</v>
      </c>
      <c r="C460" s="71">
        <f>'[3]فصل 15- امور قضایی'!C458</f>
        <v>30</v>
      </c>
      <c r="D460" s="70">
        <f>'[3]فصل 15- امور قضایی'!D458</f>
        <v>45.497967479674791</v>
      </c>
      <c r="E460" s="71">
        <f>'[3]فصل 15- امور قضایی'!E458</f>
        <v>30</v>
      </c>
      <c r="F460" s="70">
        <f>'[3]فصل 15- امور قضایی'!F458</f>
        <v>52.095141700404859</v>
      </c>
      <c r="G460" s="71">
        <f>'[3]فصل 15- امور قضایی'!G458</f>
        <v>30</v>
      </c>
      <c r="H460" s="70">
        <f>'[3]فصل 15- امور قضایی'!H458</f>
        <v>195.56898288016114</v>
      </c>
      <c r="I460" s="71">
        <f>'[3]فصل 15- امور قضایی'!I458</f>
        <v>21</v>
      </c>
      <c r="J460" s="70">
        <f>'[3]فصل 15- امور قضایی'!J458</f>
        <v>253.67</v>
      </c>
      <c r="K460" s="71">
        <f>'[3]فصل 15- امور قضایی'!K458</f>
        <v>15</v>
      </c>
    </row>
    <row r="461" spans="1:11" ht="24.75" customHeight="1" x14ac:dyDescent="0.2">
      <c r="A461" s="228" t="s">
        <v>117</v>
      </c>
      <c r="B461" s="70">
        <f>'[3]فصل 15- امور قضایی'!B459</f>
        <v>142.09876543209876</v>
      </c>
      <c r="C461" s="71">
        <f>'[3]فصل 15- امور قضایی'!C459</f>
        <v>21</v>
      </c>
      <c r="D461" s="70">
        <f>'[3]فصل 15- امور قضایی'!D459</f>
        <v>171.9437652811736</v>
      </c>
      <c r="E461" s="71">
        <f>'[3]فصل 15- امور قضایی'!E459</f>
        <v>16</v>
      </c>
      <c r="F461" s="70">
        <f>'[3]فصل 15- امور قضایی'!F459</f>
        <v>215.1390568319226</v>
      </c>
      <c r="G461" s="71">
        <f>'[3]فصل 15- امور قضایی'!G459</f>
        <v>17</v>
      </c>
      <c r="H461" s="70">
        <f>'[3]فصل 15- امور قضایی'!H459</f>
        <v>232.59569377990431</v>
      </c>
      <c r="I461" s="71">
        <f>'[3]فصل 15- امور قضایی'!I459</f>
        <v>18</v>
      </c>
      <c r="J461" s="70">
        <f>'[3]فصل 15- امور قضایی'!J459</f>
        <v>243.33727810650888</v>
      </c>
      <c r="K461" s="71">
        <f>'[3]فصل 15- امور قضایی'!K459</f>
        <v>16</v>
      </c>
    </row>
    <row r="462" spans="1:11" ht="24.75" customHeight="1" x14ac:dyDescent="0.2">
      <c r="A462" s="228" t="s">
        <v>118</v>
      </c>
      <c r="B462" s="70">
        <f>'[3]فصل 15- امور قضایی'!B460</f>
        <v>178.77200704225351</v>
      </c>
      <c r="C462" s="71">
        <f>'[3]فصل 15- امور قضایی'!C460</f>
        <v>12</v>
      </c>
      <c r="D462" s="70">
        <f>'[3]فصل 15- امور قضایی'!D460</f>
        <v>281.90158223254463</v>
      </c>
      <c r="E462" s="71">
        <f>'[3]فصل 15- امور قضایی'!E460</f>
        <v>6</v>
      </c>
      <c r="F462" s="70">
        <f>'[3]فصل 15- امور قضایی'!F460</f>
        <v>375.06247307195179</v>
      </c>
      <c r="G462" s="71">
        <f>'[3]فصل 15- امور قضایی'!G460</f>
        <v>6</v>
      </c>
      <c r="H462" s="70">
        <f>'[3]فصل 15- امور قضایی'!H460</f>
        <v>340.34820920977825</v>
      </c>
      <c r="I462" s="71">
        <f>'[3]فصل 15- امور قضایی'!I460</f>
        <v>8</v>
      </c>
      <c r="J462" s="70">
        <f>'[3]فصل 15- امور قضایی'!J460</f>
        <v>344.8909832606555</v>
      </c>
      <c r="K462" s="71">
        <f>'[3]فصل 15- امور قضایی'!K460</f>
        <v>8</v>
      </c>
    </row>
    <row r="463" spans="1:11" ht="24.75" customHeight="1" x14ac:dyDescent="0.2">
      <c r="A463" s="228" t="s">
        <v>17</v>
      </c>
      <c r="B463" s="70">
        <f>'[3]فصل 15- امور قضایی'!B461</f>
        <v>109.4412770809578</v>
      </c>
      <c r="C463" s="71">
        <f>'[3]فصل 15- امور قضایی'!C461</f>
        <v>25</v>
      </c>
      <c r="D463" s="70">
        <f>'[3]فصل 15- امور قضایی'!D461</f>
        <v>148.32383124287344</v>
      </c>
      <c r="E463" s="71">
        <f>'[3]فصل 15- امور قضایی'!E461</f>
        <v>18</v>
      </c>
      <c r="F463" s="70">
        <f>'[3]فصل 15- امور قضایی'!F461</f>
        <v>224.78905359179018</v>
      </c>
      <c r="G463" s="71">
        <f>'[3]فصل 15- امور قضایی'!G461</f>
        <v>14</v>
      </c>
      <c r="H463" s="70">
        <f>'[3]فصل 15- امور قضایی'!H461</f>
        <v>260.95890410958907</v>
      </c>
      <c r="I463" s="71">
        <f>'[3]فصل 15- امور قضایی'!I461</f>
        <v>14</v>
      </c>
      <c r="J463" s="70">
        <f>'[3]فصل 15- امور قضایی'!J461</f>
        <v>310.32</v>
      </c>
      <c r="K463" s="71">
        <f>'[3]فصل 15- امور قضایی'!K461</f>
        <v>11</v>
      </c>
    </row>
    <row r="464" spans="1:11" ht="24.75" customHeight="1" x14ac:dyDescent="0.2">
      <c r="A464" s="228" t="s">
        <v>120</v>
      </c>
      <c r="B464" s="70">
        <f>'[3]فصل 15- امور قضایی'!B462</f>
        <v>94.01050080775444</v>
      </c>
      <c r="C464" s="71">
        <f>'[3]فصل 15- امور قضایی'!C462</f>
        <v>26</v>
      </c>
      <c r="D464" s="70">
        <f>'[3]فصل 15- امور قضایی'!D462</f>
        <v>91.147376852222678</v>
      </c>
      <c r="E464" s="71">
        <f>'[3]فصل 15- امور قضایی'!E462</f>
        <v>26</v>
      </c>
      <c r="F464" s="70">
        <f>'[3]فصل 15- امور قضایی'!F462</f>
        <v>119.96027805362463</v>
      </c>
      <c r="G464" s="71">
        <f>'[3]فصل 15- امور قضایی'!G462</f>
        <v>25</v>
      </c>
      <c r="H464" s="70">
        <f>'[3]فصل 15- امور قضایی'!H462</f>
        <v>171.62955665024631</v>
      </c>
      <c r="I464" s="71">
        <f>'[3]فصل 15- امور قضایی'!I462</f>
        <v>22</v>
      </c>
      <c r="J464" s="70">
        <f>'[3]فصل 15- امور قضایی'!J462</f>
        <v>211.02052785923755</v>
      </c>
      <c r="K464" s="71">
        <f>'[3]فصل 15- امور قضایی'!K462</f>
        <v>21</v>
      </c>
    </row>
    <row r="465" spans="1:11" ht="24.75" customHeight="1" x14ac:dyDescent="0.2">
      <c r="A465" s="228" t="s">
        <v>121</v>
      </c>
      <c r="B465" s="70">
        <f>'[3]فصل 15- امور قضایی'!B463</f>
        <v>172.87408759124088</v>
      </c>
      <c r="C465" s="71">
        <f>'[3]فصل 15- امور قضایی'!C463</f>
        <v>13</v>
      </c>
      <c r="D465" s="70">
        <f>'[3]فصل 15- امور قضایی'!D463</f>
        <v>168.7114337568058</v>
      </c>
      <c r="E465" s="71">
        <f>'[3]فصل 15- امور قضایی'!E463</f>
        <v>17</v>
      </c>
      <c r="F465" s="70">
        <f>'[3]فصل 15- امور قضایی'!F463</f>
        <v>211.24548736462094</v>
      </c>
      <c r="G465" s="71">
        <f>'[3]فصل 15- امور قضایی'!G463</f>
        <v>18</v>
      </c>
      <c r="H465" s="70">
        <f>'[3]فصل 15- امور قضایی'!H463</f>
        <v>149.24596050269298</v>
      </c>
      <c r="I465" s="71">
        <f>'[3]فصل 15- امور قضایی'!I463</f>
        <v>24</v>
      </c>
      <c r="J465" s="70">
        <f>'[3]فصل 15- امور قضایی'!J463</f>
        <v>161.733690795353</v>
      </c>
      <c r="K465" s="71">
        <f>'[3]فصل 15- امور قضایی'!K463</f>
        <v>23</v>
      </c>
    </row>
    <row r="466" spans="1:11" ht="24.75" customHeight="1" x14ac:dyDescent="0.2">
      <c r="A466" s="228" t="s">
        <v>122</v>
      </c>
      <c r="B466" s="70">
        <f>'[3]فصل 15- امور قضایی'!B464</f>
        <v>264.15775401069521</v>
      </c>
      <c r="C466" s="71">
        <f>'[3]فصل 15- امور قضایی'!C464</f>
        <v>1</v>
      </c>
      <c r="D466" s="70">
        <f>'[3]فصل 15- امور قضایی'!D464</f>
        <v>310.58124174372523</v>
      </c>
      <c r="E466" s="71">
        <f>'[3]فصل 15- امور قضایی'!E464</f>
        <v>2</v>
      </c>
      <c r="F466" s="70">
        <f>'[3]فصل 15- امور قضایی'!F464</f>
        <v>386.4406779661017</v>
      </c>
      <c r="G466" s="71">
        <f>'[3]فصل 15- امور قضایی'!G464</f>
        <v>3</v>
      </c>
      <c r="H466" s="70">
        <f>'[3]فصل 15- امور قضایی'!H464</f>
        <v>428.10810810810807</v>
      </c>
      <c r="I466" s="71">
        <f>'[3]فصل 15- امور قضایی'!I464</f>
        <v>5</v>
      </c>
      <c r="J466" s="70">
        <f>'[3]فصل 15- امور قضایی'!J464</f>
        <v>448.84371029224906</v>
      </c>
      <c r="K466" s="71">
        <f>'[3]فصل 15- امور قضایی'!K464</f>
        <v>4</v>
      </c>
    </row>
    <row r="467" spans="1:11" ht="24.75" customHeight="1" x14ac:dyDescent="0.2">
      <c r="A467" s="228" t="s">
        <v>123</v>
      </c>
      <c r="B467" s="70">
        <f>'[3]فصل 15- امور قضایی'!B465</f>
        <v>27.977490897053954</v>
      </c>
      <c r="C467" s="71">
        <f>'[3]فصل 15- امور قضایی'!C465</f>
        <v>31</v>
      </c>
      <c r="D467" s="70">
        <f>'[3]فصل 15- امور قضایی'!D465</f>
        <v>26.27228525121556</v>
      </c>
      <c r="E467" s="71">
        <f>'[3]فصل 15- امور قضایی'!E465</f>
        <v>31</v>
      </c>
      <c r="F467" s="70">
        <f>'[3]فصل 15- امور قضایی'!F465</f>
        <v>27.625396825396827</v>
      </c>
      <c r="G467" s="71">
        <f>'[3]فصل 15- امور قضایی'!G465</f>
        <v>31</v>
      </c>
      <c r="H467" s="70">
        <f>'[3]فصل 15- امور قضایی'!H465</f>
        <v>25.021779713752334</v>
      </c>
      <c r="I467" s="71">
        <f>'[3]فصل 15- امور قضایی'!I465</f>
        <v>31</v>
      </c>
      <c r="J467" s="70">
        <f>'[3]فصل 15- امور قضایی'!J465</f>
        <v>21.070121951219512</v>
      </c>
      <c r="K467" s="71">
        <f>'[3]فصل 15- امور قضایی'!K465</f>
        <v>31</v>
      </c>
    </row>
    <row r="468" spans="1:11" ht="24.75" customHeight="1" x14ac:dyDescent="0.2">
      <c r="A468" s="228" t="s">
        <v>124</v>
      </c>
      <c r="B468" s="70">
        <f>'[3]فصل 15- امور قضایی'!B466</f>
        <v>164.41679936305732</v>
      </c>
      <c r="C468" s="71">
        <f>'[3]فصل 15- امور قضایی'!C466</f>
        <v>15</v>
      </c>
      <c r="D468" s="70">
        <f>'[3]فصل 15- امور قضایی'!D466</f>
        <v>196.7299703264095</v>
      </c>
      <c r="E468" s="71">
        <f>'[3]فصل 15- امور قضایی'!E466</f>
        <v>13</v>
      </c>
      <c r="F468" s="70">
        <f>'[3]فصل 15- امور قضایی'!F466</f>
        <v>265.73957513768687</v>
      </c>
      <c r="G468" s="71">
        <f>'[3]فصل 15- امور قضایی'!G466</f>
        <v>12</v>
      </c>
      <c r="H468" s="70">
        <f>'[3]فصل 15- امور قضایی'!H466</f>
        <v>288.1393073762473</v>
      </c>
      <c r="I468" s="71">
        <f>'[3]فصل 15- امور قضایی'!I466</f>
        <v>10</v>
      </c>
      <c r="J468" s="70">
        <f>'[3]فصل 15- امور قضایی'!J466</f>
        <v>310.52180685358252</v>
      </c>
      <c r="K468" s="71">
        <f>'[3]فصل 15- امور قضایی'!K466</f>
        <v>10</v>
      </c>
    </row>
    <row r="469" spans="1:11" ht="24.75" customHeight="1" x14ac:dyDescent="0.2">
      <c r="A469" s="228" t="s">
        <v>125</v>
      </c>
      <c r="B469" s="70">
        <f>'[3]فصل 15- امور قضایی'!B467</f>
        <v>131.35708870356331</v>
      </c>
      <c r="C469" s="71">
        <f>'[3]فصل 15- امور قضایی'!C467</f>
        <v>23</v>
      </c>
      <c r="D469" s="70">
        <f>'[3]فصل 15- امور قضایی'!D467</f>
        <v>124.95475113122173</v>
      </c>
      <c r="E469" s="71">
        <f>'[3]فصل 15- امور قضایی'!E467</f>
        <v>22</v>
      </c>
      <c r="F469" s="70">
        <f>'[3]فصل 15- امور قضایی'!F467</f>
        <v>173.55588897224305</v>
      </c>
      <c r="G469" s="71">
        <f>'[3]فصل 15- امور قضایی'!G467</f>
        <v>20</v>
      </c>
      <c r="H469" s="70">
        <f>'[3]فصل 15- امور قضایی'!H467</f>
        <v>229.12686567164178</v>
      </c>
      <c r="I469" s="71">
        <f>'[3]فصل 15- امور قضایی'!I467</f>
        <v>19</v>
      </c>
      <c r="J469" s="70">
        <f>'[3]فصل 15- امور قضایی'!J467</f>
        <v>229.33135215453197</v>
      </c>
      <c r="K469" s="71">
        <f>'[3]فصل 15- امور قضایی'!K467</f>
        <v>20</v>
      </c>
    </row>
    <row r="470" spans="1:11" ht="24.75" customHeight="1" x14ac:dyDescent="0.2">
      <c r="A470" s="228" t="s">
        <v>126</v>
      </c>
      <c r="B470" s="70">
        <f>'[3]فصل 15- امور قضایی'!B468</f>
        <v>214.29088277858179</v>
      </c>
      <c r="C470" s="71">
        <f>'[3]فصل 15- امور قضایی'!C468</f>
        <v>6</v>
      </c>
      <c r="D470" s="70">
        <f>'[3]فصل 15- امور قضایی'!D468</f>
        <v>308.52751965689777</v>
      </c>
      <c r="E470" s="71">
        <f>'[3]فصل 15- امور قضایی'!E468</f>
        <v>3</v>
      </c>
      <c r="F470" s="70">
        <f>'[3]فصل 15- امور قضایی'!F468</f>
        <v>430.14114326040936</v>
      </c>
      <c r="G470" s="71">
        <f>'[3]فصل 15- امور قضایی'!G468</f>
        <v>2</v>
      </c>
      <c r="H470" s="70">
        <f>'[3]فصل 15- امور قضایی'!H468</f>
        <v>474.46689895470382</v>
      </c>
      <c r="I470" s="71">
        <f>'[3]فصل 15- امور قضایی'!I468</f>
        <v>2</v>
      </c>
      <c r="J470" s="70">
        <f>'[3]فصل 15- امور قضایی'!J468</f>
        <v>500.57083906464925</v>
      </c>
      <c r="K470" s="71">
        <f>'[3]فصل 15- امور قضایی'!K468</f>
        <v>2</v>
      </c>
    </row>
    <row r="471" spans="1:11" ht="24.75" customHeight="1" x14ac:dyDescent="0.2">
      <c r="A471" s="228" t="s">
        <v>127</v>
      </c>
      <c r="B471" s="70">
        <f>'[3]فصل 15- امور قضایی'!B469</f>
        <v>89.040434520217261</v>
      </c>
      <c r="C471" s="71">
        <f>'[3]فصل 15- امور قضایی'!C469</f>
        <v>27</v>
      </c>
      <c r="D471" s="70">
        <f>'[3]فصل 15- امور قضایی'!D469</f>
        <v>112.34093637454983</v>
      </c>
      <c r="E471" s="71">
        <f>'[3]فصل 15- امور قضایی'!E469</f>
        <v>24</v>
      </c>
      <c r="F471" s="70">
        <f>'[3]فصل 15- امور قضایی'!F469</f>
        <v>112.55675029868578</v>
      </c>
      <c r="G471" s="71">
        <f>'[3]فصل 15- امور قضایی'!G469</f>
        <v>26</v>
      </c>
      <c r="H471" s="70">
        <f>'[3]فصل 15- امور قضایی'!H469</f>
        <v>127.01545778834722</v>
      </c>
      <c r="I471" s="71">
        <f>'[3]فصل 15- امور قضایی'!I469</f>
        <v>27</v>
      </c>
      <c r="J471" s="70">
        <f>'[3]فصل 15- امور قضایی'!J469</f>
        <v>138.93428063943162</v>
      </c>
      <c r="K471" s="71">
        <f>'[3]فصل 15- امور قضایی'!K469</f>
        <v>26</v>
      </c>
    </row>
    <row r="472" spans="1:11" ht="24.75" customHeight="1" x14ac:dyDescent="0.2">
      <c r="A472" s="228" t="s">
        <v>128</v>
      </c>
      <c r="B472" s="70">
        <f>'[3]فصل 15- امور قضایی'!B470</f>
        <v>134.14346246973366</v>
      </c>
      <c r="C472" s="71">
        <f>'[3]فصل 15- امور قضایی'!C470</f>
        <v>22</v>
      </c>
      <c r="D472" s="70">
        <f>'[3]فصل 15- امور قضایی'!D470</f>
        <v>79.345541879315519</v>
      </c>
      <c r="E472" s="71">
        <f>'[3]فصل 15- امور قضایی'!E470</f>
        <v>27</v>
      </c>
      <c r="F472" s="70">
        <f>'[3]فصل 15- امور قضایی'!F470</f>
        <v>70.312686122692071</v>
      </c>
      <c r="G472" s="71">
        <f>'[3]فصل 15- امور قضایی'!G470</f>
        <v>28</v>
      </c>
      <c r="H472" s="70">
        <f>'[3]فصل 15- امور قضایی'!H470</f>
        <v>64.957163958641061</v>
      </c>
      <c r="I472" s="71">
        <f>'[3]فصل 15- امور قضایی'!I470</f>
        <v>30</v>
      </c>
      <c r="J472" s="70">
        <f>'[3]فصل 15- امور قضایی'!J470</f>
        <v>62.716085555230002</v>
      </c>
      <c r="K472" s="71">
        <f>'[3]فصل 15- امور قضایی'!K470</f>
        <v>29</v>
      </c>
    </row>
    <row r="473" spans="1:11" ht="24.75" customHeight="1" x14ac:dyDescent="0.2">
      <c r="A473" s="228" t="s">
        <v>129</v>
      </c>
      <c r="B473" s="70">
        <f>'[3]فصل 15- امور قضایی'!B471</f>
        <v>71.011066398390341</v>
      </c>
      <c r="C473" s="71">
        <f>'[3]فصل 15- امور قضایی'!C471</f>
        <v>28</v>
      </c>
      <c r="D473" s="70">
        <f>'[3]فصل 15- امور قضایی'!D471</f>
        <v>74.713855421686745</v>
      </c>
      <c r="E473" s="71">
        <f>'[3]فصل 15- امور قضایی'!E471</f>
        <v>28</v>
      </c>
      <c r="F473" s="70">
        <f>'[3]فصل 15- امور قضایی'!F471</f>
        <v>95.095190380761522</v>
      </c>
      <c r="G473" s="71">
        <f>'[3]فصل 15- امور قضایی'!G471</f>
        <v>27</v>
      </c>
      <c r="H473" s="70">
        <f>'[3]فصل 15- امور قضایی'!H471</f>
        <v>95.6006006006006</v>
      </c>
      <c r="I473" s="71">
        <f>'[3]فصل 15- امور قضایی'!I471</f>
        <v>28</v>
      </c>
      <c r="J473" s="70">
        <f>'[3]فصل 15- امور قضایی'!J471</f>
        <v>104.84742371185592</v>
      </c>
      <c r="K473" s="71">
        <f>'[3]فصل 15- امور قضایی'!K471</f>
        <v>28</v>
      </c>
    </row>
    <row r="474" spans="1:11" ht="24.75" customHeight="1" x14ac:dyDescent="0.2">
      <c r="A474" s="228" t="s">
        <v>164</v>
      </c>
      <c r="B474" s="70">
        <f>'[3]فصل 15- امور قضایی'!B472</f>
        <v>242.15924426450744</v>
      </c>
      <c r="C474" s="71">
        <f>'[3]فصل 15- امور قضایی'!C472</f>
        <v>4</v>
      </c>
      <c r="D474" s="70">
        <f>'[3]فصل 15- امور قضایی'!D472</f>
        <v>302.09395973154363</v>
      </c>
      <c r="E474" s="71">
        <f>'[3]فصل 15- امور قضایی'!E472</f>
        <v>4</v>
      </c>
      <c r="F474" s="70">
        <f>'[3]فصل 15- امور قضایی'!F472</f>
        <v>386.36</v>
      </c>
      <c r="G474" s="71">
        <f>'[3]فصل 15- امور قضایی'!G472</f>
        <v>4</v>
      </c>
      <c r="H474" s="70">
        <f>'[3]فصل 15- امور قضایی'!H472</f>
        <v>434.58278145695363</v>
      </c>
      <c r="I474" s="71">
        <f>'[3]فصل 15- امور قضایی'!I472</f>
        <v>4</v>
      </c>
      <c r="J474" s="70">
        <f>'[3]فصل 15- امور قضایی'!J472</f>
        <v>395.99</v>
      </c>
      <c r="K474" s="71">
        <f>'[3]فصل 15- امور قضایی'!K472</f>
        <v>6</v>
      </c>
    </row>
    <row r="475" spans="1:11" ht="24.75" customHeight="1" x14ac:dyDescent="0.2">
      <c r="A475" s="228" t="s">
        <v>131</v>
      </c>
      <c r="B475" s="70">
        <f>'[3]فصل 15- امور قضایی'!B473</f>
        <v>142.19724067450178</v>
      </c>
      <c r="C475" s="71">
        <f>'[3]فصل 15- امور قضایی'!C473</f>
        <v>20</v>
      </c>
      <c r="D475" s="70">
        <f>'[3]فصل 15- امور قضایی'!D473</f>
        <v>148.00304105423211</v>
      </c>
      <c r="E475" s="71">
        <f>'[3]فصل 15- امور قضایی'!E473</f>
        <v>19</v>
      </c>
      <c r="F475" s="70">
        <f>'[3]فصل 15- امور قضایی'!F473</f>
        <v>210.38229376257544</v>
      </c>
      <c r="G475" s="71">
        <f>'[3]فصل 15- امور قضایی'!G473</f>
        <v>19</v>
      </c>
      <c r="H475" s="70">
        <f>'[3]فصل 15- امور قضایی'!H473</f>
        <v>274.65534465534466</v>
      </c>
      <c r="I475" s="71">
        <f>'[3]فصل 15- امور قضایی'!I473</f>
        <v>12</v>
      </c>
      <c r="J475" s="70">
        <f>'[3]فصل 15- امور قضایی'!J473</f>
        <v>287.03373015873018</v>
      </c>
      <c r="K475" s="71">
        <f>'[3]فصل 15- امور قضایی'!K473</f>
        <v>13</v>
      </c>
    </row>
    <row r="476" spans="1:11" ht="24.75" customHeight="1" x14ac:dyDescent="0.2">
      <c r="A476" s="228" t="s">
        <v>132</v>
      </c>
      <c r="B476" s="70">
        <f>'[3]فصل 15- امور قضایی'!B474</f>
        <v>155.859375</v>
      </c>
      <c r="C476" s="71">
        <f>'[3]فصل 15- امور قضایی'!C474</f>
        <v>16</v>
      </c>
      <c r="D476" s="70">
        <f>'[3]فصل 15- امور قضایی'!D474</f>
        <v>107.23761217323448</v>
      </c>
      <c r="E476" s="71">
        <f>'[3]فصل 15- امور قضایی'!E474</f>
        <v>25</v>
      </c>
      <c r="F476" s="70">
        <f>'[3]فصل 15- امور قضایی'!F474</f>
        <v>168.9555728760717</v>
      </c>
      <c r="G476" s="71">
        <f>'[3]فصل 15- امور قضایی'!G474</f>
        <v>22</v>
      </c>
      <c r="H476" s="70">
        <f>'[3]فصل 15- امور قضایی'!H474</f>
        <v>165.57849629918192</v>
      </c>
      <c r="I476" s="71">
        <f>'[3]فصل 15- امور قضایی'!I474</f>
        <v>23</v>
      </c>
      <c r="J476" s="70">
        <f>'[3]فصل 15- امور قضایی'!J474</f>
        <v>150.05449591280654</v>
      </c>
      <c r="K476" s="71">
        <f>'[3]فصل 15- امور قضایی'!K474</f>
        <v>24</v>
      </c>
    </row>
    <row r="477" spans="1:11" ht="24.75" customHeight="1" x14ac:dyDescent="0.2">
      <c r="A477" s="228" t="s">
        <v>133</v>
      </c>
      <c r="B477" s="70">
        <f>'[3]فصل 15- امور قضایی'!B475</f>
        <v>111.66573504751257</v>
      </c>
      <c r="C477" s="71">
        <f>'[3]فصل 15- امور قضایی'!C475</f>
        <v>24</v>
      </c>
      <c r="D477" s="70">
        <f>'[3]فصل 15- امور قضایی'!D475</f>
        <v>115.58347292015634</v>
      </c>
      <c r="E477" s="71">
        <f>'[3]فصل 15- امور قضایی'!E475</f>
        <v>23</v>
      </c>
      <c r="F477" s="70">
        <f>'[3]فصل 15- امور قضایی'!F475</f>
        <v>168.90686001115449</v>
      </c>
      <c r="G477" s="71">
        <f>'[3]فصل 15- امور قضایی'!G475</f>
        <v>23</v>
      </c>
      <c r="H477" s="70">
        <f>'[3]فصل 15- امور قضایی'!H475</f>
        <v>143.33519241494702</v>
      </c>
      <c r="I477" s="71">
        <f>'[3]فصل 15- امور قضایی'!I475</f>
        <v>26</v>
      </c>
      <c r="J477" s="70">
        <f>'[3]فصل 15- امور قضایی'!J475</f>
        <v>117.43303571428572</v>
      </c>
      <c r="K477" s="71">
        <f>'[3]فصل 15- امور قضایی'!K475</f>
        <v>27</v>
      </c>
    </row>
    <row r="478" spans="1:11" ht="24.75" customHeight="1" x14ac:dyDescent="0.2">
      <c r="A478" s="228" t="s">
        <v>134</v>
      </c>
      <c r="B478" s="70">
        <f>'[3]فصل 15- امور قضایی'!B476</f>
        <v>210.57389235801367</v>
      </c>
      <c r="C478" s="71">
        <f>'[3]فصل 15- امور قضایی'!C476</f>
        <v>7</v>
      </c>
      <c r="D478" s="70">
        <f>'[3]فصل 15- امور قضایی'!D476</f>
        <v>230.45912322274879</v>
      </c>
      <c r="E478" s="71">
        <f>'[3]فصل 15- امور قضایی'!E476</f>
        <v>9</v>
      </c>
      <c r="F478" s="70">
        <f>'[3]فصل 15- امور قضایی'!F476</f>
        <v>268.53053998229569</v>
      </c>
      <c r="G478" s="71">
        <f>'[3]فصل 15- امور قضایی'!G476</f>
        <v>11</v>
      </c>
      <c r="H478" s="70">
        <f>'[3]فصل 15- امور قضایی'!H476</f>
        <v>278.29755954131139</v>
      </c>
      <c r="I478" s="71">
        <f>'[3]فصل 15- امور قضایی'!I476</f>
        <v>11</v>
      </c>
      <c r="J478" s="70">
        <f>'[3]فصل 15- امور قضایی'!J476</f>
        <v>229.53440702781845</v>
      </c>
      <c r="K478" s="71">
        <f>'[3]فصل 15- امور قضایی'!K476</f>
        <v>19</v>
      </c>
    </row>
    <row r="479" spans="1:11" ht="24.75" customHeight="1" x14ac:dyDescent="0.2">
      <c r="A479" s="228" t="s">
        <v>135</v>
      </c>
      <c r="B479" s="70">
        <f>'[3]فصل 15- امور قضایی'!B477</f>
        <v>244.71555860178202</v>
      </c>
      <c r="C479" s="71">
        <f>'[3]فصل 15- امور قضایی'!C477</f>
        <v>3</v>
      </c>
      <c r="D479" s="70">
        <f>'[3]فصل 15- امور قضایی'!D477</f>
        <v>318.8721804511278</v>
      </c>
      <c r="E479" s="71">
        <f>'[3]فصل 15- امور قضایی'!E477</f>
        <v>1</v>
      </c>
      <c r="F479" s="70">
        <f>'[3]فصل 15- امور قضایی'!F477</f>
        <v>459.36562073669853</v>
      </c>
      <c r="G479" s="71">
        <f>'[3]فصل 15- امور قضایی'!G477</f>
        <v>1</v>
      </c>
      <c r="H479" s="70">
        <f>'[3]فصل 15- امور قضایی'!H477</f>
        <v>497.01157249829816</v>
      </c>
      <c r="I479" s="71">
        <f>'[3]فصل 15- امور قضایی'!I477</f>
        <v>1</v>
      </c>
      <c r="J479" s="70">
        <f>'[3]فصل 15- امور قضایی'!J477</f>
        <v>551.28396739130437</v>
      </c>
      <c r="K479" s="71">
        <f>'[3]فصل 15- امور قضایی'!K477</f>
        <v>1</v>
      </c>
    </row>
    <row r="480" spans="1:11" ht="24.75" customHeight="1" x14ac:dyDescent="0.2">
      <c r="A480" s="228" t="s">
        <v>136</v>
      </c>
      <c r="B480" s="70">
        <f>'[3]فصل 15- امور قضایی'!B478</f>
        <v>70.728893550078666</v>
      </c>
      <c r="C480" s="71">
        <f>'[3]فصل 15- امور قضایی'!C478</f>
        <v>29</v>
      </c>
      <c r="D480" s="70">
        <f>'[3]فصل 15- امور قضایی'!D478</f>
        <v>59.715615305067217</v>
      </c>
      <c r="E480" s="71">
        <f>'[3]فصل 15- امور قضایی'!E478</f>
        <v>29</v>
      </c>
      <c r="F480" s="70">
        <f>'[3]فصل 15- امور قضایی'!F478</f>
        <v>59.8980632008155</v>
      </c>
      <c r="G480" s="71">
        <f>'[3]فصل 15- امور قضایی'!G478</f>
        <v>29</v>
      </c>
      <c r="H480" s="70">
        <f>'[3]فصل 15- امور قضایی'!H478</f>
        <v>65.661136249371538</v>
      </c>
      <c r="I480" s="71">
        <f>'[3]فصل 15- امور قضایی'!I478</f>
        <v>29</v>
      </c>
      <c r="J480" s="70">
        <f>'[3]فصل 15- امور قضایی'!J478</f>
        <v>59.103072348860252</v>
      </c>
      <c r="K480" s="71">
        <f>'[3]فصل 15- امور قضایی'!K478</f>
        <v>30</v>
      </c>
    </row>
    <row r="481" spans="1:11" ht="24.75" customHeight="1" x14ac:dyDescent="0.2">
      <c r="A481" s="228" t="s">
        <v>137</v>
      </c>
      <c r="B481" s="70">
        <f>'[3]فصل 15- امور قضایی'!B479</f>
        <v>143.79251700680271</v>
      </c>
      <c r="C481" s="71">
        <f>'[3]فصل 15- امور قضایی'!C479</f>
        <v>19</v>
      </c>
      <c r="D481" s="70">
        <f>'[3]فصل 15- امور قضایی'!D479</f>
        <v>145.22083805209513</v>
      </c>
      <c r="E481" s="71">
        <f>'[3]فصل 15- امور قضایی'!E479</f>
        <v>20</v>
      </c>
      <c r="F481" s="70">
        <f>'[3]فصل 15- امور قضایی'!F479</f>
        <v>169.85294117647058</v>
      </c>
      <c r="G481" s="71">
        <f>'[3]فصل 15- امور قضایی'!G479</f>
        <v>21</v>
      </c>
      <c r="H481" s="70">
        <f>'[3]فصل 15- امور قضایی'!H479</f>
        <v>224.33013001695872</v>
      </c>
      <c r="I481" s="71">
        <f>'[3]فصل 15- امور قضایی'!I479</f>
        <v>20</v>
      </c>
      <c r="J481" s="70">
        <f>'[3]فصل 15- امور قضایی'!J479</f>
        <v>313.28999434708874</v>
      </c>
      <c r="K481" s="71">
        <f>'[3]فصل 15- امور قضایی'!K479</f>
        <v>9</v>
      </c>
    </row>
    <row r="482" spans="1:11" ht="24.75" customHeight="1" x14ac:dyDescent="0.2">
      <c r="A482" s="228" t="s">
        <v>138</v>
      </c>
      <c r="B482" s="70">
        <f>'[3]فصل 15- امور قضایی'!B480</f>
        <v>165.74209245742094</v>
      </c>
      <c r="C482" s="71">
        <f>'[3]فصل 15- امور قضایی'!C480</f>
        <v>14</v>
      </c>
      <c r="D482" s="70">
        <f>'[3]فصل 15- امور قضایی'!D480</f>
        <v>227.19074221867518</v>
      </c>
      <c r="E482" s="71">
        <f>'[3]فصل 15- امور قضایی'!E480</f>
        <v>10</v>
      </c>
      <c r="F482" s="70">
        <f>'[3]فصل 15- امور قضایی'!F480</f>
        <v>307.14846818538888</v>
      </c>
      <c r="G482" s="71">
        <f>'[3]فصل 15- امور قضایی'!G480</f>
        <v>8</v>
      </c>
      <c r="H482" s="70">
        <f>'[3]فصل 15- امور قضایی'!H480</f>
        <v>362.49806651198759</v>
      </c>
      <c r="I482" s="71">
        <f>'[3]فصل 15- امور قضایی'!I480</f>
        <v>7</v>
      </c>
      <c r="J482" s="70">
        <f>'[3]فصل 15- امور قضایی'!J480</f>
        <v>352.73972602739724</v>
      </c>
      <c r="K482" s="71">
        <f>'[3]فصل 15- امور قضایی'!K480</f>
        <v>7</v>
      </c>
    </row>
    <row r="483" spans="1:11" ht="24.75" customHeight="1" x14ac:dyDescent="0.2">
      <c r="A483" s="218" t="s">
        <v>38</v>
      </c>
      <c r="B483" s="629"/>
      <c r="C483" s="629"/>
      <c r="D483" s="629"/>
      <c r="E483" s="629"/>
    </row>
  </sheetData>
  <mergeCells count="79">
    <mergeCell ref="J187:K187"/>
    <mergeCell ref="J224:K224"/>
    <mergeCell ref="J261:K261"/>
    <mergeCell ref="J298:K299"/>
    <mergeCell ref="J336:K336"/>
    <mergeCell ref="J2:K2"/>
    <mergeCell ref="J39:K39"/>
    <mergeCell ref="J76:K76"/>
    <mergeCell ref="J113:K113"/>
    <mergeCell ref="J150:K150"/>
    <mergeCell ref="H449:I449"/>
    <mergeCell ref="H336:I336"/>
    <mergeCell ref="H374:I374"/>
    <mergeCell ref="H411:I411"/>
    <mergeCell ref="J374:K374"/>
    <mergeCell ref="J411:K411"/>
    <mergeCell ref="J449:K449"/>
    <mergeCell ref="H187:I187"/>
    <mergeCell ref="H224:I224"/>
    <mergeCell ref="H261:I261"/>
    <mergeCell ref="H298:I299"/>
    <mergeCell ref="H2:I2"/>
    <mergeCell ref="H39:I39"/>
    <mergeCell ref="H76:I76"/>
    <mergeCell ref="H113:I113"/>
    <mergeCell ref="H150:I150"/>
    <mergeCell ref="A449:A450"/>
    <mergeCell ref="B449:C449"/>
    <mergeCell ref="D449:E449"/>
    <mergeCell ref="F449:G449"/>
    <mergeCell ref="F39:G39"/>
    <mergeCell ref="A76:A77"/>
    <mergeCell ref="A39:A40"/>
    <mergeCell ref="B39:C39"/>
    <mergeCell ref="D39:E39"/>
    <mergeCell ref="B76:C76"/>
    <mergeCell ref="D76:E76"/>
    <mergeCell ref="F76:G76"/>
    <mergeCell ref="F224:G224"/>
    <mergeCell ref="A187:A188"/>
    <mergeCell ref="B187:C187"/>
    <mergeCell ref="D187:E187"/>
    <mergeCell ref="F2:G2"/>
    <mergeCell ref="A2:A3"/>
    <mergeCell ref="B2:C2"/>
    <mergeCell ref="D2:E2"/>
    <mergeCell ref="F150:G150"/>
    <mergeCell ref="A113:A114"/>
    <mergeCell ref="B113:C113"/>
    <mergeCell ref="D113:E113"/>
    <mergeCell ref="F113:G113"/>
    <mergeCell ref="A150:A151"/>
    <mergeCell ref="B150:C150"/>
    <mergeCell ref="D150:E150"/>
    <mergeCell ref="F187:G187"/>
    <mergeCell ref="A224:A225"/>
    <mergeCell ref="B224:C224"/>
    <mergeCell ref="D224:E224"/>
    <mergeCell ref="A298:A300"/>
    <mergeCell ref="B298:C299"/>
    <mergeCell ref="D298:E299"/>
    <mergeCell ref="F298:G299"/>
    <mergeCell ref="F261:G261"/>
    <mergeCell ref="A261:A262"/>
    <mergeCell ref="B261:C261"/>
    <mergeCell ref="D261:E261"/>
    <mergeCell ref="F336:G336"/>
    <mergeCell ref="F374:G374"/>
    <mergeCell ref="A446:G446"/>
    <mergeCell ref="A336:A337"/>
    <mergeCell ref="A411:A412"/>
    <mergeCell ref="B411:C411"/>
    <mergeCell ref="D411:E411"/>
    <mergeCell ref="F411:G411"/>
    <mergeCell ref="A374:A375"/>
    <mergeCell ref="B374:C374"/>
    <mergeCell ref="D374:E374"/>
    <mergeCell ref="B336:C336"/>
    <mergeCell ref="D336:E336"/>
  </mergeCells>
  <hyperlinks>
    <hyperlink ref="A1" location="فهرست!A180" display="1- نسبت شعبه‌هاي فعال دادگاه‌هاي عمومي به کل جمعیت " xr:uid="{00000000-0004-0000-1200-000000000000}"/>
    <hyperlink ref="A38" location="فهرست!A181" display="2- نسبت شعبه‌هاي فعال دادگاه‌هاي تجديدنظربه کل جمعیت " xr:uid="{00000000-0004-0000-1200-000001000000}"/>
    <hyperlink ref="A75" location="فهرست!A182" display="3- نسبت شعبه‌هاي فعال دادگاه‌هاي انقلاب به کل جمعیت " xr:uid="{00000000-0004-0000-1200-000002000000}"/>
    <hyperlink ref="A112" location="فهرست!A183" display="4- نسبت شعبه‌هاي فعال دادسراها به کل جمعیت                           " xr:uid="{00000000-0004-0000-1200-000003000000}"/>
    <hyperlink ref="A149" location="فهرست!A184" display="5- نسبت شعبه‌هاي فعال شوراهای حل اختلاف به کل جمعیت " xr:uid="{00000000-0004-0000-1200-000004000000}"/>
    <hyperlink ref="A186" location="فهرست!A185" display="6- نسبت دستگیرشدگان جرایم واقع شده درحوزه استحفاظی نیروی انتظامی جمهوری اسلامی ایران به کل جمعیت" xr:uid="{00000000-0004-0000-1200-000005000000}"/>
    <hyperlink ref="A223" location="فهرست!A186" display="7- نسبت دستگیرشدگان انواع سرقت های عادی به کل جمعیت" xr:uid="{00000000-0004-0000-1200-000006000000}"/>
    <hyperlink ref="A260" location="فهرست!A187" display="8- نسبت تصادفات درون شهري وسايل نقليه به کل جمعیت                                                                                       (تعداد به ده هزار نفر) " xr:uid="{00000000-0004-0000-1200-000007000000}"/>
    <hyperlink ref="A297" location="فهرست!A188" display="9- نسبت تصادفات برون شهري وسايل نقليه به کل جمعیت                                                                                         (تعداد به ده هزار نفر)" xr:uid="{00000000-0004-0000-1200-000008000000}"/>
    <hyperlink ref="A335" location="فهرست!A189" display="10- نسبت مقدارمواد مخدركشف شده به کل جمعیت" xr:uid="{00000000-0004-0000-1200-000009000000}"/>
    <hyperlink ref="A373" location="فهرست!A190" display="11- نسبت فوت شدگان تصادفات به کل جمعیت" xr:uid="{00000000-0004-0000-1200-00000A000000}"/>
    <hyperlink ref="A410" location="فهرست!A191" display="12-نسبت مجروح شدگان تصادفات به کل جمعیت" xr:uid="{00000000-0004-0000-1200-00000B000000}"/>
    <hyperlink ref="A448" location="فهرست!A192" display="13-نسبت کل تصادفات وسایل نقلیه به کل جمعیت" xr:uid="{00000000-0004-0000-1200-00000C000000}"/>
  </hyperlink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520"/>
  <sheetViews>
    <sheetView rightToLeft="1" zoomScaleNormal="100" workbookViewId="0">
      <pane ySplit="1" topLeftCell="A2" activePane="bottomLeft" state="frozen"/>
      <selection pane="bottomLeft" sqref="A1:XFD1048576"/>
    </sheetView>
  </sheetViews>
  <sheetFormatPr defaultColWidth="7" defaultRowHeight="27.75" customHeight="1" x14ac:dyDescent="0.25"/>
  <cols>
    <col min="1" max="1" width="21.140625" style="37" customWidth="1"/>
    <col min="2" max="5" width="11.140625" style="328" customWidth="1"/>
    <col min="6" max="7" width="11.140625" style="546" customWidth="1"/>
    <col min="8" max="9" width="11.140625" style="328" customWidth="1"/>
    <col min="10" max="10" width="10.140625" style="328" customWidth="1"/>
    <col min="11" max="11" width="7.7109375" style="328" customWidth="1"/>
    <col min="12" max="16384" width="7" style="328"/>
  </cols>
  <sheetData>
    <row r="1" spans="1:22" ht="27.75" customHeight="1" x14ac:dyDescent="0.25">
      <c r="B1" s="469"/>
      <c r="D1" s="120"/>
      <c r="K1" s="18" t="s">
        <v>0</v>
      </c>
    </row>
    <row r="2" spans="1:22" ht="27.75" customHeight="1" x14ac:dyDescent="0.25">
      <c r="A2" s="469" t="s">
        <v>460</v>
      </c>
      <c r="B2" s="469"/>
      <c r="D2" s="120"/>
      <c r="L2" s="288" t="s">
        <v>871</v>
      </c>
    </row>
    <row r="3" spans="1:22" ht="27.75" customHeight="1" x14ac:dyDescent="0.25">
      <c r="A3" s="723" t="s">
        <v>1</v>
      </c>
      <c r="B3" s="721">
        <v>1399</v>
      </c>
      <c r="C3" s="721"/>
      <c r="D3" s="721">
        <v>1400</v>
      </c>
      <c r="E3" s="721"/>
      <c r="F3" s="721">
        <v>1401</v>
      </c>
      <c r="G3" s="721"/>
      <c r="H3" s="730">
        <v>1402</v>
      </c>
      <c r="I3" s="731"/>
      <c r="J3" s="730">
        <v>1403</v>
      </c>
      <c r="K3" s="731"/>
    </row>
    <row r="4" spans="1:22" s="582" customFormat="1" ht="27.75" customHeight="1" x14ac:dyDescent="0.25">
      <c r="A4" s="724"/>
      <c r="B4" s="458" t="s">
        <v>75</v>
      </c>
      <c r="C4" s="458" t="s">
        <v>3</v>
      </c>
      <c r="D4" s="458" t="s">
        <v>75</v>
      </c>
      <c r="E4" s="458" t="s">
        <v>3</v>
      </c>
      <c r="F4" s="458" t="s">
        <v>75</v>
      </c>
      <c r="G4" s="458" t="s">
        <v>669</v>
      </c>
      <c r="H4" s="458" t="s">
        <v>75</v>
      </c>
      <c r="I4" s="458" t="s">
        <v>669</v>
      </c>
      <c r="J4" s="458" t="s">
        <v>75</v>
      </c>
      <c r="K4" s="458" t="s">
        <v>669</v>
      </c>
    </row>
    <row r="5" spans="1:22" ht="27.75" customHeight="1" x14ac:dyDescent="0.25">
      <c r="A5" s="117" t="s">
        <v>47</v>
      </c>
      <c r="B5" s="111">
        <v>0.14728256323655411</v>
      </c>
      <c r="C5" s="1" t="s">
        <v>230</v>
      </c>
      <c r="D5" s="111">
        <v>0.24893331358430529</v>
      </c>
      <c r="E5" s="1" t="s">
        <v>230</v>
      </c>
      <c r="F5" s="111">
        <v>0.18989006554270005</v>
      </c>
      <c r="G5" s="1" t="s">
        <v>230</v>
      </c>
      <c r="H5" s="111">
        <v>0.17179846907381427</v>
      </c>
      <c r="I5" s="1" t="s">
        <v>230</v>
      </c>
      <c r="J5" s="111">
        <v>0.14198968673816326</v>
      </c>
      <c r="K5" s="1" t="s">
        <v>230</v>
      </c>
      <c r="L5" s="119"/>
      <c r="M5" s="560"/>
      <c r="N5" s="560"/>
      <c r="O5" s="560"/>
      <c r="P5" s="560"/>
      <c r="Q5" s="560"/>
      <c r="R5" s="560"/>
      <c r="S5" s="560"/>
      <c r="T5" s="560"/>
      <c r="U5" s="560"/>
      <c r="V5" s="560"/>
    </row>
    <row r="6" spans="1:22" ht="27.75" customHeight="1" x14ac:dyDescent="0.25">
      <c r="A6" s="19" t="s">
        <v>48</v>
      </c>
      <c r="B6" s="175">
        <v>0.3094353994096925</v>
      </c>
      <c r="C6" s="334">
        <v>11</v>
      </c>
      <c r="D6" s="175">
        <v>0.3538115149565777</v>
      </c>
      <c r="E6" s="334">
        <v>8</v>
      </c>
      <c r="F6" s="376">
        <v>0.23849426324610029</v>
      </c>
      <c r="G6" s="334">
        <v>13</v>
      </c>
      <c r="H6" s="376">
        <v>0.18396062248297121</v>
      </c>
      <c r="I6" s="334">
        <v>17</v>
      </c>
      <c r="J6" s="376">
        <v>0.20582013606997884</v>
      </c>
      <c r="K6" s="334">
        <v>8</v>
      </c>
      <c r="L6" s="500"/>
      <c r="M6" s="560"/>
      <c r="N6" s="560"/>
      <c r="O6" s="560"/>
      <c r="P6" s="560"/>
      <c r="Q6" s="560"/>
      <c r="R6" s="560"/>
      <c r="S6" s="560"/>
      <c r="T6" s="560"/>
      <c r="U6" s="560"/>
      <c r="V6" s="560"/>
    </row>
    <row r="7" spans="1:22" ht="27.75" customHeight="1" x14ac:dyDescent="0.25">
      <c r="A7" s="19" t="s">
        <v>49</v>
      </c>
      <c r="B7" s="175">
        <v>0.19707207207207206</v>
      </c>
      <c r="C7" s="334">
        <v>15</v>
      </c>
      <c r="D7" s="175">
        <v>0.26683409197928115</v>
      </c>
      <c r="E7" s="334">
        <v>14</v>
      </c>
      <c r="F7" s="376">
        <v>0.10587986165031411</v>
      </c>
      <c r="G7" s="334">
        <v>29</v>
      </c>
      <c r="H7" s="376">
        <v>0.16644474034620504</v>
      </c>
      <c r="I7" s="334">
        <v>21</v>
      </c>
      <c r="J7" s="376">
        <v>0.15985244389794037</v>
      </c>
      <c r="K7" s="334">
        <v>18</v>
      </c>
      <c r="L7" s="500"/>
      <c r="M7" s="560"/>
      <c r="N7" s="560"/>
      <c r="O7" s="560"/>
      <c r="P7" s="560"/>
      <c r="Q7" s="560"/>
      <c r="R7" s="560"/>
      <c r="S7" s="560"/>
      <c r="T7" s="560"/>
      <c r="U7" s="560"/>
      <c r="V7" s="560"/>
    </row>
    <row r="8" spans="1:22" ht="27.75" customHeight="1" x14ac:dyDescent="0.25">
      <c r="A8" s="19" t="s">
        <v>50</v>
      </c>
      <c r="B8" s="175">
        <v>0.11412147597108922</v>
      </c>
      <c r="C8" s="334">
        <v>25</v>
      </c>
      <c r="D8" s="175">
        <v>0.12526932905747357</v>
      </c>
      <c r="E8" s="334">
        <v>31</v>
      </c>
      <c r="F8" s="376">
        <v>9.9009900990099015E-2</v>
      </c>
      <c r="G8" s="334">
        <v>30</v>
      </c>
      <c r="H8" s="376">
        <v>9.5112066826565214E-2</v>
      </c>
      <c r="I8" s="334">
        <v>30</v>
      </c>
      <c r="J8" s="376">
        <v>8.2990995476990737E-2</v>
      </c>
      <c r="K8" s="334">
        <v>29</v>
      </c>
      <c r="L8" s="500"/>
      <c r="M8" s="560"/>
      <c r="N8" s="560"/>
      <c r="O8" s="560"/>
      <c r="P8" s="560"/>
      <c r="Q8" s="560"/>
      <c r="R8" s="560"/>
      <c r="S8" s="560"/>
      <c r="T8" s="560"/>
      <c r="U8" s="560"/>
      <c r="V8" s="560"/>
    </row>
    <row r="9" spans="1:22" ht="27.75" customHeight="1" x14ac:dyDescent="0.25">
      <c r="A9" s="19" t="s">
        <v>51</v>
      </c>
      <c r="B9" s="175">
        <v>0.10547827806711055</v>
      </c>
      <c r="C9" s="334">
        <v>26</v>
      </c>
      <c r="D9" s="175">
        <v>0.25974025974025972</v>
      </c>
      <c r="E9" s="334">
        <v>15</v>
      </c>
      <c r="F9" s="376">
        <v>0.18113704664278951</v>
      </c>
      <c r="G9" s="334">
        <v>21</v>
      </c>
      <c r="H9" s="376">
        <v>0.16733601070950468</v>
      </c>
      <c r="I9" s="334">
        <v>20</v>
      </c>
      <c r="J9" s="376">
        <v>0.13233348037053375</v>
      </c>
      <c r="K9" s="334">
        <v>22</v>
      </c>
      <c r="L9" s="500"/>
      <c r="M9" s="560"/>
      <c r="N9" s="560"/>
      <c r="O9" s="560"/>
      <c r="P9" s="560"/>
      <c r="Q9" s="560"/>
      <c r="R9" s="560"/>
      <c r="S9" s="560"/>
      <c r="T9" s="560"/>
      <c r="U9" s="560"/>
      <c r="V9" s="560"/>
    </row>
    <row r="10" spans="1:22" ht="27.75" customHeight="1" x14ac:dyDescent="0.25">
      <c r="A10" s="19" t="s">
        <v>10</v>
      </c>
      <c r="B10" s="175">
        <v>0.1176470588235294</v>
      </c>
      <c r="C10" s="334">
        <v>24</v>
      </c>
      <c r="D10" s="175">
        <v>0.16001422348653213</v>
      </c>
      <c r="E10" s="334">
        <v>28</v>
      </c>
      <c r="F10" s="376">
        <v>0.29471071816348693</v>
      </c>
      <c r="G10" s="334">
        <v>9</v>
      </c>
      <c r="H10" s="376">
        <v>0.16306213525575008</v>
      </c>
      <c r="I10" s="334">
        <v>22</v>
      </c>
      <c r="J10" s="376">
        <v>0.12190476190476189</v>
      </c>
      <c r="K10" s="334">
        <v>26</v>
      </c>
      <c r="L10" s="500"/>
      <c r="M10" s="560"/>
      <c r="N10" s="560"/>
      <c r="O10" s="560"/>
      <c r="P10" s="560"/>
      <c r="Q10" s="560"/>
      <c r="R10" s="560"/>
      <c r="S10" s="560"/>
      <c r="T10" s="560"/>
      <c r="U10" s="560"/>
      <c r="V10" s="560"/>
    </row>
    <row r="11" spans="1:22" ht="27.75" customHeight="1" x14ac:dyDescent="0.25">
      <c r="A11" s="19" t="s">
        <v>52</v>
      </c>
      <c r="B11" s="175">
        <v>0.19141372709871479</v>
      </c>
      <c r="C11" s="334">
        <v>17</v>
      </c>
      <c r="D11" s="175">
        <v>0.31658637302133519</v>
      </c>
      <c r="E11" s="334">
        <v>13</v>
      </c>
      <c r="F11" s="376">
        <v>0.28871694191015129</v>
      </c>
      <c r="G11" s="334">
        <v>10</v>
      </c>
      <c r="H11" s="376">
        <v>0.2976899261728983</v>
      </c>
      <c r="I11" s="334">
        <v>8</v>
      </c>
      <c r="J11" s="376">
        <v>0.27407054337464248</v>
      </c>
      <c r="K11" s="334">
        <v>6</v>
      </c>
      <c r="L11" s="500"/>
      <c r="M11" s="560"/>
      <c r="N11" s="560"/>
      <c r="O11" s="560"/>
      <c r="P11" s="560"/>
      <c r="Q11" s="560"/>
      <c r="R11" s="560"/>
      <c r="S11" s="560"/>
      <c r="T11" s="560"/>
      <c r="U11" s="560"/>
      <c r="V11" s="560"/>
    </row>
    <row r="12" spans="1:22" ht="27.75" customHeight="1" x14ac:dyDescent="0.25">
      <c r="A12" s="19" t="s">
        <v>12</v>
      </c>
      <c r="B12" s="175">
        <v>0.3375210950684418</v>
      </c>
      <c r="C12" s="334">
        <v>8</v>
      </c>
      <c r="D12" s="175">
        <v>0.3223949337938975</v>
      </c>
      <c r="E12" s="334">
        <v>12</v>
      </c>
      <c r="F12" s="376">
        <v>0.34647550776583036</v>
      </c>
      <c r="G12" s="334">
        <v>7</v>
      </c>
      <c r="H12" s="376">
        <v>0.33071045729273579</v>
      </c>
      <c r="I12" s="334">
        <v>6</v>
      </c>
      <c r="J12" s="376">
        <v>0.3161094224924012</v>
      </c>
      <c r="K12" s="334">
        <v>5</v>
      </c>
      <c r="L12" s="500"/>
      <c r="M12" s="560"/>
      <c r="N12" s="560"/>
      <c r="O12" s="560"/>
      <c r="P12" s="560"/>
      <c r="Q12" s="560"/>
      <c r="R12" s="560"/>
      <c r="S12" s="560"/>
      <c r="T12" s="560"/>
      <c r="U12" s="560"/>
      <c r="V12" s="560"/>
    </row>
    <row r="13" spans="1:22" ht="27.75" customHeight="1" x14ac:dyDescent="0.25">
      <c r="A13" s="19" t="s">
        <v>13</v>
      </c>
      <c r="B13" s="175">
        <v>7.1183588947130005E-2</v>
      </c>
      <c r="C13" s="334">
        <v>29</v>
      </c>
      <c r="D13" s="175">
        <v>0.3487006313316694</v>
      </c>
      <c r="E13" s="334">
        <v>9</v>
      </c>
      <c r="F13" s="376">
        <v>0.14790815607832089</v>
      </c>
      <c r="G13" s="334">
        <v>25</v>
      </c>
      <c r="H13" s="376">
        <v>0.1247841917232184</v>
      </c>
      <c r="I13" s="334">
        <v>27</v>
      </c>
      <c r="J13" s="376">
        <v>8.7486708750016823E-2</v>
      </c>
      <c r="K13" s="334">
        <v>28</v>
      </c>
      <c r="L13" s="500"/>
      <c r="M13" s="560"/>
      <c r="N13" s="560"/>
      <c r="O13" s="560"/>
      <c r="P13" s="560"/>
      <c r="Q13" s="560"/>
      <c r="R13" s="560"/>
      <c r="S13" s="560"/>
      <c r="T13" s="560"/>
      <c r="U13" s="560"/>
      <c r="V13" s="560"/>
    </row>
    <row r="14" spans="1:22" ht="27.75" customHeight="1" x14ac:dyDescent="0.25">
      <c r="A14" s="19" t="s">
        <v>54</v>
      </c>
      <c r="B14" s="175">
        <v>0.64474532559638942</v>
      </c>
      <c r="C14" s="334">
        <v>2</v>
      </c>
      <c r="D14" s="175">
        <v>0.56866647711117435</v>
      </c>
      <c r="E14" s="334">
        <v>3</v>
      </c>
      <c r="F14" s="376">
        <v>0.80073914382506939</v>
      </c>
      <c r="G14" s="334">
        <v>1</v>
      </c>
      <c r="H14" s="376">
        <v>0.8595988538681949</v>
      </c>
      <c r="I14" s="334">
        <v>1</v>
      </c>
      <c r="J14" s="376">
        <v>0.53191489361702127</v>
      </c>
      <c r="K14" s="334">
        <v>1</v>
      </c>
      <c r="L14" s="500"/>
      <c r="M14" s="560"/>
      <c r="N14" s="560"/>
      <c r="O14" s="560"/>
      <c r="P14" s="560"/>
      <c r="Q14" s="560"/>
      <c r="R14" s="560"/>
      <c r="S14" s="560"/>
      <c r="T14" s="560"/>
      <c r="U14" s="560"/>
      <c r="V14" s="560"/>
    </row>
    <row r="15" spans="1:22" ht="27.75" customHeight="1" x14ac:dyDescent="0.25">
      <c r="A15" s="19" t="s">
        <v>55</v>
      </c>
      <c r="B15" s="175">
        <v>0.18562115175660993</v>
      </c>
      <c r="C15" s="334">
        <v>19</v>
      </c>
      <c r="D15" s="175">
        <v>0.23999232024575212</v>
      </c>
      <c r="E15" s="334">
        <v>19</v>
      </c>
      <c r="F15" s="376">
        <v>0.31537213912416651</v>
      </c>
      <c r="G15" s="334">
        <v>8</v>
      </c>
      <c r="H15" s="376">
        <v>0.25893319523562924</v>
      </c>
      <c r="I15" s="334">
        <v>11</v>
      </c>
      <c r="J15" s="376">
        <v>0.20235037746128104</v>
      </c>
      <c r="K15" s="334">
        <v>10</v>
      </c>
      <c r="L15" s="500"/>
      <c r="M15" s="560"/>
      <c r="N15" s="560"/>
      <c r="O15" s="560"/>
      <c r="P15" s="560"/>
      <c r="Q15" s="560"/>
      <c r="R15" s="560"/>
      <c r="S15" s="560"/>
      <c r="T15" s="560"/>
      <c r="U15" s="560"/>
      <c r="V15" s="560"/>
    </row>
    <row r="16" spans="1:22" ht="27.75" customHeight="1" x14ac:dyDescent="0.25">
      <c r="A16" s="19" t="s">
        <v>56</v>
      </c>
      <c r="B16" s="175">
        <v>6.3747664041077956E-2</v>
      </c>
      <c r="C16" s="334">
        <v>31</v>
      </c>
      <c r="D16" s="175">
        <v>0.14865428750260798</v>
      </c>
      <c r="E16" s="334">
        <v>29</v>
      </c>
      <c r="F16" s="376">
        <v>0.13118690799128385</v>
      </c>
      <c r="G16" s="334">
        <v>27</v>
      </c>
      <c r="H16" s="376">
        <v>0.13608365563672825</v>
      </c>
      <c r="I16" s="334">
        <v>26</v>
      </c>
      <c r="J16" s="376">
        <v>0.12401073256521837</v>
      </c>
      <c r="K16" s="334">
        <v>24</v>
      </c>
      <c r="L16" s="500"/>
      <c r="M16" s="560"/>
      <c r="N16" s="560"/>
      <c r="O16" s="560"/>
      <c r="P16" s="560"/>
      <c r="Q16" s="560"/>
      <c r="R16" s="560"/>
      <c r="S16" s="560"/>
      <c r="T16" s="560"/>
      <c r="U16" s="560"/>
      <c r="V16" s="560"/>
    </row>
    <row r="17" spans="1:22" ht="27.75" customHeight="1" x14ac:dyDescent="0.25">
      <c r="A17" s="19" t="s">
        <v>57</v>
      </c>
      <c r="B17" s="175">
        <v>0.5647354110018824</v>
      </c>
      <c r="C17" s="334">
        <v>3</v>
      </c>
      <c r="D17" s="175">
        <v>0.64606741573033699</v>
      </c>
      <c r="E17" s="334">
        <v>2</v>
      </c>
      <c r="F17" s="376">
        <v>0.58139534883720934</v>
      </c>
      <c r="G17" s="334">
        <v>3</v>
      </c>
      <c r="H17" s="376">
        <v>0.46862265688671556</v>
      </c>
      <c r="I17" s="334">
        <v>4</v>
      </c>
      <c r="J17" s="376">
        <v>0.44510385756676557</v>
      </c>
      <c r="K17" s="334">
        <v>2</v>
      </c>
      <c r="L17" s="500"/>
      <c r="M17" s="560"/>
      <c r="N17" s="560"/>
      <c r="O17" s="560"/>
      <c r="P17" s="560"/>
      <c r="Q17" s="560"/>
      <c r="R17" s="560"/>
      <c r="S17" s="560"/>
      <c r="T17" s="560"/>
      <c r="U17" s="560"/>
      <c r="V17" s="560"/>
    </row>
    <row r="18" spans="1:22" ht="27.75" customHeight="1" x14ac:dyDescent="0.25">
      <c r="A18" s="19" t="s">
        <v>58</v>
      </c>
      <c r="B18" s="175">
        <v>0.34205965520386755</v>
      </c>
      <c r="C18" s="334">
        <v>6</v>
      </c>
      <c r="D18" s="175">
        <v>0.34728682170542635</v>
      </c>
      <c r="E18" s="334">
        <v>10</v>
      </c>
      <c r="F18" s="376">
        <v>0.19744483159117304</v>
      </c>
      <c r="G18" s="334">
        <v>19</v>
      </c>
      <c r="H18" s="376">
        <v>0.10937816487745596</v>
      </c>
      <c r="I18" s="334">
        <v>28</v>
      </c>
      <c r="J18" s="376">
        <v>0.11303593491233142</v>
      </c>
      <c r="K18" s="334">
        <v>27</v>
      </c>
      <c r="L18" s="500"/>
      <c r="M18" s="560"/>
      <c r="N18" s="560"/>
      <c r="O18" s="560"/>
      <c r="P18" s="560"/>
      <c r="Q18" s="560"/>
      <c r="R18" s="560"/>
      <c r="S18" s="560"/>
      <c r="T18" s="560"/>
      <c r="U18" s="560"/>
      <c r="V18" s="560"/>
    </row>
    <row r="19" spans="1:22" ht="27.75" customHeight="1" x14ac:dyDescent="0.25">
      <c r="A19" s="19" t="s">
        <v>19</v>
      </c>
      <c r="B19" s="175">
        <v>0.31655587211142766</v>
      </c>
      <c r="C19" s="334">
        <v>9</v>
      </c>
      <c r="D19" s="175">
        <v>0.25869037995149557</v>
      </c>
      <c r="E19" s="334">
        <v>16</v>
      </c>
      <c r="F19" s="376">
        <v>0.20327633624297503</v>
      </c>
      <c r="G19" s="334">
        <v>18</v>
      </c>
      <c r="H19" s="376">
        <v>0.21817248459958929</v>
      </c>
      <c r="I19" s="334">
        <v>12</v>
      </c>
      <c r="J19" s="376">
        <v>0.1683312759510717</v>
      </c>
      <c r="K19" s="334">
        <v>16</v>
      </c>
      <c r="L19" s="500"/>
      <c r="M19" s="560"/>
      <c r="N19" s="560"/>
      <c r="O19" s="560"/>
      <c r="P19" s="560"/>
      <c r="Q19" s="560"/>
      <c r="R19" s="560"/>
      <c r="S19" s="560"/>
      <c r="T19" s="560"/>
      <c r="U19" s="560"/>
      <c r="V19" s="560"/>
    </row>
    <row r="20" spans="1:22" ht="27.75" customHeight="1" x14ac:dyDescent="0.25">
      <c r="A20" s="19" t="s">
        <v>59</v>
      </c>
      <c r="B20" s="175">
        <v>0.29106785519374206</v>
      </c>
      <c r="C20" s="334">
        <v>12</v>
      </c>
      <c r="D20" s="175">
        <v>0.33505154639175255</v>
      </c>
      <c r="E20" s="334">
        <v>11</v>
      </c>
      <c r="F20" s="376">
        <v>0.40777164787718878</v>
      </c>
      <c r="G20" s="334">
        <v>6</v>
      </c>
      <c r="H20" s="376">
        <v>0.30265266156311199</v>
      </c>
      <c r="I20" s="334">
        <v>7</v>
      </c>
      <c r="J20" s="376">
        <v>0.26366672525927226</v>
      </c>
      <c r="K20" s="334">
        <v>7</v>
      </c>
      <c r="L20" s="500"/>
      <c r="M20" s="560"/>
      <c r="N20" s="560"/>
      <c r="O20" s="560"/>
      <c r="P20" s="560"/>
      <c r="Q20" s="560"/>
      <c r="R20" s="560"/>
      <c r="S20" s="560"/>
      <c r="T20" s="560"/>
      <c r="U20" s="560"/>
      <c r="V20" s="560"/>
    </row>
    <row r="21" spans="1:22" ht="27.75" customHeight="1" x14ac:dyDescent="0.25">
      <c r="A21" s="19" t="s">
        <v>21</v>
      </c>
      <c r="B21" s="175">
        <v>0.31051707843931414</v>
      </c>
      <c r="C21" s="334">
        <v>10</v>
      </c>
      <c r="D21" s="175">
        <v>0.21083455344070279</v>
      </c>
      <c r="E21" s="334">
        <v>21</v>
      </c>
      <c r="F21" s="376">
        <v>0.24380563587911777</v>
      </c>
      <c r="G21" s="334">
        <v>12</v>
      </c>
      <c r="H21" s="376">
        <v>0.18574317909770091</v>
      </c>
      <c r="I21" s="334">
        <v>16</v>
      </c>
      <c r="J21" s="376">
        <v>0.2043776371308017</v>
      </c>
      <c r="K21" s="334">
        <v>9</v>
      </c>
      <c r="L21" s="500"/>
      <c r="M21" s="560"/>
      <c r="N21" s="560"/>
      <c r="O21" s="560"/>
      <c r="P21" s="560"/>
      <c r="Q21" s="560"/>
      <c r="R21" s="560"/>
      <c r="S21" s="560"/>
      <c r="T21" s="560"/>
      <c r="U21" s="560"/>
      <c r="V21" s="560"/>
    </row>
    <row r="22" spans="1:22" ht="27.75" customHeight="1" x14ac:dyDescent="0.25">
      <c r="A22" s="19" t="s">
        <v>60</v>
      </c>
      <c r="B22" s="175">
        <v>9.4966761633428307E-2</v>
      </c>
      <c r="C22" s="334">
        <v>27</v>
      </c>
      <c r="D22" s="175">
        <v>0.17237664296487826</v>
      </c>
      <c r="E22" s="334">
        <v>26</v>
      </c>
      <c r="F22" s="376">
        <v>0.15760441292356187</v>
      </c>
      <c r="G22" s="334">
        <v>24</v>
      </c>
      <c r="H22" s="376">
        <v>0.15251934222567318</v>
      </c>
      <c r="I22" s="334">
        <v>24</v>
      </c>
      <c r="J22" s="376">
        <v>0.17388005437703519</v>
      </c>
      <c r="K22" s="334">
        <v>15</v>
      </c>
      <c r="L22" s="500"/>
      <c r="M22" s="560"/>
      <c r="N22" s="560"/>
      <c r="O22" s="560"/>
      <c r="P22" s="560"/>
      <c r="Q22" s="560"/>
      <c r="R22" s="560"/>
      <c r="S22" s="560"/>
      <c r="T22" s="560"/>
      <c r="U22" s="560"/>
      <c r="V22" s="560"/>
    </row>
    <row r="23" spans="1:22" ht="27.75" customHeight="1" x14ac:dyDescent="0.25">
      <c r="A23" s="19" t="s">
        <v>61</v>
      </c>
      <c r="B23" s="175">
        <v>0.16709368385875015</v>
      </c>
      <c r="C23" s="334">
        <v>21</v>
      </c>
      <c r="D23" s="175">
        <v>0.14327468622843717</v>
      </c>
      <c r="E23" s="334">
        <v>30</v>
      </c>
      <c r="F23" s="376">
        <v>0.1128325304864818</v>
      </c>
      <c r="G23" s="334">
        <v>28</v>
      </c>
      <c r="H23" s="376">
        <v>0.17272304524015147</v>
      </c>
      <c r="I23" s="334">
        <v>19</v>
      </c>
      <c r="J23" s="376">
        <v>0.12745495625977638</v>
      </c>
      <c r="K23" s="334">
        <v>23</v>
      </c>
      <c r="L23" s="500"/>
      <c r="M23" s="560"/>
      <c r="N23" s="560"/>
      <c r="O23" s="560"/>
      <c r="P23" s="560"/>
      <c r="Q23" s="560"/>
      <c r="R23" s="560"/>
      <c r="S23" s="560"/>
      <c r="T23" s="560"/>
      <c r="U23" s="560"/>
      <c r="V23" s="560"/>
    </row>
    <row r="24" spans="1:22" ht="27.75" customHeight="1" x14ac:dyDescent="0.25">
      <c r="A24" s="19" t="s">
        <v>62</v>
      </c>
      <c r="B24" s="175">
        <v>0.15899581589958159</v>
      </c>
      <c r="C24" s="334">
        <v>23</v>
      </c>
      <c r="D24" s="175">
        <v>0.16310996330025826</v>
      </c>
      <c r="E24" s="334">
        <v>27</v>
      </c>
      <c r="F24" s="376">
        <v>0.18311072813442483</v>
      </c>
      <c r="G24" s="334">
        <v>20</v>
      </c>
      <c r="H24" s="376">
        <v>0.20085066162570889</v>
      </c>
      <c r="I24" s="334">
        <v>14</v>
      </c>
      <c r="J24" s="376">
        <v>0.18667432510051696</v>
      </c>
      <c r="K24" s="334">
        <v>13</v>
      </c>
      <c r="L24" s="500"/>
      <c r="M24" s="560"/>
      <c r="N24" s="560"/>
      <c r="O24" s="560"/>
      <c r="P24" s="560"/>
      <c r="Q24" s="560"/>
      <c r="R24" s="560"/>
      <c r="S24" s="560"/>
      <c r="T24" s="560"/>
      <c r="U24" s="560"/>
      <c r="V24" s="560"/>
    </row>
    <row r="25" spans="1:22" ht="27.75" customHeight="1" x14ac:dyDescent="0.25">
      <c r="A25" s="19" t="s">
        <v>63</v>
      </c>
      <c r="B25" s="175">
        <v>0.34046692607003892</v>
      </c>
      <c r="C25" s="334">
        <v>7</v>
      </c>
      <c r="D25" s="175">
        <v>0.35658914728682173</v>
      </c>
      <c r="E25" s="334">
        <v>7</v>
      </c>
      <c r="F25" s="376">
        <v>0.21381700213817001</v>
      </c>
      <c r="G25" s="334">
        <v>15</v>
      </c>
      <c r="H25" s="376">
        <v>0.17957768282865813</v>
      </c>
      <c r="I25" s="334">
        <v>18</v>
      </c>
      <c r="J25" s="376">
        <v>0.16472203157172272</v>
      </c>
      <c r="K25" s="334">
        <v>17</v>
      </c>
      <c r="L25" s="500"/>
      <c r="M25" s="560"/>
      <c r="N25" s="560"/>
      <c r="O25" s="560"/>
      <c r="P25" s="560"/>
      <c r="Q25" s="560"/>
      <c r="R25" s="560"/>
      <c r="S25" s="560"/>
      <c r="T25" s="560"/>
      <c r="U25" s="560"/>
      <c r="V25" s="560"/>
    </row>
    <row r="26" spans="1:22" ht="27.75" customHeight="1" x14ac:dyDescent="0.25">
      <c r="A26" s="19" t="s">
        <v>72</v>
      </c>
      <c r="B26" s="175">
        <v>0.19217655446035584</v>
      </c>
      <c r="C26" s="334">
        <v>16</v>
      </c>
      <c r="D26" s="175">
        <v>0.18833839412691702</v>
      </c>
      <c r="E26" s="334">
        <v>23</v>
      </c>
      <c r="F26" s="376">
        <v>0.16628927257288423</v>
      </c>
      <c r="G26" s="334">
        <v>22</v>
      </c>
      <c r="H26" s="376">
        <v>0.16288269122095536</v>
      </c>
      <c r="I26" s="334">
        <v>23</v>
      </c>
      <c r="J26" s="376">
        <v>0.13763763763763764</v>
      </c>
      <c r="K26" s="334">
        <v>21</v>
      </c>
      <c r="L26" s="500"/>
      <c r="M26" s="560"/>
      <c r="N26" s="560"/>
      <c r="O26" s="560"/>
      <c r="P26" s="560"/>
      <c r="Q26" s="560"/>
      <c r="R26" s="560"/>
      <c r="S26" s="560"/>
      <c r="T26" s="560"/>
      <c r="U26" s="560"/>
      <c r="V26" s="560"/>
    </row>
    <row r="27" spans="1:22" ht="27.75" customHeight="1" x14ac:dyDescent="0.25">
      <c r="A27" s="19" t="s">
        <v>64</v>
      </c>
      <c r="B27" s="175">
        <v>0.16450374702979345</v>
      </c>
      <c r="C27" s="334">
        <v>22</v>
      </c>
      <c r="D27" s="175">
        <v>0.17385968500715893</v>
      </c>
      <c r="E27" s="334">
        <v>25</v>
      </c>
      <c r="F27" s="376">
        <v>9.0761572100442806E-2</v>
      </c>
      <c r="G27" s="334">
        <v>31</v>
      </c>
      <c r="H27" s="376">
        <v>8.0009698145229735E-2</v>
      </c>
      <c r="I27" s="334">
        <v>31</v>
      </c>
      <c r="J27" s="376">
        <v>6.9531962974229714E-2</v>
      </c>
      <c r="K27" s="334">
        <v>31</v>
      </c>
      <c r="L27" s="500"/>
      <c r="M27" s="560"/>
      <c r="N27" s="560"/>
      <c r="O27" s="560"/>
      <c r="P27" s="560"/>
      <c r="Q27" s="560"/>
      <c r="R27" s="560"/>
      <c r="S27" s="560"/>
      <c r="T27" s="560"/>
      <c r="U27" s="560"/>
      <c r="V27" s="560"/>
    </row>
    <row r="28" spans="1:22" ht="27.75" customHeight="1" x14ac:dyDescent="0.25">
      <c r="A28" s="19" t="s">
        <v>65</v>
      </c>
      <c r="B28" s="175">
        <v>0.40097629009762903</v>
      </c>
      <c r="C28" s="334">
        <v>5</v>
      </c>
      <c r="D28" s="175">
        <v>0.19388194743644979</v>
      </c>
      <c r="E28" s="334">
        <v>22</v>
      </c>
      <c r="F28" s="376">
        <v>0.24953212726138491</v>
      </c>
      <c r="G28" s="334">
        <v>11</v>
      </c>
      <c r="H28" s="376">
        <v>0.28723840787853916</v>
      </c>
      <c r="I28" s="334">
        <v>9</v>
      </c>
      <c r="J28" s="376">
        <v>0.1951319708329054</v>
      </c>
      <c r="K28" s="334">
        <v>12</v>
      </c>
      <c r="L28" s="500"/>
      <c r="M28" s="560"/>
      <c r="N28" s="560"/>
      <c r="O28" s="560"/>
      <c r="P28" s="560"/>
      <c r="Q28" s="560"/>
      <c r="R28" s="560"/>
      <c r="S28" s="560"/>
      <c r="T28" s="560"/>
      <c r="U28" s="560"/>
      <c r="V28" s="560"/>
    </row>
    <row r="29" spans="1:22" ht="27.75" customHeight="1" x14ac:dyDescent="0.25">
      <c r="A29" s="19" t="s">
        <v>66</v>
      </c>
      <c r="B29" s="175">
        <v>0.27216644490141528</v>
      </c>
      <c r="C29" s="334">
        <v>13</v>
      </c>
      <c r="D29" s="175">
        <v>0.25427320242972173</v>
      </c>
      <c r="E29" s="334">
        <v>17</v>
      </c>
      <c r="F29" s="376">
        <v>0.22609626941155472</v>
      </c>
      <c r="G29" s="334">
        <v>14</v>
      </c>
      <c r="H29" s="376">
        <v>0.26124020349236904</v>
      </c>
      <c r="I29" s="334">
        <v>10</v>
      </c>
      <c r="J29" s="376">
        <v>0.18155604207828269</v>
      </c>
      <c r="K29" s="334">
        <v>14</v>
      </c>
      <c r="L29" s="500"/>
      <c r="M29" s="560"/>
      <c r="N29" s="560"/>
      <c r="O29" s="560"/>
      <c r="P29" s="560"/>
      <c r="Q29" s="560"/>
      <c r="R29" s="560"/>
      <c r="S29" s="560"/>
      <c r="T29" s="560"/>
      <c r="U29" s="560"/>
      <c r="V29" s="560"/>
    </row>
    <row r="30" spans="1:22" ht="27.75" customHeight="1" x14ac:dyDescent="0.25">
      <c r="A30" s="19" t="s">
        <v>67</v>
      </c>
      <c r="B30" s="175">
        <v>0.1874062968515742</v>
      </c>
      <c r="C30" s="334">
        <v>18</v>
      </c>
      <c r="D30" s="175">
        <v>0.4856512141280353</v>
      </c>
      <c r="E30" s="334">
        <v>5</v>
      </c>
      <c r="F30" s="376">
        <v>0.43668122270742354</v>
      </c>
      <c r="G30" s="334">
        <v>5</v>
      </c>
      <c r="H30" s="376">
        <v>0.4122497055359246</v>
      </c>
      <c r="I30" s="334">
        <v>5</v>
      </c>
      <c r="J30" s="376">
        <v>0.32513716724243041</v>
      </c>
      <c r="K30" s="334">
        <v>4</v>
      </c>
      <c r="L30" s="500"/>
      <c r="M30" s="560"/>
      <c r="N30" s="560"/>
      <c r="O30" s="560"/>
      <c r="P30" s="560"/>
      <c r="Q30" s="560"/>
      <c r="R30" s="560"/>
      <c r="S30" s="560"/>
      <c r="T30" s="560"/>
      <c r="U30" s="560"/>
      <c r="V30" s="560"/>
    </row>
    <row r="31" spans="1:22" ht="27.75" customHeight="1" x14ac:dyDescent="0.25">
      <c r="A31" s="19" t="s">
        <v>68</v>
      </c>
      <c r="B31" s="175">
        <v>0.43218085106382981</v>
      </c>
      <c r="C31" s="334">
        <v>4</v>
      </c>
      <c r="D31" s="175">
        <v>0.64876554334114256</v>
      </c>
      <c r="E31" s="334">
        <v>1</v>
      </c>
      <c r="F31" s="376">
        <v>0.59584610146407901</v>
      </c>
      <c r="G31" s="334">
        <v>2</v>
      </c>
      <c r="H31" s="376">
        <v>0.5705394190871369</v>
      </c>
      <c r="I31" s="334">
        <v>2</v>
      </c>
      <c r="J31" s="376">
        <v>0.34638955502264851</v>
      </c>
      <c r="K31" s="334">
        <v>3</v>
      </c>
      <c r="L31" s="500"/>
      <c r="M31" s="560"/>
      <c r="N31" s="560"/>
      <c r="O31" s="560"/>
      <c r="P31" s="560"/>
      <c r="Q31" s="560"/>
      <c r="R31" s="560"/>
      <c r="S31" s="560"/>
      <c r="T31" s="560"/>
      <c r="U31" s="560"/>
      <c r="V31" s="560"/>
    </row>
    <row r="32" spans="1:22" ht="27.75" customHeight="1" x14ac:dyDescent="0.25">
      <c r="A32" s="19" t="s">
        <v>134</v>
      </c>
      <c r="B32" s="175">
        <v>6.5289320216450689E-2</v>
      </c>
      <c r="C32" s="334">
        <v>30</v>
      </c>
      <c r="D32" s="175">
        <v>0.24653797733948804</v>
      </c>
      <c r="E32" s="334">
        <v>18</v>
      </c>
      <c r="F32" s="376">
        <v>0.14726672950047126</v>
      </c>
      <c r="G32" s="334">
        <v>26</v>
      </c>
      <c r="H32" s="376">
        <v>9.5438432472439716E-2</v>
      </c>
      <c r="I32" s="334">
        <v>29</v>
      </c>
      <c r="J32" s="376">
        <v>6.9971840600733859E-2</v>
      </c>
      <c r="K32" s="334">
        <v>30</v>
      </c>
      <c r="L32" s="500"/>
      <c r="M32" s="560"/>
      <c r="N32" s="560"/>
      <c r="O32" s="560"/>
      <c r="P32" s="560"/>
      <c r="Q32" s="560"/>
      <c r="R32" s="560"/>
      <c r="S32" s="560"/>
      <c r="T32" s="560"/>
      <c r="U32" s="560"/>
      <c r="V32" s="560"/>
    </row>
    <row r="33" spans="1:22" ht="27.75" customHeight="1" x14ac:dyDescent="0.25">
      <c r="A33" s="19" t="s">
        <v>69</v>
      </c>
      <c r="B33" s="175">
        <v>0.1802585778219791</v>
      </c>
      <c r="C33" s="334">
        <v>20</v>
      </c>
      <c r="D33" s="175">
        <v>0.39796243234638651</v>
      </c>
      <c r="E33" s="334">
        <v>6</v>
      </c>
      <c r="F33" s="376">
        <v>0.20443208766047918</v>
      </c>
      <c r="G33" s="334">
        <v>17</v>
      </c>
      <c r="H33" s="376">
        <v>0.19419115163796016</v>
      </c>
      <c r="I33" s="334">
        <v>15</v>
      </c>
      <c r="J33" s="376">
        <v>0.13919821826280623</v>
      </c>
      <c r="K33" s="334">
        <v>19</v>
      </c>
      <c r="L33" s="500"/>
      <c r="M33" s="560"/>
      <c r="N33" s="560"/>
      <c r="O33" s="560"/>
      <c r="P33" s="560"/>
      <c r="Q33" s="560"/>
      <c r="R33" s="560"/>
      <c r="S33" s="560"/>
      <c r="T33" s="560"/>
      <c r="U33" s="560"/>
      <c r="V33" s="560"/>
    </row>
    <row r="34" spans="1:22" ht="27.75" customHeight="1" x14ac:dyDescent="0.25">
      <c r="A34" s="19" t="s">
        <v>73</v>
      </c>
      <c r="B34" s="175">
        <v>0.64844835572024084</v>
      </c>
      <c r="C34" s="334">
        <v>1</v>
      </c>
      <c r="D34" s="175">
        <v>0.51906210846608192</v>
      </c>
      <c r="E34" s="334">
        <v>4</v>
      </c>
      <c r="F34" s="376">
        <v>0.50678193471456245</v>
      </c>
      <c r="G34" s="334">
        <v>4</v>
      </c>
      <c r="H34" s="376">
        <v>0.48481391701126486</v>
      </c>
      <c r="I34" s="334">
        <v>3</v>
      </c>
      <c r="J34" s="376">
        <v>0.19529887703145707</v>
      </c>
      <c r="K34" s="334">
        <v>11</v>
      </c>
      <c r="L34" s="500"/>
      <c r="M34" s="560"/>
      <c r="N34" s="560"/>
      <c r="O34" s="560"/>
      <c r="P34" s="560"/>
      <c r="Q34" s="560"/>
      <c r="R34" s="560"/>
      <c r="S34" s="560"/>
      <c r="T34" s="560"/>
      <c r="U34" s="560"/>
      <c r="V34" s="560"/>
    </row>
    <row r="35" spans="1:22" ht="27.75" customHeight="1" x14ac:dyDescent="0.25">
      <c r="A35" s="19" t="s">
        <v>70</v>
      </c>
      <c r="B35" s="175">
        <v>7.9656339791186595E-2</v>
      </c>
      <c r="C35" s="334">
        <v>28</v>
      </c>
      <c r="D35" s="175">
        <v>0.18658298702400136</v>
      </c>
      <c r="E35" s="334">
        <v>24</v>
      </c>
      <c r="F35" s="376">
        <v>0.20603109196478739</v>
      </c>
      <c r="G35" s="334">
        <v>16</v>
      </c>
      <c r="H35" s="376">
        <v>0.20104176185689482</v>
      </c>
      <c r="I35" s="334">
        <v>13</v>
      </c>
      <c r="J35" s="376">
        <v>0.13821245228379625</v>
      </c>
      <c r="K35" s="334">
        <v>20</v>
      </c>
      <c r="L35" s="500"/>
      <c r="M35" s="560"/>
      <c r="N35" s="560"/>
      <c r="O35" s="560"/>
      <c r="P35" s="560"/>
      <c r="Q35" s="560"/>
      <c r="R35" s="560"/>
      <c r="S35" s="560"/>
      <c r="T35" s="560"/>
      <c r="U35" s="560"/>
      <c r="V35" s="560"/>
    </row>
    <row r="36" spans="1:22" ht="27.75" customHeight="1" x14ac:dyDescent="0.25">
      <c r="A36" s="19" t="s">
        <v>36</v>
      </c>
      <c r="B36" s="175">
        <v>0.22542523396406858</v>
      </c>
      <c r="C36" s="334">
        <v>14</v>
      </c>
      <c r="D36" s="175">
        <v>0.22057526027880714</v>
      </c>
      <c r="E36" s="334">
        <v>20</v>
      </c>
      <c r="F36" s="376">
        <v>0.15796864029955535</v>
      </c>
      <c r="G36" s="334">
        <v>23</v>
      </c>
      <c r="H36" s="376">
        <v>0.14902307097913678</v>
      </c>
      <c r="I36" s="334">
        <v>25</v>
      </c>
      <c r="J36" s="376">
        <v>0.12311974733686633</v>
      </c>
      <c r="K36" s="334">
        <v>25</v>
      </c>
      <c r="L36" s="500"/>
      <c r="M36" s="560"/>
      <c r="N36" s="560"/>
      <c r="O36" s="560"/>
      <c r="P36" s="560"/>
      <c r="Q36" s="560"/>
      <c r="R36" s="560"/>
      <c r="S36" s="560"/>
      <c r="T36" s="560"/>
      <c r="U36" s="560"/>
      <c r="V36" s="560"/>
    </row>
    <row r="37" spans="1:22" ht="27.75" customHeight="1" x14ac:dyDescent="0.25">
      <c r="A37" s="9" t="s">
        <v>872</v>
      </c>
      <c r="B37" s="323"/>
      <c r="C37" s="662"/>
      <c r="D37" s="323"/>
      <c r="E37" s="662"/>
      <c r="F37" s="560"/>
      <c r="G37" s="662"/>
      <c r="H37" s="560"/>
      <c r="I37" s="500"/>
      <c r="J37" s="329"/>
      <c r="K37" s="330"/>
      <c r="L37" s="500"/>
      <c r="M37" s="560"/>
      <c r="N37" s="560"/>
      <c r="O37" s="560"/>
      <c r="P37" s="560"/>
      <c r="Q37" s="560"/>
      <c r="R37" s="560"/>
      <c r="S37" s="560"/>
      <c r="T37" s="560"/>
      <c r="U37" s="560"/>
      <c r="V37" s="560"/>
    </row>
    <row r="38" spans="1:22" ht="27.75" customHeight="1" x14ac:dyDescent="0.25">
      <c r="A38" s="9" t="s">
        <v>461</v>
      </c>
      <c r="F38" s="328"/>
      <c r="G38" s="328"/>
      <c r="J38" s="331"/>
      <c r="K38" s="332"/>
    </row>
    <row r="39" spans="1:22" ht="27.75" customHeight="1" x14ac:dyDescent="0.25">
      <c r="A39" s="469" t="s">
        <v>680</v>
      </c>
      <c r="B39" s="118"/>
      <c r="D39" s="118"/>
      <c r="F39" s="328"/>
      <c r="G39" s="120"/>
      <c r="J39" s="667"/>
      <c r="K39" s="120" t="s">
        <v>871</v>
      </c>
    </row>
    <row r="40" spans="1:22" ht="27.75" customHeight="1" x14ac:dyDescent="0.25">
      <c r="A40" s="723" t="s">
        <v>1</v>
      </c>
      <c r="B40" s="730">
        <v>1399</v>
      </c>
      <c r="C40" s="731"/>
      <c r="D40" s="730">
        <v>1400</v>
      </c>
      <c r="E40" s="731"/>
      <c r="F40" s="730">
        <v>1401</v>
      </c>
      <c r="G40" s="731"/>
      <c r="H40" s="730">
        <v>1402</v>
      </c>
      <c r="I40" s="731"/>
      <c r="J40" s="730">
        <v>1403</v>
      </c>
      <c r="K40" s="731"/>
    </row>
    <row r="41" spans="1:22" ht="27.75" customHeight="1" x14ac:dyDescent="0.25">
      <c r="A41" s="724"/>
      <c r="B41" s="458" t="s">
        <v>75</v>
      </c>
      <c r="C41" s="458" t="s">
        <v>144</v>
      </c>
      <c r="D41" s="458" t="s">
        <v>75</v>
      </c>
      <c r="E41" s="458" t="s">
        <v>144</v>
      </c>
      <c r="F41" s="458" t="s">
        <v>75</v>
      </c>
      <c r="G41" s="458" t="s">
        <v>144</v>
      </c>
      <c r="H41" s="464" t="s">
        <v>75</v>
      </c>
      <c r="I41" s="458" t="s">
        <v>144</v>
      </c>
      <c r="J41" s="464" t="s">
        <v>75</v>
      </c>
      <c r="K41" s="458" t="s">
        <v>144</v>
      </c>
    </row>
    <row r="42" spans="1:22" ht="27.75" customHeight="1" x14ac:dyDescent="0.25">
      <c r="A42" s="117" t="s">
        <v>47</v>
      </c>
      <c r="B42" s="173">
        <v>6.6085644182705711E-2</v>
      </c>
      <c r="C42" s="1" t="s">
        <v>230</v>
      </c>
      <c r="D42" s="173">
        <v>7.3250713342702611E-2</v>
      </c>
      <c r="E42" s="1" t="s">
        <v>230</v>
      </c>
      <c r="F42" s="275">
        <v>6.0573450492936914E-2</v>
      </c>
      <c r="G42" s="1" t="s">
        <v>230</v>
      </c>
      <c r="H42" s="303">
        <v>6.4942454089133225E-2</v>
      </c>
      <c r="I42" s="1" t="s">
        <v>230</v>
      </c>
      <c r="J42" s="303">
        <v>5.8199299358171176E-2</v>
      </c>
      <c r="K42" s="1" t="s">
        <v>230</v>
      </c>
    </row>
    <row r="43" spans="1:22" ht="27.75" customHeight="1" x14ac:dyDescent="0.25">
      <c r="A43" s="19" t="s">
        <v>48</v>
      </c>
      <c r="B43" s="174">
        <v>4.3821209465381247E-2</v>
      </c>
      <c r="C43" s="663">
        <v>20</v>
      </c>
      <c r="D43" s="174">
        <v>4.3573847768820929E-2</v>
      </c>
      <c r="E43" s="663">
        <v>24</v>
      </c>
      <c r="F43" s="289">
        <v>4.0910707933119884E-2</v>
      </c>
      <c r="G43" s="561">
        <v>21</v>
      </c>
      <c r="H43" s="304">
        <v>4.6011963110408706E-2</v>
      </c>
      <c r="I43" s="382">
        <v>21</v>
      </c>
      <c r="J43" s="304">
        <v>4.0295029695684922E-2</v>
      </c>
      <c r="K43" s="382">
        <v>21</v>
      </c>
    </row>
    <row r="44" spans="1:22" ht="27.75" customHeight="1" x14ac:dyDescent="0.25">
      <c r="A44" s="19" t="s">
        <v>49</v>
      </c>
      <c r="B44" s="174">
        <v>7.2904009720534638E-2</v>
      </c>
      <c r="C44" s="663">
        <v>12</v>
      </c>
      <c r="D44" s="174">
        <v>7.6055266827227783E-2</v>
      </c>
      <c r="E44" s="663">
        <v>14</v>
      </c>
      <c r="F44" s="289">
        <v>6.3103192279138826E-2</v>
      </c>
      <c r="G44" s="561">
        <v>14</v>
      </c>
      <c r="H44" s="304">
        <v>5.9690356276814023E-2</v>
      </c>
      <c r="I44" s="382">
        <v>16</v>
      </c>
      <c r="J44" s="304">
        <v>5.4822793382566348E-2</v>
      </c>
      <c r="K44" s="382">
        <v>15</v>
      </c>
    </row>
    <row r="45" spans="1:22" ht="27.75" customHeight="1" x14ac:dyDescent="0.25">
      <c r="A45" s="19" t="s">
        <v>50</v>
      </c>
      <c r="B45" s="174">
        <v>6.923153001681337E-2</v>
      </c>
      <c r="C45" s="663">
        <v>13</v>
      </c>
      <c r="D45" s="174">
        <v>8.3394141561555293E-2</v>
      </c>
      <c r="E45" s="663">
        <v>11</v>
      </c>
      <c r="F45" s="289">
        <v>7.1434949549066873E-2</v>
      </c>
      <c r="G45" s="561">
        <v>11</v>
      </c>
      <c r="H45" s="304">
        <v>8.0305159606504722E-2</v>
      </c>
      <c r="I45" s="382">
        <v>10</v>
      </c>
      <c r="J45" s="304">
        <v>6.8900180862974766E-2</v>
      </c>
      <c r="K45" s="382">
        <v>11</v>
      </c>
      <c r="M45" s="303"/>
      <c r="N45" s="1"/>
    </row>
    <row r="46" spans="1:22" ht="27.75" customHeight="1" x14ac:dyDescent="0.25">
      <c r="A46" s="19" t="s">
        <v>51</v>
      </c>
      <c r="B46" s="174">
        <v>0.14437590234938968</v>
      </c>
      <c r="C46" s="663">
        <v>4</v>
      </c>
      <c r="D46" s="174">
        <v>0.14570572839372925</v>
      </c>
      <c r="E46" s="663">
        <v>4</v>
      </c>
      <c r="F46" s="289">
        <v>0.12423250591298947</v>
      </c>
      <c r="G46" s="561">
        <v>4</v>
      </c>
      <c r="H46" s="304">
        <v>0.13168356191612005</v>
      </c>
      <c r="I46" s="382">
        <v>4</v>
      </c>
      <c r="J46" s="304">
        <v>0.11691004544050823</v>
      </c>
      <c r="K46" s="382">
        <v>4</v>
      </c>
    </row>
    <row r="47" spans="1:22" ht="27.75" customHeight="1" x14ac:dyDescent="0.25">
      <c r="A47" s="19" t="s">
        <v>10</v>
      </c>
      <c r="B47" s="174">
        <v>0.10455238510128512</v>
      </c>
      <c r="C47" s="663">
        <v>6</v>
      </c>
      <c r="D47" s="174">
        <v>0.10172939979654119</v>
      </c>
      <c r="E47" s="663">
        <v>7</v>
      </c>
      <c r="F47" s="289">
        <v>8.6430423509075191E-2</v>
      </c>
      <c r="G47" s="561">
        <v>6</v>
      </c>
      <c r="H47" s="304">
        <v>9.7643812354064954E-2</v>
      </c>
      <c r="I47" s="382">
        <v>5</v>
      </c>
      <c r="J47" s="304">
        <v>6.411169682290925E-2</v>
      </c>
      <c r="K47" s="382">
        <v>13</v>
      </c>
    </row>
    <row r="48" spans="1:22" ht="27.75" customHeight="1" x14ac:dyDescent="0.25">
      <c r="A48" s="19" t="s">
        <v>52</v>
      </c>
      <c r="B48" s="174">
        <v>9.9108027750247768E-2</v>
      </c>
      <c r="C48" s="663">
        <v>7</v>
      </c>
      <c r="D48" s="174">
        <v>9.9542106310969547E-2</v>
      </c>
      <c r="E48" s="663">
        <v>8</v>
      </c>
      <c r="F48" s="289">
        <v>8.0681308830121021E-2</v>
      </c>
      <c r="G48" s="561">
        <v>10</v>
      </c>
      <c r="H48" s="304">
        <v>8.5470085470085472E-2</v>
      </c>
      <c r="I48" s="382">
        <v>9</v>
      </c>
      <c r="J48" s="304">
        <v>7.5566750629722915E-2</v>
      </c>
      <c r="K48" s="382">
        <v>8</v>
      </c>
    </row>
    <row r="49" spans="1:11" ht="27.75" customHeight="1" x14ac:dyDescent="0.25">
      <c r="A49" s="19" t="s">
        <v>12</v>
      </c>
      <c r="B49" s="174">
        <v>3.2454361054766734E-2</v>
      </c>
      <c r="C49" s="663">
        <v>23</v>
      </c>
      <c r="D49" s="174">
        <v>3.4080259009968472E-2</v>
      </c>
      <c r="E49" s="663">
        <v>26</v>
      </c>
      <c r="F49" s="289">
        <v>3.0895188074457403E-2</v>
      </c>
      <c r="G49" s="561">
        <v>24</v>
      </c>
      <c r="H49" s="304">
        <v>3.0773965225419295E-2</v>
      </c>
      <c r="I49" s="382">
        <v>26</v>
      </c>
      <c r="J49" s="304">
        <v>2.8354717516126747E-2</v>
      </c>
      <c r="K49" s="382">
        <v>25</v>
      </c>
    </row>
    <row r="50" spans="1:11" ht="27.75" customHeight="1" x14ac:dyDescent="0.25">
      <c r="A50" s="19" t="s">
        <v>13</v>
      </c>
      <c r="B50" s="174">
        <v>9.3808630393996242E-2</v>
      </c>
      <c r="C50" s="663">
        <v>8</v>
      </c>
      <c r="D50" s="174">
        <v>0.1094573532736077</v>
      </c>
      <c r="E50" s="663">
        <v>6</v>
      </c>
      <c r="F50" s="289">
        <v>8.3393918658854732E-2</v>
      </c>
      <c r="G50" s="561">
        <v>7</v>
      </c>
      <c r="H50" s="304">
        <v>8.5560308906050334E-2</v>
      </c>
      <c r="I50" s="382">
        <v>8</v>
      </c>
      <c r="J50" s="304">
        <v>8.2224767274542629E-2</v>
      </c>
      <c r="K50" s="382">
        <v>6</v>
      </c>
    </row>
    <row r="51" spans="1:11" ht="27.75" customHeight="1" x14ac:dyDescent="0.25">
      <c r="A51" s="19" t="s">
        <v>54</v>
      </c>
      <c r="B51" s="174">
        <v>0.22399011353981618</v>
      </c>
      <c r="C51" s="663">
        <v>1</v>
      </c>
      <c r="D51" s="174">
        <v>0.22870211549456831</v>
      </c>
      <c r="E51" s="663">
        <v>1</v>
      </c>
      <c r="F51" s="289">
        <v>0.20556493649511784</v>
      </c>
      <c r="G51" s="561">
        <v>1</v>
      </c>
      <c r="H51" s="304">
        <v>0.22596228767336762</v>
      </c>
      <c r="I51" s="382">
        <v>1</v>
      </c>
      <c r="J51" s="304">
        <v>0.20346593699572019</v>
      </c>
      <c r="K51" s="382">
        <v>1</v>
      </c>
    </row>
    <row r="52" spans="1:11" ht="27.75" customHeight="1" x14ac:dyDescent="0.25">
      <c r="A52" s="19" t="s">
        <v>55</v>
      </c>
      <c r="B52" s="174">
        <v>0.11398176291793312</v>
      </c>
      <c r="C52" s="663">
        <v>5</v>
      </c>
      <c r="D52" s="174">
        <v>0.11980830670926518</v>
      </c>
      <c r="E52" s="663">
        <v>5</v>
      </c>
      <c r="F52" s="289">
        <v>9.4291724087908896E-2</v>
      </c>
      <c r="G52" s="561">
        <v>5</v>
      </c>
      <c r="H52" s="304">
        <v>9.5147478591817325E-2</v>
      </c>
      <c r="I52" s="382">
        <v>6</v>
      </c>
      <c r="J52" s="304">
        <v>8.777852802160703E-2</v>
      </c>
      <c r="K52" s="382">
        <v>5</v>
      </c>
    </row>
    <row r="53" spans="1:11" ht="27.75" customHeight="1" x14ac:dyDescent="0.25">
      <c r="A53" s="19" t="s">
        <v>56</v>
      </c>
      <c r="B53" s="174">
        <v>6.8416643395699528E-2</v>
      </c>
      <c r="C53" s="663">
        <v>14</v>
      </c>
      <c r="D53" s="174">
        <v>8.331657425230557E-2</v>
      </c>
      <c r="E53" s="663">
        <v>12</v>
      </c>
      <c r="F53" s="289">
        <v>6.3220096249371027E-2</v>
      </c>
      <c r="G53" s="561">
        <v>13</v>
      </c>
      <c r="H53" s="304">
        <v>7.5636234205374617E-2</v>
      </c>
      <c r="I53" s="382">
        <v>12</v>
      </c>
      <c r="J53" s="304">
        <v>6.6164164969317998E-2</v>
      </c>
      <c r="K53" s="382">
        <v>12</v>
      </c>
    </row>
    <row r="54" spans="1:11" ht="27.75" customHeight="1" x14ac:dyDescent="0.25">
      <c r="A54" s="19" t="s">
        <v>57</v>
      </c>
      <c r="B54" s="174">
        <v>8.709284096847239E-2</v>
      </c>
      <c r="C54" s="663">
        <v>10</v>
      </c>
      <c r="D54" s="174">
        <v>9.0269001624842027E-2</v>
      </c>
      <c r="E54" s="663">
        <v>10</v>
      </c>
      <c r="F54" s="289">
        <v>8.1037277147487846E-2</v>
      </c>
      <c r="G54" s="561">
        <v>8</v>
      </c>
      <c r="H54" s="304">
        <v>7.4441687344913146E-2</v>
      </c>
      <c r="I54" s="382">
        <v>13</v>
      </c>
      <c r="J54" s="304">
        <v>7.3724565025066358E-2</v>
      </c>
      <c r="K54" s="382">
        <v>9</v>
      </c>
    </row>
    <row r="55" spans="1:11" ht="27.75" customHeight="1" x14ac:dyDescent="0.25">
      <c r="A55" s="19" t="s">
        <v>58</v>
      </c>
      <c r="B55" s="174">
        <v>2.9277813923227067E-2</v>
      </c>
      <c r="C55" s="663">
        <v>26</v>
      </c>
      <c r="D55" s="174">
        <v>3.4672861551263826E-2</v>
      </c>
      <c r="E55" s="663">
        <v>25</v>
      </c>
      <c r="F55" s="289">
        <v>2.8489126649995256E-2</v>
      </c>
      <c r="G55" s="561">
        <v>26</v>
      </c>
      <c r="H55" s="304">
        <v>2.7724724293019531E-2</v>
      </c>
      <c r="I55" s="382">
        <v>28</v>
      </c>
      <c r="J55" s="304">
        <v>2.5731194785144525E-2</v>
      </c>
      <c r="K55" s="382">
        <v>28</v>
      </c>
    </row>
    <row r="56" spans="1:11" ht="27.75" customHeight="1" x14ac:dyDescent="0.25">
      <c r="A56" s="19" t="s">
        <v>19</v>
      </c>
      <c r="B56" s="174">
        <v>4.6674445740956826E-2</v>
      </c>
      <c r="C56" s="663">
        <v>19</v>
      </c>
      <c r="D56" s="174">
        <v>5.7391161761088799E-2</v>
      </c>
      <c r="E56" s="663">
        <v>18</v>
      </c>
      <c r="F56" s="289">
        <v>3.7647767487387997E-2</v>
      </c>
      <c r="G56" s="561">
        <v>22</v>
      </c>
      <c r="H56" s="304">
        <v>3.8115566397316662E-2</v>
      </c>
      <c r="I56" s="382">
        <v>22</v>
      </c>
      <c r="J56" s="304">
        <v>3.4821366390417156E-2</v>
      </c>
      <c r="K56" s="382">
        <v>22</v>
      </c>
    </row>
    <row r="57" spans="1:11" ht="27.75" customHeight="1" x14ac:dyDescent="0.25">
      <c r="A57" s="19" t="s">
        <v>59</v>
      </c>
      <c r="B57" s="174">
        <v>0.18198362147406735</v>
      </c>
      <c r="C57" s="663">
        <v>3</v>
      </c>
      <c r="D57" s="174">
        <v>0.19270916974466035</v>
      </c>
      <c r="E57" s="663">
        <v>3</v>
      </c>
      <c r="F57" s="289">
        <v>0.15353121801432956</v>
      </c>
      <c r="G57" s="561">
        <v>3</v>
      </c>
      <c r="H57" s="304">
        <v>0.17626321974148063</v>
      </c>
      <c r="I57" s="382">
        <v>3</v>
      </c>
      <c r="J57" s="304">
        <v>0.15919342000530645</v>
      </c>
      <c r="K57" s="382">
        <v>3</v>
      </c>
    </row>
    <row r="58" spans="1:11" ht="27.75" customHeight="1" x14ac:dyDescent="0.25">
      <c r="A58" s="19" t="s">
        <v>21</v>
      </c>
      <c r="B58" s="174">
        <v>2.1436227224008574E-2</v>
      </c>
      <c r="C58" s="663">
        <v>31</v>
      </c>
      <c r="D58" s="174">
        <v>4.3730184760030613E-2</v>
      </c>
      <c r="E58" s="663">
        <v>22</v>
      </c>
      <c r="F58" s="289">
        <v>2.297869546663165E-2</v>
      </c>
      <c r="G58" s="561">
        <v>29</v>
      </c>
      <c r="H58" s="304">
        <v>2.0111956558173834E-2</v>
      </c>
      <c r="I58" s="382">
        <v>30</v>
      </c>
      <c r="J58" s="304">
        <v>1.7551557700745943E-2</v>
      </c>
      <c r="K58" s="382">
        <v>31</v>
      </c>
    </row>
    <row r="59" spans="1:11" ht="27.75" customHeight="1" x14ac:dyDescent="0.25">
      <c r="A59" s="19" t="s">
        <v>60</v>
      </c>
      <c r="B59" s="174">
        <v>3.0323960983170202E-2</v>
      </c>
      <c r="C59" s="663">
        <v>25</v>
      </c>
      <c r="D59" s="174">
        <v>3.2899293530959967E-2</v>
      </c>
      <c r="E59" s="663">
        <v>28</v>
      </c>
      <c r="F59" s="289">
        <v>2.9629167576334093E-2</v>
      </c>
      <c r="G59" s="561">
        <v>25</v>
      </c>
      <c r="H59" s="304">
        <v>3.2521438474573366E-2</v>
      </c>
      <c r="I59" s="382">
        <v>24</v>
      </c>
      <c r="J59" s="304">
        <v>2.7333606669400025E-2</v>
      </c>
      <c r="K59" s="382">
        <v>26</v>
      </c>
    </row>
    <row r="60" spans="1:11" ht="27.75" customHeight="1" x14ac:dyDescent="0.25">
      <c r="A60" s="19" t="s">
        <v>61</v>
      </c>
      <c r="B60" s="174">
        <v>8.9834842097989073E-2</v>
      </c>
      <c r="C60" s="663">
        <v>9</v>
      </c>
      <c r="D60" s="174">
        <v>9.0579710144927536E-2</v>
      </c>
      <c r="E60" s="663">
        <v>9</v>
      </c>
      <c r="F60" s="289">
        <v>8.0926294820717129E-2</v>
      </c>
      <c r="G60" s="561">
        <v>9</v>
      </c>
      <c r="H60" s="304">
        <v>8.6132644272179162E-2</v>
      </c>
      <c r="I60" s="382">
        <v>7</v>
      </c>
      <c r="J60" s="304">
        <v>7.72017340697191E-2</v>
      </c>
      <c r="K60" s="382">
        <v>7</v>
      </c>
    </row>
    <row r="61" spans="1:11" ht="27.75" customHeight="1" x14ac:dyDescent="0.25">
      <c r="A61" s="19" t="s">
        <v>62</v>
      </c>
      <c r="B61" s="174">
        <v>2.6923335801305778E-2</v>
      </c>
      <c r="C61" s="663">
        <v>28</v>
      </c>
      <c r="D61" s="174">
        <v>4.3712662101121957E-2</v>
      </c>
      <c r="E61" s="663">
        <v>23</v>
      </c>
      <c r="F61" s="289">
        <v>2.645327689967595E-2</v>
      </c>
      <c r="G61" s="561">
        <v>28</v>
      </c>
      <c r="H61" s="304">
        <v>3.1802569647627531E-2</v>
      </c>
      <c r="I61" s="382">
        <v>25</v>
      </c>
      <c r="J61" s="304">
        <v>2.9086678301337987E-2</v>
      </c>
      <c r="K61" s="382">
        <v>23</v>
      </c>
    </row>
    <row r="62" spans="1:11" ht="27.75" customHeight="1" x14ac:dyDescent="0.25">
      <c r="A62" s="19" t="s">
        <v>63</v>
      </c>
      <c r="B62" s="174">
        <v>2.3926879456381299E-2</v>
      </c>
      <c r="C62" s="663">
        <v>30</v>
      </c>
      <c r="D62" s="174">
        <v>3.0775543701272057E-2</v>
      </c>
      <c r="E62" s="663">
        <v>30</v>
      </c>
      <c r="F62" s="289">
        <v>2.8227324049680091E-2</v>
      </c>
      <c r="G62" s="561">
        <v>27</v>
      </c>
      <c r="H62" s="304">
        <v>2.879493209195182E-2</v>
      </c>
      <c r="I62" s="382">
        <v>27</v>
      </c>
      <c r="J62" s="304">
        <v>2.6079019428869473E-2</v>
      </c>
      <c r="K62" s="382">
        <v>27</v>
      </c>
    </row>
    <row r="63" spans="1:11" ht="27.75" customHeight="1" x14ac:dyDescent="0.25">
      <c r="A63" s="19" t="s">
        <v>72</v>
      </c>
      <c r="B63" s="174">
        <v>4.2277935145647483E-2</v>
      </c>
      <c r="C63" s="663">
        <v>21</v>
      </c>
      <c r="D63" s="174">
        <v>5.1773233238415747E-2</v>
      </c>
      <c r="E63" s="663">
        <v>20</v>
      </c>
      <c r="F63" s="289">
        <v>4.2314202184951528E-2</v>
      </c>
      <c r="G63" s="561">
        <v>20</v>
      </c>
      <c r="H63" s="304">
        <v>4.9305612622236837E-2</v>
      </c>
      <c r="I63" s="382">
        <v>20</v>
      </c>
      <c r="J63" s="304">
        <v>5.0112753695815589E-2</v>
      </c>
      <c r="K63" s="382">
        <v>19</v>
      </c>
    </row>
    <row r="64" spans="1:11" ht="27.75" customHeight="1" x14ac:dyDescent="0.25">
      <c r="A64" s="19" t="s">
        <v>64</v>
      </c>
      <c r="B64" s="174">
        <v>6.1139642944485199E-2</v>
      </c>
      <c r="C64" s="663">
        <v>15</v>
      </c>
      <c r="D64" s="174">
        <v>6.3086175716028092E-2</v>
      </c>
      <c r="E64" s="663">
        <v>16</v>
      </c>
      <c r="F64" s="289">
        <v>5.7201693170117841E-2</v>
      </c>
      <c r="G64" s="561">
        <v>15</v>
      </c>
      <c r="H64" s="304">
        <v>5.6618729475710568E-2</v>
      </c>
      <c r="I64" s="382">
        <v>17</v>
      </c>
      <c r="J64" s="304">
        <v>5.4657875858299454E-2</v>
      </c>
      <c r="K64" s="382">
        <v>16</v>
      </c>
    </row>
    <row r="65" spans="1:11" ht="27.75" customHeight="1" x14ac:dyDescent="0.25">
      <c r="A65" s="19" t="s">
        <v>65</v>
      </c>
      <c r="B65" s="174">
        <v>3.8350910834132307E-2</v>
      </c>
      <c r="C65" s="663">
        <v>22</v>
      </c>
      <c r="D65" s="174">
        <v>4.742033383915023E-2</v>
      </c>
      <c r="E65" s="663">
        <v>21</v>
      </c>
      <c r="F65" s="289">
        <v>5.1590713671539119E-2</v>
      </c>
      <c r="G65" s="561">
        <v>17</v>
      </c>
      <c r="H65" s="304">
        <v>7.9190497140343166E-2</v>
      </c>
      <c r="I65" s="382">
        <v>11</v>
      </c>
      <c r="J65" s="304">
        <v>7.1736011477761846E-2</v>
      </c>
      <c r="K65" s="382">
        <v>10</v>
      </c>
    </row>
    <row r="66" spans="1:11" ht="27.75" customHeight="1" x14ac:dyDescent="0.25">
      <c r="A66" s="19" t="s">
        <v>66</v>
      </c>
      <c r="B66" s="174">
        <v>6.0222824450466728E-2</v>
      </c>
      <c r="C66" s="663">
        <v>16</v>
      </c>
      <c r="D66" s="174">
        <v>6.9082242409588615E-2</v>
      </c>
      <c r="E66" s="663">
        <v>15</v>
      </c>
      <c r="F66" s="289">
        <v>5.5355660116246881E-2</v>
      </c>
      <c r="G66" s="561">
        <v>16</v>
      </c>
      <c r="H66" s="304">
        <v>6.1381404664986754E-2</v>
      </c>
      <c r="I66" s="382">
        <v>15</v>
      </c>
      <c r="J66" s="304">
        <v>5.4209820536962536E-2</v>
      </c>
      <c r="K66" s="382">
        <v>17</v>
      </c>
    </row>
    <row r="67" spans="1:11" ht="27.75" customHeight="1" x14ac:dyDescent="0.25">
      <c r="A67" s="19" t="s">
        <v>67</v>
      </c>
      <c r="B67" s="174">
        <v>7.5011414780510086E-2</v>
      </c>
      <c r="C67" s="663">
        <v>11</v>
      </c>
      <c r="D67" s="174">
        <v>8.1860972781226546E-2</v>
      </c>
      <c r="E67" s="663">
        <v>13</v>
      </c>
      <c r="F67" s="289">
        <v>6.9331404111653699E-2</v>
      </c>
      <c r="G67" s="561">
        <v>12</v>
      </c>
      <c r="H67" s="304">
        <v>6.9692745894188224E-2</v>
      </c>
      <c r="I67" s="382">
        <v>14</v>
      </c>
      <c r="J67" s="304">
        <v>6.1158826814156943E-2</v>
      </c>
      <c r="K67" s="382">
        <v>14</v>
      </c>
    </row>
    <row r="68" spans="1:11" ht="27.75" customHeight="1" x14ac:dyDescent="0.25">
      <c r="A68" s="19" t="s">
        <v>68</v>
      </c>
      <c r="B68" s="174">
        <v>2.6828532143935078E-2</v>
      </c>
      <c r="C68" s="663">
        <v>29</v>
      </c>
      <c r="D68" s="174">
        <v>3.1598904571308192E-2</v>
      </c>
      <c r="E68" s="663">
        <v>29</v>
      </c>
      <c r="F68" s="289">
        <v>2.2368505144756183E-2</v>
      </c>
      <c r="G68" s="561">
        <v>30</v>
      </c>
      <c r="H68" s="304">
        <v>2.3907103825136611E-2</v>
      </c>
      <c r="I68" s="382">
        <v>29</v>
      </c>
      <c r="J68" s="304">
        <v>2.1360349089133687E-2</v>
      </c>
      <c r="K68" s="382">
        <v>29</v>
      </c>
    </row>
    <row r="69" spans="1:11" ht="27.75" customHeight="1" x14ac:dyDescent="0.25">
      <c r="A69" s="19" t="s">
        <v>134</v>
      </c>
      <c r="B69" s="174">
        <v>5.5545269394556562E-2</v>
      </c>
      <c r="C69" s="663">
        <v>17</v>
      </c>
      <c r="D69" s="174">
        <v>5.7545983503484735E-2</v>
      </c>
      <c r="E69" s="663">
        <v>17</v>
      </c>
      <c r="F69" s="289">
        <v>5.132591958939265E-2</v>
      </c>
      <c r="G69" s="561">
        <v>18</v>
      </c>
      <c r="H69" s="304">
        <v>5.5535382446547196E-2</v>
      </c>
      <c r="I69" s="382">
        <v>18</v>
      </c>
      <c r="J69" s="304">
        <v>5.0804403048264182E-2</v>
      </c>
      <c r="K69" s="382">
        <v>18</v>
      </c>
    </row>
    <row r="70" spans="1:11" ht="27.75" customHeight="1" x14ac:dyDescent="0.25">
      <c r="A70" s="19" t="s">
        <v>69</v>
      </c>
      <c r="B70" s="174">
        <v>4.9660652209899028E-2</v>
      </c>
      <c r="C70" s="663">
        <v>18</v>
      </c>
      <c r="D70" s="174">
        <v>5.2116509352018073E-2</v>
      </c>
      <c r="E70" s="663">
        <v>19</v>
      </c>
      <c r="F70" s="289">
        <v>4.6818914841596004E-2</v>
      </c>
      <c r="G70" s="561">
        <v>19</v>
      </c>
      <c r="H70" s="304">
        <v>5.5110220440881763E-2</v>
      </c>
      <c r="I70" s="382">
        <v>19</v>
      </c>
      <c r="J70" s="304">
        <v>4.5649593718615905E-2</v>
      </c>
      <c r="K70" s="382">
        <v>20</v>
      </c>
    </row>
    <row r="71" spans="1:11" ht="27.75" customHeight="1" x14ac:dyDescent="0.25">
      <c r="A71" s="19" t="s">
        <v>73</v>
      </c>
      <c r="B71" s="174">
        <v>2.7372887155272699E-2</v>
      </c>
      <c r="C71" s="663">
        <v>27</v>
      </c>
      <c r="D71" s="174">
        <v>2.9029682850714857E-2</v>
      </c>
      <c r="E71" s="663">
        <v>31</v>
      </c>
      <c r="F71" s="289">
        <v>1.9845207382417147E-2</v>
      </c>
      <c r="G71" s="561">
        <v>31</v>
      </c>
      <c r="H71" s="304">
        <v>1.9369834710743803E-2</v>
      </c>
      <c r="I71" s="382">
        <v>31</v>
      </c>
      <c r="J71" s="304">
        <v>1.8171906232963837E-2</v>
      </c>
      <c r="K71" s="382">
        <v>30</v>
      </c>
    </row>
    <row r="72" spans="1:11" ht="27.75" customHeight="1" x14ac:dyDescent="0.25">
      <c r="A72" s="19" t="s">
        <v>70</v>
      </c>
      <c r="B72" s="174">
        <v>3.1362007168458779E-2</v>
      </c>
      <c r="C72" s="663">
        <v>24</v>
      </c>
      <c r="D72" s="174">
        <v>3.2916392363396968E-2</v>
      </c>
      <c r="E72" s="663">
        <v>27</v>
      </c>
      <c r="F72" s="289">
        <v>3.3419667474308634E-2</v>
      </c>
      <c r="G72" s="561">
        <v>23</v>
      </c>
      <c r="H72" s="304">
        <v>3.5523978685612786E-2</v>
      </c>
      <c r="I72" s="382">
        <v>23</v>
      </c>
      <c r="J72" s="304">
        <v>2.8470329849107256E-2</v>
      </c>
      <c r="K72" s="382">
        <v>24</v>
      </c>
    </row>
    <row r="73" spans="1:11" ht="27.75" customHeight="1" x14ac:dyDescent="0.25">
      <c r="A73" s="19" t="s">
        <v>36</v>
      </c>
      <c r="B73" s="174">
        <v>0.20498578324406533</v>
      </c>
      <c r="C73" s="663">
        <v>2</v>
      </c>
      <c r="D73" s="174">
        <v>0.22341073725543292</v>
      </c>
      <c r="E73" s="663">
        <v>2</v>
      </c>
      <c r="F73" s="289">
        <v>0.18609677032056668</v>
      </c>
      <c r="G73" s="561">
        <v>2</v>
      </c>
      <c r="H73" s="304">
        <v>0.22101667671287922</v>
      </c>
      <c r="I73" s="382">
        <v>2</v>
      </c>
      <c r="J73" s="304">
        <v>0.19480124185791683</v>
      </c>
      <c r="K73" s="382">
        <v>2</v>
      </c>
    </row>
    <row r="74" spans="1:11" ht="27.75" customHeight="1" x14ac:dyDescent="0.25">
      <c r="A74" s="9" t="s">
        <v>872</v>
      </c>
      <c r="B74" s="324"/>
      <c r="C74" s="664"/>
      <c r="D74" s="324"/>
      <c r="E74" s="664"/>
      <c r="F74" s="325"/>
      <c r="H74" s="325"/>
    </row>
    <row r="75" spans="1:11" ht="27.75" customHeight="1" x14ac:dyDescent="0.25">
      <c r="A75" s="9" t="s">
        <v>461</v>
      </c>
    </row>
    <row r="76" spans="1:11" ht="27.75" customHeight="1" x14ac:dyDescent="0.25">
      <c r="A76" s="469" t="s">
        <v>824</v>
      </c>
      <c r="D76" s="122"/>
      <c r="E76" s="122"/>
      <c r="G76" s="290"/>
      <c r="J76" s="668"/>
      <c r="K76" s="290" t="s">
        <v>873</v>
      </c>
    </row>
    <row r="77" spans="1:11" ht="27.75" customHeight="1" x14ac:dyDescent="0.25">
      <c r="A77" s="723" t="s">
        <v>1</v>
      </c>
      <c r="B77" s="730">
        <v>1399</v>
      </c>
      <c r="C77" s="731"/>
      <c r="D77" s="730">
        <v>1400</v>
      </c>
      <c r="E77" s="731"/>
      <c r="F77" s="730">
        <v>1401</v>
      </c>
      <c r="G77" s="731"/>
      <c r="H77" s="730">
        <v>1402</v>
      </c>
      <c r="I77" s="731"/>
      <c r="J77" s="730">
        <v>1403</v>
      </c>
      <c r="K77" s="731"/>
    </row>
    <row r="78" spans="1:11" ht="27.75" customHeight="1" x14ac:dyDescent="0.25">
      <c r="A78" s="724"/>
      <c r="B78" s="458" t="s">
        <v>75</v>
      </c>
      <c r="C78" s="458" t="s">
        <v>3</v>
      </c>
      <c r="D78" s="458" t="s">
        <v>75</v>
      </c>
      <c r="E78" s="458" t="s">
        <v>3</v>
      </c>
      <c r="F78" s="458" t="s">
        <v>75</v>
      </c>
      <c r="G78" s="458" t="s">
        <v>3</v>
      </c>
      <c r="H78" s="464" t="s">
        <v>75</v>
      </c>
      <c r="I78" s="458" t="s">
        <v>3</v>
      </c>
      <c r="J78" s="464" t="s">
        <v>75</v>
      </c>
      <c r="K78" s="458" t="s">
        <v>3</v>
      </c>
    </row>
    <row r="79" spans="1:11" ht="27.75" customHeight="1" x14ac:dyDescent="0.25">
      <c r="A79" s="117" t="s">
        <v>47</v>
      </c>
      <c r="B79" s="111">
        <v>0.13244845579774128</v>
      </c>
      <c r="C79" s="1" t="s">
        <v>230</v>
      </c>
      <c r="D79" s="111">
        <v>0.12607363352302747</v>
      </c>
      <c r="E79" s="111" t="s">
        <v>230</v>
      </c>
      <c r="F79" s="111">
        <v>0.14916410810260286</v>
      </c>
      <c r="G79" s="111" t="s">
        <v>230</v>
      </c>
      <c r="H79" s="111">
        <v>0.14728041057246763</v>
      </c>
      <c r="I79" s="111" t="s">
        <v>230</v>
      </c>
      <c r="J79" s="111">
        <v>0.13847807544779359</v>
      </c>
      <c r="K79" s="111" t="s">
        <v>230</v>
      </c>
    </row>
    <row r="80" spans="1:11" ht="27.75" customHeight="1" x14ac:dyDescent="0.2">
      <c r="A80" s="19" t="s">
        <v>48</v>
      </c>
      <c r="B80" s="175">
        <v>0.13635124079629124</v>
      </c>
      <c r="C80" s="334">
        <v>15</v>
      </c>
      <c r="D80" s="175">
        <v>0.11822998957426456</v>
      </c>
      <c r="E80" s="334">
        <v>21</v>
      </c>
      <c r="F80" s="376">
        <v>0.15083544632988755</v>
      </c>
      <c r="G80" s="637">
        <v>16</v>
      </c>
      <c r="H80" s="665">
        <v>0.1495611239150689</v>
      </c>
      <c r="I80" s="382">
        <v>15</v>
      </c>
      <c r="J80" s="665">
        <v>0.14035968595946688</v>
      </c>
      <c r="K80" s="382">
        <v>16</v>
      </c>
    </row>
    <row r="81" spans="1:11" ht="27.75" customHeight="1" x14ac:dyDescent="0.2">
      <c r="A81" s="19" t="s">
        <v>49</v>
      </c>
      <c r="B81" s="175">
        <v>0.14308173323205736</v>
      </c>
      <c r="C81" s="334">
        <v>13</v>
      </c>
      <c r="D81" s="175">
        <v>0.15798092669299682</v>
      </c>
      <c r="E81" s="334">
        <v>9</v>
      </c>
      <c r="F81" s="376">
        <v>0.17108123339505676</v>
      </c>
      <c r="G81" s="637">
        <v>10</v>
      </c>
      <c r="H81" s="665">
        <v>0.17578514343705259</v>
      </c>
      <c r="I81" s="382">
        <v>10</v>
      </c>
      <c r="J81" s="665">
        <v>0.15415395716487915</v>
      </c>
      <c r="K81" s="382">
        <v>12</v>
      </c>
    </row>
    <row r="82" spans="1:11" ht="27.75" customHeight="1" x14ac:dyDescent="0.2">
      <c r="A82" s="19" t="s">
        <v>50</v>
      </c>
      <c r="B82" s="175">
        <v>0.17567745619043437</v>
      </c>
      <c r="C82" s="334">
        <v>7</v>
      </c>
      <c r="D82" s="175">
        <v>0.18920580861832456</v>
      </c>
      <c r="E82" s="334">
        <v>4</v>
      </c>
      <c r="F82" s="376">
        <v>0.18456143588797122</v>
      </c>
      <c r="G82" s="637">
        <v>8</v>
      </c>
      <c r="H82" s="665">
        <v>0.18090790525474357</v>
      </c>
      <c r="I82" s="382">
        <v>9</v>
      </c>
      <c r="J82" s="665">
        <v>0.17022961203483769</v>
      </c>
      <c r="K82" s="382">
        <v>7</v>
      </c>
    </row>
    <row r="83" spans="1:11" ht="27.75" customHeight="1" x14ac:dyDescent="0.2">
      <c r="A83" s="19" t="s">
        <v>51</v>
      </c>
      <c r="B83" s="175">
        <v>0.21353060605353433</v>
      </c>
      <c r="C83" s="334">
        <v>3</v>
      </c>
      <c r="D83" s="175">
        <v>0.16750573776560301</v>
      </c>
      <c r="E83" s="334">
        <v>7</v>
      </c>
      <c r="F83" s="376">
        <v>0.21673321789933683</v>
      </c>
      <c r="G83" s="637">
        <v>5</v>
      </c>
      <c r="H83" s="665">
        <v>0.21453105565255098</v>
      </c>
      <c r="I83" s="382">
        <v>5</v>
      </c>
      <c r="J83" s="665">
        <v>0.19929430214323052</v>
      </c>
      <c r="K83" s="382">
        <v>5</v>
      </c>
    </row>
    <row r="84" spans="1:11" ht="27.75" customHeight="1" x14ac:dyDescent="0.2">
      <c r="A84" s="19" t="s">
        <v>10</v>
      </c>
      <c r="B84" s="175">
        <v>0.1808586337760911</v>
      </c>
      <c r="C84" s="334">
        <v>6</v>
      </c>
      <c r="D84" s="175">
        <v>0.15472023537766955</v>
      </c>
      <c r="E84" s="334">
        <v>10</v>
      </c>
      <c r="F84" s="376">
        <v>0.19330101086922077</v>
      </c>
      <c r="G84" s="637">
        <v>6</v>
      </c>
      <c r="H84" s="665">
        <v>0.19597202122527738</v>
      </c>
      <c r="I84" s="382">
        <v>6</v>
      </c>
      <c r="J84" s="665">
        <v>0.16704716298234867</v>
      </c>
      <c r="K84" s="382">
        <v>8</v>
      </c>
    </row>
    <row r="85" spans="1:11" ht="27.75" customHeight="1" x14ac:dyDescent="0.2">
      <c r="A85" s="19" t="s">
        <v>52</v>
      </c>
      <c r="B85" s="175">
        <v>0.12965123816932453</v>
      </c>
      <c r="C85" s="334">
        <v>17</v>
      </c>
      <c r="D85" s="175">
        <v>0.1207802403526783</v>
      </c>
      <c r="E85" s="334">
        <v>19</v>
      </c>
      <c r="F85" s="376">
        <v>0.12145748987854252</v>
      </c>
      <c r="G85" s="637">
        <v>24</v>
      </c>
      <c r="H85" s="665">
        <v>0.12228188633101175</v>
      </c>
      <c r="I85" s="382">
        <v>25</v>
      </c>
      <c r="J85" s="665">
        <v>0.11051316548145301</v>
      </c>
      <c r="K85" s="382">
        <v>28</v>
      </c>
    </row>
    <row r="86" spans="1:11" ht="27.75" customHeight="1" x14ac:dyDescent="0.2">
      <c r="A86" s="19" t="s">
        <v>12</v>
      </c>
      <c r="B86" s="175">
        <v>0.11461318051575931</v>
      </c>
      <c r="C86" s="334">
        <v>24</v>
      </c>
      <c r="D86" s="175">
        <v>0.13418816162218578</v>
      </c>
      <c r="E86" s="334">
        <v>14</v>
      </c>
      <c r="F86" s="376">
        <v>0.16017619381319451</v>
      </c>
      <c r="G86" s="637">
        <v>11</v>
      </c>
      <c r="H86" s="665">
        <v>0.15168752370117558</v>
      </c>
      <c r="I86" s="382">
        <v>14</v>
      </c>
      <c r="J86" s="665">
        <v>0.15572858731924361</v>
      </c>
      <c r="K86" s="382">
        <v>10</v>
      </c>
    </row>
    <row r="87" spans="1:11" ht="27.75" customHeight="1" x14ac:dyDescent="0.2">
      <c r="A87" s="19" t="s">
        <v>13</v>
      </c>
      <c r="B87" s="175">
        <v>0.13233707270395179</v>
      </c>
      <c r="C87" s="334">
        <v>16</v>
      </c>
      <c r="D87" s="175">
        <v>0.11000740643924542</v>
      </c>
      <c r="E87" s="334">
        <v>24</v>
      </c>
      <c r="F87" s="376">
        <v>0.15365512959801336</v>
      </c>
      <c r="G87" s="637">
        <v>15</v>
      </c>
      <c r="H87" s="665">
        <v>0.14227702522453092</v>
      </c>
      <c r="I87" s="382">
        <v>18</v>
      </c>
      <c r="J87" s="665">
        <v>0.13799480242926893</v>
      </c>
      <c r="K87" s="382">
        <v>17</v>
      </c>
    </row>
    <row r="88" spans="1:11" ht="27.75" customHeight="1" x14ac:dyDescent="0.2">
      <c r="A88" s="19" t="s">
        <v>54</v>
      </c>
      <c r="B88" s="175">
        <v>0.20333202151383969</v>
      </c>
      <c r="C88" s="334">
        <v>4</v>
      </c>
      <c r="D88" s="175">
        <v>0.2482640909267233</v>
      </c>
      <c r="E88" s="334">
        <v>2</v>
      </c>
      <c r="F88" s="376">
        <v>0.26861724109430529</v>
      </c>
      <c r="G88" s="637">
        <v>2</v>
      </c>
      <c r="H88" s="665">
        <v>0.26686847765474392</v>
      </c>
      <c r="I88" s="382">
        <v>2</v>
      </c>
      <c r="J88" s="665">
        <v>0.26224450443501734</v>
      </c>
      <c r="K88" s="382">
        <v>2</v>
      </c>
    </row>
    <row r="89" spans="1:11" ht="27.75" customHeight="1" x14ac:dyDescent="0.2">
      <c r="A89" s="19" t="s">
        <v>55</v>
      </c>
      <c r="B89" s="175">
        <v>0.19999148972384154</v>
      </c>
      <c r="C89" s="334">
        <v>5</v>
      </c>
      <c r="D89" s="175">
        <v>0.18596722327689744</v>
      </c>
      <c r="E89" s="334">
        <v>5</v>
      </c>
      <c r="F89" s="376">
        <v>0.25571523551373188</v>
      </c>
      <c r="G89" s="637">
        <v>4</v>
      </c>
      <c r="H89" s="665">
        <v>0.26563038024497021</v>
      </c>
      <c r="I89" s="382">
        <v>3</v>
      </c>
      <c r="J89" s="665">
        <v>0.25491286614757142</v>
      </c>
      <c r="K89" s="382">
        <v>3</v>
      </c>
    </row>
    <row r="90" spans="1:11" ht="27.75" customHeight="1" x14ac:dyDescent="0.2">
      <c r="A90" s="19" t="s">
        <v>56</v>
      </c>
      <c r="B90" s="175">
        <v>0.10742643624474546</v>
      </c>
      <c r="C90" s="334">
        <v>25</v>
      </c>
      <c r="D90" s="175">
        <v>9.2854731045946867E-2</v>
      </c>
      <c r="E90" s="334">
        <v>28</v>
      </c>
      <c r="F90" s="376">
        <v>0.11797939514788967</v>
      </c>
      <c r="G90" s="637">
        <v>26</v>
      </c>
      <c r="H90" s="665">
        <v>0.12262270181323376</v>
      </c>
      <c r="I90" s="382">
        <v>24</v>
      </c>
      <c r="J90" s="665">
        <v>0.12036287176896274</v>
      </c>
      <c r="K90" s="382">
        <v>24</v>
      </c>
    </row>
    <row r="91" spans="1:11" ht="27.75" customHeight="1" x14ac:dyDescent="0.2">
      <c r="A91" s="19" t="s">
        <v>57</v>
      </c>
      <c r="B91" s="175">
        <v>0.15462778882261982</v>
      </c>
      <c r="C91" s="334">
        <v>9</v>
      </c>
      <c r="D91" s="175">
        <v>0.13600302228938421</v>
      </c>
      <c r="E91" s="334">
        <v>12</v>
      </c>
      <c r="F91" s="376">
        <v>0.15628591128476213</v>
      </c>
      <c r="G91" s="637">
        <v>13</v>
      </c>
      <c r="H91" s="665">
        <v>0.14860733695652176</v>
      </c>
      <c r="I91" s="382">
        <v>17</v>
      </c>
      <c r="J91" s="665">
        <v>0.1509254110731591</v>
      </c>
      <c r="K91" s="382">
        <v>13</v>
      </c>
    </row>
    <row r="92" spans="1:11" ht="27.75" customHeight="1" x14ac:dyDescent="0.2">
      <c r="A92" s="19" t="s">
        <v>58</v>
      </c>
      <c r="B92" s="175">
        <v>0.12813636092734967</v>
      </c>
      <c r="C92" s="334">
        <v>18</v>
      </c>
      <c r="D92" s="175">
        <v>0.11999593859900128</v>
      </c>
      <c r="E92" s="334">
        <v>20</v>
      </c>
      <c r="F92" s="376">
        <v>0.13964442777048292</v>
      </c>
      <c r="G92" s="637">
        <v>21</v>
      </c>
      <c r="H92" s="665">
        <v>0.13153245121520279</v>
      </c>
      <c r="I92" s="382">
        <v>22</v>
      </c>
      <c r="J92" s="665">
        <v>0.12588746031305251</v>
      </c>
      <c r="K92" s="382">
        <v>21</v>
      </c>
    </row>
    <row r="93" spans="1:11" ht="27.75" customHeight="1" x14ac:dyDescent="0.2">
      <c r="A93" s="19" t="s">
        <v>19</v>
      </c>
      <c r="B93" s="175">
        <v>0.10105649977032614</v>
      </c>
      <c r="C93" s="334">
        <v>27</v>
      </c>
      <c r="D93" s="175">
        <v>0.11271646685111179</v>
      </c>
      <c r="E93" s="334">
        <v>23</v>
      </c>
      <c r="F93" s="376">
        <v>0.12018574160065555</v>
      </c>
      <c r="G93" s="637">
        <v>25</v>
      </c>
      <c r="H93" s="665">
        <v>0.12108449591997894</v>
      </c>
      <c r="I93" s="382">
        <v>26</v>
      </c>
      <c r="J93" s="665">
        <v>0.12025855589517462</v>
      </c>
      <c r="K93" s="382">
        <v>25</v>
      </c>
    </row>
    <row r="94" spans="1:11" ht="27.75" customHeight="1" x14ac:dyDescent="0.2">
      <c r="A94" s="19" t="s">
        <v>59</v>
      </c>
      <c r="B94" s="175">
        <v>0.22265704068551379</v>
      </c>
      <c r="C94" s="334">
        <v>2</v>
      </c>
      <c r="D94" s="175">
        <v>0.24062562662923601</v>
      </c>
      <c r="E94" s="334">
        <v>3</v>
      </c>
      <c r="F94" s="376">
        <v>0.26646928201332343</v>
      </c>
      <c r="G94" s="637">
        <v>3</v>
      </c>
      <c r="H94" s="665">
        <v>0.25275573966158815</v>
      </c>
      <c r="I94" s="382">
        <v>4</v>
      </c>
      <c r="J94" s="665">
        <v>0.24760757545338954</v>
      </c>
      <c r="K94" s="382">
        <v>4</v>
      </c>
    </row>
    <row r="95" spans="1:11" ht="27.75" customHeight="1" x14ac:dyDescent="0.2">
      <c r="A95" s="19" t="s">
        <v>21</v>
      </c>
      <c r="B95" s="175">
        <v>7.1144937127729971E-2</v>
      </c>
      <c r="C95" s="334">
        <v>30</v>
      </c>
      <c r="D95" s="175">
        <v>6.9038069564073906E-2</v>
      </c>
      <c r="E95" s="334">
        <v>31</v>
      </c>
      <c r="F95" s="376">
        <v>6.6158910475698704E-2</v>
      </c>
      <c r="G95" s="637">
        <v>31</v>
      </c>
      <c r="H95" s="665">
        <v>5.979328606816435E-2</v>
      </c>
      <c r="I95" s="382">
        <v>31</v>
      </c>
      <c r="J95" s="665">
        <v>5.3918495297805645E-2</v>
      </c>
      <c r="K95" s="382">
        <v>31</v>
      </c>
    </row>
    <row r="96" spans="1:11" ht="27.75" customHeight="1" x14ac:dyDescent="0.2">
      <c r="A96" s="19" t="s">
        <v>60</v>
      </c>
      <c r="B96" s="175">
        <v>8.4908505134187184E-2</v>
      </c>
      <c r="C96" s="334">
        <v>28</v>
      </c>
      <c r="D96" s="175">
        <v>9.1351747317619691E-2</v>
      </c>
      <c r="E96" s="334">
        <v>29</v>
      </c>
      <c r="F96" s="376">
        <v>0.10215772388772197</v>
      </c>
      <c r="G96" s="637">
        <v>29</v>
      </c>
      <c r="H96" s="665">
        <v>9.7094361334867665E-2</v>
      </c>
      <c r="I96" s="382">
        <v>29</v>
      </c>
      <c r="J96" s="665">
        <v>8.7856388595564938E-2</v>
      </c>
      <c r="K96" s="382">
        <v>30</v>
      </c>
    </row>
    <row r="97" spans="1:11" ht="27.75" customHeight="1" x14ac:dyDescent="0.2">
      <c r="A97" s="19" t="s">
        <v>61</v>
      </c>
      <c r="B97" s="175">
        <v>0.15626831269289371</v>
      </c>
      <c r="C97" s="334">
        <v>8</v>
      </c>
      <c r="D97" s="175">
        <v>0.13016921998598177</v>
      </c>
      <c r="E97" s="334">
        <v>16</v>
      </c>
      <c r="F97" s="376">
        <v>0.17466132742608845</v>
      </c>
      <c r="G97" s="637">
        <v>9</v>
      </c>
      <c r="H97" s="665">
        <v>0.15791551519936833</v>
      </c>
      <c r="I97" s="382">
        <v>13</v>
      </c>
      <c r="J97" s="665">
        <v>0.14766686355581807</v>
      </c>
      <c r="K97" s="382">
        <v>14</v>
      </c>
    </row>
    <row r="98" spans="1:11" ht="27.75" customHeight="1" x14ac:dyDescent="0.2">
      <c r="A98" s="19" t="s">
        <v>62</v>
      </c>
      <c r="B98" s="175">
        <v>0.15345730276223146</v>
      </c>
      <c r="C98" s="334">
        <v>10</v>
      </c>
      <c r="D98" s="175">
        <v>0.16171780243475134</v>
      </c>
      <c r="E98" s="334">
        <v>8</v>
      </c>
      <c r="F98" s="376">
        <v>0.19090214901276317</v>
      </c>
      <c r="G98" s="637">
        <v>7</v>
      </c>
      <c r="H98" s="665">
        <v>0.18748047078429331</v>
      </c>
      <c r="I98" s="382">
        <v>7</v>
      </c>
      <c r="J98" s="665">
        <v>0.1779530588687957</v>
      </c>
      <c r="K98" s="382">
        <v>6</v>
      </c>
    </row>
    <row r="99" spans="1:11" ht="27.75" customHeight="1" x14ac:dyDescent="0.2">
      <c r="A99" s="19" t="s">
        <v>63</v>
      </c>
      <c r="B99" s="175">
        <v>0.15158660648116959</v>
      </c>
      <c r="C99" s="334">
        <v>11</v>
      </c>
      <c r="D99" s="175">
        <v>0.12885121979154737</v>
      </c>
      <c r="E99" s="334">
        <v>17</v>
      </c>
      <c r="F99" s="376">
        <v>0.14821158026480469</v>
      </c>
      <c r="G99" s="637">
        <v>17</v>
      </c>
      <c r="H99" s="665">
        <v>0.16037008481110254</v>
      </c>
      <c r="I99" s="382">
        <v>12</v>
      </c>
      <c r="J99" s="665">
        <v>0.1417836381681554</v>
      </c>
      <c r="K99" s="382">
        <v>15</v>
      </c>
    </row>
    <row r="100" spans="1:11" ht="27.75" customHeight="1" x14ac:dyDescent="0.2">
      <c r="A100" s="19" t="s">
        <v>72</v>
      </c>
      <c r="B100" s="175">
        <v>0.11869626587963558</v>
      </c>
      <c r="C100" s="334">
        <v>23</v>
      </c>
      <c r="D100" s="175">
        <v>9.9684332945672041E-2</v>
      </c>
      <c r="E100" s="334">
        <v>27</v>
      </c>
      <c r="F100" s="376">
        <v>0.1295336787564767</v>
      </c>
      <c r="G100" s="637">
        <v>23</v>
      </c>
      <c r="H100" s="665">
        <v>0.13315579227696406</v>
      </c>
      <c r="I100" s="382">
        <v>21</v>
      </c>
      <c r="J100" s="665">
        <v>0.12135013258625596</v>
      </c>
      <c r="K100" s="382">
        <v>23</v>
      </c>
    </row>
    <row r="101" spans="1:11" ht="27.75" customHeight="1" x14ac:dyDescent="0.2">
      <c r="A101" s="19" t="s">
        <v>64</v>
      </c>
      <c r="B101" s="175">
        <v>0.10437175320824536</v>
      </c>
      <c r="C101" s="334">
        <v>26</v>
      </c>
      <c r="D101" s="175">
        <v>0.10701291289148891</v>
      </c>
      <c r="E101" s="334">
        <v>25</v>
      </c>
      <c r="F101" s="376">
        <v>0.10720202709287593</v>
      </c>
      <c r="G101" s="637">
        <v>28</v>
      </c>
      <c r="H101" s="665">
        <v>0.12028778284650825</v>
      </c>
      <c r="I101" s="382">
        <v>27</v>
      </c>
      <c r="J101" s="665">
        <v>0.11471787899388171</v>
      </c>
      <c r="K101" s="382">
        <v>27</v>
      </c>
    </row>
    <row r="102" spans="1:11" ht="27.75" customHeight="1" x14ac:dyDescent="0.2">
      <c r="A102" s="19" t="s">
        <v>65</v>
      </c>
      <c r="B102" s="175">
        <v>0.14657741730590707</v>
      </c>
      <c r="C102" s="334">
        <v>12</v>
      </c>
      <c r="D102" s="175">
        <v>0.18156260981609465</v>
      </c>
      <c r="E102" s="334">
        <v>6</v>
      </c>
      <c r="F102" s="376">
        <v>0.1574003554201574</v>
      </c>
      <c r="G102" s="637">
        <v>12</v>
      </c>
      <c r="H102" s="665">
        <v>0.18127397664516673</v>
      </c>
      <c r="I102" s="382">
        <v>8</v>
      </c>
      <c r="J102" s="665">
        <v>0.16129032258064516</v>
      </c>
      <c r="K102" s="382">
        <v>9</v>
      </c>
    </row>
    <row r="103" spans="1:11" ht="27.75" customHeight="1" x14ac:dyDescent="0.2">
      <c r="A103" s="19" t="s">
        <v>66</v>
      </c>
      <c r="B103" s="175">
        <v>0.12082969725448077</v>
      </c>
      <c r="C103" s="334">
        <v>22</v>
      </c>
      <c r="D103" s="175">
        <v>0.1439724221839197</v>
      </c>
      <c r="E103" s="334">
        <v>11</v>
      </c>
      <c r="F103" s="376">
        <v>0.14270492427125353</v>
      </c>
      <c r="G103" s="637">
        <v>20</v>
      </c>
      <c r="H103" s="665">
        <v>0.14888960642916085</v>
      </c>
      <c r="I103" s="382">
        <v>16</v>
      </c>
      <c r="J103" s="665">
        <v>0.13172594334117022</v>
      </c>
      <c r="K103" s="382">
        <v>19</v>
      </c>
    </row>
    <row r="104" spans="1:11" ht="27.75" customHeight="1" x14ac:dyDescent="0.2">
      <c r="A104" s="19" t="s">
        <v>67</v>
      </c>
      <c r="B104" s="175">
        <v>0.12456590668881171</v>
      </c>
      <c r="C104" s="334">
        <v>21</v>
      </c>
      <c r="D104" s="175">
        <v>0.13461881099914874</v>
      </c>
      <c r="E104" s="334">
        <v>13</v>
      </c>
      <c r="F104" s="376">
        <v>0.14420076189656283</v>
      </c>
      <c r="G104" s="637">
        <v>18</v>
      </c>
      <c r="H104" s="665">
        <v>0.13423650406839865</v>
      </c>
      <c r="I104" s="382">
        <v>19</v>
      </c>
      <c r="J104" s="665">
        <v>0.13262340803151756</v>
      </c>
      <c r="K104" s="382">
        <v>18</v>
      </c>
    </row>
    <row r="105" spans="1:11" ht="27.75" customHeight="1" x14ac:dyDescent="0.2">
      <c r="A105" s="19" t="s">
        <v>68</v>
      </c>
      <c r="B105" s="175">
        <v>0.12507215701366173</v>
      </c>
      <c r="C105" s="334">
        <v>20</v>
      </c>
      <c r="D105" s="175">
        <v>0.12323779292316311</v>
      </c>
      <c r="E105" s="334">
        <v>18</v>
      </c>
      <c r="F105" s="376">
        <v>0.14341278981334607</v>
      </c>
      <c r="G105" s="637">
        <v>19</v>
      </c>
      <c r="H105" s="665">
        <v>0.13378206066180315</v>
      </c>
      <c r="I105" s="382">
        <v>20</v>
      </c>
      <c r="J105" s="665">
        <v>0.13138773316345828</v>
      </c>
      <c r="K105" s="382">
        <v>20</v>
      </c>
    </row>
    <row r="106" spans="1:11" ht="27.75" customHeight="1" x14ac:dyDescent="0.2">
      <c r="A106" s="19" t="s">
        <v>134</v>
      </c>
      <c r="B106" s="175">
        <v>0.12812931204415534</v>
      </c>
      <c r="C106" s="334">
        <v>19</v>
      </c>
      <c r="D106" s="175">
        <v>0.11584427010777917</v>
      </c>
      <c r="E106" s="334">
        <v>22</v>
      </c>
      <c r="F106" s="376">
        <v>0.13231604632780011</v>
      </c>
      <c r="G106" s="637">
        <v>22</v>
      </c>
      <c r="H106" s="665">
        <v>0.12780719371918933</v>
      </c>
      <c r="I106" s="382">
        <v>23</v>
      </c>
      <c r="J106" s="665">
        <v>0.12549243868344137</v>
      </c>
      <c r="K106" s="382">
        <v>22</v>
      </c>
    </row>
    <row r="107" spans="1:11" ht="27.75" customHeight="1" x14ac:dyDescent="0.2">
      <c r="A107" s="19" t="s">
        <v>69</v>
      </c>
      <c r="B107" s="175">
        <v>0.13639463514435099</v>
      </c>
      <c r="C107" s="334">
        <v>14</v>
      </c>
      <c r="D107" s="175">
        <v>0.13072729011892995</v>
      </c>
      <c r="E107" s="334">
        <v>15</v>
      </c>
      <c r="F107" s="376">
        <v>0.15500871924045725</v>
      </c>
      <c r="G107" s="637">
        <v>14</v>
      </c>
      <c r="H107" s="665">
        <v>0.16503465727802841</v>
      </c>
      <c r="I107" s="382">
        <v>11</v>
      </c>
      <c r="J107" s="665">
        <v>0.15501739639670672</v>
      </c>
      <c r="K107" s="382">
        <v>11</v>
      </c>
    </row>
    <row r="108" spans="1:11" ht="27.75" customHeight="1" x14ac:dyDescent="0.2">
      <c r="A108" s="19" t="s">
        <v>73</v>
      </c>
      <c r="B108" s="175">
        <v>6.5274151436031339E-2</v>
      </c>
      <c r="C108" s="334">
        <v>31</v>
      </c>
      <c r="D108" s="175">
        <v>0.10201768306506462</v>
      </c>
      <c r="E108" s="334">
        <v>26</v>
      </c>
      <c r="F108" s="376">
        <v>9.1306073838824942E-2</v>
      </c>
      <c r="G108" s="637">
        <v>30</v>
      </c>
      <c r="H108" s="665">
        <v>9.4669385377221082E-2</v>
      </c>
      <c r="I108" s="382">
        <v>30</v>
      </c>
      <c r="J108" s="665">
        <v>9.3461063453386298E-2</v>
      </c>
      <c r="K108" s="382">
        <v>29</v>
      </c>
    </row>
    <row r="109" spans="1:11" ht="27.75" customHeight="1" x14ac:dyDescent="0.2">
      <c r="A109" s="19" t="s">
        <v>70</v>
      </c>
      <c r="B109" s="175">
        <v>7.2143131973836094E-2</v>
      </c>
      <c r="C109" s="334">
        <v>29</v>
      </c>
      <c r="D109" s="175">
        <v>7.9671035723464401E-2</v>
      </c>
      <c r="E109" s="334">
        <v>30</v>
      </c>
      <c r="F109" s="376">
        <v>0.10912563088255353</v>
      </c>
      <c r="G109" s="637">
        <v>27</v>
      </c>
      <c r="H109" s="665">
        <v>0.10595675639879475</v>
      </c>
      <c r="I109" s="382">
        <v>28</v>
      </c>
      <c r="J109" s="665">
        <v>0.11563292968875469</v>
      </c>
      <c r="K109" s="382">
        <v>26</v>
      </c>
    </row>
    <row r="110" spans="1:11" ht="27.75" customHeight="1" x14ac:dyDescent="0.2">
      <c r="A110" s="19" t="s">
        <v>36</v>
      </c>
      <c r="B110" s="175">
        <v>0.3111299674727761</v>
      </c>
      <c r="C110" s="334">
        <v>1</v>
      </c>
      <c r="D110" s="175">
        <v>0.2578771082194623</v>
      </c>
      <c r="E110" s="334">
        <v>1</v>
      </c>
      <c r="F110" s="376">
        <v>0.32862797819105238</v>
      </c>
      <c r="G110" s="637">
        <v>1</v>
      </c>
      <c r="H110" s="665">
        <v>0.33776576832823724</v>
      </c>
      <c r="I110" s="382">
        <v>1</v>
      </c>
      <c r="J110" s="665">
        <v>0.30310174115111305</v>
      </c>
      <c r="K110" s="382">
        <v>1</v>
      </c>
    </row>
    <row r="111" spans="1:11" ht="27.75" customHeight="1" x14ac:dyDescent="0.2">
      <c r="A111" s="9" t="s">
        <v>872</v>
      </c>
      <c r="B111" s="323"/>
      <c r="C111" s="662"/>
      <c r="D111" s="323"/>
      <c r="E111" s="662"/>
      <c r="F111" s="560"/>
      <c r="G111" s="514"/>
      <c r="H111" s="560"/>
    </row>
    <row r="112" spans="1:11" ht="27.75" customHeight="1" x14ac:dyDescent="0.25">
      <c r="A112" s="9" t="s">
        <v>461</v>
      </c>
    </row>
    <row r="113" spans="1:11" ht="27.75" customHeight="1" x14ac:dyDescent="0.25">
      <c r="A113" s="469" t="s">
        <v>681</v>
      </c>
      <c r="B113" s="118"/>
      <c r="G113" s="288"/>
      <c r="K113" s="288" t="s">
        <v>871</v>
      </c>
    </row>
    <row r="114" spans="1:11" ht="27.75" customHeight="1" x14ac:dyDescent="0.25">
      <c r="A114" s="723" t="s">
        <v>1</v>
      </c>
      <c r="B114" s="730">
        <v>1399</v>
      </c>
      <c r="C114" s="731"/>
      <c r="D114" s="730">
        <v>1400</v>
      </c>
      <c r="E114" s="731"/>
      <c r="F114" s="730">
        <v>1401</v>
      </c>
      <c r="G114" s="731"/>
      <c r="H114" s="730">
        <v>1402</v>
      </c>
      <c r="I114" s="731"/>
      <c r="J114" s="730">
        <v>1403</v>
      </c>
      <c r="K114" s="731"/>
    </row>
    <row r="115" spans="1:11" ht="27.75" customHeight="1" x14ac:dyDescent="0.25">
      <c r="A115" s="724"/>
      <c r="B115" s="458" t="s">
        <v>75</v>
      </c>
      <c r="C115" s="458" t="s">
        <v>3</v>
      </c>
      <c r="D115" s="458" t="s">
        <v>75</v>
      </c>
      <c r="E115" s="458" t="s">
        <v>3</v>
      </c>
      <c r="F115" s="458" t="s">
        <v>75</v>
      </c>
      <c r="G115" s="458" t="s">
        <v>3</v>
      </c>
      <c r="H115" s="464" t="s">
        <v>75</v>
      </c>
      <c r="I115" s="458" t="s">
        <v>3</v>
      </c>
      <c r="J115" s="464" t="s">
        <v>75</v>
      </c>
      <c r="K115" s="458" t="s">
        <v>3</v>
      </c>
    </row>
    <row r="116" spans="1:11" ht="27.75" customHeight="1" x14ac:dyDescent="0.25">
      <c r="A116" s="117" t="s">
        <v>47</v>
      </c>
      <c r="B116" s="173">
        <v>2.6393547356652292</v>
      </c>
      <c r="C116" s="1" t="s">
        <v>230</v>
      </c>
      <c r="D116" s="173">
        <v>2.4603143949635009</v>
      </c>
      <c r="E116" s="183" t="s">
        <v>230</v>
      </c>
      <c r="F116" s="275">
        <v>2.4516029711734597</v>
      </c>
      <c r="G116" s="183" t="s">
        <v>230</v>
      </c>
      <c r="H116" s="303">
        <v>2.4435294570362105</v>
      </c>
      <c r="I116" s="183" t="s">
        <v>230</v>
      </c>
      <c r="J116" s="303">
        <v>2.4055237953819884</v>
      </c>
      <c r="K116" s="183" t="s">
        <v>230</v>
      </c>
    </row>
    <row r="117" spans="1:11" ht="27.75" customHeight="1" x14ac:dyDescent="0.25">
      <c r="A117" s="19" t="s">
        <v>48</v>
      </c>
      <c r="B117" s="174">
        <v>1.3304949441192122</v>
      </c>
      <c r="C117" s="663">
        <v>28</v>
      </c>
      <c r="D117" s="174">
        <v>1.269169751454257</v>
      </c>
      <c r="E117" s="663">
        <v>29</v>
      </c>
      <c r="F117" s="289">
        <v>1.2605042016806722</v>
      </c>
      <c r="G117" s="561">
        <v>29</v>
      </c>
      <c r="H117" s="304">
        <v>1.3269639065817411</v>
      </c>
      <c r="I117" s="382">
        <v>28</v>
      </c>
      <c r="J117" s="304">
        <v>1.3312034078807242</v>
      </c>
      <c r="K117" s="382">
        <v>25</v>
      </c>
    </row>
    <row r="118" spans="1:11" ht="27.75" customHeight="1" x14ac:dyDescent="0.25">
      <c r="A118" s="19" t="s">
        <v>49</v>
      </c>
      <c r="B118" s="174">
        <v>2.7472527472527473</v>
      </c>
      <c r="C118" s="663">
        <v>17</v>
      </c>
      <c r="D118" s="174">
        <v>3.1161473087818696</v>
      </c>
      <c r="E118" s="663">
        <v>12</v>
      </c>
      <c r="F118" s="289">
        <v>3.0261348005502064</v>
      </c>
      <c r="G118" s="561">
        <v>13</v>
      </c>
      <c r="H118" s="304">
        <v>3.0303030303030303</v>
      </c>
      <c r="I118" s="382">
        <v>14</v>
      </c>
      <c r="J118" s="304">
        <v>2.737940026075619</v>
      </c>
      <c r="K118" s="382">
        <v>14</v>
      </c>
    </row>
    <row r="119" spans="1:11" ht="27.75" customHeight="1" x14ac:dyDescent="0.25">
      <c r="A119" s="19" t="s">
        <v>50</v>
      </c>
      <c r="B119" s="174">
        <v>3.7837837837837842</v>
      </c>
      <c r="C119" s="663">
        <v>7</v>
      </c>
      <c r="D119" s="174">
        <v>4.0935672514619883</v>
      </c>
      <c r="E119" s="663">
        <v>8</v>
      </c>
      <c r="F119" s="289">
        <v>3.9106145251396649</v>
      </c>
      <c r="G119" s="561">
        <v>6</v>
      </c>
      <c r="H119" s="304">
        <v>4.8192771084337354</v>
      </c>
      <c r="I119" s="382">
        <v>3</v>
      </c>
      <c r="J119" s="304">
        <v>5.161290322580645</v>
      </c>
      <c r="K119" s="382">
        <v>1</v>
      </c>
    </row>
    <row r="120" spans="1:11" ht="27.75" customHeight="1" x14ac:dyDescent="0.25">
      <c r="A120" s="19" t="s">
        <v>51</v>
      </c>
      <c r="B120" s="174">
        <v>3.8033395176252318</v>
      </c>
      <c r="C120" s="663">
        <v>6</v>
      </c>
      <c r="D120" s="174">
        <v>3.8664323374340945</v>
      </c>
      <c r="E120" s="663">
        <v>9</v>
      </c>
      <c r="F120" s="289">
        <v>3.8142620232172471</v>
      </c>
      <c r="G120" s="561">
        <v>8</v>
      </c>
      <c r="H120" s="304">
        <v>3.7656903765690379</v>
      </c>
      <c r="I120" s="382">
        <v>6</v>
      </c>
      <c r="J120" s="304">
        <v>3.7007874015748032</v>
      </c>
      <c r="K120" s="382">
        <v>5</v>
      </c>
    </row>
    <row r="121" spans="1:11" ht="27.75" customHeight="1" x14ac:dyDescent="0.25">
      <c r="A121" s="19" t="s">
        <v>10</v>
      </c>
      <c r="B121" s="174">
        <v>3.3602150537634405</v>
      </c>
      <c r="C121" s="663">
        <v>12</v>
      </c>
      <c r="D121" s="174">
        <v>2.737940026075619</v>
      </c>
      <c r="E121" s="663">
        <v>15</v>
      </c>
      <c r="F121" s="289">
        <v>2.7096774193548385</v>
      </c>
      <c r="G121" s="561">
        <v>15</v>
      </c>
      <c r="H121" s="304">
        <v>2.3781212841854935</v>
      </c>
      <c r="I121" s="382">
        <v>15</v>
      </c>
      <c r="J121" s="304">
        <v>2.3631840796019898</v>
      </c>
      <c r="K121" s="382">
        <v>17</v>
      </c>
    </row>
    <row r="122" spans="1:11" ht="27.75" customHeight="1" x14ac:dyDescent="0.25">
      <c r="A122" s="19" t="s">
        <v>52</v>
      </c>
      <c r="B122" s="174">
        <v>0</v>
      </c>
      <c r="C122" s="663">
        <v>31</v>
      </c>
      <c r="D122" s="174">
        <v>5.8823529411764701</v>
      </c>
      <c r="E122" s="663">
        <v>1</v>
      </c>
      <c r="F122" s="289">
        <v>5.6338028169014089</v>
      </c>
      <c r="G122" s="561">
        <v>1</v>
      </c>
      <c r="H122" s="304">
        <v>1.8691588785046727</v>
      </c>
      <c r="I122" s="382">
        <v>19</v>
      </c>
      <c r="J122" s="304">
        <v>2.8571428571428572</v>
      </c>
      <c r="K122" s="382">
        <v>12</v>
      </c>
    </row>
    <row r="123" spans="1:11" ht="27.75" customHeight="1" x14ac:dyDescent="0.25">
      <c r="A123" s="19" t="s">
        <v>12</v>
      </c>
      <c r="B123" s="174">
        <v>1.643192488262911</v>
      </c>
      <c r="C123" s="663">
        <v>26</v>
      </c>
      <c r="D123" s="174">
        <v>0.96525096525096521</v>
      </c>
      <c r="E123" s="663">
        <v>31</v>
      </c>
      <c r="F123" s="289">
        <v>1.0204081632653061</v>
      </c>
      <c r="G123" s="561">
        <v>31</v>
      </c>
      <c r="H123" s="304">
        <v>1.1682242990654206</v>
      </c>
      <c r="I123" s="382">
        <v>30</v>
      </c>
      <c r="J123" s="304">
        <v>0.93109869646182497</v>
      </c>
      <c r="K123" s="382">
        <v>30</v>
      </c>
    </row>
    <row r="124" spans="1:11" ht="27.75" customHeight="1" x14ac:dyDescent="0.25">
      <c r="A124" s="19" t="s">
        <v>13</v>
      </c>
      <c r="B124" s="174">
        <v>2.8252788104089221</v>
      </c>
      <c r="C124" s="663">
        <v>16</v>
      </c>
      <c r="D124" s="174">
        <v>3.02</v>
      </c>
      <c r="E124" s="663">
        <v>13</v>
      </c>
      <c r="F124" s="289">
        <v>3.2480714575720668</v>
      </c>
      <c r="G124" s="561">
        <v>12</v>
      </c>
      <c r="H124" s="304">
        <v>3.306122448979592</v>
      </c>
      <c r="I124" s="382">
        <v>11</v>
      </c>
      <c r="J124" s="304">
        <v>3.2087580218950551</v>
      </c>
      <c r="K124" s="382">
        <v>9</v>
      </c>
    </row>
    <row r="125" spans="1:11" ht="27.75" customHeight="1" x14ac:dyDescent="0.25">
      <c r="A125" s="19" t="s">
        <v>54</v>
      </c>
      <c r="B125" s="174">
        <v>1.8766756032171581</v>
      </c>
      <c r="C125" s="663">
        <v>24</v>
      </c>
      <c r="D125" s="174">
        <v>1.5306122448979591</v>
      </c>
      <c r="E125" s="663">
        <v>26</v>
      </c>
      <c r="F125" s="289">
        <v>1.5075376884422109</v>
      </c>
      <c r="G125" s="561">
        <v>25</v>
      </c>
      <c r="H125" s="304">
        <v>1.2376237623762376</v>
      </c>
      <c r="I125" s="382">
        <v>29</v>
      </c>
      <c r="J125" s="304">
        <v>1</v>
      </c>
      <c r="K125" s="382">
        <v>29</v>
      </c>
    </row>
    <row r="126" spans="1:11" ht="27.75" customHeight="1" x14ac:dyDescent="0.25">
      <c r="A126" s="19" t="s">
        <v>55</v>
      </c>
      <c r="B126" s="174">
        <v>4.8582995951417001</v>
      </c>
      <c r="C126" s="663">
        <v>1</v>
      </c>
      <c r="D126" s="174">
        <v>3.6764705882352944</v>
      </c>
      <c r="E126" s="663">
        <v>10</v>
      </c>
      <c r="F126" s="289">
        <v>3.5587188612099649</v>
      </c>
      <c r="G126" s="561">
        <v>10</v>
      </c>
      <c r="H126" s="304">
        <v>3.3568904593639579</v>
      </c>
      <c r="I126" s="382">
        <v>9</v>
      </c>
      <c r="J126" s="304">
        <v>2.8526148969889067</v>
      </c>
      <c r="K126" s="382">
        <v>13</v>
      </c>
    </row>
    <row r="127" spans="1:11" ht="27.75" customHeight="1" x14ac:dyDescent="0.25">
      <c r="A127" s="19" t="s">
        <v>56</v>
      </c>
      <c r="B127" s="174">
        <v>2.4850894632206759</v>
      </c>
      <c r="C127" s="663">
        <v>20</v>
      </c>
      <c r="D127" s="174">
        <v>2.2581411932493465</v>
      </c>
      <c r="E127" s="663">
        <v>17</v>
      </c>
      <c r="F127" s="289">
        <v>2.3255813953488373</v>
      </c>
      <c r="G127" s="561">
        <v>17</v>
      </c>
      <c r="H127" s="304">
        <v>2.2290728005691247</v>
      </c>
      <c r="I127" s="382">
        <v>17</v>
      </c>
      <c r="J127" s="304">
        <v>2.1433355659745477</v>
      </c>
      <c r="K127" s="382">
        <v>18</v>
      </c>
    </row>
    <row r="128" spans="1:11" ht="27.75" customHeight="1" x14ac:dyDescent="0.25">
      <c r="A128" s="19" t="s">
        <v>57</v>
      </c>
      <c r="B128" s="174">
        <v>2.1909233176838812</v>
      </c>
      <c r="C128" s="663">
        <v>21</v>
      </c>
      <c r="D128" s="174">
        <v>2.1276595744680851</v>
      </c>
      <c r="E128" s="663">
        <v>18</v>
      </c>
      <c r="F128" s="289">
        <v>2.147239263803681</v>
      </c>
      <c r="G128" s="561">
        <v>18</v>
      </c>
      <c r="H128" s="304">
        <v>2.258064516129032</v>
      </c>
      <c r="I128" s="382">
        <v>16</v>
      </c>
      <c r="J128" s="304">
        <v>2.5041736227045077</v>
      </c>
      <c r="K128" s="382">
        <v>16</v>
      </c>
    </row>
    <row r="129" spans="1:11" ht="27.75" customHeight="1" x14ac:dyDescent="0.25">
      <c r="A129" s="19" t="s">
        <v>58</v>
      </c>
      <c r="B129" s="174">
        <v>2.5242718446601939</v>
      </c>
      <c r="C129" s="663">
        <v>19</v>
      </c>
      <c r="D129" s="174">
        <v>1.9877675840978593</v>
      </c>
      <c r="E129" s="663">
        <v>20</v>
      </c>
      <c r="F129" s="289">
        <v>1.8678160919540232</v>
      </c>
      <c r="G129" s="561">
        <v>21</v>
      </c>
      <c r="H129" s="304">
        <v>1.7673048600883652</v>
      </c>
      <c r="I129" s="382">
        <v>21</v>
      </c>
      <c r="J129" s="304">
        <v>1.7316017316017316</v>
      </c>
      <c r="K129" s="382">
        <v>22</v>
      </c>
    </row>
    <row r="130" spans="1:11" ht="27.75" customHeight="1" x14ac:dyDescent="0.25">
      <c r="A130" s="19" t="s">
        <v>19</v>
      </c>
      <c r="B130" s="174">
        <v>1.9157088122605364</v>
      </c>
      <c r="C130" s="663">
        <v>23</v>
      </c>
      <c r="D130" s="174">
        <v>1.6339869281045754</v>
      </c>
      <c r="E130" s="663">
        <v>25</v>
      </c>
      <c r="F130" s="289">
        <v>1.4619883040935671</v>
      </c>
      <c r="G130" s="561">
        <v>27</v>
      </c>
      <c r="H130" s="304">
        <v>1.4792899408284024</v>
      </c>
      <c r="I130" s="382">
        <v>26</v>
      </c>
      <c r="J130" s="304">
        <v>1.2594458438287155</v>
      </c>
      <c r="K130" s="382">
        <v>27</v>
      </c>
    </row>
    <row r="131" spans="1:11" ht="27.75" customHeight="1" x14ac:dyDescent="0.25">
      <c r="A131" s="19" t="s">
        <v>59</v>
      </c>
      <c r="B131" s="174">
        <v>3.6303630363036308</v>
      </c>
      <c r="C131" s="663">
        <v>8</v>
      </c>
      <c r="D131" s="174">
        <v>4.0983606557377046</v>
      </c>
      <c r="E131" s="663">
        <v>7</v>
      </c>
      <c r="F131" s="289">
        <v>3.7174721189591078</v>
      </c>
      <c r="G131" s="561">
        <v>9</v>
      </c>
      <c r="H131" s="304">
        <v>4.8780487804878048</v>
      </c>
      <c r="I131" s="382">
        <v>1</v>
      </c>
      <c r="J131" s="304">
        <v>4.7244094488188972</v>
      </c>
      <c r="K131" s="382">
        <v>2</v>
      </c>
    </row>
    <row r="132" spans="1:11" ht="27.75" customHeight="1" x14ac:dyDescent="0.25">
      <c r="A132" s="19" t="s">
        <v>21</v>
      </c>
      <c r="B132" s="174">
        <v>2.8985507246376812</v>
      </c>
      <c r="C132" s="663">
        <v>15</v>
      </c>
      <c r="D132" s="174">
        <v>2.0512820512820511</v>
      </c>
      <c r="E132" s="663">
        <v>19</v>
      </c>
      <c r="F132" s="289">
        <v>1.9867549668874174</v>
      </c>
      <c r="G132" s="561">
        <v>19</v>
      </c>
      <c r="H132" s="304">
        <v>2.1943573667711598</v>
      </c>
      <c r="I132" s="382">
        <v>18</v>
      </c>
      <c r="J132" s="304">
        <v>1.9345238095238095</v>
      </c>
      <c r="K132" s="382">
        <v>20</v>
      </c>
    </row>
    <row r="133" spans="1:11" ht="27.75" customHeight="1" x14ac:dyDescent="0.25">
      <c r="A133" s="19" t="s">
        <v>60</v>
      </c>
      <c r="B133" s="174">
        <v>3.0977734753146176</v>
      </c>
      <c r="C133" s="663">
        <v>13</v>
      </c>
      <c r="D133" s="174">
        <v>2.9209621993127146</v>
      </c>
      <c r="E133" s="663">
        <v>14</v>
      </c>
      <c r="F133" s="289">
        <v>2.959094865100087</v>
      </c>
      <c r="G133" s="561">
        <v>14</v>
      </c>
      <c r="H133" s="304">
        <v>3.0465949820788532</v>
      </c>
      <c r="I133" s="382">
        <v>13</v>
      </c>
      <c r="J133" s="304">
        <v>3.0303030303030303</v>
      </c>
      <c r="K133" s="382">
        <v>11</v>
      </c>
    </row>
    <row r="134" spans="1:11" ht="27.75" customHeight="1" x14ac:dyDescent="0.25">
      <c r="A134" s="19" t="s">
        <v>61</v>
      </c>
      <c r="B134" s="174">
        <v>1.4245014245014245</v>
      </c>
      <c r="C134" s="663">
        <v>27</v>
      </c>
      <c r="D134" s="174">
        <v>1.5306122448979591</v>
      </c>
      <c r="E134" s="663">
        <v>26</v>
      </c>
      <c r="F134" s="289">
        <v>1.4814814814814816</v>
      </c>
      <c r="G134" s="561">
        <v>26</v>
      </c>
      <c r="H134" s="304">
        <v>1.5424164524421593</v>
      </c>
      <c r="I134" s="382">
        <v>25</v>
      </c>
      <c r="J134" s="304">
        <v>1.7199017199017199</v>
      </c>
      <c r="K134" s="382">
        <v>23</v>
      </c>
    </row>
    <row r="135" spans="1:11" ht="27.75" customHeight="1" x14ac:dyDescent="0.25">
      <c r="A135" s="19" t="s">
        <v>62</v>
      </c>
      <c r="B135" s="174">
        <v>2.9702970297029703</v>
      </c>
      <c r="C135" s="663">
        <v>14</v>
      </c>
      <c r="D135" s="174">
        <v>2.5974025974025974</v>
      </c>
      <c r="E135" s="663">
        <v>16</v>
      </c>
      <c r="F135" s="289">
        <v>2.5423728813559325</v>
      </c>
      <c r="G135" s="561">
        <v>16</v>
      </c>
      <c r="H135" s="304">
        <v>3.070175438596491</v>
      </c>
      <c r="I135" s="382">
        <v>12</v>
      </c>
      <c r="J135" s="304">
        <v>2.734375</v>
      </c>
      <c r="K135" s="382">
        <v>15</v>
      </c>
    </row>
    <row r="136" spans="1:11" ht="27.75" customHeight="1" x14ac:dyDescent="0.25">
      <c r="A136" s="19" t="s">
        <v>63</v>
      </c>
      <c r="B136" s="174">
        <v>3.4188034188034191</v>
      </c>
      <c r="C136" s="663">
        <v>10</v>
      </c>
      <c r="D136" s="174">
        <v>4.5731707317073171</v>
      </c>
      <c r="E136" s="663">
        <v>2</v>
      </c>
      <c r="F136" s="289">
        <v>4.4117647058823533</v>
      </c>
      <c r="G136" s="561">
        <v>3</v>
      </c>
      <c r="H136" s="304">
        <v>3.7135278514588856</v>
      </c>
      <c r="I136" s="382">
        <v>7</v>
      </c>
      <c r="J136" s="304">
        <v>3.4146341463414638</v>
      </c>
      <c r="K136" s="382">
        <v>8</v>
      </c>
    </row>
    <row r="137" spans="1:11" ht="27.75" customHeight="1" x14ac:dyDescent="0.25">
      <c r="A137" s="19" t="s">
        <v>72</v>
      </c>
      <c r="B137" s="174">
        <v>2.0719073735527118</v>
      </c>
      <c r="C137" s="663">
        <v>22</v>
      </c>
      <c r="D137" s="174">
        <v>1.6809290953545233</v>
      </c>
      <c r="E137" s="663">
        <v>24</v>
      </c>
      <c r="F137" s="289">
        <v>1.6959418534221684</v>
      </c>
      <c r="G137" s="561">
        <v>24</v>
      </c>
      <c r="H137" s="304">
        <v>1.7096580683863227</v>
      </c>
      <c r="I137" s="382">
        <v>24</v>
      </c>
      <c r="J137" s="304">
        <v>1.8844221105527637</v>
      </c>
      <c r="K137" s="382">
        <v>21</v>
      </c>
    </row>
    <row r="138" spans="1:11" ht="27.75" customHeight="1" x14ac:dyDescent="0.25">
      <c r="A138" s="19" t="s">
        <v>64</v>
      </c>
      <c r="B138" s="174">
        <v>4.1379310344827589</v>
      </c>
      <c r="C138" s="663">
        <v>3</v>
      </c>
      <c r="D138" s="174">
        <v>4.395604395604396</v>
      </c>
      <c r="E138" s="663">
        <v>3</v>
      </c>
      <c r="F138" s="289">
        <v>3.9024390243902438</v>
      </c>
      <c r="G138" s="561">
        <v>7</v>
      </c>
      <c r="H138" s="304">
        <v>3.9603960396039604</v>
      </c>
      <c r="I138" s="382">
        <v>5</v>
      </c>
      <c r="J138" s="304">
        <v>3.2</v>
      </c>
      <c r="K138" s="382">
        <v>10</v>
      </c>
    </row>
    <row r="139" spans="1:11" ht="27.75" customHeight="1" x14ac:dyDescent="0.25">
      <c r="A139" s="19" t="s">
        <v>65</v>
      </c>
      <c r="B139" s="174">
        <v>1.1940298507462688</v>
      </c>
      <c r="C139" s="663">
        <v>30</v>
      </c>
      <c r="D139" s="174">
        <v>1.1682242990654206</v>
      </c>
      <c r="E139" s="663">
        <v>30</v>
      </c>
      <c r="F139" s="289">
        <v>1.1764705882352942</v>
      </c>
      <c r="G139" s="561">
        <v>30</v>
      </c>
      <c r="H139" s="304">
        <v>0.92807424593967514</v>
      </c>
      <c r="I139" s="382">
        <v>31</v>
      </c>
      <c r="J139" s="304">
        <v>0.45766590389016021</v>
      </c>
      <c r="K139" s="382">
        <v>32</v>
      </c>
    </row>
    <row r="140" spans="1:11" ht="27.75" customHeight="1" x14ac:dyDescent="0.25">
      <c r="A140" s="19" t="s">
        <v>66</v>
      </c>
      <c r="B140" s="174">
        <v>4.2955326460481098</v>
      </c>
      <c r="C140" s="663">
        <v>2</v>
      </c>
      <c r="D140" s="174">
        <v>4.2105263157894735</v>
      </c>
      <c r="E140" s="663">
        <v>6</v>
      </c>
      <c r="F140" s="289">
        <v>4.1050903119868636</v>
      </c>
      <c r="G140" s="561">
        <v>4</v>
      </c>
      <c r="H140" s="304">
        <v>4.8701298701298708</v>
      </c>
      <c r="I140" s="382">
        <v>2</v>
      </c>
      <c r="J140" s="304">
        <v>4.1420118343195274</v>
      </c>
      <c r="K140" s="382">
        <v>3</v>
      </c>
    </row>
    <row r="141" spans="1:11" ht="27.75" customHeight="1" x14ac:dyDescent="0.25">
      <c r="A141" s="19" t="s">
        <v>67</v>
      </c>
      <c r="B141" s="174">
        <v>3.3613445378151261</v>
      </c>
      <c r="C141" s="663">
        <v>11</v>
      </c>
      <c r="D141" s="174">
        <v>1.9491525423728815</v>
      </c>
      <c r="E141" s="663">
        <v>21</v>
      </c>
      <c r="F141" s="289">
        <v>1.9262981574539362</v>
      </c>
      <c r="G141" s="561">
        <v>20</v>
      </c>
      <c r="H141" s="304">
        <v>1.8628281117696865</v>
      </c>
      <c r="I141" s="382">
        <v>20</v>
      </c>
      <c r="J141" s="304">
        <v>1.93929173693086</v>
      </c>
      <c r="K141" s="382">
        <v>19</v>
      </c>
    </row>
    <row r="142" spans="1:11" ht="27.75" customHeight="1" x14ac:dyDescent="0.25">
      <c r="A142" s="19" t="s">
        <v>68</v>
      </c>
      <c r="B142" s="174">
        <v>1.2519561815336464</v>
      </c>
      <c r="C142" s="663">
        <v>29</v>
      </c>
      <c r="D142" s="174">
        <v>1.3422818791946309</v>
      </c>
      <c r="E142" s="663">
        <v>28</v>
      </c>
      <c r="F142" s="289">
        <v>1.3536379018612521</v>
      </c>
      <c r="G142" s="561">
        <v>28</v>
      </c>
      <c r="H142" s="304">
        <v>1.3445378151260505</v>
      </c>
      <c r="I142" s="382">
        <v>27</v>
      </c>
      <c r="J142" s="304">
        <v>1.2987012987012987</v>
      </c>
      <c r="K142" s="382">
        <v>26</v>
      </c>
    </row>
    <row r="143" spans="1:11" ht="27.75" customHeight="1" x14ac:dyDescent="0.25">
      <c r="A143" s="19" t="s">
        <v>134</v>
      </c>
      <c r="B143" s="174">
        <v>3.9622641509433962</v>
      </c>
      <c r="C143" s="663">
        <v>4</v>
      </c>
      <c r="D143" s="174">
        <v>4.2279411764705888</v>
      </c>
      <c r="E143" s="663">
        <v>5</v>
      </c>
      <c r="F143" s="289">
        <v>4.0139616055846421</v>
      </c>
      <c r="G143" s="561">
        <v>5</v>
      </c>
      <c r="H143" s="304">
        <v>3.5714285714285712</v>
      </c>
      <c r="I143" s="382">
        <v>8</v>
      </c>
      <c r="J143" s="304">
        <v>3.4364261168384882</v>
      </c>
      <c r="K143" s="382">
        <v>7</v>
      </c>
    </row>
    <row r="144" spans="1:11" ht="27.75" customHeight="1" x14ac:dyDescent="0.25">
      <c r="A144" s="19" t="s">
        <v>69</v>
      </c>
      <c r="B144" s="174">
        <v>2.6143790849673203</v>
      </c>
      <c r="C144" s="663">
        <v>18</v>
      </c>
      <c r="D144" s="174">
        <v>1.7482517482517483</v>
      </c>
      <c r="E144" s="663">
        <v>22</v>
      </c>
      <c r="F144" s="289">
        <v>1.7182130584192441</v>
      </c>
      <c r="G144" s="561">
        <v>23</v>
      </c>
      <c r="H144" s="304">
        <v>1.7667844522968199</v>
      </c>
      <c r="I144" s="382">
        <v>22</v>
      </c>
      <c r="J144" s="304">
        <v>1.7123287671232876</v>
      </c>
      <c r="K144" s="382">
        <v>24</v>
      </c>
    </row>
    <row r="145" spans="1:11" ht="27.75" customHeight="1" x14ac:dyDescent="0.25">
      <c r="A145" s="19" t="s">
        <v>73</v>
      </c>
      <c r="B145" s="174">
        <v>1.7031630170316301</v>
      </c>
      <c r="C145" s="663">
        <v>25</v>
      </c>
      <c r="D145" s="174">
        <v>1.7241379310344827</v>
      </c>
      <c r="E145" s="663">
        <v>23</v>
      </c>
      <c r="F145" s="289">
        <v>1.7199017199017199</v>
      </c>
      <c r="G145" s="561">
        <v>22</v>
      </c>
      <c r="H145" s="304">
        <v>1.7241379310344827</v>
      </c>
      <c r="I145" s="382">
        <v>23</v>
      </c>
      <c r="J145" s="304">
        <v>1.2269938650306749</v>
      </c>
      <c r="K145" s="382">
        <v>28</v>
      </c>
    </row>
    <row r="146" spans="1:11" ht="27.75" customHeight="1" x14ac:dyDescent="0.25">
      <c r="A146" s="19" t="s">
        <v>70</v>
      </c>
      <c r="B146" s="174">
        <v>3.5623409669211195</v>
      </c>
      <c r="C146" s="663">
        <v>9</v>
      </c>
      <c r="D146" s="174">
        <v>4.2713567839195976</v>
      </c>
      <c r="E146" s="663">
        <v>4</v>
      </c>
      <c r="F146" s="289">
        <v>4.4444444444444446</v>
      </c>
      <c r="G146" s="561">
        <v>2</v>
      </c>
      <c r="H146" s="304">
        <v>4.63768115942029</v>
      </c>
      <c r="I146" s="382">
        <v>4</v>
      </c>
      <c r="J146" s="304">
        <v>3.8929440389294405</v>
      </c>
      <c r="K146" s="382">
        <v>4</v>
      </c>
    </row>
    <row r="147" spans="1:11" ht="27.75" customHeight="1" x14ac:dyDescent="0.25">
      <c r="A147" s="19" t="s">
        <v>36</v>
      </c>
      <c r="B147" s="174">
        <v>3.9312039312039313</v>
      </c>
      <c r="C147" s="663">
        <v>5</v>
      </c>
      <c r="D147" s="174">
        <v>3.3898305084745761</v>
      </c>
      <c r="E147" s="663">
        <v>11</v>
      </c>
      <c r="F147" s="289">
        <v>3.2710280373831773</v>
      </c>
      <c r="G147" s="561">
        <v>11</v>
      </c>
      <c r="H147" s="304">
        <v>3.3412887828162292</v>
      </c>
      <c r="I147" s="382">
        <v>10</v>
      </c>
      <c r="J147" s="304">
        <v>3.5175879396984926</v>
      </c>
      <c r="K147" s="382">
        <v>6</v>
      </c>
    </row>
    <row r="148" spans="1:11" ht="27.75" customHeight="1" x14ac:dyDescent="0.25">
      <c r="A148" s="590" t="s">
        <v>872</v>
      </c>
      <c r="B148" s="324"/>
      <c r="C148" s="664"/>
      <c r="D148" s="324"/>
      <c r="E148" s="664"/>
      <c r="F148" s="325"/>
      <c r="H148" s="325"/>
    </row>
    <row r="149" spans="1:11" ht="27.75" customHeight="1" x14ac:dyDescent="0.25">
      <c r="A149" s="590" t="s">
        <v>461</v>
      </c>
    </row>
    <row r="150" spans="1:11" ht="27.75" customHeight="1" x14ac:dyDescent="0.25">
      <c r="A150" s="328"/>
    </row>
    <row r="151" spans="1:11" ht="27.75" customHeight="1" x14ac:dyDescent="0.25">
      <c r="A151" s="469" t="s">
        <v>682</v>
      </c>
      <c r="B151" s="273"/>
      <c r="C151" s="118"/>
      <c r="D151" s="560"/>
    </row>
    <row r="152" spans="1:11" ht="27.75" customHeight="1" x14ac:dyDescent="0.25">
      <c r="A152" s="723" t="s">
        <v>1</v>
      </c>
      <c r="B152" s="730">
        <v>1399</v>
      </c>
      <c r="C152" s="731"/>
      <c r="D152" s="730">
        <v>1400</v>
      </c>
      <c r="E152" s="731"/>
      <c r="F152" s="730">
        <v>1401</v>
      </c>
      <c r="G152" s="731"/>
      <c r="H152" s="730">
        <v>1402</v>
      </c>
      <c r="I152" s="731"/>
      <c r="J152" s="721">
        <v>1403</v>
      </c>
      <c r="K152" s="818"/>
    </row>
    <row r="153" spans="1:11" ht="27.75" customHeight="1" x14ac:dyDescent="0.25">
      <c r="A153" s="724"/>
      <c r="B153" s="152" t="s">
        <v>82</v>
      </c>
      <c r="C153" s="458" t="s">
        <v>3</v>
      </c>
      <c r="D153" s="152" t="s">
        <v>82</v>
      </c>
      <c r="E153" s="458" t="s">
        <v>3</v>
      </c>
      <c r="F153" s="152" t="s">
        <v>82</v>
      </c>
      <c r="G153" s="458" t="s">
        <v>3</v>
      </c>
      <c r="H153" s="152" t="s">
        <v>82</v>
      </c>
      <c r="I153" s="458" t="s">
        <v>3</v>
      </c>
      <c r="J153" s="152" t="s">
        <v>82</v>
      </c>
      <c r="K153" s="458" t="s">
        <v>3</v>
      </c>
    </row>
    <row r="154" spans="1:11" s="121" customFormat="1" ht="27.75" customHeight="1" x14ac:dyDescent="0.25">
      <c r="A154" s="117" t="s">
        <v>47</v>
      </c>
      <c r="B154" s="16">
        <v>797</v>
      </c>
      <c r="C154" s="1" t="s">
        <v>230</v>
      </c>
      <c r="D154" s="16">
        <v>714</v>
      </c>
      <c r="E154" s="1" t="s">
        <v>230</v>
      </c>
      <c r="F154" s="35">
        <f>SUM(F155:F185)</f>
        <v>711</v>
      </c>
      <c r="G154" s="292" t="s">
        <v>230</v>
      </c>
      <c r="H154" s="35">
        <f>SUM(H155:H185)</f>
        <v>677</v>
      </c>
      <c r="I154" s="16" t="s">
        <v>230</v>
      </c>
      <c r="J154" s="35">
        <f>SUM(J155:J185)</f>
        <v>674</v>
      </c>
      <c r="K154" s="16" t="s">
        <v>230</v>
      </c>
    </row>
    <row r="155" spans="1:11" ht="27.75" customHeight="1" x14ac:dyDescent="0.25">
      <c r="A155" s="19" t="s">
        <v>48</v>
      </c>
      <c r="B155" s="379">
        <v>26</v>
      </c>
      <c r="C155" s="334">
        <v>12</v>
      </c>
      <c r="D155" s="379">
        <v>26</v>
      </c>
      <c r="E155" s="334">
        <v>11</v>
      </c>
      <c r="F155" s="341">
        <v>26</v>
      </c>
      <c r="G155" s="561">
        <v>11</v>
      </c>
      <c r="H155" s="341">
        <v>25</v>
      </c>
      <c r="I155" s="379">
        <v>10</v>
      </c>
      <c r="J155" s="341">
        <v>25</v>
      </c>
      <c r="K155" s="379">
        <v>10</v>
      </c>
    </row>
    <row r="156" spans="1:11" ht="27.75" customHeight="1" x14ac:dyDescent="0.25">
      <c r="A156" s="19" t="s">
        <v>49</v>
      </c>
      <c r="B156" s="379">
        <v>24</v>
      </c>
      <c r="C156" s="334">
        <v>15</v>
      </c>
      <c r="D156" s="379">
        <v>21</v>
      </c>
      <c r="E156" s="334">
        <v>14</v>
      </c>
      <c r="F156" s="341">
        <v>21</v>
      </c>
      <c r="G156" s="561">
        <v>14</v>
      </c>
      <c r="H156" s="341">
        <v>21</v>
      </c>
      <c r="I156" s="379">
        <v>13</v>
      </c>
      <c r="J156" s="341">
        <v>21</v>
      </c>
      <c r="K156" s="379">
        <v>13</v>
      </c>
    </row>
    <row r="157" spans="1:11" ht="27.75" customHeight="1" x14ac:dyDescent="0.25">
      <c r="A157" s="19" t="s">
        <v>50</v>
      </c>
      <c r="B157" s="379">
        <v>17</v>
      </c>
      <c r="C157" s="334">
        <v>21</v>
      </c>
      <c r="D157" s="379">
        <v>16</v>
      </c>
      <c r="E157" s="334">
        <v>22</v>
      </c>
      <c r="F157" s="341">
        <v>16</v>
      </c>
      <c r="G157" s="561">
        <v>22</v>
      </c>
      <c r="H157" s="341">
        <v>16</v>
      </c>
      <c r="I157" s="379">
        <v>20</v>
      </c>
      <c r="J157" s="341">
        <v>16</v>
      </c>
      <c r="K157" s="379">
        <v>20</v>
      </c>
    </row>
    <row r="158" spans="1:11" ht="27.75" customHeight="1" x14ac:dyDescent="0.25">
      <c r="A158" s="19" t="s">
        <v>51</v>
      </c>
      <c r="B158" s="379">
        <v>38</v>
      </c>
      <c r="C158" s="334">
        <v>6</v>
      </c>
      <c r="D158" s="379">
        <v>37</v>
      </c>
      <c r="E158" s="334">
        <v>4</v>
      </c>
      <c r="F158" s="341">
        <v>37</v>
      </c>
      <c r="G158" s="561">
        <v>4</v>
      </c>
      <c r="H158" s="341">
        <v>37</v>
      </c>
      <c r="I158" s="379">
        <v>4</v>
      </c>
      <c r="J158" s="341">
        <v>37</v>
      </c>
      <c r="K158" s="379">
        <v>4</v>
      </c>
    </row>
    <row r="159" spans="1:11" ht="27.75" customHeight="1" x14ac:dyDescent="0.25">
      <c r="A159" s="19" t="s">
        <v>10</v>
      </c>
      <c r="B159" s="379">
        <v>14</v>
      </c>
      <c r="C159" s="334">
        <v>25</v>
      </c>
      <c r="D159" s="379">
        <v>13</v>
      </c>
      <c r="E159" s="334">
        <v>26</v>
      </c>
      <c r="F159" s="341">
        <v>13</v>
      </c>
      <c r="G159" s="561">
        <v>26</v>
      </c>
      <c r="H159" s="341">
        <v>12</v>
      </c>
      <c r="I159" s="379">
        <v>25</v>
      </c>
      <c r="J159" s="341">
        <v>12</v>
      </c>
      <c r="K159" s="379">
        <v>25</v>
      </c>
    </row>
    <row r="160" spans="1:11" ht="27.75" customHeight="1" x14ac:dyDescent="0.25">
      <c r="A160" s="19" t="s">
        <v>52</v>
      </c>
      <c r="B160" s="379">
        <v>21</v>
      </c>
      <c r="C160" s="334">
        <v>18</v>
      </c>
      <c r="D160" s="379">
        <v>15</v>
      </c>
      <c r="E160" s="334">
        <v>24</v>
      </c>
      <c r="F160" s="341">
        <v>15</v>
      </c>
      <c r="G160" s="561">
        <v>24</v>
      </c>
      <c r="H160" s="341">
        <v>13</v>
      </c>
      <c r="I160" s="379">
        <v>23</v>
      </c>
      <c r="J160" s="341">
        <v>13</v>
      </c>
      <c r="K160" s="379">
        <v>23</v>
      </c>
    </row>
    <row r="161" spans="1:11" ht="27.75" customHeight="1" x14ac:dyDescent="0.25">
      <c r="A161" s="19" t="s">
        <v>12</v>
      </c>
      <c r="B161" s="379">
        <v>22</v>
      </c>
      <c r="C161" s="334">
        <v>17</v>
      </c>
      <c r="D161" s="379">
        <v>19</v>
      </c>
      <c r="E161" s="334">
        <v>16</v>
      </c>
      <c r="F161" s="341">
        <v>19</v>
      </c>
      <c r="G161" s="561">
        <v>16</v>
      </c>
      <c r="H161" s="341">
        <v>19</v>
      </c>
      <c r="I161" s="379">
        <v>14</v>
      </c>
      <c r="J161" s="341">
        <v>19</v>
      </c>
      <c r="K161" s="379">
        <v>14</v>
      </c>
    </row>
    <row r="162" spans="1:11" ht="27.75" customHeight="1" x14ac:dyDescent="0.25">
      <c r="A162" s="19" t="s">
        <v>13</v>
      </c>
      <c r="B162" s="379">
        <v>36</v>
      </c>
      <c r="C162" s="334">
        <v>8</v>
      </c>
      <c r="D162" s="379">
        <v>36</v>
      </c>
      <c r="E162" s="334">
        <v>7</v>
      </c>
      <c r="F162" s="341">
        <v>31</v>
      </c>
      <c r="G162" s="561">
        <v>7</v>
      </c>
      <c r="H162" s="341">
        <v>31</v>
      </c>
      <c r="I162" s="379">
        <v>7</v>
      </c>
      <c r="J162" s="341">
        <v>31</v>
      </c>
      <c r="K162" s="379">
        <v>7</v>
      </c>
    </row>
    <row r="163" spans="1:11" ht="27.75" customHeight="1" x14ac:dyDescent="0.25">
      <c r="A163" s="19" t="s">
        <v>54</v>
      </c>
      <c r="B163" s="379">
        <v>21</v>
      </c>
      <c r="C163" s="334">
        <v>18</v>
      </c>
      <c r="D163" s="379">
        <v>18</v>
      </c>
      <c r="E163" s="334">
        <v>16</v>
      </c>
      <c r="F163" s="341">
        <v>19</v>
      </c>
      <c r="G163" s="561">
        <v>16</v>
      </c>
      <c r="H163" s="341">
        <v>19</v>
      </c>
      <c r="I163" s="379">
        <v>14</v>
      </c>
      <c r="J163" s="341">
        <v>19</v>
      </c>
      <c r="K163" s="379">
        <v>14</v>
      </c>
    </row>
    <row r="164" spans="1:11" ht="27.75" customHeight="1" x14ac:dyDescent="0.25">
      <c r="A164" s="19" t="s">
        <v>55</v>
      </c>
      <c r="B164" s="379">
        <v>27</v>
      </c>
      <c r="C164" s="334">
        <v>11</v>
      </c>
      <c r="D164" s="379">
        <v>21</v>
      </c>
      <c r="E164" s="334">
        <v>14</v>
      </c>
      <c r="F164" s="341">
        <v>21</v>
      </c>
      <c r="G164" s="561">
        <v>14</v>
      </c>
      <c r="H164" s="341">
        <v>17</v>
      </c>
      <c r="I164" s="379">
        <v>17</v>
      </c>
      <c r="J164" s="341">
        <v>17</v>
      </c>
      <c r="K164" s="379">
        <v>17</v>
      </c>
    </row>
    <row r="165" spans="1:11" ht="27.75" customHeight="1" x14ac:dyDescent="0.25">
      <c r="A165" s="19" t="s">
        <v>56</v>
      </c>
      <c r="B165" s="379">
        <v>55</v>
      </c>
      <c r="C165" s="334">
        <v>2</v>
      </c>
      <c r="D165" s="379">
        <v>41</v>
      </c>
      <c r="E165" s="334">
        <v>2</v>
      </c>
      <c r="F165" s="341">
        <v>41</v>
      </c>
      <c r="G165" s="561">
        <v>2</v>
      </c>
      <c r="H165" s="341">
        <v>42</v>
      </c>
      <c r="I165" s="379">
        <v>2</v>
      </c>
      <c r="J165" s="341">
        <v>42</v>
      </c>
      <c r="K165" s="379">
        <v>2</v>
      </c>
    </row>
    <row r="166" spans="1:11" ht="27.75" customHeight="1" x14ac:dyDescent="0.25">
      <c r="A166" s="19" t="s">
        <v>57</v>
      </c>
      <c r="B166" s="379">
        <v>13</v>
      </c>
      <c r="C166" s="334">
        <v>27</v>
      </c>
      <c r="D166" s="379">
        <v>12</v>
      </c>
      <c r="E166" s="334">
        <v>27</v>
      </c>
      <c r="F166" s="341">
        <v>12</v>
      </c>
      <c r="G166" s="561">
        <v>27</v>
      </c>
      <c r="H166" s="341">
        <v>11</v>
      </c>
      <c r="I166" s="379">
        <v>26</v>
      </c>
      <c r="J166" s="341">
        <v>12</v>
      </c>
      <c r="K166" s="379">
        <v>26</v>
      </c>
    </row>
    <row r="167" spans="1:11" ht="27.75" customHeight="1" x14ac:dyDescent="0.25">
      <c r="A167" s="19" t="s">
        <v>58</v>
      </c>
      <c r="B167" s="379">
        <v>45</v>
      </c>
      <c r="C167" s="334">
        <v>3</v>
      </c>
      <c r="D167" s="379">
        <v>40</v>
      </c>
      <c r="E167" s="334">
        <v>3</v>
      </c>
      <c r="F167" s="341">
        <v>40</v>
      </c>
      <c r="G167" s="561">
        <v>3</v>
      </c>
      <c r="H167" s="341">
        <v>38</v>
      </c>
      <c r="I167" s="379">
        <v>3</v>
      </c>
      <c r="J167" s="341">
        <v>38</v>
      </c>
      <c r="K167" s="379">
        <v>3</v>
      </c>
    </row>
    <row r="168" spans="1:11" ht="27.75" customHeight="1" x14ac:dyDescent="0.25">
      <c r="A168" s="19" t="s">
        <v>19</v>
      </c>
      <c r="B168" s="379">
        <v>12</v>
      </c>
      <c r="C168" s="334">
        <v>28</v>
      </c>
      <c r="D168" s="379">
        <v>12</v>
      </c>
      <c r="E168" s="334">
        <v>27</v>
      </c>
      <c r="F168" s="341">
        <v>12</v>
      </c>
      <c r="G168" s="561">
        <v>27</v>
      </c>
      <c r="H168" s="341">
        <v>10</v>
      </c>
      <c r="I168" s="379">
        <v>30</v>
      </c>
      <c r="J168" s="341">
        <v>10</v>
      </c>
      <c r="K168" s="379">
        <v>30</v>
      </c>
    </row>
    <row r="169" spans="1:11" ht="27.75" customHeight="1" x14ac:dyDescent="0.25">
      <c r="A169" s="19" t="s">
        <v>59</v>
      </c>
      <c r="B169" s="379">
        <v>11</v>
      </c>
      <c r="C169" s="334">
        <v>30</v>
      </c>
      <c r="D169" s="379">
        <v>11</v>
      </c>
      <c r="E169" s="334">
        <v>29</v>
      </c>
      <c r="F169" s="341">
        <v>11</v>
      </c>
      <c r="G169" s="561">
        <v>29</v>
      </c>
      <c r="H169" s="341">
        <v>11</v>
      </c>
      <c r="I169" s="379">
        <v>26</v>
      </c>
      <c r="J169" s="341">
        <v>11</v>
      </c>
      <c r="K169" s="379">
        <v>26</v>
      </c>
    </row>
    <row r="170" spans="1:11" ht="27.75" customHeight="1" x14ac:dyDescent="0.25">
      <c r="A170" s="19" t="s">
        <v>21</v>
      </c>
      <c r="B170" s="379">
        <v>40</v>
      </c>
      <c r="C170" s="334">
        <v>5</v>
      </c>
      <c r="D170" s="379">
        <v>35</v>
      </c>
      <c r="E170" s="334">
        <v>6</v>
      </c>
      <c r="F170" s="341">
        <v>35</v>
      </c>
      <c r="G170" s="561">
        <v>6</v>
      </c>
      <c r="H170" s="341">
        <v>33</v>
      </c>
      <c r="I170" s="379">
        <v>6</v>
      </c>
      <c r="J170" s="341">
        <v>33</v>
      </c>
      <c r="K170" s="379">
        <v>6</v>
      </c>
    </row>
    <row r="171" spans="1:11" ht="27.75" customHeight="1" x14ac:dyDescent="0.25">
      <c r="A171" s="19" t="s">
        <v>60</v>
      </c>
      <c r="B171" s="379">
        <v>61</v>
      </c>
      <c r="C171" s="334">
        <v>1</v>
      </c>
      <c r="D171" s="379">
        <v>58</v>
      </c>
      <c r="E171" s="334">
        <v>1</v>
      </c>
      <c r="F171" s="341">
        <v>58</v>
      </c>
      <c r="G171" s="561">
        <v>1</v>
      </c>
      <c r="H171" s="341">
        <v>57</v>
      </c>
      <c r="I171" s="379">
        <v>1</v>
      </c>
      <c r="J171" s="341">
        <v>54</v>
      </c>
      <c r="K171" s="379">
        <v>1</v>
      </c>
    </row>
    <row r="172" spans="1:11" ht="27.75" customHeight="1" x14ac:dyDescent="0.25">
      <c r="A172" s="19" t="s">
        <v>61</v>
      </c>
      <c r="B172" s="379">
        <v>17</v>
      </c>
      <c r="C172" s="334">
        <v>21</v>
      </c>
      <c r="D172" s="379">
        <v>17</v>
      </c>
      <c r="E172" s="334">
        <v>19</v>
      </c>
      <c r="F172" s="341">
        <v>17</v>
      </c>
      <c r="G172" s="561">
        <v>19</v>
      </c>
      <c r="H172" s="341">
        <v>11</v>
      </c>
      <c r="I172" s="379">
        <v>26</v>
      </c>
      <c r="J172" s="341">
        <v>11</v>
      </c>
      <c r="K172" s="379">
        <v>26</v>
      </c>
    </row>
    <row r="173" spans="1:11" ht="27.75" customHeight="1" x14ac:dyDescent="0.25">
      <c r="A173" s="19" t="s">
        <v>62</v>
      </c>
      <c r="B173" s="379">
        <v>6</v>
      </c>
      <c r="C173" s="334">
        <v>31</v>
      </c>
      <c r="D173" s="379">
        <v>5</v>
      </c>
      <c r="E173" s="334">
        <v>31</v>
      </c>
      <c r="F173" s="341">
        <v>6</v>
      </c>
      <c r="G173" s="561">
        <v>31</v>
      </c>
      <c r="H173" s="341">
        <v>5</v>
      </c>
      <c r="I173" s="379">
        <v>31</v>
      </c>
      <c r="J173" s="341">
        <v>5</v>
      </c>
      <c r="K173" s="379">
        <v>31</v>
      </c>
    </row>
    <row r="174" spans="1:11" ht="27.75" customHeight="1" x14ac:dyDescent="0.25">
      <c r="A174" s="19" t="s">
        <v>63</v>
      </c>
      <c r="B174" s="379">
        <v>12</v>
      </c>
      <c r="C174" s="334">
        <v>28</v>
      </c>
      <c r="D174" s="379">
        <v>11</v>
      </c>
      <c r="E174" s="334">
        <v>29</v>
      </c>
      <c r="F174" s="341">
        <v>11</v>
      </c>
      <c r="G174" s="561">
        <v>29</v>
      </c>
      <c r="H174" s="341">
        <v>11</v>
      </c>
      <c r="I174" s="379">
        <v>26</v>
      </c>
      <c r="J174" s="341">
        <v>11</v>
      </c>
      <c r="K174" s="379">
        <v>26</v>
      </c>
    </row>
    <row r="175" spans="1:11" ht="27.75" customHeight="1" x14ac:dyDescent="0.25">
      <c r="A175" s="19" t="s">
        <v>72</v>
      </c>
      <c r="B175" s="379">
        <v>43</v>
      </c>
      <c r="C175" s="334">
        <v>4</v>
      </c>
      <c r="D175" s="379">
        <v>37</v>
      </c>
      <c r="E175" s="334">
        <v>4</v>
      </c>
      <c r="F175" s="341">
        <v>37</v>
      </c>
      <c r="G175" s="561">
        <v>4</v>
      </c>
      <c r="H175" s="341">
        <v>37</v>
      </c>
      <c r="I175" s="379">
        <v>4</v>
      </c>
      <c r="J175" s="341">
        <v>37</v>
      </c>
      <c r="K175" s="379">
        <v>4</v>
      </c>
    </row>
    <row r="176" spans="1:11" ht="27.75" customHeight="1" x14ac:dyDescent="0.25">
      <c r="A176" s="19" t="s">
        <v>64</v>
      </c>
      <c r="B176" s="379">
        <v>25</v>
      </c>
      <c r="C176" s="334">
        <v>13</v>
      </c>
      <c r="D176" s="379">
        <v>22</v>
      </c>
      <c r="E176" s="334">
        <v>13</v>
      </c>
      <c r="F176" s="341">
        <v>22</v>
      </c>
      <c r="G176" s="561">
        <v>13</v>
      </c>
      <c r="H176" s="341">
        <v>19</v>
      </c>
      <c r="I176" s="379">
        <v>14</v>
      </c>
      <c r="J176" s="341">
        <v>19</v>
      </c>
      <c r="K176" s="379">
        <v>14</v>
      </c>
    </row>
    <row r="177" spans="1:11" ht="27.75" customHeight="1" x14ac:dyDescent="0.25">
      <c r="A177" s="19" t="s">
        <v>65</v>
      </c>
      <c r="B177" s="379">
        <v>23</v>
      </c>
      <c r="C177" s="334">
        <v>16</v>
      </c>
      <c r="D177" s="379">
        <v>17</v>
      </c>
      <c r="E177" s="334">
        <v>19</v>
      </c>
      <c r="F177" s="341">
        <v>17</v>
      </c>
      <c r="G177" s="561">
        <v>19</v>
      </c>
      <c r="H177" s="341">
        <v>17</v>
      </c>
      <c r="I177" s="379">
        <v>17</v>
      </c>
      <c r="J177" s="341">
        <v>17</v>
      </c>
      <c r="K177" s="379">
        <v>17</v>
      </c>
    </row>
    <row r="178" spans="1:11" ht="27.75" customHeight="1" x14ac:dyDescent="0.25">
      <c r="A178" s="19" t="s">
        <v>66</v>
      </c>
      <c r="B178" s="379">
        <v>19</v>
      </c>
      <c r="C178" s="334">
        <v>20</v>
      </c>
      <c r="D178" s="379">
        <v>19</v>
      </c>
      <c r="E178" s="334">
        <v>16</v>
      </c>
      <c r="F178" s="341">
        <v>19</v>
      </c>
      <c r="G178" s="561">
        <v>16</v>
      </c>
      <c r="H178" s="341">
        <v>16</v>
      </c>
      <c r="I178" s="379">
        <v>20</v>
      </c>
      <c r="J178" s="341">
        <v>16</v>
      </c>
      <c r="K178" s="379">
        <v>20</v>
      </c>
    </row>
    <row r="179" spans="1:11" ht="27.75" customHeight="1" x14ac:dyDescent="0.25">
      <c r="A179" s="19" t="s">
        <v>67</v>
      </c>
      <c r="B179" s="379">
        <v>32</v>
      </c>
      <c r="C179" s="334">
        <v>9</v>
      </c>
      <c r="D179" s="379">
        <v>31</v>
      </c>
      <c r="E179" s="334">
        <v>7</v>
      </c>
      <c r="F179" s="341">
        <v>31</v>
      </c>
      <c r="G179" s="561">
        <v>7</v>
      </c>
      <c r="H179" s="341">
        <v>30</v>
      </c>
      <c r="I179" s="379">
        <v>8</v>
      </c>
      <c r="J179" s="341">
        <v>30</v>
      </c>
      <c r="K179" s="379">
        <v>8</v>
      </c>
    </row>
    <row r="180" spans="1:11" ht="27.75" customHeight="1" x14ac:dyDescent="0.25">
      <c r="A180" s="19" t="s">
        <v>68</v>
      </c>
      <c r="B180" s="379">
        <v>25</v>
      </c>
      <c r="C180" s="334">
        <v>13</v>
      </c>
      <c r="D180" s="379">
        <v>24</v>
      </c>
      <c r="E180" s="334">
        <v>12</v>
      </c>
      <c r="F180" s="341">
        <v>23</v>
      </c>
      <c r="G180" s="561">
        <v>12</v>
      </c>
      <c r="H180" s="341">
        <v>23</v>
      </c>
      <c r="I180" s="379">
        <v>11</v>
      </c>
      <c r="J180" s="341">
        <v>23</v>
      </c>
      <c r="K180" s="379">
        <v>11</v>
      </c>
    </row>
    <row r="181" spans="1:11" ht="27.75" customHeight="1" x14ac:dyDescent="0.25">
      <c r="A181" s="19" t="s">
        <v>134</v>
      </c>
      <c r="B181" s="379">
        <v>28</v>
      </c>
      <c r="C181" s="334">
        <v>10</v>
      </c>
      <c r="D181" s="379">
        <v>27</v>
      </c>
      <c r="E181" s="334">
        <v>9</v>
      </c>
      <c r="F181" s="341">
        <v>27</v>
      </c>
      <c r="G181" s="561">
        <v>9</v>
      </c>
      <c r="H181" s="341">
        <v>23</v>
      </c>
      <c r="I181" s="379">
        <v>11</v>
      </c>
      <c r="J181" s="341">
        <v>23</v>
      </c>
      <c r="K181" s="379">
        <v>11</v>
      </c>
    </row>
    <row r="182" spans="1:11" ht="27.75" customHeight="1" x14ac:dyDescent="0.25">
      <c r="A182" s="19" t="s">
        <v>69</v>
      </c>
      <c r="B182" s="379">
        <v>16</v>
      </c>
      <c r="C182" s="334">
        <v>23</v>
      </c>
      <c r="D182" s="379">
        <v>16</v>
      </c>
      <c r="E182" s="334">
        <v>22</v>
      </c>
      <c r="F182" s="341">
        <v>16</v>
      </c>
      <c r="G182" s="561">
        <v>22</v>
      </c>
      <c r="H182" s="341">
        <v>16</v>
      </c>
      <c r="I182" s="379">
        <v>20</v>
      </c>
      <c r="J182" s="341">
        <v>16</v>
      </c>
      <c r="K182" s="379">
        <v>20</v>
      </c>
    </row>
    <row r="183" spans="1:11" ht="27.75" customHeight="1" x14ac:dyDescent="0.25">
      <c r="A183" s="19" t="s">
        <v>73</v>
      </c>
      <c r="B183" s="379">
        <v>38</v>
      </c>
      <c r="C183" s="334">
        <v>6</v>
      </c>
      <c r="D183" s="379">
        <v>27</v>
      </c>
      <c r="E183" s="334">
        <v>9</v>
      </c>
      <c r="F183" s="341">
        <v>27</v>
      </c>
      <c r="G183" s="561">
        <v>9</v>
      </c>
      <c r="H183" s="341">
        <v>27</v>
      </c>
      <c r="I183" s="379">
        <v>9</v>
      </c>
      <c r="J183" s="341">
        <v>26</v>
      </c>
      <c r="K183" s="379">
        <v>9</v>
      </c>
    </row>
    <row r="184" spans="1:11" ht="27.75" customHeight="1" x14ac:dyDescent="0.25">
      <c r="A184" s="19" t="s">
        <v>70</v>
      </c>
      <c r="B184" s="379">
        <v>16</v>
      </c>
      <c r="C184" s="334">
        <v>23</v>
      </c>
      <c r="D184" s="379">
        <v>16</v>
      </c>
      <c r="E184" s="334">
        <v>19</v>
      </c>
      <c r="F184" s="341">
        <v>17</v>
      </c>
      <c r="G184" s="561">
        <v>19</v>
      </c>
      <c r="H184" s="341">
        <v>17</v>
      </c>
      <c r="I184" s="379">
        <v>17</v>
      </c>
      <c r="J184" s="341">
        <v>17</v>
      </c>
      <c r="K184" s="379">
        <v>17</v>
      </c>
    </row>
    <row r="185" spans="1:11" ht="27.75" customHeight="1" x14ac:dyDescent="0.25">
      <c r="A185" s="19" t="s">
        <v>36</v>
      </c>
      <c r="B185" s="379">
        <v>14</v>
      </c>
      <c r="C185" s="334">
        <v>25</v>
      </c>
      <c r="D185" s="379">
        <v>14</v>
      </c>
      <c r="E185" s="334">
        <v>25</v>
      </c>
      <c r="F185" s="341">
        <v>14</v>
      </c>
      <c r="G185" s="561">
        <v>25</v>
      </c>
      <c r="H185" s="341">
        <v>13</v>
      </c>
      <c r="I185" s="379">
        <v>23</v>
      </c>
      <c r="J185" s="341">
        <v>13</v>
      </c>
      <c r="K185" s="379">
        <v>23</v>
      </c>
    </row>
    <row r="186" spans="1:11" ht="27.75" customHeight="1" x14ac:dyDescent="0.25">
      <c r="A186" s="326" t="s">
        <v>285</v>
      </c>
      <c r="B186" s="560"/>
      <c r="D186" s="560"/>
      <c r="F186" s="328"/>
      <c r="G186" s="328"/>
      <c r="J186" s="582"/>
    </row>
    <row r="187" spans="1:11" ht="27.75" customHeight="1" x14ac:dyDescent="0.25">
      <c r="B187" s="560"/>
      <c r="D187" s="560"/>
      <c r="F187" s="328"/>
      <c r="G187" s="328"/>
      <c r="J187" s="582"/>
    </row>
    <row r="188" spans="1:11" ht="27.75" customHeight="1" x14ac:dyDescent="0.25">
      <c r="A188" s="469" t="s">
        <v>801</v>
      </c>
      <c r="B188" s="273"/>
      <c r="C188" s="118"/>
      <c r="D188" s="560"/>
      <c r="F188" s="328"/>
      <c r="G188" s="328"/>
      <c r="J188" s="582"/>
    </row>
    <row r="189" spans="1:11" ht="27.75" customHeight="1" x14ac:dyDescent="0.25">
      <c r="A189" s="723" t="s">
        <v>1</v>
      </c>
      <c r="B189" s="730">
        <v>1399</v>
      </c>
      <c r="C189" s="731"/>
      <c r="D189" s="730">
        <v>1400</v>
      </c>
      <c r="E189" s="731"/>
      <c r="F189" s="721">
        <v>1401</v>
      </c>
      <c r="G189" s="721"/>
      <c r="H189" s="730">
        <v>1402</v>
      </c>
      <c r="I189" s="731"/>
      <c r="J189" s="730">
        <v>1403</v>
      </c>
      <c r="K189" s="731"/>
    </row>
    <row r="190" spans="1:11" ht="27.75" customHeight="1" x14ac:dyDescent="0.25">
      <c r="A190" s="724"/>
      <c r="B190" s="152" t="s">
        <v>82</v>
      </c>
      <c r="C190" s="458" t="s">
        <v>3</v>
      </c>
      <c r="D190" s="152" t="s">
        <v>82</v>
      </c>
      <c r="E190" s="458" t="s">
        <v>3</v>
      </c>
      <c r="F190" s="152" t="s">
        <v>82</v>
      </c>
      <c r="G190" s="458" t="s">
        <v>3</v>
      </c>
      <c r="H190" s="152" t="s">
        <v>82</v>
      </c>
      <c r="I190" s="458" t="s">
        <v>3</v>
      </c>
      <c r="J190" s="152" t="s">
        <v>82</v>
      </c>
      <c r="K190" s="458" t="s">
        <v>3</v>
      </c>
    </row>
    <row r="191" spans="1:11" s="121" customFormat="1" ht="27.75" customHeight="1" x14ac:dyDescent="0.25">
      <c r="A191" s="117" t="s">
        <v>47</v>
      </c>
      <c r="B191" s="16">
        <v>4480696</v>
      </c>
      <c r="C191" s="1" t="s">
        <v>230</v>
      </c>
      <c r="D191" s="16">
        <v>4647290</v>
      </c>
      <c r="E191" s="1" t="s">
        <v>230</v>
      </c>
      <c r="F191" s="16">
        <f>SUM(F192:F222)</f>
        <v>4730805</v>
      </c>
      <c r="G191" s="1" t="s">
        <v>230</v>
      </c>
      <c r="H191" s="16">
        <f>SUM(H192:H222)</f>
        <v>4669439</v>
      </c>
      <c r="I191" s="1" t="s">
        <v>230</v>
      </c>
      <c r="J191" s="16">
        <v>4509715</v>
      </c>
      <c r="K191" s="1" t="s">
        <v>230</v>
      </c>
    </row>
    <row r="192" spans="1:11" ht="27.75" customHeight="1" x14ac:dyDescent="0.25">
      <c r="A192" s="19" t="s">
        <v>48</v>
      </c>
      <c r="B192" s="379">
        <v>142424</v>
      </c>
      <c r="C192" s="334">
        <v>12</v>
      </c>
      <c r="D192" s="379">
        <v>133636</v>
      </c>
      <c r="E192" s="334">
        <v>14</v>
      </c>
      <c r="F192" s="379">
        <v>131065</v>
      </c>
      <c r="G192" s="334">
        <v>14</v>
      </c>
      <c r="H192" s="379">
        <v>116365</v>
      </c>
      <c r="I192" s="334">
        <v>17</v>
      </c>
      <c r="J192" s="379">
        <v>106274</v>
      </c>
      <c r="K192" s="334">
        <v>17</v>
      </c>
    </row>
    <row r="193" spans="1:11" ht="27.75" customHeight="1" x14ac:dyDescent="0.25">
      <c r="A193" s="19" t="s">
        <v>49</v>
      </c>
      <c r="B193" s="379">
        <v>171341</v>
      </c>
      <c r="C193" s="334">
        <v>10</v>
      </c>
      <c r="D193" s="379">
        <v>171400</v>
      </c>
      <c r="E193" s="334">
        <v>10</v>
      </c>
      <c r="F193" s="379">
        <v>172099</v>
      </c>
      <c r="G193" s="334">
        <v>10</v>
      </c>
      <c r="H193" s="379">
        <v>152467</v>
      </c>
      <c r="I193" s="334">
        <v>10</v>
      </c>
      <c r="J193" s="379">
        <v>151524</v>
      </c>
      <c r="K193" s="334">
        <v>10</v>
      </c>
    </row>
    <row r="194" spans="1:11" ht="27.75" customHeight="1" x14ac:dyDescent="0.25">
      <c r="A194" s="19" t="s">
        <v>50</v>
      </c>
      <c r="B194" s="379">
        <v>84565</v>
      </c>
      <c r="C194" s="334">
        <v>22</v>
      </c>
      <c r="D194" s="379">
        <v>85377</v>
      </c>
      <c r="E194" s="334">
        <v>22</v>
      </c>
      <c r="F194" s="379">
        <v>88703</v>
      </c>
      <c r="G194" s="334">
        <v>22</v>
      </c>
      <c r="H194" s="379">
        <v>89946</v>
      </c>
      <c r="I194" s="334">
        <v>21</v>
      </c>
      <c r="J194" s="379">
        <v>88916</v>
      </c>
      <c r="K194" s="334">
        <v>21</v>
      </c>
    </row>
    <row r="195" spans="1:11" ht="27.75" customHeight="1" x14ac:dyDescent="0.25">
      <c r="A195" s="19" t="s">
        <v>51</v>
      </c>
      <c r="B195" s="379">
        <v>219754</v>
      </c>
      <c r="C195" s="334">
        <v>6</v>
      </c>
      <c r="D195" s="379">
        <v>238086</v>
      </c>
      <c r="E195" s="334">
        <v>6</v>
      </c>
      <c r="F195" s="379">
        <v>239323</v>
      </c>
      <c r="G195" s="334">
        <v>6</v>
      </c>
      <c r="H195" s="379">
        <v>236158</v>
      </c>
      <c r="I195" s="334">
        <v>7</v>
      </c>
      <c r="J195" s="379">
        <v>234434</v>
      </c>
      <c r="K195" s="334">
        <v>6</v>
      </c>
    </row>
    <row r="196" spans="1:11" ht="27.75" customHeight="1" x14ac:dyDescent="0.25">
      <c r="A196" s="19" t="s">
        <v>10</v>
      </c>
      <c r="B196" s="379">
        <v>47352</v>
      </c>
      <c r="C196" s="334">
        <v>28</v>
      </c>
      <c r="D196" s="379">
        <v>48060</v>
      </c>
      <c r="E196" s="334">
        <v>27</v>
      </c>
      <c r="F196" s="379">
        <v>49592</v>
      </c>
      <c r="G196" s="334">
        <v>27</v>
      </c>
      <c r="H196" s="379">
        <v>50134</v>
      </c>
      <c r="I196" s="334">
        <v>27</v>
      </c>
      <c r="J196" s="379">
        <v>50873</v>
      </c>
      <c r="K196" s="334">
        <v>26</v>
      </c>
    </row>
    <row r="197" spans="1:11" ht="27.75" customHeight="1" x14ac:dyDescent="0.25">
      <c r="A197" s="19" t="s">
        <v>52</v>
      </c>
      <c r="B197" s="379">
        <v>76182</v>
      </c>
      <c r="C197" s="334">
        <v>25</v>
      </c>
      <c r="D197" s="379">
        <v>67551</v>
      </c>
      <c r="E197" s="334">
        <v>25</v>
      </c>
      <c r="F197" s="379">
        <v>60914</v>
      </c>
      <c r="G197" s="334">
        <v>25</v>
      </c>
      <c r="H197" s="379">
        <v>56989</v>
      </c>
      <c r="I197" s="334">
        <v>25</v>
      </c>
      <c r="J197" s="379">
        <v>55222</v>
      </c>
      <c r="K197" s="334">
        <v>25</v>
      </c>
    </row>
    <row r="198" spans="1:11" ht="27.75" customHeight="1" x14ac:dyDescent="0.25">
      <c r="A198" s="19" t="s">
        <v>12</v>
      </c>
      <c r="B198" s="379">
        <v>82923</v>
      </c>
      <c r="C198" s="334">
        <v>23</v>
      </c>
      <c r="D198" s="379">
        <v>87242</v>
      </c>
      <c r="E198" s="334">
        <v>23</v>
      </c>
      <c r="F198" s="379">
        <v>81058</v>
      </c>
      <c r="G198" s="334">
        <v>23</v>
      </c>
      <c r="H198" s="379">
        <v>75533</v>
      </c>
      <c r="I198" s="334">
        <v>23</v>
      </c>
      <c r="J198" s="379">
        <v>63819</v>
      </c>
      <c r="K198" s="334">
        <v>24</v>
      </c>
    </row>
    <row r="199" spans="1:11" ht="27.75" customHeight="1" x14ac:dyDescent="0.25">
      <c r="A199" s="19" t="s">
        <v>13</v>
      </c>
      <c r="B199" s="379">
        <v>127050</v>
      </c>
      <c r="C199" s="334">
        <v>15</v>
      </c>
      <c r="D199" s="379">
        <v>122642</v>
      </c>
      <c r="E199" s="334">
        <v>16</v>
      </c>
      <c r="F199" s="379">
        <v>124221</v>
      </c>
      <c r="G199" s="334">
        <v>16</v>
      </c>
      <c r="H199" s="379">
        <v>123319</v>
      </c>
      <c r="I199" s="334">
        <v>15</v>
      </c>
      <c r="J199" s="379">
        <v>123307</v>
      </c>
      <c r="K199" s="334">
        <v>15</v>
      </c>
    </row>
    <row r="200" spans="1:11" ht="27.75" customHeight="1" x14ac:dyDescent="0.25">
      <c r="A200" s="19" t="s">
        <v>54</v>
      </c>
      <c r="B200" s="379">
        <v>88116</v>
      </c>
      <c r="C200" s="334">
        <v>21</v>
      </c>
      <c r="D200" s="379">
        <v>98171</v>
      </c>
      <c r="E200" s="334">
        <v>19</v>
      </c>
      <c r="F200" s="379">
        <v>101088</v>
      </c>
      <c r="G200" s="334">
        <v>19</v>
      </c>
      <c r="H200" s="379">
        <v>101701</v>
      </c>
      <c r="I200" s="334">
        <v>18</v>
      </c>
      <c r="J200" s="379">
        <v>94256</v>
      </c>
      <c r="K200" s="334">
        <v>20</v>
      </c>
    </row>
    <row r="201" spans="1:11" ht="27.75" customHeight="1" x14ac:dyDescent="0.25">
      <c r="A201" s="19" t="s">
        <v>55</v>
      </c>
      <c r="B201" s="379">
        <v>104221</v>
      </c>
      <c r="C201" s="334">
        <v>18</v>
      </c>
      <c r="D201" s="379">
        <v>95065</v>
      </c>
      <c r="E201" s="334">
        <v>21</v>
      </c>
      <c r="F201" s="379">
        <v>92425</v>
      </c>
      <c r="G201" s="334">
        <v>21</v>
      </c>
      <c r="H201" s="379">
        <v>87780</v>
      </c>
      <c r="I201" s="334">
        <v>22</v>
      </c>
      <c r="J201" s="379">
        <v>78671</v>
      </c>
      <c r="K201" s="334">
        <v>22</v>
      </c>
    </row>
    <row r="202" spans="1:11" ht="27.75" customHeight="1" x14ac:dyDescent="0.25">
      <c r="A202" s="19" t="s">
        <v>56</v>
      </c>
      <c r="B202" s="379">
        <v>309812</v>
      </c>
      <c r="C202" s="334">
        <v>3</v>
      </c>
      <c r="D202" s="379">
        <v>334252</v>
      </c>
      <c r="E202" s="334">
        <v>2</v>
      </c>
      <c r="F202" s="379">
        <v>347003</v>
      </c>
      <c r="G202" s="334">
        <v>2</v>
      </c>
      <c r="H202" s="379">
        <v>342958</v>
      </c>
      <c r="I202" s="334">
        <v>2</v>
      </c>
      <c r="J202" s="379">
        <v>337769</v>
      </c>
      <c r="K202" s="334">
        <v>2</v>
      </c>
    </row>
    <row r="203" spans="1:11" ht="27.75" customHeight="1" x14ac:dyDescent="0.25">
      <c r="A203" s="19" t="s">
        <v>57</v>
      </c>
      <c r="B203" s="379">
        <v>91147</v>
      </c>
      <c r="C203" s="334">
        <v>20</v>
      </c>
      <c r="D203" s="379">
        <v>97402</v>
      </c>
      <c r="E203" s="334">
        <v>20</v>
      </c>
      <c r="F203" s="379">
        <v>99023</v>
      </c>
      <c r="G203" s="334">
        <v>20</v>
      </c>
      <c r="H203" s="379">
        <v>99985</v>
      </c>
      <c r="I203" s="334">
        <v>20</v>
      </c>
      <c r="J203" s="379">
        <v>98313</v>
      </c>
      <c r="K203" s="334">
        <v>19</v>
      </c>
    </row>
    <row r="204" spans="1:11" ht="27.75" customHeight="1" x14ac:dyDescent="0.25">
      <c r="A204" s="19" t="s">
        <v>58</v>
      </c>
      <c r="B204" s="379">
        <v>278178</v>
      </c>
      <c r="C204" s="334">
        <v>4</v>
      </c>
      <c r="D204" s="379">
        <v>274702</v>
      </c>
      <c r="E204" s="334">
        <v>4</v>
      </c>
      <c r="F204" s="379">
        <v>280520</v>
      </c>
      <c r="G204" s="334">
        <v>4</v>
      </c>
      <c r="H204" s="379">
        <v>280633</v>
      </c>
      <c r="I204" s="334">
        <v>4</v>
      </c>
      <c r="J204" s="379">
        <v>267762</v>
      </c>
      <c r="K204" s="334">
        <v>4</v>
      </c>
    </row>
    <row r="205" spans="1:11" ht="27.75" customHeight="1" x14ac:dyDescent="0.25">
      <c r="A205" s="19" t="s">
        <v>19</v>
      </c>
      <c r="B205" s="379">
        <v>50643</v>
      </c>
      <c r="C205" s="334">
        <v>27</v>
      </c>
      <c r="D205" s="379">
        <v>48731</v>
      </c>
      <c r="E205" s="334">
        <v>28</v>
      </c>
      <c r="F205" s="379">
        <v>47006</v>
      </c>
      <c r="G205" s="334">
        <v>28</v>
      </c>
      <c r="H205" s="379">
        <v>43029</v>
      </c>
      <c r="I205" s="334">
        <v>28</v>
      </c>
      <c r="J205" s="379">
        <v>42570</v>
      </c>
      <c r="K205" s="334">
        <v>28</v>
      </c>
    </row>
    <row r="206" spans="1:11" ht="27.75" customHeight="1" x14ac:dyDescent="0.25">
      <c r="A206" s="19" t="s">
        <v>59</v>
      </c>
      <c r="B206" s="379">
        <v>26843</v>
      </c>
      <c r="C206" s="334">
        <v>31</v>
      </c>
      <c r="D206" s="379">
        <v>27475</v>
      </c>
      <c r="E206" s="334">
        <v>31</v>
      </c>
      <c r="F206" s="379">
        <v>27262</v>
      </c>
      <c r="G206" s="334">
        <v>31</v>
      </c>
      <c r="H206" s="379">
        <v>27049</v>
      </c>
      <c r="I206" s="334">
        <v>31</v>
      </c>
      <c r="J206" s="379">
        <v>27432</v>
      </c>
      <c r="K206" s="334">
        <v>31</v>
      </c>
    </row>
    <row r="207" spans="1:11" ht="27.75" customHeight="1" x14ac:dyDescent="0.25">
      <c r="A207" s="19" t="s">
        <v>21</v>
      </c>
      <c r="B207" s="379">
        <v>431285</v>
      </c>
      <c r="C207" s="334">
        <v>1</v>
      </c>
      <c r="D207" s="379">
        <v>504139</v>
      </c>
      <c r="E207" s="334">
        <v>1</v>
      </c>
      <c r="F207" s="379">
        <v>530570</v>
      </c>
      <c r="G207" s="334">
        <v>1</v>
      </c>
      <c r="H207" s="379">
        <v>545024</v>
      </c>
      <c r="I207" s="334">
        <v>1</v>
      </c>
      <c r="J207" s="379">
        <v>526565</v>
      </c>
      <c r="K207" s="334">
        <v>1</v>
      </c>
    </row>
    <row r="208" spans="1:11" ht="27.75" customHeight="1" x14ac:dyDescent="0.25">
      <c r="A208" s="19" t="s">
        <v>60</v>
      </c>
      <c r="B208" s="379">
        <v>312447</v>
      </c>
      <c r="C208" s="334">
        <v>2</v>
      </c>
      <c r="D208" s="379">
        <v>318055</v>
      </c>
      <c r="E208" s="334">
        <v>3</v>
      </c>
      <c r="F208" s="379">
        <v>318181</v>
      </c>
      <c r="G208" s="334">
        <v>3</v>
      </c>
      <c r="H208" s="379">
        <v>322276</v>
      </c>
      <c r="I208" s="334">
        <v>3</v>
      </c>
      <c r="J208" s="379">
        <v>314868</v>
      </c>
      <c r="K208" s="334">
        <v>3</v>
      </c>
    </row>
    <row r="209" spans="1:11" ht="27.75" customHeight="1" x14ac:dyDescent="0.25">
      <c r="A209" s="19" t="s">
        <v>61</v>
      </c>
      <c r="B209" s="379">
        <v>60914</v>
      </c>
      <c r="C209" s="334">
        <v>26</v>
      </c>
      <c r="D209" s="379">
        <v>57646</v>
      </c>
      <c r="E209" s="334">
        <v>26</v>
      </c>
      <c r="F209" s="379">
        <v>59113</v>
      </c>
      <c r="G209" s="334">
        <v>26</v>
      </c>
      <c r="H209" s="379">
        <v>55136</v>
      </c>
      <c r="I209" s="334">
        <v>26</v>
      </c>
      <c r="J209" s="379">
        <v>50272</v>
      </c>
      <c r="K209" s="334">
        <v>27</v>
      </c>
    </row>
    <row r="210" spans="1:11" ht="27.75" customHeight="1" x14ac:dyDescent="0.25">
      <c r="A210" s="19" t="s">
        <v>62</v>
      </c>
      <c r="B210" s="379">
        <v>37944</v>
      </c>
      <c r="C210" s="334">
        <v>30</v>
      </c>
      <c r="D210" s="379">
        <v>39008</v>
      </c>
      <c r="E210" s="334">
        <v>30</v>
      </c>
      <c r="F210" s="379">
        <v>37160</v>
      </c>
      <c r="G210" s="334">
        <v>30</v>
      </c>
      <c r="H210" s="379">
        <v>35475</v>
      </c>
      <c r="I210" s="334">
        <v>29</v>
      </c>
      <c r="J210" s="379">
        <v>34919</v>
      </c>
      <c r="K210" s="334">
        <v>29</v>
      </c>
    </row>
    <row r="211" spans="1:11" ht="27.75" customHeight="1" x14ac:dyDescent="0.25">
      <c r="A211" s="19" t="s">
        <v>63</v>
      </c>
      <c r="B211" s="379">
        <v>136882</v>
      </c>
      <c r="C211" s="334">
        <v>13</v>
      </c>
      <c r="D211" s="379">
        <v>139956</v>
      </c>
      <c r="E211" s="334">
        <v>12</v>
      </c>
      <c r="F211" s="379">
        <v>145513</v>
      </c>
      <c r="G211" s="334">
        <v>12</v>
      </c>
      <c r="H211" s="379">
        <v>146953</v>
      </c>
      <c r="I211" s="334">
        <v>12</v>
      </c>
      <c r="J211" s="379">
        <v>148046</v>
      </c>
      <c r="K211" s="334">
        <v>12</v>
      </c>
    </row>
    <row r="212" spans="1:11" ht="27.75" customHeight="1" x14ac:dyDescent="0.25">
      <c r="A212" s="19" t="s">
        <v>72</v>
      </c>
      <c r="B212" s="379">
        <v>241614</v>
      </c>
      <c r="C212" s="334">
        <v>5</v>
      </c>
      <c r="D212" s="379">
        <v>260785</v>
      </c>
      <c r="E212" s="334">
        <v>5</v>
      </c>
      <c r="F212" s="379">
        <v>263512</v>
      </c>
      <c r="G212" s="334">
        <v>5</v>
      </c>
      <c r="H212" s="379">
        <v>262276</v>
      </c>
      <c r="I212" s="334">
        <v>5</v>
      </c>
      <c r="J212" s="379">
        <v>254684</v>
      </c>
      <c r="K212" s="334">
        <v>5</v>
      </c>
    </row>
    <row r="213" spans="1:11" ht="27.75" customHeight="1" x14ac:dyDescent="0.25">
      <c r="A213" s="19" t="s">
        <v>64</v>
      </c>
      <c r="B213" s="379">
        <v>164135</v>
      </c>
      <c r="C213" s="334">
        <v>11</v>
      </c>
      <c r="D213" s="379">
        <v>161663</v>
      </c>
      <c r="E213" s="334">
        <v>11</v>
      </c>
      <c r="F213" s="379">
        <v>161690</v>
      </c>
      <c r="G213" s="334">
        <v>11</v>
      </c>
      <c r="H213" s="379">
        <v>148214</v>
      </c>
      <c r="I213" s="334">
        <v>11</v>
      </c>
      <c r="J213" s="379">
        <v>151492</v>
      </c>
      <c r="K213" s="334">
        <v>11</v>
      </c>
    </row>
    <row r="214" spans="1:11" ht="27.75" customHeight="1" x14ac:dyDescent="0.25">
      <c r="A214" s="19" t="s">
        <v>65</v>
      </c>
      <c r="B214" s="379">
        <v>108899</v>
      </c>
      <c r="C214" s="334">
        <v>17</v>
      </c>
      <c r="D214" s="379">
        <v>114703</v>
      </c>
      <c r="E214" s="334">
        <v>17</v>
      </c>
      <c r="F214" s="379">
        <v>115505</v>
      </c>
      <c r="G214" s="334">
        <v>17</v>
      </c>
      <c r="H214" s="379">
        <v>120365</v>
      </c>
      <c r="I214" s="334">
        <v>16</v>
      </c>
      <c r="J214" s="379">
        <v>113083</v>
      </c>
      <c r="K214" s="334">
        <v>16</v>
      </c>
    </row>
    <row r="215" spans="1:11" ht="27.75" customHeight="1" x14ac:dyDescent="0.25">
      <c r="A215" s="19" t="s">
        <v>66</v>
      </c>
      <c r="B215" s="379">
        <v>133658</v>
      </c>
      <c r="C215" s="334">
        <v>14</v>
      </c>
      <c r="D215" s="379">
        <v>135594</v>
      </c>
      <c r="E215" s="334">
        <v>13</v>
      </c>
      <c r="F215" s="379">
        <v>140004</v>
      </c>
      <c r="G215" s="334">
        <v>13</v>
      </c>
      <c r="H215" s="379">
        <v>140088</v>
      </c>
      <c r="I215" s="334">
        <v>13</v>
      </c>
      <c r="J215" s="379">
        <v>134967</v>
      </c>
      <c r="K215" s="334">
        <v>14</v>
      </c>
    </row>
    <row r="216" spans="1:11" ht="27.75" customHeight="1" x14ac:dyDescent="0.25">
      <c r="A216" s="19" t="s">
        <v>67</v>
      </c>
      <c r="B216" s="379">
        <v>218875</v>
      </c>
      <c r="C216" s="334">
        <v>7</v>
      </c>
      <c r="D216" s="379">
        <v>220245</v>
      </c>
      <c r="E216" s="334">
        <v>8</v>
      </c>
      <c r="F216" s="379">
        <v>221726</v>
      </c>
      <c r="G216" s="334">
        <v>8</v>
      </c>
      <c r="H216" s="379">
        <v>219067</v>
      </c>
      <c r="I216" s="334">
        <v>8</v>
      </c>
      <c r="J216" s="379">
        <v>205840</v>
      </c>
      <c r="K216" s="334">
        <v>8</v>
      </c>
    </row>
    <row r="217" spans="1:11" ht="27.75" customHeight="1" x14ac:dyDescent="0.25">
      <c r="A217" s="19" t="s">
        <v>68</v>
      </c>
      <c r="B217" s="379">
        <v>206726</v>
      </c>
      <c r="C217" s="334">
        <v>8</v>
      </c>
      <c r="D217" s="379">
        <v>219623</v>
      </c>
      <c r="E217" s="334">
        <v>7</v>
      </c>
      <c r="F217" s="379">
        <v>235125</v>
      </c>
      <c r="G217" s="334">
        <v>7</v>
      </c>
      <c r="H217" s="379">
        <v>236366</v>
      </c>
      <c r="I217" s="334">
        <v>6</v>
      </c>
      <c r="J217" s="379">
        <v>214929</v>
      </c>
      <c r="K217" s="334">
        <v>7</v>
      </c>
    </row>
    <row r="218" spans="1:11" ht="27.75" customHeight="1" x14ac:dyDescent="0.25">
      <c r="A218" s="19" t="s">
        <v>134</v>
      </c>
      <c r="B218" s="379">
        <v>113300</v>
      </c>
      <c r="C218" s="334">
        <v>16</v>
      </c>
      <c r="D218" s="379">
        <v>116801</v>
      </c>
      <c r="E218" s="334">
        <v>15</v>
      </c>
      <c r="F218" s="379">
        <v>126433</v>
      </c>
      <c r="G218" s="334">
        <v>15</v>
      </c>
      <c r="H218" s="379">
        <v>130572</v>
      </c>
      <c r="I218" s="334">
        <v>14</v>
      </c>
      <c r="J218" s="379">
        <v>136619</v>
      </c>
      <c r="K218" s="334">
        <v>13</v>
      </c>
    </row>
    <row r="219" spans="1:11" ht="27.75" customHeight="1" x14ac:dyDescent="0.25">
      <c r="A219" s="19" t="s">
        <v>69</v>
      </c>
      <c r="B219" s="379">
        <v>76825</v>
      </c>
      <c r="C219" s="334">
        <v>24</v>
      </c>
      <c r="D219" s="379">
        <v>75764</v>
      </c>
      <c r="E219" s="334">
        <v>24</v>
      </c>
      <c r="F219" s="379">
        <v>77291</v>
      </c>
      <c r="G219" s="334">
        <v>24</v>
      </c>
      <c r="H219" s="379">
        <v>69974</v>
      </c>
      <c r="I219" s="334">
        <v>24</v>
      </c>
      <c r="J219" s="379">
        <v>64942</v>
      </c>
      <c r="K219" s="334">
        <v>23</v>
      </c>
    </row>
    <row r="220" spans="1:11" ht="27.75" customHeight="1" x14ac:dyDescent="0.25">
      <c r="A220" s="19" t="s">
        <v>73</v>
      </c>
      <c r="B220" s="379">
        <v>202313</v>
      </c>
      <c r="C220" s="334">
        <v>9</v>
      </c>
      <c r="D220" s="379">
        <v>211220</v>
      </c>
      <c r="E220" s="334">
        <v>9</v>
      </c>
      <c r="F220" s="379">
        <v>215283</v>
      </c>
      <c r="G220" s="334">
        <v>9</v>
      </c>
      <c r="H220" s="379">
        <v>217350</v>
      </c>
      <c r="I220" s="334">
        <v>9</v>
      </c>
      <c r="J220" s="379">
        <v>203167</v>
      </c>
      <c r="K220" s="334">
        <v>9</v>
      </c>
    </row>
    <row r="221" spans="1:11" ht="27.75" customHeight="1" x14ac:dyDescent="0.25">
      <c r="A221" s="19" t="s">
        <v>70</v>
      </c>
      <c r="B221" s="379">
        <v>95417</v>
      </c>
      <c r="C221" s="334">
        <v>19</v>
      </c>
      <c r="D221" s="379">
        <v>99196</v>
      </c>
      <c r="E221" s="334">
        <v>18</v>
      </c>
      <c r="F221" s="379">
        <v>101380</v>
      </c>
      <c r="G221" s="334">
        <v>18</v>
      </c>
      <c r="H221" s="379">
        <v>101630</v>
      </c>
      <c r="I221" s="334">
        <v>19</v>
      </c>
      <c r="J221" s="379">
        <v>101483</v>
      </c>
      <c r="K221" s="334">
        <v>18</v>
      </c>
    </row>
    <row r="222" spans="1:11" ht="27.75" customHeight="1" x14ac:dyDescent="0.25">
      <c r="A222" s="19" t="s">
        <v>36</v>
      </c>
      <c r="B222" s="379">
        <v>38911</v>
      </c>
      <c r="C222" s="334">
        <v>29</v>
      </c>
      <c r="D222" s="379">
        <v>43100</v>
      </c>
      <c r="E222" s="334">
        <v>29</v>
      </c>
      <c r="F222" s="379">
        <v>41017</v>
      </c>
      <c r="G222" s="334">
        <v>29</v>
      </c>
      <c r="H222" s="379">
        <v>34627</v>
      </c>
      <c r="I222" s="334">
        <v>30</v>
      </c>
      <c r="J222" s="379">
        <v>32697</v>
      </c>
      <c r="K222" s="334">
        <v>30</v>
      </c>
    </row>
    <row r="223" spans="1:11" ht="27.75" customHeight="1" x14ac:dyDescent="0.25">
      <c r="A223" s="326" t="s">
        <v>285</v>
      </c>
      <c r="B223" s="560"/>
      <c r="D223" s="560"/>
      <c r="F223" s="328"/>
      <c r="G223" s="328"/>
      <c r="J223" s="666"/>
    </row>
    <row r="224" spans="1:11" ht="27.75" customHeight="1" x14ac:dyDescent="0.25">
      <c r="A224" s="669"/>
      <c r="B224" s="293"/>
      <c r="C224" s="293"/>
      <c r="D224" s="293"/>
      <c r="E224" s="293"/>
      <c r="F224" s="293"/>
      <c r="G224" s="293"/>
      <c r="J224" s="582"/>
    </row>
    <row r="225" spans="1:11" ht="27.75" customHeight="1" x14ac:dyDescent="0.25">
      <c r="A225" s="670"/>
      <c r="B225" s="294"/>
      <c r="C225" s="294"/>
      <c r="D225" s="294"/>
      <c r="E225" s="294"/>
      <c r="F225" s="293"/>
      <c r="G225" s="293"/>
      <c r="J225" s="582"/>
    </row>
    <row r="226" spans="1:11" ht="27.75" customHeight="1" x14ac:dyDescent="0.25">
      <c r="A226" s="469" t="s">
        <v>683</v>
      </c>
      <c r="B226" s="560"/>
      <c r="D226" s="274"/>
      <c r="F226" s="328"/>
      <c r="J226" s="582"/>
      <c r="K226" s="18" t="s">
        <v>0</v>
      </c>
    </row>
    <row r="227" spans="1:11" ht="27.75" customHeight="1" x14ac:dyDescent="0.25">
      <c r="A227" s="723" t="s">
        <v>1</v>
      </c>
      <c r="B227" s="730">
        <v>1399</v>
      </c>
      <c r="C227" s="731"/>
      <c r="D227" s="730">
        <v>1400</v>
      </c>
      <c r="E227" s="731"/>
      <c r="F227" s="730">
        <v>1401</v>
      </c>
      <c r="G227" s="731"/>
      <c r="H227" s="721">
        <v>1402</v>
      </c>
      <c r="I227" s="721"/>
      <c r="J227" s="721">
        <v>1403</v>
      </c>
      <c r="K227" s="721"/>
    </row>
    <row r="228" spans="1:11" ht="27.75" customHeight="1" x14ac:dyDescent="0.25">
      <c r="A228" s="724"/>
      <c r="B228" s="153" t="s">
        <v>2</v>
      </c>
      <c r="C228" s="153" t="s">
        <v>144</v>
      </c>
      <c r="D228" s="153" t="s">
        <v>2</v>
      </c>
      <c r="E228" s="153" t="s">
        <v>144</v>
      </c>
      <c r="F228" s="153" t="s">
        <v>2</v>
      </c>
      <c r="G228" s="153" t="s">
        <v>3</v>
      </c>
      <c r="H228" s="153" t="s">
        <v>2</v>
      </c>
      <c r="I228" s="153" t="s">
        <v>3</v>
      </c>
      <c r="J228" s="153" t="s">
        <v>2</v>
      </c>
      <c r="K228" s="153" t="s">
        <v>3</v>
      </c>
    </row>
    <row r="229" spans="1:11" s="121" customFormat="1" ht="27.75" customHeight="1" x14ac:dyDescent="0.25">
      <c r="A229" s="117" t="s">
        <v>47</v>
      </c>
      <c r="B229" s="560">
        <v>54.332581307974984</v>
      </c>
      <c r="C229" s="79" t="s">
        <v>230</v>
      </c>
      <c r="D229" s="274">
        <v>48.956137115497341</v>
      </c>
      <c r="E229" s="381" t="s">
        <v>230</v>
      </c>
      <c r="F229" s="275">
        <v>51.419069903006942</v>
      </c>
      <c r="G229" s="292" t="s">
        <v>230</v>
      </c>
      <c r="H229" s="305">
        <v>53.588477198800618</v>
      </c>
      <c r="I229" s="292" t="s">
        <v>230</v>
      </c>
      <c r="J229" s="305">
        <v>56.66</v>
      </c>
      <c r="K229" s="292" t="s">
        <v>230</v>
      </c>
    </row>
    <row r="230" spans="1:11" ht="27.75" customHeight="1" x14ac:dyDescent="0.25">
      <c r="A230" s="19" t="s">
        <v>48</v>
      </c>
      <c r="B230" s="175">
        <v>53.637569718958147</v>
      </c>
      <c r="C230" s="334">
        <v>18</v>
      </c>
      <c r="D230" s="175">
        <v>50.00979304041261</v>
      </c>
      <c r="E230" s="334">
        <v>16</v>
      </c>
      <c r="F230" s="646">
        <v>52.730722320097577</v>
      </c>
      <c r="G230" s="561">
        <v>13</v>
      </c>
      <c r="H230" s="376">
        <v>57.246094918905975</v>
      </c>
      <c r="I230" s="382">
        <v>13</v>
      </c>
      <c r="J230" s="376">
        <v>61.786383510306052</v>
      </c>
      <c r="K230" s="382">
        <v>11</v>
      </c>
    </row>
    <row r="231" spans="1:11" ht="27.75" customHeight="1" x14ac:dyDescent="0.25">
      <c r="A231" s="19" t="s">
        <v>49</v>
      </c>
      <c r="B231" s="175">
        <v>55.590564387631638</v>
      </c>
      <c r="C231" s="334">
        <v>14</v>
      </c>
      <c r="D231" s="175">
        <v>52.093315962638286</v>
      </c>
      <c r="E231" s="334">
        <v>9</v>
      </c>
      <c r="F231" s="646">
        <v>50.136006447713079</v>
      </c>
      <c r="G231" s="561">
        <v>19</v>
      </c>
      <c r="H231" s="376">
        <v>57.471026727771843</v>
      </c>
      <c r="I231" s="382">
        <v>11</v>
      </c>
      <c r="J231" s="376">
        <v>61.644872677219539</v>
      </c>
      <c r="K231" s="382">
        <v>12</v>
      </c>
    </row>
    <row r="232" spans="1:11" ht="27.75" customHeight="1" x14ac:dyDescent="0.25">
      <c r="A232" s="19" t="s">
        <v>50</v>
      </c>
      <c r="B232" s="175">
        <v>53.794274623968953</v>
      </c>
      <c r="C232" s="334">
        <v>17</v>
      </c>
      <c r="D232" s="175">
        <v>50.130802326335591</v>
      </c>
      <c r="E232" s="334">
        <v>15</v>
      </c>
      <c r="F232" s="646">
        <v>50.663845771896121</v>
      </c>
      <c r="G232" s="561">
        <v>17</v>
      </c>
      <c r="H232" s="376">
        <v>52.203187778709882</v>
      </c>
      <c r="I232" s="382">
        <v>19</v>
      </c>
      <c r="J232" s="376">
        <v>55.905579399141637</v>
      </c>
      <c r="K232" s="382">
        <v>19</v>
      </c>
    </row>
    <row r="233" spans="1:11" ht="27.75" customHeight="1" x14ac:dyDescent="0.25">
      <c r="A233" s="19" t="s">
        <v>51</v>
      </c>
      <c r="B233" s="175">
        <v>56.226974492123084</v>
      </c>
      <c r="C233" s="334">
        <v>13</v>
      </c>
      <c r="D233" s="175">
        <v>50.85488222633159</v>
      </c>
      <c r="E233" s="334">
        <v>14</v>
      </c>
      <c r="F233" s="646">
        <v>52.749577320803674</v>
      </c>
      <c r="G233" s="561">
        <v>12</v>
      </c>
      <c r="H233" s="376">
        <v>53.726462960874954</v>
      </c>
      <c r="I233" s="382">
        <v>17</v>
      </c>
      <c r="J233" s="376">
        <v>56.95561826370303</v>
      </c>
      <c r="K233" s="382">
        <v>18</v>
      </c>
    </row>
    <row r="234" spans="1:11" ht="27.75" customHeight="1" x14ac:dyDescent="0.25">
      <c r="A234" s="19" t="s">
        <v>10</v>
      </c>
      <c r="B234" s="175">
        <v>72.780633635932773</v>
      </c>
      <c r="C234" s="334">
        <v>2</v>
      </c>
      <c r="D234" s="175">
        <v>62.788705680810054</v>
      </c>
      <c r="E234" s="334">
        <v>2</v>
      </c>
      <c r="F234" s="646">
        <v>70.80716445685043</v>
      </c>
      <c r="G234" s="561">
        <v>2</v>
      </c>
      <c r="H234" s="376">
        <v>73.530981124524772</v>
      </c>
      <c r="I234" s="382">
        <v>3</v>
      </c>
      <c r="J234" s="376">
        <v>76.904099190283404</v>
      </c>
      <c r="K234" s="382">
        <v>2</v>
      </c>
    </row>
    <row r="235" spans="1:11" ht="27.75" customHeight="1" x14ac:dyDescent="0.25">
      <c r="A235" s="19" t="s">
        <v>52</v>
      </c>
      <c r="B235" s="175">
        <v>42.841188295733751</v>
      </c>
      <c r="C235" s="334">
        <v>28</v>
      </c>
      <c r="D235" s="175">
        <v>41.959524574365567</v>
      </c>
      <c r="E235" s="334">
        <v>27</v>
      </c>
      <c r="F235" s="646">
        <v>42.765711173146322</v>
      </c>
      <c r="G235" s="561">
        <v>27</v>
      </c>
      <c r="H235" s="376">
        <v>44.795317411569172</v>
      </c>
      <c r="I235" s="382">
        <v>27</v>
      </c>
      <c r="J235" s="376">
        <v>47.520218619594516</v>
      </c>
      <c r="K235" s="382">
        <v>26</v>
      </c>
    </row>
    <row r="236" spans="1:11" ht="27.75" customHeight="1" x14ac:dyDescent="0.25">
      <c r="A236" s="19" t="s">
        <v>12</v>
      </c>
      <c r="B236" s="175">
        <v>49.550556453914204</v>
      </c>
      <c r="C236" s="334">
        <v>24</v>
      </c>
      <c r="D236" s="175">
        <v>46.865723764623709</v>
      </c>
      <c r="E236" s="334">
        <v>20</v>
      </c>
      <c r="F236" s="646">
        <v>50.356841017935963</v>
      </c>
      <c r="G236" s="561">
        <v>18</v>
      </c>
      <c r="H236" s="376">
        <v>52.451708766716202</v>
      </c>
      <c r="I236" s="382">
        <v>18</v>
      </c>
      <c r="J236" s="376">
        <v>61.066082090628512</v>
      </c>
      <c r="K236" s="382">
        <v>14</v>
      </c>
    </row>
    <row r="237" spans="1:11" ht="27.75" customHeight="1" x14ac:dyDescent="0.25">
      <c r="A237" s="19" t="s">
        <v>13</v>
      </c>
      <c r="B237" s="175">
        <v>78.522070609787306</v>
      </c>
      <c r="C237" s="334">
        <v>1</v>
      </c>
      <c r="D237" s="175">
        <v>70.282045962141652</v>
      </c>
      <c r="E237" s="334">
        <v>1</v>
      </c>
      <c r="F237" s="646">
        <v>72.456706162798838</v>
      </c>
      <c r="G237" s="561">
        <v>1</v>
      </c>
      <c r="H237" s="376">
        <v>77.621391547309742</v>
      </c>
      <c r="I237" s="382">
        <v>1</v>
      </c>
      <c r="J237" s="376">
        <v>79.849593340228026</v>
      </c>
      <c r="K237" s="382">
        <v>1</v>
      </c>
    </row>
    <row r="238" spans="1:11" ht="27.75" customHeight="1" x14ac:dyDescent="0.25">
      <c r="A238" s="19" t="s">
        <v>54</v>
      </c>
      <c r="B238" s="175">
        <v>45.180104633407595</v>
      </c>
      <c r="C238" s="334">
        <v>27</v>
      </c>
      <c r="D238" s="175">
        <v>40.369953214347596</v>
      </c>
      <c r="E238" s="334">
        <v>28</v>
      </c>
      <c r="F238" s="646">
        <v>40.865374408186661</v>
      </c>
      <c r="G238" s="561">
        <v>28</v>
      </c>
      <c r="H238" s="376">
        <v>41.539267930462131</v>
      </c>
      <c r="I238" s="382">
        <v>29</v>
      </c>
      <c r="J238" s="376">
        <v>44.000272560019987</v>
      </c>
      <c r="K238" s="382">
        <v>29</v>
      </c>
    </row>
    <row r="239" spans="1:11" ht="27.75" customHeight="1" x14ac:dyDescent="0.25">
      <c r="A239" s="19" t="s">
        <v>55</v>
      </c>
      <c r="B239" s="175">
        <v>41.612881309871597</v>
      </c>
      <c r="C239" s="334">
        <v>30</v>
      </c>
      <c r="D239" s="175">
        <v>36.355837522943105</v>
      </c>
      <c r="E239" s="334">
        <v>29</v>
      </c>
      <c r="F239" s="646">
        <v>40.594805425050971</v>
      </c>
      <c r="G239" s="561">
        <v>29</v>
      </c>
      <c r="H239" s="376">
        <v>41.792820321429403</v>
      </c>
      <c r="I239" s="382">
        <v>28</v>
      </c>
      <c r="J239" s="376">
        <v>46.575779906656841</v>
      </c>
      <c r="K239" s="382">
        <v>28</v>
      </c>
    </row>
    <row r="240" spans="1:11" ht="27.75" customHeight="1" x14ac:dyDescent="0.25">
      <c r="A240" s="19" t="s">
        <v>56</v>
      </c>
      <c r="B240" s="175">
        <v>63.194550742384813</v>
      </c>
      <c r="C240" s="334">
        <v>5</v>
      </c>
      <c r="D240" s="175">
        <v>57.515270784880002</v>
      </c>
      <c r="E240" s="334">
        <v>5</v>
      </c>
      <c r="F240" s="646">
        <v>59.812375581435163</v>
      </c>
      <c r="G240" s="561">
        <v>4</v>
      </c>
      <c r="H240" s="376">
        <v>62.352157684702867</v>
      </c>
      <c r="I240" s="382">
        <v>4</v>
      </c>
      <c r="J240" s="376">
        <v>64.641462521343058</v>
      </c>
      <c r="K240" s="382">
        <v>6</v>
      </c>
    </row>
    <row r="241" spans="1:11" ht="27.75" customHeight="1" x14ac:dyDescent="0.25">
      <c r="A241" s="19" t="s">
        <v>57</v>
      </c>
      <c r="B241" s="175">
        <v>52.292433278348774</v>
      </c>
      <c r="C241" s="334">
        <v>19</v>
      </c>
      <c r="D241" s="175">
        <v>46.726365237815621</v>
      </c>
      <c r="E241" s="334">
        <v>21</v>
      </c>
      <c r="F241" s="646">
        <v>49.967161434388544</v>
      </c>
      <c r="G241" s="561">
        <v>20</v>
      </c>
      <c r="H241" s="376">
        <v>51.19454569491397</v>
      </c>
      <c r="I241" s="382">
        <v>20</v>
      </c>
      <c r="J241" s="376">
        <v>53.090516097228011</v>
      </c>
      <c r="K241" s="382">
        <v>20</v>
      </c>
    </row>
    <row r="242" spans="1:11" ht="27.75" customHeight="1" x14ac:dyDescent="0.25">
      <c r="A242" s="19" t="s">
        <v>58</v>
      </c>
      <c r="B242" s="175">
        <v>49.833088416421042</v>
      </c>
      <c r="C242" s="334">
        <v>23</v>
      </c>
      <c r="D242" s="175">
        <v>45.832315030154916</v>
      </c>
      <c r="E242" s="334">
        <v>22</v>
      </c>
      <c r="F242" s="646">
        <v>47.300369534136991</v>
      </c>
      <c r="G242" s="561">
        <v>24</v>
      </c>
      <c r="H242" s="376">
        <v>48.746718739996162</v>
      </c>
      <c r="I242" s="382">
        <v>23</v>
      </c>
      <c r="J242" s="376">
        <v>51.377479788304811</v>
      </c>
      <c r="K242" s="382">
        <v>22</v>
      </c>
    </row>
    <row r="243" spans="1:11" ht="27.75" customHeight="1" x14ac:dyDescent="0.25">
      <c r="A243" s="19" t="s">
        <v>19</v>
      </c>
      <c r="B243" s="175">
        <v>56.904788774780876</v>
      </c>
      <c r="C243" s="334">
        <v>12</v>
      </c>
      <c r="D243" s="175">
        <v>51.944482616462828</v>
      </c>
      <c r="E243" s="334">
        <v>11</v>
      </c>
      <c r="F243" s="646">
        <v>54.834176503653744</v>
      </c>
      <c r="G243" s="561">
        <v>9</v>
      </c>
      <c r="H243" s="376">
        <v>59.276505676351746</v>
      </c>
      <c r="I243" s="382">
        <v>9</v>
      </c>
      <c r="J243" s="376">
        <v>62.516623640772906</v>
      </c>
      <c r="K243" s="382">
        <v>10</v>
      </c>
    </row>
    <row r="244" spans="1:11" ht="27.75" customHeight="1" x14ac:dyDescent="0.25">
      <c r="A244" s="19" t="s">
        <v>59</v>
      </c>
      <c r="B244" s="175">
        <v>57.819554437125312</v>
      </c>
      <c r="C244" s="334">
        <v>11</v>
      </c>
      <c r="D244" s="175">
        <v>47.081917262393063</v>
      </c>
      <c r="E244" s="334">
        <v>19</v>
      </c>
      <c r="F244" s="646">
        <v>51.758734655335225</v>
      </c>
      <c r="G244" s="561">
        <v>15</v>
      </c>
      <c r="H244" s="376">
        <v>54.61214508898248</v>
      </c>
      <c r="I244" s="382">
        <v>16</v>
      </c>
      <c r="J244" s="376">
        <v>59.640931211363934</v>
      </c>
      <c r="K244" s="382">
        <v>15</v>
      </c>
    </row>
    <row r="245" spans="1:11" ht="27.75" customHeight="1" x14ac:dyDescent="0.25">
      <c r="A245" s="19" t="s">
        <v>21</v>
      </c>
      <c r="B245" s="175">
        <v>42.015042029199236</v>
      </c>
      <c r="C245" s="334">
        <v>29</v>
      </c>
      <c r="D245" s="175">
        <v>35.01675350080378</v>
      </c>
      <c r="E245" s="334">
        <v>30</v>
      </c>
      <c r="F245" s="646">
        <v>39.079768989475539</v>
      </c>
      <c r="G245" s="561">
        <v>30</v>
      </c>
      <c r="H245" s="376">
        <v>40.336452178822768</v>
      </c>
      <c r="I245" s="382">
        <v>30</v>
      </c>
      <c r="J245" s="376">
        <v>42.838915801375478</v>
      </c>
      <c r="K245" s="382">
        <v>30</v>
      </c>
    </row>
    <row r="246" spans="1:11" ht="27.75" customHeight="1" x14ac:dyDescent="0.25">
      <c r="A246" s="19" t="s">
        <v>60</v>
      </c>
      <c r="B246" s="175">
        <v>58.696469179369259</v>
      </c>
      <c r="C246" s="334">
        <v>9</v>
      </c>
      <c r="D246" s="175">
        <v>51.934959703058006</v>
      </c>
      <c r="E246" s="334">
        <v>12</v>
      </c>
      <c r="F246" s="646">
        <v>55.089329795949368</v>
      </c>
      <c r="G246" s="561">
        <v>8</v>
      </c>
      <c r="H246" s="376">
        <v>58.946887733595624</v>
      </c>
      <c r="I246" s="382">
        <v>10</v>
      </c>
      <c r="J246" s="376">
        <v>61.289042901980004</v>
      </c>
      <c r="K246" s="382">
        <v>13</v>
      </c>
    </row>
    <row r="247" spans="1:11" ht="27.75" customHeight="1" x14ac:dyDescent="0.25">
      <c r="A247" s="19" t="s">
        <v>61</v>
      </c>
      <c r="B247" s="175">
        <v>54.99625514916989</v>
      </c>
      <c r="C247" s="334">
        <v>16</v>
      </c>
      <c r="D247" s="175">
        <v>50.945012107967635</v>
      </c>
      <c r="E247" s="334">
        <v>13</v>
      </c>
      <c r="F247" s="646">
        <v>52.455926699141727</v>
      </c>
      <c r="G247" s="561">
        <v>14</v>
      </c>
      <c r="H247" s="376">
        <v>54.987080103359176</v>
      </c>
      <c r="I247" s="382">
        <v>15</v>
      </c>
      <c r="J247" s="376">
        <v>58.56403043283678</v>
      </c>
      <c r="K247" s="382">
        <v>16</v>
      </c>
    </row>
    <row r="248" spans="1:11" ht="27.75" customHeight="1" x14ac:dyDescent="0.25">
      <c r="A248" s="19" t="s">
        <v>62</v>
      </c>
      <c r="B248" s="175">
        <v>70.050355310838157</v>
      </c>
      <c r="C248" s="334">
        <v>3</v>
      </c>
      <c r="D248" s="175">
        <v>61.674043944650478</v>
      </c>
      <c r="E248" s="334">
        <v>3</v>
      </c>
      <c r="F248" s="646">
        <v>70.360208868041411</v>
      </c>
      <c r="G248" s="561">
        <v>3</v>
      </c>
      <c r="H248" s="376">
        <v>73.679829834458516</v>
      </c>
      <c r="I248" s="382">
        <v>2</v>
      </c>
      <c r="J248" s="376">
        <v>76.503319928925464</v>
      </c>
      <c r="K248" s="382">
        <v>3</v>
      </c>
    </row>
    <row r="249" spans="1:11" ht="27.75" customHeight="1" x14ac:dyDescent="0.25">
      <c r="A249" s="19" t="s">
        <v>63</v>
      </c>
      <c r="B249" s="175">
        <v>46.530289674458189</v>
      </c>
      <c r="C249" s="334">
        <v>26</v>
      </c>
      <c r="D249" s="175">
        <v>42.796528180888409</v>
      </c>
      <c r="E249" s="334">
        <v>26</v>
      </c>
      <c r="F249" s="646">
        <v>43.495069033530569</v>
      </c>
      <c r="G249" s="561">
        <v>26</v>
      </c>
      <c r="H249" s="376">
        <v>45.455400322407307</v>
      </c>
      <c r="I249" s="382">
        <v>26</v>
      </c>
      <c r="J249" s="376">
        <v>47.320764563898493</v>
      </c>
      <c r="K249" s="382">
        <v>27</v>
      </c>
    </row>
    <row r="250" spans="1:11" ht="27.75" customHeight="1" x14ac:dyDescent="0.25">
      <c r="A250" s="19" t="s">
        <v>72</v>
      </c>
      <c r="B250" s="175">
        <v>49.238621623145903</v>
      </c>
      <c r="C250" s="334">
        <v>25</v>
      </c>
      <c r="D250" s="175">
        <v>44.745541934260537</v>
      </c>
      <c r="E250" s="334">
        <v>24</v>
      </c>
      <c r="F250" s="646">
        <v>45.864598966149742</v>
      </c>
      <c r="G250" s="561">
        <v>25</v>
      </c>
      <c r="H250" s="376">
        <v>46.913654635758739</v>
      </c>
      <c r="I250" s="382">
        <v>25</v>
      </c>
      <c r="J250" s="376">
        <v>50.198582801154757</v>
      </c>
      <c r="K250" s="382">
        <v>25</v>
      </c>
    </row>
    <row r="251" spans="1:11" ht="27.75" customHeight="1" x14ac:dyDescent="0.25">
      <c r="A251" s="19" t="s">
        <v>64</v>
      </c>
      <c r="B251" s="175">
        <v>55.554991947449182</v>
      </c>
      <c r="C251" s="334">
        <v>15</v>
      </c>
      <c r="D251" s="175">
        <v>52.012309755601059</v>
      </c>
      <c r="E251" s="334">
        <v>10</v>
      </c>
      <c r="F251" s="646">
        <v>54.314826878403125</v>
      </c>
      <c r="G251" s="561">
        <v>11</v>
      </c>
      <c r="H251" s="376">
        <v>56.213063068812787</v>
      </c>
      <c r="I251" s="382">
        <v>14</v>
      </c>
      <c r="J251" s="376">
        <v>58.192132198791469</v>
      </c>
      <c r="K251" s="382">
        <v>17</v>
      </c>
    </row>
    <row r="252" spans="1:11" ht="27.75" customHeight="1" x14ac:dyDescent="0.25">
      <c r="A252" s="19" t="s">
        <v>65</v>
      </c>
      <c r="B252" s="175">
        <v>37.927117014768854</v>
      </c>
      <c r="C252" s="334">
        <v>31</v>
      </c>
      <c r="D252" s="175">
        <v>31.263063601074947</v>
      </c>
      <c r="E252" s="334">
        <v>31</v>
      </c>
      <c r="F252" s="646">
        <v>35.432376848496723</v>
      </c>
      <c r="G252" s="561">
        <v>31</v>
      </c>
      <c r="H252" s="376">
        <v>37.076861004639902</v>
      </c>
      <c r="I252" s="382">
        <v>31</v>
      </c>
      <c r="J252" s="376">
        <v>40.1282297058385</v>
      </c>
      <c r="K252" s="382">
        <v>31</v>
      </c>
    </row>
    <row r="253" spans="1:11" ht="27.75" customHeight="1" x14ac:dyDescent="0.25">
      <c r="A253" s="19" t="s">
        <v>66</v>
      </c>
      <c r="B253" s="175">
        <v>60.979186183862168</v>
      </c>
      <c r="C253" s="334">
        <v>6</v>
      </c>
      <c r="D253" s="175">
        <v>55.422256152979244</v>
      </c>
      <c r="E253" s="334">
        <v>6</v>
      </c>
      <c r="F253" s="646">
        <v>58.561873711463775</v>
      </c>
      <c r="G253" s="561">
        <v>7</v>
      </c>
      <c r="H253" s="376">
        <v>60.189411922238854</v>
      </c>
      <c r="I253" s="382">
        <v>7</v>
      </c>
      <c r="J253" s="376">
        <v>63.8330275000312</v>
      </c>
      <c r="K253" s="382">
        <v>7</v>
      </c>
    </row>
    <row r="254" spans="1:11" ht="27.75" customHeight="1" x14ac:dyDescent="0.25">
      <c r="A254" s="19" t="s">
        <v>67</v>
      </c>
      <c r="B254" s="175">
        <v>50.809706910030798</v>
      </c>
      <c r="C254" s="334">
        <v>21</v>
      </c>
      <c r="D254" s="175">
        <v>45.408465585801686</v>
      </c>
      <c r="E254" s="334">
        <v>23</v>
      </c>
      <c r="F254" s="646">
        <v>48.851762292078845</v>
      </c>
      <c r="G254" s="561">
        <v>22</v>
      </c>
      <c r="H254" s="376">
        <v>50.407209920555651</v>
      </c>
      <c r="I254" s="382">
        <v>21</v>
      </c>
      <c r="J254" s="376">
        <v>52.230921010756795</v>
      </c>
      <c r="K254" s="382">
        <v>21</v>
      </c>
    </row>
    <row r="255" spans="1:11" ht="27.75" customHeight="1" x14ac:dyDescent="0.25">
      <c r="A255" s="19" t="s">
        <v>68</v>
      </c>
      <c r="B255" s="175">
        <v>51.105371036559852</v>
      </c>
      <c r="C255" s="334">
        <v>20</v>
      </c>
      <c r="D255" s="175">
        <v>48.346378621616722</v>
      </c>
      <c r="E255" s="334">
        <v>17</v>
      </c>
      <c r="F255" s="646">
        <v>47.522737155704412</v>
      </c>
      <c r="G255" s="561">
        <v>23</v>
      </c>
      <c r="H255" s="376">
        <v>47.487685631099964</v>
      </c>
      <c r="I255" s="382">
        <v>24</v>
      </c>
      <c r="J255" s="376">
        <v>51.14707776293406</v>
      </c>
      <c r="K255" s="382">
        <v>24</v>
      </c>
    </row>
    <row r="256" spans="1:11" ht="27.75" customHeight="1" x14ac:dyDescent="0.25">
      <c r="A256" s="19" t="s">
        <v>134</v>
      </c>
      <c r="B256" s="175">
        <v>63.818556094691957</v>
      </c>
      <c r="C256" s="334">
        <v>4</v>
      </c>
      <c r="D256" s="175">
        <v>59.322898945219457</v>
      </c>
      <c r="E256" s="334">
        <v>4</v>
      </c>
      <c r="F256" s="646">
        <v>59.68856660472008</v>
      </c>
      <c r="G256" s="561">
        <v>5</v>
      </c>
      <c r="H256" s="376">
        <v>62.211190325109179</v>
      </c>
      <c r="I256" s="382">
        <v>5</v>
      </c>
      <c r="J256" s="376">
        <v>62.836624775583481</v>
      </c>
      <c r="K256" s="382">
        <v>9</v>
      </c>
    </row>
    <row r="257" spans="1:11" ht="27.75" customHeight="1" x14ac:dyDescent="0.25">
      <c r="A257" s="19" t="s">
        <v>69</v>
      </c>
      <c r="B257" s="175">
        <v>60.062250301960418</v>
      </c>
      <c r="C257" s="334">
        <v>8</v>
      </c>
      <c r="D257" s="175">
        <v>55.11540004645564</v>
      </c>
      <c r="E257" s="334">
        <v>7</v>
      </c>
      <c r="F257" s="646">
        <v>58.627987515498738</v>
      </c>
      <c r="G257" s="561">
        <v>6</v>
      </c>
      <c r="H257" s="376">
        <v>61.782159927956215</v>
      </c>
      <c r="I257" s="382">
        <v>6</v>
      </c>
      <c r="J257" s="376">
        <v>66.010838256114823</v>
      </c>
      <c r="K257" s="382">
        <v>5</v>
      </c>
    </row>
    <row r="258" spans="1:11" ht="27.75" customHeight="1" x14ac:dyDescent="0.25">
      <c r="A258" s="19" t="s">
        <v>73</v>
      </c>
      <c r="B258" s="175">
        <v>50.523810084964474</v>
      </c>
      <c r="C258" s="334">
        <v>22</v>
      </c>
      <c r="D258" s="175">
        <v>44.691090352779071</v>
      </c>
      <c r="E258" s="334">
        <v>25</v>
      </c>
      <c r="F258" s="646">
        <v>49.067261241174286</v>
      </c>
      <c r="G258" s="561">
        <v>21</v>
      </c>
      <c r="H258" s="376">
        <v>49.282364028293813</v>
      </c>
      <c r="I258" s="382">
        <v>22</v>
      </c>
      <c r="J258" s="376">
        <v>51.274902190043626</v>
      </c>
      <c r="K258" s="382">
        <v>23</v>
      </c>
    </row>
    <row r="259" spans="1:11" ht="27.75" customHeight="1" x14ac:dyDescent="0.25">
      <c r="A259" s="19" t="s">
        <v>70</v>
      </c>
      <c r="B259" s="175">
        <v>60.501769686540605</v>
      </c>
      <c r="C259" s="334">
        <v>7</v>
      </c>
      <c r="D259" s="175">
        <v>54.346411227742266</v>
      </c>
      <c r="E259" s="334">
        <v>8</v>
      </c>
      <c r="F259" s="646">
        <v>54.55044390637611</v>
      </c>
      <c r="G259" s="561">
        <v>10</v>
      </c>
      <c r="H259" s="376">
        <v>57.444051825677263</v>
      </c>
      <c r="I259" s="382">
        <v>12</v>
      </c>
      <c r="J259" s="376">
        <v>62.934570059009808</v>
      </c>
      <c r="K259" s="382">
        <v>8</v>
      </c>
    </row>
    <row r="260" spans="1:11" ht="27.75" customHeight="1" x14ac:dyDescent="0.25">
      <c r="A260" s="19" t="s">
        <v>36</v>
      </c>
      <c r="B260" s="175">
        <v>58.235177669999004</v>
      </c>
      <c r="C260" s="334">
        <v>10</v>
      </c>
      <c r="D260" s="175">
        <v>47.191890728347225</v>
      </c>
      <c r="E260" s="334">
        <v>18</v>
      </c>
      <c r="F260" s="646">
        <v>51.527983062357684</v>
      </c>
      <c r="G260" s="561">
        <v>16</v>
      </c>
      <c r="H260" s="376">
        <v>59.648956356736235</v>
      </c>
      <c r="I260" s="382">
        <v>8</v>
      </c>
      <c r="J260" s="376">
        <v>66.523960107029922</v>
      </c>
      <c r="K260" s="382">
        <v>4</v>
      </c>
    </row>
    <row r="261" spans="1:11" ht="27.75" customHeight="1" x14ac:dyDescent="0.25">
      <c r="A261" s="494" t="s">
        <v>285</v>
      </c>
      <c r="B261" s="560"/>
      <c r="D261" s="560"/>
      <c r="F261" s="276"/>
      <c r="J261" s="582"/>
    </row>
    <row r="262" spans="1:11" ht="27.75" customHeight="1" x14ac:dyDescent="0.25">
      <c r="B262" s="560"/>
      <c r="D262" s="560"/>
      <c r="J262" s="582"/>
    </row>
    <row r="263" spans="1:11" ht="27.75" customHeight="1" x14ac:dyDescent="0.25">
      <c r="A263" s="469" t="s">
        <v>684</v>
      </c>
      <c r="B263" s="560"/>
      <c r="D263" s="560"/>
      <c r="J263" s="582"/>
      <c r="K263" s="131" t="s">
        <v>0</v>
      </c>
    </row>
    <row r="264" spans="1:11" ht="27.75" customHeight="1" x14ac:dyDescent="0.25">
      <c r="A264" s="723" t="s">
        <v>1</v>
      </c>
      <c r="B264" s="730" t="s">
        <v>371</v>
      </c>
      <c r="C264" s="731"/>
      <c r="D264" s="730">
        <v>1400</v>
      </c>
      <c r="E264" s="731"/>
      <c r="F264" s="730">
        <v>1401</v>
      </c>
      <c r="G264" s="731"/>
      <c r="H264" s="730">
        <v>1402</v>
      </c>
      <c r="I264" s="731"/>
      <c r="J264" s="730">
        <v>1403</v>
      </c>
      <c r="K264" s="731"/>
    </row>
    <row r="265" spans="1:11" ht="27.75" customHeight="1" x14ac:dyDescent="0.25">
      <c r="A265" s="724"/>
      <c r="B265" s="153" t="s">
        <v>2</v>
      </c>
      <c r="C265" s="153" t="s">
        <v>144</v>
      </c>
      <c r="D265" s="153" t="s">
        <v>2</v>
      </c>
      <c r="E265" s="153" t="s">
        <v>144</v>
      </c>
      <c r="F265" s="153" t="s">
        <v>2</v>
      </c>
      <c r="G265" s="153" t="s">
        <v>3</v>
      </c>
      <c r="H265" s="153" t="s">
        <v>2</v>
      </c>
      <c r="I265" s="153" t="s">
        <v>3</v>
      </c>
      <c r="J265" s="153" t="s">
        <v>2</v>
      </c>
      <c r="K265" s="153" t="s">
        <v>3</v>
      </c>
    </row>
    <row r="266" spans="1:11" ht="27.75" customHeight="1" x14ac:dyDescent="0.25">
      <c r="A266" s="117" t="s">
        <v>47</v>
      </c>
      <c r="B266" s="173">
        <v>14.380466784624531</v>
      </c>
      <c r="C266" s="1" t="s">
        <v>230</v>
      </c>
      <c r="D266" s="173">
        <v>14.905439514211508</v>
      </c>
      <c r="E266" s="1" t="s">
        <v>230</v>
      </c>
      <c r="F266" s="173">
        <v>14.51</v>
      </c>
      <c r="G266" s="1" t="s">
        <v>230</v>
      </c>
      <c r="H266" s="173">
        <v>15.932182322456903</v>
      </c>
      <c r="I266" s="1" t="s">
        <v>230</v>
      </c>
      <c r="J266" s="173">
        <v>17.84</v>
      </c>
      <c r="K266" s="1" t="s">
        <v>230</v>
      </c>
    </row>
    <row r="267" spans="1:11" ht="27.75" customHeight="1" x14ac:dyDescent="0.25">
      <c r="A267" s="19" t="s">
        <v>48</v>
      </c>
      <c r="B267" s="174">
        <v>14.239875301915408</v>
      </c>
      <c r="C267" s="334">
        <v>14</v>
      </c>
      <c r="D267" s="174">
        <v>14.034391930318177</v>
      </c>
      <c r="E267" s="334">
        <v>18</v>
      </c>
      <c r="F267" s="569">
        <v>12.234461054287962</v>
      </c>
      <c r="G267" s="561">
        <v>23</v>
      </c>
      <c r="H267" s="174">
        <v>12.488623225838191</v>
      </c>
      <c r="I267" s="382">
        <v>26</v>
      </c>
      <c r="J267" s="174">
        <v>12.799760463829129</v>
      </c>
      <c r="K267" s="382">
        <v>30</v>
      </c>
    </row>
    <row r="268" spans="1:11" ht="27.75" customHeight="1" x14ac:dyDescent="0.25">
      <c r="A268" s="19" t="s">
        <v>49</v>
      </c>
      <c r="B268" s="174">
        <v>16.253552856584239</v>
      </c>
      <c r="C268" s="334">
        <v>5</v>
      </c>
      <c r="D268" s="174">
        <v>15.087514585764294</v>
      </c>
      <c r="E268" s="334">
        <v>9</v>
      </c>
      <c r="F268" s="569">
        <v>12.615338464084742</v>
      </c>
      <c r="G268" s="561">
        <v>22</v>
      </c>
      <c r="H268" s="174">
        <v>10.926122368255452</v>
      </c>
      <c r="I268" s="382">
        <v>30</v>
      </c>
      <c r="J268" s="174">
        <v>13.686803343949045</v>
      </c>
      <c r="K268" s="382">
        <v>27</v>
      </c>
    </row>
    <row r="269" spans="1:11" ht="27.75" customHeight="1" x14ac:dyDescent="0.25">
      <c r="A269" s="19" t="s">
        <v>50</v>
      </c>
      <c r="B269" s="174">
        <v>14.631348666706083</v>
      </c>
      <c r="C269" s="334">
        <v>12</v>
      </c>
      <c r="D269" s="174">
        <v>16.156576127059981</v>
      </c>
      <c r="E269" s="334">
        <v>21</v>
      </c>
      <c r="F269" s="569">
        <v>15.010917030567686</v>
      </c>
      <c r="G269" s="561">
        <v>10</v>
      </c>
      <c r="H269" s="174">
        <v>15.707868731173704</v>
      </c>
      <c r="I269" s="382">
        <v>12</v>
      </c>
      <c r="J269" s="174">
        <v>17.676384059909068</v>
      </c>
      <c r="K269" s="382">
        <v>13</v>
      </c>
    </row>
    <row r="270" spans="1:11" ht="27.75" customHeight="1" x14ac:dyDescent="0.25">
      <c r="A270" s="19" t="s">
        <v>51</v>
      </c>
      <c r="B270" s="174">
        <v>16.497538156302046</v>
      </c>
      <c r="C270" s="334">
        <v>4</v>
      </c>
      <c r="D270" s="174">
        <v>15.724150097023765</v>
      </c>
      <c r="E270" s="334">
        <v>7</v>
      </c>
      <c r="F270" s="569">
        <v>14.591399645049922</v>
      </c>
      <c r="G270" s="561">
        <v>11</v>
      </c>
      <c r="H270" s="174">
        <v>15.379219049732868</v>
      </c>
      <c r="I270" s="382">
        <v>14</v>
      </c>
      <c r="J270" s="174">
        <v>17.900199373860502</v>
      </c>
      <c r="K270" s="382">
        <v>11</v>
      </c>
    </row>
    <row r="271" spans="1:11" ht="27.75" customHeight="1" x14ac:dyDescent="0.25">
      <c r="A271" s="19" t="s">
        <v>10</v>
      </c>
      <c r="B271" s="174">
        <v>15.010981584727149</v>
      </c>
      <c r="C271" s="334">
        <v>10</v>
      </c>
      <c r="D271" s="174">
        <v>15.68248023304203</v>
      </c>
      <c r="E271" s="334">
        <v>28</v>
      </c>
      <c r="F271" s="569">
        <v>13.607583009836807</v>
      </c>
      <c r="G271" s="561">
        <v>15</v>
      </c>
      <c r="H271" s="174">
        <v>14.465071770334928</v>
      </c>
      <c r="I271" s="382">
        <v>18</v>
      </c>
      <c r="J271" s="174">
        <v>15.890160879321494</v>
      </c>
      <c r="K271" s="382">
        <v>17</v>
      </c>
    </row>
    <row r="272" spans="1:11" ht="27.75" customHeight="1" x14ac:dyDescent="0.25">
      <c r="A272" s="19" t="s">
        <v>52</v>
      </c>
      <c r="B272" s="174">
        <v>10.809640072458061</v>
      </c>
      <c r="C272" s="334">
        <v>25</v>
      </c>
      <c r="D272" s="174">
        <v>14.812512027949253</v>
      </c>
      <c r="E272" s="334">
        <v>26</v>
      </c>
      <c r="F272" s="569">
        <v>12.079268828543809</v>
      </c>
      <c r="G272" s="561">
        <v>24</v>
      </c>
      <c r="H272" s="174">
        <v>12.622497831185939</v>
      </c>
      <c r="I272" s="382">
        <v>23</v>
      </c>
      <c r="J272" s="174">
        <v>14.595936869823175</v>
      </c>
      <c r="K272" s="382">
        <v>23</v>
      </c>
    </row>
    <row r="273" spans="1:11" ht="27.75" customHeight="1" x14ac:dyDescent="0.25">
      <c r="A273" s="19" t="s">
        <v>12</v>
      </c>
      <c r="B273" s="174">
        <v>11.335817565693475</v>
      </c>
      <c r="C273" s="334">
        <v>23</v>
      </c>
      <c r="D273" s="174">
        <v>12.226909057564017</v>
      </c>
      <c r="E273" s="334">
        <v>23</v>
      </c>
      <c r="F273" s="569">
        <v>14.528830752802991</v>
      </c>
      <c r="G273" s="561">
        <v>12</v>
      </c>
      <c r="H273" s="174">
        <v>15.856194085708514</v>
      </c>
      <c r="I273" s="382">
        <v>11</v>
      </c>
      <c r="J273" s="174">
        <v>16.08428369084298</v>
      </c>
      <c r="K273" s="382">
        <v>16</v>
      </c>
    </row>
    <row r="274" spans="1:11" ht="27.75" customHeight="1" x14ac:dyDescent="0.25">
      <c r="A274" s="19" t="s">
        <v>13</v>
      </c>
      <c r="B274" s="174">
        <v>11.806375442739078</v>
      </c>
      <c r="C274" s="334">
        <v>22</v>
      </c>
      <c r="D274" s="174">
        <v>17.575545082435056</v>
      </c>
      <c r="E274" s="334">
        <v>11</v>
      </c>
      <c r="F274" s="569">
        <v>14.172518374818985</v>
      </c>
      <c r="G274" s="561">
        <v>14</v>
      </c>
      <c r="H274" s="174">
        <v>15.998594581663776</v>
      </c>
      <c r="I274" s="382">
        <v>10</v>
      </c>
      <c r="J274" s="174">
        <v>18.111608997566623</v>
      </c>
      <c r="K274" s="382">
        <v>10</v>
      </c>
    </row>
    <row r="275" spans="1:11" ht="27.75" customHeight="1" x14ac:dyDescent="0.25">
      <c r="A275" s="19" t="s">
        <v>54</v>
      </c>
      <c r="B275" s="174">
        <v>10.522493077307185</v>
      </c>
      <c r="C275" s="334">
        <v>26</v>
      </c>
      <c r="D275" s="174">
        <v>13.918570657322427</v>
      </c>
      <c r="E275" s="334">
        <v>17</v>
      </c>
      <c r="F275" s="569">
        <v>15.358768502921041</v>
      </c>
      <c r="G275" s="561">
        <v>9</v>
      </c>
      <c r="H275" s="174">
        <v>17.18460833715071</v>
      </c>
      <c r="I275" s="382">
        <v>8</v>
      </c>
      <c r="J275" s="174">
        <v>19.157753483048506</v>
      </c>
      <c r="K275" s="382">
        <v>9</v>
      </c>
    </row>
    <row r="276" spans="1:11" ht="27.75" customHeight="1" x14ac:dyDescent="0.25">
      <c r="A276" s="19" t="s">
        <v>55</v>
      </c>
      <c r="B276" s="174">
        <v>13.396532368716478</v>
      </c>
      <c r="C276" s="334">
        <v>17</v>
      </c>
      <c r="D276" s="174">
        <v>21.255982748645664</v>
      </c>
      <c r="E276" s="334">
        <v>16</v>
      </c>
      <c r="F276" s="569">
        <v>16.801440150946302</v>
      </c>
      <c r="G276" s="561">
        <v>3</v>
      </c>
      <c r="H276" s="174">
        <v>18.628815103254286</v>
      </c>
      <c r="I276" s="382">
        <v>4</v>
      </c>
      <c r="J276" s="174">
        <v>20.097991180793727</v>
      </c>
      <c r="K276" s="382">
        <v>6</v>
      </c>
    </row>
    <row r="277" spans="1:11" ht="27.75" customHeight="1" x14ac:dyDescent="0.25">
      <c r="A277" s="19" t="s">
        <v>56</v>
      </c>
      <c r="B277" s="174">
        <v>15.04234826281745</v>
      </c>
      <c r="C277" s="334">
        <v>9</v>
      </c>
      <c r="D277" s="174">
        <v>13.777628854875962</v>
      </c>
      <c r="E277" s="334">
        <v>2</v>
      </c>
      <c r="F277" s="569">
        <v>13.298445475936379</v>
      </c>
      <c r="G277" s="561">
        <v>17</v>
      </c>
      <c r="H277" s="174">
        <v>14.728929720700581</v>
      </c>
      <c r="I277" s="382">
        <v>16</v>
      </c>
      <c r="J277" s="174">
        <v>16.230062454457382</v>
      </c>
      <c r="K277" s="382">
        <v>15</v>
      </c>
    </row>
    <row r="278" spans="1:11" ht="27.75" customHeight="1" x14ac:dyDescent="0.25">
      <c r="A278" s="19" t="s">
        <v>57</v>
      </c>
      <c r="B278" s="174">
        <v>12.85834969883814</v>
      </c>
      <c r="C278" s="334">
        <v>20</v>
      </c>
      <c r="D278" s="174">
        <v>14.192727048725899</v>
      </c>
      <c r="E278" s="334">
        <v>22</v>
      </c>
      <c r="F278" s="569">
        <v>12.921659852436676</v>
      </c>
      <c r="G278" s="561">
        <v>19</v>
      </c>
      <c r="H278" s="174">
        <v>12.855149369203458</v>
      </c>
      <c r="I278" s="382">
        <v>22</v>
      </c>
      <c r="J278" s="174">
        <v>15.743377255856883</v>
      </c>
      <c r="K278" s="382">
        <v>19</v>
      </c>
    </row>
    <row r="279" spans="1:11" ht="27.75" customHeight="1" x14ac:dyDescent="0.25">
      <c r="A279" s="19" t="s">
        <v>58</v>
      </c>
      <c r="B279" s="174">
        <v>8.7882578780493059</v>
      </c>
      <c r="C279" s="334">
        <v>27</v>
      </c>
      <c r="D279" s="174">
        <v>16.361730165779644</v>
      </c>
      <c r="E279" s="334">
        <v>3</v>
      </c>
      <c r="F279" s="569">
        <v>16.3946430228089</v>
      </c>
      <c r="G279" s="561">
        <v>6</v>
      </c>
      <c r="H279" s="174">
        <v>17.667365682285542</v>
      </c>
      <c r="I279" s="382">
        <v>7</v>
      </c>
      <c r="J279" s="174">
        <v>19.721868809117939</v>
      </c>
      <c r="K279" s="382">
        <v>8</v>
      </c>
    </row>
    <row r="280" spans="1:11" ht="27.75" customHeight="1" x14ac:dyDescent="0.25">
      <c r="A280" s="19" t="s">
        <v>19</v>
      </c>
      <c r="B280" s="174">
        <v>13.089666883873388</v>
      </c>
      <c r="C280" s="334">
        <v>19</v>
      </c>
      <c r="D280" s="174">
        <v>14.563624797356919</v>
      </c>
      <c r="E280" s="334">
        <v>29</v>
      </c>
      <c r="F280" s="569">
        <v>12.034129176283628</v>
      </c>
      <c r="G280" s="561">
        <v>25</v>
      </c>
      <c r="H280" s="174">
        <v>12.496026111099336</v>
      </c>
      <c r="I280" s="382">
        <v>25</v>
      </c>
      <c r="J280" s="174">
        <v>14.745777544412356</v>
      </c>
      <c r="K280" s="382">
        <v>21</v>
      </c>
    </row>
    <row r="281" spans="1:11" ht="27.75" customHeight="1" x14ac:dyDescent="0.25">
      <c r="A281" s="19" t="s">
        <v>59</v>
      </c>
      <c r="B281" s="174">
        <v>13.795030361733041</v>
      </c>
      <c r="C281" s="334">
        <v>15</v>
      </c>
      <c r="D281" s="174">
        <v>17.768880800727935</v>
      </c>
      <c r="E281" s="334">
        <v>31</v>
      </c>
      <c r="F281" s="569">
        <v>16.491558362686749</v>
      </c>
      <c r="G281" s="561">
        <v>4</v>
      </c>
      <c r="H281" s="174">
        <v>16.83779568494931</v>
      </c>
      <c r="I281" s="382">
        <v>9</v>
      </c>
      <c r="J281" s="174">
        <v>20.010427188895044</v>
      </c>
      <c r="K281" s="382">
        <v>7</v>
      </c>
    </row>
    <row r="282" spans="1:11" ht="27.75" customHeight="1" x14ac:dyDescent="0.25">
      <c r="A282" s="19" t="s">
        <v>21</v>
      </c>
      <c r="B282" s="174">
        <v>25.894478129311246</v>
      </c>
      <c r="C282" s="334">
        <v>1</v>
      </c>
      <c r="D282" s="174">
        <v>21.300276312683604</v>
      </c>
      <c r="E282" s="334">
        <v>1</v>
      </c>
      <c r="F282" s="569">
        <v>21.989278000874585</v>
      </c>
      <c r="G282" s="561">
        <v>1</v>
      </c>
      <c r="H282" s="174">
        <v>25.268402633608162</v>
      </c>
      <c r="I282" s="382">
        <v>1</v>
      </c>
      <c r="J282" s="174">
        <v>27.879992930364082</v>
      </c>
      <c r="K282" s="382">
        <v>1</v>
      </c>
    </row>
    <row r="283" spans="1:11" ht="27.75" customHeight="1" x14ac:dyDescent="0.25">
      <c r="A283" s="19" t="s">
        <v>60</v>
      </c>
      <c r="B283" s="174">
        <v>14.313787618380077</v>
      </c>
      <c r="C283" s="334">
        <v>13</v>
      </c>
      <c r="D283" s="174">
        <v>12.24851047774756</v>
      </c>
      <c r="E283" s="334">
        <v>6</v>
      </c>
      <c r="F283" s="569">
        <v>11.378982535241871</v>
      </c>
      <c r="G283" s="561">
        <v>28</v>
      </c>
      <c r="H283" s="174">
        <v>12.603461359288156</v>
      </c>
      <c r="I283" s="382">
        <v>24</v>
      </c>
      <c r="J283" s="174">
        <v>14.09936305732484</v>
      </c>
      <c r="K283" s="382">
        <v>25</v>
      </c>
    </row>
    <row r="284" spans="1:11" ht="27.75" customHeight="1" x14ac:dyDescent="0.25">
      <c r="A284" s="19" t="s">
        <v>61</v>
      </c>
      <c r="B284" s="174">
        <v>13.331910562432281</v>
      </c>
      <c r="C284" s="334">
        <v>18</v>
      </c>
      <c r="D284" s="174">
        <v>14.403427818061964</v>
      </c>
      <c r="E284" s="334">
        <v>25</v>
      </c>
      <c r="F284" s="569">
        <v>12.754960775265346</v>
      </c>
      <c r="G284" s="561">
        <v>21</v>
      </c>
      <c r="H284" s="174">
        <v>13.713045479956593</v>
      </c>
      <c r="I284" s="382">
        <v>20</v>
      </c>
      <c r="J284" s="174">
        <v>14.600753633590527</v>
      </c>
      <c r="K284" s="382">
        <v>22</v>
      </c>
    </row>
    <row r="285" spans="1:11" ht="27.75" customHeight="1" x14ac:dyDescent="0.25">
      <c r="A285" s="19" t="s">
        <v>62</v>
      </c>
      <c r="B285" s="174">
        <v>15.478072949609951</v>
      </c>
      <c r="C285" s="334">
        <v>7</v>
      </c>
      <c r="D285" s="174">
        <v>14.335520918785891</v>
      </c>
      <c r="E285" s="334">
        <v>30</v>
      </c>
      <c r="F285" s="569">
        <v>14.418435415403275</v>
      </c>
      <c r="G285" s="561">
        <v>13</v>
      </c>
      <c r="H285" s="174">
        <v>15.393645527625367</v>
      </c>
      <c r="I285" s="382">
        <v>13</v>
      </c>
      <c r="J285" s="174">
        <v>17.703121277102692</v>
      </c>
      <c r="K285" s="382">
        <v>12</v>
      </c>
    </row>
    <row r="286" spans="1:11" ht="27.75" customHeight="1" x14ac:dyDescent="0.25">
      <c r="A286" s="19" t="s">
        <v>63</v>
      </c>
      <c r="B286" s="174">
        <v>15.054572551540742</v>
      </c>
      <c r="C286" s="334">
        <v>8</v>
      </c>
      <c r="D286" s="174">
        <v>14.203749749921403</v>
      </c>
      <c r="E286" s="334">
        <v>10</v>
      </c>
      <c r="F286" s="569">
        <v>13.012317200288656</v>
      </c>
      <c r="G286" s="561">
        <v>18</v>
      </c>
      <c r="H286" s="174">
        <v>13.945848904054648</v>
      </c>
      <c r="I286" s="382">
        <v>19</v>
      </c>
      <c r="J286" s="174">
        <v>15.627881304372371</v>
      </c>
      <c r="K286" s="382">
        <v>20</v>
      </c>
    </row>
    <row r="287" spans="1:11" ht="27.75" customHeight="1" x14ac:dyDescent="0.25">
      <c r="A287" s="19" t="s">
        <v>72</v>
      </c>
      <c r="B287" s="174">
        <v>17.069375118991449</v>
      </c>
      <c r="C287" s="334">
        <v>3</v>
      </c>
      <c r="D287" s="174">
        <v>15.257395939183619</v>
      </c>
      <c r="E287" s="334">
        <v>4</v>
      </c>
      <c r="F287" s="569">
        <v>16.33784037167441</v>
      </c>
      <c r="G287" s="561">
        <v>7</v>
      </c>
      <c r="H287" s="174">
        <v>18.337635667125024</v>
      </c>
      <c r="I287" s="382">
        <v>5</v>
      </c>
      <c r="J287" s="174">
        <v>21.127602013977604</v>
      </c>
      <c r="K287" s="382">
        <v>4</v>
      </c>
    </row>
    <row r="288" spans="1:11" ht="27.75" customHeight="1" x14ac:dyDescent="0.25">
      <c r="A288" s="19" t="s">
        <v>64</v>
      </c>
      <c r="B288" s="174">
        <v>13.581503031041521</v>
      </c>
      <c r="C288" s="334">
        <v>16</v>
      </c>
      <c r="D288" s="174">
        <v>13.434119124351273</v>
      </c>
      <c r="E288" s="334">
        <v>13</v>
      </c>
      <c r="F288" s="569">
        <v>11.594781365423568</v>
      </c>
      <c r="G288" s="561">
        <v>27</v>
      </c>
      <c r="H288" s="174">
        <v>11.34401735458157</v>
      </c>
      <c r="I288" s="382">
        <v>29</v>
      </c>
      <c r="J288" s="174">
        <v>13.884124261482752</v>
      </c>
      <c r="K288" s="382">
        <v>26</v>
      </c>
    </row>
    <row r="289" spans="1:13" ht="27.75" customHeight="1" x14ac:dyDescent="0.25">
      <c r="A289" s="19" t="s">
        <v>65</v>
      </c>
      <c r="B289" s="174">
        <v>6.6942763478085201</v>
      </c>
      <c r="C289" s="334">
        <v>29</v>
      </c>
      <c r="D289" s="174">
        <v>14.614264666137764</v>
      </c>
      <c r="E289" s="334">
        <v>12</v>
      </c>
      <c r="F289" s="569">
        <v>15.898216615919965</v>
      </c>
      <c r="G289" s="561">
        <v>8</v>
      </c>
      <c r="H289" s="174">
        <v>18.869123739365492</v>
      </c>
      <c r="I289" s="382">
        <v>3</v>
      </c>
      <c r="J289" s="174">
        <v>22.533109188568616</v>
      </c>
      <c r="K289" s="382">
        <v>2</v>
      </c>
    </row>
    <row r="290" spans="1:13" ht="27.75" customHeight="1" x14ac:dyDescent="0.25">
      <c r="A290" s="19" t="s">
        <v>66</v>
      </c>
      <c r="B290" s="174">
        <v>12.618025108859927</v>
      </c>
      <c r="C290" s="334">
        <v>21</v>
      </c>
      <c r="D290" s="174">
        <v>11.991681047833975</v>
      </c>
      <c r="E290" s="334">
        <v>15</v>
      </c>
      <c r="F290" s="569">
        <v>11.342873364473922</v>
      </c>
      <c r="G290" s="561">
        <v>29</v>
      </c>
      <c r="H290" s="174">
        <v>12.359923742718028</v>
      </c>
      <c r="I290" s="382">
        <v>27</v>
      </c>
      <c r="J290" s="174">
        <v>13.390069920192104</v>
      </c>
      <c r="K290" s="382">
        <v>29</v>
      </c>
    </row>
    <row r="291" spans="1:13" ht="27.75" customHeight="1" x14ac:dyDescent="0.25">
      <c r="A291" s="19" t="s">
        <v>67</v>
      </c>
      <c r="B291" s="174">
        <v>8.3819531696173613</v>
      </c>
      <c r="C291" s="334">
        <v>28</v>
      </c>
      <c r="D291" s="174">
        <v>8.4596699130513748</v>
      </c>
      <c r="E291" s="334">
        <v>14</v>
      </c>
      <c r="F291" s="569">
        <v>7.8990062446837204</v>
      </c>
      <c r="G291" s="561">
        <v>31</v>
      </c>
      <c r="H291" s="174">
        <v>8.3853501782805839</v>
      </c>
      <c r="I291" s="382">
        <v>31</v>
      </c>
      <c r="J291" s="174">
        <v>8.7496941982348186</v>
      </c>
      <c r="K291" s="382">
        <v>31</v>
      </c>
      <c r="L291" s="174"/>
      <c r="M291" s="382"/>
    </row>
    <row r="292" spans="1:13" ht="27.75" customHeight="1" x14ac:dyDescent="0.25">
      <c r="A292" s="19" t="s">
        <v>68</v>
      </c>
      <c r="B292" s="174">
        <v>6.4394415796755125</v>
      </c>
      <c r="C292" s="334">
        <v>31</v>
      </c>
      <c r="D292" s="174">
        <v>9.9525095276906335</v>
      </c>
      <c r="E292" s="334">
        <v>8</v>
      </c>
      <c r="F292" s="569">
        <v>12.787112561174553</v>
      </c>
      <c r="G292" s="561">
        <v>20</v>
      </c>
      <c r="H292" s="174">
        <v>14.816124185474736</v>
      </c>
      <c r="I292" s="382">
        <v>15</v>
      </c>
      <c r="J292" s="174">
        <v>15.818234237430973</v>
      </c>
      <c r="K292" s="382">
        <v>18</v>
      </c>
      <c r="L292" s="174"/>
      <c r="M292" s="382"/>
    </row>
    <row r="293" spans="1:13" ht="27.75" customHeight="1" x14ac:dyDescent="0.25">
      <c r="A293" s="19" t="s">
        <v>134</v>
      </c>
      <c r="B293" s="174">
        <v>10.812886142983229</v>
      </c>
      <c r="C293" s="334">
        <v>24</v>
      </c>
      <c r="D293" s="174">
        <v>10.270460013184818</v>
      </c>
      <c r="E293" s="334">
        <v>20</v>
      </c>
      <c r="F293" s="569">
        <v>10.200116846276757</v>
      </c>
      <c r="G293" s="561">
        <v>30</v>
      </c>
      <c r="H293" s="174">
        <v>11.380814672879355</v>
      </c>
      <c r="I293" s="382">
        <v>28</v>
      </c>
      <c r="J293" s="174">
        <v>13.612280666411491</v>
      </c>
      <c r="K293" s="382">
        <v>28</v>
      </c>
      <c r="L293" s="174"/>
      <c r="M293" s="382"/>
    </row>
    <row r="294" spans="1:13" ht="27.75" customHeight="1" x14ac:dyDescent="0.25">
      <c r="A294" s="19" t="s">
        <v>69</v>
      </c>
      <c r="B294" s="174">
        <v>6.6059225512528474</v>
      </c>
      <c r="C294" s="334">
        <v>30</v>
      </c>
      <c r="D294" s="174">
        <v>13.493215775302254</v>
      </c>
      <c r="E294" s="334">
        <v>24</v>
      </c>
      <c r="F294" s="569">
        <v>11.897604620337058</v>
      </c>
      <c r="G294" s="561">
        <v>26</v>
      </c>
      <c r="H294" s="174">
        <v>13.056545113025456</v>
      </c>
      <c r="I294" s="382">
        <v>21</v>
      </c>
      <c r="J294" s="174">
        <v>14.101891128860641</v>
      </c>
      <c r="K294" s="382">
        <v>24</v>
      </c>
      <c r="L294" s="174"/>
      <c r="M294" s="382"/>
    </row>
    <row r="295" spans="1:13" ht="27.75" customHeight="1" x14ac:dyDescent="0.25">
      <c r="A295" s="19" t="s">
        <v>73</v>
      </c>
      <c r="B295" s="174">
        <v>21.258643784630745</v>
      </c>
      <c r="C295" s="334">
        <v>2</v>
      </c>
      <c r="D295" s="174">
        <v>17.496922639901523</v>
      </c>
      <c r="E295" s="334">
        <v>5</v>
      </c>
      <c r="F295" s="569">
        <v>18.344417010074245</v>
      </c>
      <c r="G295" s="561">
        <v>2</v>
      </c>
      <c r="H295" s="174">
        <v>19.828057424971902</v>
      </c>
      <c r="I295" s="382">
        <v>2</v>
      </c>
      <c r="J295" s="174">
        <v>21.273979225436403</v>
      </c>
      <c r="K295" s="382">
        <v>3</v>
      </c>
      <c r="L295" s="174"/>
      <c r="M295" s="382"/>
    </row>
    <row r="296" spans="1:13" ht="27.75" customHeight="1" x14ac:dyDescent="0.25">
      <c r="A296" s="19" t="s">
        <v>70</v>
      </c>
      <c r="B296" s="174">
        <v>15.761342318454783</v>
      </c>
      <c r="C296" s="334">
        <v>6</v>
      </c>
      <c r="D296" s="174">
        <v>15.607484172748901</v>
      </c>
      <c r="E296" s="334">
        <v>19</v>
      </c>
      <c r="F296" s="569">
        <v>13.597103435440619</v>
      </c>
      <c r="G296" s="561">
        <v>16</v>
      </c>
      <c r="H296" s="174">
        <v>14.546082520789607</v>
      </c>
      <c r="I296" s="382">
        <v>17</v>
      </c>
      <c r="J296" s="174">
        <v>17.265848047232311</v>
      </c>
      <c r="K296" s="382">
        <v>14</v>
      </c>
      <c r="L296" s="174"/>
      <c r="M296" s="382"/>
    </row>
    <row r="297" spans="1:13" ht="27.75" customHeight="1" x14ac:dyDescent="0.25">
      <c r="A297" s="19" t="s">
        <v>36</v>
      </c>
      <c r="B297" s="174">
        <v>14.86726118578294</v>
      </c>
      <c r="C297" s="334">
        <v>11</v>
      </c>
      <c r="D297" s="174">
        <v>15.368909512761022</v>
      </c>
      <c r="E297" s="334">
        <v>27</v>
      </c>
      <c r="F297" s="569">
        <v>16.43772619119029</v>
      </c>
      <c r="G297" s="561">
        <v>5</v>
      </c>
      <c r="H297" s="174">
        <v>18.205741626794257</v>
      </c>
      <c r="I297" s="382">
        <v>6</v>
      </c>
      <c r="J297" s="174">
        <v>20.747592498732896</v>
      </c>
      <c r="K297" s="382">
        <v>5</v>
      </c>
      <c r="L297" s="174"/>
      <c r="M297" s="382"/>
    </row>
    <row r="298" spans="1:13" s="20" customFormat="1" ht="27.75" customHeight="1" x14ac:dyDescent="0.25">
      <c r="A298" s="816" t="s">
        <v>462</v>
      </c>
      <c r="B298" s="817"/>
      <c r="C298" s="817"/>
      <c r="D298" s="199"/>
      <c r="F298" s="33"/>
      <c r="G298" s="33"/>
      <c r="L298" s="174"/>
      <c r="M298" s="382"/>
    </row>
    <row r="299" spans="1:13" ht="27.75" customHeight="1" x14ac:dyDescent="0.25">
      <c r="L299" s="174"/>
      <c r="M299" s="382"/>
    </row>
    <row r="300" spans="1:13" ht="27.75" customHeight="1" x14ac:dyDescent="0.25">
      <c r="A300" s="469" t="s">
        <v>685</v>
      </c>
      <c r="L300" s="174"/>
      <c r="M300" s="382"/>
    </row>
    <row r="301" spans="1:13" ht="27.75" customHeight="1" x14ac:dyDescent="0.25">
      <c r="A301" s="723" t="s">
        <v>1</v>
      </c>
      <c r="B301" s="730">
        <v>1399</v>
      </c>
      <c r="C301" s="731"/>
      <c r="D301" s="730">
        <v>1400</v>
      </c>
      <c r="E301" s="731"/>
      <c r="F301" s="730">
        <v>1401</v>
      </c>
      <c r="G301" s="731"/>
      <c r="H301" s="730">
        <v>1402</v>
      </c>
      <c r="I301" s="731"/>
      <c r="J301" s="730">
        <v>1403</v>
      </c>
      <c r="K301" s="731"/>
      <c r="L301" s="174"/>
      <c r="M301" s="382"/>
    </row>
    <row r="302" spans="1:13" ht="27.75" customHeight="1" x14ac:dyDescent="0.25">
      <c r="A302" s="724"/>
      <c r="B302" s="458" t="s">
        <v>82</v>
      </c>
      <c r="C302" s="153" t="s">
        <v>144</v>
      </c>
      <c r="D302" s="458" t="s">
        <v>82</v>
      </c>
      <c r="E302" s="153" t="s">
        <v>144</v>
      </c>
      <c r="F302" s="458" t="s">
        <v>82</v>
      </c>
      <c r="G302" s="153" t="s">
        <v>144</v>
      </c>
      <c r="H302" s="458" t="s">
        <v>82</v>
      </c>
      <c r="I302" s="153" t="s">
        <v>144</v>
      </c>
      <c r="J302" s="458" t="s">
        <v>82</v>
      </c>
      <c r="K302" s="153" t="s">
        <v>144</v>
      </c>
      <c r="L302" s="174"/>
      <c r="M302" s="382"/>
    </row>
    <row r="303" spans="1:13" s="121" customFormat="1" ht="27.75" customHeight="1" x14ac:dyDescent="0.25">
      <c r="A303" s="117" t="s">
        <v>47</v>
      </c>
      <c r="B303" s="21">
        <v>596255</v>
      </c>
      <c r="C303" s="196" t="s">
        <v>230</v>
      </c>
      <c r="D303" s="21">
        <v>533692</v>
      </c>
      <c r="E303" s="381" t="s">
        <v>230</v>
      </c>
      <c r="F303" s="21">
        <v>625034</v>
      </c>
      <c r="G303" s="381" t="s">
        <v>230</v>
      </c>
      <c r="H303" s="21">
        <v>647993</v>
      </c>
      <c r="I303" s="381" t="s">
        <v>230</v>
      </c>
      <c r="J303" s="333">
        <v>689303</v>
      </c>
      <c r="K303" s="381" t="s">
        <v>230</v>
      </c>
      <c r="L303" s="174"/>
      <c r="M303" s="382"/>
    </row>
    <row r="304" spans="1:13" ht="27.75" customHeight="1" x14ac:dyDescent="0.25">
      <c r="A304" s="19" t="s">
        <v>48</v>
      </c>
      <c r="B304" s="334">
        <v>24030</v>
      </c>
      <c r="C304" s="334">
        <v>7</v>
      </c>
      <c r="D304" s="334">
        <v>21669</v>
      </c>
      <c r="E304" s="334">
        <v>7</v>
      </c>
      <c r="F304" s="334">
        <v>25382</v>
      </c>
      <c r="G304" s="334">
        <v>7</v>
      </c>
      <c r="H304" s="334">
        <v>25872</v>
      </c>
      <c r="I304" s="382">
        <v>7</v>
      </c>
      <c r="J304" s="334">
        <v>28176</v>
      </c>
      <c r="K304" s="382">
        <v>7</v>
      </c>
      <c r="L304" s="174"/>
      <c r="M304" s="382"/>
    </row>
    <row r="305" spans="1:13" ht="27.75" customHeight="1" x14ac:dyDescent="0.25">
      <c r="A305" s="19" t="s">
        <v>49</v>
      </c>
      <c r="B305" s="334">
        <v>19414</v>
      </c>
      <c r="C305" s="334">
        <v>11</v>
      </c>
      <c r="D305" s="334">
        <v>17180</v>
      </c>
      <c r="E305" s="334">
        <v>11</v>
      </c>
      <c r="F305" s="334">
        <v>20901</v>
      </c>
      <c r="G305" s="334">
        <v>10</v>
      </c>
      <c r="H305" s="334">
        <v>21332</v>
      </c>
      <c r="I305" s="382">
        <v>11</v>
      </c>
      <c r="J305" s="334">
        <v>22897</v>
      </c>
      <c r="K305" s="382">
        <v>11</v>
      </c>
      <c r="L305" s="174"/>
      <c r="M305" s="382"/>
    </row>
    <row r="306" spans="1:13" ht="27.75" customHeight="1" x14ac:dyDescent="0.25">
      <c r="A306" s="19" t="s">
        <v>50</v>
      </c>
      <c r="B306" s="334">
        <v>9709</v>
      </c>
      <c r="C306" s="334">
        <v>21</v>
      </c>
      <c r="D306" s="334">
        <v>8652</v>
      </c>
      <c r="E306" s="334">
        <v>21</v>
      </c>
      <c r="F306" s="334">
        <v>9990</v>
      </c>
      <c r="G306" s="334">
        <v>20</v>
      </c>
      <c r="H306" s="334">
        <v>10160</v>
      </c>
      <c r="I306" s="382">
        <v>20</v>
      </c>
      <c r="J306" s="334">
        <v>10697</v>
      </c>
      <c r="K306" s="382">
        <v>20</v>
      </c>
      <c r="L306" s="174"/>
      <c r="M306" s="382"/>
    </row>
    <row r="307" spans="1:13" ht="27.75" customHeight="1" x14ac:dyDescent="0.25">
      <c r="A307" s="19" t="s">
        <v>51</v>
      </c>
      <c r="B307" s="334">
        <v>51167</v>
      </c>
      <c r="C307" s="334">
        <v>2</v>
      </c>
      <c r="D307" s="334">
        <v>46265</v>
      </c>
      <c r="E307" s="334">
        <v>2</v>
      </c>
      <c r="F307" s="334">
        <v>52826</v>
      </c>
      <c r="G307" s="334">
        <v>2</v>
      </c>
      <c r="H307" s="334">
        <v>53794</v>
      </c>
      <c r="I307" s="382">
        <v>3</v>
      </c>
      <c r="J307" s="334">
        <v>54711</v>
      </c>
      <c r="K307" s="382">
        <v>3</v>
      </c>
      <c r="L307" s="174"/>
      <c r="M307" s="382"/>
    </row>
    <row r="308" spans="1:13" ht="27.75" customHeight="1" x14ac:dyDescent="0.25">
      <c r="A308" s="19" t="s">
        <v>10</v>
      </c>
      <c r="B308" s="334">
        <v>12720</v>
      </c>
      <c r="C308" s="334">
        <v>16</v>
      </c>
      <c r="D308" s="334">
        <v>11960</v>
      </c>
      <c r="E308" s="334">
        <v>16</v>
      </c>
      <c r="F308" s="334">
        <v>14198</v>
      </c>
      <c r="G308" s="334">
        <v>16</v>
      </c>
      <c r="H308" s="334">
        <v>14815</v>
      </c>
      <c r="I308" s="382">
        <v>17</v>
      </c>
      <c r="J308" s="334">
        <v>15966</v>
      </c>
      <c r="K308" s="382">
        <v>16</v>
      </c>
      <c r="L308" s="174"/>
      <c r="M308" s="382"/>
    </row>
    <row r="309" spans="1:13" ht="27.75" customHeight="1" x14ac:dyDescent="0.25">
      <c r="A309" s="19" t="s">
        <v>52</v>
      </c>
      <c r="B309" s="334">
        <v>11936</v>
      </c>
      <c r="C309" s="334">
        <v>18</v>
      </c>
      <c r="D309" s="334">
        <v>11163</v>
      </c>
      <c r="E309" s="334">
        <v>17</v>
      </c>
      <c r="F309" s="334">
        <v>13980</v>
      </c>
      <c r="G309" s="334">
        <v>17</v>
      </c>
      <c r="H309" s="334">
        <v>15799</v>
      </c>
      <c r="I309" s="382">
        <v>14</v>
      </c>
      <c r="J309" s="334">
        <v>17985</v>
      </c>
      <c r="K309" s="382">
        <v>14</v>
      </c>
      <c r="L309" s="174"/>
      <c r="M309" s="382"/>
    </row>
    <row r="310" spans="1:13" ht="27.75" customHeight="1" x14ac:dyDescent="0.25">
      <c r="A310" s="19" t="s">
        <v>12</v>
      </c>
      <c r="B310" s="334">
        <v>6617</v>
      </c>
      <c r="C310" s="334">
        <v>28</v>
      </c>
      <c r="D310" s="334">
        <v>5991</v>
      </c>
      <c r="E310" s="334">
        <v>28</v>
      </c>
      <c r="F310" s="334">
        <v>6913</v>
      </c>
      <c r="G310" s="334">
        <v>28</v>
      </c>
      <c r="H310" s="334">
        <v>7158</v>
      </c>
      <c r="I310" s="382">
        <v>28</v>
      </c>
      <c r="J310" s="334">
        <v>7407</v>
      </c>
      <c r="K310" s="382">
        <v>28</v>
      </c>
      <c r="L310" s="174"/>
      <c r="M310" s="382"/>
    </row>
    <row r="311" spans="1:13" ht="27.75" customHeight="1" x14ac:dyDescent="0.25">
      <c r="A311" s="19" t="s">
        <v>13</v>
      </c>
      <c r="B311" s="334">
        <v>80906</v>
      </c>
      <c r="C311" s="334">
        <v>1</v>
      </c>
      <c r="D311" s="334">
        <v>73410</v>
      </c>
      <c r="E311" s="334">
        <v>1</v>
      </c>
      <c r="F311" s="334">
        <v>84987</v>
      </c>
      <c r="G311" s="334">
        <v>1</v>
      </c>
      <c r="H311" s="334">
        <v>87703</v>
      </c>
      <c r="I311" s="382">
        <v>1</v>
      </c>
      <c r="J311" s="334">
        <v>92545</v>
      </c>
      <c r="K311" s="382">
        <v>1</v>
      </c>
      <c r="L311" s="174"/>
      <c r="M311" s="382"/>
    </row>
    <row r="312" spans="1:13" ht="27.75" customHeight="1" x14ac:dyDescent="0.25">
      <c r="A312" s="19" t="s">
        <v>54</v>
      </c>
      <c r="B312" s="334">
        <v>7393</v>
      </c>
      <c r="C312" s="334">
        <v>25</v>
      </c>
      <c r="D312" s="334">
        <v>6653</v>
      </c>
      <c r="E312" s="334">
        <v>25</v>
      </c>
      <c r="F312" s="334">
        <v>7527</v>
      </c>
      <c r="G312" s="334">
        <v>27</v>
      </c>
      <c r="H312" s="334">
        <v>7676</v>
      </c>
      <c r="I312" s="382">
        <v>27</v>
      </c>
      <c r="J312" s="334">
        <v>7965</v>
      </c>
      <c r="K312" s="382">
        <v>27</v>
      </c>
      <c r="L312" s="174"/>
      <c r="M312" s="382"/>
    </row>
    <row r="313" spans="1:13" ht="27.75" customHeight="1" x14ac:dyDescent="0.25">
      <c r="A313" s="19" t="s">
        <v>55</v>
      </c>
      <c r="B313" s="334">
        <v>4367</v>
      </c>
      <c r="C313" s="334">
        <v>29</v>
      </c>
      <c r="D313" s="334">
        <v>4084</v>
      </c>
      <c r="E313" s="334">
        <v>29</v>
      </c>
      <c r="F313" s="334">
        <v>4617</v>
      </c>
      <c r="G313" s="334">
        <v>30</v>
      </c>
      <c r="H313" s="334">
        <v>4784</v>
      </c>
      <c r="I313" s="382">
        <v>30</v>
      </c>
      <c r="J313" s="334">
        <v>4980</v>
      </c>
      <c r="K313" s="382">
        <v>30</v>
      </c>
      <c r="L313" s="174"/>
      <c r="M313" s="382"/>
    </row>
    <row r="314" spans="1:13" ht="27.75" customHeight="1" x14ac:dyDescent="0.25">
      <c r="A314" s="19" t="s">
        <v>56</v>
      </c>
      <c r="B314" s="334">
        <v>49976</v>
      </c>
      <c r="C314" s="334">
        <v>3</v>
      </c>
      <c r="D314" s="334">
        <v>43508</v>
      </c>
      <c r="E314" s="334">
        <v>3</v>
      </c>
      <c r="F314" s="334">
        <v>52548</v>
      </c>
      <c r="G314" s="334">
        <v>3</v>
      </c>
      <c r="H314" s="334">
        <v>55835</v>
      </c>
      <c r="I314" s="382">
        <v>2</v>
      </c>
      <c r="J314" s="334">
        <v>59268</v>
      </c>
      <c r="K314" s="382">
        <v>2</v>
      </c>
      <c r="L314" s="174"/>
      <c r="M314" s="382"/>
    </row>
    <row r="315" spans="1:13" ht="27.75" customHeight="1" x14ac:dyDescent="0.25">
      <c r="A315" s="19" t="s">
        <v>57</v>
      </c>
      <c r="B315" s="334">
        <v>7432</v>
      </c>
      <c r="C315" s="334">
        <v>24</v>
      </c>
      <c r="D315" s="334">
        <v>6514</v>
      </c>
      <c r="E315" s="334">
        <v>27</v>
      </c>
      <c r="F315" s="334">
        <v>7831</v>
      </c>
      <c r="G315" s="334">
        <v>24</v>
      </c>
      <c r="H315" s="334">
        <v>8208</v>
      </c>
      <c r="I315" s="382">
        <v>24</v>
      </c>
      <c r="J315" s="334">
        <v>9407</v>
      </c>
      <c r="K315" s="382">
        <v>23</v>
      </c>
      <c r="L315" s="174"/>
      <c r="M315" s="382"/>
    </row>
    <row r="316" spans="1:13" ht="27.75" customHeight="1" x14ac:dyDescent="0.25">
      <c r="A316" s="19" t="s">
        <v>58</v>
      </c>
      <c r="B316" s="334">
        <v>36153</v>
      </c>
      <c r="C316" s="334">
        <v>5</v>
      </c>
      <c r="D316" s="334">
        <v>31784</v>
      </c>
      <c r="E316" s="334">
        <v>5</v>
      </c>
      <c r="F316" s="334">
        <v>37588</v>
      </c>
      <c r="G316" s="334">
        <v>5</v>
      </c>
      <c r="H316" s="334">
        <v>38423</v>
      </c>
      <c r="I316" s="382">
        <v>5</v>
      </c>
      <c r="J316" s="334">
        <v>40889</v>
      </c>
      <c r="K316" s="382">
        <v>5</v>
      </c>
      <c r="L316" s="174"/>
      <c r="M316" s="382"/>
    </row>
    <row r="317" spans="1:13" ht="27.75" customHeight="1" x14ac:dyDescent="0.25">
      <c r="A317" s="19" t="s">
        <v>19</v>
      </c>
      <c r="B317" s="334">
        <v>7331</v>
      </c>
      <c r="C317" s="334">
        <v>26</v>
      </c>
      <c r="D317" s="334">
        <v>6523</v>
      </c>
      <c r="E317" s="334">
        <v>26</v>
      </c>
      <c r="F317" s="334">
        <v>7626</v>
      </c>
      <c r="G317" s="334">
        <v>26</v>
      </c>
      <c r="H317" s="334">
        <v>7874</v>
      </c>
      <c r="I317" s="382">
        <v>26</v>
      </c>
      <c r="J317" s="334">
        <v>8173</v>
      </c>
      <c r="K317" s="382">
        <v>26</v>
      </c>
      <c r="L317" s="174"/>
      <c r="M317" s="382"/>
    </row>
    <row r="318" spans="1:13" ht="27.75" customHeight="1" x14ac:dyDescent="0.25">
      <c r="A318" s="19" t="s">
        <v>59</v>
      </c>
      <c r="B318" s="334">
        <v>7914</v>
      </c>
      <c r="C318" s="334">
        <v>23</v>
      </c>
      <c r="D318" s="334">
        <v>7161</v>
      </c>
      <c r="E318" s="334">
        <v>23</v>
      </c>
      <c r="F318" s="334">
        <v>8212</v>
      </c>
      <c r="G318" s="334">
        <v>23</v>
      </c>
      <c r="H318" s="334">
        <v>8447</v>
      </c>
      <c r="I318" s="382">
        <v>23</v>
      </c>
      <c r="J318" s="334">
        <v>8919</v>
      </c>
      <c r="K318" s="382">
        <v>24</v>
      </c>
      <c r="L318" s="174"/>
      <c r="M318" s="382"/>
    </row>
    <row r="319" spans="1:13" ht="27.75" customHeight="1" x14ac:dyDescent="0.25">
      <c r="A319" s="19" t="s">
        <v>21</v>
      </c>
      <c r="B319" s="334">
        <v>4358</v>
      </c>
      <c r="C319" s="334">
        <v>30</v>
      </c>
      <c r="D319" s="334">
        <v>3858</v>
      </c>
      <c r="E319" s="334">
        <v>30</v>
      </c>
      <c r="F319" s="334">
        <v>4636</v>
      </c>
      <c r="G319" s="334">
        <v>29</v>
      </c>
      <c r="H319" s="334">
        <v>5191</v>
      </c>
      <c r="I319" s="382">
        <v>29</v>
      </c>
      <c r="J319" s="334">
        <v>5759</v>
      </c>
      <c r="K319" s="382">
        <v>29</v>
      </c>
      <c r="L319" s="174"/>
      <c r="M319" s="382"/>
    </row>
    <row r="320" spans="1:13" ht="27.75" customHeight="1" x14ac:dyDescent="0.25">
      <c r="A320" s="19" t="s">
        <v>60</v>
      </c>
      <c r="B320" s="334">
        <v>41125</v>
      </c>
      <c r="C320" s="334">
        <v>4</v>
      </c>
      <c r="D320" s="334">
        <v>36619</v>
      </c>
      <c r="E320" s="334">
        <v>4</v>
      </c>
      <c r="F320" s="334">
        <v>42801</v>
      </c>
      <c r="G320" s="334">
        <v>4</v>
      </c>
      <c r="H320" s="334">
        <v>45148</v>
      </c>
      <c r="I320" s="382">
        <v>4</v>
      </c>
      <c r="J320" s="334">
        <v>49271</v>
      </c>
      <c r="K320" s="382">
        <v>4</v>
      </c>
      <c r="L320" s="174"/>
      <c r="M320" s="382"/>
    </row>
    <row r="321" spans="1:13" ht="27.75" customHeight="1" x14ac:dyDescent="0.25">
      <c r="A321" s="19" t="s">
        <v>61</v>
      </c>
      <c r="B321" s="334">
        <v>7316</v>
      </c>
      <c r="C321" s="334">
        <v>27</v>
      </c>
      <c r="D321" s="334">
        <v>6718</v>
      </c>
      <c r="E321" s="334">
        <v>24</v>
      </c>
      <c r="F321" s="334">
        <v>7657</v>
      </c>
      <c r="G321" s="334">
        <v>25</v>
      </c>
      <c r="H321" s="334">
        <v>8094</v>
      </c>
      <c r="I321" s="382">
        <v>25</v>
      </c>
      <c r="J321" s="334">
        <v>8606</v>
      </c>
      <c r="K321" s="382">
        <v>25</v>
      </c>
      <c r="L321" s="174"/>
      <c r="M321" s="382"/>
    </row>
    <row r="322" spans="1:13" ht="27.75" customHeight="1" x14ac:dyDescent="0.25">
      <c r="A322" s="19" t="s">
        <v>62</v>
      </c>
      <c r="B322" s="334">
        <v>12428</v>
      </c>
      <c r="C322" s="334">
        <v>17</v>
      </c>
      <c r="D322" s="334">
        <v>11010</v>
      </c>
      <c r="E322" s="334">
        <v>18</v>
      </c>
      <c r="F322" s="334">
        <v>12925</v>
      </c>
      <c r="G322" s="334">
        <v>18</v>
      </c>
      <c r="H322" s="334">
        <v>13802</v>
      </c>
      <c r="I322" s="382">
        <v>18</v>
      </c>
      <c r="J322" s="334">
        <v>14643</v>
      </c>
      <c r="K322" s="382">
        <v>18</v>
      </c>
    </row>
    <row r="323" spans="1:13" ht="27.75" customHeight="1" x14ac:dyDescent="0.25">
      <c r="A323" s="19" t="s">
        <v>63</v>
      </c>
      <c r="B323" s="334">
        <v>9421</v>
      </c>
      <c r="C323" s="334">
        <v>22</v>
      </c>
      <c r="D323" s="334">
        <v>8122</v>
      </c>
      <c r="E323" s="334">
        <v>22</v>
      </c>
      <c r="F323" s="334">
        <v>9677</v>
      </c>
      <c r="G323" s="334">
        <v>22</v>
      </c>
      <c r="H323" s="334">
        <v>9780</v>
      </c>
      <c r="I323" s="382">
        <v>22</v>
      </c>
      <c r="J323" s="334">
        <v>10323</v>
      </c>
      <c r="K323" s="382">
        <v>21</v>
      </c>
    </row>
    <row r="324" spans="1:13" ht="27.75" customHeight="1" x14ac:dyDescent="0.25">
      <c r="A324" s="19" t="s">
        <v>72</v>
      </c>
      <c r="B324" s="334">
        <v>19987</v>
      </c>
      <c r="C324" s="334">
        <v>10</v>
      </c>
      <c r="D324" s="334">
        <v>17618</v>
      </c>
      <c r="E324" s="334">
        <v>10</v>
      </c>
      <c r="F324" s="334">
        <v>20748</v>
      </c>
      <c r="G324" s="334">
        <v>11</v>
      </c>
      <c r="H324" s="334">
        <v>21612</v>
      </c>
      <c r="I324" s="382">
        <v>10</v>
      </c>
      <c r="J324" s="334">
        <v>22500</v>
      </c>
      <c r="K324" s="382">
        <v>12</v>
      </c>
    </row>
    <row r="325" spans="1:13" ht="27.75" customHeight="1" x14ac:dyDescent="0.25">
      <c r="A325" s="19" t="s">
        <v>64</v>
      </c>
      <c r="B325" s="334">
        <v>21593</v>
      </c>
      <c r="C325" s="334">
        <v>9</v>
      </c>
      <c r="D325" s="334">
        <v>18205</v>
      </c>
      <c r="E325" s="334">
        <v>9</v>
      </c>
      <c r="F325" s="334">
        <v>22763</v>
      </c>
      <c r="G325" s="334">
        <v>9</v>
      </c>
      <c r="H325" s="334">
        <v>23287</v>
      </c>
      <c r="I325" s="382">
        <v>9</v>
      </c>
      <c r="J325" s="334">
        <v>25136</v>
      </c>
      <c r="K325" s="382">
        <v>8</v>
      </c>
    </row>
    <row r="326" spans="1:13" ht="27.75" customHeight="1" x14ac:dyDescent="0.25">
      <c r="A326" s="19" t="s">
        <v>65</v>
      </c>
      <c r="B326" s="334">
        <v>10319</v>
      </c>
      <c r="C326" s="334">
        <v>19</v>
      </c>
      <c r="D326" s="334">
        <v>9685</v>
      </c>
      <c r="E326" s="334">
        <v>19</v>
      </c>
      <c r="F326" s="334">
        <v>10785</v>
      </c>
      <c r="G326" s="334">
        <v>19</v>
      </c>
      <c r="H326" s="334">
        <v>11501</v>
      </c>
      <c r="I326" s="382">
        <v>19</v>
      </c>
      <c r="J326" s="334">
        <v>12387</v>
      </c>
      <c r="K326" s="382">
        <v>19</v>
      </c>
    </row>
    <row r="327" spans="1:13" ht="27.75" customHeight="1" x14ac:dyDescent="0.25">
      <c r="A327" s="19" t="s">
        <v>66</v>
      </c>
      <c r="B327" s="334">
        <v>13899</v>
      </c>
      <c r="C327" s="334">
        <v>15</v>
      </c>
      <c r="D327" s="334">
        <v>12255</v>
      </c>
      <c r="E327" s="334">
        <v>15</v>
      </c>
      <c r="F327" s="334">
        <v>14769</v>
      </c>
      <c r="G327" s="334">
        <v>15</v>
      </c>
      <c r="H327" s="334">
        <v>15502</v>
      </c>
      <c r="I327" s="382">
        <v>15</v>
      </c>
      <c r="J327" s="334">
        <v>16668</v>
      </c>
      <c r="K327" s="382">
        <v>15</v>
      </c>
    </row>
    <row r="328" spans="1:13" ht="27.75" customHeight="1" x14ac:dyDescent="0.25">
      <c r="A328" s="19" t="s">
        <v>67</v>
      </c>
      <c r="B328" s="334">
        <v>23149</v>
      </c>
      <c r="C328" s="334">
        <v>8</v>
      </c>
      <c r="D328" s="334">
        <v>21036</v>
      </c>
      <c r="E328" s="334">
        <v>8</v>
      </c>
      <c r="F328" s="334">
        <v>23616</v>
      </c>
      <c r="G328" s="334">
        <v>8</v>
      </c>
      <c r="H328" s="334">
        <v>24362</v>
      </c>
      <c r="I328" s="382">
        <v>8</v>
      </c>
      <c r="J328" s="334">
        <v>24973</v>
      </c>
      <c r="K328" s="382">
        <v>9</v>
      </c>
    </row>
    <row r="329" spans="1:13" ht="27.75" customHeight="1" x14ac:dyDescent="0.25">
      <c r="A329" s="19" t="s">
        <v>68</v>
      </c>
      <c r="B329" s="334">
        <v>16456</v>
      </c>
      <c r="C329" s="334">
        <v>13</v>
      </c>
      <c r="D329" s="334">
        <v>14732</v>
      </c>
      <c r="E329" s="334">
        <v>13</v>
      </c>
      <c r="F329" s="334">
        <v>18317</v>
      </c>
      <c r="G329" s="334">
        <v>12</v>
      </c>
      <c r="H329" s="334">
        <v>18776</v>
      </c>
      <c r="I329" s="382">
        <v>13</v>
      </c>
      <c r="J329" s="334">
        <v>22931</v>
      </c>
      <c r="K329" s="382">
        <v>10</v>
      </c>
    </row>
    <row r="330" spans="1:13" ht="27.75" customHeight="1" x14ac:dyDescent="0.25">
      <c r="A330" s="19" t="s">
        <v>134</v>
      </c>
      <c r="B330" s="334">
        <v>34078</v>
      </c>
      <c r="C330" s="334">
        <v>6</v>
      </c>
      <c r="D330" s="334">
        <v>31342</v>
      </c>
      <c r="E330" s="334">
        <v>6</v>
      </c>
      <c r="F330" s="334">
        <v>35122</v>
      </c>
      <c r="G330" s="334">
        <v>6</v>
      </c>
      <c r="H330" s="334">
        <v>35902</v>
      </c>
      <c r="I330" s="382">
        <v>6</v>
      </c>
      <c r="J330" s="334">
        <v>37165</v>
      </c>
      <c r="K330" s="382">
        <v>6</v>
      </c>
    </row>
    <row r="331" spans="1:13" ht="27.75" customHeight="1" x14ac:dyDescent="0.25">
      <c r="A331" s="19" t="s">
        <v>69</v>
      </c>
      <c r="B331" s="334">
        <v>14555</v>
      </c>
      <c r="C331" s="334">
        <v>14</v>
      </c>
      <c r="D331" s="334">
        <v>12997</v>
      </c>
      <c r="E331" s="334">
        <v>14</v>
      </c>
      <c r="F331" s="334">
        <v>14926</v>
      </c>
      <c r="G331" s="334">
        <v>14</v>
      </c>
      <c r="H331" s="334">
        <v>15210</v>
      </c>
      <c r="I331" s="382">
        <v>16</v>
      </c>
      <c r="J331" s="334">
        <v>15755</v>
      </c>
      <c r="K331" s="382">
        <v>17</v>
      </c>
    </row>
    <row r="332" spans="1:13" ht="27.75" customHeight="1" x14ac:dyDescent="0.25">
      <c r="A332" s="19" t="s">
        <v>73</v>
      </c>
      <c r="B332" s="334">
        <v>2887</v>
      </c>
      <c r="C332" s="334">
        <v>31</v>
      </c>
      <c r="D332" s="334">
        <v>2513</v>
      </c>
      <c r="E332" s="334">
        <v>31</v>
      </c>
      <c r="F332" s="334">
        <v>3026</v>
      </c>
      <c r="G332" s="334">
        <v>31</v>
      </c>
      <c r="H332" s="334">
        <v>3173</v>
      </c>
      <c r="I332" s="382">
        <v>31</v>
      </c>
      <c r="J332" s="334">
        <v>3315</v>
      </c>
      <c r="K332" s="382">
        <v>31</v>
      </c>
    </row>
    <row r="333" spans="1:13" ht="27.75" customHeight="1" x14ac:dyDescent="0.25">
      <c r="A333" s="19" t="s">
        <v>70</v>
      </c>
      <c r="B333" s="334">
        <v>17774</v>
      </c>
      <c r="C333" s="334">
        <v>12</v>
      </c>
      <c r="D333" s="334">
        <v>15478</v>
      </c>
      <c r="E333" s="334">
        <v>12</v>
      </c>
      <c r="F333" s="334">
        <v>18269</v>
      </c>
      <c r="G333" s="334">
        <v>13</v>
      </c>
      <c r="H333" s="334">
        <v>18825</v>
      </c>
      <c r="I333" s="382">
        <v>12</v>
      </c>
      <c r="J333" s="334">
        <v>19723</v>
      </c>
      <c r="K333" s="382">
        <v>13</v>
      </c>
    </row>
    <row r="334" spans="1:13" ht="27.75" customHeight="1" x14ac:dyDescent="0.25">
      <c r="A334" s="19" t="s">
        <v>36</v>
      </c>
      <c r="B334" s="334">
        <v>9758</v>
      </c>
      <c r="C334" s="334">
        <v>20</v>
      </c>
      <c r="D334" s="334">
        <v>8929</v>
      </c>
      <c r="E334" s="334">
        <v>20</v>
      </c>
      <c r="F334" s="334">
        <v>9871</v>
      </c>
      <c r="G334" s="334">
        <v>21</v>
      </c>
      <c r="H334" s="334">
        <v>9948</v>
      </c>
      <c r="I334" s="382">
        <v>21</v>
      </c>
      <c r="J334" s="334">
        <v>10163</v>
      </c>
      <c r="K334" s="382">
        <v>22</v>
      </c>
    </row>
    <row r="335" spans="1:13" ht="27.75" customHeight="1" x14ac:dyDescent="0.25">
      <c r="A335" s="198" t="s">
        <v>854</v>
      </c>
      <c r="F335" s="328"/>
      <c r="G335" s="328"/>
    </row>
    <row r="336" spans="1:13" ht="27.75" customHeight="1" x14ac:dyDescent="0.25">
      <c r="A336" s="489"/>
      <c r="F336" s="328"/>
      <c r="G336" s="328"/>
    </row>
    <row r="337" spans="1:11" ht="27.75" customHeight="1" x14ac:dyDescent="0.25">
      <c r="A337" s="469" t="s">
        <v>686</v>
      </c>
      <c r="B337" s="32"/>
      <c r="C337" s="18"/>
      <c r="F337" s="328"/>
      <c r="K337" s="257" t="s">
        <v>141</v>
      </c>
    </row>
    <row r="338" spans="1:11" ht="27.75" customHeight="1" x14ac:dyDescent="0.25">
      <c r="A338" s="723" t="s">
        <v>1</v>
      </c>
      <c r="B338" s="730">
        <v>1399</v>
      </c>
      <c r="C338" s="731"/>
      <c r="D338" s="730">
        <v>1400</v>
      </c>
      <c r="E338" s="731"/>
      <c r="F338" s="730">
        <v>1401</v>
      </c>
      <c r="G338" s="731"/>
      <c r="H338" s="721">
        <v>1402</v>
      </c>
      <c r="I338" s="721"/>
      <c r="J338" s="721">
        <v>1403</v>
      </c>
      <c r="K338" s="721"/>
    </row>
    <row r="339" spans="1:11" ht="27.75" customHeight="1" x14ac:dyDescent="0.25">
      <c r="A339" s="724"/>
      <c r="B339" s="458" t="s">
        <v>75</v>
      </c>
      <c r="C339" s="153" t="s">
        <v>144</v>
      </c>
      <c r="D339" s="458" t="s">
        <v>75</v>
      </c>
      <c r="E339" s="153" t="s">
        <v>144</v>
      </c>
      <c r="F339" s="153" t="s">
        <v>75</v>
      </c>
      <c r="G339" s="291" t="s">
        <v>144</v>
      </c>
      <c r="H339" s="153" t="s">
        <v>75</v>
      </c>
      <c r="I339" s="153" t="s">
        <v>144</v>
      </c>
      <c r="J339" s="153" t="s">
        <v>75</v>
      </c>
      <c r="K339" s="153" t="s">
        <v>144</v>
      </c>
    </row>
    <row r="340" spans="1:11" ht="27.75" customHeight="1" x14ac:dyDescent="0.25">
      <c r="A340" s="117" t="s">
        <v>47</v>
      </c>
      <c r="B340" s="111">
        <v>44.037305075540296</v>
      </c>
      <c r="C340" s="1" t="s">
        <v>230</v>
      </c>
      <c r="D340" s="111">
        <v>44.55971331395417</v>
      </c>
      <c r="E340" s="183" t="s">
        <v>230</v>
      </c>
      <c r="F340" s="111">
        <v>45.6</v>
      </c>
      <c r="G340" s="183" t="s">
        <v>230</v>
      </c>
      <c r="H340" s="111">
        <v>46.8623246492986</v>
      </c>
      <c r="I340" s="111" t="s">
        <v>230</v>
      </c>
      <c r="J340" s="111">
        <v>46.150256511673895</v>
      </c>
      <c r="K340" s="111" t="s">
        <v>230</v>
      </c>
    </row>
    <row r="341" spans="1:11" ht="27.75" customHeight="1" x14ac:dyDescent="0.25">
      <c r="A341" s="19" t="s">
        <v>48</v>
      </c>
      <c r="B341" s="175">
        <v>44.747067513192768</v>
      </c>
      <c r="C341" s="334">
        <v>12</v>
      </c>
      <c r="D341" s="175">
        <v>44.609333659970609</v>
      </c>
      <c r="E341" s="334">
        <v>12</v>
      </c>
      <c r="F341" s="175">
        <v>45.5</v>
      </c>
      <c r="G341" s="334">
        <v>12</v>
      </c>
      <c r="H341" s="175">
        <v>47.193521472392632</v>
      </c>
      <c r="I341" s="334">
        <v>12</v>
      </c>
      <c r="J341" s="175">
        <v>47.998778103616814</v>
      </c>
      <c r="K341" s="334">
        <v>10</v>
      </c>
    </row>
    <row r="342" spans="1:11" ht="27.75" customHeight="1" x14ac:dyDescent="0.25">
      <c r="A342" s="19" t="s">
        <v>49</v>
      </c>
      <c r="B342" s="175">
        <v>30.979147562974376</v>
      </c>
      <c r="C342" s="334">
        <v>29</v>
      </c>
      <c r="D342" s="175">
        <v>31.196981023576768</v>
      </c>
      <c r="E342" s="334">
        <v>30</v>
      </c>
      <c r="F342" s="175">
        <v>31.6</v>
      </c>
      <c r="G342" s="334">
        <v>30</v>
      </c>
      <c r="H342" s="175">
        <v>32.390148486579093</v>
      </c>
      <c r="I342" s="334">
        <v>30</v>
      </c>
      <c r="J342" s="175">
        <v>31.679115896854633</v>
      </c>
      <c r="K342" s="334">
        <v>29</v>
      </c>
    </row>
    <row r="343" spans="1:11" ht="27.75" customHeight="1" x14ac:dyDescent="0.25">
      <c r="A343" s="19" t="s">
        <v>50</v>
      </c>
      <c r="B343" s="175">
        <v>38.371859030219419</v>
      </c>
      <c r="C343" s="334">
        <v>19</v>
      </c>
      <c r="D343" s="175">
        <v>39.554261796042617</v>
      </c>
      <c r="E343" s="334">
        <v>19</v>
      </c>
      <c r="F343" s="175">
        <v>41.2</v>
      </c>
      <c r="G343" s="334">
        <v>18</v>
      </c>
      <c r="H343" s="175">
        <v>42.082896764252695</v>
      </c>
      <c r="I343" s="334">
        <v>19</v>
      </c>
      <c r="J343" s="175">
        <v>40.658968437259432</v>
      </c>
      <c r="K343" s="334">
        <v>20</v>
      </c>
    </row>
    <row r="344" spans="1:11" ht="27.75" customHeight="1" x14ac:dyDescent="0.25">
      <c r="A344" s="19" t="s">
        <v>51</v>
      </c>
      <c r="B344" s="175">
        <v>54.269464899190986</v>
      </c>
      <c r="C344" s="334">
        <v>5</v>
      </c>
      <c r="D344" s="175">
        <v>54.61906881840104</v>
      </c>
      <c r="E344" s="334">
        <v>5</v>
      </c>
      <c r="F344" s="175">
        <v>55.8</v>
      </c>
      <c r="G344" s="334">
        <v>6</v>
      </c>
      <c r="H344" s="175">
        <v>57.046593854128105</v>
      </c>
      <c r="I344" s="334">
        <v>6</v>
      </c>
      <c r="J344" s="175">
        <v>57.188156198194882</v>
      </c>
      <c r="K344" s="334">
        <v>4</v>
      </c>
    </row>
    <row r="345" spans="1:11" ht="27.75" customHeight="1" x14ac:dyDescent="0.25">
      <c r="A345" s="19" t="s">
        <v>10</v>
      </c>
      <c r="B345" s="175">
        <v>40.211862598934211</v>
      </c>
      <c r="C345" s="334">
        <v>17</v>
      </c>
      <c r="D345" s="175">
        <v>39.970304054054054</v>
      </c>
      <c r="E345" s="334">
        <v>18</v>
      </c>
      <c r="F345" s="175">
        <v>40.799999999999997</v>
      </c>
      <c r="G345" s="334">
        <v>19</v>
      </c>
      <c r="H345" s="175">
        <v>42.950066844919789</v>
      </c>
      <c r="I345" s="334">
        <v>18</v>
      </c>
      <c r="J345" s="175">
        <v>43.734841479524441</v>
      </c>
      <c r="K345" s="334">
        <v>14</v>
      </c>
    </row>
    <row r="346" spans="1:11" ht="27.75" customHeight="1" x14ac:dyDescent="0.25">
      <c r="A346" s="19" t="s">
        <v>52</v>
      </c>
      <c r="B346" s="175">
        <v>40.503361032194142</v>
      </c>
      <c r="C346" s="334">
        <v>16</v>
      </c>
      <c r="D346" s="175">
        <v>42.392244224422441</v>
      </c>
      <c r="E346" s="334">
        <v>14</v>
      </c>
      <c r="F346" s="175">
        <v>45.1</v>
      </c>
      <c r="G346" s="334">
        <v>13</v>
      </c>
      <c r="H346" s="175">
        <v>47.082885906040268</v>
      </c>
      <c r="I346" s="334">
        <v>13</v>
      </c>
      <c r="J346" s="175">
        <v>41.378559463986598</v>
      </c>
      <c r="K346" s="334">
        <v>17</v>
      </c>
    </row>
    <row r="347" spans="1:11" ht="27.75" customHeight="1" x14ac:dyDescent="0.25">
      <c r="A347" s="19" t="s">
        <v>12</v>
      </c>
      <c r="B347" s="175">
        <v>71.260879809716485</v>
      </c>
      <c r="C347" s="334">
        <v>1</v>
      </c>
      <c r="D347" s="175">
        <v>72.924862313139258</v>
      </c>
      <c r="E347" s="334">
        <v>1</v>
      </c>
      <c r="F347" s="175">
        <v>75.400000000000006</v>
      </c>
      <c r="G347" s="334">
        <v>1</v>
      </c>
      <c r="H347" s="175">
        <v>76.359130434782614</v>
      </c>
      <c r="I347" s="334">
        <v>1</v>
      </c>
      <c r="J347" s="175">
        <v>66.128739232576351</v>
      </c>
      <c r="K347" s="334">
        <v>2</v>
      </c>
    </row>
    <row r="348" spans="1:11" ht="27.75" customHeight="1" x14ac:dyDescent="0.25">
      <c r="A348" s="19" t="s">
        <v>13</v>
      </c>
      <c r="B348" s="175">
        <v>57.840389378504199</v>
      </c>
      <c r="C348" s="334">
        <v>3</v>
      </c>
      <c r="D348" s="175">
        <v>56.692012169237294</v>
      </c>
      <c r="E348" s="334">
        <v>3</v>
      </c>
      <c r="F348" s="175">
        <v>57.8</v>
      </c>
      <c r="G348" s="334">
        <v>3</v>
      </c>
      <c r="H348" s="175">
        <v>60.030174284314405</v>
      </c>
      <c r="I348" s="334">
        <v>3</v>
      </c>
      <c r="J348" s="175">
        <v>61.401504332755628</v>
      </c>
      <c r="K348" s="334">
        <v>3</v>
      </c>
    </row>
    <row r="349" spans="1:11" ht="27.75" customHeight="1" x14ac:dyDescent="0.25">
      <c r="A349" s="19" t="s">
        <v>54</v>
      </c>
      <c r="B349" s="175">
        <v>41.055536516918977</v>
      </c>
      <c r="C349" s="334">
        <v>15</v>
      </c>
      <c r="D349" s="175">
        <v>40.855967903711132</v>
      </c>
      <c r="E349" s="334">
        <v>16</v>
      </c>
      <c r="F349" s="175">
        <v>42</v>
      </c>
      <c r="G349" s="334">
        <v>17</v>
      </c>
      <c r="H349" s="175">
        <v>43.482376636455186</v>
      </c>
      <c r="I349" s="334">
        <v>16</v>
      </c>
      <c r="J349" s="175">
        <v>41.427783350050149</v>
      </c>
      <c r="K349" s="334">
        <v>16</v>
      </c>
    </row>
    <row r="350" spans="1:11" ht="27.75" customHeight="1" x14ac:dyDescent="0.25">
      <c r="A350" s="19" t="s">
        <v>55</v>
      </c>
      <c r="B350" s="175">
        <v>41.05586150444114</v>
      </c>
      <c r="C350" s="334">
        <v>14</v>
      </c>
      <c r="D350" s="175">
        <v>41.658153477218221</v>
      </c>
      <c r="E350" s="334">
        <v>15</v>
      </c>
      <c r="F350" s="175">
        <v>44</v>
      </c>
      <c r="G350" s="334">
        <v>14</v>
      </c>
      <c r="H350" s="175">
        <v>44.777272727272724</v>
      </c>
      <c r="I350" s="334">
        <v>15</v>
      </c>
      <c r="J350" s="175">
        <v>41.851242603550297</v>
      </c>
      <c r="K350" s="334">
        <v>15</v>
      </c>
    </row>
    <row r="351" spans="1:11" ht="27.75" customHeight="1" x14ac:dyDescent="0.25">
      <c r="A351" s="19" t="s">
        <v>56</v>
      </c>
      <c r="B351" s="175">
        <v>35.946925238349152</v>
      </c>
      <c r="C351" s="334">
        <v>23</v>
      </c>
      <c r="D351" s="175">
        <v>36.34307228915663</v>
      </c>
      <c r="E351" s="334">
        <v>24</v>
      </c>
      <c r="F351" s="175">
        <v>37.200000000000003</v>
      </c>
      <c r="G351" s="334">
        <v>24</v>
      </c>
      <c r="H351" s="175">
        <v>38.141216600341103</v>
      </c>
      <c r="I351" s="334">
        <v>24</v>
      </c>
      <c r="J351" s="175">
        <v>39.236629624419749</v>
      </c>
      <c r="K351" s="334">
        <v>21</v>
      </c>
    </row>
    <row r="352" spans="1:11" ht="27.75" customHeight="1" x14ac:dyDescent="0.25">
      <c r="A352" s="19" t="s">
        <v>57</v>
      </c>
      <c r="B352" s="175">
        <v>30.369431216706978</v>
      </c>
      <c r="C352" s="334">
        <v>30</v>
      </c>
      <c r="D352" s="175">
        <v>32.169867549668872</v>
      </c>
      <c r="E352" s="334">
        <v>28</v>
      </c>
      <c r="F352" s="175">
        <v>33.4</v>
      </c>
      <c r="G352" s="334">
        <v>28</v>
      </c>
      <c r="H352" s="175">
        <v>34.950228310502283</v>
      </c>
      <c r="I352" s="334">
        <v>27</v>
      </c>
      <c r="J352" s="175">
        <v>32.106742857142855</v>
      </c>
      <c r="K352" s="334">
        <v>28</v>
      </c>
    </row>
    <row r="353" spans="1:11" ht="27.75" customHeight="1" x14ac:dyDescent="0.25">
      <c r="A353" s="19" t="s">
        <v>58</v>
      </c>
      <c r="B353" s="175">
        <v>48.31686336281885</v>
      </c>
      <c r="C353" s="334">
        <v>10</v>
      </c>
      <c r="D353" s="175">
        <v>50.931374122367103</v>
      </c>
      <c r="E353" s="334">
        <v>7</v>
      </c>
      <c r="F353" s="175">
        <v>51.8</v>
      </c>
      <c r="G353" s="334">
        <v>7</v>
      </c>
      <c r="H353" s="175">
        <v>52.947802955665026</v>
      </c>
      <c r="I353" s="334">
        <v>8</v>
      </c>
      <c r="J353" s="175">
        <v>48.897497556207234</v>
      </c>
      <c r="K353" s="334">
        <v>9</v>
      </c>
    </row>
    <row r="354" spans="1:11" ht="27.75" customHeight="1" x14ac:dyDescent="0.25">
      <c r="A354" s="19" t="s">
        <v>19</v>
      </c>
      <c r="B354" s="175">
        <v>41.166964820491039</v>
      </c>
      <c r="C354" s="334">
        <v>13</v>
      </c>
      <c r="D354" s="175">
        <v>42.637600716204119</v>
      </c>
      <c r="E354" s="334">
        <v>13</v>
      </c>
      <c r="F354" s="175">
        <v>43.4</v>
      </c>
      <c r="G354" s="334">
        <v>15</v>
      </c>
      <c r="H354" s="175">
        <v>45.076211849192099</v>
      </c>
      <c r="I354" s="334">
        <v>14</v>
      </c>
      <c r="J354" s="175">
        <v>46.247453083109917</v>
      </c>
      <c r="K354" s="334">
        <v>12</v>
      </c>
    </row>
    <row r="355" spans="1:11" ht="27.75" customHeight="1" x14ac:dyDescent="0.25">
      <c r="A355" s="19" t="s">
        <v>59</v>
      </c>
      <c r="B355" s="175">
        <v>57.07406261577804</v>
      </c>
      <c r="C355" s="334">
        <v>4</v>
      </c>
      <c r="D355" s="175">
        <v>55.508985879332471</v>
      </c>
      <c r="E355" s="334">
        <v>4</v>
      </c>
      <c r="F355" s="175">
        <v>56.4</v>
      </c>
      <c r="G355" s="334">
        <v>4</v>
      </c>
      <c r="H355" s="175">
        <v>57.584427284427285</v>
      </c>
      <c r="I355" s="334">
        <v>5</v>
      </c>
      <c r="J355" s="175">
        <v>55.008894536213468</v>
      </c>
      <c r="K355" s="334">
        <v>6</v>
      </c>
    </row>
    <row r="356" spans="1:11" ht="27.75" customHeight="1" x14ac:dyDescent="0.25">
      <c r="A356" s="19" t="s">
        <v>21</v>
      </c>
      <c r="B356" s="175">
        <v>22.824433842410379</v>
      </c>
      <c r="C356" s="334">
        <v>31</v>
      </c>
      <c r="D356" s="175">
        <v>23.491642558662811</v>
      </c>
      <c r="E356" s="334">
        <v>31</v>
      </c>
      <c r="F356" s="175">
        <v>24.3</v>
      </c>
      <c r="G356" s="334">
        <v>31</v>
      </c>
      <c r="H356" s="175">
        <v>23.406222775357811</v>
      </c>
      <c r="I356" s="334">
        <v>31</v>
      </c>
      <c r="J356" s="175">
        <v>21.965121951219501</v>
      </c>
      <c r="K356" s="334">
        <v>31</v>
      </c>
    </row>
    <row r="357" spans="1:11" ht="27.75" customHeight="1" x14ac:dyDescent="0.25">
      <c r="A357" s="19" t="s">
        <v>60</v>
      </c>
      <c r="B357" s="175">
        <v>37.827598374308224</v>
      </c>
      <c r="C357" s="334">
        <v>20</v>
      </c>
      <c r="D357" s="175">
        <v>38.55180604632902</v>
      </c>
      <c r="E357" s="334">
        <v>21</v>
      </c>
      <c r="F357" s="175">
        <v>39.200000000000003</v>
      </c>
      <c r="G357" s="334">
        <v>21</v>
      </c>
      <c r="H357" s="175">
        <v>39.862864410095874</v>
      </c>
      <c r="I357" s="334">
        <v>21</v>
      </c>
      <c r="J357" s="175">
        <v>38.955860591900311</v>
      </c>
      <c r="K357" s="334">
        <v>22</v>
      </c>
    </row>
    <row r="358" spans="1:11" ht="27.75" customHeight="1" x14ac:dyDescent="0.25">
      <c r="A358" s="19" t="s">
        <v>61</v>
      </c>
      <c r="B358" s="175">
        <v>49.86179402100322</v>
      </c>
      <c r="C358" s="334">
        <v>8</v>
      </c>
      <c r="D358" s="175">
        <v>49.965333333333326</v>
      </c>
      <c r="E358" s="334">
        <v>8</v>
      </c>
      <c r="F358" s="175">
        <v>50.8</v>
      </c>
      <c r="G358" s="334">
        <v>8</v>
      </c>
      <c r="H358" s="175">
        <v>53.231791044776124</v>
      </c>
      <c r="I358" s="334">
        <v>7</v>
      </c>
      <c r="J358" s="175">
        <v>52.831946508172365</v>
      </c>
      <c r="K358" s="334">
        <v>7</v>
      </c>
    </row>
    <row r="359" spans="1:11" ht="27.75" customHeight="1" x14ac:dyDescent="0.25">
      <c r="A359" s="19" t="s">
        <v>62</v>
      </c>
      <c r="B359" s="175">
        <v>51.026932425304615</v>
      </c>
      <c r="C359" s="334">
        <v>6</v>
      </c>
      <c r="D359" s="175">
        <v>49.355375966268447</v>
      </c>
      <c r="E359" s="334">
        <v>9</v>
      </c>
      <c r="F359" s="175">
        <v>50.4</v>
      </c>
      <c r="G359" s="334">
        <v>9</v>
      </c>
      <c r="H359" s="175">
        <v>50.904738675958185</v>
      </c>
      <c r="I359" s="334">
        <v>9</v>
      </c>
      <c r="J359" s="175">
        <v>51.124759284731766</v>
      </c>
      <c r="K359" s="334">
        <v>8</v>
      </c>
    </row>
    <row r="360" spans="1:11" ht="27.75" customHeight="1" x14ac:dyDescent="0.25">
      <c r="A360" s="19" t="s">
        <v>63</v>
      </c>
      <c r="B360" s="175">
        <v>34.948039836325577</v>
      </c>
      <c r="C360" s="334">
        <v>25</v>
      </c>
      <c r="D360" s="175">
        <v>32.93611111111111</v>
      </c>
      <c r="E360" s="334">
        <v>27</v>
      </c>
      <c r="F360" s="175">
        <v>33.4</v>
      </c>
      <c r="G360" s="334">
        <v>27</v>
      </c>
      <c r="H360" s="175">
        <v>34.370689655172413</v>
      </c>
      <c r="I360" s="334">
        <v>28</v>
      </c>
      <c r="J360" s="175">
        <v>34.313439905269391</v>
      </c>
      <c r="K360" s="334">
        <v>25</v>
      </c>
    </row>
    <row r="361" spans="1:11" ht="27.75" customHeight="1" x14ac:dyDescent="0.25">
      <c r="A361" s="19" t="s">
        <v>72</v>
      </c>
      <c r="B361" s="175">
        <v>38.61871480702866</v>
      </c>
      <c r="C361" s="334">
        <v>18</v>
      </c>
      <c r="D361" s="175">
        <v>39.999379249187115</v>
      </c>
      <c r="E361" s="334">
        <v>17</v>
      </c>
      <c r="F361" s="175">
        <v>42.1</v>
      </c>
      <c r="G361" s="334">
        <v>16</v>
      </c>
      <c r="H361" s="175">
        <v>43.329926144756278</v>
      </c>
      <c r="I361" s="334">
        <v>17</v>
      </c>
      <c r="J361" s="175">
        <v>41.37245824787577</v>
      </c>
      <c r="K361" s="334">
        <v>18</v>
      </c>
    </row>
    <row r="362" spans="1:11" ht="27.75" customHeight="1" x14ac:dyDescent="0.25">
      <c r="A362" s="19" t="s">
        <v>64</v>
      </c>
      <c r="B362" s="175">
        <v>31.693165341324004</v>
      </c>
      <c r="C362" s="334">
        <v>28</v>
      </c>
      <c r="D362" s="175">
        <v>32.027874564459935</v>
      </c>
      <c r="E362" s="334">
        <v>29</v>
      </c>
      <c r="F362" s="175">
        <v>32.200000000000003</v>
      </c>
      <c r="G362" s="334">
        <v>29</v>
      </c>
      <c r="H362" s="175">
        <v>33.065265265265268</v>
      </c>
      <c r="I362" s="334">
        <v>29</v>
      </c>
      <c r="J362" s="175">
        <v>31.403201600800401</v>
      </c>
      <c r="K362" s="334">
        <v>30</v>
      </c>
    </row>
    <row r="363" spans="1:11" ht="27.75" customHeight="1" x14ac:dyDescent="0.25">
      <c r="A363" s="19" t="s">
        <v>65</v>
      </c>
      <c r="B363" s="175">
        <v>35.957604122960277</v>
      </c>
      <c r="C363" s="334">
        <v>22</v>
      </c>
      <c r="D363" s="175">
        <v>36.539580602883355</v>
      </c>
      <c r="E363" s="334">
        <v>23</v>
      </c>
      <c r="F363" s="175">
        <v>38.1</v>
      </c>
      <c r="G363" s="334">
        <v>22</v>
      </c>
      <c r="H363" s="175">
        <v>39.243973509933774</v>
      </c>
      <c r="I363" s="334">
        <v>22</v>
      </c>
      <c r="J363" s="175">
        <v>33.538339920948616</v>
      </c>
      <c r="K363" s="334">
        <v>26</v>
      </c>
    </row>
    <row r="364" spans="1:11" ht="27.75" customHeight="1" x14ac:dyDescent="0.25">
      <c r="A364" s="19" t="s">
        <v>66</v>
      </c>
      <c r="B364" s="175">
        <v>34.032393584716999</v>
      </c>
      <c r="C364" s="334">
        <v>26</v>
      </c>
      <c r="D364" s="175">
        <v>36.083191595797899</v>
      </c>
      <c r="E364" s="334">
        <v>25</v>
      </c>
      <c r="F364" s="175">
        <v>36.799999999999997</v>
      </c>
      <c r="G364" s="334">
        <v>25</v>
      </c>
      <c r="H364" s="175">
        <v>37.670479520479525</v>
      </c>
      <c r="I364" s="334">
        <v>25</v>
      </c>
      <c r="J364" s="175">
        <v>36.049107142857146</v>
      </c>
      <c r="K364" s="334">
        <v>24</v>
      </c>
    </row>
    <row r="365" spans="1:11" ht="27.75" customHeight="1" x14ac:dyDescent="0.25">
      <c r="A365" s="19" t="s">
        <v>67</v>
      </c>
      <c r="B365" s="175">
        <v>36.929014766286834</v>
      </c>
      <c r="C365" s="334">
        <v>21</v>
      </c>
      <c r="D365" s="175">
        <v>38.736589147286821</v>
      </c>
      <c r="E365" s="334">
        <v>20</v>
      </c>
      <c r="F365" s="175">
        <v>39.9</v>
      </c>
      <c r="G365" s="334">
        <v>20</v>
      </c>
      <c r="H365" s="175">
        <v>41.153486560186991</v>
      </c>
      <c r="I365" s="334">
        <v>20</v>
      </c>
      <c r="J365" s="175">
        <v>40.915492409497858</v>
      </c>
      <c r="K365" s="334">
        <v>19</v>
      </c>
    </row>
    <row r="366" spans="1:11" ht="27.75" customHeight="1" x14ac:dyDescent="0.25">
      <c r="A366" s="19" t="s">
        <v>68</v>
      </c>
      <c r="B366" s="175">
        <v>32.119112540273541</v>
      </c>
      <c r="C366" s="334">
        <v>27</v>
      </c>
      <c r="D366" s="175">
        <v>33.990662983425409</v>
      </c>
      <c r="E366" s="334">
        <v>26</v>
      </c>
      <c r="F366" s="175">
        <v>34.6</v>
      </c>
      <c r="G366" s="334">
        <v>26</v>
      </c>
      <c r="H366" s="175">
        <v>34.990128276631346</v>
      </c>
      <c r="I366" s="334">
        <v>26</v>
      </c>
      <c r="J366" s="175">
        <v>33.281305803571428</v>
      </c>
      <c r="K366" s="334">
        <v>27</v>
      </c>
    </row>
    <row r="367" spans="1:11" ht="27.75" customHeight="1" x14ac:dyDescent="0.25">
      <c r="A367" s="19" t="s">
        <v>134</v>
      </c>
      <c r="B367" s="175">
        <v>48.686044712615193</v>
      </c>
      <c r="C367" s="334">
        <v>9</v>
      </c>
      <c r="D367" s="175">
        <v>47.848155737704914</v>
      </c>
      <c r="E367" s="334">
        <v>10</v>
      </c>
      <c r="F367" s="175">
        <v>48.2</v>
      </c>
      <c r="G367" s="334">
        <v>10</v>
      </c>
      <c r="H367" s="175">
        <v>48.411408409291383</v>
      </c>
      <c r="I367" s="334">
        <v>10</v>
      </c>
      <c r="J367" s="175">
        <v>47.099033674963394</v>
      </c>
      <c r="K367" s="334">
        <v>11</v>
      </c>
    </row>
    <row r="368" spans="1:11" ht="27.75" customHeight="1" x14ac:dyDescent="0.25">
      <c r="A368" s="19" t="s">
        <v>69</v>
      </c>
      <c r="B368" s="175">
        <v>50.562009160114975</v>
      </c>
      <c r="C368" s="334">
        <v>7</v>
      </c>
      <c r="D368" s="175">
        <v>54.164137004701139</v>
      </c>
      <c r="E368" s="334">
        <v>6</v>
      </c>
      <c r="F368" s="175">
        <v>56.2</v>
      </c>
      <c r="G368" s="334">
        <v>5</v>
      </c>
      <c r="H368" s="175">
        <v>58.536555479918306</v>
      </c>
      <c r="I368" s="334">
        <v>4</v>
      </c>
      <c r="J368" s="175">
        <v>56.919836956521742</v>
      </c>
      <c r="K368" s="334">
        <v>5</v>
      </c>
    </row>
    <row r="369" spans="1:11" ht="27.75" customHeight="1" x14ac:dyDescent="0.25">
      <c r="A369" s="19" t="s">
        <v>73</v>
      </c>
      <c r="B369" s="175">
        <v>46.660185432339397</v>
      </c>
      <c r="C369" s="334">
        <v>11</v>
      </c>
      <c r="D369" s="175">
        <v>44.897325933400609</v>
      </c>
      <c r="E369" s="334">
        <v>11</v>
      </c>
      <c r="F369" s="175">
        <v>46.3</v>
      </c>
      <c r="G369" s="334">
        <v>11</v>
      </c>
      <c r="H369" s="175">
        <v>48.053996983408744</v>
      </c>
      <c r="I369" s="334">
        <v>11</v>
      </c>
      <c r="J369" s="175">
        <v>45.053964321110008</v>
      </c>
      <c r="K369" s="334">
        <v>13</v>
      </c>
    </row>
    <row r="370" spans="1:11" ht="27.75" customHeight="1" x14ac:dyDescent="0.25">
      <c r="A370" s="19" t="s">
        <v>70</v>
      </c>
      <c r="B370" s="175">
        <v>35.198039245916505</v>
      </c>
      <c r="C370" s="334">
        <v>24</v>
      </c>
      <c r="D370" s="175">
        <v>36.739709172259502</v>
      </c>
      <c r="E370" s="334">
        <v>22</v>
      </c>
      <c r="F370" s="175">
        <v>37.5</v>
      </c>
      <c r="G370" s="334">
        <v>23</v>
      </c>
      <c r="H370" s="175">
        <v>38.362464669304693</v>
      </c>
      <c r="I370" s="334">
        <v>23</v>
      </c>
      <c r="J370" s="175">
        <v>37.484397964951945</v>
      </c>
      <c r="K370" s="334">
        <v>23</v>
      </c>
    </row>
    <row r="371" spans="1:11" ht="27.75" customHeight="1" x14ac:dyDescent="0.25">
      <c r="A371" s="19" t="s">
        <v>36</v>
      </c>
      <c r="B371" s="175">
        <v>67.401603142412512</v>
      </c>
      <c r="C371" s="334">
        <v>2</v>
      </c>
      <c r="D371" s="175">
        <v>68.14546899841018</v>
      </c>
      <c r="E371" s="334">
        <v>2</v>
      </c>
      <c r="F371" s="175">
        <v>71.3</v>
      </c>
      <c r="G371" s="334">
        <v>2</v>
      </c>
      <c r="H371" s="175">
        <v>73.251121423047167</v>
      </c>
      <c r="I371" s="334">
        <v>2</v>
      </c>
      <c r="J371" s="175">
        <v>72.478386605783868</v>
      </c>
      <c r="K371" s="334">
        <v>1</v>
      </c>
    </row>
    <row r="372" spans="1:11" ht="27.75" customHeight="1" x14ac:dyDescent="0.25">
      <c r="A372" s="198" t="s">
        <v>463</v>
      </c>
    </row>
    <row r="374" spans="1:11" ht="27.75" customHeight="1" x14ac:dyDescent="0.25">
      <c r="A374" s="469" t="s">
        <v>687</v>
      </c>
      <c r="B374" s="32"/>
      <c r="K374" s="131" t="s">
        <v>339</v>
      </c>
    </row>
    <row r="375" spans="1:11" ht="27.75" customHeight="1" x14ac:dyDescent="0.25">
      <c r="A375" s="723" t="s">
        <v>1</v>
      </c>
      <c r="B375" s="730">
        <v>1399</v>
      </c>
      <c r="C375" s="731"/>
      <c r="D375" s="730">
        <v>1400</v>
      </c>
      <c r="E375" s="731"/>
      <c r="F375" s="730">
        <v>1401</v>
      </c>
      <c r="G375" s="731"/>
      <c r="H375" s="721">
        <v>1402</v>
      </c>
      <c r="I375" s="721"/>
      <c r="J375" s="721">
        <v>1403</v>
      </c>
      <c r="K375" s="721"/>
    </row>
    <row r="376" spans="1:11" ht="27.75" customHeight="1" x14ac:dyDescent="0.25">
      <c r="A376" s="724"/>
      <c r="B376" s="153" t="s">
        <v>2</v>
      </c>
      <c r="C376" s="153" t="s">
        <v>3</v>
      </c>
      <c r="D376" s="153" t="s">
        <v>2</v>
      </c>
      <c r="E376" s="153" t="s">
        <v>3</v>
      </c>
      <c r="F376" s="153" t="s">
        <v>2</v>
      </c>
      <c r="G376" s="153" t="s">
        <v>3</v>
      </c>
      <c r="H376" s="153" t="s">
        <v>75</v>
      </c>
      <c r="I376" s="153" t="s">
        <v>144</v>
      </c>
      <c r="J376" s="153" t="s">
        <v>75</v>
      </c>
      <c r="K376" s="153" t="s">
        <v>144</v>
      </c>
    </row>
    <row r="377" spans="1:11" ht="27.75" customHeight="1" x14ac:dyDescent="0.25">
      <c r="A377" s="117" t="s">
        <v>47</v>
      </c>
      <c r="B377" s="111">
        <v>39.134159882746083</v>
      </c>
      <c r="C377" s="1" t="s">
        <v>230</v>
      </c>
      <c r="D377" s="111">
        <v>39.960070078219715</v>
      </c>
      <c r="E377" s="183" t="s">
        <v>230</v>
      </c>
      <c r="F377" s="155">
        <v>40.273054444434266</v>
      </c>
      <c r="G377" s="183" t="s">
        <v>230</v>
      </c>
      <c r="H377" s="155">
        <v>40.775926208099889</v>
      </c>
      <c r="I377" s="183" t="s">
        <v>230</v>
      </c>
      <c r="J377" s="155">
        <v>42.488633196123885</v>
      </c>
      <c r="K377" s="183" t="s">
        <v>230</v>
      </c>
    </row>
    <row r="378" spans="1:11" ht="27.75" customHeight="1" x14ac:dyDescent="0.25">
      <c r="A378" s="19" t="s">
        <v>48</v>
      </c>
      <c r="B378" s="175">
        <v>39.198459454571207</v>
      </c>
      <c r="C378" s="334">
        <v>11</v>
      </c>
      <c r="D378" s="175">
        <v>40.056058558348298</v>
      </c>
      <c r="E378" s="334">
        <v>11</v>
      </c>
      <c r="F378" s="376">
        <v>40.524182512761506</v>
      </c>
      <c r="G378" s="382">
        <v>11</v>
      </c>
      <c r="H378" s="376">
        <v>41.065530466904058</v>
      </c>
      <c r="I378" s="382">
        <v>11</v>
      </c>
      <c r="J378" s="376">
        <v>42.442225740920826</v>
      </c>
      <c r="K378" s="382">
        <v>10</v>
      </c>
    </row>
    <row r="379" spans="1:11" ht="27.75" customHeight="1" x14ac:dyDescent="0.25">
      <c r="A379" s="19" t="s">
        <v>49</v>
      </c>
      <c r="B379" s="175">
        <v>35.448370621937627</v>
      </c>
      <c r="C379" s="334">
        <v>28</v>
      </c>
      <c r="D379" s="175">
        <v>36.232881825496236</v>
      </c>
      <c r="E379" s="334">
        <v>27</v>
      </c>
      <c r="F379" s="376">
        <v>36.652465435124704</v>
      </c>
      <c r="G379" s="382">
        <v>26</v>
      </c>
      <c r="H379" s="376">
        <v>37.223387401778893</v>
      </c>
      <c r="I379" s="382">
        <v>24</v>
      </c>
      <c r="J379" s="376">
        <v>38.205081416442148</v>
      </c>
      <c r="K379" s="382">
        <v>25</v>
      </c>
    </row>
    <row r="380" spans="1:11" ht="27.75" customHeight="1" x14ac:dyDescent="0.25">
      <c r="A380" s="19" t="s">
        <v>50</v>
      </c>
      <c r="B380" s="175">
        <v>36.53873416541569</v>
      </c>
      <c r="C380" s="334">
        <v>23</v>
      </c>
      <c r="D380" s="175">
        <v>37.508153067958588</v>
      </c>
      <c r="E380" s="334">
        <v>21</v>
      </c>
      <c r="F380" s="376">
        <v>37.81996387610176</v>
      </c>
      <c r="G380" s="382">
        <v>22</v>
      </c>
      <c r="H380" s="376">
        <v>38.555679230222836</v>
      </c>
      <c r="I380" s="382">
        <v>21</v>
      </c>
      <c r="J380" s="376">
        <v>40.640336261738867</v>
      </c>
      <c r="K380" s="382">
        <v>15</v>
      </c>
    </row>
    <row r="381" spans="1:11" ht="27.75" customHeight="1" x14ac:dyDescent="0.25">
      <c r="A381" s="19" t="s">
        <v>51</v>
      </c>
      <c r="B381" s="175">
        <v>40.134491481363327</v>
      </c>
      <c r="C381" s="334">
        <v>8</v>
      </c>
      <c r="D381" s="175">
        <v>40.923765348033662</v>
      </c>
      <c r="E381" s="334">
        <v>7</v>
      </c>
      <c r="F381" s="376">
        <v>41.246603989210129</v>
      </c>
      <c r="G381" s="382">
        <v>8</v>
      </c>
      <c r="H381" s="376">
        <v>41.863938783582988</v>
      </c>
      <c r="I381" s="382">
        <v>8</v>
      </c>
      <c r="J381" s="376">
        <v>43.674730130815895</v>
      </c>
      <c r="K381" s="382">
        <v>7</v>
      </c>
    </row>
    <row r="382" spans="1:11" ht="27.75" customHeight="1" x14ac:dyDescent="0.25">
      <c r="A382" s="19" t="s">
        <v>10</v>
      </c>
      <c r="B382" s="175">
        <v>41.129952876861957</v>
      </c>
      <c r="C382" s="334">
        <v>3</v>
      </c>
      <c r="D382" s="175">
        <v>42.163819254328175</v>
      </c>
      <c r="E382" s="334">
        <v>3</v>
      </c>
      <c r="F382" s="376">
        <v>42.597663608014564</v>
      </c>
      <c r="G382" s="382">
        <v>3</v>
      </c>
      <c r="H382" s="376">
        <v>43.504847221854753</v>
      </c>
      <c r="I382" s="382">
        <v>3</v>
      </c>
      <c r="J382" s="376">
        <v>45.677800423018802</v>
      </c>
      <c r="K382" s="382">
        <v>3</v>
      </c>
    </row>
    <row r="383" spans="1:11" ht="27.75" customHeight="1" x14ac:dyDescent="0.25">
      <c r="A383" s="19" t="s">
        <v>52</v>
      </c>
      <c r="B383" s="175">
        <v>40.043325100214602</v>
      </c>
      <c r="C383" s="334">
        <v>9</v>
      </c>
      <c r="D383" s="175">
        <v>40.689459199601394</v>
      </c>
      <c r="E383" s="334">
        <v>9</v>
      </c>
      <c r="F383" s="376">
        <v>40.947877541286594</v>
      </c>
      <c r="G383" s="382">
        <v>10</v>
      </c>
      <c r="H383" s="376">
        <v>41.190389645562945</v>
      </c>
      <c r="I383" s="382">
        <v>10</v>
      </c>
      <c r="J383" s="376">
        <v>42.253167631461764</v>
      </c>
      <c r="K383" s="382">
        <v>12</v>
      </c>
    </row>
    <row r="384" spans="1:11" ht="27.75" customHeight="1" x14ac:dyDescent="0.25">
      <c r="A384" s="19" t="s">
        <v>12</v>
      </c>
      <c r="B384" s="175">
        <v>36.676416626648169</v>
      </c>
      <c r="C384" s="334">
        <v>22</v>
      </c>
      <c r="D384" s="175">
        <v>37.103600809170601</v>
      </c>
      <c r="E384" s="334">
        <v>24</v>
      </c>
      <c r="F384" s="376">
        <v>36.866288686650051</v>
      </c>
      <c r="G384" s="382">
        <v>24</v>
      </c>
      <c r="H384" s="376">
        <v>36.521927277282408</v>
      </c>
      <c r="I384" s="382">
        <v>28</v>
      </c>
      <c r="J384" s="376">
        <v>36.80737130298035</v>
      </c>
      <c r="K384" s="382">
        <v>29</v>
      </c>
    </row>
    <row r="385" spans="1:11" ht="27.75" customHeight="1" x14ac:dyDescent="0.25">
      <c r="A385" s="19" t="s">
        <v>13</v>
      </c>
      <c r="B385" s="175">
        <v>43.036503606937146</v>
      </c>
      <c r="C385" s="334">
        <v>2</v>
      </c>
      <c r="D385" s="175">
        <v>43.826009949769428</v>
      </c>
      <c r="E385" s="334">
        <v>2</v>
      </c>
      <c r="F385" s="376">
        <v>44.143968669523964</v>
      </c>
      <c r="G385" s="382">
        <v>2</v>
      </c>
      <c r="H385" s="376">
        <v>44.68681961697478</v>
      </c>
      <c r="I385" s="382">
        <v>2</v>
      </c>
      <c r="J385" s="376">
        <v>46.951344600367136</v>
      </c>
      <c r="K385" s="382">
        <v>2</v>
      </c>
    </row>
    <row r="386" spans="1:11" ht="27.75" customHeight="1" x14ac:dyDescent="0.25">
      <c r="A386" s="19" t="s">
        <v>54</v>
      </c>
      <c r="B386" s="175">
        <v>37.485804852518591</v>
      </c>
      <c r="C386" s="334">
        <v>18</v>
      </c>
      <c r="D386" s="175">
        <v>38.357711362174527</v>
      </c>
      <c r="E386" s="334">
        <v>17</v>
      </c>
      <c r="F386" s="376">
        <v>38.722868674983488</v>
      </c>
      <c r="G386" s="382">
        <v>17</v>
      </c>
      <c r="H386" s="376">
        <v>38.972624947890125</v>
      </c>
      <c r="I386" s="382">
        <v>17</v>
      </c>
      <c r="J386" s="376">
        <v>39.828101734719816</v>
      </c>
      <c r="K386" s="382">
        <v>20</v>
      </c>
    </row>
    <row r="387" spans="1:11" ht="27.75" customHeight="1" x14ac:dyDescent="0.25">
      <c r="A387" s="19" t="s">
        <v>55</v>
      </c>
      <c r="B387" s="175">
        <v>36.113474008294503</v>
      </c>
      <c r="C387" s="334">
        <v>25</v>
      </c>
      <c r="D387" s="175">
        <v>36.465867846380121</v>
      </c>
      <c r="E387" s="334">
        <v>25</v>
      </c>
      <c r="F387" s="376">
        <v>36.408696105864678</v>
      </c>
      <c r="G387" s="382">
        <v>28</v>
      </c>
      <c r="H387" s="376">
        <v>36.814857161175198</v>
      </c>
      <c r="I387" s="382">
        <v>26</v>
      </c>
      <c r="J387" s="376">
        <v>37.867001467581716</v>
      </c>
      <c r="K387" s="382">
        <v>26</v>
      </c>
    </row>
    <row r="388" spans="1:11" ht="27.75" customHeight="1" x14ac:dyDescent="0.25">
      <c r="A388" s="19" t="s">
        <v>56</v>
      </c>
      <c r="B388" s="175">
        <v>37.339614619707469</v>
      </c>
      <c r="C388" s="334">
        <v>19</v>
      </c>
      <c r="D388" s="175">
        <v>38.026015070412917</v>
      </c>
      <c r="E388" s="334">
        <v>19</v>
      </c>
      <c r="F388" s="376">
        <v>38.17287853558117</v>
      </c>
      <c r="G388" s="382">
        <v>20</v>
      </c>
      <c r="H388" s="376">
        <v>38.679490657381685</v>
      </c>
      <c r="I388" s="382">
        <v>20</v>
      </c>
      <c r="J388" s="376">
        <v>39.671075368582869</v>
      </c>
      <c r="K388" s="382">
        <v>22</v>
      </c>
    </row>
    <row r="389" spans="1:11" ht="27.75" customHeight="1" x14ac:dyDescent="0.25">
      <c r="A389" s="19" t="s">
        <v>57</v>
      </c>
      <c r="B389" s="175">
        <v>35.525693903712039</v>
      </c>
      <c r="C389" s="334">
        <v>27</v>
      </c>
      <c r="D389" s="175">
        <v>36.21915947011415</v>
      </c>
      <c r="E389" s="334">
        <v>28</v>
      </c>
      <c r="F389" s="376">
        <v>36.758504597587333</v>
      </c>
      <c r="G389" s="382">
        <v>25</v>
      </c>
      <c r="H389" s="376">
        <v>37.131406697064321</v>
      </c>
      <c r="I389" s="382">
        <v>25</v>
      </c>
      <c r="J389" s="376">
        <v>39.150832579894214</v>
      </c>
      <c r="K389" s="382">
        <v>24</v>
      </c>
    </row>
    <row r="390" spans="1:11" ht="27.75" customHeight="1" x14ac:dyDescent="0.25">
      <c r="A390" s="19" t="s">
        <v>58</v>
      </c>
      <c r="B390" s="175">
        <v>34.620067056998451</v>
      </c>
      <c r="C390" s="334">
        <v>29</v>
      </c>
      <c r="D390" s="175">
        <v>35.310124859734167</v>
      </c>
      <c r="E390" s="334">
        <v>29</v>
      </c>
      <c r="F390" s="376">
        <v>35.385900051336534</v>
      </c>
      <c r="G390" s="382">
        <v>29</v>
      </c>
      <c r="H390" s="376">
        <v>35.441838620878045</v>
      </c>
      <c r="I390" s="382">
        <v>30</v>
      </c>
      <c r="J390" s="376">
        <v>36.52534657653591</v>
      </c>
      <c r="K390" s="382">
        <v>30</v>
      </c>
    </row>
    <row r="391" spans="1:11" ht="27.75" customHeight="1" x14ac:dyDescent="0.25">
      <c r="A391" s="19" t="s">
        <v>19</v>
      </c>
      <c r="B391" s="175">
        <v>40.635495040483192</v>
      </c>
      <c r="C391" s="334">
        <v>4</v>
      </c>
      <c r="D391" s="175">
        <v>41.737321054377638</v>
      </c>
      <c r="E391" s="334">
        <v>4</v>
      </c>
      <c r="F391" s="376">
        <v>42.28064303548004</v>
      </c>
      <c r="G391" s="382">
        <v>4</v>
      </c>
      <c r="H391" s="376">
        <v>42.677372652340239</v>
      </c>
      <c r="I391" s="382">
        <v>5</v>
      </c>
      <c r="J391" s="376">
        <v>43.372772260965512</v>
      </c>
      <c r="K391" s="382">
        <v>8</v>
      </c>
    </row>
    <row r="392" spans="1:11" ht="27.75" customHeight="1" x14ac:dyDescent="0.25">
      <c r="A392" s="19" t="s">
        <v>59</v>
      </c>
      <c r="B392" s="175">
        <v>40.199619411887227</v>
      </c>
      <c r="C392" s="334">
        <v>7</v>
      </c>
      <c r="D392" s="175">
        <v>40.915093139692196</v>
      </c>
      <c r="E392" s="334">
        <v>8</v>
      </c>
      <c r="F392" s="376">
        <v>41.351678153372376</v>
      </c>
      <c r="G392" s="382">
        <v>7</v>
      </c>
      <c r="H392" s="376">
        <v>42.021898348572186</v>
      </c>
      <c r="I392" s="382">
        <v>6</v>
      </c>
      <c r="J392" s="376">
        <v>44.528319319966734</v>
      </c>
      <c r="K392" s="382">
        <v>5</v>
      </c>
    </row>
    <row r="393" spans="1:11" ht="27.75" customHeight="1" x14ac:dyDescent="0.25">
      <c r="A393" s="19" t="s">
        <v>21</v>
      </c>
      <c r="B393" s="175">
        <v>30.350303789281018</v>
      </c>
      <c r="C393" s="334">
        <v>31</v>
      </c>
      <c r="D393" s="175">
        <v>30.976772825231759</v>
      </c>
      <c r="E393" s="334">
        <v>31</v>
      </c>
      <c r="F393" s="376">
        <v>31.254617555456349</v>
      </c>
      <c r="G393" s="382">
        <v>31</v>
      </c>
      <c r="H393" s="376">
        <v>31.902386889918059</v>
      </c>
      <c r="I393" s="382">
        <v>31</v>
      </c>
      <c r="J393" s="376">
        <v>32.778962212820765</v>
      </c>
      <c r="K393" s="382">
        <v>31</v>
      </c>
    </row>
    <row r="394" spans="1:11" ht="27.75" customHeight="1" x14ac:dyDescent="0.25">
      <c r="A394" s="19" t="s">
        <v>60</v>
      </c>
      <c r="B394" s="175">
        <v>40.258508650587771</v>
      </c>
      <c r="C394" s="334">
        <v>6</v>
      </c>
      <c r="D394" s="175">
        <v>41.095380504107027</v>
      </c>
      <c r="E394" s="334">
        <v>6</v>
      </c>
      <c r="F394" s="376">
        <v>41.399631435705395</v>
      </c>
      <c r="G394" s="382">
        <v>6</v>
      </c>
      <c r="H394" s="376">
        <v>41.867908516332896</v>
      </c>
      <c r="I394" s="382">
        <v>7</v>
      </c>
      <c r="J394" s="376">
        <v>43.734346675010109</v>
      </c>
      <c r="K394" s="382">
        <v>6</v>
      </c>
    </row>
    <row r="395" spans="1:11" ht="27.75" customHeight="1" x14ac:dyDescent="0.25">
      <c r="A395" s="19" t="s">
        <v>61</v>
      </c>
      <c r="B395" s="175">
        <v>38.194183409925913</v>
      </c>
      <c r="C395" s="334">
        <v>13</v>
      </c>
      <c r="D395" s="175">
        <v>39.226308018003593</v>
      </c>
      <c r="E395" s="334">
        <v>13</v>
      </c>
      <c r="F395" s="376">
        <v>39.729835817856099</v>
      </c>
      <c r="G395" s="382">
        <v>13</v>
      </c>
      <c r="H395" s="376">
        <v>40.336685798240865</v>
      </c>
      <c r="I395" s="382">
        <v>13</v>
      </c>
      <c r="J395" s="376">
        <v>41.943953042954895</v>
      </c>
      <c r="K395" s="382">
        <v>13</v>
      </c>
    </row>
    <row r="396" spans="1:11" ht="27.75" customHeight="1" x14ac:dyDescent="0.25">
      <c r="A396" s="19" t="s">
        <v>62</v>
      </c>
      <c r="B396" s="175">
        <v>34.337351129717703</v>
      </c>
      <c r="C396" s="334">
        <v>30</v>
      </c>
      <c r="D396" s="175">
        <v>34.904111617522894</v>
      </c>
      <c r="E396" s="334">
        <v>30</v>
      </c>
      <c r="F396" s="376">
        <v>35.228830391361512</v>
      </c>
      <c r="G396" s="382">
        <v>30</v>
      </c>
      <c r="H396" s="376">
        <v>35.658461593219833</v>
      </c>
      <c r="I396" s="382">
        <v>29</v>
      </c>
      <c r="J396" s="376">
        <v>37.258425998918412</v>
      </c>
      <c r="K396" s="382">
        <v>27</v>
      </c>
    </row>
    <row r="397" spans="1:11" ht="27.75" customHeight="1" x14ac:dyDescent="0.25">
      <c r="A397" s="19" t="s">
        <v>63</v>
      </c>
      <c r="B397" s="175">
        <v>37.738292943787854</v>
      </c>
      <c r="C397" s="334">
        <v>16</v>
      </c>
      <c r="D397" s="175">
        <v>38.693365441726677</v>
      </c>
      <c r="E397" s="334">
        <v>16</v>
      </c>
      <c r="F397" s="376">
        <v>39.057119382724871</v>
      </c>
      <c r="G397" s="382">
        <v>16</v>
      </c>
      <c r="H397" s="376">
        <v>39.644015464051272</v>
      </c>
      <c r="I397" s="382">
        <v>15</v>
      </c>
      <c r="J397" s="376">
        <v>40.443340913875154</v>
      </c>
      <c r="K397" s="382">
        <v>18</v>
      </c>
    </row>
    <row r="398" spans="1:11" ht="27.75" customHeight="1" x14ac:dyDescent="0.25">
      <c r="A398" s="19" t="s">
        <v>72</v>
      </c>
      <c r="B398" s="175">
        <v>37.963895786105169</v>
      </c>
      <c r="C398" s="334">
        <v>14</v>
      </c>
      <c r="D398" s="175">
        <v>38.885690658811583</v>
      </c>
      <c r="E398" s="334">
        <v>15</v>
      </c>
      <c r="F398" s="376">
        <v>39.16271359672033</v>
      </c>
      <c r="G398" s="382">
        <v>15</v>
      </c>
      <c r="H398" s="376">
        <v>39.478140992337998</v>
      </c>
      <c r="I398" s="382">
        <v>16</v>
      </c>
      <c r="J398" s="376">
        <v>40.600208775659645</v>
      </c>
      <c r="K398" s="382">
        <v>16</v>
      </c>
    </row>
    <row r="399" spans="1:11" ht="27.75" customHeight="1" x14ac:dyDescent="0.25">
      <c r="A399" s="19" t="s">
        <v>64</v>
      </c>
      <c r="B399" s="175">
        <v>39.036419230451386</v>
      </c>
      <c r="C399" s="334">
        <v>12</v>
      </c>
      <c r="D399" s="175">
        <v>39.967518338928258</v>
      </c>
      <c r="E399" s="334">
        <v>12</v>
      </c>
      <c r="F399" s="376">
        <v>40.487329313266223</v>
      </c>
      <c r="G399" s="382">
        <v>12</v>
      </c>
      <c r="H399" s="376">
        <v>41.006654113259181</v>
      </c>
      <c r="I399" s="382">
        <v>12</v>
      </c>
      <c r="J399" s="376">
        <v>42.294703305455997</v>
      </c>
      <c r="K399" s="382">
        <v>11</v>
      </c>
    </row>
    <row r="400" spans="1:11" ht="27.75" customHeight="1" x14ac:dyDescent="0.25">
      <c r="A400" s="19" t="s">
        <v>65</v>
      </c>
      <c r="B400" s="175">
        <v>35.791170373812434</v>
      </c>
      <c r="C400" s="334">
        <v>26</v>
      </c>
      <c r="D400" s="175">
        <v>36.317822645150414</v>
      </c>
      <c r="E400" s="334">
        <v>26</v>
      </c>
      <c r="F400" s="376">
        <v>36.564461781524827</v>
      </c>
      <c r="G400" s="382">
        <v>27</v>
      </c>
      <c r="H400" s="376">
        <v>36.588905539130316</v>
      </c>
      <c r="I400" s="382">
        <v>27</v>
      </c>
      <c r="J400" s="376">
        <v>37.186709407753106</v>
      </c>
      <c r="K400" s="382">
        <v>28</v>
      </c>
    </row>
    <row r="401" spans="1:11" ht="27.75" customHeight="1" x14ac:dyDescent="0.25">
      <c r="A401" s="19" t="s">
        <v>66</v>
      </c>
      <c r="B401" s="175">
        <v>37.157949820382996</v>
      </c>
      <c r="C401" s="334">
        <v>20</v>
      </c>
      <c r="D401" s="175">
        <v>37.835833207403823</v>
      </c>
      <c r="E401" s="334">
        <v>20</v>
      </c>
      <c r="F401" s="376">
        <v>38.247522504656843</v>
      </c>
      <c r="G401" s="382">
        <v>19</v>
      </c>
      <c r="H401" s="376">
        <v>38.719481067090271</v>
      </c>
      <c r="I401" s="382">
        <v>19</v>
      </c>
      <c r="J401" s="376">
        <v>40.570347437220498</v>
      </c>
      <c r="K401" s="382">
        <v>17</v>
      </c>
    </row>
    <row r="402" spans="1:11" ht="27.75" customHeight="1" x14ac:dyDescent="0.25">
      <c r="A402" s="19" t="s">
        <v>67</v>
      </c>
      <c r="B402" s="175">
        <v>44.091105744890413</v>
      </c>
      <c r="C402" s="334">
        <v>1</v>
      </c>
      <c r="D402" s="175">
        <v>45.612785219991117</v>
      </c>
      <c r="E402" s="334">
        <v>1</v>
      </c>
      <c r="F402" s="376">
        <v>46.462301967517</v>
      </c>
      <c r="G402" s="382">
        <v>1</v>
      </c>
      <c r="H402" s="376">
        <v>47.108509006919661</v>
      </c>
      <c r="I402" s="382">
        <v>1</v>
      </c>
      <c r="J402" s="376">
        <v>49.336373902479167</v>
      </c>
      <c r="K402" s="382">
        <v>1</v>
      </c>
    </row>
    <row r="403" spans="1:11" ht="27.75" customHeight="1" x14ac:dyDescent="0.25">
      <c r="A403" s="19" t="s">
        <v>68</v>
      </c>
      <c r="B403" s="175">
        <v>36.440146717754914</v>
      </c>
      <c r="C403" s="334">
        <v>24</v>
      </c>
      <c r="D403" s="175">
        <v>37.384169523317254</v>
      </c>
      <c r="E403" s="334">
        <v>22</v>
      </c>
      <c r="F403" s="376">
        <v>37.943913472769864</v>
      </c>
      <c r="G403" s="382">
        <v>21</v>
      </c>
      <c r="H403" s="376">
        <v>38.237539709231989</v>
      </c>
      <c r="I403" s="382">
        <v>22</v>
      </c>
      <c r="J403" s="376">
        <v>39.151845821854756</v>
      </c>
      <c r="K403" s="382">
        <v>23</v>
      </c>
    </row>
    <row r="404" spans="1:11" ht="27.75" customHeight="1" x14ac:dyDescent="0.25">
      <c r="A404" s="19" t="s">
        <v>134</v>
      </c>
      <c r="B404" s="175">
        <v>40.48782171255877</v>
      </c>
      <c r="C404" s="334">
        <v>5</v>
      </c>
      <c r="D404" s="175">
        <v>41.51495295483064</v>
      </c>
      <c r="E404" s="334">
        <v>5</v>
      </c>
      <c r="F404" s="376">
        <v>42.107913070502356</v>
      </c>
      <c r="G404" s="382">
        <v>5</v>
      </c>
      <c r="H404" s="376">
        <v>42.688366397970931</v>
      </c>
      <c r="I404" s="382">
        <v>4</v>
      </c>
      <c r="J404" s="376">
        <v>44.583917753439373</v>
      </c>
      <c r="K404" s="382">
        <v>4</v>
      </c>
    </row>
    <row r="405" spans="1:11" ht="27.75" customHeight="1" x14ac:dyDescent="0.25">
      <c r="A405" s="19" t="s">
        <v>69</v>
      </c>
      <c r="B405" s="175">
        <v>39.676989318644203</v>
      </c>
      <c r="C405" s="334">
        <v>10</v>
      </c>
      <c r="D405" s="175">
        <v>40.586903474750279</v>
      </c>
      <c r="E405" s="334">
        <v>10</v>
      </c>
      <c r="F405" s="376">
        <v>41.005351101500857</v>
      </c>
      <c r="G405" s="382">
        <v>9</v>
      </c>
      <c r="H405" s="376">
        <v>41.736500205837409</v>
      </c>
      <c r="I405" s="382">
        <v>9</v>
      </c>
      <c r="J405" s="376">
        <v>43.186928603824029</v>
      </c>
      <c r="K405" s="382">
        <v>9</v>
      </c>
    </row>
    <row r="406" spans="1:11" ht="27.75" customHeight="1" x14ac:dyDescent="0.25">
      <c r="A406" s="19" t="s">
        <v>73</v>
      </c>
      <c r="B406" s="175">
        <v>36.786971285695785</v>
      </c>
      <c r="C406" s="334">
        <v>21</v>
      </c>
      <c r="D406" s="175">
        <v>37.344990532271751</v>
      </c>
      <c r="E406" s="334">
        <v>23</v>
      </c>
      <c r="F406" s="376">
        <v>37.34834649827279</v>
      </c>
      <c r="G406" s="382">
        <v>23</v>
      </c>
      <c r="H406" s="376">
        <v>37.642734731542568</v>
      </c>
      <c r="I406" s="382">
        <v>23</v>
      </c>
      <c r="J406" s="376">
        <v>39.819003529519165</v>
      </c>
      <c r="K406" s="382">
        <v>21</v>
      </c>
    </row>
    <row r="407" spans="1:11" ht="27.75" customHeight="1" x14ac:dyDescent="0.25">
      <c r="A407" s="19" t="s">
        <v>70</v>
      </c>
      <c r="B407" s="175">
        <v>37.957538006105644</v>
      </c>
      <c r="C407" s="334">
        <v>15</v>
      </c>
      <c r="D407" s="175">
        <v>38.992945718261062</v>
      </c>
      <c r="E407" s="334">
        <v>14</v>
      </c>
      <c r="F407" s="376">
        <v>39.544954073090906</v>
      </c>
      <c r="G407" s="382">
        <v>14</v>
      </c>
      <c r="H407" s="376">
        <v>40.003713352744938</v>
      </c>
      <c r="I407" s="382">
        <v>14</v>
      </c>
      <c r="J407" s="376">
        <v>41.213001376868313</v>
      </c>
      <c r="K407" s="382">
        <v>14</v>
      </c>
    </row>
    <row r="408" spans="1:11" ht="27.75" customHeight="1" x14ac:dyDescent="0.25">
      <c r="A408" s="19" t="s">
        <v>36</v>
      </c>
      <c r="B408" s="175">
        <v>37.660257188801069</v>
      </c>
      <c r="C408" s="334">
        <v>17</v>
      </c>
      <c r="D408" s="175">
        <v>38.234628530101368</v>
      </c>
      <c r="E408" s="334">
        <v>18</v>
      </c>
      <c r="F408" s="376">
        <v>38.3394721262787</v>
      </c>
      <c r="G408" s="382">
        <v>18</v>
      </c>
      <c r="H408" s="376">
        <v>38.924675099800773</v>
      </c>
      <c r="I408" s="382">
        <v>18</v>
      </c>
      <c r="J408" s="376">
        <v>40.377228922494083</v>
      </c>
      <c r="K408" s="382">
        <v>19</v>
      </c>
    </row>
    <row r="409" spans="1:11" ht="27.75" customHeight="1" x14ac:dyDescent="0.25">
      <c r="A409" s="198" t="s">
        <v>463</v>
      </c>
    </row>
    <row r="411" spans="1:11" ht="27.75" customHeight="1" x14ac:dyDescent="0.25">
      <c r="A411" s="469" t="s">
        <v>855</v>
      </c>
      <c r="B411" s="32"/>
      <c r="K411" s="131" t="s">
        <v>375</v>
      </c>
    </row>
    <row r="412" spans="1:11" ht="27.75" customHeight="1" x14ac:dyDescent="0.25">
      <c r="A412" s="723" t="s">
        <v>1</v>
      </c>
      <c r="B412" s="730">
        <v>1399</v>
      </c>
      <c r="C412" s="731"/>
      <c r="D412" s="730">
        <v>1400</v>
      </c>
      <c r="E412" s="731"/>
      <c r="F412" s="730">
        <v>1401</v>
      </c>
      <c r="G412" s="731"/>
      <c r="H412" s="721">
        <v>1402</v>
      </c>
      <c r="I412" s="721"/>
      <c r="J412" s="721">
        <v>1403</v>
      </c>
      <c r="K412" s="721"/>
    </row>
    <row r="413" spans="1:11" ht="27.75" customHeight="1" x14ac:dyDescent="0.25">
      <c r="A413" s="724"/>
      <c r="B413" s="153" t="s">
        <v>2</v>
      </c>
      <c r="C413" s="153" t="s">
        <v>3</v>
      </c>
      <c r="D413" s="153" t="s">
        <v>2</v>
      </c>
      <c r="E413" s="153" t="s">
        <v>3</v>
      </c>
      <c r="F413" s="153" t="s">
        <v>2</v>
      </c>
      <c r="G413" s="153" t="s">
        <v>3</v>
      </c>
      <c r="H413" s="153" t="s">
        <v>75</v>
      </c>
      <c r="I413" s="153" t="s">
        <v>144</v>
      </c>
      <c r="J413" s="153" t="s">
        <v>75</v>
      </c>
      <c r="K413" s="153" t="s">
        <v>144</v>
      </c>
    </row>
    <row r="414" spans="1:11" ht="27.75" customHeight="1" x14ac:dyDescent="0.25">
      <c r="A414" s="117" t="s">
        <v>47</v>
      </c>
      <c r="B414" s="111">
        <v>60.86584011725391</v>
      </c>
      <c r="C414" s="1" t="s">
        <v>230</v>
      </c>
      <c r="D414" s="111">
        <v>60.039929921780285</v>
      </c>
      <c r="E414" s="1" t="s">
        <v>230</v>
      </c>
      <c r="F414" s="155">
        <v>59.726945555565734</v>
      </c>
      <c r="G414" s="1" t="s">
        <v>230</v>
      </c>
      <c r="H414" s="155">
        <v>59.224073791900111</v>
      </c>
      <c r="I414" s="1" t="s">
        <v>230</v>
      </c>
      <c r="J414" s="155">
        <v>57.511366803876115</v>
      </c>
      <c r="K414" s="1" t="s">
        <v>230</v>
      </c>
    </row>
    <row r="415" spans="1:11" ht="27.75" customHeight="1" x14ac:dyDescent="0.25">
      <c r="A415" s="19" t="s">
        <v>48</v>
      </c>
      <c r="B415" s="175">
        <v>60.801540545428793</v>
      </c>
      <c r="C415" s="334">
        <v>21</v>
      </c>
      <c r="D415" s="175">
        <v>59.943941441651702</v>
      </c>
      <c r="E415" s="334">
        <v>21</v>
      </c>
      <c r="F415" s="376">
        <v>59.475817487238494</v>
      </c>
      <c r="G415" s="382">
        <v>21</v>
      </c>
      <c r="H415" s="376">
        <v>58.934469533095942</v>
      </c>
      <c r="I415" s="382">
        <v>21</v>
      </c>
      <c r="J415" s="376">
        <v>57.557774259079174</v>
      </c>
      <c r="K415" s="382">
        <v>22</v>
      </c>
    </row>
    <row r="416" spans="1:11" ht="27.75" customHeight="1" x14ac:dyDescent="0.25">
      <c r="A416" s="19" t="s">
        <v>49</v>
      </c>
      <c r="B416" s="175">
        <v>64.551629378062387</v>
      </c>
      <c r="C416" s="334">
        <v>4</v>
      </c>
      <c r="D416" s="175">
        <v>63.767118174503764</v>
      </c>
      <c r="E416" s="334">
        <v>5</v>
      </c>
      <c r="F416" s="376">
        <v>63.347534564875296</v>
      </c>
      <c r="G416" s="382">
        <v>6</v>
      </c>
      <c r="H416" s="376">
        <v>62.776612598221114</v>
      </c>
      <c r="I416" s="382">
        <v>8</v>
      </c>
      <c r="J416" s="376">
        <v>61.794918583557845</v>
      </c>
      <c r="K416" s="382">
        <v>7</v>
      </c>
    </row>
    <row r="417" spans="1:14" ht="27.75" customHeight="1" x14ac:dyDescent="0.25">
      <c r="A417" s="19" t="s">
        <v>50</v>
      </c>
      <c r="B417" s="175">
        <v>63.461265834584303</v>
      </c>
      <c r="C417" s="334">
        <v>9</v>
      </c>
      <c r="D417" s="175">
        <v>62.491846932041419</v>
      </c>
      <c r="E417" s="334">
        <v>11</v>
      </c>
      <c r="F417" s="376">
        <v>62.18003612389824</v>
      </c>
      <c r="G417" s="382">
        <v>10</v>
      </c>
      <c r="H417" s="376">
        <v>61.444320769777164</v>
      </c>
      <c r="I417" s="382">
        <v>11</v>
      </c>
      <c r="J417" s="376">
        <v>59.359663738261133</v>
      </c>
      <c r="K417" s="382">
        <v>17</v>
      </c>
      <c r="M417" s="155"/>
      <c r="N417" s="1"/>
    </row>
    <row r="418" spans="1:14" ht="27.75" customHeight="1" x14ac:dyDescent="0.25">
      <c r="A418" s="19" t="s">
        <v>51</v>
      </c>
      <c r="B418" s="175">
        <v>59.865508518636666</v>
      </c>
      <c r="C418" s="334">
        <v>24</v>
      </c>
      <c r="D418" s="175">
        <v>59.076234651966331</v>
      </c>
      <c r="E418" s="334">
        <v>25</v>
      </c>
      <c r="F418" s="376">
        <v>58.753396010789871</v>
      </c>
      <c r="G418" s="382">
        <v>24</v>
      </c>
      <c r="H418" s="376">
        <v>58.136061216417012</v>
      </c>
      <c r="I418" s="382">
        <v>24</v>
      </c>
      <c r="J418" s="376">
        <v>56.325269869184105</v>
      </c>
      <c r="K418" s="382">
        <v>25</v>
      </c>
    </row>
    <row r="419" spans="1:14" ht="27.75" customHeight="1" x14ac:dyDescent="0.25">
      <c r="A419" s="19" t="s">
        <v>10</v>
      </c>
      <c r="B419" s="175">
        <v>58.870047123138036</v>
      </c>
      <c r="C419" s="334">
        <v>29</v>
      </c>
      <c r="D419" s="175">
        <v>57.836180745671825</v>
      </c>
      <c r="E419" s="334">
        <v>29</v>
      </c>
      <c r="F419" s="376">
        <v>57.402336391985429</v>
      </c>
      <c r="G419" s="382">
        <v>29</v>
      </c>
      <c r="H419" s="376">
        <v>56.495152778145254</v>
      </c>
      <c r="I419" s="382">
        <v>29</v>
      </c>
      <c r="J419" s="376">
        <v>54.322199576981191</v>
      </c>
      <c r="K419" s="382">
        <v>29</v>
      </c>
    </row>
    <row r="420" spans="1:14" ht="27.75" customHeight="1" x14ac:dyDescent="0.25">
      <c r="A420" s="19" t="s">
        <v>52</v>
      </c>
      <c r="B420" s="175">
        <v>59.956674899785398</v>
      </c>
      <c r="C420" s="334">
        <v>23</v>
      </c>
      <c r="D420" s="175">
        <v>59.310540800398606</v>
      </c>
      <c r="E420" s="334">
        <v>23</v>
      </c>
      <c r="F420" s="376">
        <v>59.052122458713406</v>
      </c>
      <c r="G420" s="382">
        <v>22</v>
      </c>
      <c r="H420" s="376">
        <v>58.809610354437055</v>
      </c>
      <c r="I420" s="382">
        <v>22</v>
      </c>
      <c r="J420" s="376">
        <v>57.746832368538236</v>
      </c>
      <c r="K420" s="382">
        <v>20</v>
      </c>
    </row>
    <row r="421" spans="1:14" ht="27.75" customHeight="1" x14ac:dyDescent="0.25">
      <c r="A421" s="19" t="s">
        <v>12</v>
      </c>
      <c r="B421" s="175">
        <v>63.323583373351823</v>
      </c>
      <c r="C421" s="334">
        <v>10</v>
      </c>
      <c r="D421" s="175">
        <v>62.896399190829399</v>
      </c>
      <c r="E421" s="334">
        <v>8</v>
      </c>
      <c r="F421" s="376">
        <v>63.133711313349949</v>
      </c>
      <c r="G421" s="382">
        <v>8</v>
      </c>
      <c r="H421" s="376">
        <v>63.478072722717592</v>
      </c>
      <c r="I421" s="382">
        <v>4</v>
      </c>
      <c r="J421" s="376">
        <v>63.19262869701965</v>
      </c>
      <c r="K421" s="382">
        <v>3</v>
      </c>
    </row>
    <row r="422" spans="1:14" ht="27.75" customHeight="1" x14ac:dyDescent="0.25">
      <c r="A422" s="19" t="s">
        <v>13</v>
      </c>
      <c r="B422" s="175">
        <v>56.963496393062854</v>
      </c>
      <c r="C422" s="334">
        <v>30</v>
      </c>
      <c r="D422" s="175">
        <v>56.173990050230572</v>
      </c>
      <c r="E422" s="334">
        <v>30</v>
      </c>
      <c r="F422" s="376">
        <v>55.856031330476043</v>
      </c>
      <c r="G422" s="382">
        <v>30</v>
      </c>
      <c r="H422" s="376">
        <v>55.31318038302522</v>
      </c>
      <c r="I422" s="382">
        <v>30</v>
      </c>
      <c r="J422" s="376">
        <v>53.048655399632864</v>
      </c>
      <c r="K422" s="382">
        <v>30</v>
      </c>
    </row>
    <row r="423" spans="1:14" ht="27.75" customHeight="1" x14ac:dyDescent="0.25">
      <c r="A423" s="19" t="s">
        <v>54</v>
      </c>
      <c r="B423" s="175">
        <v>62.514195147481409</v>
      </c>
      <c r="C423" s="334">
        <v>14</v>
      </c>
      <c r="D423" s="175">
        <v>61.642288637825473</v>
      </c>
      <c r="E423" s="334">
        <v>15</v>
      </c>
      <c r="F423" s="376">
        <v>61.277131325016519</v>
      </c>
      <c r="G423" s="382">
        <v>15</v>
      </c>
      <c r="H423" s="376">
        <v>61.027375052109868</v>
      </c>
      <c r="I423" s="382">
        <v>15</v>
      </c>
      <c r="J423" s="376">
        <v>60.171898265280177</v>
      </c>
      <c r="K423" s="382">
        <v>12</v>
      </c>
    </row>
    <row r="424" spans="1:14" ht="27.75" customHeight="1" x14ac:dyDescent="0.25">
      <c r="A424" s="19" t="s">
        <v>55</v>
      </c>
      <c r="B424" s="175">
        <v>63.88652599170549</v>
      </c>
      <c r="C424" s="334">
        <v>7</v>
      </c>
      <c r="D424" s="175">
        <v>63.534132153619872</v>
      </c>
      <c r="E424" s="334">
        <v>7</v>
      </c>
      <c r="F424" s="376">
        <v>63.591303894135322</v>
      </c>
      <c r="G424" s="382">
        <v>4</v>
      </c>
      <c r="H424" s="376">
        <v>63.185142838824802</v>
      </c>
      <c r="I424" s="382">
        <v>6</v>
      </c>
      <c r="J424" s="376">
        <v>62.132998532418284</v>
      </c>
      <c r="K424" s="382">
        <v>6</v>
      </c>
    </row>
    <row r="425" spans="1:14" ht="27.75" customHeight="1" x14ac:dyDescent="0.25">
      <c r="A425" s="19" t="s">
        <v>56</v>
      </c>
      <c r="B425" s="175">
        <v>62.660385380292524</v>
      </c>
      <c r="C425" s="334">
        <v>13</v>
      </c>
      <c r="D425" s="175">
        <v>61.973984929587075</v>
      </c>
      <c r="E425" s="334">
        <v>13</v>
      </c>
      <c r="F425" s="376">
        <v>61.82712146441883</v>
      </c>
      <c r="G425" s="382">
        <v>12</v>
      </c>
      <c r="H425" s="376">
        <v>61.320509342618323</v>
      </c>
      <c r="I425" s="382">
        <v>12</v>
      </c>
      <c r="J425" s="376">
        <v>60.328924631417124</v>
      </c>
      <c r="K425" s="382">
        <v>10</v>
      </c>
    </row>
    <row r="426" spans="1:14" ht="27.75" customHeight="1" x14ac:dyDescent="0.25">
      <c r="A426" s="19" t="s">
        <v>57</v>
      </c>
      <c r="B426" s="175">
        <v>64.474306096287961</v>
      </c>
      <c r="C426" s="334">
        <v>5</v>
      </c>
      <c r="D426" s="175">
        <v>63.78084052988585</v>
      </c>
      <c r="E426" s="334">
        <v>4</v>
      </c>
      <c r="F426" s="376">
        <v>63.24149540241266</v>
      </c>
      <c r="G426" s="382">
        <v>7</v>
      </c>
      <c r="H426" s="376">
        <v>62.868593302935679</v>
      </c>
      <c r="I426" s="382">
        <v>7</v>
      </c>
      <c r="J426" s="376">
        <v>60.849167420105786</v>
      </c>
      <c r="K426" s="382">
        <v>8</v>
      </c>
    </row>
    <row r="427" spans="1:14" ht="27.75" customHeight="1" x14ac:dyDescent="0.25">
      <c r="A427" s="19" t="s">
        <v>58</v>
      </c>
      <c r="B427" s="175">
        <v>65.379932943001549</v>
      </c>
      <c r="C427" s="334">
        <v>3</v>
      </c>
      <c r="D427" s="175">
        <v>64.689875140265841</v>
      </c>
      <c r="E427" s="334">
        <v>3</v>
      </c>
      <c r="F427" s="376">
        <v>64.614099948663466</v>
      </c>
      <c r="G427" s="382">
        <v>3</v>
      </c>
      <c r="H427" s="376">
        <v>64.558161379121955</v>
      </c>
      <c r="I427" s="382">
        <v>2</v>
      </c>
      <c r="J427" s="376">
        <v>63.47465342346409</v>
      </c>
      <c r="K427" s="382">
        <v>2</v>
      </c>
    </row>
    <row r="428" spans="1:14" ht="27.75" customHeight="1" x14ac:dyDescent="0.25">
      <c r="A428" s="19" t="s">
        <v>19</v>
      </c>
      <c r="B428" s="175">
        <v>59.364504959516808</v>
      </c>
      <c r="C428" s="334">
        <v>28</v>
      </c>
      <c r="D428" s="175">
        <v>58.262678945622369</v>
      </c>
      <c r="E428" s="334">
        <v>28</v>
      </c>
      <c r="F428" s="376">
        <v>57.71935696451996</v>
      </c>
      <c r="G428" s="382">
        <v>28</v>
      </c>
      <c r="H428" s="376">
        <v>57.322627347659761</v>
      </c>
      <c r="I428" s="382">
        <v>27</v>
      </c>
      <c r="J428" s="376">
        <v>56.627227739034488</v>
      </c>
      <c r="K428" s="382">
        <v>24</v>
      </c>
    </row>
    <row r="429" spans="1:14" ht="27.75" customHeight="1" x14ac:dyDescent="0.25">
      <c r="A429" s="19" t="s">
        <v>59</v>
      </c>
      <c r="B429" s="175">
        <v>59.80038058811278</v>
      </c>
      <c r="C429" s="334">
        <v>25</v>
      </c>
      <c r="D429" s="175">
        <v>59.084906860307804</v>
      </c>
      <c r="E429" s="334">
        <v>24</v>
      </c>
      <c r="F429" s="376">
        <v>58.648321846627624</v>
      </c>
      <c r="G429" s="382">
        <v>25</v>
      </c>
      <c r="H429" s="376">
        <v>57.978101651427814</v>
      </c>
      <c r="I429" s="382">
        <v>26</v>
      </c>
      <c r="J429" s="376">
        <v>55.471680680033266</v>
      </c>
      <c r="K429" s="382">
        <v>27</v>
      </c>
    </row>
    <row r="430" spans="1:14" ht="27.75" customHeight="1" x14ac:dyDescent="0.25">
      <c r="A430" s="19" t="s">
        <v>21</v>
      </c>
      <c r="B430" s="175">
        <v>69.649696210718986</v>
      </c>
      <c r="C430" s="334">
        <v>1</v>
      </c>
      <c r="D430" s="175">
        <v>69.023227174768238</v>
      </c>
      <c r="E430" s="334">
        <v>1</v>
      </c>
      <c r="F430" s="376">
        <v>68.745382444543651</v>
      </c>
      <c r="G430" s="382">
        <v>1</v>
      </c>
      <c r="H430" s="376">
        <v>68.097613110081937</v>
      </c>
      <c r="I430" s="382">
        <v>1</v>
      </c>
      <c r="J430" s="376">
        <v>67.221037787179228</v>
      </c>
      <c r="K430" s="382">
        <v>1</v>
      </c>
    </row>
    <row r="431" spans="1:14" ht="27.75" customHeight="1" x14ac:dyDescent="0.25">
      <c r="A431" s="19" t="s">
        <v>60</v>
      </c>
      <c r="B431" s="175">
        <v>59.741491349412222</v>
      </c>
      <c r="C431" s="334">
        <v>26</v>
      </c>
      <c r="D431" s="175">
        <v>58.904619495892973</v>
      </c>
      <c r="E431" s="334">
        <v>26</v>
      </c>
      <c r="F431" s="376">
        <v>58.600368564294605</v>
      </c>
      <c r="G431" s="382">
        <v>26</v>
      </c>
      <c r="H431" s="376">
        <v>58.132091483667104</v>
      </c>
      <c r="I431" s="382">
        <v>25</v>
      </c>
      <c r="J431" s="376">
        <v>56.265653324989898</v>
      </c>
      <c r="K431" s="382">
        <v>26</v>
      </c>
    </row>
    <row r="432" spans="1:14" ht="27.75" customHeight="1" x14ac:dyDescent="0.25">
      <c r="A432" s="19" t="s">
        <v>61</v>
      </c>
      <c r="B432" s="175">
        <v>61.805816590074095</v>
      </c>
      <c r="C432" s="334">
        <v>19</v>
      </c>
      <c r="D432" s="175">
        <v>60.7736919819964</v>
      </c>
      <c r="E432" s="334">
        <v>19</v>
      </c>
      <c r="F432" s="376">
        <v>60.270164182143901</v>
      </c>
      <c r="G432" s="382">
        <v>19</v>
      </c>
      <c r="H432" s="376">
        <v>59.663314201759135</v>
      </c>
      <c r="I432" s="382">
        <v>19</v>
      </c>
      <c r="J432" s="376">
        <v>58.056046957045105</v>
      </c>
      <c r="K432" s="382">
        <v>19</v>
      </c>
    </row>
    <row r="433" spans="1:11" ht="27.75" customHeight="1" x14ac:dyDescent="0.25">
      <c r="A433" s="19" t="s">
        <v>62</v>
      </c>
      <c r="B433" s="175">
        <v>65.662648870282297</v>
      </c>
      <c r="C433" s="334">
        <v>2</v>
      </c>
      <c r="D433" s="175">
        <v>65.095888382477114</v>
      </c>
      <c r="E433" s="334">
        <v>2</v>
      </c>
      <c r="F433" s="376">
        <v>64.771169608638488</v>
      </c>
      <c r="G433" s="382">
        <v>2</v>
      </c>
      <c r="H433" s="376">
        <v>64.341538406780174</v>
      </c>
      <c r="I433" s="382">
        <v>3</v>
      </c>
      <c r="J433" s="376">
        <v>62.741574001081581</v>
      </c>
      <c r="K433" s="382">
        <v>5</v>
      </c>
    </row>
    <row r="434" spans="1:11" ht="27.75" customHeight="1" x14ac:dyDescent="0.25">
      <c r="A434" s="19" t="s">
        <v>63</v>
      </c>
      <c r="B434" s="175">
        <v>62.261707056212146</v>
      </c>
      <c r="C434" s="334">
        <v>16</v>
      </c>
      <c r="D434" s="175">
        <v>61.306634558273323</v>
      </c>
      <c r="E434" s="334">
        <v>16</v>
      </c>
      <c r="F434" s="376">
        <v>60.942880617275129</v>
      </c>
      <c r="G434" s="382">
        <v>16</v>
      </c>
      <c r="H434" s="376">
        <v>60.355984535948728</v>
      </c>
      <c r="I434" s="382">
        <v>17</v>
      </c>
      <c r="J434" s="376">
        <v>59.556659086124853</v>
      </c>
      <c r="K434" s="382">
        <v>14</v>
      </c>
    </row>
    <row r="435" spans="1:11" ht="27.75" customHeight="1" x14ac:dyDescent="0.25">
      <c r="A435" s="19" t="s">
        <v>72</v>
      </c>
      <c r="B435" s="175">
        <v>62.036104213894831</v>
      </c>
      <c r="C435" s="334">
        <v>18</v>
      </c>
      <c r="D435" s="175">
        <v>61.11430934118841</v>
      </c>
      <c r="E435" s="334">
        <v>17</v>
      </c>
      <c r="F435" s="376">
        <v>60.83728640327967</v>
      </c>
      <c r="G435" s="382">
        <v>17</v>
      </c>
      <c r="H435" s="376">
        <v>60.521859007662002</v>
      </c>
      <c r="I435" s="382">
        <v>16</v>
      </c>
      <c r="J435" s="376">
        <v>59.399791224340348</v>
      </c>
      <c r="K435" s="382">
        <v>16</v>
      </c>
    </row>
    <row r="436" spans="1:11" ht="27.75" customHeight="1" x14ac:dyDescent="0.25">
      <c r="A436" s="19" t="s">
        <v>64</v>
      </c>
      <c r="B436" s="175">
        <v>60.963580769548621</v>
      </c>
      <c r="C436" s="334">
        <v>20</v>
      </c>
      <c r="D436" s="175">
        <v>60.032481661071735</v>
      </c>
      <c r="E436" s="334">
        <v>20</v>
      </c>
      <c r="F436" s="376">
        <v>59.512670686733784</v>
      </c>
      <c r="G436" s="382">
        <v>20</v>
      </c>
      <c r="H436" s="376">
        <v>58.993345886740812</v>
      </c>
      <c r="I436" s="382">
        <v>20</v>
      </c>
      <c r="J436" s="376">
        <v>57.705296694544003</v>
      </c>
      <c r="K436" s="382">
        <v>21</v>
      </c>
    </row>
    <row r="437" spans="1:11" ht="27.75" customHeight="1" x14ac:dyDescent="0.25">
      <c r="A437" s="19" t="s">
        <v>65</v>
      </c>
      <c r="B437" s="175">
        <v>64.208829626187551</v>
      </c>
      <c r="C437" s="334">
        <v>6</v>
      </c>
      <c r="D437" s="175">
        <v>63.682177354849593</v>
      </c>
      <c r="E437" s="334">
        <v>6</v>
      </c>
      <c r="F437" s="376">
        <v>63.435538218475173</v>
      </c>
      <c r="G437" s="382">
        <v>5</v>
      </c>
      <c r="H437" s="376">
        <v>63.411094460869691</v>
      </c>
      <c r="I437" s="382">
        <v>5</v>
      </c>
      <c r="J437" s="376">
        <v>62.813290592246894</v>
      </c>
      <c r="K437" s="382">
        <v>4</v>
      </c>
    </row>
    <row r="438" spans="1:11" ht="27.75" customHeight="1" x14ac:dyDescent="0.25">
      <c r="A438" s="19" t="s">
        <v>66</v>
      </c>
      <c r="B438" s="175">
        <v>62.842050179617004</v>
      </c>
      <c r="C438" s="334">
        <v>12</v>
      </c>
      <c r="D438" s="175">
        <v>62.164166792596177</v>
      </c>
      <c r="E438" s="334">
        <v>12</v>
      </c>
      <c r="F438" s="376">
        <v>61.752477495343157</v>
      </c>
      <c r="G438" s="382">
        <v>13</v>
      </c>
      <c r="H438" s="376">
        <v>61.280518932909736</v>
      </c>
      <c r="I438" s="382">
        <v>13</v>
      </c>
      <c r="J438" s="376">
        <v>59.429652562779502</v>
      </c>
      <c r="K438" s="382">
        <v>15</v>
      </c>
    </row>
    <row r="439" spans="1:11" ht="27.75" customHeight="1" x14ac:dyDescent="0.25">
      <c r="A439" s="19" t="s">
        <v>67</v>
      </c>
      <c r="B439" s="175">
        <v>55.908894255109587</v>
      </c>
      <c r="C439" s="334">
        <v>31</v>
      </c>
      <c r="D439" s="175">
        <v>54.387214780008883</v>
      </c>
      <c r="E439" s="334">
        <v>31</v>
      </c>
      <c r="F439" s="376">
        <v>53.537698032482993</v>
      </c>
      <c r="G439" s="382">
        <v>31</v>
      </c>
      <c r="H439" s="376">
        <v>52.891490993080339</v>
      </c>
      <c r="I439" s="382">
        <v>31</v>
      </c>
      <c r="J439" s="376">
        <v>50.663626097520833</v>
      </c>
      <c r="K439" s="382">
        <v>31</v>
      </c>
    </row>
    <row r="440" spans="1:11" ht="27.75" customHeight="1" x14ac:dyDescent="0.25">
      <c r="A440" s="19" t="s">
        <v>68</v>
      </c>
      <c r="B440" s="175">
        <v>63.559853282245093</v>
      </c>
      <c r="C440" s="334">
        <v>8</v>
      </c>
      <c r="D440" s="175">
        <v>62.615830476682746</v>
      </c>
      <c r="E440" s="334">
        <v>10</v>
      </c>
      <c r="F440" s="376">
        <v>62.056086527230136</v>
      </c>
      <c r="G440" s="382">
        <v>11</v>
      </c>
      <c r="H440" s="376">
        <v>61.762460290768004</v>
      </c>
      <c r="I440" s="382">
        <v>10</v>
      </c>
      <c r="J440" s="376">
        <v>60.848154178145244</v>
      </c>
      <c r="K440" s="382">
        <v>9</v>
      </c>
    </row>
    <row r="441" spans="1:11" ht="27.75" customHeight="1" x14ac:dyDescent="0.25">
      <c r="A441" s="19" t="s">
        <v>134</v>
      </c>
      <c r="B441" s="175">
        <v>59.51217828744123</v>
      </c>
      <c r="C441" s="334">
        <v>27</v>
      </c>
      <c r="D441" s="175">
        <v>58.48504704516936</v>
      </c>
      <c r="E441" s="334">
        <v>27</v>
      </c>
      <c r="F441" s="376">
        <v>57.892086929497644</v>
      </c>
      <c r="G441" s="382">
        <v>27</v>
      </c>
      <c r="H441" s="376">
        <v>57.311633602029069</v>
      </c>
      <c r="I441" s="382">
        <v>28</v>
      </c>
      <c r="J441" s="376">
        <v>55.416082246560627</v>
      </c>
      <c r="K441" s="382">
        <v>28</v>
      </c>
    </row>
    <row r="442" spans="1:11" ht="27.75" customHeight="1" x14ac:dyDescent="0.25">
      <c r="A442" s="19" t="s">
        <v>69</v>
      </c>
      <c r="B442" s="175">
        <v>60.323010681355804</v>
      </c>
      <c r="C442" s="334">
        <v>22</v>
      </c>
      <c r="D442" s="175">
        <v>59.413096525249721</v>
      </c>
      <c r="E442" s="334">
        <v>22</v>
      </c>
      <c r="F442" s="376">
        <v>58.994648898499136</v>
      </c>
      <c r="G442" s="382">
        <v>23</v>
      </c>
      <c r="H442" s="376">
        <v>58.263499794162584</v>
      </c>
      <c r="I442" s="382">
        <v>23</v>
      </c>
      <c r="J442" s="376">
        <v>56.813071396175971</v>
      </c>
      <c r="K442" s="382">
        <v>23</v>
      </c>
    </row>
    <row r="443" spans="1:11" ht="27.75" customHeight="1" x14ac:dyDescent="0.25">
      <c r="A443" s="19" t="s">
        <v>73</v>
      </c>
      <c r="B443" s="175">
        <v>63.213028714304222</v>
      </c>
      <c r="C443" s="334">
        <v>11</v>
      </c>
      <c r="D443" s="175">
        <v>62.655009467728249</v>
      </c>
      <c r="E443" s="334">
        <v>9</v>
      </c>
      <c r="F443" s="376">
        <v>62.65165350172721</v>
      </c>
      <c r="G443" s="382">
        <v>9</v>
      </c>
      <c r="H443" s="376">
        <v>62.357265268457432</v>
      </c>
      <c r="I443" s="382">
        <v>9</v>
      </c>
      <c r="J443" s="376">
        <v>60.180996470480828</v>
      </c>
      <c r="K443" s="382">
        <v>11</v>
      </c>
    </row>
    <row r="444" spans="1:11" ht="27.75" customHeight="1" x14ac:dyDescent="0.25">
      <c r="A444" s="19" t="s">
        <v>70</v>
      </c>
      <c r="B444" s="175">
        <v>62.042461993894349</v>
      </c>
      <c r="C444" s="334">
        <v>17</v>
      </c>
      <c r="D444" s="175">
        <v>61.007054281738938</v>
      </c>
      <c r="E444" s="334">
        <v>18</v>
      </c>
      <c r="F444" s="376">
        <v>60.455045926909101</v>
      </c>
      <c r="G444" s="382">
        <v>18</v>
      </c>
      <c r="H444" s="376">
        <v>59.996286647255069</v>
      </c>
      <c r="I444" s="382">
        <v>18</v>
      </c>
      <c r="J444" s="376">
        <v>58.786998623131694</v>
      </c>
      <c r="K444" s="382">
        <v>18</v>
      </c>
    </row>
    <row r="445" spans="1:11" ht="27.75" customHeight="1" x14ac:dyDescent="0.25">
      <c r="A445" s="19" t="s">
        <v>36</v>
      </c>
      <c r="B445" s="175">
        <v>62.339742811198938</v>
      </c>
      <c r="C445" s="334">
        <v>15</v>
      </c>
      <c r="D445" s="175">
        <v>61.765371469898632</v>
      </c>
      <c r="E445" s="334">
        <v>14</v>
      </c>
      <c r="F445" s="376">
        <v>61.660527873721293</v>
      </c>
      <c r="G445" s="382">
        <v>14</v>
      </c>
      <c r="H445" s="376">
        <v>61.075324900199234</v>
      </c>
      <c r="I445" s="382">
        <v>14</v>
      </c>
      <c r="J445" s="376">
        <v>59.622771077505924</v>
      </c>
      <c r="K445" s="382">
        <v>13</v>
      </c>
    </row>
    <row r="446" spans="1:11" ht="27.75" customHeight="1" x14ac:dyDescent="0.25">
      <c r="A446" s="198" t="s">
        <v>463</v>
      </c>
    </row>
    <row r="448" spans="1:11" ht="27.75" customHeight="1" x14ac:dyDescent="0.25">
      <c r="A448" s="469" t="s">
        <v>688</v>
      </c>
      <c r="B448" s="32"/>
      <c r="K448" s="131" t="s">
        <v>0</v>
      </c>
    </row>
    <row r="449" spans="1:11" ht="27.75" customHeight="1" x14ac:dyDescent="0.25">
      <c r="A449" s="723" t="s">
        <v>1</v>
      </c>
      <c r="B449" s="730">
        <v>1399</v>
      </c>
      <c r="C449" s="731"/>
      <c r="D449" s="730">
        <v>1400</v>
      </c>
      <c r="E449" s="731"/>
      <c r="F449" s="730">
        <v>1401</v>
      </c>
      <c r="G449" s="731"/>
      <c r="H449" s="721">
        <v>1402</v>
      </c>
      <c r="I449" s="721"/>
      <c r="J449" s="721">
        <v>1403</v>
      </c>
      <c r="K449" s="721"/>
    </row>
    <row r="450" spans="1:11" ht="27.75" customHeight="1" x14ac:dyDescent="0.25">
      <c r="A450" s="724"/>
      <c r="B450" s="153" t="s">
        <v>2</v>
      </c>
      <c r="C450" s="153" t="s">
        <v>3</v>
      </c>
      <c r="D450" s="153" t="s">
        <v>2</v>
      </c>
      <c r="E450" s="153" t="s">
        <v>3</v>
      </c>
      <c r="F450" s="153" t="s">
        <v>2</v>
      </c>
      <c r="G450" s="153" t="s">
        <v>3</v>
      </c>
      <c r="H450" s="153" t="s">
        <v>75</v>
      </c>
      <c r="I450" s="153" t="s">
        <v>144</v>
      </c>
      <c r="J450" s="153" t="s">
        <v>75</v>
      </c>
      <c r="K450" s="153" t="s">
        <v>144</v>
      </c>
    </row>
    <row r="451" spans="1:11" ht="27.75" customHeight="1" x14ac:dyDescent="0.25">
      <c r="A451" s="117" t="s">
        <v>47</v>
      </c>
      <c r="B451" s="111">
        <v>1.4735182028892613</v>
      </c>
      <c r="C451" s="1" t="s">
        <v>230</v>
      </c>
      <c r="D451" s="111">
        <v>1.1460662795112895</v>
      </c>
      <c r="E451" s="1" t="s">
        <v>230</v>
      </c>
      <c r="F451" s="155">
        <v>1.0612621075458806</v>
      </c>
      <c r="G451" s="1" t="s">
        <v>230</v>
      </c>
      <c r="H451" s="155">
        <v>0.89279252691729194</v>
      </c>
      <c r="I451" s="1" t="s">
        <v>230</v>
      </c>
      <c r="J451" s="155">
        <v>0.81501516395582285</v>
      </c>
      <c r="K451" s="1" t="s">
        <v>230</v>
      </c>
    </row>
    <row r="452" spans="1:11" ht="27.75" customHeight="1" x14ac:dyDescent="0.25">
      <c r="A452" s="19" t="s">
        <v>48</v>
      </c>
      <c r="B452" s="175">
        <v>1.6169307029698727</v>
      </c>
      <c r="C452" s="334">
        <v>10</v>
      </c>
      <c r="D452" s="175">
        <v>1.2887269297314787</v>
      </c>
      <c r="E452" s="334">
        <v>11</v>
      </c>
      <c r="F452" s="376">
        <v>1.0266786670963999</v>
      </c>
      <c r="G452" s="382">
        <v>14</v>
      </c>
      <c r="H452" s="376">
        <v>0.92801989500421644</v>
      </c>
      <c r="I452" s="382">
        <v>14</v>
      </c>
      <c r="J452" s="376">
        <v>0.82496413199426111</v>
      </c>
      <c r="K452" s="382">
        <v>15</v>
      </c>
    </row>
    <row r="453" spans="1:11" ht="27.75" customHeight="1" x14ac:dyDescent="0.25">
      <c r="A453" s="19" t="s">
        <v>49</v>
      </c>
      <c r="B453" s="175">
        <v>1.7964885153242194</v>
      </c>
      <c r="C453" s="334">
        <v>6</v>
      </c>
      <c r="D453" s="175">
        <v>1.4623363806093534</v>
      </c>
      <c r="E453" s="334">
        <v>4</v>
      </c>
      <c r="F453" s="376">
        <v>1.4923816523967501</v>
      </c>
      <c r="G453" s="382">
        <v>5</v>
      </c>
      <c r="H453" s="376">
        <v>1.2190154088095002</v>
      </c>
      <c r="I453" s="382">
        <v>5</v>
      </c>
      <c r="J453" s="376">
        <v>1.124518866069171</v>
      </c>
      <c r="K453" s="382">
        <v>6</v>
      </c>
    </row>
    <row r="454" spans="1:11" ht="27.75" customHeight="1" x14ac:dyDescent="0.25">
      <c r="A454" s="19" t="s">
        <v>50</v>
      </c>
      <c r="B454" s="175">
        <v>1.0651076268934361</v>
      </c>
      <c r="C454" s="334">
        <v>20</v>
      </c>
      <c r="D454" s="175">
        <v>0.82638269059124059</v>
      </c>
      <c r="E454" s="334">
        <v>20</v>
      </c>
      <c r="F454" s="376">
        <v>0.80288326057615778</v>
      </c>
      <c r="G454" s="382">
        <v>20</v>
      </c>
      <c r="H454" s="376">
        <v>0.64338453503003246</v>
      </c>
      <c r="I454" s="382">
        <v>22</v>
      </c>
      <c r="J454" s="376">
        <v>0.63313548819917442</v>
      </c>
      <c r="K454" s="382">
        <v>22</v>
      </c>
    </row>
    <row r="455" spans="1:11" ht="27.75" customHeight="1" x14ac:dyDescent="0.25">
      <c r="A455" s="19" t="s">
        <v>51</v>
      </c>
      <c r="B455" s="175">
        <v>1.716590776496256</v>
      </c>
      <c r="C455" s="334">
        <v>8</v>
      </c>
      <c r="D455" s="175">
        <v>1.2978358613982004</v>
      </c>
      <c r="E455" s="334">
        <v>10</v>
      </c>
      <c r="F455" s="376">
        <v>1.2177433829367166</v>
      </c>
      <c r="G455" s="382">
        <v>11</v>
      </c>
      <c r="H455" s="376">
        <v>1.0504587618197927</v>
      </c>
      <c r="I455" s="382">
        <v>12</v>
      </c>
      <c r="J455" s="376">
        <v>1.0256720371625434</v>
      </c>
      <c r="K455" s="382">
        <v>9</v>
      </c>
    </row>
    <row r="456" spans="1:11" ht="27.75" customHeight="1" x14ac:dyDescent="0.25">
      <c r="A456" s="19" t="s">
        <v>10</v>
      </c>
      <c r="B456" s="175">
        <v>2.6786539706018306</v>
      </c>
      <c r="C456" s="334">
        <v>1</v>
      </c>
      <c r="D456" s="175">
        <v>2.2728320594007405</v>
      </c>
      <c r="E456" s="334">
        <v>1</v>
      </c>
      <c r="F456" s="376">
        <v>2.066048890906151</v>
      </c>
      <c r="G456" s="382">
        <v>1</v>
      </c>
      <c r="H456" s="376">
        <v>1.7141088887537428</v>
      </c>
      <c r="I456" s="382">
        <v>1</v>
      </c>
      <c r="J456" s="376">
        <v>1.5577601184975542</v>
      </c>
      <c r="K456" s="382">
        <v>1</v>
      </c>
    </row>
    <row r="457" spans="1:11" ht="27.75" customHeight="1" x14ac:dyDescent="0.25">
      <c r="A457" s="19" t="s">
        <v>52</v>
      </c>
      <c r="B457" s="175">
        <v>0.92117902826229836</v>
      </c>
      <c r="C457" s="334">
        <v>26</v>
      </c>
      <c r="D457" s="175">
        <v>0.84186357983354054</v>
      </c>
      <c r="E457" s="334">
        <v>19</v>
      </c>
      <c r="F457" s="376">
        <v>0.7844136462494653</v>
      </c>
      <c r="G457" s="382">
        <v>21</v>
      </c>
      <c r="H457" s="376">
        <v>0.59955357915318463</v>
      </c>
      <c r="I457" s="382">
        <v>23</v>
      </c>
      <c r="J457" s="376">
        <v>0.63423326754680109</v>
      </c>
      <c r="K457" s="382">
        <v>21</v>
      </c>
    </row>
    <row r="458" spans="1:11" ht="27.75" customHeight="1" x14ac:dyDescent="0.25">
      <c r="A458" s="19" t="s">
        <v>12</v>
      </c>
      <c r="B458" s="175">
        <v>0.68611053460463189</v>
      </c>
      <c r="C458" s="334">
        <v>30</v>
      </c>
      <c r="D458" s="175">
        <v>0.49984879501256163</v>
      </c>
      <c r="E458" s="334">
        <v>30</v>
      </c>
      <c r="F458" s="376">
        <v>0.47653927355767162</v>
      </c>
      <c r="G458" s="382">
        <v>29</v>
      </c>
      <c r="H458" s="376">
        <v>0.39202791533557646</v>
      </c>
      <c r="I458" s="382">
        <v>29</v>
      </c>
      <c r="J458" s="376">
        <v>0.40344245154025576</v>
      </c>
      <c r="K458" s="382">
        <v>27</v>
      </c>
    </row>
    <row r="459" spans="1:11" ht="27.75" customHeight="1" x14ac:dyDescent="0.25">
      <c r="A459" s="19" t="s">
        <v>13</v>
      </c>
      <c r="B459" s="175">
        <v>1.4840784070659332</v>
      </c>
      <c r="C459" s="334">
        <v>15</v>
      </c>
      <c r="D459" s="175">
        <v>1.1140435206531745</v>
      </c>
      <c r="E459" s="334">
        <v>15</v>
      </c>
      <c r="F459" s="376">
        <v>0.99786277054803152</v>
      </c>
      <c r="G459" s="382">
        <v>16</v>
      </c>
      <c r="H459" s="376">
        <v>0.80269897223012243</v>
      </c>
      <c r="I459" s="382">
        <v>17</v>
      </c>
      <c r="J459" s="376">
        <v>0.67018407097266153</v>
      </c>
      <c r="K459" s="382">
        <v>20</v>
      </c>
    </row>
    <row r="460" spans="1:11" ht="27.75" customHeight="1" x14ac:dyDescent="0.25">
      <c r="A460" s="19" t="s">
        <v>54</v>
      </c>
      <c r="B460" s="175">
        <v>1.176873481161463</v>
      </c>
      <c r="C460" s="334">
        <v>17</v>
      </c>
      <c r="D460" s="175">
        <v>0.98691789764726967</v>
      </c>
      <c r="E460" s="334">
        <v>17</v>
      </c>
      <c r="F460" s="376">
        <v>0.93212951432129521</v>
      </c>
      <c r="G460" s="382">
        <v>18</v>
      </c>
      <c r="H460" s="376">
        <v>0.73094202381801321</v>
      </c>
      <c r="I460" s="382">
        <v>18</v>
      </c>
      <c r="J460" s="376">
        <v>0.80119632349365355</v>
      </c>
      <c r="K460" s="382">
        <v>16</v>
      </c>
    </row>
    <row r="461" spans="1:11" ht="27.75" customHeight="1" x14ac:dyDescent="0.25">
      <c r="A461" s="19" t="s">
        <v>55</v>
      </c>
      <c r="B461" s="175">
        <v>1.1500248587939002</v>
      </c>
      <c r="C461" s="334">
        <v>18</v>
      </c>
      <c r="D461" s="175">
        <v>0.78694166212813654</v>
      </c>
      <c r="E461" s="334">
        <v>23</v>
      </c>
      <c r="F461" s="376">
        <v>0.75573019979334322</v>
      </c>
      <c r="G461" s="382">
        <v>22</v>
      </c>
      <c r="H461" s="376">
        <v>0.70385742896119352</v>
      </c>
      <c r="I461" s="382">
        <v>19</v>
      </c>
      <c r="J461" s="376">
        <v>0.76466986274773363</v>
      </c>
      <c r="K461" s="382">
        <v>18</v>
      </c>
    </row>
    <row r="462" spans="1:11" ht="27.75" customHeight="1" x14ac:dyDescent="0.25">
      <c r="A462" s="19" t="s">
        <v>56</v>
      </c>
      <c r="B462" s="175">
        <v>1.8354950882941454</v>
      </c>
      <c r="C462" s="334">
        <v>5</v>
      </c>
      <c r="D462" s="175">
        <v>1.3477693203448196</v>
      </c>
      <c r="E462" s="334">
        <v>8</v>
      </c>
      <c r="F462" s="376">
        <v>1.289046790468511</v>
      </c>
      <c r="G462" s="382">
        <v>7</v>
      </c>
      <c r="H462" s="376">
        <v>1.0673317861405827</v>
      </c>
      <c r="I462" s="382">
        <v>11</v>
      </c>
      <c r="J462" s="376">
        <v>0.87785728357664039</v>
      </c>
      <c r="K462" s="382">
        <v>12</v>
      </c>
    </row>
    <row r="463" spans="1:11" ht="27.75" customHeight="1" x14ac:dyDescent="0.25">
      <c r="A463" s="19" t="s">
        <v>57</v>
      </c>
      <c r="B463" s="175">
        <v>0.98296324655436451</v>
      </c>
      <c r="C463" s="334">
        <v>25</v>
      </c>
      <c r="D463" s="175">
        <v>0.8449850327763252</v>
      </c>
      <c r="E463" s="334">
        <v>18</v>
      </c>
      <c r="F463" s="376">
        <v>1.0134225070828107</v>
      </c>
      <c r="G463" s="382">
        <v>15</v>
      </c>
      <c r="H463" s="376">
        <v>0.81806426642505925</v>
      </c>
      <c r="I463" s="382">
        <v>16</v>
      </c>
      <c r="J463" s="376">
        <v>0.83554569589409755</v>
      </c>
      <c r="K463" s="382">
        <v>14</v>
      </c>
    </row>
    <row r="464" spans="1:11" ht="27.75" customHeight="1" x14ac:dyDescent="0.25">
      <c r="A464" s="19" t="s">
        <v>58</v>
      </c>
      <c r="B464" s="175">
        <v>0.8128210406052041</v>
      </c>
      <c r="C464" s="334">
        <v>27</v>
      </c>
      <c r="D464" s="175">
        <v>0.67116639282363955</v>
      </c>
      <c r="E464" s="334">
        <v>26</v>
      </c>
      <c r="F464" s="376">
        <v>0.58366370049503613</v>
      </c>
      <c r="G464" s="382">
        <v>27</v>
      </c>
      <c r="H464" s="376">
        <v>0.47377141789117116</v>
      </c>
      <c r="I464" s="382">
        <v>26</v>
      </c>
      <c r="J464" s="376">
        <v>0.45821848680624122</v>
      </c>
      <c r="K464" s="382">
        <v>26</v>
      </c>
    </row>
    <row r="465" spans="1:11" ht="27.75" customHeight="1" x14ac:dyDescent="0.25">
      <c r="A465" s="19" t="s">
        <v>19</v>
      </c>
      <c r="B465" s="175">
        <v>1.5232085081846429</v>
      </c>
      <c r="C465" s="334">
        <v>13</v>
      </c>
      <c r="D465" s="175">
        <v>1.1721560124560442</v>
      </c>
      <c r="E465" s="334">
        <v>13</v>
      </c>
      <c r="F465" s="376">
        <v>1.2355998288942536</v>
      </c>
      <c r="G465" s="382">
        <v>10</v>
      </c>
      <c r="H465" s="376">
        <v>1.1441690309093624</v>
      </c>
      <c r="I465" s="382">
        <v>7</v>
      </c>
      <c r="J465" s="376">
        <v>1.0950823762129218</v>
      </c>
      <c r="K465" s="382">
        <v>7</v>
      </c>
    </row>
    <row r="466" spans="1:11" ht="27.75" customHeight="1" x14ac:dyDescent="0.25">
      <c r="A466" s="19" t="s">
        <v>59</v>
      </c>
      <c r="B466" s="175">
        <v>1.8446230386528892</v>
      </c>
      <c r="C466" s="334">
        <v>4</v>
      </c>
      <c r="D466" s="175">
        <v>1.4537397624955488</v>
      </c>
      <c r="E466" s="334">
        <v>5</v>
      </c>
      <c r="F466" s="376">
        <v>1.2540674725200998</v>
      </c>
      <c r="G466" s="382">
        <v>9</v>
      </c>
      <c r="H466" s="376">
        <v>1.0796781176370474</v>
      </c>
      <c r="I466" s="382">
        <v>10</v>
      </c>
      <c r="J466" s="376">
        <v>1.0177826655323388</v>
      </c>
      <c r="K466" s="382">
        <v>10</v>
      </c>
    </row>
    <row r="467" spans="1:11" ht="27.75" customHeight="1" x14ac:dyDescent="0.25">
      <c r="A467" s="19" t="s">
        <v>21</v>
      </c>
      <c r="B467" s="175">
        <v>0.46204351098656948</v>
      </c>
      <c r="C467" s="334">
        <v>31</v>
      </c>
      <c r="D467" s="175">
        <v>0.40417693673637062</v>
      </c>
      <c r="E467" s="334">
        <v>31</v>
      </c>
      <c r="F467" s="376">
        <v>0.37963423139729618</v>
      </c>
      <c r="G467" s="382">
        <v>31</v>
      </c>
      <c r="H467" s="376">
        <v>0.32250806270156757</v>
      </c>
      <c r="I467" s="382">
        <v>31</v>
      </c>
      <c r="J467" s="376">
        <v>0.34045003768663357</v>
      </c>
      <c r="K467" s="382">
        <v>30</v>
      </c>
    </row>
    <row r="468" spans="1:11" ht="27.75" customHeight="1" x14ac:dyDescent="0.25">
      <c r="A468" s="19" t="s">
        <v>60</v>
      </c>
      <c r="B468" s="175">
        <v>1.769055361057148</v>
      </c>
      <c r="C468" s="334">
        <v>7</v>
      </c>
      <c r="D468" s="175">
        <v>1.4429218765295035</v>
      </c>
      <c r="E468" s="334">
        <v>6</v>
      </c>
      <c r="F468" s="376">
        <v>1.2891078864567342</v>
      </c>
      <c r="G468" s="382">
        <v>6</v>
      </c>
      <c r="H468" s="376">
        <v>1.1181541195737932</v>
      </c>
      <c r="I468" s="382">
        <v>8</v>
      </c>
      <c r="J468" s="376">
        <v>1.0416845232993344</v>
      </c>
      <c r="K468" s="382">
        <v>8</v>
      </c>
    </row>
    <row r="469" spans="1:11" ht="27.75" customHeight="1" x14ac:dyDescent="0.25">
      <c r="A469" s="19" t="s">
        <v>61</v>
      </c>
      <c r="B469" s="175">
        <v>2.1754572547650133</v>
      </c>
      <c r="C469" s="334">
        <v>2</v>
      </c>
      <c r="D469" s="175">
        <v>1.6958056494100395</v>
      </c>
      <c r="E469" s="334">
        <v>2</v>
      </c>
      <c r="F469" s="376">
        <v>1.6442945541796354</v>
      </c>
      <c r="G469" s="382">
        <v>2</v>
      </c>
      <c r="H469" s="376">
        <v>1.3752763064603579</v>
      </c>
      <c r="I469" s="382">
        <v>3</v>
      </c>
      <c r="J469" s="376">
        <v>1.2639512389739533</v>
      </c>
      <c r="K469" s="382">
        <v>3</v>
      </c>
    </row>
    <row r="470" spans="1:11" ht="27.75" customHeight="1" x14ac:dyDescent="0.25">
      <c r="A470" s="19" t="s">
        <v>62</v>
      </c>
      <c r="B470" s="175">
        <v>1.1229227812645233</v>
      </c>
      <c r="C470" s="334">
        <v>19</v>
      </c>
      <c r="D470" s="175">
        <v>0.64493495580094717</v>
      </c>
      <c r="E470" s="334">
        <v>28</v>
      </c>
      <c r="F470" s="376">
        <v>0.51972286740912788</v>
      </c>
      <c r="G470" s="382">
        <v>28</v>
      </c>
      <c r="H470" s="376">
        <v>0.35895408075123142</v>
      </c>
      <c r="I470" s="382">
        <v>30</v>
      </c>
      <c r="J470" s="376">
        <v>0.31195615282963007</v>
      </c>
      <c r="K470" s="382">
        <v>31</v>
      </c>
    </row>
    <row r="471" spans="1:11" ht="27.75" customHeight="1" x14ac:dyDescent="0.25">
      <c r="A471" s="19" t="s">
        <v>63</v>
      </c>
      <c r="B471" s="175">
        <v>1.7004429126849623</v>
      </c>
      <c r="C471" s="334">
        <v>9</v>
      </c>
      <c r="D471" s="175">
        <v>1.4427491536428141</v>
      </c>
      <c r="E471" s="334">
        <v>7</v>
      </c>
      <c r="F471" s="376">
        <v>1.5827285490206837</v>
      </c>
      <c r="G471" s="382">
        <v>3</v>
      </c>
      <c r="H471" s="376">
        <v>1.2906434891879155</v>
      </c>
      <c r="I471" s="382">
        <v>4</v>
      </c>
      <c r="J471" s="376">
        <v>1.2223165565230747</v>
      </c>
      <c r="K471" s="382">
        <v>4</v>
      </c>
    </row>
    <row r="472" spans="1:11" ht="27.75" customHeight="1" x14ac:dyDescent="0.25">
      <c r="A472" s="19" t="s">
        <v>72</v>
      </c>
      <c r="B472" s="175">
        <v>0.80821901221712322</v>
      </c>
      <c r="C472" s="334">
        <v>28</v>
      </c>
      <c r="D472" s="175">
        <v>0.66933615612522401</v>
      </c>
      <c r="E472" s="334">
        <v>27</v>
      </c>
      <c r="F472" s="376">
        <v>0.72401821070267358</v>
      </c>
      <c r="G472" s="382">
        <v>23</v>
      </c>
      <c r="H472" s="376">
        <v>0.48425564691476997</v>
      </c>
      <c r="I472" s="382">
        <v>25</v>
      </c>
      <c r="J472" s="376">
        <v>0.46642897511215925</v>
      </c>
      <c r="K472" s="382">
        <v>25</v>
      </c>
    </row>
    <row r="473" spans="1:11" ht="27.75" customHeight="1" x14ac:dyDescent="0.25">
      <c r="A473" s="19" t="s">
        <v>64</v>
      </c>
      <c r="B473" s="175">
        <v>1.5569890755127718</v>
      </c>
      <c r="C473" s="334">
        <v>12</v>
      </c>
      <c r="D473" s="175">
        <v>1.3240423538012265</v>
      </c>
      <c r="E473" s="334">
        <v>9</v>
      </c>
      <c r="F473" s="376">
        <v>1.2858978205512859</v>
      </c>
      <c r="G473" s="382">
        <v>8</v>
      </c>
      <c r="H473" s="376">
        <v>1.1561120380350525</v>
      </c>
      <c r="I473" s="382">
        <v>6</v>
      </c>
      <c r="J473" s="376">
        <v>1.184535131165138</v>
      </c>
      <c r="K473" s="382">
        <v>5</v>
      </c>
    </row>
    <row r="474" spans="1:11" ht="27.75" customHeight="1" x14ac:dyDescent="0.25">
      <c r="A474" s="19" t="s">
        <v>65</v>
      </c>
      <c r="B474" s="175">
        <v>0.79115528958312209</v>
      </c>
      <c r="C474" s="334">
        <v>29</v>
      </c>
      <c r="D474" s="175">
        <v>0.51554028028799148</v>
      </c>
      <c r="E474" s="334">
        <v>29</v>
      </c>
      <c r="F474" s="376">
        <v>0.43686907311104317</v>
      </c>
      <c r="G474" s="382">
        <v>30</v>
      </c>
      <c r="H474" s="376">
        <v>0.42800479660547919</v>
      </c>
      <c r="I474" s="382">
        <v>28</v>
      </c>
      <c r="J474" s="376">
        <v>0.3929812700055989</v>
      </c>
      <c r="K474" s="382">
        <v>29</v>
      </c>
    </row>
    <row r="475" spans="1:11" ht="27.75" customHeight="1" x14ac:dyDescent="0.25">
      <c r="A475" s="19" t="s">
        <v>66</v>
      </c>
      <c r="B475" s="175">
        <v>1.4726200762001911</v>
      </c>
      <c r="C475" s="334">
        <v>16</v>
      </c>
      <c r="D475" s="175">
        <v>1.1597187361447505</v>
      </c>
      <c r="E475" s="334">
        <v>14</v>
      </c>
      <c r="F475" s="376">
        <v>1.1410324716887352</v>
      </c>
      <c r="G475" s="382">
        <v>13</v>
      </c>
      <c r="H475" s="376">
        <v>0.97086381195035754</v>
      </c>
      <c r="I475" s="382">
        <v>13</v>
      </c>
      <c r="J475" s="376">
        <v>0.86146958571452803</v>
      </c>
      <c r="K475" s="382">
        <v>13</v>
      </c>
    </row>
    <row r="476" spans="1:11" ht="27.75" customHeight="1" x14ac:dyDescent="0.25">
      <c r="A476" s="19" t="s">
        <v>67</v>
      </c>
      <c r="B476" s="175">
        <v>2.0000556730876293</v>
      </c>
      <c r="C476" s="334">
        <v>3</v>
      </c>
      <c r="D476" s="175">
        <v>1.6764065845354674</v>
      </c>
      <c r="E476" s="334">
        <v>3</v>
      </c>
      <c r="F476" s="376">
        <v>1.5603233857018404</v>
      </c>
      <c r="G476" s="382">
        <v>4</v>
      </c>
      <c r="H476" s="376">
        <v>1.4511944926144207</v>
      </c>
      <c r="I476" s="382">
        <v>2</v>
      </c>
      <c r="J476" s="376">
        <v>1.3002715085694891</v>
      </c>
      <c r="K476" s="382">
        <v>2</v>
      </c>
    </row>
    <row r="477" spans="1:11" ht="27.75" customHeight="1" x14ac:dyDescent="0.25">
      <c r="A477" s="19" t="s">
        <v>68</v>
      </c>
      <c r="B477" s="175">
        <v>1.0070158733010537</v>
      </c>
      <c r="C477" s="334">
        <v>22</v>
      </c>
      <c r="D477" s="175">
        <v>0.8086991682572533</v>
      </c>
      <c r="E477" s="334">
        <v>21</v>
      </c>
      <c r="F477" s="376">
        <v>0.82955265384566323</v>
      </c>
      <c r="G477" s="382">
        <v>19</v>
      </c>
      <c r="H477" s="376">
        <v>0.70114885031597551</v>
      </c>
      <c r="I477" s="382">
        <v>20</v>
      </c>
      <c r="J477" s="376">
        <v>0.76316262815736058</v>
      </c>
      <c r="K477" s="382">
        <v>19</v>
      </c>
    </row>
    <row r="478" spans="1:11" ht="27.75" customHeight="1" x14ac:dyDescent="0.25">
      <c r="A478" s="19" t="s">
        <v>134</v>
      </c>
      <c r="B478" s="175">
        <v>1.5886110726359193</v>
      </c>
      <c r="C478" s="334">
        <v>11</v>
      </c>
      <c r="D478" s="175">
        <v>1.215369628875308</v>
      </c>
      <c r="E478" s="334">
        <v>12</v>
      </c>
      <c r="F478" s="376">
        <v>1.196278953539222</v>
      </c>
      <c r="G478" s="382">
        <v>12</v>
      </c>
      <c r="H478" s="376">
        <v>1.0912681474905099</v>
      </c>
      <c r="I478" s="382">
        <v>9</v>
      </c>
      <c r="J478" s="376">
        <v>0.93292167641423396</v>
      </c>
      <c r="K478" s="382">
        <v>11</v>
      </c>
    </row>
    <row r="479" spans="1:11" ht="27.75" customHeight="1" x14ac:dyDescent="0.25">
      <c r="A479" s="19" t="s">
        <v>69</v>
      </c>
      <c r="B479" s="175">
        <v>1.5162682952511319</v>
      </c>
      <c r="C479" s="334">
        <v>14</v>
      </c>
      <c r="D479" s="175">
        <v>1.0976522522797745</v>
      </c>
      <c r="E479" s="334">
        <v>16</v>
      </c>
      <c r="F479" s="376">
        <v>0.98088009622164152</v>
      </c>
      <c r="G479" s="382">
        <v>17</v>
      </c>
      <c r="H479" s="376">
        <v>0.84454140927797428</v>
      </c>
      <c r="I479" s="382">
        <v>15</v>
      </c>
      <c r="J479" s="376">
        <v>0.76634811494392641</v>
      </c>
      <c r="K479" s="382">
        <v>17</v>
      </c>
    </row>
    <row r="480" spans="1:11" ht="27.75" customHeight="1" x14ac:dyDescent="0.25">
      <c r="A480" s="19" t="s">
        <v>73</v>
      </c>
      <c r="B480" s="175">
        <v>1.0057374489477262</v>
      </c>
      <c r="C480" s="334">
        <v>23</v>
      </c>
      <c r="D480" s="175">
        <v>0.74085219065960517</v>
      </c>
      <c r="E480" s="334">
        <v>24</v>
      </c>
      <c r="F480" s="376">
        <v>0.66128799460365428</v>
      </c>
      <c r="G480" s="382">
        <v>25</v>
      </c>
      <c r="H480" s="376">
        <v>0.44915463871679634</v>
      </c>
      <c r="I480" s="382">
        <v>27</v>
      </c>
      <c r="J480" s="376">
        <v>0.39499488992624915</v>
      </c>
      <c r="K480" s="382">
        <v>28</v>
      </c>
    </row>
    <row r="481" spans="1:11" ht="27.75" customHeight="1" x14ac:dyDescent="0.25">
      <c r="A481" s="19" t="s">
        <v>70</v>
      </c>
      <c r="B481" s="175">
        <v>0.99396795093121026</v>
      </c>
      <c r="C481" s="334">
        <v>24</v>
      </c>
      <c r="D481" s="175">
        <v>0.79993128945488345</v>
      </c>
      <c r="E481" s="334">
        <v>22</v>
      </c>
      <c r="F481" s="376">
        <v>0.72391079649257972</v>
      </c>
      <c r="G481" s="382">
        <v>24</v>
      </c>
      <c r="H481" s="376">
        <v>0.6534599488724685</v>
      </c>
      <c r="I481" s="382">
        <v>21</v>
      </c>
      <c r="J481" s="376">
        <v>0.62279761273112488</v>
      </c>
      <c r="K481" s="382">
        <v>23</v>
      </c>
    </row>
    <row r="482" spans="1:11" ht="27.75" customHeight="1" x14ac:dyDescent="0.25">
      <c r="A482" s="19" t="s">
        <v>36</v>
      </c>
      <c r="B482" s="175">
        <v>1.0345683869698563</v>
      </c>
      <c r="C482" s="334">
        <v>21</v>
      </c>
      <c r="D482" s="175">
        <v>0.73221182888209557</v>
      </c>
      <c r="E482" s="334">
        <v>25</v>
      </c>
      <c r="F482" s="376">
        <v>0.65158568811876916</v>
      </c>
      <c r="G482" s="382">
        <v>26</v>
      </c>
      <c r="H482" s="376">
        <v>0.58860227303550594</v>
      </c>
      <c r="I482" s="382">
        <v>24</v>
      </c>
      <c r="J482" s="376">
        <v>0.61658245327522043</v>
      </c>
      <c r="K482" s="382">
        <v>24</v>
      </c>
    </row>
    <row r="483" spans="1:11" ht="27.75" customHeight="1" x14ac:dyDescent="0.25">
      <c r="A483" s="198" t="s">
        <v>463</v>
      </c>
    </row>
    <row r="485" spans="1:11" ht="27.75" customHeight="1" x14ac:dyDescent="0.25">
      <c r="A485" s="469" t="s">
        <v>1027</v>
      </c>
    </row>
    <row r="486" spans="1:11" ht="27.75" customHeight="1" x14ac:dyDescent="0.25">
      <c r="A486" s="723" t="s">
        <v>1</v>
      </c>
      <c r="B486" s="730">
        <v>1399</v>
      </c>
      <c r="C486" s="731"/>
      <c r="D486" s="730">
        <v>1400</v>
      </c>
      <c r="E486" s="731"/>
      <c r="F486" s="730">
        <v>1401</v>
      </c>
      <c r="G486" s="731"/>
      <c r="H486" s="721">
        <v>1402</v>
      </c>
      <c r="I486" s="721"/>
      <c r="J486" s="721">
        <v>1403</v>
      </c>
      <c r="K486" s="721"/>
    </row>
    <row r="487" spans="1:11" ht="27.75" customHeight="1" x14ac:dyDescent="0.25">
      <c r="A487" s="724"/>
      <c r="B487" s="153" t="s">
        <v>82</v>
      </c>
      <c r="C487" s="153" t="s">
        <v>3</v>
      </c>
      <c r="D487" s="153" t="s">
        <v>82</v>
      </c>
      <c r="E487" s="153" t="s">
        <v>3</v>
      </c>
      <c r="F487" s="153" t="s">
        <v>82</v>
      </c>
      <c r="G487" s="153" t="s">
        <v>3</v>
      </c>
      <c r="H487" s="153" t="s">
        <v>82</v>
      </c>
      <c r="I487" s="153" t="s">
        <v>144</v>
      </c>
      <c r="J487" s="153" t="s">
        <v>82</v>
      </c>
      <c r="K487" s="153" t="s">
        <v>144</v>
      </c>
    </row>
    <row r="488" spans="1:11" ht="27.75" customHeight="1" x14ac:dyDescent="0.25">
      <c r="A488" s="117" t="s">
        <v>47</v>
      </c>
      <c r="B488" s="176">
        <v>44779</v>
      </c>
      <c r="C488" s="1" t="s">
        <v>230</v>
      </c>
      <c r="D488" s="176">
        <v>86337</v>
      </c>
      <c r="E488" s="1" t="s">
        <v>230</v>
      </c>
      <c r="F488" s="176">
        <v>64864</v>
      </c>
      <c r="G488" s="1" t="s">
        <v>230</v>
      </c>
      <c r="H488" s="176">
        <v>88456</v>
      </c>
      <c r="I488" s="1" t="s">
        <v>230</v>
      </c>
      <c r="J488" s="176">
        <v>54168</v>
      </c>
      <c r="K488" s="1" t="s">
        <v>230</v>
      </c>
    </row>
    <row r="489" spans="1:11" ht="27.75" customHeight="1" x14ac:dyDescent="0.25">
      <c r="A489" s="19" t="s">
        <v>48</v>
      </c>
      <c r="B489" s="663">
        <v>2314</v>
      </c>
      <c r="C489" s="663">
        <v>5</v>
      </c>
      <c r="D489" s="663">
        <v>4559</v>
      </c>
      <c r="E489" s="663">
        <v>6</v>
      </c>
      <c r="F489" s="663">
        <v>3094</v>
      </c>
      <c r="G489" s="663">
        <v>6</v>
      </c>
      <c r="H489" s="663">
        <v>4473</v>
      </c>
      <c r="I489" s="663">
        <v>6</v>
      </c>
      <c r="J489" s="663">
        <v>2757</v>
      </c>
      <c r="K489" s="663">
        <v>6</v>
      </c>
    </row>
    <row r="490" spans="1:11" ht="27.75" customHeight="1" x14ac:dyDescent="0.25">
      <c r="A490" s="19" t="s">
        <v>49</v>
      </c>
      <c r="B490" s="663">
        <v>1667</v>
      </c>
      <c r="C490" s="663">
        <v>8</v>
      </c>
      <c r="D490" s="663">
        <v>3749</v>
      </c>
      <c r="E490" s="663">
        <v>7</v>
      </c>
      <c r="F490" s="663">
        <v>2365</v>
      </c>
      <c r="G490" s="663">
        <v>10</v>
      </c>
      <c r="H490" s="663">
        <v>2795</v>
      </c>
      <c r="I490" s="663">
        <v>9</v>
      </c>
      <c r="J490" s="663">
        <v>1855</v>
      </c>
      <c r="K490" s="663">
        <v>10</v>
      </c>
    </row>
    <row r="491" spans="1:11" ht="27.75" customHeight="1" x14ac:dyDescent="0.25">
      <c r="A491" s="19" t="s">
        <v>50</v>
      </c>
      <c r="B491" s="663">
        <v>887</v>
      </c>
      <c r="C491" s="663">
        <v>17</v>
      </c>
      <c r="D491" s="663">
        <v>1442</v>
      </c>
      <c r="E491" s="663">
        <v>19</v>
      </c>
      <c r="F491" s="663">
        <v>1062</v>
      </c>
      <c r="G491" s="663">
        <v>20</v>
      </c>
      <c r="H491" s="663">
        <v>1327</v>
      </c>
      <c r="I491" s="663">
        <v>25</v>
      </c>
      <c r="J491" s="663">
        <v>1116</v>
      </c>
      <c r="K491" s="663">
        <v>18</v>
      </c>
    </row>
    <row r="492" spans="1:11" ht="27.75" customHeight="1" x14ac:dyDescent="0.25">
      <c r="A492" s="19" t="s">
        <v>51</v>
      </c>
      <c r="B492" s="663">
        <v>2643</v>
      </c>
      <c r="C492" s="663">
        <v>3</v>
      </c>
      <c r="D492" s="663">
        <v>5377</v>
      </c>
      <c r="E492" s="663">
        <v>3</v>
      </c>
      <c r="F492" s="663">
        <v>4290</v>
      </c>
      <c r="G492" s="663">
        <v>3</v>
      </c>
      <c r="H492" s="663">
        <v>6536</v>
      </c>
      <c r="I492" s="663">
        <v>3</v>
      </c>
      <c r="J492" s="663">
        <v>3561</v>
      </c>
      <c r="K492" s="663">
        <v>3</v>
      </c>
    </row>
    <row r="493" spans="1:11" ht="27.75" customHeight="1" x14ac:dyDescent="0.25">
      <c r="A493" s="19" t="s">
        <v>10</v>
      </c>
      <c r="B493" s="663">
        <v>880</v>
      </c>
      <c r="C493" s="663">
        <v>18</v>
      </c>
      <c r="D493" s="663">
        <v>2224</v>
      </c>
      <c r="E493" s="663">
        <v>14</v>
      </c>
      <c r="F493" s="663">
        <v>1693</v>
      </c>
      <c r="G493" s="663">
        <v>13</v>
      </c>
      <c r="H493" s="663">
        <v>2404</v>
      </c>
      <c r="I493" s="663">
        <v>12</v>
      </c>
      <c r="J493" s="663">
        <v>1207</v>
      </c>
      <c r="K493" s="663">
        <v>16</v>
      </c>
    </row>
    <row r="494" spans="1:11" ht="27.75" customHeight="1" x14ac:dyDescent="0.25">
      <c r="A494" s="19" t="s">
        <v>52</v>
      </c>
      <c r="B494" s="663">
        <v>551</v>
      </c>
      <c r="C494" s="663">
        <v>29</v>
      </c>
      <c r="D494" s="663">
        <v>1027</v>
      </c>
      <c r="E494" s="663">
        <v>29</v>
      </c>
      <c r="F494" s="663">
        <v>820</v>
      </c>
      <c r="G494" s="663">
        <v>30</v>
      </c>
      <c r="H494" s="663">
        <v>1040</v>
      </c>
      <c r="I494" s="663">
        <v>28</v>
      </c>
      <c r="J494" s="663">
        <v>650</v>
      </c>
      <c r="K494" s="663">
        <v>30</v>
      </c>
    </row>
    <row r="495" spans="1:11" ht="27.75" customHeight="1" x14ac:dyDescent="0.25">
      <c r="A495" s="19" t="s">
        <v>12</v>
      </c>
      <c r="B495" s="663">
        <v>540</v>
      </c>
      <c r="C495" s="663">
        <v>31</v>
      </c>
      <c r="D495" s="663">
        <v>1153</v>
      </c>
      <c r="E495" s="663">
        <v>26</v>
      </c>
      <c r="F495" s="663">
        <v>872</v>
      </c>
      <c r="G495" s="663">
        <v>28</v>
      </c>
      <c r="H495" s="663">
        <v>1123</v>
      </c>
      <c r="I495" s="663">
        <v>27</v>
      </c>
      <c r="J495" s="663">
        <v>727</v>
      </c>
      <c r="K495" s="663">
        <v>26</v>
      </c>
    </row>
    <row r="496" spans="1:11" ht="27.75" customHeight="1" x14ac:dyDescent="0.25">
      <c r="A496" s="19" t="s">
        <v>13</v>
      </c>
      <c r="B496" s="663">
        <v>6026</v>
      </c>
      <c r="C496" s="663">
        <v>1</v>
      </c>
      <c r="D496" s="663">
        <v>11703</v>
      </c>
      <c r="E496" s="663">
        <v>1</v>
      </c>
      <c r="F496" s="663">
        <v>9222</v>
      </c>
      <c r="G496" s="663">
        <v>1</v>
      </c>
      <c r="H496" s="663">
        <v>13295</v>
      </c>
      <c r="I496" s="663">
        <v>1</v>
      </c>
      <c r="J496" s="663">
        <v>7576</v>
      </c>
      <c r="K496" s="663">
        <v>1</v>
      </c>
    </row>
    <row r="497" spans="1:11" ht="27.75" customHeight="1" x14ac:dyDescent="0.25">
      <c r="A497" s="19" t="s">
        <v>54</v>
      </c>
      <c r="B497" s="663">
        <v>880</v>
      </c>
      <c r="C497" s="663">
        <v>18</v>
      </c>
      <c r="D497" s="663">
        <v>1512</v>
      </c>
      <c r="E497" s="663">
        <v>18</v>
      </c>
      <c r="F497" s="663">
        <v>915</v>
      </c>
      <c r="G497" s="663">
        <v>27</v>
      </c>
      <c r="H497" s="663">
        <v>1461</v>
      </c>
      <c r="I497" s="663">
        <v>20</v>
      </c>
      <c r="J497" s="663">
        <v>730</v>
      </c>
      <c r="K497" s="663">
        <v>25</v>
      </c>
    </row>
    <row r="498" spans="1:11" ht="27.75" customHeight="1" x14ac:dyDescent="0.25">
      <c r="A498" s="19" t="s">
        <v>55</v>
      </c>
      <c r="B498" s="663">
        <v>694</v>
      </c>
      <c r="C498" s="663">
        <v>24</v>
      </c>
      <c r="D498" s="663">
        <v>1375</v>
      </c>
      <c r="E498" s="663">
        <v>22</v>
      </c>
      <c r="F498" s="663">
        <v>850</v>
      </c>
      <c r="G498" s="663">
        <v>29</v>
      </c>
      <c r="H498" s="663">
        <v>1364</v>
      </c>
      <c r="I498" s="663">
        <v>23</v>
      </c>
      <c r="J498" s="663">
        <v>660</v>
      </c>
      <c r="K498" s="663">
        <v>29</v>
      </c>
    </row>
    <row r="499" spans="1:11" ht="27.75" customHeight="1" x14ac:dyDescent="0.25">
      <c r="A499" s="19" t="s">
        <v>56</v>
      </c>
      <c r="B499" s="663">
        <v>3786</v>
      </c>
      <c r="C499" s="663">
        <v>2</v>
      </c>
      <c r="D499" s="663">
        <v>8244</v>
      </c>
      <c r="E499" s="663">
        <v>2</v>
      </c>
      <c r="F499" s="663">
        <v>5724</v>
      </c>
      <c r="G499" s="663">
        <v>2</v>
      </c>
      <c r="H499" s="663">
        <v>8079</v>
      </c>
      <c r="I499" s="663">
        <v>2</v>
      </c>
      <c r="J499" s="663">
        <v>4809</v>
      </c>
      <c r="K499" s="663">
        <v>2</v>
      </c>
    </row>
    <row r="500" spans="1:11" ht="27.75" customHeight="1" x14ac:dyDescent="0.25">
      <c r="A500" s="19" t="s">
        <v>57</v>
      </c>
      <c r="B500" s="663">
        <v>686</v>
      </c>
      <c r="C500" s="663">
        <v>25</v>
      </c>
      <c r="D500" s="663">
        <v>1173</v>
      </c>
      <c r="E500" s="663">
        <v>25</v>
      </c>
      <c r="F500" s="663">
        <v>1015</v>
      </c>
      <c r="G500" s="663">
        <v>21</v>
      </c>
      <c r="H500" s="663">
        <v>1020</v>
      </c>
      <c r="I500" s="663">
        <v>29</v>
      </c>
      <c r="J500" s="663">
        <v>680</v>
      </c>
      <c r="K500" s="663">
        <v>28</v>
      </c>
    </row>
    <row r="501" spans="1:11" ht="27.75" customHeight="1" x14ac:dyDescent="0.25">
      <c r="A501" s="19" t="s">
        <v>58</v>
      </c>
      <c r="B501" s="663">
        <v>1635</v>
      </c>
      <c r="C501" s="663">
        <v>10</v>
      </c>
      <c r="D501" s="663">
        <v>3281</v>
      </c>
      <c r="E501" s="663">
        <v>10</v>
      </c>
      <c r="F501" s="663">
        <v>2886</v>
      </c>
      <c r="G501" s="663">
        <v>7</v>
      </c>
      <c r="H501" s="663">
        <v>4350</v>
      </c>
      <c r="I501" s="663">
        <v>7</v>
      </c>
      <c r="J501" s="663">
        <v>2479</v>
      </c>
      <c r="K501" s="663">
        <v>7</v>
      </c>
    </row>
    <row r="502" spans="1:11" ht="27.75" customHeight="1" x14ac:dyDescent="0.25">
      <c r="A502" s="19" t="s">
        <v>19</v>
      </c>
      <c r="B502" s="663">
        <v>709</v>
      </c>
      <c r="C502" s="663">
        <v>23</v>
      </c>
      <c r="D502" s="663">
        <v>1421</v>
      </c>
      <c r="E502" s="663">
        <v>21</v>
      </c>
      <c r="F502" s="663">
        <v>949</v>
      </c>
      <c r="G502" s="663">
        <v>23</v>
      </c>
      <c r="H502" s="663">
        <v>1371</v>
      </c>
      <c r="I502" s="663">
        <v>22</v>
      </c>
      <c r="J502" s="663">
        <v>930</v>
      </c>
      <c r="K502" s="663">
        <v>21</v>
      </c>
    </row>
    <row r="503" spans="1:11" ht="27.75" customHeight="1" x14ac:dyDescent="0.25">
      <c r="A503" s="19" t="s">
        <v>59</v>
      </c>
      <c r="B503" s="663">
        <v>541</v>
      </c>
      <c r="C503" s="663">
        <v>30</v>
      </c>
      <c r="D503" s="663">
        <v>741</v>
      </c>
      <c r="E503" s="663">
        <v>31</v>
      </c>
      <c r="F503" s="663">
        <v>684</v>
      </c>
      <c r="G503" s="663">
        <v>31</v>
      </c>
      <c r="H503" s="663">
        <v>968</v>
      </c>
      <c r="I503" s="663">
        <v>30</v>
      </c>
      <c r="J503" s="663">
        <v>555</v>
      </c>
      <c r="K503" s="663">
        <v>31</v>
      </c>
    </row>
    <row r="504" spans="1:11" ht="27.75" customHeight="1" x14ac:dyDescent="0.25">
      <c r="A504" s="19" t="s">
        <v>21</v>
      </c>
      <c r="B504" s="663">
        <v>1503</v>
      </c>
      <c r="C504" s="663">
        <v>11</v>
      </c>
      <c r="D504" s="663">
        <v>1851</v>
      </c>
      <c r="E504" s="663">
        <v>17</v>
      </c>
      <c r="F504" s="663">
        <v>1591</v>
      </c>
      <c r="G504" s="663">
        <v>15</v>
      </c>
      <c r="H504" s="663">
        <v>1815</v>
      </c>
      <c r="I504" s="663">
        <v>17</v>
      </c>
      <c r="J504" s="663">
        <v>1378</v>
      </c>
      <c r="K504" s="663">
        <v>13</v>
      </c>
    </row>
    <row r="505" spans="1:11" ht="27.75" customHeight="1" x14ac:dyDescent="0.25">
      <c r="A505" s="19" t="s">
        <v>60</v>
      </c>
      <c r="B505" s="663">
        <v>2375</v>
      </c>
      <c r="C505" s="663">
        <v>4</v>
      </c>
      <c r="D505" s="663">
        <v>5332</v>
      </c>
      <c r="E505" s="663">
        <v>4</v>
      </c>
      <c r="F505" s="663">
        <v>3881</v>
      </c>
      <c r="G505" s="663">
        <v>4</v>
      </c>
      <c r="H505" s="663">
        <v>5195</v>
      </c>
      <c r="I505" s="663">
        <v>4</v>
      </c>
      <c r="J505" s="663">
        <v>3426</v>
      </c>
      <c r="K505" s="663">
        <v>4</v>
      </c>
    </row>
    <row r="506" spans="1:11" ht="27.75" customHeight="1" x14ac:dyDescent="0.25">
      <c r="A506" s="19" t="s">
        <v>61</v>
      </c>
      <c r="B506" s="663">
        <v>611</v>
      </c>
      <c r="C506" s="663">
        <v>27</v>
      </c>
      <c r="D506" s="663">
        <v>1277</v>
      </c>
      <c r="E506" s="663">
        <v>23</v>
      </c>
      <c r="F506" s="663">
        <v>1076</v>
      </c>
      <c r="G506" s="663">
        <v>19</v>
      </c>
      <c r="H506" s="663">
        <v>1271</v>
      </c>
      <c r="I506" s="663">
        <v>26</v>
      </c>
      <c r="J506" s="663">
        <v>741</v>
      </c>
      <c r="K506" s="663">
        <v>24</v>
      </c>
    </row>
    <row r="507" spans="1:11" ht="27.75" customHeight="1" x14ac:dyDescent="0.25">
      <c r="A507" s="19" t="s">
        <v>62</v>
      </c>
      <c r="B507" s="663">
        <v>588</v>
      </c>
      <c r="C507" s="663">
        <v>28</v>
      </c>
      <c r="D507" s="663">
        <v>1087</v>
      </c>
      <c r="E507" s="663">
        <v>28</v>
      </c>
      <c r="F507" s="663">
        <v>950</v>
      </c>
      <c r="G507" s="663">
        <v>22</v>
      </c>
      <c r="H507" s="663">
        <v>1431</v>
      </c>
      <c r="I507" s="663">
        <v>21</v>
      </c>
      <c r="J507" s="663">
        <v>892</v>
      </c>
      <c r="K507" s="663">
        <v>22</v>
      </c>
    </row>
    <row r="508" spans="1:11" ht="27.75" customHeight="1" x14ac:dyDescent="0.25">
      <c r="A508" s="19" t="s">
        <v>63</v>
      </c>
      <c r="B508" s="663">
        <v>1421</v>
      </c>
      <c r="C508" s="663">
        <v>12</v>
      </c>
      <c r="D508" s="663">
        <v>2147</v>
      </c>
      <c r="E508" s="663">
        <v>15</v>
      </c>
      <c r="F508" s="663">
        <v>1533</v>
      </c>
      <c r="G508" s="663">
        <v>17</v>
      </c>
      <c r="H508" s="663">
        <v>1895</v>
      </c>
      <c r="I508" s="663">
        <v>16</v>
      </c>
      <c r="J508" s="663">
        <v>1153</v>
      </c>
      <c r="K508" s="663">
        <v>17</v>
      </c>
    </row>
    <row r="509" spans="1:11" ht="27.75" customHeight="1" x14ac:dyDescent="0.25">
      <c r="A509" s="19" t="s">
        <v>72</v>
      </c>
      <c r="B509" s="663">
        <v>2299</v>
      </c>
      <c r="C509" s="663">
        <v>6</v>
      </c>
      <c r="D509" s="663">
        <v>3512</v>
      </c>
      <c r="E509" s="663">
        <v>8</v>
      </c>
      <c r="F509" s="663">
        <v>2583</v>
      </c>
      <c r="G509" s="663">
        <v>8</v>
      </c>
      <c r="H509" s="663">
        <v>3458</v>
      </c>
      <c r="I509" s="663">
        <v>8</v>
      </c>
      <c r="J509" s="663">
        <v>2269</v>
      </c>
      <c r="K509" s="663">
        <v>8</v>
      </c>
    </row>
    <row r="510" spans="1:11" ht="27.75" customHeight="1" x14ac:dyDescent="0.25">
      <c r="A510" s="19" t="s">
        <v>64</v>
      </c>
      <c r="B510" s="663">
        <v>978</v>
      </c>
      <c r="C510" s="663">
        <v>16</v>
      </c>
      <c r="D510" s="663">
        <v>2244</v>
      </c>
      <c r="E510" s="663">
        <v>13</v>
      </c>
      <c r="F510" s="663">
        <v>1869</v>
      </c>
      <c r="G510" s="663">
        <v>11</v>
      </c>
      <c r="H510" s="663">
        <v>2765</v>
      </c>
      <c r="I510" s="663">
        <v>10</v>
      </c>
      <c r="J510" s="663">
        <v>1629</v>
      </c>
      <c r="K510" s="663">
        <v>11</v>
      </c>
    </row>
    <row r="511" spans="1:11" ht="27.75" customHeight="1" x14ac:dyDescent="0.25">
      <c r="A511" s="19" t="s">
        <v>65</v>
      </c>
      <c r="B511" s="663">
        <v>715</v>
      </c>
      <c r="C511" s="663">
        <v>22</v>
      </c>
      <c r="D511" s="663">
        <v>1009</v>
      </c>
      <c r="E511" s="663">
        <v>30</v>
      </c>
      <c r="F511" s="663">
        <v>943</v>
      </c>
      <c r="G511" s="663">
        <v>25</v>
      </c>
      <c r="H511" s="663">
        <v>827</v>
      </c>
      <c r="I511" s="663">
        <v>31</v>
      </c>
      <c r="J511" s="663">
        <v>701</v>
      </c>
      <c r="K511" s="663">
        <v>27</v>
      </c>
    </row>
    <row r="512" spans="1:11" ht="27.75" customHeight="1" x14ac:dyDescent="0.25">
      <c r="A512" s="19" t="s">
        <v>66</v>
      </c>
      <c r="B512" s="663">
        <v>1072</v>
      </c>
      <c r="C512" s="663">
        <v>15</v>
      </c>
      <c r="D512" s="663">
        <v>2636</v>
      </c>
      <c r="E512" s="663">
        <v>11</v>
      </c>
      <c r="F512" s="663">
        <v>1692</v>
      </c>
      <c r="G512" s="663">
        <v>14</v>
      </c>
      <c r="H512" s="663">
        <v>2336</v>
      </c>
      <c r="I512" s="663">
        <v>13</v>
      </c>
      <c r="J512" s="663">
        <v>1433</v>
      </c>
      <c r="K512" s="663">
        <v>12</v>
      </c>
    </row>
    <row r="513" spans="1:11" ht="27.75" customHeight="1" x14ac:dyDescent="0.25">
      <c r="A513" s="19" t="s">
        <v>67</v>
      </c>
      <c r="B513" s="663">
        <v>1660</v>
      </c>
      <c r="C513" s="663">
        <v>9</v>
      </c>
      <c r="D513" s="663">
        <v>3294</v>
      </c>
      <c r="E513" s="663">
        <v>9</v>
      </c>
      <c r="F513" s="663">
        <v>2471</v>
      </c>
      <c r="G513" s="663">
        <v>9</v>
      </c>
      <c r="H513" s="663">
        <v>2691</v>
      </c>
      <c r="I513" s="663">
        <v>11</v>
      </c>
      <c r="J513" s="663">
        <v>2023</v>
      </c>
      <c r="K513" s="663">
        <v>9</v>
      </c>
    </row>
    <row r="514" spans="1:11" ht="27.75" customHeight="1" x14ac:dyDescent="0.25">
      <c r="A514" s="19" t="s">
        <v>68</v>
      </c>
      <c r="B514" s="663">
        <v>1377</v>
      </c>
      <c r="C514" s="663">
        <v>13</v>
      </c>
      <c r="D514" s="663">
        <v>2421</v>
      </c>
      <c r="E514" s="663">
        <v>12</v>
      </c>
      <c r="F514" s="663">
        <v>1798</v>
      </c>
      <c r="G514" s="663">
        <v>12</v>
      </c>
      <c r="H514" s="663">
        <v>2206</v>
      </c>
      <c r="I514" s="663">
        <v>14</v>
      </c>
      <c r="J514" s="663">
        <v>1276</v>
      </c>
      <c r="K514" s="663">
        <v>14</v>
      </c>
    </row>
    <row r="515" spans="1:11" ht="27.75" customHeight="1" x14ac:dyDescent="0.25">
      <c r="A515" s="19" t="s">
        <v>134</v>
      </c>
      <c r="B515" s="663">
        <v>2299</v>
      </c>
      <c r="C515" s="663">
        <v>6</v>
      </c>
      <c r="D515" s="663">
        <v>4602</v>
      </c>
      <c r="E515" s="663">
        <v>5</v>
      </c>
      <c r="F515" s="663">
        <v>3423</v>
      </c>
      <c r="G515" s="663">
        <v>5</v>
      </c>
      <c r="H515" s="663">
        <v>4645</v>
      </c>
      <c r="I515" s="663">
        <v>5</v>
      </c>
      <c r="J515" s="663">
        <v>3013</v>
      </c>
      <c r="K515" s="663">
        <v>5</v>
      </c>
    </row>
    <row r="516" spans="1:11" ht="27.75" customHeight="1" x14ac:dyDescent="0.25">
      <c r="A516" s="19" t="s">
        <v>69</v>
      </c>
      <c r="B516" s="663">
        <v>718</v>
      </c>
      <c r="C516" s="663">
        <v>21</v>
      </c>
      <c r="D516" s="663">
        <v>1269</v>
      </c>
      <c r="E516" s="663">
        <v>24</v>
      </c>
      <c r="F516" s="663">
        <v>949</v>
      </c>
      <c r="G516" s="663">
        <v>23</v>
      </c>
      <c r="H516" s="663">
        <v>1559</v>
      </c>
      <c r="I516" s="663">
        <v>18</v>
      </c>
      <c r="J516" s="663">
        <v>941</v>
      </c>
      <c r="K516" s="663">
        <v>19</v>
      </c>
    </row>
    <row r="517" spans="1:11" ht="27.75" customHeight="1" x14ac:dyDescent="0.25">
      <c r="A517" s="19" t="s">
        <v>73</v>
      </c>
      <c r="B517" s="663">
        <v>783</v>
      </c>
      <c r="C517" s="663">
        <v>20</v>
      </c>
      <c r="D517" s="663">
        <v>1111</v>
      </c>
      <c r="E517" s="663">
        <v>27</v>
      </c>
      <c r="F517" s="663">
        <v>1159</v>
      </c>
      <c r="G517" s="663">
        <v>18</v>
      </c>
      <c r="H517" s="663">
        <v>1358</v>
      </c>
      <c r="I517" s="663">
        <v>24</v>
      </c>
      <c r="J517" s="663">
        <v>805</v>
      </c>
      <c r="K517" s="663">
        <v>23</v>
      </c>
    </row>
    <row r="518" spans="1:11" ht="27.75" customHeight="1" x14ac:dyDescent="0.25">
      <c r="A518" s="19" t="s">
        <v>70</v>
      </c>
      <c r="B518" s="663">
        <v>1282</v>
      </c>
      <c r="C518" s="663">
        <v>14</v>
      </c>
      <c r="D518" s="663">
        <v>2142</v>
      </c>
      <c r="E518" s="663">
        <v>16</v>
      </c>
      <c r="F518" s="663">
        <v>1567</v>
      </c>
      <c r="G518" s="663">
        <v>16</v>
      </c>
      <c r="H518" s="663">
        <v>1911</v>
      </c>
      <c r="I518" s="663">
        <v>15</v>
      </c>
      <c r="J518" s="663">
        <v>1264</v>
      </c>
      <c r="K518" s="663">
        <v>15</v>
      </c>
    </row>
    <row r="519" spans="1:11" ht="27.75" customHeight="1" x14ac:dyDescent="0.25">
      <c r="A519" s="19" t="s">
        <v>36</v>
      </c>
      <c r="B519" s="663">
        <v>659</v>
      </c>
      <c r="C519" s="663">
        <v>26</v>
      </c>
      <c r="D519" s="663">
        <v>1422</v>
      </c>
      <c r="E519" s="663">
        <v>20</v>
      </c>
      <c r="F519" s="663">
        <v>938</v>
      </c>
      <c r="G519" s="663">
        <v>26</v>
      </c>
      <c r="H519" s="663">
        <v>1487</v>
      </c>
      <c r="I519" s="663">
        <v>19</v>
      </c>
      <c r="J519" s="663">
        <v>932</v>
      </c>
      <c r="K519" s="663">
        <v>20</v>
      </c>
    </row>
    <row r="520" spans="1:11" ht="27.75" customHeight="1" x14ac:dyDescent="0.25">
      <c r="A520" s="123" t="s">
        <v>464</v>
      </c>
    </row>
  </sheetData>
  <mergeCells count="85">
    <mergeCell ref="J77:K77"/>
    <mergeCell ref="J114:K114"/>
    <mergeCell ref="J152:K152"/>
    <mergeCell ref="J189:K189"/>
    <mergeCell ref="J227:K227"/>
    <mergeCell ref="J264:K264"/>
    <mergeCell ref="J301:K301"/>
    <mergeCell ref="J449:K449"/>
    <mergeCell ref="J486:K486"/>
    <mergeCell ref="H3:I3"/>
    <mergeCell ref="H40:I40"/>
    <mergeCell ref="H77:I77"/>
    <mergeCell ref="H114:I114"/>
    <mergeCell ref="H152:I152"/>
    <mergeCell ref="H189:I189"/>
    <mergeCell ref="H227:I227"/>
    <mergeCell ref="H264:I264"/>
    <mergeCell ref="H301:I301"/>
    <mergeCell ref="J3:K3"/>
    <mergeCell ref="J40:K40"/>
    <mergeCell ref="J338:K338"/>
    <mergeCell ref="J375:K375"/>
    <mergeCell ref="J412:K412"/>
    <mergeCell ref="F486:G486"/>
    <mergeCell ref="F412:G412"/>
    <mergeCell ref="F449:G449"/>
    <mergeCell ref="H338:I338"/>
    <mergeCell ref="H375:I375"/>
    <mergeCell ref="H412:I412"/>
    <mergeCell ref="H449:I449"/>
    <mergeCell ref="H486:I486"/>
    <mergeCell ref="F3:G3"/>
    <mergeCell ref="F40:G40"/>
    <mergeCell ref="F77:G77"/>
    <mergeCell ref="F338:G338"/>
    <mergeCell ref="F375:G375"/>
    <mergeCell ref="F264:G264"/>
    <mergeCell ref="F152:G152"/>
    <mergeCell ref="F189:G189"/>
    <mergeCell ref="F227:G227"/>
    <mergeCell ref="F114:G114"/>
    <mergeCell ref="F301:G301"/>
    <mergeCell ref="D3:E3"/>
    <mergeCell ref="A375:A376"/>
    <mergeCell ref="B375:C375"/>
    <mergeCell ref="D264:E264"/>
    <mergeCell ref="A298:C298"/>
    <mergeCell ref="D301:E301"/>
    <mergeCell ref="D338:E338"/>
    <mergeCell ref="D375:E375"/>
    <mergeCell ref="A338:A339"/>
    <mergeCell ref="B338:C338"/>
    <mergeCell ref="D40:E40"/>
    <mergeCell ref="D77:E77"/>
    <mergeCell ref="D114:E114"/>
    <mergeCell ref="D152:E152"/>
    <mergeCell ref="D189:E189"/>
    <mergeCell ref="B77:C77"/>
    <mergeCell ref="A114:A115"/>
    <mergeCell ref="B114:C114"/>
    <mergeCell ref="A152:A153"/>
    <mergeCell ref="A77:A78"/>
    <mergeCell ref="B152:C152"/>
    <mergeCell ref="A264:A265"/>
    <mergeCell ref="A301:A302"/>
    <mergeCell ref="B301:C301"/>
    <mergeCell ref="A449:A450"/>
    <mergeCell ref="B449:C449"/>
    <mergeCell ref="A412:A413"/>
    <mergeCell ref="A3:A4"/>
    <mergeCell ref="B3:C3"/>
    <mergeCell ref="A40:A41"/>
    <mergeCell ref="B40:C40"/>
    <mergeCell ref="D486:E486"/>
    <mergeCell ref="A189:A190"/>
    <mergeCell ref="D227:E227"/>
    <mergeCell ref="D412:E412"/>
    <mergeCell ref="D449:E449"/>
    <mergeCell ref="B412:C412"/>
    <mergeCell ref="B189:C189"/>
    <mergeCell ref="B264:C264"/>
    <mergeCell ref="A227:A228"/>
    <mergeCell ref="B227:C227"/>
    <mergeCell ref="A486:A487"/>
    <mergeCell ref="B486:C486"/>
  </mergeCells>
  <hyperlinks>
    <hyperlink ref="A2" location="فهرست!A194" display=" 16-1-نسبت تعداد مراكز ارائه دهنده خدمات اجتماعي شهری در بخش آسيب هاي اجتماعي به تعداد افراد دارای آسیب اجتماعی" xr:uid="{00000000-0004-0000-1300-000000000000}"/>
    <hyperlink ref="A39" location="فهرست!A195" display="16-2- نسبت تعداد مراكز غيردولتي ارائه دهنده خدمات توانبخشي به تعداد سالمندان تحت نظارت سازمان بهزيستي " xr:uid="{00000000-0004-0000-1300-000001000000}"/>
    <hyperlink ref="A76" location="فهرست!A80" display="16-3- نسبت تعداد مراكز غيردولتي ارائه دهنده خدمات توانبخشي به معلولان تحت نظارت سازمان بهزيستي" xr:uid="{00000000-0004-0000-1300-000002000000}"/>
    <hyperlink ref="A113" location="فهرست!A197" display="16-4-نسبت تعداد مراكز نگهداري از كودكان بي سرپرست به تعداد کودکان بی سرپرست" xr:uid="{00000000-0004-0000-1300-000003000000}"/>
    <hyperlink ref="A300" location="فهرست!A202" display="16-9 تعداد جانبازان تحت پوشش بنياد شهيد و امور ايثارگران" xr:uid="{00000000-0004-0000-1300-000004000000}"/>
    <hyperlink ref="A337" location="فهرست!A203" display="16-10نسبت بيمه شدگان اصلي و تبعي سازمان تامين اجتماعي  به كل جمعيت" xr:uid="{00000000-0004-0000-1300-000005000000}"/>
    <hyperlink ref="A374" location="فهرست!A204" display="16-11 سهم بیمه ‌شده اصلی تحت پوشش سازمان تامين اجتماعي از کل بیمه شدگان تـأمین اجتماعی" xr:uid="{00000000-0004-0000-1300-000006000000}"/>
    <hyperlink ref="A411" location="فهرست!A205" display="16-12-سهم بیمه شده های تبعی تحت پوشش سازمان تامين اجتماعي از کل بیمه شده های تـأمین اجتماعی" xr:uid="{00000000-0004-0000-1300-000007000000}"/>
    <hyperlink ref="A448" location="فهرست!A206" display="16-13- سهم مقرری بگیران بیمه بیکاری از کل بیمه‌شدگان اصلی سازمان تأمین اجتماعی " xr:uid="{00000000-0004-0000-1300-000008000000}"/>
    <hyperlink ref="A1:B1" location="فهرست!A207" display=" 16-1-نسبت تعداد مراكز ارائه دهنده خدمات اجتماعي شهری در بخش آسيب هاي اجتماعي به تعداد افراد دارای آسیب اجتماعی" xr:uid="{00000000-0004-0000-1300-000009000000}"/>
    <hyperlink ref="A226" location="فهرست!A208" display="16-10-سهم زنان سرپرست خانوار از کل افراد تحت پوشش کمیته امداد امام خمینی(درصد)" xr:uid="{00000000-0004-0000-1300-00000A000000}"/>
    <hyperlink ref="A226" location="فهرست!A200" display="16-7-سهم زنان سرپرست خانوار از کل خانوار های تحت پوشش کمیته امداد امام خمینی" xr:uid="{00000000-0004-0000-1300-00000B000000}"/>
    <hyperlink ref="A151" location="فهرست!A198" display="16-5تعداد واحدهای کمیته امداد امام خمینی" xr:uid="{00000000-0004-0000-1300-00000C000000}"/>
    <hyperlink ref="A188" location="فهرست!A199" display="16-6-تعداد مددجویان معیشت‌بگیر کمیته امداد امام خمینی             " xr:uid="{00000000-0004-0000-1300-00000D000000}"/>
    <hyperlink ref="A263" location="فهرست!A201" display="16-8-سهم دانش آموزان مورد حمایت  از کل افراد تحت پوشش کمیته امداد امام خمینی" xr:uid="{00000000-0004-0000-1300-00000E000000}"/>
    <hyperlink ref="A485" location="فهرست!A207" display="16-16- تعداد حقوق بگیران و مشتركان جدید صندوق بازنشستگي كشوري" xr:uid="{00000000-0004-0000-1300-00000F000000}"/>
  </hyperlink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K1303"/>
  <sheetViews>
    <sheetView rightToLeft="1" zoomScaleNormal="100" workbookViewId="0">
      <selection sqref="A1:XFD1048576"/>
    </sheetView>
  </sheetViews>
  <sheetFormatPr defaultColWidth="9.140625" defaultRowHeight="26.25" customHeight="1" x14ac:dyDescent="0.25"/>
  <cols>
    <col min="1" max="1" width="20.42578125" style="145" customWidth="1"/>
    <col min="2" max="3" width="10" style="328" customWidth="1"/>
    <col min="4" max="11" width="11.42578125" style="328" customWidth="1"/>
    <col min="12" max="16384" width="9.140625" style="328"/>
  </cols>
  <sheetData>
    <row r="1" spans="1:11" ht="26.25" customHeight="1" x14ac:dyDescent="0.25">
      <c r="A1" s="469" t="s">
        <v>1036</v>
      </c>
      <c r="E1" s="17"/>
      <c r="G1" s="17"/>
      <c r="K1" s="17" t="s">
        <v>86</v>
      </c>
    </row>
    <row r="2" spans="1:11" ht="26.25" customHeight="1" x14ac:dyDescent="0.25">
      <c r="A2" s="819" t="s">
        <v>1</v>
      </c>
      <c r="B2" s="725" t="s">
        <v>349</v>
      </c>
      <c r="C2" s="725"/>
      <c r="D2" s="725" t="s">
        <v>410</v>
      </c>
      <c r="E2" s="725"/>
      <c r="F2" s="725" t="s">
        <v>598</v>
      </c>
      <c r="G2" s="725"/>
      <c r="H2" s="725" t="s">
        <v>889</v>
      </c>
      <c r="I2" s="725"/>
      <c r="J2" s="725" t="s">
        <v>1035</v>
      </c>
      <c r="K2" s="725"/>
    </row>
    <row r="3" spans="1:11" ht="26.25" customHeight="1" x14ac:dyDescent="0.25">
      <c r="A3" s="820"/>
      <c r="B3" s="458" t="s">
        <v>75</v>
      </c>
      <c r="C3" s="458" t="s">
        <v>3</v>
      </c>
      <c r="D3" s="458" t="s">
        <v>75</v>
      </c>
      <c r="E3" s="458" t="s">
        <v>3</v>
      </c>
      <c r="F3" s="458" t="s">
        <v>75</v>
      </c>
      <c r="G3" s="458" t="s">
        <v>3</v>
      </c>
      <c r="H3" s="458" t="s">
        <v>75</v>
      </c>
      <c r="I3" s="458" t="s">
        <v>3</v>
      </c>
      <c r="J3" s="458" t="s">
        <v>75</v>
      </c>
      <c r="K3" s="458" t="s">
        <v>3</v>
      </c>
    </row>
    <row r="4" spans="1:11" ht="26.25" customHeight="1" x14ac:dyDescent="0.25">
      <c r="A4" s="136" t="s">
        <v>4</v>
      </c>
      <c r="B4" s="16">
        <v>29.463842087809791</v>
      </c>
      <c r="C4" s="377" t="s">
        <v>230</v>
      </c>
      <c r="D4" s="16">
        <v>28.377868118877192</v>
      </c>
      <c r="E4" s="377" t="s">
        <v>230</v>
      </c>
      <c r="F4" s="16">
        <v>28.41048466506415</v>
      </c>
      <c r="G4" s="377" t="s">
        <v>230</v>
      </c>
      <c r="H4" s="16">
        <v>28.829939131816083</v>
      </c>
      <c r="I4" s="377" t="s">
        <v>230</v>
      </c>
      <c r="J4" s="16">
        <v>27.836706221445436</v>
      </c>
      <c r="K4" s="377" t="s">
        <v>230</v>
      </c>
    </row>
    <row r="5" spans="1:11" ht="26.25" customHeight="1" x14ac:dyDescent="0.25">
      <c r="A5" s="137" t="s">
        <v>6</v>
      </c>
      <c r="B5" s="383">
        <v>30.048632871185131</v>
      </c>
      <c r="C5" s="379">
        <f>RANK(B5,$B$5:$B$35)</f>
        <v>13</v>
      </c>
      <c r="D5" s="383">
        <v>29.306206896551725</v>
      </c>
      <c r="E5" s="379">
        <f>RANK(D5,$D$5:$D$35)</f>
        <v>9</v>
      </c>
      <c r="F5" s="383">
        <v>28.668672815382209</v>
      </c>
      <c r="G5" s="379">
        <f>RANK(F5,$F$5:$F$35)</f>
        <v>11</v>
      </c>
      <c r="H5" s="383">
        <v>29.054757524756351</v>
      </c>
      <c r="I5" s="379">
        <f>RANK(H5,$H$5:$H$35)</f>
        <v>10</v>
      </c>
      <c r="J5" s="383">
        <v>28.067879193632375</v>
      </c>
      <c r="K5" s="379">
        <f>RANK(J5,$J$5:$J$35)</f>
        <v>9</v>
      </c>
    </row>
    <row r="6" spans="1:11" ht="26.25" customHeight="1" x14ac:dyDescent="0.25">
      <c r="A6" s="137" t="s">
        <v>7</v>
      </c>
      <c r="B6" s="383">
        <v>30.342237387277603</v>
      </c>
      <c r="C6" s="379">
        <f t="shared" ref="C6:C35" si="0">RANK(B6,$B$5:$B$35)</f>
        <v>12</v>
      </c>
      <c r="D6" s="383">
        <v>27.14882914870234</v>
      </c>
      <c r="E6" s="379">
        <f t="shared" ref="E6:E35" si="1">RANK(D6,$D$5:$D$35)</f>
        <v>13</v>
      </c>
      <c r="F6" s="383">
        <v>26.872283722837228</v>
      </c>
      <c r="G6" s="379">
        <f t="shared" ref="G6:G35" si="2">RANK(F6,$F$5:$F$35)</f>
        <v>14</v>
      </c>
      <c r="H6" s="383">
        <v>27.066041963740069</v>
      </c>
      <c r="I6" s="379">
        <f t="shared" ref="I6:I35" si="3">RANK(H6,$H$5:$H$35)</f>
        <v>14</v>
      </c>
      <c r="J6" s="383">
        <v>26.516973015252248</v>
      </c>
      <c r="K6" s="379">
        <f t="shared" ref="K6:K35" si="4">RANK(J6,$J$5:$J$35)</f>
        <v>13</v>
      </c>
    </row>
    <row r="7" spans="1:11" ht="26.25" customHeight="1" x14ac:dyDescent="0.25">
      <c r="A7" s="137" t="s">
        <v>8</v>
      </c>
      <c r="B7" s="383">
        <v>22.102581456057237</v>
      </c>
      <c r="C7" s="379">
        <f t="shared" si="0"/>
        <v>27</v>
      </c>
      <c r="D7" s="383">
        <v>21.651902796882165</v>
      </c>
      <c r="E7" s="379">
        <f t="shared" si="1"/>
        <v>27</v>
      </c>
      <c r="F7" s="383">
        <v>21.944414019715225</v>
      </c>
      <c r="G7" s="379">
        <f t="shared" si="2"/>
        <v>25</v>
      </c>
      <c r="H7" s="383">
        <v>22.14656349567592</v>
      </c>
      <c r="I7" s="379">
        <f t="shared" si="3"/>
        <v>26</v>
      </c>
      <c r="J7" s="383">
        <v>22.416456380677722</v>
      </c>
      <c r="K7" s="379">
        <f t="shared" si="4"/>
        <v>25</v>
      </c>
    </row>
    <row r="8" spans="1:11" ht="26.25" customHeight="1" x14ac:dyDescent="0.25">
      <c r="A8" s="137" t="s">
        <v>9</v>
      </c>
      <c r="B8" s="383">
        <v>33.204835181413593</v>
      </c>
      <c r="C8" s="379">
        <f t="shared" si="0"/>
        <v>7</v>
      </c>
      <c r="D8" s="383">
        <v>34.387648527964885</v>
      </c>
      <c r="E8" s="379">
        <f t="shared" si="1"/>
        <v>4</v>
      </c>
      <c r="F8" s="383">
        <v>34.45838729970766</v>
      </c>
      <c r="G8" s="379">
        <f t="shared" si="2"/>
        <v>4</v>
      </c>
      <c r="H8" s="383">
        <v>35.616590832173877</v>
      </c>
      <c r="I8" s="379">
        <f t="shared" si="3"/>
        <v>3</v>
      </c>
      <c r="J8" s="383">
        <v>31.298853561105517</v>
      </c>
      <c r="K8" s="379">
        <f t="shared" si="4"/>
        <v>5</v>
      </c>
    </row>
    <row r="9" spans="1:11" ht="26.25" customHeight="1" x14ac:dyDescent="0.25">
      <c r="A9" s="137" t="s">
        <v>10</v>
      </c>
      <c r="B9" s="383">
        <v>36.443580066240472</v>
      </c>
      <c r="C9" s="379">
        <f t="shared" si="0"/>
        <v>2</v>
      </c>
      <c r="D9" s="383">
        <v>34.862888352957867</v>
      </c>
      <c r="E9" s="379">
        <f t="shared" si="1"/>
        <v>2</v>
      </c>
      <c r="F9" s="383">
        <v>35.279004752585969</v>
      </c>
      <c r="G9" s="379">
        <f t="shared" si="2"/>
        <v>3</v>
      </c>
      <c r="H9" s="383">
        <v>36.266315189512682</v>
      </c>
      <c r="I9" s="379">
        <f t="shared" si="3"/>
        <v>2</v>
      </c>
      <c r="J9" s="383">
        <v>34.200870482722237</v>
      </c>
      <c r="K9" s="379">
        <f t="shared" si="4"/>
        <v>2</v>
      </c>
    </row>
    <row r="10" spans="1:11" ht="26.25" customHeight="1" x14ac:dyDescent="0.25">
      <c r="A10" s="137" t="s">
        <v>11</v>
      </c>
      <c r="B10" s="383">
        <v>16.285670119029216</v>
      </c>
      <c r="C10" s="379">
        <f t="shared" si="0"/>
        <v>31</v>
      </c>
      <c r="D10" s="383">
        <v>16.591842946279105</v>
      </c>
      <c r="E10" s="379">
        <f t="shared" si="1"/>
        <v>31</v>
      </c>
      <c r="F10" s="383">
        <v>16.762479264062737</v>
      </c>
      <c r="G10" s="379">
        <f t="shared" si="2"/>
        <v>31</v>
      </c>
      <c r="H10" s="383">
        <v>16.877903513996426</v>
      </c>
      <c r="I10" s="379">
        <f t="shared" si="3"/>
        <v>31</v>
      </c>
      <c r="J10" s="383">
        <v>16.760472923660778</v>
      </c>
      <c r="K10" s="379">
        <f t="shared" si="4"/>
        <v>31</v>
      </c>
    </row>
    <row r="11" spans="1:11" ht="26.25" customHeight="1" x14ac:dyDescent="0.25">
      <c r="A11" s="137" t="s">
        <v>12</v>
      </c>
      <c r="B11" s="383">
        <v>31.412189365542137</v>
      </c>
      <c r="C11" s="379">
        <f t="shared" si="0"/>
        <v>10</v>
      </c>
      <c r="D11" s="383">
        <v>28.521921921921923</v>
      </c>
      <c r="E11" s="379">
        <f t="shared" si="1"/>
        <v>12</v>
      </c>
      <c r="F11" s="383">
        <v>28.741924198250729</v>
      </c>
      <c r="G11" s="379">
        <f t="shared" si="2"/>
        <v>10</v>
      </c>
      <c r="H11" s="383">
        <v>29.481042102814609</v>
      </c>
      <c r="I11" s="379">
        <f t="shared" si="3"/>
        <v>9</v>
      </c>
      <c r="J11" s="383">
        <v>28.71999122229537</v>
      </c>
      <c r="K11" s="379">
        <f t="shared" si="4"/>
        <v>8</v>
      </c>
    </row>
    <row r="12" spans="1:11" ht="26.25" customHeight="1" x14ac:dyDescent="0.25">
      <c r="A12" s="137" t="s">
        <v>13</v>
      </c>
      <c r="B12" s="383">
        <v>39.573584835255048</v>
      </c>
      <c r="C12" s="379">
        <f t="shared" si="0"/>
        <v>1</v>
      </c>
      <c r="D12" s="383">
        <v>39.057850654294974</v>
      </c>
      <c r="E12" s="379">
        <f t="shared" si="1"/>
        <v>1</v>
      </c>
      <c r="F12" s="383">
        <v>38.511389074007624</v>
      </c>
      <c r="G12" s="379">
        <f t="shared" si="2"/>
        <v>1</v>
      </c>
      <c r="H12" s="383">
        <v>39.273307087967815</v>
      </c>
      <c r="I12" s="379">
        <f t="shared" si="3"/>
        <v>1</v>
      </c>
      <c r="J12" s="383">
        <v>36.504434502786282</v>
      </c>
      <c r="K12" s="379">
        <f t="shared" si="4"/>
        <v>1</v>
      </c>
    </row>
    <row r="13" spans="1:11" ht="26.25" customHeight="1" x14ac:dyDescent="0.25">
      <c r="A13" s="137" t="s">
        <v>14</v>
      </c>
      <c r="B13" s="383">
        <v>23.174947602021945</v>
      </c>
      <c r="C13" s="379">
        <f t="shared" si="0"/>
        <v>24</v>
      </c>
      <c r="D13" s="383">
        <v>22.447588126159555</v>
      </c>
      <c r="E13" s="379">
        <f t="shared" si="1"/>
        <v>24</v>
      </c>
      <c r="F13" s="383">
        <v>22.966585732454618</v>
      </c>
      <c r="G13" s="379">
        <f t="shared" si="2"/>
        <v>23</v>
      </c>
      <c r="H13" s="383">
        <v>23.640032852282062</v>
      </c>
      <c r="I13" s="379">
        <f t="shared" si="3"/>
        <v>23</v>
      </c>
      <c r="J13" s="383">
        <v>23.287559483344662</v>
      </c>
      <c r="K13" s="379">
        <f t="shared" si="4"/>
        <v>23</v>
      </c>
    </row>
    <row r="14" spans="1:11" ht="26.25" customHeight="1" x14ac:dyDescent="0.25">
      <c r="A14" s="137" t="s">
        <v>15</v>
      </c>
      <c r="B14" s="383">
        <v>22.14178705189941</v>
      </c>
      <c r="C14" s="379">
        <f t="shared" si="0"/>
        <v>26</v>
      </c>
      <c r="D14" s="383">
        <v>22.536781907980245</v>
      </c>
      <c r="E14" s="379">
        <f t="shared" si="1"/>
        <v>23</v>
      </c>
      <c r="F14" s="383">
        <v>22.717984515801497</v>
      </c>
      <c r="G14" s="379">
        <f t="shared" si="2"/>
        <v>24</v>
      </c>
      <c r="H14" s="383">
        <v>23.635197537198565</v>
      </c>
      <c r="I14" s="379">
        <f t="shared" si="3"/>
        <v>24</v>
      </c>
      <c r="J14" s="383">
        <v>23.237764791818847</v>
      </c>
      <c r="K14" s="379">
        <f t="shared" si="4"/>
        <v>24</v>
      </c>
    </row>
    <row r="15" spans="1:11" ht="26.25" customHeight="1" x14ac:dyDescent="0.25">
      <c r="A15" s="137" t="s">
        <v>16</v>
      </c>
      <c r="B15" s="383">
        <v>31.4655927959164</v>
      </c>
      <c r="C15" s="379">
        <f t="shared" si="0"/>
        <v>9</v>
      </c>
      <c r="D15" s="383">
        <v>34.441326403118595</v>
      </c>
      <c r="E15" s="379">
        <f t="shared" si="1"/>
        <v>3</v>
      </c>
      <c r="F15" s="383">
        <v>35.466754101606</v>
      </c>
      <c r="G15" s="379">
        <f t="shared" si="2"/>
        <v>2</v>
      </c>
      <c r="H15" s="383">
        <v>34.901944990642249</v>
      </c>
      <c r="I15" s="379">
        <f t="shared" si="3"/>
        <v>4</v>
      </c>
      <c r="J15" s="383">
        <v>33.232103554228679</v>
      </c>
      <c r="K15" s="379">
        <f t="shared" si="4"/>
        <v>3</v>
      </c>
    </row>
    <row r="16" spans="1:11" ht="26.25" customHeight="1" x14ac:dyDescent="0.25">
      <c r="A16" s="137" t="s">
        <v>17</v>
      </c>
      <c r="B16" s="383">
        <v>22.409581138700776</v>
      </c>
      <c r="C16" s="379">
        <f t="shared" si="0"/>
        <v>25</v>
      </c>
      <c r="D16" s="383">
        <v>22.191118064749066</v>
      </c>
      <c r="E16" s="379">
        <f t="shared" si="1"/>
        <v>25</v>
      </c>
      <c r="F16" s="383">
        <v>21.713096751820597</v>
      </c>
      <c r="G16" s="379">
        <f t="shared" si="2"/>
        <v>26</v>
      </c>
      <c r="H16" s="383">
        <v>22.140405797101451</v>
      </c>
      <c r="I16" s="379">
        <f t="shared" si="3"/>
        <v>27</v>
      </c>
      <c r="J16" s="383">
        <v>21.94421997755331</v>
      </c>
      <c r="K16" s="379">
        <f t="shared" si="4"/>
        <v>27</v>
      </c>
    </row>
    <row r="17" spans="1:11" ht="26.25" customHeight="1" x14ac:dyDescent="0.25">
      <c r="A17" s="137" t="s">
        <v>18</v>
      </c>
      <c r="B17" s="383">
        <v>32.359365427401414</v>
      </c>
      <c r="C17" s="379">
        <f t="shared" si="0"/>
        <v>8</v>
      </c>
      <c r="D17" s="383">
        <v>26.328682525160112</v>
      </c>
      <c r="E17" s="379">
        <f t="shared" si="1"/>
        <v>15</v>
      </c>
      <c r="F17" s="383">
        <v>25.951669767897364</v>
      </c>
      <c r="G17" s="379">
        <f t="shared" si="2"/>
        <v>15</v>
      </c>
      <c r="H17" s="383">
        <v>26.167493139473304</v>
      </c>
      <c r="I17" s="379">
        <f t="shared" si="3"/>
        <v>16</v>
      </c>
      <c r="J17" s="383">
        <v>25.652121156619884</v>
      </c>
      <c r="K17" s="379">
        <f t="shared" si="4"/>
        <v>17</v>
      </c>
    </row>
    <row r="18" spans="1:11" ht="26.25" customHeight="1" x14ac:dyDescent="0.25">
      <c r="A18" s="137" t="s">
        <v>19</v>
      </c>
      <c r="B18" s="383">
        <v>23.639559614662829</v>
      </c>
      <c r="C18" s="379">
        <f t="shared" si="0"/>
        <v>23</v>
      </c>
      <c r="D18" s="383">
        <v>23.403469169537839</v>
      </c>
      <c r="E18" s="379">
        <f t="shared" si="1"/>
        <v>21</v>
      </c>
      <c r="F18" s="383">
        <v>24.234929711698832</v>
      </c>
      <c r="G18" s="379">
        <f t="shared" si="2"/>
        <v>20</v>
      </c>
      <c r="H18" s="383">
        <v>24.788156797331109</v>
      </c>
      <c r="I18" s="379">
        <f t="shared" si="3"/>
        <v>21</v>
      </c>
      <c r="J18" s="383">
        <v>24.380376497432973</v>
      </c>
      <c r="K18" s="379">
        <f t="shared" si="4"/>
        <v>21</v>
      </c>
    </row>
    <row r="19" spans="1:11" ht="26.25" customHeight="1" x14ac:dyDescent="0.25">
      <c r="A19" s="137" t="s">
        <v>20</v>
      </c>
      <c r="B19" s="383">
        <v>26.217381689517911</v>
      </c>
      <c r="C19" s="379">
        <f t="shared" si="0"/>
        <v>18</v>
      </c>
      <c r="D19" s="383">
        <v>25.014705882352942</v>
      </c>
      <c r="E19" s="379">
        <f t="shared" si="1"/>
        <v>19</v>
      </c>
      <c r="F19" s="383">
        <v>24.554727344056491</v>
      </c>
      <c r="G19" s="379">
        <f t="shared" si="2"/>
        <v>19</v>
      </c>
      <c r="H19" s="383">
        <v>24.949459193706982</v>
      </c>
      <c r="I19" s="379">
        <f t="shared" si="3"/>
        <v>20</v>
      </c>
      <c r="J19" s="383">
        <v>25.033881897386255</v>
      </c>
      <c r="K19" s="379">
        <f t="shared" si="4"/>
        <v>20</v>
      </c>
    </row>
    <row r="20" spans="1:11" ht="26.25" customHeight="1" x14ac:dyDescent="0.25">
      <c r="A20" s="137" t="s">
        <v>21</v>
      </c>
      <c r="B20" s="383">
        <v>34.155100577931094</v>
      </c>
      <c r="C20" s="379">
        <f t="shared" si="0"/>
        <v>3</v>
      </c>
      <c r="D20" s="383">
        <v>31.35638548539114</v>
      </c>
      <c r="E20" s="379">
        <f t="shared" si="1"/>
        <v>7</v>
      </c>
      <c r="F20" s="383">
        <v>30.110697845700606</v>
      </c>
      <c r="G20" s="379">
        <f t="shared" si="2"/>
        <v>7</v>
      </c>
      <c r="H20" s="383">
        <v>30.175354076864565</v>
      </c>
      <c r="I20" s="379">
        <f t="shared" si="3"/>
        <v>7</v>
      </c>
      <c r="J20" s="383">
        <v>28.066703222268814</v>
      </c>
      <c r="K20" s="379">
        <f t="shared" si="4"/>
        <v>10</v>
      </c>
    </row>
    <row r="21" spans="1:11" ht="26.25" customHeight="1" x14ac:dyDescent="0.25">
      <c r="A21" s="137" t="s">
        <v>22</v>
      </c>
      <c r="B21" s="383">
        <v>26.907974890998485</v>
      </c>
      <c r="C21" s="379">
        <f t="shared" si="0"/>
        <v>16</v>
      </c>
      <c r="D21" s="383">
        <v>26.716609968939505</v>
      </c>
      <c r="E21" s="379">
        <f t="shared" si="1"/>
        <v>14</v>
      </c>
      <c r="F21" s="383">
        <v>27.253140296042933</v>
      </c>
      <c r="G21" s="379">
        <f t="shared" si="2"/>
        <v>13</v>
      </c>
      <c r="H21" s="383">
        <v>27.217102592356319</v>
      </c>
      <c r="I21" s="379">
        <f t="shared" si="3"/>
        <v>13</v>
      </c>
      <c r="J21" s="383">
        <v>26.194244405052071</v>
      </c>
      <c r="K21" s="379">
        <f t="shared" si="4"/>
        <v>15</v>
      </c>
    </row>
    <row r="22" spans="1:11" ht="26.25" customHeight="1" x14ac:dyDescent="0.25">
      <c r="A22" s="137" t="s">
        <v>23</v>
      </c>
      <c r="B22" s="383">
        <v>29.721499219156691</v>
      </c>
      <c r="C22" s="379">
        <f t="shared" si="0"/>
        <v>14</v>
      </c>
      <c r="D22" s="383">
        <v>28.60411871592974</v>
      </c>
      <c r="E22" s="379">
        <f t="shared" si="1"/>
        <v>11</v>
      </c>
      <c r="F22" s="383">
        <v>28.423752801037857</v>
      </c>
      <c r="G22" s="379">
        <f t="shared" si="2"/>
        <v>12</v>
      </c>
      <c r="H22" s="383">
        <v>28.456772838641932</v>
      </c>
      <c r="I22" s="379">
        <f t="shared" si="3"/>
        <v>11</v>
      </c>
      <c r="J22" s="383">
        <v>27.592555444110108</v>
      </c>
      <c r="K22" s="379">
        <f t="shared" si="4"/>
        <v>12</v>
      </c>
    </row>
    <row r="23" spans="1:11" ht="26.25" customHeight="1" x14ac:dyDescent="0.25">
      <c r="A23" s="137" t="s">
        <v>24</v>
      </c>
      <c r="B23" s="383">
        <v>33.742576882290564</v>
      </c>
      <c r="C23" s="379">
        <f t="shared" si="0"/>
        <v>5</v>
      </c>
      <c r="D23" s="383">
        <v>33.085388523980669</v>
      </c>
      <c r="E23" s="379">
        <f t="shared" si="1"/>
        <v>6</v>
      </c>
      <c r="F23" s="383">
        <v>32.545007032348806</v>
      </c>
      <c r="G23" s="379">
        <f t="shared" si="2"/>
        <v>5</v>
      </c>
      <c r="H23" s="383">
        <v>33.039306358381502</v>
      </c>
      <c r="I23" s="379">
        <f t="shared" si="3"/>
        <v>5</v>
      </c>
      <c r="J23" s="383">
        <v>32.284857080514946</v>
      </c>
      <c r="K23" s="379">
        <f t="shared" si="4"/>
        <v>4</v>
      </c>
    </row>
    <row r="24" spans="1:11" ht="26.25" customHeight="1" x14ac:dyDescent="0.25">
      <c r="A24" s="137" t="s">
        <v>25</v>
      </c>
      <c r="B24" s="383">
        <v>21.285619075829384</v>
      </c>
      <c r="C24" s="379">
        <f t="shared" si="0"/>
        <v>29</v>
      </c>
      <c r="D24" s="383">
        <v>20.673747049840344</v>
      </c>
      <c r="E24" s="379">
        <f t="shared" si="1"/>
        <v>29</v>
      </c>
      <c r="F24" s="383">
        <v>21.55320207548511</v>
      </c>
      <c r="G24" s="379">
        <f t="shared" si="2"/>
        <v>28</v>
      </c>
      <c r="H24" s="383">
        <v>22.311594725084671</v>
      </c>
      <c r="I24" s="379">
        <f t="shared" si="3"/>
        <v>25</v>
      </c>
      <c r="J24" s="383">
        <v>22.035845524509465</v>
      </c>
      <c r="K24" s="379">
        <f t="shared" si="4"/>
        <v>26</v>
      </c>
    </row>
    <row r="25" spans="1:11" ht="26.25" customHeight="1" x14ac:dyDescent="0.25">
      <c r="A25" s="137" t="s">
        <v>26</v>
      </c>
      <c r="B25" s="383">
        <v>26.81223860884878</v>
      </c>
      <c r="C25" s="379">
        <f t="shared" si="0"/>
        <v>17</v>
      </c>
      <c r="D25" s="383">
        <v>25.155513292919689</v>
      </c>
      <c r="E25" s="379">
        <f t="shared" si="1"/>
        <v>17</v>
      </c>
      <c r="F25" s="383">
        <v>25.223156109033429</v>
      </c>
      <c r="G25" s="379">
        <f t="shared" si="2"/>
        <v>18</v>
      </c>
      <c r="H25" s="383">
        <v>26.192875657843061</v>
      </c>
      <c r="I25" s="379">
        <f t="shared" si="3"/>
        <v>15</v>
      </c>
      <c r="J25" s="383">
        <v>26.387752739620311</v>
      </c>
      <c r="K25" s="379">
        <f t="shared" si="4"/>
        <v>14</v>
      </c>
    </row>
    <row r="26" spans="1:11" ht="26.25" customHeight="1" x14ac:dyDescent="0.25">
      <c r="A26" s="137" t="s">
        <v>27</v>
      </c>
      <c r="B26" s="383">
        <v>21.349129782934618</v>
      </c>
      <c r="C26" s="379">
        <f t="shared" si="0"/>
        <v>28</v>
      </c>
      <c r="D26" s="383">
        <v>21.36516497461929</v>
      </c>
      <c r="E26" s="379">
        <f t="shared" si="1"/>
        <v>28</v>
      </c>
      <c r="F26" s="383">
        <v>21.13662050549587</v>
      </c>
      <c r="G26" s="379">
        <f t="shared" si="2"/>
        <v>29</v>
      </c>
      <c r="H26" s="383">
        <v>21.549432637452199</v>
      </c>
      <c r="I26" s="379">
        <f t="shared" si="3"/>
        <v>29</v>
      </c>
      <c r="J26" s="383">
        <v>21.021546261089988</v>
      </c>
      <c r="K26" s="379">
        <f t="shared" si="4"/>
        <v>29</v>
      </c>
    </row>
    <row r="27" spans="1:11" ht="26.25" customHeight="1" x14ac:dyDescent="0.25">
      <c r="A27" s="137" t="s">
        <v>28</v>
      </c>
      <c r="B27" s="383">
        <v>18.763702042850024</v>
      </c>
      <c r="C27" s="379">
        <f t="shared" si="0"/>
        <v>30</v>
      </c>
      <c r="D27" s="383">
        <v>18.264609630668538</v>
      </c>
      <c r="E27" s="379">
        <f t="shared" si="1"/>
        <v>30</v>
      </c>
      <c r="F27" s="383">
        <v>18.190185436454094</v>
      </c>
      <c r="G27" s="379">
        <f t="shared" si="2"/>
        <v>30</v>
      </c>
      <c r="H27" s="383">
        <v>17.892425905598245</v>
      </c>
      <c r="I27" s="379">
        <f t="shared" si="3"/>
        <v>30</v>
      </c>
      <c r="J27" s="383">
        <v>17.996562097120755</v>
      </c>
      <c r="K27" s="379">
        <f t="shared" si="4"/>
        <v>30</v>
      </c>
    </row>
    <row r="28" spans="1:11" ht="26.25" customHeight="1" x14ac:dyDescent="0.25">
      <c r="A28" s="137" t="s">
        <v>29</v>
      </c>
      <c r="B28" s="383">
        <v>33.220651395848243</v>
      </c>
      <c r="C28" s="379">
        <f t="shared" si="0"/>
        <v>6</v>
      </c>
      <c r="D28" s="383">
        <v>29.419528466378591</v>
      </c>
      <c r="E28" s="379">
        <f t="shared" si="1"/>
        <v>8</v>
      </c>
      <c r="F28" s="383">
        <v>29.842509126126796</v>
      </c>
      <c r="G28" s="379">
        <f t="shared" si="2"/>
        <v>8</v>
      </c>
      <c r="H28" s="383">
        <v>29.907576532476071</v>
      </c>
      <c r="I28" s="379">
        <f t="shared" si="3"/>
        <v>8</v>
      </c>
      <c r="J28" s="383">
        <v>28.952985847428373</v>
      </c>
      <c r="K28" s="379">
        <f t="shared" si="4"/>
        <v>7</v>
      </c>
    </row>
    <row r="29" spans="1:11" ht="26.25" customHeight="1" x14ac:dyDescent="0.25">
      <c r="A29" s="137" t="s">
        <v>30</v>
      </c>
      <c r="B29" s="383">
        <v>24.333355263157895</v>
      </c>
      <c r="C29" s="379">
        <f t="shared" si="0"/>
        <v>20</v>
      </c>
      <c r="D29" s="383">
        <v>23.528472091712086</v>
      </c>
      <c r="E29" s="379">
        <f t="shared" si="1"/>
        <v>20</v>
      </c>
      <c r="F29" s="383">
        <v>23.8308168551393</v>
      </c>
      <c r="G29" s="379">
        <f t="shared" si="2"/>
        <v>22</v>
      </c>
      <c r="H29" s="383">
        <v>24.442806105878532</v>
      </c>
      <c r="I29" s="379">
        <f t="shared" si="3"/>
        <v>22</v>
      </c>
      <c r="J29" s="383">
        <v>24.352423190641471</v>
      </c>
      <c r="K29" s="379">
        <f t="shared" si="4"/>
        <v>22</v>
      </c>
    </row>
    <row r="30" spans="1:11" ht="26.25" customHeight="1" x14ac:dyDescent="0.25">
      <c r="A30" s="137" t="s">
        <v>31</v>
      </c>
      <c r="B30" s="383">
        <v>23.952563176895307</v>
      </c>
      <c r="C30" s="379">
        <f t="shared" si="0"/>
        <v>22</v>
      </c>
      <c r="D30" s="383">
        <v>21.932868742407774</v>
      </c>
      <c r="E30" s="379">
        <f t="shared" si="1"/>
        <v>26</v>
      </c>
      <c r="F30" s="383">
        <v>21.585753119980229</v>
      </c>
      <c r="G30" s="379">
        <f t="shared" si="2"/>
        <v>27</v>
      </c>
      <c r="H30" s="383">
        <v>21.993674026296205</v>
      </c>
      <c r="I30" s="379">
        <f t="shared" si="3"/>
        <v>28</v>
      </c>
      <c r="J30" s="383">
        <v>21.633273915626855</v>
      </c>
      <c r="K30" s="379">
        <f t="shared" si="4"/>
        <v>28</v>
      </c>
    </row>
    <row r="31" spans="1:11" ht="26.25" customHeight="1" x14ac:dyDescent="0.25">
      <c r="A31" s="137" t="s">
        <v>32</v>
      </c>
      <c r="B31" s="383">
        <v>24.224559896951483</v>
      </c>
      <c r="C31" s="379">
        <f t="shared" si="0"/>
        <v>21</v>
      </c>
      <c r="D31" s="383">
        <v>22.985528412108337</v>
      </c>
      <c r="E31" s="379">
        <f t="shared" si="1"/>
        <v>22</v>
      </c>
      <c r="F31" s="383">
        <v>23.92205427062466</v>
      </c>
      <c r="G31" s="379">
        <f t="shared" si="2"/>
        <v>21</v>
      </c>
      <c r="H31" s="383">
        <v>25.09185664651849</v>
      </c>
      <c r="I31" s="379">
        <f t="shared" si="3"/>
        <v>19</v>
      </c>
      <c r="J31" s="383">
        <v>25.187713472485768</v>
      </c>
      <c r="K31" s="379">
        <f t="shared" si="4"/>
        <v>19</v>
      </c>
    </row>
    <row r="32" spans="1:11" ht="26.25" customHeight="1" x14ac:dyDescent="0.25">
      <c r="A32" s="137" t="s">
        <v>33</v>
      </c>
      <c r="B32" s="383">
        <v>30.568022440392706</v>
      </c>
      <c r="C32" s="379">
        <f t="shared" si="0"/>
        <v>11</v>
      </c>
      <c r="D32" s="383">
        <v>29.136994355597366</v>
      </c>
      <c r="E32" s="379">
        <f t="shared" si="1"/>
        <v>10</v>
      </c>
      <c r="F32" s="383">
        <v>28.823616320036368</v>
      </c>
      <c r="G32" s="379">
        <f t="shared" si="2"/>
        <v>9</v>
      </c>
      <c r="H32" s="383">
        <v>28.356653404067199</v>
      </c>
      <c r="I32" s="379">
        <f t="shared" si="3"/>
        <v>12</v>
      </c>
      <c r="J32" s="383">
        <v>27.906745182012848</v>
      </c>
      <c r="K32" s="379">
        <f t="shared" si="4"/>
        <v>11</v>
      </c>
    </row>
    <row r="33" spans="1:11" ht="26.25" customHeight="1" x14ac:dyDescent="0.25">
      <c r="A33" s="137" t="s">
        <v>34</v>
      </c>
      <c r="B33" s="383">
        <v>28.989922940130409</v>
      </c>
      <c r="C33" s="379">
        <f t="shared" si="0"/>
        <v>15</v>
      </c>
      <c r="D33" s="383">
        <v>25.568879148403255</v>
      </c>
      <c r="E33" s="379">
        <f t="shared" si="1"/>
        <v>16</v>
      </c>
      <c r="F33" s="383">
        <v>25.747120131651126</v>
      </c>
      <c r="G33" s="379">
        <f t="shared" si="2"/>
        <v>16</v>
      </c>
      <c r="H33" s="383">
        <v>25.932792653109907</v>
      </c>
      <c r="I33" s="379">
        <f t="shared" si="3"/>
        <v>18</v>
      </c>
      <c r="J33" s="383">
        <v>25.340360766629086</v>
      </c>
      <c r="K33" s="379">
        <f t="shared" si="4"/>
        <v>18</v>
      </c>
    </row>
    <row r="34" spans="1:11" ht="26.25" customHeight="1" x14ac:dyDescent="0.25">
      <c r="A34" s="137" t="s">
        <v>35</v>
      </c>
      <c r="B34" s="383">
        <v>24.940269423028045</v>
      </c>
      <c r="C34" s="379">
        <f t="shared" si="0"/>
        <v>19</v>
      </c>
      <c r="D34" s="383">
        <v>25.109995886466475</v>
      </c>
      <c r="E34" s="379">
        <f t="shared" si="1"/>
        <v>18</v>
      </c>
      <c r="F34" s="383">
        <v>25.554432031313709</v>
      </c>
      <c r="G34" s="379">
        <f t="shared" si="2"/>
        <v>17</v>
      </c>
      <c r="H34" s="383">
        <v>25.976903615441117</v>
      </c>
      <c r="I34" s="379">
        <f t="shared" si="3"/>
        <v>17</v>
      </c>
      <c r="J34" s="383">
        <v>25.823398858592263</v>
      </c>
      <c r="K34" s="379">
        <f t="shared" si="4"/>
        <v>16</v>
      </c>
    </row>
    <row r="35" spans="1:11" ht="26.25" customHeight="1" x14ac:dyDescent="0.25">
      <c r="A35" s="137" t="s">
        <v>36</v>
      </c>
      <c r="B35" s="383">
        <v>33.936549626762513</v>
      </c>
      <c r="C35" s="379">
        <f t="shared" si="0"/>
        <v>4</v>
      </c>
      <c r="D35" s="383">
        <v>33.639210081850074</v>
      </c>
      <c r="E35" s="379">
        <f t="shared" si="1"/>
        <v>5</v>
      </c>
      <c r="F35" s="383">
        <v>31.297037722749362</v>
      </c>
      <c r="G35" s="379">
        <f t="shared" si="2"/>
        <v>6</v>
      </c>
      <c r="H35" s="383">
        <v>32.509341998375305</v>
      </c>
      <c r="I35" s="379">
        <f t="shared" si="3"/>
        <v>6</v>
      </c>
      <c r="J35" s="383">
        <v>31.050548505054852</v>
      </c>
      <c r="K35" s="379">
        <f t="shared" si="4"/>
        <v>6</v>
      </c>
    </row>
    <row r="36" spans="1:11" ht="26.25" customHeight="1" x14ac:dyDescent="0.25">
      <c r="A36" s="138" t="s">
        <v>87</v>
      </c>
    </row>
    <row r="37" spans="1:11" ht="26.25" customHeight="1" x14ac:dyDescent="0.25">
      <c r="A37" s="138" t="s">
        <v>40</v>
      </c>
    </row>
    <row r="39" spans="1:11" ht="26.25" customHeight="1" x14ac:dyDescent="0.25">
      <c r="A39" s="469" t="s">
        <v>1037</v>
      </c>
      <c r="E39" s="17"/>
      <c r="G39" s="17"/>
      <c r="K39" s="17" t="s">
        <v>86</v>
      </c>
    </row>
    <row r="40" spans="1:11" ht="26.25" customHeight="1" x14ac:dyDescent="0.25">
      <c r="A40" s="821" t="s">
        <v>71</v>
      </c>
      <c r="B40" s="725" t="s">
        <v>349</v>
      </c>
      <c r="C40" s="725"/>
      <c r="D40" s="725" t="s">
        <v>410</v>
      </c>
      <c r="E40" s="725"/>
      <c r="F40" s="725" t="s">
        <v>598</v>
      </c>
      <c r="G40" s="725"/>
      <c r="H40" s="725" t="s">
        <v>889</v>
      </c>
      <c r="I40" s="725"/>
      <c r="J40" s="725" t="s">
        <v>1035</v>
      </c>
      <c r="K40" s="725"/>
    </row>
    <row r="41" spans="1:11" ht="26.25" customHeight="1" x14ac:dyDescent="0.25">
      <c r="A41" s="821"/>
      <c r="B41" s="458" t="s">
        <v>75</v>
      </c>
      <c r="C41" s="458" t="s">
        <v>3</v>
      </c>
      <c r="D41" s="458" t="s">
        <v>75</v>
      </c>
      <c r="E41" s="458" t="s">
        <v>3</v>
      </c>
      <c r="F41" s="458" t="s">
        <v>75</v>
      </c>
      <c r="G41" s="458" t="s">
        <v>3</v>
      </c>
      <c r="H41" s="458" t="s">
        <v>75</v>
      </c>
      <c r="I41" s="458" t="s">
        <v>3</v>
      </c>
      <c r="J41" s="458" t="s">
        <v>75</v>
      </c>
      <c r="K41" s="458" t="s">
        <v>3</v>
      </c>
    </row>
    <row r="42" spans="1:11" ht="26.25" customHeight="1" x14ac:dyDescent="0.25">
      <c r="A42" s="136" t="s">
        <v>4</v>
      </c>
      <c r="B42" s="16">
        <v>33</v>
      </c>
      <c r="C42" s="377" t="s">
        <v>230</v>
      </c>
      <c r="D42" s="16">
        <v>28.898454922555846</v>
      </c>
      <c r="E42" s="377" t="s">
        <v>230</v>
      </c>
      <c r="F42" s="16">
        <v>28.5760098010098</v>
      </c>
      <c r="G42" s="377" t="s">
        <v>230</v>
      </c>
      <c r="H42" s="16">
        <v>28.2728359234514</v>
      </c>
      <c r="I42" s="377" t="s">
        <v>230</v>
      </c>
      <c r="J42" s="16">
        <v>27.969662045892999</v>
      </c>
      <c r="K42" s="377" t="s">
        <v>230</v>
      </c>
    </row>
    <row r="43" spans="1:11" ht="26.25" customHeight="1" x14ac:dyDescent="0.25">
      <c r="A43" s="137" t="s">
        <v>6</v>
      </c>
      <c r="B43" s="383">
        <v>31.454441041347625</v>
      </c>
      <c r="C43" s="379">
        <f t="shared" ref="C43:C74" si="5">RANK(B43,$B$43:$B$74)</f>
        <v>16</v>
      </c>
      <c r="D43" s="383">
        <v>27.359803758523199</v>
      </c>
      <c r="E43" s="379">
        <f>RANK(D43,$D$43:$D$74)</f>
        <v>12</v>
      </c>
      <c r="F43" s="383">
        <v>25.706487341772153</v>
      </c>
      <c r="G43" s="379">
        <f>RANK(F43,$F$43:$F$74)</f>
        <v>18</v>
      </c>
      <c r="H43" s="383">
        <v>25.676887543803758</v>
      </c>
      <c r="I43" s="379">
        <f>RANK(H43,$H$43:$H$74)</f>
        <v>16</v>
      </c>
      <c r="J43" s="383">
        <v>25.647287745835364</v>
      </c>
      <c r="K43" s="379">
        <f>RANK(J43,$J$43:$J$74)</f>
        <v>15</v>
      </c>
    </row>
    <row r="44" spans="1:11" ht="26.25" customHeight="1" x14ac:dyDescent="0.25">
      <c r="A44" s="137" t="s">
        <v>7</v>
      </c>
      <c r="B44" s="383">
        <v>32.910413779449613</v>
      </c>
      <c r="C44" s="379">
        <f t="shared" si="5"/>
        <v>14</v>
      </c>
      <c r="D44" s="383">
        <v>26.767118964973179</v>
      </c>
      <c r="E44" s="379">
        <f t="shared" ref="E44:E74" si="6">RANK(D44,$D$43:$D$74)</f>
        <v>13</v>
      </c>
      <c r="F44" s="383">
        <v>26.041597337770384</v>
      </c>
      <c r="G44" s="379">
        <f t="shared" ref="G44:G74" si="7">RANK(F44,$F$43:$F$74)</f>
        <v>16</v>
      </c>
      <c r="H44" s="383">
        <v>25.596048135492499</v>
      </c>
      <c r="I44" s="379">
        <f t="shared" ref="I44:I74" si="8">RANK(H44,$H$43:$H$74)</f>
        <v>17</v>
      </c>
      <c r="J44" s="383">
        <v>25.150498933214614</v>
      </c>
      <c r="K44" s="379">
        <f t="shared" ref="K44:K74" si="9">RANK(J44,$J$43:$J$74)</f>
        <v>16</v>
      </c>
    </row>
    <row r="45" spans="1:11" ht="26.25" customHeight="1" x14ac:dyDescent="0.25">
      <c r="A45" s="137" t="s">
        <v>8</v>
      </c>
      <c r="B45" s="383">
        <v>24.839796144471528</v>
      </c>
      <c r="C45" s="379">
        <f t="shared" si="5"/>
        <v>25</v>
      </c>
      <c r="D45" s="383">
        <v>22.275970207761663</v>
      </c>
      <c r="E45" s="379">
        <f t="shared" si="6"/>
        <v>26</v>
      </c>
      <c r="F45" s="383">
        <v>22.077844311377245</v>
      </c>
      <c r="G45" s="379">
        <f t="shared" si="7"/>
        <v>28</v>
      </c>
      <c r="H45" s="383">
        <v>21.623522683949677</v>
      </c>
      <c r="I45" s="379">
        <f t="shared" si="8"/>
        <v>28</v>
      </c>
      <c r="J45" s="383">
        <v>21.169201056522109</v>
      </c>
      <c r="K45" s="379">
        <f t="shared" si="9"/>
        <v>28</v>
      </c>
    </row>
    <row r="46" spans="1:11" ht="26.25" customHeight="1" x14ac:dyDescent="0.25">
      <c r="A46" s="137" t="s">
        <v>9</v>
      </c>
      <c r="B46" s="383">
        <v>35.745062666160273</v>
      </c>
      <c r="C46" s="379">
        <f t="shared" si="5"/>
        <v>11</v>
      </c>
      <c r="D46" s="383">
        <v>37.150004388659703</v>
      </c>
      <c r="E46" s="379">
        <f t="shared" si="6"/>
        <v>4</v>
      </c>
      <c r="F46" s="383">
        <v>36.012889637742205</v>
      </c>
      <c r="G46" s="379">
        <f t="shared" si="7"/>
        <v>5</v>
      </c>
      <c r="H46" s="383">
        <v>35.354257867349467</v>
      </c>
      <c r="I46" s="379">
        <f t="shared" si="8"/>
        <v>5</v>
      </c>
      <c r="J46" s="383">
        <v>34.69562609695673</v>
      </c>
      <c r="K46" s="379">
        <f t="shared" si="9"/>
        <v>6</v>
      </c>
    </row>
    <row r="47" spans="1:11" ht="26.25" customHeight="1" x14ac:dyDescent="0.25">
      <c r="A47" s="137" t="s">
        <v>10</v>
      </c>
      <c r="B47" s="383">
        <v>42.699576597382602</v>
      </c>
      <c r="C47" s="379">
        <f t="shared" si="5"/>
        <v>3</v>
      </c>
      <c r="D47" s="383">
        <v>34.395852255525277</v>
      </c>
      <c r="E47" s="379">
        <f t="shared" si="6"/>
        <v>6</v>
      </c>
      <c r="F47" s="383">
        <v>34.692950470981465</v>
      </c>
      <c r="G47" s="379">
        <f t="shared" si="7"/>
        <v>6</v>
      </c>
      <c r="H47" s="383">
        <v>34.883264304341154</v>
      </c>
      <c r="I47" s="379">
        <f t="shared" si="8"/>
        <v>6</v>
      </c>
      <c r="J47" s="383">
        <v>35.073578137700842</v>
      </c>
      <c r="K47" s="379">
        <f t="shared" si="9"/>
        <v>5</v>
      </c>
    </row>
    <row r="48" spans="1:11" ht="26.25" customHeight="1" x14ac:dyDescent="0.25">
      <c r="A48" s="137" t="s">
        <v>11</v>
      </c>
      <c r="B48" s="383">
        <v>17.596696490020648</v>
      </c>
      <c r="C48" s="379">
        <f t="shared" si="5"/>
        <v>32</v>
      </c>
      <c r="D48" s="383">
        <v>17.390097022415524</v>
      </c>
      <c r="E48" s="379">
        <f t="shared" si="6"/>
        <v>32</v>
      </c>
      <c r="F48" s="383">
        <v>17.402061855670102</v>
      </c>
      <c r="G48" s="379">
        <f t="shared" si="7"/>
        <v>31</v>
      </c>
      <c r="H48" s="383">
        <v>17.05992873339812</v>
      </c>
      <c r="I48" s="379">
        <f t="shared" si="8"/>
        <v>31</v>
      </c>
      <c r="J48" s="383">
        <v>16.717795611126139</v>
      </c>
      <c r="K48" s="379">
        <f t="shared" si="9"/>
        <v>31</v>
      </c>
    </row>
    <row r="49" spans="1:11" ht="26.25" customHeight="1" x14ac:dyDescent="0.25">
      <c r="A49" s="137" t="s">
        <v>12</v>
      </c>
      <c r="B49" s="383">
        <v>33.232799525504149</v>
      </c>
      <c r="C49" s="379">
        <f t="shared" si="5"/>
        <v>13</v>
      </c>
      <c r="D49" s="383">
        <v>26.544859813084113</v>
      </c>
      <c r="E49" s="379">
        <f t="shared" si="6"/>
        <v>17</v>
      </c>
      <c r="F49" s="383">
        <v>26.611277330264674</v>
      </c>
      <c r="G49" s="379">
        <f t="shared" si="7"/>
        <v>14</v>
      </c>
      <c r="H49" s="383">
        <v>26.88407441016334</v>
      </c>
      <c r="I49" s="379">
        <f t="shared" si="8"/>
        <v>12</v>
      </c>
      <c r="J49" s="383">
        <v>27.156871490062006</v>
      </c>
      <c r="K49" s="379">
        <f t="shared" si="9"/>
        <v>11</v>
      </c>
    </row>
    <row r="50" spans="1:11" ht="26.25" customHeight="1" x14ac:dyDescent="0.25">
      <c r="A50" s="137" t="s">
        <v>13</v>
      </c>
      <c r="B50" s="383">
        <v>39.982616940581543</v>
      </c>
      <c r="C50" s="379">
        <f t="shared" si="5"/>
        <v>4</v>
      </c>
      <c r="D50" s="383">
        <v>37.145205087894809</v>
      </c>
      <c r="E50" s="379">
        <f t="shared" si="6"/>
        <v>5</v>
      </c>
      <c r="F50" s="383">
        <v>36.184921864001126</v>
      </c>
      <c r="G50" s="379">
        <f t="shared" si="7"/>
        <v>4</v>
      </c>
      <c r="H50" s="383">
        <v>36.572297679683082</v>
      </c>
      <c r="I50" s="379">
        <f t="shared" si="8"/>
        <v>4</v>
      </c>
      <c r="J50" s="383">
        <v>36.959673495365038</v>
      </c>
      <c r="K50" s="379">
        <f t="shared" si="9"/>
        <v>3</v>
      </c>
    </row>
    <row r="51" spans="1:11" ht="26.25" customHeight="1" x14ac:dyDescent="0.25">
      <c r="A51" s="137" t="s">
        <v>88</v>
      </c>
      <c r="B51" s="383">
        <v>52.926566980745598</v>
      </c>
      <c r="C51" s="379">
        <f t="shared" si="5"/>
        <v>1</v>
      </c>
      <c r="D51" s="383">
        <v>44.925163317621767</v>
      </c>
      <c r="E51" s="379">
        <f t="shared" si="6"/>
        <v>1</v>
      </c>
      <c r="F51" s="383">
        <v>41.980549714629021</v>
      </c>
      <c r="G51" s="379">
        <f t="shared" si="7"/>
        <v>1</v>
      </c>
      <c r="H51" s="383">
        <v>42.080605655755953</v>
      </c>
      <c r="I51" s="379">
        <f t="shared" si="8"/>
        <v>1</v>
      </c>
      <c r="J51" s="383">
        <v>42.180661596882885</v>
      </c>
      <c r="K51" s="379">
        <f t="shared" si="9"/>
        <v>1</v>
      </c>
    </row>
    <row r="52" spans="1:11" ht="26.25" customHeight="1" x14ac:dyDescent="0.25">
      <c r="A52" s="137" t="s">
        <v>14</v>
      </c>
      <c r="B52" s="383">
        <v>24.708497763746383</v>
      </c>
      <c r="C52" s="379">
        <f t="shared" si="5"/>
        <v>27</v>
      </c>
      <c r="D52" s="383">
        <v>23.370936438622028</v>
      </c>
      <c r="E52" s="379">
        <f t="shared" si="6"/>
        <v>24</v>
      </c>
      <c r="F52" s="383">
        <v>24.119351669941061</v>
      </c>
      <c r="G52" s="379">
        <f t="shared" si="7"/>
        <v>21</v>
      </c>
      <c r="H52" s="383">
        <v>23.875820170109357</v>
      </c>
      <c r="I52" s="379">
        <f t="shared" si="8"/>
        <v>23</v>
      </c>
      <c r="J52" s="383">
        <v>23.632288670277653</v>
      </c>
      <c r="K52" s="379">
        <f t="shared" si="9"/>
        <v>23</v>
      </c>
    </row>
    <row r="53" spans="1:11" ht="26.25" customHeight="1" x14ac:dyDescent="0.25">
      <c r="A53" s="137" t="s">
        <v>15</v>
      </c>
      <c r="B53" s="383">
        <v>24.169826875515252</v>
      </c>
      <c r="C53" s="379">
        <f t="shared" si="5"/>
        <v>28</v>
      </c>
      <c r="D53" s="383">
        <v>23.487630706452435</v>
      </c>
      <c r="E53" s="379">
        <f t="shared" si="6"/>
        <v>23</v>
      </c>
      <c r="F53" s="383">
        <v>23.877280679830044</v>
      </c>
      <c r="G53" s="379">
        <f t="shared" si="7"/>
        <v>22</v>
      </c>
      <c r="H53" s="383">
        <v>24.488816285498871</v>
      </c>
      <c r="I53" s="379">
        <f t="shared" si="8"/>
        <v>20</v>
      </c>
      <c r="J53" s="383">
        <v>25.100351891167698</v>
      </c>
      <c r="K53" s="379">
        <f t="shared" si="9"/>
        <v>17</v>
      </c>
    </row>
    <row r="54" spans="1:11" ht="26.25" customHeight="1" x14ac:dyDescent="0.25">
      <c r="A54" s="137" t="s">
        <v>16</v>
      </c>
      <c r="B54" s="383">
        <v>36.645888096132182</v>
      </c>
      <c r="C54" s="379">
        <f t="shared" si="5"/>
        <v>10</v>
      </c>
      <c r="D54" s="383">
        <v>37.569141347424043</v>
      </c>
      <c r="E54" s="379">
        <f t="shared" si="6"/>
        <v>3</v>
      </c>
      <c r="F54" s="383">
        <v>39.277830687830686</v>
      </c>
      <c r="G54" s="379">
        <f t="shared" si="7"/>
        <v>2</v>
      </c>
      <c r="H54" s="383">
        <v>37.372844615233028</v>
      </c>
      <c r="I54" s="379">
        <f t="shared" si="8"/>
        <v>3</v>
      </c>
      <c r="J54" s="383">
        <v>35.467858542635369</v>
      </c>
      <c r="K54" s="379">
        <f t="shared" si="9"/>
        <v>4</v>
      </c>
    </row>
    <row r="55" spans="1:11" ht="26.25" customHeight="1" x14ac:dyDescent="0.25">
      <c r="A55" s="137" t="s">
        <v>17</v>
      </c>
      <c r="B55" s="383">
        <v>26.999719416386082</v>
      </c>
      <c r="C55" s="379">
        <f t="shared" si="5"/>
        <v>23</v>
      </c>
      <c r="D55" s="383">
        <v>24.031565967940814</v>
      </c>
      <c r="E55" s="379">
        <f t="shared" si="6"/>
        <v>21</v>
      </c>
      <c r="F55" s="383">
        <v>22.91753774680604</v>
      </c>
      <c r="G55" s="379">
        <f t="shared" si="7"/>
        <v>24</v>
      </c>
      <c r="H55" s="383">
        <v>22.857373644126472</v>
      </c>
      <c r="I55" s="379">
        <f t="shared" si="8"/>
        <v>24</v>
      </c>
      <c r="J55" s="383">
        <v>22.797209541446904</v>
      </c>
      <c r="K55" s="379">
        <f t="shared" si="9"/>
        <v>26</v>
      </c>
    </row>
    <row r="56" spans="1:11" ht="26.25" customHeight="1" x14ac:dyDescent="0.25">
      <c r="A56" s="137" t="s">
        <v>18</v>
      </c>
      <c r="B56" s="383">
        <v>38.073540066657003</v>
      </c>
      <c r="C56" s="379">
        <f t="shared" si="5"/>
        <v>7</v>
      </c>
      <c r="D56" s="383">
        <v>25.967479674796749</v>
      </c>
      <c r="E56" s="379">
        <f t="shared" si="6"/>
        <v>19</v>
      </c>
      <c r="F56" s="383">
        <v>25.208844629035305</v>
      </c>
      <c r="G56" s="379">
        <f t="shared" si="7"/>
        <v>19</v>
      </c>
      <c r="H56" s="383">
        <v>24.893400779654723</v>
      </c>
      <c r="I56" s="379">
        <f t="shared" si="8"/>
        <v>19</v>
      </c>
      <c r="J56" s="383">
        <v>24.577956930274141</v>
      </c>
      <c r="K56" s="379">
        <f t="shared" si="9"/>
        <v>20</v>
      </c>
    </row>
    <row r="57" spans="1:11" ht="26.25" customHeight="1" x14ac:dyDescent="0.25">
      <c r="A57" s="137" t="s">
        <v>19</v>
      </c>
      <c r="B57" s="383">
        <v>28.266798418972332</v>
      </c>
      <c r="C57" s="379">
        <f t="shared" si="5"/>
        <v>20</v>
      </c>
      <c r="D57" s="383">
        <v>24.353973902728352</v>
      </c>
      <c r="E57" s="379">
        <f t="shared" si="6"/>
        <v>20</v>
      </c>
      <c r="F57" s="383">
        <v>24.78794276331222</v>
      </c>
      <c r="G57" s="379">
        <f t="shared" si="7"/>
        <v>20</v>
      </c>
      <c r="H57" s="383">
        <v>24.414482758620689</v>
      </c>
      <c r="I57" s="379">
        <f t="shared" si="8"/>
        <v>21</v>
      </c>
      <c r="J57" s="383">
        <v>24.041022753929159</v>
      </c>
      <c r="K57" s="379">
        <f t="shared" si="9"/>
        <v>22</v>
      </c>
    </row>
    <row r="58" spans="1:11" ht="26.25" customHeight="1" x14ac:dyDescent="0.25">
      <c r="A58" s="137" t="s">
        <v>20</v>
      </c>
      <c r="B58" s="383">
        <v>30.298301486199577</v>
      </c>
      <c r="C58" s="379">
        <f t="shared" si="5"/>
        <v>17</v>
      </c>
      <c r="D58" s="383">
        <v>26.759036144578314</v>
      </c>
      <c r="E58" s="379">
        <f t="shared" si="6"/>
        <v>14</v>
      </c>
      <c r="F58" s="383">
        <v>25.927931769722814</v>
      </c>
      <c r="G58" s="379">
        <f t="shared" si="7"/>
        <v>17</v>
      </c>
      <c r="H58" s="383">
        <v>25.088502894954509</v>
      </c>
      <c r="I58" s="379">
        <f t="shared" si="8"/>
        <v>18</v>
      </c>
      <c r="J58" s="383">
        <v>24.249074020186203</v>
      </c>
      <c r="K58" s="379">
        <f t="shared" si="9"/>
        <v>21</v>
      </c>
    </row>
    <row r="59" spans="1:11" ht="26.25" customHeight="1" x14ac:dyDescent="0.25">
      <c r="A59" s="137" t="s">
        <v>21</v>
      </c>
      <c r="B59" s="383">
        <v>37.999600862137783</v>
      </c>
      <c r="C59" s="379">
        <f t="shared" si="5"/>
        <v>8</v>
      </c>
      <c r="D59" s="383">
        <v>33.359959349593495</v>
      </c>
      <c r="E59" s="379">
        <f t="shared" si="6"/>
        <v>7</v>
      </c>
      <c r="F59" s="383">
        <v>32.499035245690763</v>
      </c>
      <c r="G59" s="379">
        <f t="shared" si="7"/>
        <v>7</v>
      </c>
      <c r="H59" s="383">
        <v>32.277145746429021</v>
      </c>
      <c r="I59" s="379">
        <f t="shared" si="8"/>
        <v>7</v>
      </c>
      <c r="J59" s="383">
        <v>32.055256247167279</v>
      </c>
      <c r="K59" s="379">
        <f t="shared" si="9"/>
        <v>7</v>
      </c>
    </row>
    <row r="60" spans="1:11" ht="26.25" customHeight="1" x14ac:dyDescent="0.25">
      <c r="A60" s="137" t="s">
        <v>22</v>
      </c>
      <c r="B60" s="383">
        <v>30.262579857870936</v>
      </c>
      <c r="C60" s="379">
        <f t="shared" si="5"/>
        <v>18</v>
      </c>
      <c r="D60" s="383">
        <v>26.555382020366089</v>
      </c>
      <c r="E60" s="379">
        <f t="shared" si="6"/>
        <v>16</v>
      </c>
      <c r="F60" s="383">
        <v>26.930396920552788</v>
      </c>
      <c r="G60" s="379">
        <f t="shared" si="7"/>
        <v>12</v>
      </c>
      <c r="H60" s="383">
        <v>25.790225151015925</v>
      </c>
      <c r="I60" s="379">
        <f t="shared" si="8"/>
        <v>15</v>
      </c>
      <c r="J60" s="383">
        <v>24.650053381479061</v>
      </c>
      <c r="K60" s="379">
        <f t="shared" si="9"/>
        <v>19</v>
      </c>
    </row>
    <row r="61" spans="1:11" ht="26.25" customHeight="1" x14ac:dyDescent="0.25">
      <c r="A61" s="137" t="s">
        <v>23</v>
      </c>
      <c r="B61" s="383">
        <v>37.604413702239789</v>
      </c>
      <c r="C61" s="379">
        <f t="shared" si="5"/>
        <v>9</v>
      </c>
      <c r="D61" s="383">
        <v>30.561097915017154</v>
      </c>
      <c r="E61" s="379">
        <f t="shared" si="6"/>
        <v>9</v>
      </c>
      <c r="F61" s="383">
        <v>29.65174506828528</v>
      </c>
      <c r="G61" s="379">
        <f t="shared" si="7"/>
        <v>9</v>
      </c>
      <c r="H61" s="383">
        <v>28.895127380657929</v>
      </c>
      <c r="I61" s="379">
        <f t="shared" si="8"/>
        <v>9</v>
      </c>
      <c r="J61" s="383">
        <v>28.138509693030578</v>
      </c>
      <c r="K61" s="379">
        <f t="shared" si="9"/>
        <v>9</v>
      </c>
    </row>
    <row r="62" spans="1:11" ht="26.25" customHeight="1" x14ac:dyDescent="0.25">
      <c r="A62" s="137" t="s">
        <v>24</v>
      </c>
      <c r="B62" s="383">
        <v>47.632171770503341</v>
      </c>
      <c r="C62" s="379">
        <f t="shared" si="5"/>
        <v>2</v>
      </c>
      <c r="D62" s="383">
        <v>40.509607112130773</v>
      </c>
      <c r="E62" s="379">
        <f t="shared" si="6"/>
        <v>2</v>
      </c>
      <c r="F62" s="383">
        <v>38.526563726773098</v>
      </c>
      <c r="G62" s="379">
        <f t="shared" si="7"/>
        <v>3</v>
      </c>
      <c r="H62" s="383">
        <v>37.939819458375126</v>
      </c>
      <c r="I62" s="379">
        <f t="shared" si="8"/>
        <v>2</v>
      </c>
      <c r="J62" s="383">
        <v>37.353075189977154</v>
      </c>
      <c r="K62" s="379">
        <f t="shared" si="9"/>
        <v>2</v>
      </c>
    </row>
    <row r="63" spans="1:11" ht="26.25" customHeight="1" x14ac:dyDescent="0.25">
      <c r="A63" s="137" t="s">
        <v>25</v>
      </c>
      <c r="B63" s="383">
        <v>23.951363990646922</v>
      </c>
      <c r="C63" s="379">
        <f t="shared" si="5"/>
        <v>30</v>
      </c>
      <c r="D63" s="383">
        <v>21.795841473625455</v>
      </c>
      <c r="E63" s="379">
        <f t="shared" si="6"/>
        <v>29</v>
      </c>
      <c r="F63" s="383">
        <v>22.644568006843457</v>
      </c>
      <c r="G63" s="379">
        <f t="shared" si="7"/>
        <v>26</v>
      </c>
      <c r="H63" s="383">
        <v>22.837405343620517</v>
      </c>
      <c r="I63" s="379">
        <f t="shared" si="8"/>
        <v>25</v>
      </c>
      <c r="J63" s="383">
        <v>23.030242680397578</v>
      </c>
      <c r="K63" s="379">
        <f t="shared" si="9"/>
        <v>24</v>
      </c>
    </row>
    <row r="64" spans="1:11" ht="26.25" customHeight="1" x14ac:dyDescent="0.25">
      <c r="A64" s="137" t="s">
        <v>26</v>
      </c>
      <c r="B64" s="383">
        <v>27.144920558497834</v>
      </c>
      <c r="C64" s="379">
        <f t="shared" si="5"/>
        <v>22</v>
      </c>
      <c r="D64" s="383">
        <v>23.778171626411673</v>
      </c>
      <c r="E64" s="379">
        <f t="shared" si="6"/>
        <v>22</v>
      </c>
      <c r="F64" s="383">
        <v>23.395746388443019</v>
      </c>
      <c r="G64" s="379">
        <f t="shared" si="7"/>
        <v>23</v>
      </c>
      <c r="H64" s="383">
        <v>24.094570209973753</v>
      </c>
      <c r="I64" s="379">
        <f t="shared" si="8"/>
        <v>22</v>
      </c>
      <c r="J64" s="383">
        <v>24.793394031504487</v>
      </c>
      <c r="K64" s="379">
        <f t="shared" si="9"/>
        <v>18</v>
      </c>
    </row>
    <row r="65" spans="1:11" ht="26.25" customHeight="1" x14ac:dyDescent="0.25">
      <c r="A65" s="137" t="s">
        <v>27</v>
      </c>
      <c r="B65" s="383">
        <v>23.971062882582082</v>
      </c>
      <c r="C65" s="379">
        <f t="shared" si="5"/>
        <v>29</v>
      </c>
      <c r="D65" s="383">
        <v>22.811194222336859</v>
      </c>
      <c r="E65" s="379">
        <f t="shared" si="6"/>
        <v>25</v>
      </c>
      <c r="F65" s="383">
        <v>22.673973644196654</v>
      </c>
      <c r="G65" s="379">
        <f t="shared" si="7"/>
        <v>25</v>
      </c>
      <c r="H65" s="383">
        <v>22.503137550200805</v>
      </c>
      <c r="I65" s="379">
        <f t="shared" si="8"/>
        <v>27</v>
      </c>
      <c r="J65" s="383">
        <v>22.332301456204956</v>
      </c>
      <c r="K65" s="379">
        <f t="shared" si="9"/>
        <v>27</v>
      </c>
    </row>
    <row r="66" spans="1:11" ht="26.25" customHeight="1" x14ac:dyDescent="0.25">
      <c r="A66" s="137" t="s">
        <v>28</v>
      </c>
      <c r="B66" s="383">
        <v>19.361015604337478</v>
      </c>
      <c r="C66" s="379">
        <f t="shared" si="5"/>
        <v>31</v>
      </c>
      <c r="D66" s="383">
        <v>17.523205741626793</v>
      </c>
      <c r="E66" s="379">
        <f t="shared" si="6"/>
        <v>31</v>
      </c>
      <c r="F66" s="383">
        <v>16.870387669313406</v>
      </c>
      <c r="G66" s="379">
        <f t="shared" si="7"/>
        <v>32</v>
      </c>
      <c r="H66" s="383">
        <v>15.941844616083598</v>
      </c>
      <c r="I66" s="379">
        <f t="shared" si="8"/>
        <v>32</v>
      </c>
      <c r="J66" s="383">
        <v>15.01330156285379</v>
      </c>
      <c r="K66" s="379">
        <f t="shared" si="9"/>
        <v>32</v>
      </c>
    </row>
    <row r="67" spans="1:11" ht="26.25" customHeight="1" x14ac:dyDescent="0.25">
      <c r="A67" s="137" t="s">
        <v>29</v>
      </c>
      <c r="B67" s="383">
        <v>38.859052486730882</v>
      </c>
      <c r="C67" s="379">
        <f t="shared" si="5"/>
        <v>5</v>
      </c>
      <c r="D67" s="383">
        <v>28.597429808632491</v>
      </c>
      <c r="E67" s="379">
        <f t="shared" si="6"/>
        <v>11</v>
      </c>
      <c r="F67" s="383">
        <v>29.318017767906717</v>
      </c>
      <c r="G67" s="379">
        <f t="shared" si="7"/>
        <v>10</v>
      </c>
      <c r="H67" s="383">
        <v>28.495788206979544</v>
      </c>
      <c r="I67" s="379">
        <f t="shared" si="8"/>
        <v>10</v>
      </c>
      <c r="J67" s="383">
        <v>27.673558646052371</v>
      </c>
      <c r="K67" s="379">
        <f t="shared" si="9"/>
        <v>10</v>
      </c>
    </row>
    <row r="68" spans="1:11" ht="26.25" customHeight="1" x14ac:dyDescent="0.25">
      <c r="A68" s="137" t="s">
        <v>30</v>
      </c>
      <c r="B68" s="383">
        <v>24.816815406294033</v>
      </c>
      <c r="C68" s="379">
        <f t="shared" si="5"/>
        <v>26</v>
      </c>
      <c r="D68" s="383">
        <v>21.24047394641174</v>
      </c>
      <c r="E68" s="379">
        <f t="shared" si="6"/>
        <v>30</v>
      </c>
      <c r="F68" s="383">
        <v>20.968647316538881</v>
      </c>
      <c r="G68" s="379">
        <f t="shared" si="7"/>
        <v>29</v>
      </c>
      <c r="H68" s="383">
        <v>20.417318512419378</v>
      </c>
      <c r="I68" s="379">
        <f t="shared" si="8"/>
        <v>30</v>
      </c>
      <c r="J68" s="383">
        <v>19.865989708299875</v>
      </c>
      <c r="K68" s="379">
        <f t="shared" si="9"/>
        <v>30</v>
      </c>
    </row>
    <row r="69" spans="1:11" ht="26.25" customHeight="1" x14ac:dyDescent="0.25">
      <c r="A69" s="137" t="s">
        <v>31</v>
      </c>
      <c r="B69" s="383">
        <v>27.910176619007569</v>
      </c>
      <c r="C69" s="379">
        <f t="shared" si="5"/>
        <v>21</v>
      </c>
      <c r="D69" s="383">
        <v>21.863088292493192</v>
      </c>
      <c r="E69" s="379">
        <f t="shared" si="6"/>
        <v>27</v>
      </c>
      <c r="F69" s="383">
        <v>20.907734737369939</v>
      </c>
      <c r="G69" s="379">
        <f t="shared" si="7"/>
        <v>30</v>
      </c>
      <c r="H69" s="383">
        <v>20.514335360556039</v>
      </c>
      <c r="I69" s="379">
        <f t="shared" si="8"/>
        <v>29</v>
      </c>
      <c r="J69" s="383">
        <v>20.12093598374214</v>
      </c>
      <c r="K69" s="379">
        <f t="shared" si="9"/>
        <v>29</v>
      </c>
    </row>
    <row r="70" spans="1:11" ht="26.25" customHeight="1" x14ac:dyDescent="0.25">
      <c r="A70" s="137" t="s">
        <v>32</v>
      </c>
      <c r="B70" s="383">
        <v>26.401638342095612</v>
      </c>
      <c r="C70" s="379">
        <f t="shared" si="5"/>
        <v>24</v>
      </c>
      <c r="D70" s="383">
        <v>21.837206962471072</v>
      </c>
      <c r="E70" s="379">
        <f t="shared" si="6"/>
        <v>28</v>
      </c>
      <c r="F70" s="383">
        <v>22.379278060959116</v>
      </c>
      <c r="G70" s="379">
        <f t="shared" si="7"/>
        <v>27</v>
      </c>
      <c r="H70" s="383">
        <v>22.690577701982519</v>
      </c>
      <c r="I70" s="379">
        <f t="shared" si="8"/>
        <v>26</v>
      </c>
      <c r="J70" s="383">
        <v>23.001877343005923</v>
      </c>
      <c r="K70" s="379">
        <f t="shared" si="9"/>
        <v>25</v>
      </c>
    </row>
    <row r="71" spans="1:11" ht="26.25" customHeight="1" x14ac:dyDescent="0.25">
      <c r="A71" s="137" t="s">
        <v>33</v>
      </c>
      <c r="B71" s="383">
        <v>34.905682832490328</v>
      </c>
      <c r="C71" s="379">
        <f t="shared" si="5"/>
        <v>12</v>
      </c>
      <c r="D71" s="383">
        <v>29.582019704433499</v>
      </c>
      <c r="E71" s="379">
        <f t="shared" si="6"/>
        <v>10</v>
      </c>
      <c r="F71" s="383">
        <v>29.112930011862396</v>
      </c>
      <c r="G71" s="379">
        <f t="shared" si="7"/>
        <v>11</v>
      </c>
      <c r="H71" s="383">
        <v>27.479534779691345</v>
      </c>
      <c r="I71" s="379">
        <f t="shared" si="8"/>
        <v>11</v>
      </c>
      <c r="J71" s="383">
        <v>25.846139547520295</v>
      </c>
      <c r="K71" s="379">
        <f t="shared" si="9"/>
        <v>13</v>
      </c>
    </row>
    <row r="72" spans="1:11" ht="26.25" customHeight="1" x14ac:dyDescent="0.25">
      <c r="A72" s="137" t="s">
        <v>34</v>
      </c>
      <c r="B72" s="383">
        <v>32.281901840490796</v>
      </c>
      <c r="C72" s="379">
        <f t="shared" si="5"/>
        <v>15</v>
      </c>
      <c r="D72" s="383">
        <v>26.285372848948374</v>
      </c>
      <c r="E72" s="379">
        <f t="shared" si="6"/>
        <v>18</v>
      </c>
      <c r="F72" s="383">
        <v>26.411730342329712</v>
      </c>
      <c r="G72" s="379">
        <f t="shared" si="7"/>
        <v>15</v>
      </c>
      <c r="H72" s="383">
        <v>26.156492912665751</v>
      </c>
      <c r="I72" s="379">
        <f t="shared" si="8"/>
        <v>14</v>
      </c>
      <c r="J72" s="383">
        <v>25.90125548300179</v>
      </c>
      <c r="K72" s="379">
        <f t="shared" si="9"/>
        <v>12</v>
      </c>
    </row>
    <row r="73" spans="1:11" ht="26.25" customHeight="1" x14ac:dyDescent="0.25">
      <c r="A73" s="137" t="s">
        <v>35</v>
      </c>
      <c r="B73" s="383">
        <v>29.029551954242134</v>
      </c>
      <c r="C73" s="379">
        <f t="shared" si="5"/>
        <v>19</v>
      </c>
      <c r="D73" s="383">
        <v>26.736833075999314</v>
      </c>
      <c r="E73" s="379">
        <f t="shared" si="6"/>
        <v>15</v>
      </c>
      <c r="F73" s="383">
        <v>26.745386829185712</v>
      </c>
      <c r="G73" s="379">
        <f t="shared" si="7"/>
        <v>13</v>
      </c>
      <c r="H73" s="383">
        <v>26.283693843594008</v>
      </c>
      <c r="I73" s="379">
        <f t="shared" si="8"/>
        <v>13</v>
      </c>
      <c r="J73" s="383">
        <v>25.822000858002305</v>
      </c>
      <c r="K73" s="379">
        <f t="shared" si="9"/>
        <v>14</v>
      </c>
    </row>
    <row r="74" spans="1:11" ht="26.25" customHeight="1" x14ac:dyDescent="0.25">
      <c r="A74" s="137" t="s">
        <v>36</v>
      </c>
      <c r="B74" s="383">
        <v>38.770780051150894</v>
      </c>
      <c r="C74" s="379">
        <f t="shared" si="5"/>
        <v>6</v>
      </c>
      <c r="D74" s="383">
        <v>33.040293040293044</v>
      </c>
      <c r="E74" s="379">
        <f t="shared" si="6"/>
        <v>8</v>
      </c>
      <c r="F74" s="383">
        <v>30.164893617021278</v>
      </c>
      <c r="G74" s="379">
        <f t="shared" si="7"/>
        <v>8</v>
      </c>
      <c r="H74" s="383">
        <v>30.869575253924285</v>
      </c>
      <c r="I74" s="379">
        <f t="shared" si="8"/>
        <v>8</v>
      </c>
      <c r="J74" s="383">
        <v>31.574256890827293</v>
      </c>
      <c r="K74" s="379">
        <f t="shared" si="9"/>
        <v>8</v>
      </c>
    </row>
    <row r="75" spans="1:11" ht="26.25" customHeight="1" x14ac:dyDescent="0.25">
      <c r="A75" s="138" t="s">
        <v>419</v>
      </c>
    </row>
    <row r="76" spans="1:11" ht="26.25" customHeight="1" x14ac:dyDescent="0.25">
      <c r="A76" s="138" t="s">
        <v>418</v>
      </c>
    </row>
    <row r="77" spans="1:11" ht="26.25" customHeight="1" x14ac:dyDescent="0.25">
      <c r="A77" s="138" t="s">
        <v>97</v>
      </c>
    </row>
    <row r="79" spans="1:11" ht="26.25" customHeight="1" x14ac:dyDescent="0.25">
      <c r="A79" s="469" t="s">
        <v>1038</v>
      </c>
      <c r="E79" s="17"/>
      <c r="G79" s="17"/>
      <c r="K79" s="17" t="s">
        <v>86</v>
      </c>
    </row>
    <row r="80" spans="1:11" ht="26.25" customHeight="1" x14ac:dyDescent="0.25">
      <c r="A80" s="821" t="s">
        <v>71</v>
      </c>
      <c r="B80" s="725" t="s">
        <v>349</v>
      </c>
      <c r="C80" s="725"/>
      <c r="D80" s="725" t="s">
        <v>410</v>
      </c>
      <c r="E80" s="725"/>
      <c r="F80" s="725" t="s">
        <v>598</v>
      </c>
      <c r="G80" s="725"/>
      <c r="H80" s="725" t="s">
        <v>889</v>
      </c>
      <c r="I80" s="725"/>
      <c r="J80" s="725" t="s">
        <v>1035</v>
      </c>
      <c r="K80" s="725"/>
    </row>
    <row r="81" spans="1:11" ht="26.25" customHeight="1" x14ac:dyDescent="0.25">
      <c r="A81" s="821"/>
      <c r="B81" s="458" t="s">
        <v>75</v>
      </c>
      <c r="C81" s="458" t="s">
        <v>3</v>
      </c>
      <c r="D81" s="458" t="s">
        <v>75</v>
      </c>
      <c r="E81" s="458" t="s">
        <v>3</v>
      </c>
      <c r="F81" s="458" t="s">
        <v>75</v>
      </c>
      <c r="G81" s="458" t="s">
        <v>3</v>
      </c>
      <c r="H81" s="458" t="s">
        <v>75</v>
      </c>
      <c r="I81" s="458" t="s">
        <v>3</v>
      </c>
      <c r="J81" s="458" t="s">
        <v>75</v>
      </c>
      <c r="K81" s="458" t="s">
        <v>3</v>
      </c>
    </row>
    <row r="82" spans="1:11" ht="26.25" customHeight="1" x14ac:dyDescent="0.25">
      <c r="A82" s="136" t="s">
        <v>4</v>
      </c>
      <c r="B82" s="16">
        <v>25</v>
      </c>
      <c r="C82" s="377" t="s">
        <v>230</v>
      </c>
      <c r="D82" s="16">
        <v>26.43573259584516</v>
      </c>
      <c r="E82" s="377" t="s">
        <v>230</v>
      </c>
      <c r="F82" s="16">
        <v>25.696009500440418</v>
      </c>
      <c r="G82" s="377" t="s">
        <v>230</v>
      </c>
      <c r="H82" s="16">
        <v>25.89501904896289</v>
      </c>
      <c r="I82" s="377" t="s">
        <v>230</v>
      </c>
      <c r="J82" s="16">
        <v>26.094028597485362</v>
      </c>
      <c r="K82" s="377" t="s">
        <v>230</v>
      </c>
    </row>
    <row r="83" spans="1:11" ht="26.25" customHeight="1" x14ac:dyDescent="0.25">
      <c r="A83" s="137" t="s">
        <v>6</v>
      </c>
      <c r="B83" s="383">
        <v>23.865496159272613</v>
      </c>
      <c r="C83" s="379">
        <f t="shared" ref="C83:C114" si="10">RANK(B83,$B$83:$B$114)</f>
        <v>17</v>
      </c>
      <c r="D83" s="383">
        <v>26.170448898459501</v>
      </c>
      <c r="E83" s="379">
        <f>RANK(D83,$D$83:$D$114)</f>
        <v>15</v>
      </c>
      <c r="F83" s="383">
        <v>25.203017172203499</v>
      </c>
      <c r="G83" s="379">
        <f>RANK(F83,$F$83:$F$114)</f>
        <v>15</v>
      </c>
      <c r="H83" s="383">
        <v>24.72394938290892</v>
      </c>
      <c r="I83" s="379">
        <f>RANK(H83,$H$83:$H$114)</f>
        <v>15</v>
      </c>
      <c r="J83" s="383">
        <v>24.244881593614341</v>
      </c>
      <c r="K83" s="379">
        <f>RANK(J83,$J$83:$J$114)</f>
        <v>15</v>
      </c>
    </row>
    <row r="84" spans="1:11" ht="26.25" customHeight="1" x14ac:dyDescent="0.25">
      <c r="A84" s="137" t="s">
        <v>7</v>
      </c>
      <c r="B84" s="383">
        <v>27.776998597475455</v>
      </c>
      <c r="C84" s="379">
        <f t="shared" si="10"/>
        <v>5</v>
      </c>
      <c r="D84" s="383">
        <v>27.342735703245751</v>
      </c>
      <c r="E84" s="379">
        <f t="shared" ref="E84:E114" si="11">RANK(D84,$D$83:$D$114)</f>
        <v>11</v>
      </c>
      <c r="F84" s="383">
        <v>26.349079412311699</v>
      </c>
      <c r="G84" s="379">
        <f t="shared" ref="G84:G114" si="12">RANK(F84,$F$83:$F$114)</f>
        <v>13</v>
      </c>
      <c r="H84" s="383">
        <v>26.592695074709464</v>
      </c>
      <c r="I84" s="379">
        <f t="shared" ref="I84:I114" si="13">RANK(H84,$H$83:$H$114)</f>
        <v>12</v>
      </c>
      <c r="J84" s="383">
        <v>26.83631073710723</v>
      </c>
      <c r="K84" s="379">
        <f t="shared" ref="K84:K114" si="14">RANK(J84,$J$83:$J$114)</f>
        <v>12</v>
      </c>
    </row>
    <row r="85" spans="1:11" ht="26.25" customHeight="1" x14ac:dyDescent="0.25">
      <c r="A85" s="137" t="s">
        <v>8</v>
      </c>
      <c r="B85" s="383">
        <v>17.636738906088752</v>
      </c>
      <c r="C85" s="379">
        <f t="shared" si="10"/>
        <v>30</v>
      </c>
      <c r="D85" s="383">
        <v>18.719688936019796</v>
      </c>
      <c r="E85" s="379">
        <f t="shared" si="11"/>
        <v>30</v>
      </c>
      <c r="F85" s="383">
        <v>19.096947935368043</v>
      </c>
      <c r="G85" s="379">
        <f t="shared" si="12"/>
        <v>29</v>
      </c>
      <c r="H85" s="383">
        <v>19.180064308681672</v>
      </c>
      <c r="I85" s="379">
        <f t="shared" si="13"/>
        <v>30</v>
      </c>
      <c r="J85" s="383">
        <v>19.263180681995301</v>
      </c>
      <c r="K85" s="379">
        <f t="shared" si="14"/>
        <v>30</v>
      </c>
    </row>
    <row r="86" spans="1:11" ht="26.25" customHeight="1" x14ac:dyDescent="0.25">
      <c r="A86" s="137" t="s">
        <v>9</v>
      </c>
      <c r="B86" s="383">
        <v>27.654951600893522</v>
      </c>
      <c r="C86" s="379">
        <f t="shared" si="10"/>
        <v>6</v>
      </c>
      <c r="D86" s="383">
        <v>30.132383214568488</v>
      </c>
      <c r="E86" s="379">
        <f t="shared" si="11"/>
        <v>6</v>
      </c>
      <c r="F86" s="383">
        <v>29.924332810047094</v>
      </c>
      <c r="G86" s="379">
        <f t="shared" si="12"/>
        <v>4</v>
      </c>
      <c r="H86" s="383">
        <v>31.166176950701928</v>
      </c>
      <c r="I86" s="379">
        <f t="shared" si="13"/>
        <v>4</v>
      </c>
      <c r="J86" s="383">
        <v>32.408021091356758</v>
      </c>
      <c r="K86" s="379">
        <f t="shared" si="14"/>
        <v>4</v>
      </c>
    </row>
    <row r="87" spans="1:11" ht="26.25" customHeight="1" x14ac:dyDescent="0.25">
      <c r="A87" s="137" t="s">
        <v>10</v>
      </c>
      <c r="B87" s="383">
        <v>31.409615985014049</v>
      </c>
      <c r="C87" s="379">
        <f t="shared" si="10"/>
        <v>4</v>
      </c>
      <c r="D87" s="383">
        <v>34.907526155923051</v>
      </c>
      <c r="E87" s="379">
        <f t="shared" si="11"/>
        <v>3</v>
      </c>
      <c r="F87" s="383">
        <v>33.416693626658038</v>
      </c>
      <c r="G87" s="379">
        <f t="shared" si="12"/>
        <v>3</v>
      </c>
      <c r="H87" s="383">
        <v>33.721135029354208</v>
      </c>
      <c r="I87" s="379">
        <f t="shared" si="13"/>
        <v>3</v>
      </c>
      <c r="J87" s="383">
        <v>34.025576432050379</v>
      </c>
      <c r="K87" s="379">
        <f t="shared" si="14"/>
        <v>3</v>
      </c>
    </row>
    <row r="88" spans="1:11" ht="26.25" customHeight="1" x14ac:dyDescent="0.25">
      <c r="A88" s="137" t="s">
        <v>11</v>
      </c>
      <c r="B88" s="383">
        <v>15.216791979949875</v>
      </c>
      <c r="C88" s="379">
        <f t="shared" si="10"/>
        <v>32</v>
      </c>
      <c r="D88" s="383">
        <v>15.77079240340537</v>
      </c>
      <c r="E88" s="379">
        <f t="shared" si="11"/>
        <v>32</v>
      </c>
      <c r="F88" s="383">
        <v>15.227741935483872</v>
      </c>
      <c r="G88" s="379">
        <f t="shared" si="12"/>
        <v>32</v>
      </c>
      <c r="H88" s="383">
        <v>14.997447351627313</v>
      </c>
      <c r="I88" s="379">
        <f t="shared" si="13"/>
        <v>31</v>
      </c>
      <c r="J88" s="383">
        <v>14.767152767770755</v>
      </c>
      <c r="K88" s="379">
        <f t="shared" si="14"/>
        <v>31</v>
      </c>
    </row>
    <row r="89" spans="1:11" ht="26.25" customHeight="1" x14ac:dyDescent="0.25">
      <c r="A89" s="137" t="s">
        <v>12</v>
      </c>
      <c r="B89" s="383">
        <v>26.407761529808774</v>
      </c>
      <c r="C89" s="379">
        <f t="shared" si="10"/>
        <v>10</v>
      </c>
      <c r="D89" s="383">
        <v>27.216628959276019</v>
      </c>
      <c r="E89" s="379">
        <f t="shared" si="11"/>
        <v>13</v>
      </c>
      <c r="F89" s="383">
        <v>26.356435643564357</v>
      </c>
      <c r="G89" s="379">
        <f t="shared" si="12"/>
        <v>12</v>
      </c>
      <c r="H89" s="383">
        <v>26.440043407487792</v>
      </c>
      <c r="I89" s="379">
        <f t="shared" si="13"/>
        <v>13</v>
      </c>
      <c r="J89" s="383">
        <v>26.523651171411228</v>
      </c>
      <c r="K89" s="379">
        <f t="shared" si="14"/>
        <v>13</v>
      </c>
    </row>
    <row r="90" spans="1:11" ht="26.25" customHeight="1" x14ac:dyDescent="0.25">
      <c r="A90" s="137" t="s">
        <v>89</v>
      </c>
      <c r="B90" s="383">
        <v>33.027942666859708</v>
      </c>
      <c r="C90" s="379">
        <f t="shared" si="10"/>
        <v>2</v>
      </c>
      <c r="D90" s="383">
        <v>36.214454416627305</v>
      </c>
      <c r="E90" s="379">
        <f t="shared" si="11"/>
        <v>1</v>
      </c>
      <c r="F90" s="383">
        <v>35.661783238815374</v>
      </c>
      <c r="G90" s="379">
        <f t="shared" si="12"/>
        <v>1</v>
      </c>
      <c r="H90" s="383">
        <v>35.930079999999997</v>
      </c>
      <c r="I90" s="379">
        <f t="shared" si="13"/>
        <v>1</v>
      </c>
      <c r="J90" s="383">
        <v>36.198376761184619</v>
      </c>
      <c r="K90" s="379">
        <f t="shared" si="14"/>
        <v>1</v>
      </c>
    </row>
    <row r="91" spans="1:11" ht="26.25" customHeight="1" x14ac:dyDescent="0.25">
      <c r="A91" s="137" t="s">
        <v>88</v>
      </c>
      <c r="B91" s="383">
        <v>33.780543677458766</v>
      </c>
      <c r="C91" s="379">
        <f t="shared" si="10"/>
        <v>1</v>
      </c>
      <c r="D91" s="383">
        <v>35.394493977788208</v>
      </c>
      <c r="E91" s="379">
        <f t="shared" si="11"/>
        <v>2</v>
      </c>
      <c r="F91" s="383">
        <v>34.583320628144534</v>
      </c>
      <c r="G91" s="379">
        <f t="shared" si="12"/>
        <v>2</v>
      </c>
      <c r="H91" s="383">
        <v>35.316134941230345</v>
      </c>
      <c r="I91" s="379">
        <f t="shared" si="13"/>
        <v>2</v>
      </c>
      <c r="J91" s="383">
        <v>36.048949254316156</v>
      </c>
      <c r="K91" s="379">
        <f t="shared" si="14"/>
        <v>2</v>
      </c>
    </row>
    <row r="92" spans="1:11" ht="26.25" customHeight="1" x14ac:dyDescent="0.25">
      <c r="A92" s="137" t="s">
        <v>14</v>
      </c>
      <c r="B92" s="383">
        <v>21.830109775222166</v>
      </c>
      <c r="C92" s="379">
        <f t="shared" si="10"/>
        <v>19</v>
      </c>
      <c r="D92" s="383">
        <v>22.794719827586206</v>
      </c>
      <c r="E92" s="379">
        <f t="shared" si="11"/>
        <v>20</v>
      </c>
      <c r="F92" s="383">
        <v>21.080317302925135</v>
      </c>
      <c r="G92" s="379">
        <f t="shared" si="12"/>
        <v>25</v>
      </c>
      <c r="H92" s="383">
        <v>21.940421160760145</v>
      </c>
      <c r="I92" s="379">
        <f t="shared" si="13"/>
        <v>24</v>
      </c>
      <c r="J92" s="383">
        <v>22.800525018595156</v>
      </c>
      <c r="K92" s="379">
        <f t="shared" si="14"/>
        <v>22</v>
      </c>
    </row>
    <row r="93" spans="1:11" ht="26.25" customHeight="1" x14ac:dyDescent="0.25">
      <c r="A93" s="137" t="s">
        <v>15</v>
      </c>
      <c r="B93" s="383">
        <v>21.634703196347033</v>
      </c>
      <c r="C93" s="379">
        <f t="shared" si="10"/>
        <v>21</v>
      </c>
      <c r="D93" s="383">
        <v>23.05499704316972</v>
      </c>
      <c r="E93" s="379">
        <f t="shared" si="11"/>
        <v>18</v>
      </c>
      <c r="F93" s="383">
        <v>22.484968803176404</v>
      </c>
      <c r="G93" s="379">
        <f t="shared" si="12"/>
        <v>19</v>
      </c>
      <c r="H93" s="383">
        <v>22.826135726303981</v>
      </c>
      <c r="I93" s="379">
        <f t="shared" si="13"/>
        <v>20</v>
      </c>
      <c r="J93" s="383">
        <v>23.167302649431559</v>
      </c>
      <c r="K93" s="379">
        <f t="shared" si="14"/>
        <v>21</v>
      </c>
    </row>
    <row r="94" spans="1:11" ht="26.25" customHeight="1" x14ac:dyDescent="0.25">
      <c r="A94" s="137" t="s">
        <v>16</v>
      </c>
      <c r="B94" s="383">
        <v>25.824639390365601</v>
      </c>
      <c r="C94" s="379">
        <f t="shared" si="10"/>
        <v>12</v>
      </c>
      <c r="D94" s="383">
        <v>29.997952917093141</v>
      </c>
      <c r="E94" s="379">
        <f t="shared" si="11"/>
        <v>7</v>
      </c>
      <c r="F94" s="383">
        <v>29.614277084172372</v>
      </c>
      <c r="G94" s="379">
        <f t="shared" si="12"/>
        <v>5</v>
      </c>
      <c r="H94" s="383">
        <v>28.852323909918542</v>
      </c>
      <c r="I94" s="379">
        <f t="shared" si="13"/>
        <v>6</v>
      </c>
      <c r="J94" s="383">
        <v>28.090370735664713</v>
      </c>
      <c r="K94" s="379">
        <f t="shared" si="14"/>
        <v>8</v>
      </c>
    </row>
    <row r="95" spans="1:11" ht="26.25" customHeight="1" x14ac:dyDescent="0.25">
      <c r="A95" s="137" t="s">
        <v>17</v>
      </c>
      <c r="B95" s="383">
        <v>18.583708370837083</v>
      </c>
      <c r="C95" s="379">
        <f t="shared" si="10"/>
        <v>29</v>
      </c>
      <c r="D95" s="383">
        <v>19.88398309065289</v>
      </c>
      <c r="E95" s="379">
        <f t="shared" si="11"/>
        <v>29</v>
      </c>
      <c r="F95" s="383">
        <v>19.991973559962229</v>
      </c>
      <c r="G95" s="379">
        <f t="shared" si="12"/>
        <v>28</v>
      </c>
      <c r="H95" s="383">
        <v>20.209952606635071</v>
      </c>
      <c r="I95" s="379">
        <f t="shared" si="13"/>
        <v>28</v>
      </c>
      <c r="J95" s="383">
        <v>20.427931653307912</v>
      </c>
      <c r="K95" s="379">
        <f t="shared" si="14"/>
        <v>28</v>
      </c>
    </row>
    <row r="96" spans="1:11" ht="26.25" customHeight="1" x14ac:dyDescent="0.25">
      <c r="A96" s="137" t="s">
        <v>18</v>
      </c>
      <c r="B96" s="383">
        <v>27.013989507869098</v>
      </c>
      <c r="C96" s="379">
        <f t="shared" si="10"/>
        <v>9</v>
      </c>
      <c r="D96" s="383">
        <v>25.725236665897022</v>
      </c>
      <c r="E96" s="379">
        <f t="shared" si="11"/>
        <v>16</v>
      </c>
      <c r="F96" s="383">
        <v>24.692579896052194</v>
      </c>
      <c r="G96" s="379">
        <f t="shared" si="12"/>
        <v>16</v>
      </c>
      <c r="H96" s="383">
        <v>24.362203880373031</v>
      </c>
      <c r="I96" s="379">
        <f t="shared" si="13"/>
        <v>16</v>
      </c>
      <c r="J96" s="383">
        <v>24.031827864693867</v>
      </c>
      <c r="K96" s="379">
        <f t="shared" si="14"/>
        <v>16</v>
      </c>
    </row>
    <row r="97" spans="1:11" ht="26.25" customHeight="1" x14ac:dyDescent="0.25">
      <c r="A97" s="137" t="s">
        <v>19</v>
      </c>
      <c r="B97" s="383">
        <v>19.565866908103214</v>
      </c>
      <c r="C97" s="379">
        <f t="shared" si="10"/>
        <v>26</v>
      </c>
      <c r="D97" s="383">
        <v>21.383843212237093</v>
      </c>
      <c r="E97" s="379">
        <f t="shared" si="11"/>
        <v>24</v>
      </c>
      <c r="F97" s="383">
        <v>22.366316841579209</v>
      </c>
      <c r="G97" s="379">
        <f t="shared" si="12"/>
        <v>20</v>
      </c>
      <c r="H97" s="383">
        <v>22.927318295739347</v>
      </c>
      <c r="I97" s="379">
        <f t="shared" si="13"/>
        <v>18</v>
      </c>
      <c r="J97" s="383">
        <v>23.488319749899485</v>
      </c>
      <c r="K97" s="379">
        <f t="shared" si="14"/>
        <v>19</v>
      </c>
    </row>
    <row r="98" spans="1:11" ht="26.25" customHeight="1" x14ac:dyDescent="0.25">
      <c r="A98" s="137" t="s">
        <v>20</v>
      </c>
      <c r="B98" s="383">
        <v>21.649034424853063</v>
      </c>
      <c r="C98" s="379">
        <f t="shared" si="10"/>
        <v>20</v>
      </c>
      <c r="D98" s="383">
        <v>22.854077253218883</v>
      </c>
      <c r="E98" s="379">
        <f t="shared" si="11"/>
        <v>19</v>
      </c>
      <c r="F98" s="383">
        <v>21.757575757575758</v>
      </c>
      <c r="G98" s="379">
        <f t="shared" si="12"/>
        <v>21</v>
      </c>
      <c r="H98" s="383">
        <v>22.866441251056635</v>
      </c>
      <c r="I98" s="379">
        <f t="shared" si="13"/>
        <v>19</v>
      </c>
      <c r="J98" s="383">
        <v>23.975306744537512</v>
      </c>
      <c r="K98" s="379">
        <f t="shared" si="14"/>
        <v>17</v>
      </c>
    </row>
    <row r="99" spans="1:11" ht="26.25" customHeight="1" x14ac:dyDescent="0.25">
      <c r="A99" s="137" t="s">
        <v>21</v>
      </c>
      <c r="B99" s="383">
        <v>31.417211558742881</v>
      </c>
      <c r="C99" s="379">
        <f t="shared" si="10"/>
        <v>3</v>
      </c>
      <c r="D99" s="383">
        <v>31.270619076426698</v>
      </c>
      <c r="E99" s="379">
        <f t="shared" si="11"/>
        <v>4</v>
      </c>
      <c r="F99" s="383">
        <v>27.752822865208188</v>
      </c>
      <c r="G99" s="379">
        <f t="shared" si="12"/>
        <v>8</v>
      </c>
      <c r="H99" s="383">
        <v>27.904288164665523</v>
      </c>
      <c r="I99" s="379">
        <f t="shared" si="13"/>
        <v>8</v>
      </c>
      <c r="J99" s="383">
        <v>28.055753464122859</v>
      </c>
      <c r="K99" s="379">
        <f t="shared" si="14"/>
        <v>9</v>
      </c>
    </row>
    <row r="100" spans="1:11" ht="26.25" customHeight="1" x14ac:dyDescent="0.25">
      <c r="A100" s="137" t="s">
        <v>22</v>
      </c>
      <c r="B100" s="383">
        <v>24.293746848209782</v>
      </c>
      <c r="C100" s="379">
        <f t="shared" si="10"/>
        <v>16</v>
      </c>
      <c r="D100" s="383">
        <v>26.845223535806497</v>
      </c>
      <c r="E100" s="379">
        <f t="shared" si="11"/>
        <v>14</v>
      </c>
      <c r="F100" s="383">
        <v>25.537696875806869</v>
      </c>
      <c r="G100" s="379">
        <f t="shared" si="12"/>
        <v>14</v>
      </c>
      <c r="H100" s="383">
        <v>25.504043126684635</v>
      </c>
      <c r="I100" s="379">
        <f t="shared" si="13"/>
        <v>14</v>
      </c>
      <c r="J100" s="383">
        <v>25.470389377562402</v>
      </c>
      <c r="K100" s="379">
        <f t="shared" si="14"/>
        <v>14</v>
      </c>
    </row>
    <row r="101" spans="1:11" ht="26.25" customHeight="1" x14ac:dyDescent="0.25">
      <c r="A101" s="137" t="s">
        <v>23</v>
      </c>
      <c r="B101" s="383">
        <v>25.103235014272123</v>
      </c>
      <c r="C101" s="379">
        <f t="shared" si="10"/>
        <v>14</v>
      </c>
      <c r="D101" s="383">
        <v>27.828674948240167</v>
      </c>
      <c r="E101" s="379">
        <f t="shared" si="11"/>
        <v>8</v>
      </c>
      <c r="F101" s="383">
        <v>27.765013054830288</v>
      </c>
      <c r="G101" s="379">
        <f t="shared" si="12"/>
        <v>7</v>
      </c>
      <c r="H101" s="383">
        <v>27.637904468412945</v>
      </c>
      <c r="I101" s="379">
        <f t="shared" si="13"/>
        <v>9</v>
      </c>
      <c r="J101" s="383">
        <v>27.510795881995602</v>
      </c>
      <c r="K101" s="379">
        <f t="shared" si="14"/>
        <v>10</v>
      </c>
    </row>
    <row r="102" spans="1:11" ht="26.25" customHeight="1" x14ac:dyDescent="0.25">
      <c r="A102" s="137" t="s">
        <v>24</v>
      </c>
      <c r="B102" s="383">
        <v>24.854860186418108</v>
      </c>
      <c r="C102" s="379">
        <f t="shared" si="10"/>
        <v>15</v>
      </c>
      <c r="D102" s="383">
        <v>27.375471698113209</v>
      </c>
      <c r="E102" s="379">
        <f t="shared" si="11"/>
        <v>10</v>
      </c>
      <c r="F102" s="383">
        <v>27.449187935034804</v>
      </c>
      <c r="G102" s="379">
        <f t="shared" si="12"/>
        <v>9</v>
      </c>
      <c r="H102" s="383">
        <v>28.542236904200095</v>
      </c>
      <c r="I102" s="379">
        <f t="shared" si="13"/>
        <v>7</v>
      </c>
      <c r="J102" s="383">
        <v>29.635285873365387</v>
      </c>
      <c r="K102" s="379">
        <f t="shared" si="14"/>
        <v>6</v>
      </c>
    </row>
    <row r="103" spans="1:11" ht="26.25" customHeight="1" x14ac:dyDescent="0.25">
      <c r="A103" s="137" t="s">
        <v>25</v>
      </c>
      <c r="B103" s="383">
        <v>20.372472079686084</v>
      </c>
      <c r="C103" s="379">
        <f t="shared" si="10"/>
        <v>24</v>
      </c>
      <c r="D103" s="383">
        <v>20.47637444279346</v>
      </c>
      <c r="E103" s="379">
        <f t="shared" si="11"/>
        <v>27</v>
      </c>
      <c r="F103" s="383">
        <v>21.123815346988689</v>
      </c>
      <c r="G103" s="379">
        <f t="shared" si="12"/>
        <v>24</v>
      </c>
      <c r="H103" s="383">
        <v>22.205789804908747</v>
      </c>
      <c r="I103" s="379">
        <f t="shared" si="13"/>
        <v>22</v>
      </c>
      <c r="J103" s="383">
        <v>23.287764262828805</v>
      </c>
      <c r="K103" s="379">
        <f t="shared" si="14"/>
        <v>20</v>
      </c>
    </row>
    <row r="104" spans="1:11" ht="26.25" customHeight="1" x14ac:dyDescent="0.25">
      <c r="A104" s="137" t="s">
        <v>26</v>
      </c>
      <c r="B104" s="383">
        <v>23.206219918548687</v>
      </c>
      <c r="C104" s="379">
        <f t="shared" si="10"/>
        <v>18</v>
      </c>
      <c r="D104" s="383">
        <v>22.241700333743193</v>
      </c>
      <c r="E104" s="379">
        <f t="shared" si="11"/>
        <v>22</v>
      </c>
      <c r="F104" s="383">
        <v>21.380903665814152</v>
      </c>
      <c r="G104" s="379">
        <f t="shared" si="12"/>
        <v>23</v>
      </c>
      <c r="H104" s="383">
        <v>21.575278969957083</v>
      </c>
      <c r="I104" s="379">
        <f t="shared" si="13"/>
        <v>25</v>
      </c>
      <c r="J104" s="383">
        <v>21.769654274100013</v>
      </c>
      <c r="K104" s="379">
        <f t="shared" si="14"/>
        <v>26</v>
      </c>
    </row>
    <row r="105" spans="1:11" ht="26.25" customHeight="1" x14ac:dyDescent="0.25">
      <c r="A105" s="137" t="s">
        <v>27</v>
      </c>
      <c r="B105" s="383">
        <v>21.1264800861141</v>
      </c>
      <c r="C105" s="379">
        <f t="shared" si="10"/>
        <v>23</v>
      </c>
      <c r="D105" s="383">
        <v>21.735916460566088</v>
      </c>
      <c r="E105" s="379">
        <f t="shared" si="11"/>
        <v>23</v>
      </c>
      <c r="F105" s="383">
        <v>20.699384862262637</v>
      </c>
      <c r="G105" s="379">
        <f t="shared" si="12"/>
        <v>27</v>
      </c>
      <c r="H105" s="383">
        <v>21.099783080260302</v>
      </c>
      <c r="I105" s="379">
        <f t="shared" si="13"/>
        <v>27</v>
      </c>
      <c r="J105" s="383">
        <v>21.500181298257967</v>
      </c>
      <c r="K105" s="379">
        <f t="shared" si="14"/>
        <v>27</v>
      </c>
    </row>
    <row r="106" spans="1:11" ht="26.25" customHeight="1" x14ac:dyDescent="0.25">
      <c r="A106" s="137" t="s">
        <v>28</v>
      </c>
      <c r="B106" s="383">
        <v>16.096105209914011</v>
      </c>
      <c r="C106" s="379">
        <f t="shared" si="10"/>
        <v>31</v>
      </c>
      <c r="D106" s="383">
        <v>16.713272543059777</v>
      </c>
      <c r="E106" s="379">
        <f t="shared" si="11"/>
        <v>31</v>
      </c>
      <c r="F106" s="383">
        <v>15.628719886632027</v>
      </c>
      <c r="G106" s="379">
        <f t="shared" si="12"/>
        <v>31</v>
      </c>
      <c r="H106" s="383">
        <v>14.945884492951341</v>
      </c>
      <c r="I106" s="379">
        <f t="shared" si="13"/>
        <v>32</v>
      </c>
      <c r="J106" s="383">
        <v>14.263049099270656</v>
      </c>
      <c r="K106" s="379">
        <f t="shared" si="14"/>
        <v>32</v>
      </c>
    </row>
    <row r="107" spans="1:11" ht="26.25" customHeight="1" x14ac:dyDescent="0.25">
      <c r="A107" s="137" t="s">
        <v>29</v>
      </c>
      <c r="B107" s="383">
        <v>25.396118358256444</v>
      </c>
      <c r="C107" s="379">
        <f t="shared" si="10"/>
        <v>13</v>
      </c>
      <c r="D107" s="383">
        <v>27.298972489227708</v>
      </c>
      <c r="E107" s="379">
        <f t="shared" si="11"/>
        <v>12</v>
      </c>
      <c r="F107" s="383">
        <v>27.031828515751869</v>
      </c>
      <c r="G107" s="379">
        <f t="shared" si="12"/>
        <v>11</v>
      </c>
      <c r="H107" s="383">
        <v>27.571009771986972</v>
      </c>
      <c r="I107" s="379">
        <f t="shared" si="13"/>
        <v>10</v>
      </c>
      <c r="J107" s="383">
        <v>28.110191028222076</v>
      </c>
      <c r="K107" s="379">
        <f t="shared" si="14"/>
        <v>7</v>
      </c>
    </row>
    <row r="108" spans="1:11" ht="26.25" customHeight="1" x14ac:dyDescent="0.25">
      <c r="A108" s="137" t="s">
        <v>30</v>
      </c>
      <c r="B108" s="383">
        <v>19.997727272727271</v>
      </c>
      <c r="C108" s="379">
        <f t="shared" si="10"/>
        <v>25</v>
      </c>
      <c r="D108" s="383">
        <v>21.3403451995685</v>
      </c>
      <c r="E108" s="379">
        <f t="shared" si="11"/>
        <v>25</v>
      </c>
      <c r="F108" s="383">
        <v>20.764057035243475</v>
      </c>
      <c r="G108" s="379">
        <f t="shared" si="12"/>
        <v>26</v>
      </c>
      <c r="H108" s="383">
        <v>21.329599551946234</v>
      </c>
      <c r="I108" s="379">
        <f t="shared" si="13"/>
        <v>26</v>
      </c>
      <c r="J108" s="383">
        <v>21.895142068648994</v>
      </c>
      <c r="K108" s="379">
        <f t="shared" si="14"/>
        <v>25</v>
      </c>
    </row>
    <row r="109" spans="1:11" ht="26.25" customHeight="1" x14ac:dyDescent="0.25">
      <c r="A109" s="137" t="s">
        <v>31</v>
      </c>
      <c r="B109" s="383">
        <v>19.348195329087048</v>
      </c>
      <c r="C109" s="379">
        <f t="shared" si="10"/>
        <v>27</v>
      </c>
      <c r="D109" s="383">
        <v>20.456851392335263</v>
      </c>
      <c r="E109" s="379">
        <f t="shared" si="11"/>
        <v>28</v>
      </c>
      <c r="F109" s="383">
        <v>18.847736625514404</v>
      </c>
      <c r="G109" s="379">
        <f t="shared" si="12"/>
        <v>30</v>
      </c>
      <c r="H109" s="383">
        <v>19.296671866874675</v>
      </c>
      <c r="I109" s="379">
        <f t="shared" si="13"/>
        <v>29</v>
      </c>
      <c r="J109" s="383">
        <v>19.745607108234946</v>
      </c>
      <c r="K109" s="379">
        <f t="shared" si="14"/>
        <v>29</v>
      </c>
    </row>
    <row r="110" spans="1:11" ht="26.25" customHeight="1" x14ac:dyDescent="0.25">
      <c r="A110" s="137" t="s">
        <v>32</v>
      </c>
      <c r="B110" s="383">
        <v>19.267015706806284</v>
      </c>
      <c r="C110" s="379">
        <f t="shared" si="10"/>
        <v>28</v>
      </c>
      <c r="D110" s="383">
        <v>20.719109461966603</v>
      </c>
      <c r="E110" s="379">
        <f t="shared" si="11"/>
        <v>26</v>
      </c>
      <c r="F110" s="383">
        <v>21.434757281553399</v>
      </c>
      <c r="G110" s="379">
        <f t="shared" si="12"/>
        <v>22</v>
      </c>
      <c r="H110" s="383">
        <v>22.063938098147016</v>
      </c>
      <c r="I110" s="379">
        <f t="shared" si="13"/>
        <v>23</v>
      </c>
      <c r="J110" s="383">
        <v>22.693118914740634</v>
      </c>
      <c r="K110" s="379">
        <f t="shared" si="14"/>
        <v>23</v>
      </c>
    </row>
    <row r="111" spans="1:11" ht="26.25" customHeight="1" x14ac:dyDescent="0.25">
      <c r="A111" s="137" t="s">
        <v>33</v>
      </c>
      <c r="B111" s="383">
        <v>27.027640671273446</v>
      </c>
      <c r="C111" s="379">
        <f t="shared" si="10"/>
        <v>8</v>
      </c>
      <c r="D111" s="383">
        <v>27.74664011946242</v>
      </c>
      <c r="E111" s="379">
        <f t="shared" si="11"/>
        <v>9</v>
      </c>
      <c r="F111" s="383">
        <v>27.308489634748273</v>
      </c>
      <c r="G111" s="379">
        <f t="shared" si="12"/>
        <v>10</v>
      </c>
      <c r="H111" s="383">
        <v>27.154333008763388</v>
      </c>
      <c r="I111" s="379">
        <f t="shared" si="13"/>
        <v>11</v>
      </c>
      <c r="J111" s="383">
        <v>27.000176382778502</v>
      </c>
      <c r="K111" s="379">
        <f t="shared" si="14"/>
        <v>11</v>
      </c>
    </row>
    <row r="112" spans="1:11" ht="26.25" customHeight="1" x14ac:dyDescent="0.25">
      <c r="A112" s="137" t="s">
        <v>34</v>
      </c>
      <c r="B112" s="383">
        <v>25.974398519432448</v>
      </c>
      <c r="C112" s="379">
        <f t="shared" si="10"/>
        <v>11</v>
      </c>
      <c r="D112" s="383">
        <v>25.267576990122024</v>
      </c>
      <c r="E112" s="379">
        <f t="shared" si="11"/>
        <v>17</v>
      </c>
      <c r="F112" s="383">
        <v>24.016330974414807</v>
      </c>
      <c r="G112" s="379">
        <f t="shared" si="12"/>
        <v>17</v>
      </c>
      <c r="H112" s="383">
        <v>23.882538846457731</v>
      </c>
      <c r="I112" s="379">
        <f t="shared" si="13"/>
        <v>17</v>
      </c>
      <c r="J112" s="383">
        <v>23.748746718500655</v>
      </c>
      <c r="K112" s="379">
        <f t="shared" si="14"/>
        <v>18</v>
      </c>
    </row>
    <row r="113" spans="1:11" ht="26.25" customHeight="1" x14ac:dyDescent="0.25">
      <c r="A113" s="137" t="s">
        <v>35</v>
      </c>
      <c r="B113" s="383">
        <v>21.375079872204473</v>
      </c>
      <c r="C113" s="379">
        <f t="shared" si="10"/>
        <v>22</v>
      </c>
      <c r="D113" s="383">
        <v>22.788793103448278</v>
      </c>
      <c r="E113" s="379">
        <f t="shared" si="11"/>
        <v>21</v>
      </c>
      <c r="F113" s="383">
        <v>22.69276708692767</v>
      </c>
      <c r="G113" s="379">
        <f t="shared" si="12"/>
        <v>18</v>
      </c>
      <c r="H113" s="383">
        <v>22.604318936877075</v>
      </c>
      <c r="I113" s="379">
        <f t="shared" si="13"/>
        <v>21</v>
      </c>
      <c r="J113" s="383">
        <v>22.515870786826479</v>
      </c>
      <c r="K113" s="379">
        <f t="shared" si="14"/>
        <v>24</v>
      </c>
    </row>
    <row r="114" spans="1:11" ht="26.25" customHeight="1" x14ac:dyDescent="0.25">
      <c r="A114" s="137" t="s">
        <v>36</v>
      </c>
      <c r="B114" s="383">
        <v>27.585164835164836</v>
      </c>
      <c r="C114" s="379">
        <f t="shared" si="10"/>
        <v>7</v>
      </c>
      <c r="D114" s="383">
        <v>31.206039076376555</v>
      </c>
      <c r="E114" s="379">
        <f t="shared" si="11"/>
        <v>5</v>
      </c>
      <c r="F114" s="383">
        <v>28.912815126050422</v>
      </c>
      <c r="G114" s="379">
        <f t="shared" si="12"/>
        <v>6</v>
      </c>
      <c r="H114" s="383">
        <v>29.666320166320165</v>
      </c>
      <c r="I114" s="379">
        <f t="shared" si="13"/>
        <v>5</v>
      </c>
      <c r="J114" s="383">
        <v>30.419825206589909</v>
      </c>
      <c r="K114" s="379">
        <f t="shared" si="14"/>
        <v>5</v>
      </c>
    </row>
    <row r="115" spans="1:11" ht="26.25" customHeight="1" x14ac:dyDescent="0.25">
      <c r="A115" s="138" t="s">
        <v>87</v>
      </c>
    </row>
    <row r="116" spans="1:11" ht="26.25" customHeight="1" x14ac:dyDescent="0.25">
      <c r="A116" s="138" t="s">
        <v>418</v>
      </c>
    </row>
    <row r="117" spans="1:11" ht="26.25" customHeight="1" x14ac:dyDescent="0.25">
      <c r="A117" s="138" t="s">
        <v>97</v>
      </c>
    </row>
    <row r="119" spans="1:11" ht="26.25" customHeight="1" x14ac:dyDescent="0.25">
      <c r="A119" s="469" t="s">
        <v>1039</v>
      </c>
      <c r="E119" s="17"/>
      <c r="G119" s="17"/>
      <c r="K119" s="17" t="s">
        <v>86</v>
      </c>
    </row>
    <row r="120" spans="1:11" ht="26.25" customHeight="1" x14ac:dyDescent="0.25">
      <c r="A120" s="821" t="s">
        <v>71</v>
      </c>
      <c r="B120" s="725" t="s">
        <v>349</v>
      </c>
      <c r="C120" s="725"/>
      <c r="D120" s="725" t="s">
        <v>410</v>
      </c>
      <c r="E120" s="725"/>
      <c r="F120" s="725" t="s">
        <v>598</v>
      </c>
      <c r="G120" s="725"/>
      <c r="H120" s="725" t="s">
        <v>889</v>
      </c>
      <c r="I120" s="725"/>
      <c r="J120" s="725" t="s">
        <v>1035</v>
      </c>
      <c r="K120" s="725"/>
    </row>
    <row r="121" spans="1:11" ht="26.25" customHeight="1" x14ac:dyDescent="0.25">
      <c r="A121" s="821"/>
      <c r="B121" s="458" t="s">
        <v>75</v>
      </c>
      <c r="C121" s="458" t="s">
        <v>3</v>
      </c>
      <c r="D121" s="458" t="s">
        <v>75</v>
      </c>
      <c r="E121" s="458" t="s">
        <v>3</v>
      </c>
      <c r="F121" s="458" t="s">
        <v>75</v>
      </c>
      <c r="G121" s="458" t="s">
        <v>3</v>
      </c>
      <c r="H121" s="458" t="s">
        <v>75</v>
      </c>
      <c r="I121" s="458" t="s">
        <v>3</v>
      </c>
      <c r="J121" s="458" t="s">
        <v>75</v>
      </c>
      <c r="K121" s="458" t="s">
        <v>3</v>
      </c>
    </row>
    <row r="122" spans="1:11" ht="26.25" customHeight="1" x14ac:dyDescent="0.25">
      <c r="A122" s="136" t="s">
        <v>4</v>
      </c>
      <c r="B122" s="16">
        <v>16</v>
      </c>
      <c r="C122" s="377" t="s">
        <v>230</v>
      </c>
      <c r="D122" s="16">
        <v>16.6348515497553</v>
      </c>
      <c r="E122" s="377" t="s">
        <v>230</v>
      </c>
      <c r="F122" s="16">
        <v>16.267396378372833</v>
      </c>
      <c r="G122" s="377" t="s">
        <v>230</v>
      </c>
      <c r="H122" s="16">
        <v>16.840839190126559</v>
      </c>
      <c r="I122" s="377" t="s">
        <v>230</v>
      </c>
      <c r="J122" s="16">
        <v>17.414282001880284</v>
      </c>
      <c r="K122" s="377" t="s">
        <v>230</v>
      </c>
    </row>
    <row r="123" spans="1:11" ht="26.25" customHeight="1" x14ac:dyDescent="0.25">
      <c r="A123" s="137" t="s">
        <v>6</v>
      </c>
      <c r="B123" s="383">
        <v>18.109119010819164</v>
      </c>
      <c r="C123" s="379">
        <f t="shared" ref="C123:C154" si="15">RANK(B123,$B$123:$B$154)</f>
        <v>7</v>
      </c>
      <c r="D123" s="383">
        <v>18.286776984970395</v>
      </c>
      <c r="E123" s="379">
        <f>RANK(D123,$D$123:$D$154)</f>
        <v>9</v>
      </c>
      <c r="F123" s="383">
        <v>17.671877326187285</v>
      </c>
      <c r="G123" s="379">
        <f>RANK(F123,$F$123:$F$154)</f>
        <v>10</v>
      </c>
      <c r="H123" s="383">
        <v>18.374848300970875</v>
      </c>
      <c r="I123" s="379">
        <f>RANK(H123,$H$123:$H$154)</f>
        <v>8</v>
      </c>
      <c r="J123" s="383">
        <v>19.077819275754464</v>
      </c>
      <c r="K123" s="379">
        <f>RANK(J123,$J$123:$J$154)</f>
        <v>8</v>
      </c>
    </row>
    <row r="124" spans="1:11" ht="26.25" customHeight="1" x14ac:dyDescent="0.25">
      <c r="A124" s="137" t="s">
        <v>7</v>
      </c>
      <c r="B124" s="383">
        <v>18.540944300995942</v>
      </c>
      <c r="C124" s="379">
        <f t="shared" si="15"/>
        <v>3</v>
      </c>
      <c r="D124" s="383">
        <v>17.691181536341716</v>
      </c>
      <c r="E124" s="379">
        <f t="shared" ref="E124:E154" si="16">RANK(D124,$D$123:$D$154)</f>
        <v>11</v>
      </c>
      <c r="F124" s="383">
        <v>17.233293040925574</v>
      </c>
      <c r="G124" s="379">
        <f t="shared" ref="G124:G154" si="17">RANK(F124,$F$123:$F$154)</f>
        <v>11</v>
      </c>
      <c r="H124" s="383">
        <v>17.566937477922995</v>
      </c>
      <c r="I124" s="379">
        <f t="shared" ref="I124:I154" si="18">RANK(H124,$H$123:$H$154)</f>
        <v>11</v>
      </c>
      <c r="J124" s="383">
        <v>17.900581914920416</v>
      </c>
      <c r="K124" s="379">
        <f t="shared" ref="K124:K154" si="19">RANK(J124,$J$123:$J$154)</f>
        <v>13</v>
      </c>
    </row>
    <row r="125" spans="1:11" ht="26.25" customHeight="1" x14ac:dyDescent="0.25">
      <c r="A125" s="137" t="s">
        <v>8</v>
      </c>
      <c r="B125" s="383">
        <v>13.921655833048238</v>
      </c>
      <c r="C125" s="379">
        <f t="shared" si="15"/>
        <v>26</v>
      </c>
      <c r="D125" s="383">
        <v>14.045393409549428</v>
      </c>
      <c r="E125" s="379">
        <f t="shared" si="16"/>
        <v>25</v>
      </c>
      <c r="F125" s="383">
        <v>13.721776887107549</v>
      </c>
      <c r="G125" s="379">
        <f t="shared" si="17"/>
        <v>27</v>
      </c>
      <c r="H125" s="383">
        <v>14.362585034013605</v>
      </c>
      <c r="I125" s="379">
        <f t="shared" si="18"/>
        <v>27</v>
      </c>
      <c r="J125" s="383">
        <v>15.003393180919662</v>
      </c>
      <c r="K125" s="379">
        <f t="shared" si="19"/>
        <v>24</v>
      </c>
    </row>
    <row r="126" spans="1:11" ht="26.25" customHeight="1" x14ac:dyDescent="0.25">
      <c r="A126" s="137" t="s">
        <v>9</v>
      </c>
      <c r="B126" s="383">
        <v>16.694831121182691</v>
      </c>
      <c r="C126" s="379">
        <f t="shared" si="15"/>
        <v>15</v>
      </c>
      <c r="D126" s="383">
        <v>18.094975911906399</v>
      </c>
      <c r="E126" s="379">
        <f t="shared" si="16"/>
        <v>10</v>
      </c>
      <c r="F126" s="383">
        <v>18.02914721621314</v>
      </c>
      <c r="G126" s="379">
        <f t="shared" si="17"/>
        <v>5</v>
      </c>
      <c r="H126" s="383">
        <v>19.088277511961721</v>
      </c>
      <c r="I126" s="379">
        <f t="shared" si="18"/>
        <v>3</v>
      </c>
      <c r="J126" s="383">
        <v>20.147407807710302</v>
      </c>
      <c r="K126" s="379">
        <f t="shared" si="19"/>
        <v>3</v>
      </c>
    </row>
    <row r="127" spans="1:11" ht="26.25" customHeight="1" x14ac:dyDescent="0.25">
      <c r="A127" s="137" t="s">
        <v>10</v>
      </c>
      <c r="B127" s="383">
        <v>18.207897033158812</v>
      </c>
      <c r="C127" s="379">
        <f t="shared" si="15"/>
        <v>4</v>
      </c>
      <c r="D127" s="383">
        <v>18.915654669905056</v>
      </c>
      <c r="E127" s="379">
        <f t="shared" si="16"/>
        <v>4</v>
      </c>
      <c r="F127" s="383">
        <v>18.203236245954692</v>
      </c>
      <c r="G127" s="379">
        <f t="shared" si="17"/>
        <v>4</v>
      </c>
      <c r="H127" s="383">
        <v>18.841833295888563</v>
      </c>
      <c r="I127" s="379">
        <f t="shared" si="18"/>
        <v>6</v>
      </c>
      <c r="J127" s="383">
        <v>19.480430345822434</v>
      </c>
      <c r="K127" s="379">
        <f t="shared" si="19"/>
        <v>6</v>
      </c>
    </row>
    <row r="128" spans="1:11" ht="26.25" customHeight="1" x14ac:dyDescent="0.25">
      <c r="A128" s="137" t="s">
        <v>11</v>
      </c>
      <c r="B128" s="383">
        <v>10.125063548551093</v>
      </c>
      <c r="C128" s="379">
        <f t="shared" si="15"/>
        <v>32</v>
      </c>
      <c r="D128" s="383">
        <v>10.288564476885645</v>
      </c>
      <c r="E128" s="379">
        <f t="shared" si="16"/>
        <v>32</v>
      </c>
      <c r="F128" s="383">
        <v>10.158630665380906</v>
      </c>
      <c r="G128" s="379">
        <f t="shared" si="17"/>
        <v>32</v>
      </c>
      <c r="H128" s="383">
        <v>10.457807953443259</v>
      </c>
      <c r="I128" s="379">
        <f t="shared" si="18"/>
        <v>32</v>
      </c>
      <c r="J128" s="383">
        <v>10.756985241505612</v>
      </c>
      <c r="K128" s="379">
        <f t="shared" si="19"/>
        <v>32</v>
      </c>
    </row>
    <row r="129" spans="1:11" ht="26.25" customHeight="1" x14ac:dyDescent="0.25">
      <c r="A129" s="137" t="s">
        <v>12</v>
      </c>
      <c r="B129" s="383">
        <v>17.971748660496832</v>
      </c>
      <c r="C129" s="379">
        <f t="shared" si="15"/>
        <v>8</v>
      </c>
      <c r="D129" s="383">
        <v>17.060166886253842</v>
      </c>
      <c r="E129" s="379">
        <f t="shared" si="16"/>
        <v>12</v>
      </c>
      <c r="F129" s="383">
        <v>16.373134328358208</v>
      </c>
      <c r="G129" s="379">
        <f t="shared" si="17"/>
        <v>13</v>
      </c>
      <c r="H129" s="383">
        <v>17.535151256923733</v>
      </c>
      <c r="I129" s="379">
        <f t="shared" si="18"/>
        <v>12</v>
      </c>
      <c r="J129" s="383">
        <v>18.697168185489257</v>
      </c>
      <c r="K129" s="379">
        <f t="shared" si="19"/>
        <v>11</v>
      </c>
    </row>
    <row r="130" spans="1:11" ht="26.25" customHeight="1" x14ac:dyDescent="0.25">
      <c r="A130" s="137" t="s">
        <v>89</v>
      </c>
      <c r="B130" s="383">
        <v>19.70149854168762</v>
      </c>
      <c r="C130" s="379">
        <f t="shared" si="15"/>
        <v>2</v>
      </c>
      <c r="D130" s="383">
        <v>20.680196673292187</v>
      </c>
      <c r="E130" s="379">
        <f t="shared" si="16"/>
        <v>2</v>
      </c>
      <c r="F130" s="383">
        <v>20.33520440584622</v>
      </c>
      <c r="G130" s="379">
        <f t="shared" si="17"/>
        <v>1</v>
      </c>
      <c r="H130" s="383">
        <v>20.565103598691383</v>
      </c>
      <c r="I130" s="379">
        <f t="shared" si="18"/>
        <v>1</v>
      </c>
      <c r="J130" s="383">
        <v>20.795002791536547</v>
      </c>
      <c r="K130" s="379">
        <f t="shared" si="19"/>
        <v>1</v>
      </c>
    </row>
    <row r="131" spans="1:11" ht="26.25" customHeight="1" x14ac:dyDescent="0.25">
      <c r="A131" s="137" t="s">
        <v>88</v>
      </c>
      <c r="B131" s="383">
        <v>21.629305912596401</v>
      </c>
      <c r="C131" s="379">
        <f t="shared" si="15"/>
        <v>1</v>
      </c>
      <c r="D131" s="383">
        <v>21.623159717926512</v>
      </c>
      <c r="E131" s="379">
        <f t="shared" si="16"/>
        <v>1</v>
      </c>
      <c r="F131" s="383">
        <v>20.180809248554912</v>
      </c>
      <c r="G131" s="379">
        <f t="shared" si="17"/>
        <v>2</v>
      </c>
      <c r="H131" s="383">
        <v>20.426126440796367</v>
      </c>
      <c r="I131" s="379">
        <f t="shared" si="18"/>
        <v>2</v>
      </c>
      <c r="J131" s="383">
        <v>20.671443633037821</v>
      </c>
      <c r="K131" s="379">
        <f t="shared" si="19"/>
        <v>2</v>
      </c>
    </row>
    <row r="132" spans="1:11" ht="26.25" customHeight="1" x14ac:dyDescent="0.25">
      <c r="A132" s="137" t="s">
        <v>14</v>
      </c>
      <c r="B132" s="383">
        <v>14.129328327075511</v>
      </c>
      <c r="C132" s="379">
        <f t="shared" si="15"/>
        <v>24</v>
      </c>
      <c r="D132" s="383">
        <v>13.252456538170824</v>
      </c>
      <c r="E132" s="379">
        <f t="shared" si="16"/>
        <v>29</v>
      </c>
      <c r="F132" s="383">
        <v>13.755859375</v>
      </c>
      <c r="G132" s="379">
        <f t="shared" si="17"/>
        <v>26</v>
      </c>
      <c r="H132" s="383">
        <v>14.587566030069077</v>
      </c>
      <c r="I132" s="379">
        <f t="shared" si="18"/>
        <v>23</v>
      </c>
      <c r="J132" s="383">
        <v>15.419272685138154</v>
      </c>
      <c r="K132" s="379">
        <f t="shared" si="19"/>
        <v>23</v>
      </c>
    </row>
    <row r="133" spans="1:11" ht="26.25" customHeight="1" x14ac:dyDescent="0.25">
      <c r="A133" s="137" t="s">
        <v>15</v>
      </c>
      <c r="B133" s="383">
        <v>14.321342925659472</v>
      </c>
      <c r="C133" s="379">
        <f t="shared" si="15"/>
        <v>21</v>
      </c>
      <c r="D133" s="383">
        <v>14.929394812680115</v>
      </c>
      <c r="E133" s="379">
        <f t="shared" si="16"/>
        <v>21</v>
      </c>
      <c r="F133" s="383">
        <v>14.791489361702128</v>
      </c>
      <c r="G133" s="379">
        <f t="shared" si="17"/>
        <v>20</v>
      </c>
      <c r="H133" s="383">
        <v>16.032448377581122</v>
      </c>
      <c r="I133" s="379">
        <f t="shared" si="18"/>
        <v>17</v>
      </c>
      <c r="J133" s="383">
        <v>17.273407393460118</v>
      </c>
      <c r="K133" s="379">
        <f t="shared" si="19"/>
        <v>15</v>
      </c>
    </row>
    <row r="134" spans="1:11" ht="26.25" customHeight="1" x14ac:dyDescent="0.25">
      <c r="A134" s="137" t="s">
        <v>16</v>
      </c>
      <c r="B134" s="383">
        <v>17.089231547017189</v>
      </c>
      <c r="C134" s="379">
        <f t="shared" si="15"/>
        <v>13</v>
      </c>
      <c r="D134" s="383">
        <v>18.715623068091496</v>
      </c>
      <c r="E134" s="379">
        <f t="shared" si="16"/>
        <v>6</v>
      </c>
      <c r="F134" s="383">
        <v>18.458934277571466</v>
      </c>
      <c r="G134" s="379">
        <f t="shared" si="17"/>
        <v>3</v>
      </c>
      <c r="H134" s="383">
        <v>19.066387872451646</v>
      </c>
      <c r="I134" s="379">
        <f t="shared" si="18"/>
        <v>4</v>
      </c>
      <c r="J134" s="383">
        <v>19.673841467331826</v>
      </c>
      <c r="K134" s="379">
        <f t="shared" si="19"/>
        <v>5</v>
      </c>
    </row>
    <row r="135" spans="1:11" ht="26.25" customHeight="1" x14ac:dyDescent="0.25">
      <c r="A135" s="137" t="s">
        <v>17</v>
      </c>
      <c r="B135" s="383">
        <v>13.33180987202925</v>
      </c>
      <c r="C135" s="379">
        <f t="shared" si="15"/>
        <v>30</v>
      </c>
      <c r="D135" s="383">
        <v>14.403294117647059</v>
      </c>
      <c r="E135" s="379">
        <f t="shared" si="16"/>
        <v>24</v>
      </c>
      <c r="F135" s="383">
        <v>13.829443447037702</v>
      </c>
      <c r="G135" s="379">
        <f t="shared" si="17"/>
        <v>24</v>
      </c>
      <c r="H135" s="383">
        <v>14.687901008249312</v>
      </c>
      <c r="I135" s="379">
        <f t="shared" si="18"/>
        <v>22</v>
      </c>
      <c r="J135" s="383">
        <v>15.546358569460923</v>
      </c>
      <c r="K135" s="379">
        <f t="shared" si="19"/>
        <v>22</v>
      </c>
    </row>
    <row r="136" spans="1:11" ht="26.25" customHeight="1" x14ac:dyDescent="0.25">
      <c r="A136" s="137" t="s">
        <v>18</v>
      </c>
      <c r="B136" s="383">
        <v>17.717001629549159</v>
      </c>
      <c r="C136" s="379">
        <f t="shared" si="15"/>
        <v>12</v>
      </c>
      <c r="D136" s="383">
        <v>16.529817644159685</v>
      </c>
      <c r="E136" s="379">
        <f t="shared" si="16"/>
        <v>15</v>
      </c>
      <c r="F136" s="383">
        <v>15.69377178931499</v>
      </c>
      <c r="G136" s="379">
        <f t="shared" si="17"/>
        <v>17</v>
      </c>
      <c r="H136" s="383">
        <v>16.012095639943741</v>
      </c>
      <c r="I136" s="379">
        <f t="shared" si="18"/>
        <v>18</v>
      </c>
      <c r="J136" s="383">
        <v>16.330419490572492</v>
      </c>
      <c r="K136" s="379">
        <f t="shared" si="19"/>
        <v>19</v>
      </c>
    </row>
    <row r="137" spans="1:11" ht="26.25" customHeight="1" x14ac:dyDescent="0.25">
      <c r="A137" s="137" t="s">
        <v>19</v>
      </c>
      <c r="B137" s="383">
        <v>14.219446922390723</v>
      </c>
      <c r="C137" s="379">
        <f t="shared" si="15"/>
        <v>23</v>
      </c>
      <c r="D137" s="383">
        <v>15.750236966824644</v>
      </c>
      <c r="E137" s="379">
        <f t="shared" si="16"/>
        <v>17</v>
      </c>
      <c r="F137" s="383">
        <v>16.156807511737089</v>
      </c>
      <c r="G137" s="379">
        <f t="shared" si="17"/>
        <v>15</v>
      </c>
      <c r="H137" s="383">
        <v>17.45947265625</v>
      </c>
      <c r="I137" s="379">
        <f t="shared" si="18"/>
        <v>13</v>
      </c>
      <c r="J137" s="383">
        <v>18.762137800762911</v>
      </c>
      <c r="K137" s="379">
        <f t="shared" si="19"/>
        <v>10</v>
      </c>
    </row>
    <row r="138" spans="1:11" ht="26.25" customHeight="1" x14ac:dyDescent="0.25">
      <c r="A138" s="137" t="s">
        <v>20</v>
      </c>
      <c r="B138" s="383">
        <v>14.42916378714582</v>
      </c>
      <c r="C138" s="379">
        <f t="shared" si="15"/>
        <v>19</v>
      </c>
      <c r="D138" s="383">
        <v>14.559060402684564</v>
      </c>
      <c r="E138" s="379">
        <f t="shared" si="16"/>
        <v>23</v>
      </c>
      <c r="F138" s="383">
        <v>14.059399477806789</v>
      </c>
      <c r="G138" s="379">
        <f t="shared" si="17"/>
        <v>22</v>
      </c>
      <c r="H138" s="383">
        <v>14.45822102425876</v>
      </c>
      <c r="I138" s="379">
        <f t="shared" si="18"/>
        <v>25</v>
      </c>
      <c r="J138" s="383">
        <v>14.857042570710732</v>
      </c>
      <c r="K138" s="379">
        <f t="shared" si="19"/>
        <v>28</v>
      </c>
    </row>
    <row r="139" spans="1:11" ht="26.25" customHeight="1" x14ac:dyDescent="0.25">
      <c r="A139" s="137" t="s">
        <v>21</v>
      </c>
      <c r="B139" s="383">
        <v>18.156936473382149</v>
      </c>
      <c r="C139" s="379">
        <f t="shared" si="15"/>
        <v>6</v>
      </c>
      <c r="D139" s="383">
        <v>17.059181897302</v>
      </c>
      <c r="E139" s="379">
        <f t="shared" si="16"/>
        <v>13</v>
      </c>
      <c r="F139" s="383">
        <v>16.67082000336757</v>
      </c>
      <c r="G139" s="379">
        <f t="shared" si="17"/>
        <v>12</v>
      </c>
      <c r="H139" s="383">
        <v>17.125608732157851</v>
      </c>
      <c r="I139" s="379">
        <f t="shared" si="18"/>
        <v>14</v>
      </c>
      <c r="J139" s="383">
        <v>17.580397460948131</v>
      </c>
      <c r="K139" s="379">
        <f t="shared" si="19"/>
        <v>14</v>
      </c>
    </row>
    <row r="140" spans="1:11" ht="26.25" customHeight="1" x14ac:dyDescent="0.25">
      <c r="A140" s="137" t="s">
        <v>22</v>
      </c>
      <c r="B140" s="383">
        <v>14.629534173348606</v>
      </c>
      <c r="C140" s="379">
        <f t="shared" si="15"/>
        <v>18</v>
      </c>
      <c r="D140" s="383">
        <v>15.333461059488457</v>
      </c>
      <c r="E140" s="379">
        <f t="shared" si="16"/>
        <v>18</v>
      </c>
      <c r="F140" s="383">
        <v>15.564286406355974</v>
      </c>
      <c r="G140" s="379">
        <f t="shared" si="17"/>
        <v>18</v>
      </c>
      <c r="H140" s="383">
        <v>15.887735299825344</v>
      </c>
      <c r="I140" s="379">
        <f t="shared" si="18"/>
        <v>20</v>
      </c>
      <c r="J140" s="383">
        <v>16.211184193294713</v>
      </c>
      <c r="K140" s="379">
        <f t="shared" si="19"/>
        <v>20</v>
      </c>
    </row>
    <row r="141" spans="1:11" ht="26.25" customHeight="1" x14ac:dyDescent="0.25">
      <c r="A141" s="137" t="s">
        <v>23</v>
      </c>
      <c r="B141" s="383">
        <v>16.455616653574236</v>
      </c>
      <c r="C141" s="379">
        <f t="shared" si="15"/>
        <v>16</v>
      </c>
      <c r="D141" s="383">
        <v>16.879636937647987</v>
      </c>
      <c r="E141" s="379">
        <f t="shared" si="16"/>
        <v>14</v>
      </c>
      <c r="F141" s="383">
        <v>16.258620689655171</v>
      </c>
      <c r="G141" s="379">
        <f t="shared" si="17"/>
        <v>14</v>
      </c>
      <c r="H141" s="383">
        <v>16.411855869817899</v>
      </c>
      <c r="I141" s="379">
        <f t="shared" si="18"/>
        <v>15</v>
      </c>
      <c r="J141" s="383">
        <v>16.565091049980627</v>
      </c>
      <c r="K141" s="379">
        <f t="shared" si="19"/>
        <v>18</v>
      </c>
    </row>
    <row r="142" spans="1:11" ht="26.25" customHeight="1" x14ac:dyDescent="0.25">
      <c r="A142" s="137" t="s">
        <v>24</v>
      </c>
      <c r="B142" s="383">
        <v>17.96</v>
      </c>
      <c r="C142" s="379">
        <f t="shared" si="15"/>
        <v>9</v>
      </c>
      <c r="D142" s="383">
        <v>18.416328188464664</v>
      </c>
      <c r="E142" s="379">
        <f t="shared" si="16"/>
        <v>8</v>
      </c>
      <c r="F142" s="383">
        <v>17.750391236306729</v>
      </c>
      <c r="G142" s="379">
        <f t="shared" si="17"/>
        <v>7</v>
      </c>
      <c r="H142" s="383">
        <v>18.301219032638617</v>
      </c>
      <c r="I142" s="379">
        <f t="shared" si="18"/>
        <v>9</v>
      </c>
      <c r="J142" s="383">
        <v>18.852046828970504</v>
      </c>
      <c r="K142" s="379">
        <f t="shared" si="19"/>
        <v>9</v>
      </c>
    </row>
    <row r="143" spans="1:11" ht="26.25" customHeight="1" x14ac:dyDescent="0.25">
      <c r="A143" s="137" t="s">
        <v>25</v>
      </c>
      <c r="B143" s="383">
        <v>13.711599576271187</v>
      </c>
      <c r="C143" s="379">
        <f t="shared" si="15"/>
        <v>27</v>
      </c>
      <c r="D143" s="383">
        <v>13.646193548387096</v>
      </c>
      <c r="E143" s="379">
        <f t="shared" si="16"/>
        <v>27</v>
      </c>
      <c r="F143" s="383">
        <v>13.765856236786469</v>
      </c>
      <c r="G143" s="379">
        <f t="shared" si="17"/>
        <v>25</v>
      </c>
      <c r="H143" s="383">
        <v>14.368108108108109</v>
      </c>
      <c r="I143" s="379">
        <f t="shared" si="18"/>
        <v>26</v>
      </c>
      <c r="J143" s="383">
        <v>14.970359979429748</v>
      </c>
      <c r="K143" s="379">
        <f t="shared" si="19"/>
        <v>26</v>
      </c>
    </row>
    <row r="144" spans="1:11" ht="26.25" customHeight="1" x14ac:dyDescent="0.25">
      <c r="A144" s="137" t="s">
        <v>26</v>
      </c>
      <c r="B144" s="383">
        <v>14.22026558891455</v>
      </c>
      <c r="C144" s="379">
        <f t="shared" si="15"/>
        <v>22</v>
      </c>
      <c r="D144" s="383">
        <v>13.780849629130142</v>
      </c>
      <c r="E144" s="379">
        <f t="shared" si="16"/>
        <v>26</v>
      </c>
      <c r="F144" s="383">
        <v>13.501445086705202</v>
      </c>
      <c r="G144" s="379">
        <f t="shared" si="17"/>
        <v>28</v>
      </c>
      <c r="H144" s="383">
        <v>14.140496977837476</v>
      </c>
      <c r="I144" s="379">
        <f t="shared" si="18"/>
        <v>28</v>
      </c>
      <c r="J144" s="383">
        <v>14.77954886896975</v>
      </c>
      <c r="K144" s="379">
        <f t="shared" si="19"/>
        <v>29</v>
      </c>
    </row>
    <row r="145" spans="1:11" ht="26.25" customHeight="1" x14ac:dyDescent="0.25">
      <c r="A145" s="137" t="s">
        <v>27</v>
      </c>
      <c r="B145" s="383">
        <v>14.01555104800541</v>
      </c>
      <c r="C145" s="379">
        <f t="shared" si="15"/>
        <v>25</v>
      </c>
      <c r="D145" s="383">
        <v>14.938630638882527</v>
      </c>
      <c r="E145" s="379">
        <f t="shared" si="16"/>
        <v>20</v>
      </c>
      <c r="F145" s="383">
        <v>14.623658318425761</v>
      </c>
      <c r="G145" s="379">
        <f t="shared" si="17"/>
        <v>21</v>
      </c>
      <c r="H145" s="383">
        <v>15.350407450523864</v>
      </c>
      <c r="I145" s="379">
        <f t="shared" si="18"/>
        <v>21</v>
      </c>
      <c r="J145" s="383">
        <v>16.077156582621967</v>
      </c>
      <c r="K145" s="379">
        <f t="shared" si="19"/>
        <v>21</v>
      </c>
    </row>
    <row r="146" spans="1:11" ht="26.25" customHeight="1" x14ac:dyDescent="0.25">
      <c r="A146" s="137" t="s">
        <v>28</v>
      </c>
      <c r="B146" s="383">
        <v>10.931277533039648</v>
      </c>
      <c r="C146" s="379">
        <f t="shared" si="15"/>
        <v>31</v>
      </c>
      <c r="D146" s="383">
        <v>10.754371357202331</v>
      </c>
      <c r="E146" s="379">
        <f t="shared" si="16"/>
        <v>31</v>
      </c>
      <c r="F146" s="383">
        <v>10.45480572597137</v>
      </c>
      <c r="G146" s="379">
        <f t="shared" si="17"/>
        <v>31</v>
      </c>
      <c r="H146" s="383">
        <v>10.619768832204066</v>
      </c>
      <c r="I146" s="379">
        <f t="shared" si="18"/>
        <v>31</v>
      </c>
      <c r="J146" s="383">
        <v>10.784731938436762</v>
      </c>
      <c r="K146" s="379">
        <f t="shared" si="19"/>
        <v>31</v>
      </c>
    </row>
    <row r="147" spans="1:11" ht="26.25" customHeight="1" x14ac:dyDescent="0.25">
      <c r="A147" s="137" t="s">
        <v>29</v>
      </c>
      <c r="B147" s="383">
        <v>17.811269517990496</v>
      </c>
      <c r="C147" s="379">
        <f t="shared" si="15"/>
        <v>10</v>
      </c>
      <c r="D147" s="383">
        <v>18.550580431177448</v>
      </c>
      <c r="E147" s="379">
        <f t="shared" si="16"/>
        <v>7</v>
      </c>
      <c r="F147" s="383">
        <v>17.974203821656051</v>
      </c>
      <c r="G147" s="379">
        <f t="shared" si="17"/>
        <v>6</v>
      </c>
      <c r="H147" s="383">
        <v>18.698852772466537</v>
      </c>
      <c r="I147" s="379">
        <f t="shared" si="18"/>
        <v>7</v>
      </c>
      <c r="J147" s="383">
        <v>19.423501723277024</v>
      </c>
      <c r="K147" s="379">
        <f t="shared" si="19"/>
        <v>7</v>
      </c>
    </row>
    <row r="148" spans="1:11" ht="26.25" customHeight="1" x14ac:dyDescent="0.25">
      <c r="A148" s="137" t="s">
        <v>30</v>
      </c>
      <c r="B148" s="383">
        <v>14.632598392746754</v>
      </c>
      <c r="C148" s="379">
        <f t="shared" si="15"/>
        <v>17</v>
      </c>
      <c r="D148" s="383">
        <v>14.575393537696769</v>
      </c>
      <c r="E148" s="379">
        <f t="shared" si="16"/>
        <v>22</v>
      </c>
      <c r="F148" s="383">
        <v>14.001455906821963</v>
      </c>
      <c r="G148" s="379">
        <f t="shared" si="17"/>
        <v>23</v>
      </c>
      <c r="H148" s="383">
        <v>14.498567335243553</v>
      </c>
      <c r="I148" s="379">
        <f t="shared" si="18"/>
        <v>24</v>
      </c>
      <c r="J148" s="383">
        <v>14.995678763665143</v>
      </c>
      <c r="K148" s="379">
        <f t="shared" si="19"/>
        <v>25</v>
      </c>
    </row>
    <row r="149" spans="1:11" ht="26.25" customHeight="1" x14ac:dyDescent="0.25">
      <c r="A149" s="137" t="s">
        <v>31</v>
      </c>
      <c r="B149" s="383">
        <v>13.69615663524293</v>
      </c>
      <c r="C149" s="379">
        <f t="shared" si="15"/>
        <v>28</v>
      </c>
      <c r="D149" s="383">
        <v>13.5559172285515</v>
      </c>
      <c r="E149" s="379">
        <f t="shared" si="16"/>
        <v>28</v>
      </c>
      <c r="F149" s="383">
        <v>13.23374218930803</v>
      </c>
      <c r="G149" s="379">
        <f t="shared" si="17"/>
        <v>29</v>
      </c>
      <c r="H149" s="383">
        <v>13.602700781805259</v>
      </c>
      <c r="I149" s="379">
        <f t="shared" si="18"/>
        <v>30</v>
      </c>
      <c r="J149" s="383">
        <v>13.971659374302488</v>
      </c>
      <c r="K149" s="379">
        <f t="shared" si="19"/>
        <v>30</v>
      </c>
    </row>
    <row r="150" spans="1:11" ht="26.25" customHeight="1" x14ac:dyDescent="0.25">
      <c r="A150" s="137" t="s">
        <v>32</v>
      </c>
      <c r="B150" s="383">
        <v>13.578275666477595</v>
      </c>
      <c r="C150" s="379">
        <f t="shared" si="15"/>
        <v>29</v>
      </c>
      <c r="D150" s="383">
        <v>13.184945644695198</v>
      </c>
      <c r="E150" s="379">
        <f t="shared" si="16"/>
        <v>30</v>
      </c>
      <c r="F150" s="383">
        <v>13.090404110540202</v>
      </c>
      <c r="G150" s="379">
        <f t="shared" si="17"/>
        <v>30</v>
      </c>
      <c r="H150" s="383">
        <v>14.027984519202143</v>
      </c>
      <c r="I150" s="379">
        <f t="shared" si="18"/>
        <v>29</v>
      </c>
      <c r="J150" s="383">
        <v>14.965564927864083</v>
      </c>
      <c r="K150" s="379">
        <f t="shared" si="19"/>
        <v>27</v>
      </c>
    </row>
    <row r="151" spans="1:11" ht="26.25" customHeight="1" x14ac:dyDescent="0.25">
      <c r="A151" s="137" t="s">
        <v>33</v>
      </c>
      <c r="B151" s="383">
        <v>18.184853420195441</v>
      </c>
      <c r="C151" s="379">
        <f t="shared" si="15"/>
        <v>5</v>
      </c>
      <c r="D151" s="383">
        <v>18.79671457905544</v>
      </c>
      <c r="E151" s="379">
        <f t="shared" si="16"/>
        <v>5</v>
      </c>
      <c r="F151" s="383">
        <v>17.71618451915559</v>
      </c>
      <c r="G151" s="379">
        <f t="shared" si="17"/>
        <v>8</v>
      </c>
      <c r="H151" s="383">
        <v>18.122869599682918</v>
      </c>
      <c r="I151" s="379">
        <f t="shared" si="18"/>
        <v>10</v>
      </c>
      <c r="J151" s="383">
        <v>18.529554680210246</v>
      </c>
      <c r="K151" s="379">
        <f t="shared" si="19"/>
        <v>12</v>
      </c>
    </row>
    <row r="152" spans="1:11" ht="26.25" customHeight="1" x14ac:dyDescent="0.25">
      <c r="A152" s="137" t="s">
        <v>34</v>
      </c>
      <c r="B152" s="383">
        <v>16.986073915372256</v>
      </c>
      <c r="C152" s="379">
        <f t="shared" si="15"/>
        <v>14</v>
      </c>
      <c r="D152" s="383">
        <v>16.029807692307692</v>
      </c>
      <c r="E152" s="379">
        <f t="shared" si="16"/>
        <v>16</v>
      </c>
      <c r="F152" s="383">
        <v>15.976521322472449</v>
      </c>
      <c r="G152" s="379">
        <f t="shared" si="17"/>
        <v>16</v>
      </c>
      <c r="H152" s="383">
        <v>16.410511363636363</v>
      </c>
      <c r="I152" s="379">
        <f t="shared" si="18"/>
        <v>16</v>
      </c>
      <c r="J152" s="383">
        <v>16.844501404800276</v>
      </c>
      <c r="K152" s="379">
        <f t="shared" si="19"/>
        <v>16</v>
      </c>
    </row>
    <row r="153" spans="1:11" ht="26.25" customHeight="1" x14ac:dyDescent="0.25">
      <c r="A153" s="137" t="s">
        <v>35</v>
      </c>
      <c r="B153" s="383">
        <v>14.337514585764294</v>
      </c>
      <c r="C153" s="379">
        <f t="shared" si="15"/>
        <v>20</v>
      </c>
      <c r="D153" s="383">
        <v>15.163746223564955</v>
      </c>
      <c r="E153" s="379">
        <f t="shared" si="16"/>
        <v>19</v>
      </c>
      <c r="F153" s="383">
        <v>15.180430879712747</v>
      </c>
      <c r="G153" s="379">
        <f t="shared" si="17"/>
        <v>19</v>
      </c>
      <c r="H153" s="383">
        <v>16.004021033096194</v>
      </c>
      <c r="I153" s="379">
        <f t="shared" si="18"/>
        <v>19</v>
      </c>
      <c r="J153" s="383">
        <v>16.827611186479643</v>
      </c>
      <c r="K153" s="379">
        <f t="shared" si="19"/>
        <v>17</v>
      </c>
    </row>
    <row r="154" spans="1:11" ht="26.25" customHeight="1" x14ac:dyDescent="0.25">
      <c r="A154" s="137" t="s">
        <v>36</v>
      </c>
      <c r="B154" s="383">
        <v>17.720472440944881</v>
      </c>
      <c r="C154" s="379">
        <f t="shared" si="15"/>
        <v>11</v>
      </c>
      <c r="D154" s="383">
        <v>19.122140896614823</v>
      </c>
      <c r="E154" s="379">
        <f t="shared" si="16"/>
        <v>3</v>
      </c>
      <c r="F154" s="383">
        <v>17.698425849212924</v>
      </c>
      <c r="G154" s="379">
        <f t="shared" si="17"/>
        <v>9</v>
      </c>
      <c r="H154" s="383">
        <v>18.889877170690387</v>
      </c>
      <c r="I154" s="379">
        <f t="shared" si="18"/>
        <v>5</v>
      </c>
      <c r="J154" s="383">
        <v>20.081328492167849</v>
      </c>
      <c r="K154" s="379">
        <f t="shared" si="19"/>
        <v>4</v>
      </c>
    </row>
    <row r="155" spans="1:11" ht="26.25" customHeight="1" x14ac:dyDescent="0.25">
      <c r="A155" s="138" t="s">
        <v>87</v>
      </c>
    </row>
    <row r="156" spans="1:11" ht="26.25" customHeight="1" x14ac:dyDescent="0.25">
      <c r="A156" s="138" t="s">
        <v>418</v>
      </c>
    </row>
    <row r="157" spans="1:11" ht="26.25" customHeight="1" x14ac:dyDescent="0.25">
      <c r="A157" s="138" t="s">
        <v>97</v>
      </c>
    </row>
    <row r="159" spans="1:11" ht="26.25" customHeight="1" x14ac:dyDescent="0.25">
      <c r="A159" s="469" t="s">
        <v>1040</v>
      </c>
      <c r="E159" s="17"/>
      <c r="G159" s="17"/>
      <c r="K159" s="17" t="s">
        <v>86</v>
      </c>
    </row>
    <row r="160" spans="1:11" ht="26.25" customHeight="1" x14ac:dyDescent="0.25">
      <c r="A160" s="821" t="s">
        <v>71</v>
      </c>
      <c r="B160" s="725" t="s">
        <v>349</v>
      </c>
      <c r="C160" s="725"/>
      <c r="D160" s="725" t="s">
        <v>410</v>
      </c>
      <c r="E160" s="725"/>
      <c r="F160" s="725" t="s">
        <v>598</v>
      </c>
      <c r="G160" s="725"/>
      <c r="H160" s="725" t="s">
        <v>889</v>
      </c>
      <c r="I160" s="725"/>
      <c r="J160" s="725" t="s">
        <v>1035</v>
      </c>
      <c r="K160" s="725"/>
    </row>
    <row r="161" spans="1:11" ht="26.25" customHeight="1" x14ac:dyDescent="0.25">
      <c r="A161" s="821"/>
      <c r="B161" s="458" t="s">
        <v>90</v>
      </c>
      <c r="C161" s="458" t="s">
        <v>3</v>
      </c>
      <c r="D161" s="458" t="s">
        <v>90</v>
      </c>
      <c r="E161" s="458" t="s">
        <v>3</v>
      </c>
      <c r="F161" s="458" t="s">
        <v>90</v>
      </c>
      <c r="G161" s="458" t="s">
        <v>3</v>
      </c>
      <c r="H161" s="458" t="s">
        <v>90</v>
      </c>
      <c r="I161" s="458" t="s">
        <v>3</v>
      </c>
      <c r="J161" s="458" t="s">
        <v>90</v>
      </c>
      <c r="K161" s="458" t="s">
        <v>3</v>
      </c>
    </row>
    <row r="162" spans="1:11" ht="26.25" customHeight="1" x14ac:dyDescent="0.25">
      <c r="A162" s="136" t="s">
        <v>91</v>
      </c>
      <c r="B162" s="377">
        <v>25.4</v>
      </c>
      <c r="C162" s="377" t="s">
        <v>230</v>
      </c>
      <c r="D162" s="377">
        <v>25.915645668807635</v>
      </c>
      <c r="E162" s="377" t="s">
        <v>230</v>
      </c>
      <c r="F162" s="377">
        <v>25.750147196574336</v>
      </c>
      <c r="G162" s="377" t="s">
        <v>230</v>
      </c>
      <c r="H162" s="377">
        <v>25.669689729550356</v>
      </c>
      <c r="I162" s="377" t="s">
        <v>230</v>
      </c>
      <c r="J162" s="377">
        <v>25.589232262526377</v>
      </c>
      <c r="K162" s="377" t="s">
        <v>230</v>
      </c>
    </row>
    <row r="163" spans="1:11" ht="26.25" customHeight="1" x14ac:dyDescent="0.25">
      <c r="A163" s="137" t="s">
        <v>6</v>
      </c>
      <c r="B163" s="380">
        <v>23.944335154826959</v>
      </c>
      <c r="C163" s="379">
        <f t="shared" ref="C163:C194" si="20">RANK(B163,$B$163:$B$194)</f>
        <v>18</v>
      </c>
      <c r="D163" s="380">
        <v>23.601535040527938</v>
      </c>
      <c r="E163" s="379">
        <f>RANK(D163,$D$163:$D$194)</f>
        <v>21</v>
      </c>
      <c r="F163" s="380">
        <v>23.149757765745228</v>
      </c>
      <c r="G163" s="379">
        <f>RANK(F163,$F$163:$F$194)</f>
        <v>23</v>
      </c>
      <c r="H163" s="380">
        <v>23.082909715758575</v>
      </c>
      <c r="I163" s="379">
        <f>RANK(H163,$H$163:$H$194)</f>
        <v>23</v>
      </c>
      <c r="J163" s="380">
        <v>23.016061665771922</v>
      </c>
      <c r="K163" s="379">
        <f>RANK(J163,$J$163:$J$194)</f>
        <v>22</v>
      </c>
    </row>
    <row r="164" spans="1:11" ht="26.25" customHeight="1" x14ac:dyDescent="0.25">
      <c r="A164" s="137" t="s">
        <v>7</v>
      </c>
      <c r="B164" s="380">
        <v>25.282205323193917</v>
      </c>
      <c r="C164" s="379">
        <f t="shared" si="20"/>
        <v>11</v>
      </c>
      <c r="D164" s="380">
        <v>25.509360198481318</v>
      </c>
      <c r="E164" s="379">
        <f t="shared" ref="E164:E194" si="21">RANK(D164,$D$163:$D$194)</f>
        <v>13</v>
      </c>
      <c r="F164" s="380">
        <v>25.469487388120424</v>
      </c>
      <c r="G164" s="379">
        <f t="shared" ref="G164:G194" si="22">RANK(F164,$F$163:$F$194)</f>
        <v>12</v>
      </c>
      <c r="H164" s="380">
        <v>25.291691133294186</v>
      </c>
      <c r="I164" s="379">
        <f t="shared" ref="I164:I194" si="23">RANK(H164,$H$163:$H$194)</f>
        <v>12</v>
      </c>
      <c r="J164" s="380">
        <v>25.113894878467949</v>
      </c>
      <c r="K164" s="379">
        <f t="shared" ref="K164:K194" si="24">RANK(J164,$J$163:$J$194)</f>
        <v>12</v>
      </c>
    </row>
    <row r="165" spans="1:11" ht="26.25" customHeight="1" x14ac:dyDescent="0.25">
      <c r="A165" s="137" t="s">
        <v>8</v>
      </c>
      <c r="B165" s="380">
        <v>22.362258128864951</v>
      </c>
      <c r="C165" s="379">
        <f t="shared" si="20"/>
        <v>26</v>
      </c>
      <c r="D165" s="380">
        <v>22.55</v>
      </c>
      <c r="E165" s="379">
        <f t="shared" si="21"/>
        <v>27</v>
      </c>
      <c r="F165" s="380">
        <v>22.561587050927752</v>
      </c>
      <c r="G165" s="379">
        <f t="shared" si="22"/>
        <v>24</v>
      </c>
      <c r="H165" s="380">
        <v>22.520746476077029</v>
      </c>
      <c r="I165" s="379">
        <f t="shared" si="23"/>
        <v>24</v>
      </c>
      <c r="J165" s="380">
        <v>22.479905901226306</v>
      </c>
      <c r="K165" s="379">
        <f t="shared" si="24"/>
        <v>24</v>
      </c>
    </row>
    <row r="166" spans="1:11" ht="26.25" customHeight="1" x14ac:dyDescent="0.25">
      <c r="A166" s="137" t="s">
        <v>9</v>
      </c>
      <c r="B166" s="380">
        <v>26.869388337734637</v>
      </c>
      <c r="C166" s="379">
        <f t="shared" si="20"/>
        <v>5</v>
      </c>
      <c r="D166" s="380">
        <v>27.350565428109853</v>
      </c>
      <c r="E166" s="379">
        <f t="shared" si="21"/>
        <v>5</v>
      </c>
      <c r="F166" s="380">
        <v>27.298869659620664</v>
      </c>
      <c r="G166" s="379">
        <f t="shared" si="22"/>
        <v>6</v>
      </c>
      <c r="H166" s="380">
        <v>27.383660674301069</v>
      </c>
      <c r="I166" s="379">
        <f t="shared" si="23"/>
        <v>6</v>
      </c>
      <c r="J166" s="380">
        <v>27.468451688981474</v>
      </c>
      <c r="K166" s="379">
        <f t="shared" si="24"/>
        <v>6</v>
      </c>
    </row>
    <row r="167" spans="1:11" ht="26.25" customHeight="1" x14ac:dyDescent="0.25">
      <c r="A167" s="137" t="s">
        <v>10</v>
      </c>
      <c r="B167" s="380">
        <v>33.025751711818991</v>
      </c>
      <c r="C167" s="379">
        <f t="shared" si="20"/>
        <v>2</v>
      </c>
      <c r="D167" s="380">
        <v>33.577508497118366</v>
      </c>
      <c r="E167" s="379">
        <f t="shared" si="21"/>
        <v>3</v>
      </c>
      <c r="F167" s="380">
        <v>33.209569517161142</v>
      </c>
      <c r="G167" s="379">
        <f t="shared" si="22"/>
        <v>3</v>
      </c>
      <c r="H167" s="380">
        <v>33.163774245296779</v>
      </c>
      <c r="I167" s="379">
        <f t="shared" si="23"/>
        <v>3</v>
      </c>
      <c r="J167" s="380">
        <v>33.117978973432415</v>
      </c>
      <c r="K167" s="379">
        <f t="shared" si="24"/>
        <v>3</v>
      </c>
    </row>
    <row r="168" spans="1:11" ht="26.25" customHeight="1" x14ac:dyDescent="0.25">
      <c r="A168" s="137" t="s">
        <v>11</v>
      </c>
      <c r="B168" s="380">
        <v>19.384382107657316</v>
      </c>
      <c r="C168" s="379">
        <f t="shared" si="20"/>
        <v>31</v>
      </c>
      <c r="D168" s="380">
        <v>19.533633972190906</v>
      </c>
      <c r="E168" s="379">
        <f t="shared" si="21"/>
        <v>31</v>
      </c>
      <c r="F168" s="380">
        <v>19.395107487027428</v>
      </c>
      <c r="G168" s="379">
        <f t="shared" si="22"/>
        <v>31</v>
      </c>
      <c r="H168" s="380">
        <v>19.206418672501822</v>
      </c>
      <c r="I168" s="379">
        <f t="shared" si="23"/>
        <v>31</v>
      </c>
      <c r="J168" s="380">
        <v>19.017729857976217</v>
      </c>
      <c r="K168" s="379">
        <f t="shared" si="24"/>
        <v>31</v>
      </c>
    </row>
    <row r="169" spans="1:11" ht="26.25" customHeight="1" x14ac:dyDescent="0.25">
      <c r="A169" s="137" t="s">
        <v>12</v>
      </c>
      <c r="B169" s="380">
        <v>24.952349142729904</v>
      </c>
      <c r="C169" s="379">
        <f t="shared" si="20"/>
        <v>12</v>
      </c>
      <c r="D169" s="380">
        <v>25.113174182139698</v>
      </c>
      <c r="E169" s="379">
        <f t="shared" si="21"/>
        <v>14</v>
      </c>
      <c r="F169" s="380">
        <v>24.833762886597938</v>
      </c>
      <c r="G169" s="379">
        <f t="shared" si="22"/>
        <v>14</v>
      </c>
      <c r="H169" s="380">
        <v>25.128286683630193</v>
      </c>
      <c r="I169" s="379">
        <f t="shared" si="23"/>
        <v>13</v>
      </c>
      <c r="J169" s="380">
        <v>25.422810480662449</v>
      </c>
      <c r="K169" s="379">
        <f t="shared" si="24"/>
        <v>11</v>
      </c>
    </row>
    <row r="170" spans="1:11" ht="26.25" customHeight="1" x14ac:dyDescent="0.25">
      <c r="A170" s="137" t="s">
        <v>13</v>
      </c>
      <c r="B170" s="380">
        <v>34.181302350716024</v>
      </c>
      <c r="C170" s="379">
        <f t="shared" si="20"/>
        <v>1</v>
      </c>
      <c r="D170" s="380">
        <v>34.725766584274169</v>
      </c>
      <c r="E170" s="379">
        <f t="shared" si="21"/>
        <v>1</v>
      </c>
      <c r="F170" s="380">
        <v>34.164761398378303</v>
      </c>
      <c r="G170" s="379">
        <f t="shared" si="22"/>
        <v>1</v>
      </c>
      <c r="H170" s="380">
        <v>34.210296453149816</v>
      </c>
      <c r="I170" s="379">
        <f t="shared" si="23"/>
        <v>1</v>
      </c>
      <c r="J170" s="380">
        <v>34.255831507921329</v>
      </c>
      <c r="K170" s="379">
        <f t="shared" si="24"/>
        <v>1</v>
      </c>
    </row>
    <row r="171" spans="1:11" ht="26.25" customHeight="1" x14ac:dyDescent="0.25">
      <c r="A171" s="137" t="s">
        <v>92</v>
      </c>
      <c r="B171" s="380">
        <v>32.884187082405347</v>
      </c>
      <c r="C171" s="379">
        <f t="shared" si="20"/>
        <v>3</v>
      </c>
      <c r="D171" s="380">
        <v>33.598021026592455</v>
      </c>
      <c r="E171" s="379">
        <f t="shared" si="21"/>
        <v>2</v>
      </c>
      <c r="F171" s="380">
        <v>33.513968824940051</v>
      </c>
      <c r="G171" s="379">
        <f t="shared" si="22"/>
        <v>2</v>
      </c>
      <c r="H171" s="380">
        <v>33.654992283034545</v>
      </c>
      <c r="I171" s="379">
        <f t="shared" si="23"/>
        <v>2</v>
      </c>
      <c r="J171" s="380">
        <v>33.79601574112904</v>
      </c>
      <c r="K171" s="379">
        <f t="shared" si="24"/>
        <v>2</v>
      </c>
    </row>
    <row r="172" spans="1:11" ht="26.25" customHeight="1" x14ac:dyDescent="0.25">
      <c r="A172" s="137" t="s">
        <v>14</v>
      </c>
      <c r="B172" s="380">
        <v>22.614254755598363</v>
      </c>
      <c r="C172" s="379">
        <f t="shared" si="20"/>
        <v>25</v>
      </c>
      <c r="D172" s="380">
        <v>22.571462043111527</v>
      </c>
      <c r="E172" s="379">
        <f t="shared" si="21"/>
        <v>25</v>
      </c>
      <c r="F172" s="380">
        <v>22.407939767282684</v>
      </c>
      <c r="G172" s="379">
        <f t="shared" si="22"/>
        <v>26</v>
      </c>
      <c r="H172" s="380">
        <v>22.208182640144667</v>
      </c>
      <c r="I172" s="379">
        <f t="shared" si="23"/>
        <v>26</v>
      </c>
      <c r="J172" s="380">
        <v>22.00842551300665</v>
      </c>
      <c r="K172" s="379">
        <f t="shared" si="24"/>
        <v>26</v>
      </c>
    </row>
    <row r="173" spans="1:11" ht="26.25" customHeight="1" x14ac:dyDescent="0.25">
      <c r="A173" s="137" t="s">
        <v>15</v>
      </c>
      <c r="B173" s="380">
        <v>20.312702078521941</v>
      </c>
      <c r="C173" s="379">
        <f t="shared" si="20"/>
        <v>30</v>
      </c>
      <c r="D173" s="380">
        <v>21.108182443272977</v>
      </c>
      <c r="E173" s="379">
        <f t="shared" si="21"/>
        <v>30</v>
      </c>
      <c r="F173" s="380">
        <v>21.098277385159012</v>
      </c>
      <c r="G173" s="379">
        <f t="shared" si="22"/>
        <v>30</v>
      </c>
      <c r="H173" s="380">
        <v>20.937043403523852</v>
      </c>
      <c r="I173" s="379">
        <f t="shared" si="23"/>
        <v>30</v>
      </c>
      <c r="J173" s="380">
        <v>20.775809421888692</v>
      </c>
      <c r="K173" s="379">
        <f t="shared" si="24"/>
        <v>29</v>
      </c>
    </row>
    <row r="174" spans="1:11" ht="26.25" customHeight="1" x14ac:dyDescent="0.25">
      <c r="A174" s="137" t="s">
        <v>16</v>
      </c>
      <c r="B174" s="380">
        <v>26.081093463653023</v>
      </c>
      <c r="C174" s="379">
        <f t="shared" si="20"/>
        <v>7</v>
      </c>
      <c r="D174" s="380">
        <v>26.892957107194189</v>
      </c>
      <c r="E174" s="379">
        <f t="shared" si="21"/>
        <v>7</v>
      </c>
      <c r="F174" s="380">
        <v>27.127754430842316</v>
      </c>
      <c r="G174" s="379">
        <f t="shared" si="22"/>
        <v>7</v>
      </c>
      <c r="H174" s="380">
        <v>27.104258968129198</v>
      </c>
      <c r="I174" s="379">
        <f t="shared" si="23"/>
        <v>7</v>
      </c>
      <c r="J174" s="380">
        <v>27.08076350541608</v>
      </c>
      <c r="K174" s="379">
        <f t="shared" si="24"/>
        <v>7</v>
      </c>
    </row>
    <row r="175" spans="1:11" ht="26.25" customHeight="1" x14ac:dyDescent="0.25">
      <c r="A175" s="137" t="s">
        <v>17</v>
      </c>
      <c r="B175" s="380">
        <v>21.835035171318356</v>
      </c>
      <c r="C175" s="379">
        <f t="shared" si="20"/>
        <v>29</v>
      </c>
      <c r="D175" s="380">
        <v>22.002257846014903</v>
      </c>
      <c r="E175" s="379">
        <f t="shared" si="21"/>
        <v>28</v>
      </c>
      <c r="F175" s="380">
        <v>21.78886925795053</v>
      </c>
      <c r="G175" s="379">
        <f t="shared" si="22"/>
        <v>28</v>
      </c>
      <c r="H175" s="380">
        <v>21.815198237885461</v>
      </c>
      <c r="I175" s="379">
        <f t="shared" si="23"/>
        <v>27</v>
      </c>
      <c r="J175" s="380">
        <v>21.841527217820392</v>
      </c>
      <c r="K175" s="379">
        <f t="shared" si="24"/>
        <v>27</v>
      </c>
    </row>
    <row r="176" spans="1:11" ht="26.25" customHeight="1" x14ac:dyDescent="0.25">
      <c r="A176" s="137" t="s">
        <v>18</v>
      </c>
      <c r="B176" s="380">
        <v>24.025740673006585</v>
      </c>
      <c r="C176" s="379">
        <f t="shared" si="20"/>
        <v>17</v>
      </c>
      <c r="D176" s="380">
        <v>24.10838418079096</v>
      </c>
      <c r="E176" s="379">
        <f t="shared" si="21"/>
        <v>18</v>
      </c>
      <c r="F176" s="380">
        <v>23.985136288113519</v>
      </c>
      <c r="G176" s="379">
        <f t="shared" si="22"/>
        <v>17</v>
      </c>
      <c r="H176" s="380">
        <v>24.056103686429275</v>
      </c>
      <c r="I176" s="379">
        <f t="shared" si="23"/>
        <v>16</v>
      </c>
      <c r="J176" s="380">
        <v>24.12707108474503</v>
      </c>
      <c r="K176" s="379">
        <f t="shared" si="24"/>
        <v>15</v>
      </c>
    </row>
    <row r="177" spans="1:11" ht="26.25" customHeight="1" x14ac:dyDescent="0.25">
      <c r="A177" s="137" t="s">
        <v>19</v>
      </c>
      <c r="B177" s="380">
        <v>23.192263145703034</v>
      </c>
      <c r="C177" s="379">
        <f t="shared" si="20"/>
        <v>22</v>
      </c>
      <c r="D177" s="380">
        <v>23.393801276207839</v>
      </c>
      <c r="E177" s="379">
        <f t="shared" si="21"/>
        <v>23</v>
      </c>
      <c r="F177" s="380">
        <v>23.316637246248895</v>
      </c>
      <c r="G177" s="379">
        <f t="shared" si="22"/>
        <v>22</v>
      </c>
      <c r="H177" s="380">
        <v>23.229002624671917</v>
      </c>
      <c r="I177" s="379">
        <f t="shared" si="23"/>
        <v>21</v>
      </c>
      <c r="J177" s="380">
        <v>23.141368003094939</v>
      </c>
      <c r="K177" s="379">
        <f t="shared" si="24"/>
        <v>21</v>
      </c>
    </row>
    <row r="178" spans="1:11" ht="26.25" customHeight="1" x14ac:dyDescent="0.25">
      <c r="A178" s="137" t="s">
        <v>20</v>
      </c>
      <c r="B178" s="380">
        <v>25.911030413073082</v>
      </c>
      <c r="C178" s="379">
        <f t="shared" si="20"/>
        <v>9</v>
      </c>
      <c r="D178" s="380">
        <v>25.959740259740261</v>
      </c>
      <c r="E178" s="379">
        <f t="shared" si="21"/>
        <v>9</v>
      </c>
      <c r="F178" s="380">
        <v>25.708668076109937</v>
      </c>
      <c r="G178" s="379">
        <f t="shared" si="22"/>
        <v>11</v>
      </c>
      <c r="H178" s="380">
        <v>25.661590524534688</v>
      </c>
      <c r="I178" s="379">
        <f t="shared" si="23"/>
        <v>10</v>
      </c>
      <c r="J178" s="380">
        <v>25.614512972959439</v>
      </c>
      <c r="K178" s="379">
        <f t="shared" si="24"/>
        <v>10</v>
      </c>
    </row>
    <row r="179" spans="1:11" ht="26.25" customHeight="1" x14ac:dyDescent="0.25">
      <c r="A179" s="137" t="s">
        <v>21</v>
      </c>
      <c r="B179" s="380">
        <v>23.306942812377596</v>
      </c>
      <c r="C179" s="379">
        <f t="shared" si="20"/>
        <v>21</v>
      </c>
      <c r="D179" s="380">
        <v>25.948197723440135</v>
      </c>
      <c r="E179" s="379">
        <f t="shared" si="21"/>
        <v>10</v>
      </c>
      <c r="F179" s="380">
        <v>25.751452451330138</v>
      </c>
      <c r="G179" s="379">
        <f t="shared" si="22"/>
        <v>10</v>
      </c>
      <c r="H179" s="380">
        <v>25.360729006306798</v>
      </c>
      <c r="I179" s="379">
        <f t="shared" si="23"/>
        <v>11</v>
      </c>
      <c r="J179" s="380">
        <v>24.970005561283457</v>
      </c>
      <c r="K179" s="379">
        <f t="shared" si="24"/>
        <v>14</v>
      </c>
    </row>
    <row r="180" spans="1:11" ht="26.25" customHeight="1" x14ac:dyDescent="0.25">
      <c r="A180" s="137" t="s">
        <v>22</v>
      </c>
      <c r="B180" s="380">
        <v>24.218060661764707</v>
      </c>
      <c r="C180" s="379">
        <f t="shared" si="20"/>
        <v>16</v>
      </c>
      <c r="D180" s="380">
        <v>24.359426934097421</v>
      </c>
      <c r="E180" s="379">
        <f t="shared" si="21"/>
        <v>16</v>
      </c>
      <c r="F180" s="380">
        <v>24.168422244874844</v>
      </c>
      <c r="G180" s="379">
        <f t="shared" si="22"/>
        <v>16</v>
      </c>
      <c r="H180" s="380">
        <v>23.74984547957521</v>
      </c>
      <c r="I180" s="379">
        <f t="shared" si="23"/>
        <v>19</v>
      </c>
      <c r="J180" s="380">
        <v>23.331268714275577</v>
      </c>
      <c r="K180" s="379">
        <f t="shared" si="24"/>
        <v>19</v>
      </c>
    </row>
    <row r="181" spans="1:11" ht="26.25" customHeight="1" x14ac:dyDescent="0.25">
      <c r="A181" s="137" t="s">
        <v>23</v>
      </c>
      <c r="B181" s="380">
        <v>26.00615034168565</v>
      </c>
      <c r="C181" s="379">
        <f t="shared" si="20"/>
        <v>8</v>
      </c>
      <c r="D181" s="380">
        <v>26.371213846504212</v>
      </c>
      <c r="E181" s="379">
        <f t="shared" si="21"/>
        <v>8</v>
      </c>
      <c r="F181" s="380">
        <v>26.16447221602321</v>
      </c>
      <c r="G181" s="379">
        <f t="shared" si="22"/>
        <v>8</v>
      </c>
      <c r="H181" s="380">
        <v>26.205248990578735</v>
      </c>
      <c r="I181" s="379">
        <f t="shared" si="23"/>
        <v>8</v>
      </c>
      <c r="J181" s="380">
        <v>26.246025765134259</v>
      </c>
      <c r="K181" s="379">
        <f t="shared" si="24"/>
        <v>8</v>
      </c>
    </row>
    <row r="182" spans="1:11" ht="26.25" customHeight="1" x14ac:dyDescent="0.25">
      <c r="A182" s="137" t="s">
        <v>24</v>
      </c>
      <c r="B182" s="380">
        <v>30.657680108744902</v>
      </c>
      <c r="C182" s="379">
        <f t="shared" si="20"/>
        <v>4</v>
      </c>
      <c r="D182" s="380">
        <v>31.065977567627005</v>
      </c>
      <c r="E182" s="379">
        <f t="shared" si="21"/>
        <v>4</v>
      </c>
      <c r="F182" s="380">
        <v>31.421558164354323</v>
      </c>
      <c r="G182" s="379">
        <f t="shared" si="22"/>
        <v>4</v>
      </c>
      <c r="H182" s="380">
        <v>31.534806169237182</v>
      </c>
      <c r="I182" s="379">
        <f t="shared" si="23"/>
        <v>4</v>
      </c>
      <c r="J182" s="380">
        <v>31.648054174120041</v>
      </c>
      <c r="K182" s="379">
        <f t="shared" si="24"/>
        <v>4</v>
      </c>
    </row>
    <row r="183" spans="1:11" ht="26.25" customHeight="1" x14ac:dyDescent="0.25">
      <c r="A183" s="137" t="s">
        <v>93</v>
      </c>
      <c r="B183" s="380">
        <v>22.242038216560509</v>
      </c>
      <c r="C183" s="379">
        <f t="shared" si="20"/>
        <v>27</v>
      </c>
      <c r="D183" s="380">
        <v>22.570664739884393</v>
      </c>
      <c r="E183" s="379">
        <f t="shared" si="21"/>
        <v>26</v>
      </c>
      <c r="F183" s="380">
        <v>22.532132217335793</v>
      </c>
      <c r="G183" s="379">
        <f t="shared" si="22"/>
        <v>25</v>
      </c>
      <c r="H183" s="380">
        <v>22.43039573393208</v>
      </c>
      <c r="I183" s="379">
        <f t="shared" si="23"/>
        <v>25</v>
      </c>
      <c r="J183" s="380">
        <v>22.328659250528368</v>
      </c>
      <c r="K183" s="379">
        <f t="shared" si="24"/>
        <v>25</v>
      </c>
    </row>
    <row r="184" spans="1:11" ht="26.25" customHeight="1" x14ac:dyDescent="0.25">
      <c r="A184" s="137" t="s">
        <v>72</v>
      </c>
      <c r="B184" s="380">
        <v>23.635448981302925</v>
      </c>
      <c r="C184" s="379">
        <f t="shared" si="20"/>
        <v>20</v>
      </c>
      <c r="D184" s="380">
        <v>24.059804821085997</v>
      </c>
      <c r="E184" s="379">
        <f t="shared" si="21"/>
        <v>19</v>
      </c>
      <c r="F184" s="380">
        <v>23.949309891554385</v>
      </c>
      <c r="G184" s="379">
        <f t="shared" si="22"/>
        <v>18</v>
      </c>
      <c r="H184" s="380">
        <v>23.958975613734605</v>
      </c>
      <c r="I184" s="379">
        <f t="shared" si="23"/>
        <v>17</v>
      </c>
      <c r="J184" s="380">
        <v>23.968641335914825</v>
      </c>
      <c r="K184" s="379">
        <f t="shared" si="24"/>
        <v>17</v>
      </c>
    </row>
    <row r="185" spans="1:11" ht="26.25" customHeight="1" x14ac:dyDescent="0.25">
      <c r="A185" s="137" t="s">
        <v>94</v>
      </c>
      <c r="B185" s="380">
        <v>22.800582241630277</v>
      </c>
      <c r="C185" s="379">
        <f t="shared" si="20"/>
        <v>23</v>
      </c>
      <c r="D185" s="380">
        <v>23.421345338983052</v>
      </c>
      <c r="E185" s="379">
        <f t="shared" si="21"/>
        <v>22</v>
      </c>
      <c r="F185" s="380">
        <v>23.394299908484768</v>
      </c>
      <c r="G185" s="379">
        <f t="shared" si="22"/>
        <v>21</v>
      </c>
      <c r="H185" s="380">
        <v>23.103337198814586</v>
      </c>
      <c r="I185" s="379">
        <f t="shared" si="23"/>
        <v>22</v>
      </c>
      <c r="J185" s="380">
        <v>22.812374489144403</v>
      </c>
      <c r="K185" s="379">
        <f t="shared" si="24"/>
        <v>23</v>
      </c>
    </row>
    <row r="186" spans="1:11" ht="26.25" customHeight="1" x14ac:dyDescent="0.25">
      <c r="A186" s="137" t="s">
        <v>95</v>
      </c>
      <c r="B186" s="380">
        <v>18.342270107742422</v>
      </c>
      <c r="C186" s="379">
        <f t="shared" si="20"/>
        <v>32</v>
      </c>
      <c r="D186" s="380">
        <v>18.220646766169153</v>
      </c>
      <c r="E186" s="379">
        <f t="shared" si="21"/>
        <v>32</v>
      </c>
      <c r="F186" s="380">
        <v>17.649401417053507</v>
      </c>
      <c r="G186" s="379">
        <f t="shared" si="22"/>
        <v>32</v>
      </c>
      <c r="H186" s="380">
        <v>17.12863070539419</v>
      </c>
      <c r="I186" s="379">
        <f t="shared" si="23"/>
        <v>32</v>
      </c>
      <c r="J186" s="380">
        <v>16.607859993734873</v>
      </c>
      <c r="K186" s="379">
        <f t="shared" si="24"/>
        <v>32</v>
      </c>
    </row>
    <row r="187" spans="1:11" ht="26.25" customHeight="1" x14ac:dyDescent="0.25">
      <c r="A187" s="137" t="s">
        <v>29</v>
      </c>
      <c r="B187" s="380">
        <v>25.602383110995984</v>
      </c>
      <c r="C187" s="379">
        <f t="shared" si="20"/>
        <v>10</v>
      </c>
      <c r="D187" s="380">
        <v>25.915063291139241</v>
      </c>
      <c r="E187" s="379">
        <f t="shared" si="21"/>
        <v>11</v>
      </c>
      <c r="F187" s="380">
        <v>25.819926650366749</v>
      </c>
      <c r="G187" s="379">
        <f t="shared" si="22"/>
        <v>9</v>
      </c>
      <c r="H187" s="380">
        <v>25.823336968375138</v>
      </c>
      <c r="I187" s="379">
        <f t="shared" si="23"/>
        <v>9</v>
      </c>
      <c r="J187" s="380">
        <v>25.826747286383526</v>
      </c>
      <c r="K187" s="379">
        <f t="shared" si="24"/>
        <v>9</v>
      </c>
    </row>
    <row r="188" spans="1:11" ht="26.25" customHeight="1" x14ac:dyDescent="0.25">
      <c r="A188" s="137" t="s">
        <v>30</v>
      </c>
      <c r="B188" s="380">
        <v>22.675965665236053</v>
      </c>
      <c r="C188" s="379">
        <f t="shared" si="20"/>
        <v>24</v>
      </c>
      <c r="D188" s="380">
        <v>22.646138386448463</v>
      </c>
      <c r="E188" s="379">
        <f t="shared" si="21"/>
        <v>24</v>
      </c>
      <c r="F188" s="380">
        <v>22.093912290825159</v>
      </c>
      <c r="G188" s="379">
        <f t="shared" si="22"/>
        <v>27</v>
      </c>
      <c r="H188" s="380">
        <v>21.78345534407028</v>
      </c>
      <c r="I188" s="379">
        <f t="shared" si="23"/>
        <v>28</v>
      </c>
      <c r="J188" s="380">
        <v>21.472998397315401</v>
      </c>
      <c r="K188" s="379">
        <f t="shared" si="24"/>
        <v>28</v>
      </c>
    </row>
    <row r="189" spans="1:11" ht="26.25" customHeight="1" x14ac:dyDescent="0.25">
      <c r="A189" s="137" t="s">
        <v>31</v>
      </c>
      <c r="B189" s="380">
        <v>21.904422442244226</v>
      </c>
      <c r="C189" s="379">
        <f t="shared" si="20"/>
        <v>28</v>
      </c>
      <c r="D189" s="380">
        <v>21.769945778466305</v>
      </c>
      <c r="E189" s="379">
        <f t="shared" si="21"/>
        <v>29</v>
      </c>
      <c r="F189" s="380">
        <v>21.26766131089008</v>
      </c>
      <c r="G189" s="379">
        <f t="shared" si="22"/>
        <v>29</v>
      </c>
      <c r="H189" s="380">
        <v>20.945887720187557</v>
      </c>
      <c r="I189" s="379">
        <f t="shared" si="23"/>
        <v>29</v>
      </c>
      <c r="J189" s="380">
        <v>20.624114129485033</v>
      </c>
      <c r="K189" s="379">
        <f t="shared" si="24"/>
        <v>30</v>
      </c>
    </row>
    <row r="190" spans="1:11" ht="26.25" customHeight="1" x14ac:dyDescent="0.25">
      <c r="A190" s="137" t="s">
        <v>32</v>
      </c>
      <c r="B190" s="380">
        <v>24.309242373072159</v>
      </c>
      <c r="C190" s="379">
        <f t="shared" si="20"/>
        <v>15</v>
      </c>
      <c r="D190" s="380">
        <v>24.23673925181463</v>
      </c>
      <c r="E190" s="379">
        <f t="shared" si="21"/>
        <v>17</v>
      </c>
      <c r="F190" s="380">
        <v>23.747875041395297</v>
      </c>
      <c r="G190" s="379">
        <f t="shared" si="22"/>
        <v>20</v>
      </c>
      <c r="H190" s="380">
        <v>23.809752824068894</v>
      </c>
      <c r="I190" s="379">
        <f t="shared" si="23"/>
        <v>18</v>
      </c>
      <c r="J190" s="380">
        <v>23.871630606742492</v>
      </c>
      <c r="K190" s="379">
        <f t="shared" si="24"/>
        <v>18</v>
      </c>
    </row>
    <row r="191" spans="1:11" ht="26.25" customHeight="1" x14ac:dyDescent="0.25">
      <c r="A191" s="137" t="s">
        <v>96</v>
      </c>
      <c r="B191" s="380">
        <v>23.922920065252853</v>
      </c>
      <c r="C191" s="379">
        <f t="shared" si="20"/>
        <v>19</v>
      </c>
      <c r="D191" s="380">
        <v>24.030212084833934</v>
      </c>
      <c r="E191" s="379">
        <f t="shared" si="21"/>
        <v>20</v>
      </c>
      <c r="F191" s="380">
        <v>23.808886301901435</v>
      </c>
      <c r="G191" s="379">
        <f t="shared" si="22"/>
        <v>19</v>
      </c>
      <c r="H191" s="380">
        <v>23.554639570552148</v>
      </c>
      <c r="I191" s="379">
        <f t="shared" si="23"/>
        <v>20</v>
      </c>
      <c r="J191" s="380">
        <v>23.300392839202861</v>
      </c>
      <c r="K191" s="379">
        <f t="shared" si="24"/>
        <v>20</v>
      </c>
    </row>
    <row r="192" spans="1:11" ht="26.25" customHeight="1" x14ac:dyDescent="0.25">
      <c r="A192" s="137" t="s">
        <v>34</v>
      </c>
      <c r="B192" s="380">
        <v>24.89390892962744</v>
      </c>
      <c r="C192" s="379">
        <f t="shared" si="20"/>
        <v>13</v>
      </c>
      <c r="D192" s="380">
        <v>25.540640966093822</v>
      </c>
      <c r="E192" s="379">
        <f t="shared" si="21"/>
        <v>12</v>
      </c>
      <c r="F192" s="380">
        <v>25.198751532716532</v>
      </c>
      <c r="G192" s="379">
        <f t="shared" si="22"/>
        <v>13</v>
      </c>
      <c r="H192" s="380">
        <v>25.108855481180729</v>
      </c>
      <c r="I192" s="379">
        <f t="shared" si="23"/>
        <v>14</v>
      </c>
      <c r="J192" s="380">
        <v>25.018959429644926</v>
      </c>
      <c r="K192" s="379">
        <f t="shared" si="24"/>
        <v>13</v>
      </c>
    </row>
    <row r="193" spans="1:11" ht="26.25" customHeight="1" x14ac:dyDescent="0.25">
      <c r="A193" s="137" t="s">
        <v>35</v>
      </c>
      <c r="B193" s="380">
        <v>24.854717597126999</v>
      </c>
      <c r="C193" s="379">
        <f t="shared" si="20"/>
        <v>14</v>
      </c>
      <c r="D193" s="380">
        <v>25.112632935868515</v>
      </c>
      <c r="E193" s="379">
        <f t="shared" si="21"/>
        <v>15</v>
      </c>
      <c r="F193" s="380">
        <v>24.685156249999999</v>
      </c>
      <c r="G193" s="379">
        <f t="shared" si="22"/>
        <v>15</v>
      </c>
      <c r="H193" s="380">
        <v>24.35851966075559</v>
      </c>
      <c r="I193" s="379">
        <f t="shared" si="23"/>
        <v>15</v>
      </c>
      <c r="J193" s="380">
        <v>24.031883071511182</v>
      </c>
      <c r="K193" s="379">
        <f t="shared" si="24"/>
        <v>16</v>
      </c>
    </row>
    <row r="194" spans="1:11" ht="26.25" customHeight="1" x14ac:dyDescent="0.25">
      <c r="A194" s="137" t="s">
        <v>36</v>
      </c>
      <c r="B194" s="380">
        <v>26.612903225806452</v>
      </c>
      <c r="C194" s="379">
        <f t="shared" si="20"/>
        <v>6</v>
      </c>
      <c r="D194" s="380">
        <v>27.345171069727154</v>
      </c>
      <c r="E194" s="379">
        <f t="shared" si="21"/>
        <v>6</v>
      </c>
      <c r="F194" s="380">
        <v>27.361653031256555</v>
      </c>
      <c r="G194" s="379">
        <f t="shared" si="22"/>
        <v>5</v>
      </c>
      <c r="H194" s="380">
        <v>27.778770253427503</v>
      </c>
      <c r="I194" s="379">
        <f t="shared" si="23"/>
        <v>5</v>
      </c>
      <c r="J194" s="380">
        <v>28.19588747559845</v>
      </c>
      <c r="K194" s="379">
        <f t="shared" si="24"/>
        <v>5</v>
      </c>
    </row>
    <row r="195" spans="1:11" ht="26.25" customHeight="1" x14ac:dyDescent="0.25">
      <c r="A195" s="138" t="s">
        <v>87</v>
      </c>
    </row>
    <row r="196" spans="1:11" ht="26.25" customHeight="1" x14ac:dyDescent="0.25">
      <c r="A196" s="138" t="s">
        <v>97</v>
      </c>
    </row>
    <row r="198" spans="1:11" ht="26.25" customHeight="1" x14ac:dyDescent="0.25">
      <c r="A198" s="469" t="s">
        <v>1041</v>
      </c>
      <c r="E198" s="17"/>
      <c r="G198" s="17"/>
      <c r="K198" s="17" t="s">
        <v>86</v>
      </c>
    </row>
    <row r="199" spans="1:11" ht="26.25" customHeight="1" x14ac:dyDescent="0.25">
      <c r="A199" s="821" t="s">
        <v>71</v>
      </c>
      <c r="B199" s="725" t="s">
        <v>349</v>
      </c>
      <c r="C199" s="725"/>
      <c r="D199" s="725" t="s">
        <v>410</v>
      </c>
      <c r="E199" s="725"/>
      <c r="F199" s="725" t="s">
        <v>598</v>
      </c>
      <c r="G199" s="725"/>
      <c r="H199" s="725" t="s">
        <v>889</v>
      </c>
      <c r="I199" s="725"/>
      <c r="J199" s="725" t="s">
        <v>1035</v>
      </c>
      <c r="K199" s="725"/>
    </row>
    <row r="200" spans="1:11" ht="26.25" customHeight="1" x14ac:dyDescent="0.25">
      <c r="A200" s="821"/>
      <c r="B200" s="458" t="s">
        <v>90</v>
      </c>
      <c r="C200" s="458" t="s">
        <v>3</v>
      </c>
      <c r="D200" s="458" t="s">
        <v>90</v>
      </c>
      <c r="E200" s="458" t="s">
        <v>3</v>
      </c>
      <c r="F200" s="458" t="s">
        <v>90</v>
      </c>
      <c r="G200" s="458" t="s">
        <v>3</v>
      </c>
      <c r="H200" s="458" t="s">
        <v>90</v>
      </c>
      <c r="I200" s="458" t="s">
        <v>3</v>
      </c>
      <c r="J200" s="458" t="s">
        <v>90</v>
      </c>
      <c r="K200" s="458" t="s">
        <v>3</v>
      </c>
    </row>
    <row r="201" spans="1:11" ht="26.25" customHeight="1" x14ac:dyDescent="0.25">
      <c r="A201" s="136" t="s">
        <v>91</v>
      </c>
      <c r="B201" s="377">
        <v>26.8</v>
      </c>
      <c r="C201" s="377" t="s">
        <v>230</v>
      </c>
      <c r="D201" s="377">
        <v>27.083567375005178</v>
      </c>
      <c r="E201" s="377" t="s">
        <v>230</v>
      </c>
      <c r="F201" s="377">
        <v>26.832164443860457</v>
      </c>
      <c r="G201" s="377" t="s">
        <v>230</v>
      </c>
      <c r="H201" s="377">
        <v>26.930735366052502</v>
      </c>
      <c r="I201" s="377" t="s">
        <v>230</v>
      </c>
      <c r="J201" s="377">
        <v>27.029306288244548</v>
      </c>
      <c r="K201" s="377" t="s">
        <v>230</v>
      </c>
    </row>
    <row r="202" spans="1:11" ht="26.25" customHeight="1" x14ac:dyDescent="0.25">
      <c r="A202" s="137" t="s">
        <v>6</v>
      </c>
      <c r="B202" s="380">
        <v>24.766227428013664</v>
      </c>
      <c r="C202" s="379">
        <f t="shared" ref="C202:C233" si="25">RANK(B202,$B$202:$B$233)</f>
        <v>22</v>
      </c>
      <c r="D202" s="380">
        <v>24.385090291711684</v>
      </c>
      <c r="E202" s="379">
        <f>RANK(D202,$D$202:$D$233)</f>
        <v>23</v>
      </c>
      <c r="F202" s="380">
        <v>24.801010739102971</v>
      </c>
      <c r="G202" s="379">
        <f>RANK(F202,$F$202:$F$233)</f>
        <v>22</v>
      </c>
      <c r="H202" s="380">
        <v>25.024984187223275</v>
      </c>
      <c r="I202" s="379">
        <f>RANK(H202,$H$202:$H$233)</f>
        <v>21</v>
      </c>
      <c r="J202" s="380">
        <v>25.248957635343579</v>
      </c>
      <c r="K202" s="379">
        <f>RANK(J202,$J$202:$J$233)</f>
        <v>21</v>
      </c>
    </row>
    <row r="203" spans="1:11" ht="26.25" customHeight="1" x14ac:dyDescent="0.25">
      <c r="A203" s="137" t="s">
        <v>7</v>
      </c>
      <c r="B203" s="380">
        <v>27.816011235955056</v>
      </c>
      <c r="C203" s="379">
        <f t="shared" si="25"/>
        <v>6</v>
      </c>
      <c r="D203" s="380">
        <v>28.041608876560332</v>
      </c>
      <c r="E203" s="379">
        <f t="shared" ref="E203:E233" si="26">RANK(D203,$D$202:$D$233)</f>
        <v>6</v>
      </c>
      <c r="F203" s="380">
        <v>27.769306154449236</v>
      </c>
      <c r="G203" s="379">
        <f t="shared" ref="G203:G233" si="27">RANK(F203,$F$202:$F$233)</f>
        <v>6</v>
      </c>
      <c r="H203" s="380">
        <v>27.878360085089923</v>
      </c>
      <c r="I203" s="379">
        <f t="shared" ref="I203:I233" si="28">RANK(H203,$H$202:$H$233)</f>
        <v>7</v>
      </c>
      <c r="J203" s="380">
        <v>27.987414015730611</v>
      </c>
      <c r="K203" s="379">
        <f t="shared" ref="K203:K233" si="29">RANK(J203,$J$202:$J$233)</f>
        <v>7</v>
      </c>
    </row>
    <row r="204" spans="1:11" ht="26.25" customHeight="1" x14ac:dyDescent="0.25">
      <c r="A204" s="137" t="s">
        <v>8</v>
      </c>
      <c r="B204" s="380">
        <v>22.271937445699393</v>
      </c>
      <c r="C204" s="379">
        <f t="shared" si="25"/>
        <v>31</v>
      </c>
      <c r="D204" s="380">
        <v>22.807062876830319</v>
      </c>
      <c r="E204" s="379">
        <f t="shared" si="26"/>
        <v>30</v>
      </c>
      <c r="F204" s="380">
        <v>23.554030115146148</v>
      </c>
      <c r="G204" s="379">
        <f t="shared" si="27"/>
        <v>29</v>
      </c>
      <c r="H204" s="380">
        <v>24.09560143626571</v>
      </c>
      <c r="I204" s="379">
        <f t="shared" si="28"/>
        <v>26</v>
      </c>
      <c r="J204" s="380">
        <v>24.637172757385272</v>
      </c>
      <c r="K204" s="379">
        <f t="shared" si="29"/>
        <v>24</v>
      </c>
    </row>
    <row r="205" spans="1:11" ht="26.25" customHeight="1" x14ac:dyDescent="0.25">
      <c r="A205" s="137" t="s">
        <v>9</v>
      </c>
      <c r="B205" s="380">
        <v>27.679684006558354</v>
      </c>
      <c r="C205" s="379">
        <f t="shared" si="25"/>
        <v>7</v>
      </c>
      <c r="D205" s="380">
        <v>27.884818288393905</v>
      </c>
      <c r="E205" s="379">
        <f t="shared" si="26"/>
        <v>7</v>
      </c>
      <c r="F205" s="380">
        <v>27.706104651162789</v>
      </c>
      <c r="G205" s="379">
        <f t="shared" si="27"/>
        <v>7</v>
      </c>
      <c r="H205" s="380">
        <v>27.880257009345794</v>
      </c>
      <c r="I205" s="379">
        <f t="shared" si="28"/>
        <v>6</v>
      </c>
      <c r="J205" s="380">
        <v>28.054409367528798</v>
      </c>
      <c r="K205" s="379">
        <f t="shared" si="29"/>
        <v>6</v>
      </c>
    </row>
    <row r="206" spans="1:11" ht="26.25" customHeight="1" x14ac:dyDescent="0.25">
      <c r="A206" s="137" t="s">
        <v>10</v>
      </c>
      <c r="B206" s="380">
        <v>32.568792489478795</v>
      </c>
      <c r="C206" s="379">
        <f t="shared" si="25"/>
        <v>2</v>
      </c>
      <c r="D206" s="380">
        <v>33.076750879437164</v>
      </c>
      <c r="E206" s="379">
        <f t="shared" si="26"/>
        <v>2</v>
      </c>
      <c r="F206" s="380">
        <v>32.328951486697967</v>
      </c>
      <c r="G206" s="379">
        <f t="shared" si="27"/>
        <v>2</v>
      </c>
      <c r="H206" s="380">
        <v>32.440853467210545</v>
      </c>
      <c r="I206" s="379">
        <f t="shared" si="28"/>
        <v>3</v>
      </c>
      <c r="J206" s="380">
        <v>32.552755447723122</v>
      </c>
      <c r="K206" s="379">
        <f t="shared" si="29"/>
        <v>3</v>
      </c>
    </row>
    <row r="207" spans="1:11" ht="26.25" customHeight="1" x14ac:dyDescent="0.25">
      <c r="A207" s="137" t="s">
        <v>11</v>
      </c>
      <c r="B207" s="380">
        <v>22.549675023212629</v>
      </c>
      <c r="C207" s="379">
        <f t="shared" si="25"/>
        <v>29</v>
      </c>
      <c r="D207" s="380">
        <v>22.506542056074768</v>
      </c>
      <c r="E207" s="379">
        <f t="shared" si="26"/>
        <v>31</v>
      </c>
      <c r="F207" s="380">
        <v>22.245994344957587</v>
      </c>
      <c r="G207" s="379">
        <f t="shared" si="27"/>
        <v>31</v>
      </c>
      <c r="H207" s="380">
        <v>22.21266540642722</v>
      </c>
      <c r="I207" s="379">
        <f t="shared" si="28"/>
        <v>31</v>
      </c>
      <c r="J207" s="380">
        <v>22.179336467896853</v>
      </c>
      <c r="K207" s="379">
        <f t="shared" si="29"/>
        <v>31</v>
      </c>
    </row>
    <row r="208" spans="1:11" ht="26.25" customHeight="1" x14ac:dyDescent="0.25">
      <c r="A208" s="137" t="s">
        <v>12</v>
      </c>
      <c r="B208" s="380">
        <v>26.527118644067798</v>
      </c>
      <c r="C208" s="379">
        <f t="shared" si="25"/>
        <v>12</v>
      </c>
      <c r="D208" s="380">
        <v>27.017967434025827</v>
      </c>
      <c r="E208" s="379">
        <f t="shared" si="26"/>
        <v>10</v>
      </c>
      <c r="F208" s="380">
        <v>26.212253829321664</v>
      </c>
      <c r="G208" s="379">
        <f t="shared" si="27"/>
        <v>14</v>
      </c>
      <c r="H208" s="380">
        <v>26.468766974470398</v>
      </c>
      <c r="I208" s="379">
        <f t="shared" si="28"/>
        <v>12</v>
      </c>
      <c r="J208" s="380">
        <v>26.725280119619132</v>
      </c>
      <c r="K208" s="379">
        <f t="shared" si="29"/>
        <v>11</v>
      </c>
    </row>
    <row r="209" spans="1:11" ht="26.25" customHeight="1" x14ac:dyDescent="0.25">
      <c r="A209" s="137" t="s">
        <v>13</v>
      </c>
      <c r="B209" s="380">
        <v>33.220329110237365</v>
      </c>
      <c r="C209" s="379">
        <f t="shared" si="25"/>
        <v>1</v>
      </c>
      <c r="D209" s="380">
        <v>33.222302470027444</v>
      </c>
      <c r="E209" s="379">
        <f t="shared" si="26"/>
        <v>1</v>
      </c>
      <c r="F209" s="380">
        <v>32.813596173358455</v>
      </c>
      <c r="G209" s="379">
        <f t="shared" si="27"/>
        <v>1</v>
      </c>
      <c r="H209" s="380">
        <v>32.811659848042083</v>
      </c>
      <c r="I209" s="379">
        <f t="shared" si="28"/>
        <v>1</v>
      </c>
      <c r="J209" s="380">
        <v>32.809723522725712</v>
      </c>
      <c r="K209" s="379">
        <f t="shared" si="29"/>
        <v>2</v>
      </c>
    </row>
    <row r="210" spans="1:11" ht="26.25" customHeight="1" x14ac:dyDescent="0.25">
      <c r="A210" s="137" t="s">
        <v>92</v>
      </c>
      <c r="B210" s="380">
        <v>32.552612214863871</v>
      </c>
      <c r="C210" s="379">
        <f t="shared" si="25"/>
        <v>3</v>
      </c>
      <c r="D210" s="380">
        <v>32.741571407900452</v>
      </c>
      <c r="E210" s="379">
        <f t="shared" si="26"/>
        <v>3</v>
      </c>
      <c r="F210" s="380">
        <v>32.129178470254956</v>
      </c>
      <c r="G210" s="379">
        <f t="shared" si="27"/>
        <v>3</v>
      </c>
      <c r="H210" s="380">
        <v>32.567004504504503</v>
      </c>
      <c r="I210" s="379">
        <f t="shared" si="28"/>
        <v>2</v>
      </c>
      <c r="J210" s="380">
        <v>33.004830538754049</v>
      </c>
      <c r="K210" s="379">
        <f t="shared" si="29"/>
        <v>1</v>
      </c>
    </row>
    <row r="211" spans="1:11" ht="26.25" customHeight="1" x14ac:dyDescent="0.25">
      <c r="A211" s="137" t="s">
        <v>14</v>
      </c>
      <c r="B211" s="380">
        <v>24.307916181606519</v>
      </c>
      <c r="C211" s="379">
        <f t="shared" si="25"/>
        <v>23</v>
      </c>
      <c r="D211" s="380">
        <v>24.300402067777139</v>
      </c>
      <c r="E211" s="379">
        <f t="shared" si="26"/>
        <v>26</v>
      </c>
      <c r="F211" s="380">
        <v>24.213553530751707</v>
      </c>
      <c r="G211" s="379">
        <f t="shared" si="27"/>
        <v>23</v>
      </c>
      <c r="H211" s="380">
        <v>24.326879271070617</v>
      </c>
      <c r="I211" s="379">
        <f t="shared" si="28"/>
        <v>24</v>
      </c>
      <c r="J211" s="380">
        <v>24.440205011389526</v>
      </c>
      <c r="K211" s="379">
        <f t="shared" si="29"/>
        <v>25</v>
      </c>
    </row>
    <row r="212" spans="1:11" ht="26.25" customHeight="1" x14ac:dyDescent="0.25">
      <c r="A212" s="137" t="s">
        <v>15</v>
      </c>
      <c r="B212" s="380">
        <v>24.005066497783407</v>
      </c>
      <c r="C212" s="379">
        <f t="shared" si="25"/>
        <v>25</v>
      </c>
      <c r="D212" s="380">
        <v>24.35103060587133</v>
      </c>
      <c r="E212" s="379">
        <f t="shared" si="26"/>
        <v>24</v>
      </c>
      <c r="F212" s="380">
        <v>24.054004854368934</v>
      </c>
      <c r="G212" s="379">
        <f t="shared" si="27"/>
        <v>25</v>
      </c>
      <c r="H212" s="380">
        <v>24.385260635110846</v>
      </c>
      <c r="I212" s="379">
        <f t="shared" si="28"/>
        <v>23</v>
      </c>
      <c r="J212" s="380">
        <v>24.716516415852759</v>
      </c>
      <c r="K212" s="379">
        <f t="shared" si="29"/>
        <v>23</v>
      </c>
    </row>
    <row r="213" spans="1:11" ht="26.25" customHeight="1" x14ac:dyDescent="0.25">
      <c r="A213" s="137" t="s">
        <v>16</v>
      </c>
      <c r="B213" s="380">
        <v>26.267878564178279</v>
      </c>
      <c r="C213" s="379">
        <f t="shared" si="25"/>
        <v>15</v>
      </c>
      <c r="D213" s="380">
        <v>26.770186335403725</v>
      </c>
      <c r="E213" s="379">
        <f t="shared" si="26"/>
        <v>12</v>
      </c>
      <c r="F213" s="380">
        <v>26.514829171549625</v>
      </c>
      <c r="G213" s="379">
        <f t="shared" si="27"/>
        <v>10</v>
      </c>
      <c r="H213" s="380">
        <v>26.766891891891891</v>
      </c>
      <c r="I213" s="379">
        <f t="shared" si="28"/>
        <v>9</v>
      </c>
      <c r="J213" s="380">
        <v>27.018954612234158</v>
      </c>
      <c r="K213" s="379">
        <f t="shared" si="29"/>
        <v>9</v>
      </c>
    </row>
    <row r="214" spans="1:11" ht="26.25" customHeight="1" x14ac:dyDescent="0.25">
      <c r="A214" s="137" t="s">
        <v>17</v>
      </c>
      <c r="B214" s="380">
        <v>22.49074074074074</v>
      </c>
      <c r="C214" s="379">
        <f t="shared" si="25"/>
        <v>30</v>
      </c>
      <c r="D214" s="380">
        <v>22.969614758545848</v>
      </c>
      <c r="E214" s="379">
        <f t="shared" si="26"/>
        <v>29</v>
      </c>
      <c r="F214" s="380">
        <v>22.63121325494388</v>
      </c>
      <c r="G214" s="379">
        <f t="shared" si="27"/>
        <v>30</v>
      </c>
      <c r="H214" s="380">
        <v>22.646309081253317</v>
      </c>
      <c r="I214" s="379">
        <f t="shared" si="28"/>
        <v>30</v>
      </c>
      <c r="J214" s="380">
        <v>22.661404907562755</v>
      </c>
      <c r="K214" s="379">
        <f t="shared" si="29"/>
        <v>30</v>
      </c>
    </row>
    <row r="215" spans="1:11" ht="26.25" customHeight="1" x14ac:dyDescent="0.25">
      <c r="A215" s="137" t="s">
        <v>18</v>
      </c>
      <c r="B215" s="380">
        <v>25.41410105757932</v>
      </c>
      <c r="C215" s="379">
        <f t="shared" si="25"/>
        <v>21</v>
      </c>
      <c r="D215" s="380">
        <v>25.841586454830107</v>
      </c>
      <c r="E215" s="379">
        <f t="shared" si="26"/>
        <v>20</v>
      </c>
      <c r="F215" s="380">
        <v>25.856299212598426</v>
      </c>
      <c r="G215" s="379">
        <f t="shared" si="27"/>
        <v>18</v>
      </c>
      <c r="H215" s="380">
        <v>26.036773971818079</v>
      </c>
      <c r="I215" s="379">
        <f t="shared" si="28"/>
        <v>17</v>
      </c>
      <c r="J215" s="380">
        <v>26.217248731037731</v>
      </c>
      <c r="K215" s="379">
        <f t="shared" si="29"/>
        <v>15</v>
      </c>
    </row>
    <row r="216" spans="1:11" ht="26.25" customHeight="1" x14ac:dyDescent="0.25">
      <c r="A216" s="137" t="s">
        <v>19</v>
      </c>
      <c r="B216" s="380">
        <v>23.918649695628112</v>
      </c>
      <c r="C216" s="379">
        <f t="shared" si="25"/>
        <v>27</v>
      </c>
      <c r="D216" s="380">
        <v>24.392039258451472</v>
      </c>
      <c r="E216" s="379">
        <f t="shared" si="26"/>
        <v>22</v>
      </c>
      <c r="F216" s="380">
        <v>23.933155080213904</v>
      </c>
      <c r="G216" s="379">
        <f t="shared" si="27"/>
        <v>26</v>
      </c>
      <c r="H216" s="380">
        <v>24.086361242759349</v>
      </c>
      <c r="I216" s="379">
        <f t="shared" si="28"/>
        <v>27</v>
      </c>
      <c r="J216" s="380">
        <v>24.239567405304793</v>
      </c>
      <c r="K216" s="379">
        <f t="shared" si="29"/>
        <v>29</v>
      </c>
    </row>
    <row r="217" spans="1:11" ht="26.25" customHeight="1" x14ac:dyDescent="0.25">
      <c r="A217" s="137" t="s">
        <v>20</v>
      </c>
      <c r="B217" s="380">
        <v>25.579365079365079</v>
      </c>
      <c r="C217" s="379">
        <f t="shared" si="25"/>
        <v>20</v>
      </c>
      <c r="D217" s="380">
        <v>25.950292397660817</v>
      </c>
      <c r="E217" s="379">
        <f t="shared" si="26"/>
        <v>19</v>
      </c>
      <c r="F217" s="380">
        <v>25.32507149666349</v>
      </c>
      <c r="G217" s="379">
        <f t="shared" si="27"/>
        <v>20</v>
      </c>
      <c r="H217" s="380">
        <v>25.4</v>
      </c>
      <c r="I217" s="379">
        <f t="shared" si="28"/>
        <v>20</v>
      </c>
      <c r="J217" s="380">
        <v>25.474928503336507</v>
      </c>
      <c r="K217" s="379">
        <f t="shared" si="29"/>
        <v>19</v>
      </c>
    </row>
    <row r="218" spans="1:11" ht="26.25" customHeight="1" x14ac:dyDescent="0.25">
      <c r="A218" s="137" t="s">
        <v>21</v>
      </c>
      <c r="B218" s="380">
        <v>26.456305506216697</v>
      </c>
      <c r="C218" s="379">
        <f t="shared" si="25"/>
        <v>13</v>
      </c>
      <c r="D218" s="380">
        <v>26.395063829787233</v>
      </c>
      <c r="E218" s="379">
        <f t="shared" si="26"/>
        <v>15</v>
      </c>
      <c r="F218" s="380">
        <v>26.138750415420404</v>
      </c>
      <c r="G218" s="379">
        <f t="shared" si="27"/>
        <v>15</v>
      </c>
      <c r="H218" s="380">
        <v>26.491125223904902</v>
      </c>
      <c r="I218" s="379">
        <f t="shared" si="28"/>
        <v>11</v>
      </c>
      <c r="J218" s="380">
        <v>26.8435000323894</v>
      </c>
      <c r="K218" s="379">
        <f t="shared" si="29"/>
        <v>10</v>
      </c>
    </row>
    <row r="219" spans="1:11" ht="26.25" customHeight="1" x14ac:dyDescent="0.25">
      <c r="A219" s="137" t="s">
        <v>22</v>
      </c>
      <c r="B219" s="380">
        <v>26.924409668855667</v>
      </c>
      <c r="C219" s="379">
        <f t="shared" si="25"/>
        <v>9</v>
      </c>
      <c r="D219" s="380">
        <v>27.480038948393378</v>
      </c>
      <c r="E219" s="379">
        <f t="shared" si="26"/>
        <v>9</v>
      </c>
      <c r="F219" s="380">
        <v>27.083105147864185</v>
      </c>
      <c r="G219" s="379">
        <f t="shared" si="27"/>
        <v>9</v>
      </c>
      <c r="H219" s="380">
        <v>26.721624529316838</v>
      </c>
      <c r="I219" s="379">
        <f t="shared" si="28"/>
        <v>10</v>
      </c>
      <c r="J219" s="380">
        <v>26.360143910769491</v>
      </c>
      <c r="K219" s="379">
        <f t="shared" si="29"/>
        <v>12</v>
      </c>
    </row>
    <row r="220" spans="1:11" ht="26.25" customHeight="1" x14ac:dyDescent="0.25">
      <c r="A220" s="137" t="s">
        <v>23</v>
      </c>
      <c r="B220" s="380">
        <v>27.497133923918707</v>
      </c>
      <c r="C220" s="379">
        <f t="shared" si="25"/>
        <v>8</v>
      </c>
      <c r="D220" s="380">
        <v>27.75684047496128</v>
      </c>
      <c r="E220" s="379">
        <f t="shared" si="26"/>
        <v>8</v>
      </c>
      <c r="F220" s="380">
        <v>27.592112091333679</v>
      </c>
      <c r="G220" s="379">
        <f t="shared" si="27"/>
        <v>8</v>
      </c>
      <c r="H220" s="380">
        <v>27.637904468412945</v>
      </c>
      <c r="I220" s="379">
        <f t="shared" si="28"/>
        <v>8</v>
      </c>
      <c r="J220" s="380">
        <v>27.683696845492211</v>
      </c>
      <c r="K220" s="379">
        <f t="shared" si="29"/>
        <v>8</v>
      </c>
    </row>
    <row r="221" spans="1:11" ht="26.25" customHeight="1" x14ac:dyDescent="0.25">
      <c r="A221" s="137" t="s">
        <v>24</v>
      </c>
      <c r="B221" s="380">
        <v>30.3183540877098</v>
      </c>
      <c r="C221" s="379">
        <f t="shared" si="25"/>
        <v>4</v>
      </c>
      <c r="D221" s="380">
        <v>30.853801169590643</v>
      </c>
      <c r="E221" s="379">
        <f t="shared" si="26"/>
        <v>4</v>
      </c>
      <c r="F221" s="380">
        <v>30.760790431617266</v>
      </c>
      <c r="G221" s="379">
        <f t="shared" si="27"/>
        <v>4</v>
      </c>
      <c r="H221" s="380">
        <v>30.857653061224489</v>
      </c>
      <c r="I221" s="379">
        <f t="shared" si="28"/>
        <v>4</v>
      </c>
      <c r="J221" s="380">
        <v>30.954515690831713</v>
      </c>
      <c r="K221" s="379">
        <f t="shared" si="29"/>
        <v>4</v>
      </c>
    </row>
    <row r="222" spans="1:11" ht="26.25" customHeight="1" x14ac:dyDescent="0.25">
      <c r="A222" s="137" t="s">
        <v>93</v>
      </c>
      <c r="B222" s="380">
        <v>23.942532813054274</v>
      </c>
      <c r="C222" s="379">
        <f t="shared" si="25"/>
        <v>26</v>
      </c>
      <c r="D222" s="380">
        <v>24.108817354793562</v>
      </c>
      <c r="E222" s="379">
        <f t="shared" si="26"/>
        <v>27</v>
      </c>
      <c r="F222" s="380">
        <v>23.84265010351967</v>
      </c>
      <c r="G222" s="379">
        <f t="shared" si="27"/>
        <v>27</v>
      </c>
      <c r="H222" s="380">
        <v>24.044293015332197</v>
      </c>
      <c r="I222" s="379">
        <f t="shared" si="28"/>
        <v>29</v>
      </c>
      <c r="J222" s="380">
        <v>24.245935927144725</v>
      </c>
      <c r="K222" s="379">
        <f t="shared" si="29"/>
        <v>28</v>
      </c>
    </row>
    <row r="223" spans="1:11" ht="26.25" customHeight="1" x14ac:dyDescent="0.25">
      <c r="A223" s="137" t="s">
        <v>72</v>
      </c>
      <c r="B223" s="380">
        <v>26.627017841971114</v>
      </c>
      <c r="C223" s="379">
        <f t="shared" si="25"/>
        <v>11</v>
      </c>
      <c r="D223" s="380">
        <v>26.707867538493989</v>
      </c>
      <c r="E223" s="379">
        <f t="shared" si="26"/>
        <v>14</v>
      </c>
      <c r="F223" s="380">
        <v>26.245081624110508</v>
      </c>
      <c r="G223" s="379">
        <f t="shared" si="27"/>
        <v>12</v>
      </c>
      <c r="H223" s="380">
        <v>26.242639381916891</v>
      </c>
      <c r="I223" s="379">
        <f t="shared" si="28"/>
        <v>14</v>
      </c>
      <c r="J223" s="380">
        <v>26.240197139723275</v>
      </c>
      <c r="K223" s="379">
        <f t="shared" si="29"/>
        <v>14</v>
      </c>
    </row>
    <row r="224" spans="1:11" ht="26.25" customHeight="1" x14ac:dyDescent="0.25">
      <c r="A224" s="137" t="s">
        <v>94</v>
      </c>
      <c r="B224" s="380">
        <v>25.622062663185378</v>
      </c>
      <c r="C224" s="379">
        <f t="shared" si="25"/>
        <v>19</v>
      </c>
      <c r="D224" s="380">
        <v>25.672508925673483</v>
      </c>
      <c r="E224" s="379">
        <f t="shared" si="26"/>
        <v>21</v>
      </c>
      <c r="F224" s="380">
        <v>25.006462035541194</v>
      </c>
      <c r="G224" s="379">
        <f t="shared" si="27"/>
        <v>21</v>
      </c>
      <c r="H224" s="380">
        <v>24.933034283883369</v>
      </c>
      <c r="I224" s="379">
        <f t="shared" si="28"/>
        <v>22</v>
      </c>
      <c r="J224" s="380">
        <v>24.859606532225545</v>
      </c>
      <c r="K224" s="379">
        <f t="shared" si="29"/>
        <v>22</v>
      </c>
    </row>
    <row r="225" spans="1:11" ht="26.25" customHeight="1" x14ac:dyDescent="0.25">
      <c r="A225" s="137" t="s">
        <v>95</v>
      </c>
      <c r="B225" s="380">
        <v>21.018494055482165</v>
      </c>
      <c r="C225" s="379">
        <f t="shared" si="25"/>
        <v>32</v>
      </c>
      <c r="D225" s="380">
        <v>21.57750163505559</v>
      </c>
      <c r="E225" s="379">
        <f t="shared" si="26"/>
        <v>32</v>
      </c>
      <c r="F225" s="380">
        <v>21.35958683021304</v>
      </c>
      <c r="G225" s="379">
        <f t="shared" si="27"/>
        <v>32</v>
      </c>
      <c r="H225" s="380">
        <v>20.748737373737374</v>
      </c>
      <c r="I225" s="379">
        <f t="shared" si="28"/>
        <v>32</v>
      </c>
      <c r="J225" s="380">
        <v>20.137887917261708</v>
      </c>
      <c r="K225" s="379">
        <f t="shared" si="29"/>
        <v>32</v>
      </c>
    </row>
    <row r="226" spans="1:11" ht="26.25" customHeight="1" x14ac:dyDescent="0.25">
      <c r="A226" s="137" t="s">
        <v>29</v>
      </c>
      <c r="B226" s="380">
        <v>26.334543055097328</v>
      </c>
      <c r="C226" s="379">
        <f t="shared" si="25"/>
        <v>14</v>
      </c>
      <c r="D226" s="380">
        <v>26.740584415584415</v>
      </c>
      <c r="E226" s="379">
        <f t="shared" si="26"/>
        <v>13</v>
      </c>
      <c r="F226" s="380">
        <v>26.430930454112417</v>
      </c>
      <c r="G226" s="379">
        <f t="shared" si="27"/>
        <v>11</v>
      </c>
      <c r="H226" s="380">
        <v>26.37675288251792</v>
      </c>
      <c r="I226" s="379">
        <f t="shared" si="28"/>
        <v>13</v>
      </c>
      <c r="J226" s="380">
        <v>26.322575310923423</v>
      </c>
      <c r="K226" s="379">
        <f t="shared" si="29"/>
        <v>13</v>
      </c>
    </row>
    <row r="227" spans="1:11" ht="26.25" customHeight="1" x14ac:dyDescent="0.25">
      <c r="A227" s="137" t="s">
        <v>30</v>
      </c>
      <c r="B227" s="380">
        <v>24.276824034334766</v>
      </c>
      <c r="C227" s="379">
        <f t="shared" si="25"/>
        <v>24</v>
      </c>
      <c r="D227" s="380">
        <v>24.332718327183272</v>
      </c>
      <c r="E227" s="379">
        <f t="shared" si="26"/>
        <v>25</v>
      </c>
      <c r="F227" s="380">
        <v>24.148936170212767</v>
      </c>
      <c r="G227" s="379">
        <f t="shared" si="27"/>
        <v>24</v>
      </c>
      <c r="H227" s="380">
        <v>24.241884150222788</v>
      </c>
      <c r="I227" s="379">
        <f t="shared" si="28"/>
        <v>25</v>
      </c>
      <c r="J227" s="380">
        <v>24.334832130232808</v>
      </c>
      <c r="K227" s="379">
        <f t="shared" si="29"/>
        <v>26</v>
      </c>
    </row>
    <row r="228" spans="1:11" ht="26.25" customHeight="1" x14ac:dyDescent="0.25">
      <c r="A228" s="137" t="s">
        <v>31</v>
      </c>
      <c r="B228" s="380">
        <v>23.832625040863029</v>
      </c>
      <c r="C228" s="379">
        <f t="shared" si="25"/>
        <v>28</v>
      </c>
      <c r="D228" s="380">
        <v>24.105588044184536</v>
      </c>
      <c r="E228" s="379">
        <f t="shared" si="26"/>
        <v>28</v>
      </c>
      <c r="F228" s="380">
        <v>23.807667316439247</v>
      </c>
      <c r="G228" s="379">
        <f t="shared" si="27"/>
        <v>28</v>
      </c>
      <c r="H228" s="380">
        <v>24.056726094003242</v>
      </c>
      <c r="I228" s="379">
        <f t="shared" si="28"/>
        <v>28</v>
      </c>
      <c r="J228" s="380">
        <v>24.305784871567237</v>
      </c>
      <c r="K228" s="379">
        <f t="shared" si="29"/>
        <v>27</v>
      </c>
    </row>
    <row r="229" spans="1:11" ht="26.25" customHeight="1" x14ac:dyDescent="0.25">
      <c r="A229" s="137" t="s">
        <v>32</v>
      </c>
      <c r="B229" s="380">
        <v>26.019325948621258</v>
      </c>
      <c r="C229" s="379">
        <f t="shared" si="25"/>
        <v>17</v>
      </c>
      <c r="D229" s="380">
        <v>26.258170703033151</v>
      </c>
      <c r="E229" s="379">
        <f t="shared" si="26"/>
        <v>17</v>
      </c>
      <c r="F229" s="380">
        <v>26.016733443318408</v>
      </c>
      <c r="G229" s="379">
        <f t="shared" si="27"/>
        <v>17</v>
      </c>
      <c r="H229" s="380">
        <v>25.866793984244449</v>
      </c>
      <c r="I229" s="379">
        <f t="shared" si="28"/>
        <v>18</v>
      </c>
      <c r="J229" s="380">
        <v>25.71685452517049</v>
      </c>
      <c r="K229" s="379">
        <f t="shared" si="29"/>
        <v>18</v>
      </c>
    </row>
    <row r="230" spans="1:11" ht="26.25" customHeight="1" x14ac:dyDescent="0.25">
      <c r="A230" s="137" t="s">
        <v>96</v>
      </c>
      <c r="B230" s="380">
        <v>26.672187043351194</v>
      </c>
      <c r="C230" s="379">
        <f t="shared" si="25"/>
        <v>10</v>
      </c>
      <c r="D230" s="380">
        <v>26.799519230769231</v>
      </c>
      <c r="E230" s="379">
        <f t="shared" si="26"/>
        <v>11</v>
      </c>
      <c r="F230" s="380">
        <v>26.233760075865337</v>
      </c>
      <c r="G230" s="379">
        <f t="shared" si="27"/>
        <v>13</v>
      </c>
      <c r="H230" s="380">
        <v>26.173158141717504</v>
      </c>
      <c r="I230" s="379">
        <f t="shared" si="28"/>
        <v>15</v>
      </c>
      <c r="J230" s="380">
        <v>26.112556207569671</v>
      </c>
      <c r="K230" s="379">
        <f t="shared" si="29"/>
        <v>17</v>
      </c>
    </row>
    <row r="231" spans="1:11" ht="26.25" customHeight="1" x14ac:dyDescent="0.25">
      <c r="A231" s="137" t="s">
        <v>34</v>
      </c>
      <c r="B231" s="380">
        <v>26.159987573780676</v>
      </c>
      <c r="C231" s="379">
        <f t="shared" si="25"/>
        <v>16</v>
      </c>
      <c r="D231" s="380">
        <v>26.394840667678299</v>
      </c>
      <c r="E231" s="379">
        <f t="shared" si="26"/>
        <v>16</v>
      </c>
      <c r="F231" s="380">
        <v>26.136255924170616</v>
      </c>
      <c r="G231" s="379">
        <f t="shared" si="27"/>
        <v>16</v>
      </c>
      <c r="H231" s="380">
        <v>26.16330063473745</v>
      </c>
      <c r="I231" s="379">
        <f t="shared" si="28"/>
        <v>16</v>
      </c>
      <c r="J231" s="380">
        <v>26.190345345304284</v>
      </c>
      <c r="K231" s="379">
        <f t="shared" si="29"/>
        <v>16</v>
      </c>
    </row>
    <row r="232" spans="1:11" ht="26.25" customHeight="1" x14ac:dyDescent="0.25">
      <c r="A232" s="137" t="s">
        <v>35</v>
      </c>
      <c r="B232" s="380">
        <v>25.68291746641075</v>
      </c>
      <c r="C232" s="379">
        <f t="shared" si="25"/>
        <v>18</v>
      </c>
      <c r="D232" s="380">
        <v>25.965621458254628</v>
      </c>
      <c r="E232" s="379">
        <f t="shared" si="26"/>
        <v>18</v>
      </c>
      <c r="F232" s="380">
        <v>25.463886820551004</v>
      </c>
      <c r="G232" s="379">
        <f t="shared" si="27"/>
        <v>19</v>
      </c>
      <c r="H232" s="380">
        <v>25.406646751306944</v>
      </c>
      <c r="I232" s="379">
        <f t="shared" si="28"/>
        <v>19</v>
      </c>
      <c r="J232" s="380">
        <v>25.349406682062884</v>
      </c>
      <c r="K232" s="379">
        <f t="shared" si="29"/>
        <v>20</v>
      </c>
    </row>
    <row r="233" spans="1:11" ht="26.25" customHeight="1" x14ac:dyDescent="0.25">
      <c r="A233" s="137" t="s">
        <v>36</v>
      </c>
      <c r="B233" s="671">
        <v>28.20505617977528</v>
      </c>
      <c r="C233" s="379">
        <f t="shared" si="25"/>
        <v>5</v>
      </c>
      <c r="D233" s="671">
        <v>28.817386550027337</v>
      </c>
      <c r="E233" s="379">
        <f t="shared" si="26"/>
        <v>5</v>
      </c>
      <c r="F233" s="671">
        <v>28.958442924776435</v>
      </c>
      <c r="G233" s="379">
        <f t="shared" si="27"/>
        <v>5</v>
      </c>
      <c r="H233" s="671">
        <v>28.639237330657302</v>
      </c>
      <c r="I233" s="379">
        <f t="shared" si="28"/>
        <v>5</v>
      </c>
      <c r="J233" s="671">
        <v>28.320031736538169</v>
      </c>
      <c r="K233" s="379">
        <f t="shared" si="29"/>
        <v>5</v>
      </c>
    </row>
    <row r="234" spans="1:11" ht="26.25" customHeight="1" x14ac:dyDescent="0.25">
      <c r="A234" s="138" t="s">
        <v>87</v>
      </c>
    </row>
    <row r="235" spans="1:11" ht="26.25" customHeight="1" x14ac:dyDescent="0.25">
      <c r="A235" s="138" t="s">
        <v>97</v>
      </c>
    </row>
    <row r="236" spans="1:11" ht="26.25" customHeight="1" x14ac:dyDescent="0.25">
      <c r="A236" s="138"/>
    </row>
    <row r="237" spans="1:11" ht="26.25" customHeight="1" x14ac:dyDescent="0.25">
      <c r="A237" s="469" t="s">
        <v>1042</v>
      </c>
      <c r="C237" s="17"/>
      <c r="E237" s="17"/>
      <c r="G237" s="17"/>
      <c r="K237" s="17" t="s">
        <v>86</v>
      </c>
    </row>
    <row r="238" spans="1:11" ht="26.25" customHeight="1" x14ac:dyDescent="0.25">
      <c r="A238" s="821" t="s">
        <v>71</v>
      </c>
      <c r="B238" s="725" t="s">
        <v>349</v>
      </c>
      <c r="C238" s="725"/>
      <c r="D238" s="725" t="s">
        <v>410</v>
      </c>
      <c r="E238" s="725"/>
      <c r="F238" s="725" t="s">
        <v>598</v>
      </c>
      <c r="G238" s="725"/>
      <c r="H238" s="725" t="s">
        <v>889</v>
      </c>
      <c r="I238" s="725"/>
      <c r="J238" s="725" t="s">
        <v>1035</v>
      </c>
      <c r="K238" s="725"/>
    </row>
    <row r="239" spans="1:11" ht="26.25" customHeight="1" x14ac:dyDescent="0.25">
      <c r="A239" s="821"/>
      <c r="B239" s="458" t="s">
        <v>90</v>
      </c>
      <c r="C239" s="458" t="s">
        <v>3</v>
      </c>
      <c r="D239" s="458" t="s">
        <v>90</v>
      </c>
      <c r="E239" s="458" t="s">
        <v>3</v>
      </c>
      <c r="F239" s="458" t="s">
        <v>90</v>
      </c>
      <c r="G239" s="458" t="s">
        <v>3</v>
      </c>
      <c r="H239" s="458" t="s">
        <v>90</v>
      </c>
      <c r="I239" s="458" t="s">
        <v>3</v>
      </c>
      <c r="J239" s="458" t="s">
        <v>90</v>
      </c>
      <c r="K239" s="458" t="s">
        <v>3</v>
      </c>
    </row>
    <row r="240" spans="1:11" ht="26.25" customHeight="1" x14ac:dyDescent="0.25">
      <c r="A240" s="136" t="s">
        <v>91</v>
      </c>
      <c r="B240" s="377">
        <v>22.3</v>
      </c>
      <c r="C240" s="377" t="s">
        <v>230</v>
      </c>
      <c r="D240" s="377">
        <v>22.532778843349213</v>
      </c>
      <c r="E240" s="377" t="s">
        <v>230</v>
      </c>
      <c r="F240" s="377">
        <v>22.081023918114404</v>
      </c>
      <c r="G240" s="377" t="s">
        <v>230</v>
      </c>
      <c r="H240" s="377">
        <v>22.424614204926677</v>
      </c>
      <c r="I240" s="377" t="s">
        <v>230</v>
      </c>
      <c r="J240" s="377">
        <v>22.768204491738949</v>
      </c>
      <c r="K240" s="377" t="s">
        <v>230</v>
      </c>
    </row>
    <row r="241" spans="1:11" ht="26.25" customHeight="1" x14ac:dyDescent="0.25">
      <c r="A241" s="137" t="s">
        <v>6</v>
      </c>
      <c r="B241" s="380">
        <v>23.17365506329114</v>
      </c>
      <c r="C241" s="379">
        <f t="shared" ref="C241:C272" si="30">RANK(B241,$B$241:$B$272)</f>
        <v>6</v>
      </c>
      <c r="D241" s="380">
        <v>23.159969236685253</v>
      </c>
      <c r="E241" s="379">
        <f>RANK(D241,$D$241:$D$272)</f>
        <v>6</v>
      </c>
      <c r="F241" s="380">
        <v>22.657377362092003</v>
      </c>
      <c r="G241" s="379">
        <f>RANK(F241,$F$241:$F$272)</f>
        <v>6</v>
      </c>
      <c r="H241" s="380">
        <v>23.19996169316223</v>
      </c>
      <c r="I241" s="379">
        <f>RANK(H241,$H$241:$H$272)</f>
        <v>6</v>
      </c>
      <c r="J241" s="380">
        <v>23.742546024232457</v>
      </c>
      <c r="K241" s="379">
        <f>RANK(J241,$J$241:$J$272)</f>
        <v>6</v>
      </c>
    </row>
    <row r="242" spans="1:11" ht="26.25" customHeight="1" x14ac:dyDescent="0.25">
      <c r="A242" s="137" t="s">
        <v>7</v>
      </c>
      <c r="B242" s="380">
        <v>24.994778717056192</v>
      </c>
      <c r="C242" s="379">
        <f t="shared" si="30"/>
        <v>5</v>
      </c>
      <c r="D242" s="380">
        <v>25.193769928869266</v>
      </c>
      <c r="E242" s="379">
        <f t="shared" ref="E242:E272" si="31">RANK(D242,$D$241:$D$272)</f>
        <v>5</v>
      </c>
      <c r="F242" s="380">
        <v>24.264040846097739</v>
      </c>
      <c r="G242" s="379">
        <f t="shared" ref="G242:G272" si="32">RANK(F242,$F$241:$F$272)</f>
        <v>5</v>
      </c>
      <c r="H242" s="380">
        <v>24.324773783321106</v>
      </c>
      <c r="I242" s="379">
        <f t="shared" ref="I242:I272" si="33">RANK(H242,$H$241:$H$272)</f>
        <v>5</v>
      </c>
      <c r="J242" s="380">
        <v>24.385506720544473</v>
      </c>
      <c r="K242" s="379">
        <f t="shared" ref="K242:K272" si="34">RANK(J242,$J$241:$J$272)</f>
        <v>5</v>
      </c>
    </row>
    <row r="243" spans="1:11" ht="26.25" customHeight="1" x14ac:dyDescent="0.25">
      <c r="A243" s="137" t="s">
        <v>8</v>
      </c>
      <c r="B243" s="380">
        <v>20.387274549098198</v>
      </c>
      <c r="C243" s="379">
        <f t="shared" si="30"/>
        <v>25</v>
      </c>
      <c r="D243" s="380">
        <v>20.66848095002474</v>
      </c>
      <c r="E243" s="379">
        <f t="shared" si="31"/>
        <v>26</v>
      </c>
      <c r="F243" s="380">
        <v>20.338118811881188</v>
      </c>
      <c r="G243" s="379">
        <f t="shared" si="32"/>
        <v>25</v>
      </c>
      <c r="H243" s="380">
        <v>21.272544080604533</v>
      </c>
      <c r="I243" s="379">
        <f t="shared" si="33"/>
        <v>20</v>
      </c>
      <c r="J243" s="380">
        <v>22.206969349327878</v>
      </c>
      <c r="K243" s="379">
        <f t="shared" si="34"/>
        <v>13</v>
      </c>
    </row>
    <row r="244" spans="1:11" ht="26.25" customHeight="1" x14ac:dyDescent="0.25">
      <c r="A244" s="137" t="s">
        <v>9</v>
      </c>
      <c r="B244" s="380">
        <v>21.460812872797892</v>
      </c>
      <c r="C244" s="379">
        <f t="shared" si="30"/>
        <v>15</v>
      </c>
      <c r="D244" s="380">
        <v>21.459937423479797</v>
      </c>
      <c r="E244" s="379">
        <f t="shared" si="31"/>
        <v>18</v>
      </c>
      <c r="F244" s="380">
        <v>21.192451820128479</v>
      </c>
      <c r="G244" s="379">
        <f t="shared" si="32"/>
        <v>17</v>
      </c>
      <c r="H244" s="380">
        <v>21.299786438868125</v>
      </c>
      <c r="I244" s="379">
        <f t="shared" si="33"/>
        <v>19</v>
      </c>
      <c r="J244" s="380">
        <v>21.407121057607771</v>
      </c>
      <c r="K244" s="379">
        <f t="shared" si="34"/>
        <v>26</v>
      </c>
    </row>
    <row r="245" spans="1:11" ht="26.25" customHeight="1" x14ac:dyDescent="0.25">
      <c r="A245" s="137" t="s">
        <v>10</v>
      </c>
      <c r="B245" s="380">
        <v>27.160754962577286</v>
      </c>
      <c r="C245" s="379">
        <f t="shared" si="30"/>
        <v>2</v>
      </c>
      <c r="D245" s="380">
        <v>27.265754296626351</v>
      </c>
      <c r="E245" s="379">
        <f t="shared" si="31"/>
        <v>2</v>
      </c>
      <c r="F245" s="380">
        <v>26.366250000000001</v>
      </c>
      <c r="G245" s="379">
        <f t="shared" si="32"/>
        <v>2</v>
      </c>
      <c r="H245" s="380">
        <v>26.759731971920868</v>
      </c>
      <c r="I245" s="379">
        <f t="shared" si="33"/>
        <v>1</v>
      </c>
      <c r="J245" s="380">
        <v>27.153213943841735</v>
      </c>
      <c r="K245" s="379">
        <f t="shared" si="34"/>
        <v>1</v>
      </c>
    </row>
    <row r="246" spans="1:11" ht="26.25" customHeight="1" x14ac:dyDescent="0.25">
      <c r="A246" s="137" t="s">
        <v>11</v>
      </c>
      <c r="B246" s="380">
        <v>17.910071942446042</v>
      </c>
      <c r="C246" s="379">
        <f t="shared" si="30"/>
        <v>31</v>
      </c>
      <c r="D246" s="380">
        <v>18.369244135534316</v>
      </c>
      <c r="E246" s="379">
        <f t="shared" si="31"/>
        <v>31</v>
      </c>
      <c r="F246" s="380">
        <v>17.870229007633586</v>
      </c>
      <c r="G246" s="379">
        <f t="shared" si="32"/>
        <v>31</v>
      </c>
      <c r="H246" s="380">
        <v>17.925187032418954</v>
      </c>
      <c r="I246" s="379">
        <f t="shared" si="33"/>
        <v>31</v>
      </c>
      <c r="J246" s="380">
        <v>17.980145057204322</v>
      </c>
      <c r="K246" s="379">
        <f t="shared" si="34"/>
        <v>32</v>
      </c>
    </row>
    <row r="247" spans="1:11" ht="26.25" customHeight="1" x14ac:dyDescent="0.25">
      <c r="A247" s="137" t="s">
        <v>12</v>
      </c>
      <c r="B247" s="380">
        <v>20.497777777777777</v>
      </c>
      <c r="C247" s="379">
        <f t="shared" si="30"/>
        <v>24</v>
      </c>
      <c r="D247" s="380">
        <v>21.031943692474282</v>
      </c>
      <c r="E247" s="379">
        <f t="shared" si="31"/>
        <v>22</v>
      </c>
      <c r="F247" s="380">
        <v>20.504672897196262</v>
      </c>
      <c r="G247" s="379">
        <f t="shared" si="32"/>
        <v>22</v>
      </c>
      <c r="H247" s="380">
        <v>21.323834196891191</v>
      </c>
      <c r="I247" s="379">
        <f t="shared" si="33"/>
        <v>18</v>
      </c>
      <c r="J247" s="380">
        <v>22.142995496586121</v>
      </c>
      <c r="K247" s="379">
        <f t="shared" si="34"/>
        <v>14</v>
      </c>
    </row>
    <row r="248" spans="1:11" ht="26.25" customHeight="1" x14ac:dyDescent="0.25">
      <c r="A248" s="137" t="s">
        <v>13</v>
      </c>
      <c r="B248" s="380">
        <v>27.485898695103128</v>
      </c>
      <c r="C248" s="379">
        <f t="shared" si="30"/>
        <v>1</v>
      </c>
      <c r="D248" s="380">
        <v>27.379778393351799</v>
      </c>
      <c r="E248" s="379">
        <f t="shared" si="31"/>
        <v>1</v>
      </c>
      <c r="F248" s="380">
        <v>26.645156813766306</v>
      </c>
      <c r="G248" s="379">
        <f t="shared" si="32"/>
        <v>1</v>
      </c>
      <c r="H248" s="380">
        <v>26.662236674678354</v>
      </c>
      <c r="I248" s="379">
        <f t="shared" si="33"/>
        <v>2</v>
      </c>
      <c r="J248" s="380">
        <v>26.679316535590402</v>
      </c>
      <c r="K248" s="379">
        <f t="shared" si="34"/>
        <v>4</v>
      </c>
    </row>
    <row r="249" spans="1:11" ht="26.25" customHeight="1" x14ac:dyDescent="0.25">
      <c r="A249" s="137" t="s">
        <v>92</v>
      </c>
      <c r="B249" s="380">
        <v>26.727445997458705</v>
      </c>
      <c r="C249" s="379">
        <f t="shared" si="30"/>
        <v>3</v>
      </c>
      <c r="D249" s="380">
        <v>26.914074530335693</v>
      </c>
      <c r="E249" s="379">
        <f t="shared" si="31"/>
        <v>3</v>
      </c>
      <c r="F249" s="380">
        <v>26.353260869565219</v>
      </c>
      <c r="G249" s="379">
        <f t="shared" si="32"/>
        <v>3</v>
      </c>
      <c r="H249" s="380">
        <v>26.565717746820109</v>
      </c>
      <c r="I249" s="379">
        <f t="shared" si="33"/>
        <v>3</v>
      </c>
      <c r="J249" s="380">
        <v>26.778174624075</v>
      </c>
      <c r="K249" s="379">
        <f t="shared" si="34"/>
        <v>3</v>
      </c>
    </row>
    <row r="250" spans="1:11" ht="26.25" customHeight="1" x14ac:dyDescent="0.25">
      <c r="A250" s="137" t="s">
        <v>14</v>
      </c>
      <c r="B250" s="380">
        <v>19.309007981755986</v>
      </c>
      <c r="C250" s="379">
        <f t="shared" si="30"/>
        <v>29</v>
      </c>
      <c r="D250" s="380">
        <v>19.224780701754387</v>
      </c>
      <c r="E250" s="379">
        <f t="shared" si="31"/>
        <v>29</v>
      </c>
      <c r="F250" s="380">
        <v>18.811431623931625</v>
      </c>
      <c r="G250" s="379">
        <f t="shared" si="32"/>
        <v>29</v>
      </c>
      <c r="H250" s="380">
        <v>19.510869565217391</v>
      </c>
      <c r="I250" s="379">
        <f t="shared" si="33"/>
        <v>29</v>
      </c>
      <c r="J250" s="380">
        <v>20.210307506503156</v>
      </c>
      <c r="K250" s="379">
        <f t="shared" si="34"/>
        <v>28</v>
      </c>
    </row>
    <row r="251" spans="1:11" ht="26.25" customHeight="1" x14ac:dyDescent="0.25">
      <c r="A251" s="137" t="s">
        <v>15</v>
      </c>
      <c r="B251" s="380">
        <v>20.162052667116814</v>
      </c>
      <c r="C251" s="379">
        <f t="shared" si="30"/>
        <v>26</v>
      </c>
      <c r="D251" s="380">
        <v>20.735823882588392</v>
      </c>
      <c r="E251" s="379">
        <f t="shared" si="31"/>
        <v>25</v>
      </c>
      <c r="F251" s="380">
        <v>20.46043165467626</v>
      </c>
      <c r="G251" s="379">
        <f t="shared" si="32"/>
        <v>23</v>
      </c>
      <c r="H251" s="380">
        <v>21.202860858257477</v>
      </c>
      <c r="I251" s="379">
        <f t="shared" si="33"/>
        <v>22</v>
      </c>
      <c r="J251" s="380">
        <v>21.945290061838694</v>
      </c>
      <c r="K251" s="379">
        <f t="shared" si="34"/>
        <v>18</v>
      </c>
    </row>
    <row r="252" spans="1:11" ht="26.25" customHeight="1" x14ac:dyDescent="0.25">
      <c r="A252" s="137" t="s">
        <v>16</v>
      </c>
      <c r="B252" s="380">
        <v>22.16315156813463</v>
      </c>
      <c r="C252" s="379">
        <f t="shared" si="30"/>
        <v>8</v>
      </c>
      <c r="D252" s="380">
        <v>22.609303318041182</v>
      </c>
      <c r="E252" s="379">
        <f t="shared" si="31"/>
        <v>8</v>
      </c>
      <c r="F252" s="380">
        <v>22.36668061950607</v>
      </c>
      <c r="G252" s="379">
        <f t="shared" si="32"/>
        <v>8</v>
      </c>
      <c r="H252" s="380">
        <v>22.927606076479833</v>
      </c>
      <c r="I252" s="379">
        <f t="shared" si="33"/>
        <v>7</v>
      </c>
      <c r="J252" s="380">
        <v>23.488531533453596</v>
      </c>
      <c r="K252" s="379">
        <f t="shared" si="34"/>
        <v>7</v>
      </c>
    </row>
    <row r="253" spans="1:11" ht="26.25" customHeight="1" x14ac:dyDescent="0.25">
      <c r="A253" s="137" t="s">
        <v>17</v>
      </c>
      <c r="B253" s="380">
        <v>20.034340659340661</v>
      </c>
      <c r="C253" s="379">
        <f t="shared" si="30"/>
        <v>27</v>
      </c>
      <c r="D253" s="380">
        <v>20.736449864498645</v>
      </c>
      <c r="E253" s="379">
        <f t="shared" si="31"/>
        <v>24</v>
      </c>
      <c r="F253" s="380">
        <v>20.364838070059484</v>
      </c>
      <c r="G253" s="379">
        <f t="shared" si="32"/>
        <v>24</v>
      </c>
      <c r="H253" s="380">
        <v>21.084868421052633</v>
      </c>
      <c r="I253" s="379">
        <f t="shared" si="33"/>
        <v>23</v>
      </c>
      <c r="J253" s="380">
        <v>21.804898772045782</v>
      </c>
      <c r="K253" s="379">
        <f t="shared" si="34"/>
        <v>20</v>
      </c>
    </row>
    <row r="254" spans="1:11" ht="26.25" customHeight="1" x14ac:dyDescent="0.25">
      <c r="A254" s="137" t="s">
        <v>18</v>
      </c>
      <c r="B254" s="380">
        <v>20.902973596513714</v>
      </c>
      <c r="C254" s="379">
        <f t="shared" si="30"/>
        <v>19</v>
      </c>
      <c r="D254" s="380">
        <v>21.205741021750125</v>
      </c>
      <c r="E254" s="379">
        <f t="shared" si="31"/>
        <v>21</v>
      </c>
      <c r="F254" s="380">
        <v>20.895496173629407</v>
      </c>
      <c r="G254" s="379">
        <f t="shared" si="32"/>
        <v>19</v>
      </c>
      <c r="H254" s="380">
        <v>21.485782586814292</v>
      </c>
      <c r="I254" s="379">
        <f t="shared" si="33"/>
        <v>17</v>
      </c>
      <c r="J254" s="380">
        <v>22.076068999999176</v>
      </c>
      <c r="K254" s="379">
        <f t="shared" si="34"/>
        <v>17</v>
      </c>
    </row>
    <row r="255" spans="1:11" ht="26.25" customHeight="1" x14ac:dyDescent="0.25">
      <c r="A255" s="137" t="s">
        <v>19</v>
      </c>
      <c r="B255" s="380">
        <v>21.352980576021434</v>
      </c>
      <c r="C255" s="379">
        <f t="shared" si="30"/>
        <v>16</v>
      </c>
      <c r="D255" s="380">
        <v>21.878209348255432</v>
      </c>
      <c r="E255" s="379">
        <f t="shared" si="31"/>
        <v>13</v>
      </c>
      <c r="F255" s="380">
        <v>22.032010243277849</v>
      </c>
      <c r="G255" s="379">
        <f t="shared" si="32"/>
        <v>10</v>
      </c>
      <c r="H255" s="380">
        <v>22.48867924528302</v>
      </c>
      <c r="I255" s="379">
        <f t="shared" si="33"/>
        <v>11</v>
      </c>
      <c r="J255" s="380">
        <v>22.945348247288191</v>
      </c>
      <c r="K255" s="379">
        <f t="shared" si="34"/>
        <v>9</v>
      </c>
    </row>
    <row r="256" spans="1:11" ht="26.25" customHeight="1" x14ac:dyDescent="0.25">
      <c r="A256" s="137" t="s">
        <v>20</v>
      </c>
      <c r="B256" s="380">
        <v>18.2668416447944</v>
      </c>
      <c r="C256" s="379">
        <f t="shared" si="30"/>
        <v>30</v>
      </c>
      <c r="D256" s="380">
        <v>18.493606138107417</v>
      </c>
      <c r="E256" s="379">
        <f t="shared" si="31"/>
        <v>30</v>
      </c>
      <c r="F256" s="380">
        <v>18.06963087248322</v>
      </c>
      <c r="G256" s="379">
        <f t="shared" si="32"/>
        <v>30</v>
      </c>
      <c r="H256" s="380">
        <v>18.244897959183675</v>
      </c>
      <c r="I256" s="379">
        <f t="shared" si="33"/>
        <v>30</v>
      </c>
      <c r="J256" s="380">
        <v>18.420165045884129</v>
      </c>
      <c r="K256" s="379">
        <f t="shared" si="34"/>
        <v>30</v>
      </c>
    </row>
    <row r="257" spans="1:11" ht="26.25" customHeight="1" x14ac:dyDescent="0.25">
      <c r="A257" s="137" t="s">
        <v>21</v>
      </c>
      <c r="B257" s="380">
        <v>20.846852987957284</v>
      </c>
      <c r="C257" s="379">
        <f t="shared" si="30"/>
        <v>21</v>
      </c>
      <c r="D257" s="380">
        <v>21.245393453284198</v>
      </c>
      <c r="E257" s="379">
        <f t="shared" si="31"/>
        <v>20</v>
      </c>
      <c r="F257" s="380">
        <v>20.558139534883722</v>
      </c>
      <c r="G257" s="379">
        <f t="shared" si="32"/>
        <v>20</v>
      </c>
      <c r="H257" s="380">
        <v>20.992795389048993</v>
      </c>
      <c r="I257" s="379">
        <f t="shared" si="33"/>
        <v>24</v>
      </c>
      <c r="J257" s="380">
        <v>21.427451243214264</v>
      </c>
      <c r="K257" s="379">
        <f t="shared" si="34"/>
        <v>25</v>
      </c>
    </row>
    <row r="258" spans="1:11" ht="26.25" customHeight="1" x14ac:dyDescent="0.25">
      <c r="A258" s="137" t="s">
        <v>22</v>
      </c>
      <c r="B258" s="380">
        <v>20.894205862304023</v>
      </c>
      <c r="C258" s="379">
        <f t="shared" si="30"/>
        <v>20</v>
      </c>
      <c r="D258" s="380">
        <v>21.697980208756949</v>
      </c>
      <c r="E258" s="379">
        <f t="shared" si="31"/>
        <v>16</v>
      </c>
      <c r="F258" s="380">
        <v>21.672827846735025</v>
      </c>
      <c r="G258" s="379">
        <f t="shared" si="32"/>
        <v>12</v>
      </c>
      <c r="H258" s="380">
        <v>21.75644432633537</v>
      </c>
      <c r="I258" s="379">
        <f t="shared" si="33"/>
        <v>14</v>
      </c>
      <c r="J258" s="380">
        <v>21.840060805935714</v>
      </c>
      <c r="K258" s="379">
        <f t="shared" si="34"/>
        <v>19</v>
      </c>
    </row>
    <row r="259" spans="1:11" ht="26.25" customHeight="1" x14ac:dyDescent="0.25">
      <c r="A259" s="137" t="s">
        <v>23</v>
      </c>
      <c r="B259" s="380">
        <v>22.794341675734493</v>
      </c>
      <c r="C259" s="379">
        <f t="shared" si="30"/>
        <v>7</v>
      </c>
      <c r="D259" s="380">
        <v>22.800106609808104</v>
      </c>
      <c r="E259" s="379">
        <f t="shared" si="31"/>
        <v>7</v>
      </c>
      <c r="F259" s="380">
        <v>22.440507667900583</v>
      </c>
      <c r="G259" s="379">
        <f t="shared" si="32"/>
        <v>7</v>
      </c>
      <c r="H259" s="380">
        <v>22.676124197002142</v>
      </c>
      <c r="I259" s="379">
        <f t="shared" si="33"/>
        <v>8</v>
      </c>
      <c r="J259" s="380">
        <v>22.911740726103702</v>
      </c>
      <c r="K259" s="379">
        <f t="shared" si="34"/>
        <v>11</v>
      </c>
    </row>
    <row r="260" spans="1:11" ht="26.25" customHeight="1" x14ac:dyDescent="0.25">
      <c r="A260" s="137" t="s">
        <v>24</v>
      </c>
      <c r="B260" s="380">
        <v>26.427627627627629</v>
      </c>
      <c r="C260" s="379">
        <f t="shared" si="30"/>
        <v>4</v>
      </c>
      <c r="D260" s="380">
        <v>26.592961876832845</v>
      </c>
      <c r="E260" s="379">
        <f t="shared" si="31"/>
        <v>4</v>
      </c>
      <c r="F260" s="380">
        <v>26.059735784032167</v>
      </c>
      <c r="G260" s="379">
        <f t="shared" si="32"/>
        <v>4</v>
      </c>
      <c r="H260" s="380">
        <v>26.428165814877911</v>
      </c>
      <c r="I260" s="379">
        <f t="shared" si="33"/>
        <v>4</v>
      </c>
      <c r="J260" s="380">
        <v>26.796595845723655</v>
      </c>
      <c r="K260" s="379">
        <f t="shared" si="34"/>
        <v>2</v>
      </c>
    </row>
    <row r="261" spans="1:11" ht="26.25" customHeight="1" x14ac:dyDescent="0.25">
      <c r="A261" s="137" t="s">
        <v>93</v>
      </c>
      <c r="B261" s="380">
        <v>20.611066878980893</v>
      </c>
      <c r="C261" s="379">
        <f t="shared" si="30"/>
        <v>23</v>
      </c>
      <c r="D261" s="380">
        <v>20.761287789556341</v>
      </c>
      <c r="E261" s="379">
        <f t="shared" si="31"/>
        <v>23</v>
      </c>
      <c r="F261" s="380">
        <v>20.260598988720343</v>
      </c>
      <c r="G261" s="379">
        <f t="shared" si="32"/>
        <v>26</v>
      </c>
      <c r="H261" s="380">
        <v>20.888801571709234</v>
      </c>
      <c r="I261" s="379">
        <f t="shared" si="33"/>
        <v>25</v>
      </c>
      <c r="J261" s="380">
        <v>21.517004154698125</v>
      </c>
      <c r="K261" s="379">
        <f t="shared" si="34"/>
        <v>22</v>
      </c>
    </row>
    <row r="262" spans="1:11" ht="26.25" customHeight="1" x14ac:dyDescent="0.25">
      <c r="A262" s="137" t="s">
        <v>72</v>
      </c>
      <c r="B262" s="380">
        <v>20.916772823779194</v>
      </c>
      <c r="C262" s="379">
        <f t="shared" si="30"/>
        <v>18</v>
      </c>
      <c r="D262" s="380">
        <v>21.328532665414318</v>
      </c>
      <c r="E262" s="379">
        <f t="shared" si="31"/>
        <v>19</v>
      </c>
      <c r="F262" s="380">
        <v>21.085966352072219</v>
      </c>
      <c r="G262" s="379">
        <f t="shared" si="32"/>
        <v>18</v>
      </c>
      <c r="H262" s="380">
        <v>21.272176197211557</v>
      </c>
      <c r="I262" s="379">
        <f t="shared" si="33"/>
        <v>21</v>
      </c>
      <c r="J262" s="380">
        <v>21.458386042350895</v>
      </c>
      <c r="K262" s="379">
        <f t="shared" si="34"/>
        <v>24</v>
      </c>
    </row>
    <row r="263" spans="1:11" ht="26.25" customHeight="1" x14ac:dyDescent="0.25">
      <c r="A263" s="137" t="s">
        <v>94</v>
      </c>
      <c r="B263" s="380">
        <v>21.231478320245817</v>
      </c>
      <c r="C263" s="379">
        <f t="shared" si="30"/>
        <v>17</v>
      </c>
      <c r="D263" s="380">
        <v>21.825694212111074</v>
      </c>
      <c r="E263" s="379">
        <f t="shared" si="31"/>
        <v>14</v>
      </c>
      <c r="F263" s="380">
        <v>21.434611602753197</v>
      </c>
      <c r="G263" s="379">
        <f t="shared" si="32"/>
        <v>15</v>
      </c>
      <c r="H263" s="380">
        <v>21.489569752281618</v>
      </c>
      <c r="I263" s="379">
        <f t="shared" si="33"/>
        <v>16</v>
      </c>
      <c r="J263" s="380">
        <v>21.544527901810039</v>
      </c>
      <c r="K263" s="379">
        <f t="shared" si="34"/>
        <v>21</v>
      </c>
    </row>
    <row r="264" spans="1:11" ht="26.25" customHeight="1" x14ac:dyDescent="0.25">
      <c r="A264" s="137" t="s">
        <v>95</v>
      </c>
      <c r="B264" s="380">
        <v>17.231944444444444</v>
      </c>
      <c r="C264" s="379">
        <f t="shared" si="30"/>
        <v>32</v>
      </c>
      <c r="D264" s="380">
        <v>17.889196675900276</v>
      </c>
      <c r="E264" s="379">
        <f t="shared" si="31"/>
        <v>32</v>
      </c>
      <c r="F264" s="380">
        <v>17.086898395721924</v>
      </c>
      <c r="G264" s="379">
        <f t="shared" si="32"/>
        <v>32</v>
      </c>
      <c r="H264" s="380">
        <v>17.564271588661832</v>
      </c>
      <c r="I264" s="379">
        <f t="shared" si="33"/>
        <v>32</v>
      </c>
      <c r="J264" s="380">
        <v>18.04164478160174</v>
      </c>
      <c r="K264" s="379">
        <f t="shared" si="34"/>
        <v>31</v>
      </c>
    </row>
    <row r="265" spans="1:11" ht="26.25" customHeight="1" x14ac:dyDescent="0.25">
      <c r="A265" s="137" t="s">
        <v>29</v>
      </c>
      <c r="B265" s="380">
        <v>21.918128654970761</v>
      </c>
      <c r="C265" s="379">
        <f t="shared" si="30"/>
        <v>11</v>
      </c>
      <c r="D265" s="380">
        <v>22.497988736926789</v>
      </c>
      <c r="E265" s="379">
        <f t="shared" si="31"/>
        <v>9</v>
      </c>
      <c r="F265" s="380">
        <v>21.850174216027874</v>
      </c>
      <c r="G265" s="379">
        <f t="shared" si="32"/>
        <v>11</v>
      </c>
      <c r="H265" s="380">
        <v>22.524760076775433</v>
      </c>
      <c r="I265" s="379">
        <f t="shared" si="33"/>
        <v>10</v>
      </c>
      <c r="J265" s="380">
        <v>23.199345937522992</v>
      </c>
      <c r="K265" s="379">
        <f t="shared" si="34"/>
        <v>8</v>
      </c>
    </row>
    <row r="266" spans="1:11" ht="26.25" customHeight="1" x14ac:dyDescent="0.25">
      <c r="A266" s="137" t="s">
        <v>30</v>
      </c>
      <c r="B266" s="380">
        <v>21.531837477258946</v>
      </c>
      <c r="C266" s="379">
        <f t="shared" si="30"/>
        <v>14</v>
      </c>
      <c r="D266" s="380">
        <v>21.480463980463981</v>
      </c>
      <c r="E266" s="379">
        <f t="shared" si="31"/>
        <v>17</v>
      </c>
      <c r="F266" s="380">
        <v>20.555419847328245</v>
      </c>
      <c r="G266" s="379">
        <f t="shared" si="32"/>
        <v>21</v>
      </c>
      <c r="H266" s="380">
        <v>20.453980099502488</v>
      </c>
      <c r="I266" s="379">
        <f t="shared" si="33"/>
        <v>27</v>
      </c>
      <c r="J266" s="380">
        <v>20.35254035167673</v>
      </c>
      <c r="K266" s="379">
        <f t="shared" si="34"/>
        <v>27</v>
      </c>
    </row>
    <row r="267" spans="1:11" ht="26.25" customHeight="1" x14ac:dyDescent="0.25">
      <c r="A267" s="137" t="s">
        <v>31</v>
      </c>
      <c r="B267" s="380">
        <v>20.000352982703848</v>
      </c>
      <c r="C267" s="379">
        <f t="shared" si="30"/>
        <v>28</v>
      </c>
      <c r="D267" s="380">
        <v>20.457543859649121</v>
      </c>
      <c r="E267" s="379">
        <f t="shared" si="31"/>
        <v>28</v>
      </c>
      <c r="F267" s="380">
        <v>19.994055944055944</v>
      </c>
      <c r="G267" s="379">
        <f t="shared" si="32"/>
        <v>28</v>
      </c>
      <c r="H267" s="380">
        <v>20.075874125874126</v>
      </c>
      <c r="I267" s="379">
        <f t="shared" si="33"/>
        <v>28</v>
      </c>
      <c r="J267" s="380">
        <v>20.157692307692308</v>
      </c>
      <c r="K267" s="379">
        <f t="shared" si="34"/>
        <v>29</v>
      </c>
    </row>
    <row r="268" spans="1:11" ht="26.25" customHeight="1" x14ac:dyDescent="0.25">
      <c r="A268" s="137" t="s">
        <v>32</v>
      </c>
      <c r="B268" s="380">
        <v>20.766428106701365</v>
      </c>
      <c r="C268" s="379">
        <f t="shared" si="30"/>
        <v>22</v>
      </c>
      <c r="D268" s="380">
        <v>20.596517626827172</v>
      </c>
      <c r="E268" s="379">
        <f t="shared" si="31"/>
        <v>27</v>
      </c>
      <c r="F268" s="380">
        <v>20.215312030881407</v>
      </c>
      <c r="G268" s="379">
        <f t="shared" si="32"/>
        <v>27</v>
      </c>
      <c r="H268" s="380">
        <v>20.858787073926518</v>
      </c>
      <c r="I268" s="379">
        <f t="shared" si="33"/>
        <v>26</v>
      </c>
      <c r="J268" s="380">
        <v>21.502262116971629</v>
      </c>
      <c r="K268" s="379">
        <f t="shared" si="34"/>
        <v>23</v>
      </c>
    </row>
    <row r="269" spans="1:11" ht="26.25" customHeight="1" x14ac:dyDescent="0.25">
      <c r="A269" s="137" t="s">
        <v>96</v>
      </c>
      <c r="B269" s="380">
        <v>21.968519429414659</v>
      </c>
      <c r="C269" s="379">
        <f t="shared" si="30"/>
        <v>9</v>
      </c>
      <c r="D269" s="380">
        <v>22.036591237361581</v>
      </c>
      <c r="E269" s="379">
        <f t="shared" si="31"/>
        <v>12</v>
      </c>
      <c r="F269" s="380">
        <v>21.508305647840533</v>
      </c>
      <c r="G269" s="379">
        <f t="shared" si="32"/>
        <v>14</v>
      </c>
      <c r="H269" s="380">
        <v>21.825298329355608</v>
      </c>
      <c r="I269" s="379">
        <f t="shared" si="33"/>
        <v>13</v>
      </c>
      <c r="J269" s="380">
        <v>22.142291010870682</v>
      </c>
      <c r="K269" s="379">
        <f t="shared" si="34"/>
        <v>15</v>
      </c>
    </row>
    <row r="270" spans="1:11" ht="26.25" customHeight="1" x14ac:dyDescent="0.25">
      <c r="A270" s="137" t="s">
        <v>34</v>
      </c>
      <c r="B270" s="380">
        <v>21.602861035422343</v>
      </c>
      <c r="C270" s="379">
        <f t="shared" si="30"/>
        <v>13</v>
      </c>
      <c r="D270" s="380">
        <v>22.198402130492678</v>
      </c>
      <c r="E270" s="379">
        <f t="shared" si="31"/>
        <v>11</v>
      </c>
      <c r="F270" s="380">
        <v>21.525500322788897</v>
      </c>
      <c r="G270" s="379">
        <f t="shared" si="32"/>
        <v>13</v>
      </c>
      <c r="H270" s="380">
        <v>22.026692087702575</v>
      </c>
      <c r="I270" s="379">
        <f t="shared" si="33"/>
        <v>12</v>
      </c>
      <c r="J270" s="380">
        <v>22.527883852616252</v>
      </c>
      <c r="K270" s="379">
        <f t="shared" si="34"/>
        <v>12</v>
      </c>
    </row>
    <row r="271" spans="1:11" ht="26.25" customHeight="1" x14ac:dyDescent="0.25">
      <c r="A271" s="137" t="s">
        <v>35</v>
      </c>
      <c r="B271" s="380">
        <v>21.951317552478784</v>
      </c>
      <c r="C271" s="379">
        <f t="shared" si="30"/>
        <v>10</v>
      </c>
      <c r="D271" s="380">
        <v>22.317474433081369</v>
      </c>
      <c r="E271" s="379">
        <f t="shared" si="31"/>
        <v>10</v>
      </c>
      <c r="F271" s="380">
        <v>22.251315789473683</v>
      </c>
      <c r="G271" s="379">
        <f t="shared" si="32"/>
        <v>9</v>
      </c>
      <c r="H271" s="380">
        <v>22.584460934089918</v>
      </c>
      <c r="I271" s="379">
        <f t="shared" si="33"/>
        <v>9</v>
      </c>
      <c r="J271" s="380">
        <v>22.917606078706154</v>
      </c>
      <c r="K271" s="379">
        <f t="shared" si="34"/>
        <v>10</v>
      </c>
    </row>
    <row r="272" spans="1:11" ht="26.25" customHeight="1" x14ac:dyDescent="0.25">
      <c r="A272" s="137" t="s">
        <v>36</v>
      </c>
      <c r="B272" s="671">
        <v>21.896756756756758</v>
      </c>
      <c r="C272" s="379">
        <f t="shared" si="30"/>
        <v>12</v>
      </c>
      <c r="D272" s="671">
        <v>21.714805194805194</v>
      </c>
      <c r="E272" s="379">
        <f t="shared" si="31"/>
        <v>15</v>
      </c>
      <c r="F272" s="671">
        <v>21.361999999999998</v>
      </c>
      <c r="G272" s="379">
        <f t="shared" si="32"/>
        <v>16</v>
      </c>
      <c r="H272" s="671">
        <v>21.745002437835204</v>
      </c>
      <c r="I272" s="379">
        <f t="shared" si="33"/>
        <v>15</v>
      </c>
      <c r="J272" s="671">
        <v>22.12800487567041</v>
      </c>
      <c r="K272" s="379">
        <f t="shared" si="34"/>
        <v>16</v>
      </c>
    </row>
    <row r="273" spans="1:11" ht="26.25" customHeight="1" x14ac:dyDescent="0.25">
      <c r="A273" s="138" t="s">
        <v>404</v>
      </c>
    </row>
    <row r="274" spans="1:11" ht="26.25" customHeight="1" x14ac:dyDescent="0.25">
      <c r="A274" s="138" t="s">
        <v>97</v>
      </c>
    </row>
    <row r="276" spans="1:11" ht="26.25" customHeight="1" x14ac:dyDescent="0.25">
      <c r="A276" s="469" t="s">
        <v>1043</v>
      </c>
      <c r="B276" s="18"/>
      <c r="D276" s="18"/>
      <c r="E276" s="17"/>
      <c r="F276" s="18"/>
      <c r="G276" s="17"/>
      <c r="H276" s="18"/>
      <c r="J276" s="18"/>
      <c r="K276" s="17" t="s">
        <v>0</v>
      </c>
    </row>
    <row r="277" spans="1:11" ht="26.25" customHeight="1" x14ac:dyDescent="0.25">
      <c r="A277" s="821" t="s">
        <v>1</v>
      </c>
      <c r="B277" s="725" t="s">
        <v>349</v>
      </c>
      <c r="C277" s="725"/>
      <c r="D277" s="725" t="s">
        <v>410</v>
      </c>
      <c r="E277" s="725"/>
      <c r="F277" s="725" t="s">
        <v>598</v>
      </c>
      <c r="G277" s="725"/>
      <c r="H277" s="725" t="s">
        <v>889</v>
      </c>
      <c r="I277" s="725"/>
      <c r="J277" s="725" t="s">
        <v>1035</v>
      </c>
      <c r="K277" s="725"/>
    </row>
    <row r="278" spans="1:11" ht="26.25" customHeight="1" x14ac:dyDescent="0.25">
      <c r="A278" s="821"/>
      <c r="B278" s="458" t="s">
        <v>75</v>
      </c>
      <c r="C278" s="458" t="s">
        <v>3</v>
      </c>
      <c r="D278" s="458" t="s">
        <v>75</v>
      </c>
      <c r="E278" s="458" t="s">
        <v>3</v>
      </c>
      <c r="F278" s="458" t="s">
        <v>75</v>
      </c>
      <c r="G278" s="458" t="s">
        <v>3</v>
      </c>
      <c r="H278" s="458" t="s">
        <v>75</v>
      </c>
      <c r="I278" s="458" t="s">
        <v>3</v>
      </c>
      <c r="J278" s="458" t="s">
        <v>75</v>
      </c>
      <c r="K278" s="458" t="s">
        <v>3</v>
      </c>
    </row>
    <row r="279" spans="1:11" ht="26.25" customHeight="1" x14ac:dyDescent="0.25">
      <c r="A279" s="136" t="s">
        <v>4</v>
      </c>
      <c r="B279" s="377">
        <v>48.625916659553226</v>
      </c>
      <c r="C279" s="377" t="s">
        <v>230</v>
      </c>
      <c r="D279" s="377">
        <v>48.708430849047666</v>
      </c>
      <c r="E279" s="377" t="s">
        <v>230</v>
      </c>
      <c r="F279" s="377">
        <v>48.864107973039872</v>
      </c>
      <c r="G279" s="377" t="s">
        <v>230</v>
      </c>
      <c r="H279" s="377">
        <v>49.00738667580805</v>
      </c>
      <c r="I279" s="377" t="s">
        <v>230</v>
      </c>
      <c r="J279" s="377">
        <v>48.986986366211852</v>
      </c>
      <c r="K279" s="377" t="s">
        <v>230</v>
      </c>
    </row>
    <row r="280" spans="1:11" ht="26.25" customHeight="1" x14ac:dyDescent="0.25">
      <c r="A280" s="137" t="s">
        <v>6</v>
      </c>
      <c r="B280" s="380">
        <v>48.126472230991524</v>
      </c>
      <c r="C280" s="379">
        <f>RANK(B280,$B$280:$B$310)</f>
        <v>26</v>
      </c>
      <c r="D280" s="380">
        <v>48.16513888465915</v>
      </c>
      <c r="E280" s="379">
        <f>RANK(D280,$D$280:$D$310)</f>
        <v>27</v>
      </c>
      <c r="F280" s="380">
        <v>48.318233743289703</v>
      </c>
      <c r="G280" s="379">
        <f>RANK(F280,$F$280:$F$310)</f>
        <v>27</v>
      </c>
      <c r="H280" s="380">
        <v>48.449859898695976</v>
      </c>
      <c r="I280" s="379">
        <f>RANK(H280,$H$280:$H$310)</f>
        <v>27</v>
      </c>
      <c r="J280" s="380">
        <v>48.463160238155503</v>
      </c>
      <c r="K280" s="379">
        <f>RANK(J280,$J$280:$J$310)</f>
        <v>26</v>
      </c>
    </row>
    <row r="281" spans="1:11" ht="26.25" customHeight="1" x14ac:dyDescent="0.25">
      <c r="A281" s="137" t="s">
        <v>7</v>
      </c>
      <c r="B281" s="380">
        <v>47.939582727548753</v>
      </c>
      <c r="C281" s="379">
        <f t="shared" ref="C281:C310" si="35">RANK(B281,$B$280:$B$310)</f>
        <v>27</v>
      </c>
      <c r="D281" s="380">
        <v>48.227972853257192</v>
      </c>
      <c r="E281" s="379">
        <f t="shared" ref="E281:E310" si="36">RANK(D281,$D$280:$D$310)</f>
        <v>26</v>
      </c>
      <c r="F281" s="380">
        <v>48.495380789270918</v>
      </c>
      <c r="G281" s="379">
        <f t="shared" ref="G281:G310" si="37">RANK(F281,$F$280:$F$310)</f>
        <v>24</v>
      </c>
      <c r="H281" s="380">
        <v>48.741450109583099</v>
      </c>
      <c r="I281" s="379">
        <f t="shared" ref="I281:I310" si="38">RANK(H281,$H$280:$H$310)</f>
        <v>22</v>
      </c>
      <c r="J281" s="380">
        <v>48.908691092990225</v>
      </c>
      <c r="K281" s="379">
        <f t="shared" ref="K281:K310" si="39">RANK(J281,$J$280:$J$310)</f>
        <v>18</v>
      </c>
    </row>
    <row r="282" spans="1:11" ht="26.25" customHeight="1" x14ac:dyDescent="0.25">
      <c r="A282" s="137" t="s">
        <v>8</v>
      </c>
      <c r="B282" s="380">
        <v>47.64858468900777</v>
      </c>
      <c r="C282" s="379">
        <f t="shared" si="35"/>
        <v>30</v>
      </c>
      <c r="D282" s="380">
        <v>47.765486163463407</v>
      </c>
      <c r="E282" s="379">
        <f t="shared" si="36"/>
        <v>31</v>
      </c>
      <c r="F282" s="380">
        <v>47.967540543126077</v>
      </c>
      <c r="G282" s="379">
        <f t="shared" si="37"/>
        <v>29</v>
      </c>
      <c r="H282" s="380">
        <v>48.098898388687935</v>
      </c>
      <c r="I282" s="379">
        <f t="shared" si="38"/>
        <v>29</v>
      </c>
      <c r="J282" s="380">
        <v>47.998456175899456</v>
      </c>
      <c r="K282" s="379">
        <f t="shared" si="39"/>
        <v>30</v>
      </c>
    </row>
    <row r="283" spans="1:11" ht="26.25" customHeight="1" x14ac:dyDescent="0.25">
      <c r="A283" s="137" t="s">
        <v>9</v>
      </c>
      <c r="B283" s="380">
        <v>49.080921815598259</v>
      </c>
      <c r="C283" s="379">
        <f t="shared" si="35"/>
        <v>5</v>
      </c>
      <c r="D283" s="380">
        <v>49.190406810398713</v>
      </c>
      <c r="E283" s="379">
        <f t="shared" si="36"/>
        <v>5</v>
      </c>
      <c r="F283" s="380">
        <v>49.30995340265838</v>
      </c>
      <c r="G283" s="379">
        <f t="shared" si="37"/>
        <v>6</v>
      </c>
      <c r="H283" s="380">
        <v>49.438316130885013</v>
      </c>
      <c r="I283" s="379">
        <f t="shared" si="38"/>
        <v>4</v>
      </c>
      <c r="J283" s="380">
        <v>49.387012658201577</v>
      </c>
      <c r="K283" s="379">
        <f t="shared" si="39"/>
        <v>5</v>
      </c>
    </row>
    <row r="284" spans="1:11" ht="26.25" customHeight="1" x14ac:dyDescent="0.25">
      <c r="A284" s="137" t="s">
        <v>10</v>
      </c>
      <c r="B284" s="380">
        <v>48.768353175651541</v>
      </c>
      <c r="C284" s="379">
        <f t="shared" si="35"/>
        <v>13</v>
      </c>
      <c r="D284" s="380">
        <v>48.794397524298219</v>
      </c>
      <c r="E284" s="379">
        <f t="shared" si="36"/>
        <v>14</v>
      </c>
      <c r="F284" s="380">
        <v>48.936747680140734</v>
      </c>
      <c r="G284" s="379">
        <f t="shared" si="37"/>
        <v>12</v>
      </c>
      <c r="H284" s="380">
        <v>49.042893009111374</v>
      </c>
      <c r="I284" s="379">
        <f t="shared" si="38"/>
        <v>13</v>
      </c>
      <c r="J284" s="380">
        <v>48.954344397268144</v>
      </c>
      <c r="K284" s="379">
        <f t="shared" si="39"/>
        <v>15</v>
      </c>
    </row>
    <row r="285" spans="1:11" ht="26.25" customHeight="1" x14ac:dyDescent="0.25">
      <c r="A285" s="137" t="s">
        <v>11</v>
      </c>
      <c r="B285" s="380">
        <v>48.48128179816235</v>
      </c>
      <c r="C285" s="379">
        <f t="shared" si="35"/>
        <v>19</v>
      </c>
      <c r="D285" s="380">
        <v>48.546663609263931</v>
      </c>
      <c r="E285" s="379">
        <f t="shared" si="36"/>
        <v>19</v>
      </c>
      <c r="F285" s="380">
        <v>48.568626745357705</v>
      </c>
      <c r="G285" s="379">
        <f t="shared" si="37"/>
        <v>22</v>
      </c>
      <c r="H285" s="380">
        <v>48.522302209047922</v>
      </c>
      <c r="I285" s="379">
        <f t="shared" si="38"/>
        <v>26</v>
      </c>
      <c r="J285" s="380">
        <v>48.327033947015487</v>
      </c>
      <c r="K285" s="379">
        <f t="shared" si="39"/>
        <v>27</v>
      </c>
    </row>
    <row r="286" spans="1:11" ht="26.25" customHeight="1" x14ac:dyDescent="0.25">
      <c r="A286" s="137" t="s">
        <v>12</v>
      </c>
      <c r="B286" s="380">
        <v>48.666590059311773</v>
      </c>
      <c r="C286" s="379">
        <f t="shared" si="35"/>
        <v>15</v>
      </c>
      <c r="D286" s="380">
        <v>48.669376066036349</v>
      </c>
      <c r="E286" s="379">
        <f t="shared" si="36"/>
        <v>17</v>
      </c>
      <c r="F286" s="380">
        <v>48.781556588845341</v>
      </c>
      <c r="G286" s="379">
        <f t="shared" si="37"/>
        <v>17</v>
      </c>
      <c r="H286" s="380">
        <v>48.943498055058029</v>
      </c>
      <c r="I286" s="379">
        <f t="shared" si="38"/>
        <v>18</v>
      </c>
      <c r="J286" s="380">
        <v>48.774803823437274</v>
      </c>
      <c r="K286" s="379">
        <f t="shared" si="39"/>
        <v>22</v>
      </c>
    </row>
    <row r="287" spans="1:11" ht="26.25" customHeight="1" x14ac:dyDescent="0.25">
      <c r="A287" s="137" t="s">
        <v>13</v>
      </c>
      <c r="B287" s="380">
        <v>48.995622482102149</v>
      </c>
      <c r="C287" s="379">
        <f t="shared" si="35"/>
        <v>8</v>
      </c>
      <c r="D287" s="380">
        <v>49.045116456621301</v>
      </c>
      <c r="E287" s="379">
        <f t="shared" si="36"/>
        <v>7</v>
      </c>
      <c r="F287" s="380">
        <v>49.177162253602368</v>
      </c>
      <c r="G287" s="379">
        <f t="shared" si="37"/>
        <v>8</v>
      </c>
      <c r="H287" s="380">
        <v>49.298464558157207</v>
      </c>
      <c r="I287" s="379">
        <f t="shared" si="38"/>
        <v>8</v>
      </c>
      <c r="J287" s="380">
        <v>49.201359698819402</v>
      </c>
      <c r="K287" s="379">
        <f t="shared" si="39"/>
        <v>10</v>
      </c>
    </row>
    <row r="288" spans="1:11" ht="26.25" customHeight="1" x14ac:dyDescent="0.25">
      <c r="A288" s="137" t="s">
        <v>14</v>
      </c>
      <c r="B288" s="380">
        <v>49.063158342731896</v>
      </c>
      <c r="C288" s="379">
        <f t="shared" si="35"/>
        <v>6</v>
      </c>
      <c r="D288" s="380">
        <v>48.971010599830564</v>
      </c>
      <c r="E288" s="379">
        <f t="shared" si="36"/>
        <v>9</v>
      </c>
      <c r="F288" s="380">
        <v>49.0782226965636</v>
      </c>
      <c r="G288" s="379">
        <f t="shared" si="37"/>
        <v>11</v>
      </c>
      <c r="H288" s="380">
        <v>49.165194258601183</v>
      </c>
      <c r="I288" s="379">
        <f t="shared" si="38"/>
        <v>11</v>
      </c>
      <c r="J288" s="380">
        <v>49.010878872800873</v>
      </c>
      <c r="K288" s="379">
        <f t="shared" si="39"/>
        <v>12</v>
      </c>
    </row>
    <row r="289" spans="1:11" ht="26.25" customHeight="1" x14ac:dyDescent="0.25">
      <c r="A289" s="137" t="s">
        <v>15</v>
      </c>
      <c r="B289" s="380">
        <v>48.767609888118308</v>
      </c>
      <c r="C289" s="379">
        <f t="shared" si="35"/>
        <v>14</v>
      </c>
      <c r="D289" s="380">
        <v>48.809098144153914</v>
      </c>
      <c r="E289" s="379">
        <f t="shared" si="36"/>
        <v>13</v>
      </c>
      <c r="F289" s="380">
        <v>48.850526551020977</v>
      </c>
      <c r="G289" s="379">
        <f t="shared" si="37"/>
        <v>14</v>
      </c>
      <c r="H289" s="380">
        <v>48.949310756539674</v>
      </c>
      <c r="I289" s="379">
        <f t="shared" si="38"/>
        <v>16</v>
      </c>
      <c r="J289" s="380">
        <v>48.834577603143423</v>
      </c>
      <c r="K289" s="379">
        <f t="shared" si="39"/>
        <v>20</v>
      </c>
    </row>
    <row r="290" spans="1:11" ht="26.25" customHeight="1" x14ac:dyDescent="0.25">
      <c r="A290" s="137" t="s">
        <v>16</v>
      </c>
      <c r="B290" s="380">
        <v>48.814726333743742</v>
      </c>
      <c r="C290" s="379">
        <f t="shared" si="35"/>
        <v>10</v>
      </c>
      <c r="D290" s="380">
        <v>48.925140374947489</v>
      </c>
      <c r="E290" s="379">
        <f t="shared" si="36"/>
        <v>10</v>
      </c>
      <c r="F290" s="380">
        <v>49.179450576209128</v>
      </c>
      <c r="G290" s="379">
        <f t="shared" si="37"/>
        <v>7</v>
      </c>
      <c r="H290" s="380">
        <v>49.404987354454043</v>
      </c>
      <c r="I290" s="379">
        <f t="shared" si="38"/>
        <v>6</v>
      </c>
      <c r="J290" s="380">
        <v>49.473963073807795</v>
      </c>
      <c r="K290" s="379">
        <f t="shared" si="39"/>
        <v>4</v>
      </c>
    </row>
    <row r="291" spans="1:11" ht="26.25" customHeight="1" x14ac:dyDescent="0.25">
      <c r="A291" s="137" t="s">
        <v>17</v>
      </c>
      <c r="B291" s="380">
        <v>48.302125421110951</v>
      </c>
      <c r="C291" s="379">
        <f t="shared" si="35"/>
        <v>23</v>
      </c>
      <c r="D291" s="380">
        <v>48.389248641436986</v>
      </c>
      <c r="E291" s="379">
        <f t="shared" si="36"/>
        <v>24</v>
      </c>
      <c r="F291" s="380">
        <v>48.648317717206133</v>
      </c>
      <c r="G291" s="379">
        <f t="shared" si="37"/>
        <v>21</v>
      </c>
      <c r="H291" s="380">
        <v>48.841386461109856</v>
      </c>
      <c r="I291" s="379">
        <f t="shared" si="38"/>
        <v>21</v>
      </c>
      <c r="J291" s="380">
        <v>48.840801337950012</v>
      </c>
      <c r="K291" s="379">
        <f t="shared" si="39"/>
        <v>19</v>
      </c>
    </row>
    <row r="292" spans="1:11" ht="26.25" customHeight="1" x14ac:dyDescent="0.25">
      <c r="A292" s="137" t="s">
        <v>18</v>
      </c>
      <c r="B292" s="380">
        <v>48.394268011610656</v>
      </c>
      <c r="C292" s="379">
        <f t="shared" si="35"/>
        <v>21</v>
      </c>
      <c r="D292" s="380">
        <v>48.371253912957862</v>
      </c>
      <c r="E292" s="379">
        <f t="shared" si="36"/>
        <v>25</v>
      </c>
      <c r="F292" s="380">
        <v>48.462881024934667</v>
      </c>
      <c r="G292" s="379">
        <f t="shared" si="37"/>
        <v>25</v>
      </c>
      <c r="H292" s="380">
        <v>48.529598454532916</v>
      </c>
      <c r="I292" s="379">
        <f t="shared" si="38"/>
        <v>25</v>
      </c>
      <c r="J292" s="380">
        <v>48.500034360918157</v>
      </c>
      <c r="K292" s="379">
        <f t="shared" si="39"/>
        <v>25</v>
      </c>
    </row>
    <row r="293" spans="1:11" ht="26.25" customHeight="1" x14ac:dyDescent="0.25">
      <c r="A293" s="137" t="s">
        <v>19</v>
      </c>
      <c r="B293" s="380">
        <v>48.258013982461065</v>
      </c>
      <c r="C293" s="379">
        <f t="shared" si="35"/>
        <v>24</v>
      </c>
      <c r="D293" s="380">
        <v>48.43162239132532</v>
      </c>
      <c r="E293" s="379">
        <f t="shared" si="36"/>
        <v>21</v>
      </c>
      <c r="F293" s="380">
        <v>48.458914210433171</v>
      </c>
      <c r="G293" s="379">
        <f t="shared" si="37"/>
        <v>26</v>
      </c>
      <c r="H293" s="380">
        <v>48.545280633702966</v>
      </c>
      <c r="I293" s="379">
        <f t="shared" si="38"/>
        <v>24</v>
      </c>
      <c r="J293" s="380">
        <v>48.63028442539332</v>
      </c>
      <c r="K293" s="379">
        <f t="shared" si="39"/>
        <v>23</v>
      </c>
    </row>
    <row r="294" spans="1:11" ht="26.25" customHeight="1" x14ac:dyDescent="0.25">
      <c r="A294" s="137" t="s">
        <v>20</v>
      </c>
      <c r="B294" s="380">
        <v>49.005946607060011</v>
      </c>
      <c r="C294" s="379">
        <f t="shared" si="35"/>
        <v>7</v>
      </c>
      <c r="D294" s="380">
        <v>49.062642889803385</v>
      </c>
      <c r="E294" s="379">
        <f t="shared" si="36"/>
        <v>6</v>
      </c>
      <c r="F294" s="380">
        <v>49.364914523086753</v>
      </c>
      <c r="G294" s="379">
        <f t="shared" si="37"/>
        <v>5</v>
      </c>
      <c r="H294" s="380">
        <v>49.287448371535767</v>
      </c>
      <c r="I294" s="379">
        <f t="shared" si="38"/>
        <v>10</v>
      </c>
      <c r="J294" s="380">
        <v>49.317092034029393</v>
      </c>
      <c r="K294" s="379">
        <f t="shared" si="39"/>
        <v>7</v>
      </c>
    </row>
    <row r="295" spans="1:11" ht="26.25" customHeight="1" x14ac:dyDescent="0.25">
      <c r="A295" s="137" t="s">
        <v>21</v>
      </c>
      <c r="B295" s="380">
        <v>47.599347303692667</v>
      </c>
      <c r="C295" s="379">
        <f t="shared" si="35"/>
        <v>31</v>
      </c>
      <c r="D295" s="380">
        <v>47.820363976108979</v>
      </c>
      <c r="E295" s="379">
        <f t="shared" si="36"/>
        <v>28</v>
      </c>
      <c r="F295" s="380">
        <v>48.022884929603649</v>
      </c>
      <c r="G295" s="379">
        <f t="shared" si="37"/>
        <v>28</v>
      </c>
      <c r="H295" s="380">
        <v>48.254788722419157</v>
      </c>
      <c r="I295" s="379">
        <f t="shared" si="38"/>
        <v>28</v>
      </c>
      <c r="J295" s="380">
        <v>48.314317498551979</v>
      </c>
      <c r="K295" s="379">
        <f t="shared" si="39"/>
        <v>28</v>
      </c>
    </row>
    <row r="296" spans="1:11" ht="26.25" customHeight="1" x14ac:dyDescent="0.25">
      <c r="A296" s="137" t="s">
        <v>22</v>
      </c>
      <c r="B296" s="380">
        <v>48.982448398429284</v>
      </c>
      <c r="C296" s="379">
        <f t="shared" si="35"/>
        <v>9</v>
      </c>
      <c r="D296" s="380">
        <v>49.005430961462871</v>
      </c>
      <c r="E296" s="379">
        <f t="shared" si="36"/>
        <v>8</v>
      </c>
      <c r="F296" s="380">
        <v>49.163171088748548</v>
      </c>
      <c r="G296" s="379">
        <f t="shared" si="37"/>
        <v>9</v>
      </c>
      <c r="H296" s="380">
        <v>49.296139286966138</v>
      </c>
      <c r="I296" s="379">
        <f t="shared" si="38"/>
        <v>9</v>
      </c>
      <c r="J296" s="380">
        <v>49.227940282346623</v>
      </c>
      <c r="K296" s="379">
        <f t="shared" si="39"/>
        <v>9</v>
      </c>
    </row>
    <row r="297" spans="1:11" ht="26.25" customHeight="1" x14ac:dyDescent="0.25">
      <c r="A297" s="137" t="s">
        <v>23</v>
      </c>
      <c r="B297" s="380">
        <v>48.372449426394603</v>
      </c>
      <c r="C297" s="379">
        <f t="shared" si="35"/>
        <v>22</v>
      </c>
      <c r="D297" s="380">
        <v>48.418859342641888</v>
      </c>
      <c r="E297" s="379">
        <f t="shared" si="36"/>
        <v>22</v>
      </c>
      <c r="F297" s="380">
        <v>48.739237775149888</v>
      </c>
      <c r="G297" s="379">
        <f t="shared" si="37"/>
        <v>19</v>
      </c>
      <c r="H297" s="380">
        <v>48.959627392856994</v>
      </c>
      <c r="I297" s="379">
        <f t="shared" si="38"/>
        <v>15</v>
      </c>
      <c r="J297" s="380">
        <v>49.006817777921384</v>
      </c>
      <c r="K297" s="379">
        <f t="shared" si="39"/>
        <v>13</v>
      </c>
    </row>
    <row r="298" spans="1:11" ht="26.25" customHeight="1" x14ac:dyDescent="0.25">
      <c r="A298" s="137" t="s">
        <v>24</v>
      </c>
      <c r="B298" s="380">
        <v>49.415055351713193</v>
      </c>
      <c r="C298" s="379">
        <f t="shared" si="35"/>
        <v>2</v>
      </c>
      <c r="D298" s="380">
        <v>49.525033150288799</v>
      </c>
      <c r="E298" s="379">
        <f t="shared" si="36"/>
        <v>1</v>
      </c>
      <c r="F298" s="380">
        <v>49.665435006518436</v>
      </c>
      <c r="G298" s="379">
        <f t="shared" si="37"/>
        <v>1</v>
      </c>
      <c r="H298" s="380">
        <v>49.819797753595296</v>
      </c>
      <c r="I298" s="379">
        <f t="shared" si="38"/>
        <v>1</v>
      </c>
      <c r="J298" s="380">
        <v>49.760579610236441</v>
      </c>
      <c r="K298" s="379">
        <f t="shared" si="39"/>
        <v>1</v>
      </c>
    </row>
    <row r="299" spans="1:11" ht="26.25" customHeight="1" x14ac:dyDescent="0.25">
      <c r="A299" s="137" t="s">
        <v>25</v>
      </c>
      <c r="B299" s="380">
        <v>48.175451657905448</v>
      </c>
      <c r="C299" s="379">
        <f t="shared" si="35"/>
        <v>25</v>
      </c>
      <c r="D299" s="380">
        <v>48.696218597436086</v>
      </c>
      <c r="E299" s="379">
        <f t="shared" si="36"/>
        <v>16</v>
      </c>
      <c r="F299" s="380">
        <v>48.767610278598568</v>
      </c>
      <c r="G299" s="379">
        <f t="shared" si="37"/>
        <v>18</v>
      </c>
      <c r="H299" s="380">
        <v>48.8857236982346</v>
      </c>
      <c r="I299" s="379">
        <f t="shared" si="38"/>
        <v>20</v>
      </c>
      <c r="J299" s="380">
        <v>49.004005374060405</v>
      </c>
      <c r="K299" s="379">
        <f t="shared" si="39"/>
        <v>14</v>
      </c>
    </row>
    <row r="300" spans="1:11" ht="26.25" customHeight="1" x14ac:dyDescent="0.25">
      <c r="A300" s="137" t="s">
        <v>26</v>
      </c>
      <c r="B300" s="380">
        <v>48.64902141074478</v>
      </c>
      <c r="C300" s="379">
        <f t="shared" si="35"/>
        <v>16</v>
      </c>
      <c r="D300" s="380">
        <v>48.70798550952906</v>
      </c>
      <c r="E300" s="379">
        <f t="shared" si="36"/>
        <v>15</v>
      </c>
      <c r="F300" s="380">
        <v>48.836846715060688</v>
      </c>
      <c r="G300" s="379">
        <f t="shared" si="37"/>
        <v>15</v>
      </c>
      <c r="H300" s="380">
        <v>48.943731135378449</v>
      </c>
      <c r="I300" s="379">
        <f t="shared" si="38"/>
        <v>17</v>
      </c>
      <c r="J300" s="380">
        <v>48.934219473141624</v>
      </c>
      <c r="K300" s="379">
        <f t="shared" si="39"/>
        <v>16</v>
      </c>
    </row>
    <row r="301" spans="1:11" ht="26.25" customHeight="1" x14ac:dyDescent="0.25">
      <c r="A301" s="137" t="s">
        <v>27</v>
      </c>
      <c r="B301" s="380">
        <v>47.737980013251217</v>
      </c>
      <c r="C301" s="379">
        <f t="shared" si="35"/>
        <v>28</v>
      </c>
      <c r="D301" s="380">
        <v>47.802444203554934</v>
      </c>
      <c r="E301" s="379">
        <f t="shared" si="36"/>
        <v>29</v>
      </c>
      <c r="F301" s="380">
        <v>47.843331972041611</v>
      </c>
      <c r="G301" s="379">
        <f t="shared" si="37"/>
        <v>31</v>
      </c>
      <c r="H301" s="380">
        <v>47.931109721151465</v>
      </c>
      <c r="I301" s="379">
        <f t="shared" si="38"/>
        <v>31</v>
      </c>
      <c r="J301" s="380">
        <v>47.962136741830456</v>
      </c>
      <c r="K301" s="379">
        <f t="shared" si="39"/>
        <v>31</v>
      </c>
    </row>
    <row r="302" spans="1:11" ht="26.25" customHeight="1" x14ac:dyDescent="0.25">
      <c r="A302" s="137" t="s">
        <v>28</v>
      </c>
      <c r="B302" s="380">
        <v>48.518604573970194</v>
      </c>
      <c r="C302" s="379">
        <f t="shared" si="35"/>
        <v>18</v>
      </c>
      <c r="D302" s="380">
        <v>48.418142725504246</v>
      </c>
      <c r="E302" s="379">
        <f t="shared" si="36"/>
        <v>23</v>
      </c>
      <c r="F302" s="380">
        <v>48.547931921876746</v>
      </c>
      <c r="G302" s="379">
        <f t="shared" si="37"/>
        <v>23</v>
      </c>
      <c r="H302" s="380">
        <v>48.616564417177912</v>
      </c>
      <c r="I302" s="379">
        <f t="shared" si="38"/>
        <v>23</v>
      </c>
      <c r="J302" s="380">
        <v>48.586966903863605</v>
      </c>
      <c r="K302" s="379">
        <f t="shared" si="39"/>
        <v>24</v>
      </c>
    </row>
    <row r="303" spans="1:11" ht="26.25" customHeight="1" x14ac:dyDescent="0.25">
      <c r="A303" s="137" t="s">
        <v>29</v>
      </c>
      <c r="B303" s="380">
        <v>48.804656399316947</v>
      </c>
      <c r="C303" s="379">
        <f t="shared" si="35"/>
        <v>12</v>
      </c>
      <c r="D303" s="380">
        <v>48.896470509414463</v>
      </c>
      <c r="E303" s="379">
        <f t="shared" si="36"/>
        <v>11</v>
      </c>
      <c r="F303" s="380">
        <v>49.091807796772649</v>
      </c>
      <c r="G303" s="379">
        <f t="shared" si="37"/>
        <v>10</v>
      </c>
      <c r="H303" s="380">
        <v>49.404780808364585</v>
      </c>
      <c r="I303" s="379">
        <f t="shared" si="38"/>
        <v>7</v>
      </c>
      <c r="J303" s="380">
        <v>49.605850485473937</v>
      </c>
      <c r="K303" s="379">
        <f t="shared" si="39"/>
        <v>3</v>
      </c>
    </row>
    <row r="304" spans="1:11" ht="26.25" customHeight="1" x14ac:dyDescent="0.25">
      <c r="A304" s="137" t="s">
        <v>30</v>
      </c>
      <c r="B304" s="380">
        <v>49.149288798405912</v>
      </c>
      <c r="C304" s="379">
        <f t="shared" si="35"/>
        <v>4</v>
      </c>
      <c r="D304" s="380">
        <v>49.247440659238258</v>
      </c>
      <c r="E304" s="379">
        <f t="shared" si="36"/>
        <v>4</v>
      </c>
      <c r="F304" s="380">
        <v>49.399021255613462</v>
      </c>
      <c r="G304" s="379">
        <f t="shared" si="37"/>
        <v>3</v>
      </c>
      <c r="H304" s="380">
        <v>49.481925181439131</v>
      </c>
      <c r="I304" s="379">
        <f t="shared" si="38"/>
        <v>3</v>
      </c>
      <c r="J304" s="380">
        <v>49.376971296601781</v>
      </c>
      <c r="K304" s="379">
        <f t="shared" si="39"/>
        <v>6</v>
      </c>
    </row>
    <row r="305" spans="1:11" ht="26.25" customHeight="1" x14ac:dyDescent="0.25">
      <c r="A305" s="137" t="s">
        <v>31</v>
      </c>
      <c r="B305" s="380">
        <v>47.722483971025767</v>
      </c>
      <c r="C305" s="379">
        <f t="shared" si="35"/>
        <v>29</v>
      </c>
      <c r="D305" s="380">
        <v>47.778470902370486</v>
      </c>
      <c r="E305" s="379">
        <f t="shared" si="36"/>
        <v>30</v>
      </c>
      <c r="F305" s="380">
        <v>47.916207529186835</v>
      </c>
      <c r="G305" s="379">
        <f t="shared" si="37"/>
        <v>30</v>
      </c>
      <c r="H305" s="380">
        <v>48.067541579015639</v>
      </c>
      <c r="I305" s="379">
        <f t="shared" si="38"/>
        <v>30</v>
      </c>
      <c r="J305" s="380">
        <v>48.069422776911075</v>
      </c>
      <c r="K305" s="379">
        <f t="shared" si="39"/>
        <v>29</v>
      </c>
    </row>
    <row r="306" spans="1:11" ht="26.25" customHeight="1" x14ac:dyDescent="0.25">
      <c r="A306" s="137" t="s">
        <v>32</v>
      </c>
      <c r="B306" s="380">
        <v>49.474073942781295</v>
      </c>
      <c r="C306" s="379">
        <f t="shared" si="35"/>
        <v>1</v>
      </c>
      <c r="D306" s="380">
        <v>49.466769096289617</v>
      </c>
      <c r="E306" s="379">
        <f t="shared" si="36"/>
        <v>2</v>
      </c>
      <c r="F306" s="380">
        <v>49.579958281311853</v>
      </c>
      <c r="G306" s="379">
        <f t="shared" si="37"/>
        <v>2</v>
      </c>
      <c r="H306" s="380">
        <v>49.67877770506729</v>
      </c>
      <c r="I306" s="379">
        <f t="shared" si="38"/>
        <v>2</v>
      </c>
      <c r="J306" s="380">
        <v>49.606841985320841</v>
      </c>
      <c r="K306" s="379">
        <f t="shared" si="39"/>
        <v>2</v>
      </c>
    </row>
    <row r="307" spans="1:11" ht="26.25" customHeight="1" x14ac:dyDescent="0.25">
      <c r="A307" s="137" t="s">
        <v>33</v>
      </c>
      <c r="B307" s="380">
        <v>48.81144549417089</v>
      </c>
      <c r="C307" s="379">
        <f t="shared" si="35"/>
        <v>11</v>
      </c>
      <c r="D307" s="380">
        <v>48.832234917124396</v>
      </c>
      <c r="E307" s="379">
        <f t="shared" si="36"/>
        <v>12</v>
      </c>
      <c r="F307" s="380">
        <v>48.894601745137386</v>
      </c>
      <c r="G307" s="379">
        <f t="shared" si="37"/>
        <v>13</v>
      </c>
      <c r="H307" s="380">
        <v>48.985660889188573</v>
      </c>
      <c r="I307" s="379">
        <f t="shared" si="38"/>
        <v>14</v>
      </c>
      <c r="J307" s="380">
        <v>48.91444049276997</v>
      </c>
      <c r="K307" s="379">
        <f t="shared" si="39"/>
        <v>17</v>
      </c>
    </row>
    <row r="308" spans="1:11" ht="26.25" customHeight="1" x14ac:dyDescent="0.25">
      <c r="A308" s="137" t="s">
        <v>34</v>
      </c>
      <c r="B308" s="380">
        <v>48.532388663967616</v>
      </c>
      <c r="C308" s="379">
        <f t="shared" si="35"/>
        <v>17</v>
      </c>
      <c r="D308" s="380">
        <v>48.627230092938397</v>
      </c>
      <c r="E308" s="379">
        <f t="shared" si="36"/>
        <v>18</v>
      </c>
      <c r="F308" s="380">
        <v>48.792589594089478</v>
      </c>
      <c r="G308" s="379">
        <f t="shared" si="37"/>
        <v>16</v>
      </c>
      <c r="H308" s="380">
        <v>48.893569758109948</v>
      </c>
      <c r="I308" s="379">
        <f t="shared" si="38"/>
        <v>19</v>
      </c>
      <c r="J308" s="380">
        <v>48.818564837677791</v>
      </c>
      <c r="K308" s="379">
        <f t="shared" si="39"/>
        <v>21</v>
      </c>
    </row>
    <row r="309" spans="1:11" ht="26.25" customHeight="1" x14ac:dyDescent="0.25">
      <c r="A309" s="137" t="s">
        <v>35</v>
      </c>
      <c r="B309" s="380">
        <v>48.402690491558239</v>
      </c>
      <c r="C309" s="379">
        <f t="shared" si="35"/>
        <v>20</v>
      </c>
      <c r="D309" s="380">
        <v>48.503663027666015</v>
      </c>
      <c r="E309" s="379">
        <f t="shared" si="36"/>
        <v>20</v>
      </c>
      <c r="F309" s="380">
        <v>48.717825984287146</v>
      </c>
      <c r="G309" s="379">
        <f t="shared" si="37"/>
        <v>20</v>
      </c>
      <c r="H309" s="380">
        <v>49.070202170942053</v>
      </c>
      <c r="I309" s="379">
        <f t="shared" si="38"/>
        <v>12</v>
      </c>
      <c r="J309" s="380">
        <v>49.102790771913021</v>
      </c>
      <c r="K309" s="379">
        <f t="shared" si="39"/>
        <v>11</v>
      </c>
    </row>
    <row r="310" spans="1:11" ht="26.25" customHeight="1" x14ac:dyDescent="0.25">
      <c r="A310" s="137" t="s">
        <v>36</v>
      </c>
      <c r="B310" s="380">
        <v>49.176975686057261</v>
      </c>
      <c r="C310" s="379">
        <f t="shared" si="35"/>
        <v>3</v>
      </c>
      <c r="D310" s="380">
        <v>49.250543602102567</v>
      </c>
      <c r="E310" s="379">
        <f t="shared" si="36"/>
        <v>3</v>
      </c>
      <c r="F310" s="380">
        <v>49.388284794190831</v>
      </c>
      <c r="G310" s="379">
        <f t="shared" si="37"/>
        <v>4</v>
      </c>
      <c r="H310" s="380">
        <v>49.431163054691879</v>
      </c>
      <c r="I310" s="379">
        <f t="shared" si="38"/>
        <v>5</v>
      </c>
      <c r="J310" s="380">
        <v>49.266040428391314</v>
      </c>
      <c r="K310" s="379">
        <f t="shared" si="39"/>
        <v>8</v>
      </c>
    </row>
    <row r="311" spans="1:11" ht="26.25" customHeight="1" x14ac:dyDescent="0.25">
      <c r="A311" s="138" t="s">
        <v>87</v>
      </c>
    </row>
    <row r="312" spans="1:11" ht="26.25" customHeight="1" x14ac:dyDescent="0.25">
      <c r="A312" s="138" t="s">
        <v>40</v>
      </c>
    </row>
    <row r="313" spans="1:11" ht="26.25" customHeight="1" x14ac:dyDescent="0.25">
      <c r="A313" s="138"/>
    </row>
    <row r="314" spans="1:11" ht="26.25" customHeight="1" x14ac:dyDescent="0.25">
      <c r="A314" s="469" t="s">
        <v>1044</v>
      </c>
      <c r="B314" s="18"/>
      <c r="D314" s="18"/>
      <c r="E314" s="17"/>
      <c r="F314" s="18"/>
      <c r="G314" s="17"/>
      <c r="H314" s="18"/>
      <c r="J314" s="18"/>
      <c r="K314" s="17" t="s">
        <v>86</v>
      </c>
    </row>
    <row r="315" spans="1:11" ht="26.25" customHeight="1" x14ac:dyDescent="0.25">
      <c r="A315" s="821" t="s">
        <v>1</v>
      </c>
      <c r="B315" s="725" t="s">
        <v>349</v>
      </c>
      <c r="C315" s="725"/>
      <c r="D315" s="725" t="s">
        <v>410</v>
      </c>
      <c r="E315" s="725"/>
      <c r="F315" s="725" t="s">
        <v>598</v>
      </c>
      <c r="G315" s="725"/>
      <c r="H315" s="725" t="s">
        <v>889</v>
      </c>
      <c r="I315" s="725"/>
      <c r="J315" s="725" t="s">
        <v>1035</v>
      </c>
      <c r="K315" s="725"/>
    </row>
    <row r="316" spans="1:11" ht="26.25" customHeight="1" x14ac:dyDescent="0.25">
      <c r="A316" s="821"/>
      <c r="B316" s="458" t="s">
        <v>75</v>
      </c>
      <c r="C316" s="458" t="s">
        <v>3</v>
      </c>
      <c r="D316" s="458" t="s">
        <v>75</v>
      </c>
      <c r="E316" s="458" t="s">
        <v>3</v>
      </c>
      <c r="F316" s="458" t="s">
        <v>75</v>
      </c>
      <c r="G316" s="458" t="s">
        <v>3</v>
      </c>
      <c r="H316" s="458" t="s">
        <v>75</v>
      </c>
      <c r="I316" s="458" t="s">
        <v>3</v>
      </c>
      <c r="J316" s="458" t="s">
        <v>75</v>
      </c>
      <c r="K316" s="458" t="s">
        <v>3</v>
      </c>
    </row>
    <row r="317" spans="1:11" ht="26.25" customHeight="1" x14ac:dyDescent="0.25">
      <c r="A317" s="136" t="s">
        <v>4</v>
      </c>
      <c r="B317" s="16">
        <v>69.863716889613102</v>
      </c>
      <c r="C317" s="377" t="s">
        <v>230</v>
      </c>
      <c r="D317" s="16">
        <v>71.359592392064044</v>
      </c>
      <c r="E317" s="377" t="s">
        <v>230</v>
      </c>
      <c r="F317" s="16">
        <v>71.774403014422774</v>
      </c>
      <c r="G317" s="377" t="s">
        <v>230</v>
      </c>
      <c r="H317" s="16">
        <v>77.359461580191422</v>
      </c>
      <c r="I317" s="377" t="s">
        <v>230</v>
      </c>
      <c r="J317" s="16">
        <v>76.135044471260244</v>
      </c>
      <c r="K317" s="377" t="s">
        <v>230</v>
      </c>
    </row>
    <row r="318" spans="1:11" ht="26.25" customHeight="1" x14ac:dyDescent="0.25">
      <c r="A318" s="137" t="s">
        <v>6</v>
      </c>
      <c r="B318" s="383">
        <v>75.168366799098038</v>
      </c>
      <c r="C318" s="379">
        <f>RANK(B318,$B$318:$B$348)</f>
        <v>6</v>
      </c>
      <c r="D318" s="383">
        <v>77.121597096188751</v>
      </c>
      <c r="E318" s="379">
        <f>RANK(D318,$D$318:$D$348)</f>
        <v>6</v>
      </c>
      <c r="F318" s="383">
        <v>79.727638300184765</v>
      </c>
      <c r="G318" s="379">
        <f>RANK(F318,$F$318:$F$348)</f>
        <v>4</v>
      </c>
      <c r="H318" s="383">
        <v>84.662408759124091</v>
      </c>
      <c r="I318" s="379">
        <f>RANK(H318,$H$318:$H$348)</f>
        <v>4</v>
      </c>
      <c r="J318" s="383">
        <v>82.23986486486487</v>
      </c>
      <c r="K318" s="379">
        <f>RANK(J318,$J$318:$J$348)</f>
        <v>4</v>
      </c>
    </row>
    <row r="319" spans="1:11" ht="26.25" customHeight="1" x14ac:dyDescent="0.25">
      <c r="A319" s="137" t="s">
        <v>7</v>
      </c>
      <c r="B319" s="383">
        <v>86.358351831298563</v>
      </c>
      <c r="C319" s="379">
        <f t="shared" ref="C319:C348" si="40">RANK(B319,$B$318:$B$348)</f>
        <v>1</v>
      </c>
      <c r="D319" s="383">
        <v>88.250480901346521</v>
      </c>
      <c r="E319" s="379">
        <f t="shared" ref="E319:E348" si="41">RANK(D319,$D$318:$D$348)</f>
        <v>2</v>
      </c>
      <c r="F319" s="383">
        <v>85.967339979013644</v>
      </c>
      <c r="G319" s="379">
        <f t="shared" ref="G319:G348" si="42">RANK(F319,$F$318:$F$348)</f>
        <v>2</v>
      </c>
      <c r="H319" s="383">
        <v>89.041147299289634</v>
      </c>
      <c r="I319" s="379">
        <f t="shared" ref="I319:I348" si="43">RANK(H319,$H$318:$H$348)</f>
        <v>3</v>
      </c>
      <c r="J319" s="383">
        <v>85.610984848484847</v>
      </c>
      <c r="K319" s="379">
        <f t="shared" ref="K319:K348" si="44">RANK(J319,$J$318:$J$348)</f>
        <v>3</v>
      </c>
    </row>
    <row r="320" spans="1:11" ht="26.25" customHeight="1" x14ac:dyDescent="0.25">
      <c r="A320" s="137" t="s">
        <v>8</v>
      </c>
      <c r="B320" s="383">
        <v>59.393868537282408</v>
      </c>
      <c r="C320" s="379">
        <f t="shared" si="40"/>
        <v>27</v>
      </c>
      <c r="D320" s="383">
        <v>59.881815876236367</v>
      </c>
      <c r="E320" s="379">
        <f t="shared" si="41"/>
        <v>27</v>
      </c>
      <c r="F320" s="383">
        <v>61.067564135128272</v>
      </c>
      <c r="G320" s="379">
        <f t="shared" si="42"/>
        <v>25</v>
      </c>
      <c r="H320" s="383">
        <v>63.124026984950703</v>
      </c>
      <c r="I320" s="379">
        <f t="shared" si="43"/>
        <v>28</v>
      </c>
      <c r="J320" s="383">
        <v>64.824863174354959</v>
      </c>
      <c r="K320" s="379">
        <f t="shared" si="44"/>
        <v>25</v>
      </c>
    </row>
    <row r="321" spans="1:11" ht="26.25" customHeight="1" x14ac:dyDescent="0.25">
      <c r="A321" s="137" t="s">
        <v>9</v>
      </c>
      <c r="B321" s="383">
        <v>70.178796333200481</v>
      </c>
      <c r="C321" s="379">
        <f t="shared" si="40"/>
        <v>10</v>
      </c>
      <c r="D321" s="383">
        <v>73.844303591743866</v>
      </c>
      <c r="E321" s="379">
        <f t="shared" si="41"/>
        <v>8</v>
      </c>
      <c r="F321" s="383">
        <v>75.233820796638923</v>
      </c>
      <c r="G321" s="379">
        <f t="shared" si="42"/>
        <v>7</v>
      </c>
      <c r="H321" s="383">
        <v>84.138935773296609</v>
      </c>
      <c r="I321" s="379">
        <f t="shared" si="43"/>
        <v>5</v>
      </c>
      <c r="J321" s="383">
        <v>81.893524813052352</v>
      </c>
      <c r="K321" s="379">
        <f t="shared" si="44"/>
        <v>5</v>
      </c>
    </row>
    <row r="322" spans="1:11" ht="26.25" customHeight="1" x14ac:dyDescent="0.25">
      <c r="A322" s="137" t="s">
        <v>10</v>
      </c>
      <c r="B322" s="383">
        <v>80.357846467391298</v>
      </c>
      <c r="C322" s="379">
        <f t="shared" si="40"/>
        <v>4</v>
      </c>
      <c r="D322" s="383">
        <v>83.065235761365557</v>
      </c>
      <c r="E322" s="379">
        <f t="shared" si="41"/>
        <v>3</v>
      </c>
      <c r="F322" s="383">
        <v>84.935554433787644</v>
      </c>
      <c r="G322" s="379">
        <f t="shared" si="42"/>
        <v>3</v>
      </c>
      <c r="H322" s="383">
        <v>93.969724940003687</v>
      </c>
      <c r="I322" s="379">
        <f t="shared" si="43"/>
        <v>2</v>
      </c>
      <c r="J322" s="383">
        <v>96.023329013145712</v>
      </c>
      <c r="K322" s="379">
        <f t="shared" si="44"/>
        <v>2</v>
      </c>
    </row>
    <row r="323" spans="1:11" ht="26.25" customHeight="1" x14ac:dyDescent="0.25">
      <c r="A323" s="137" t="s">
        <v>11</v>
      </c>
      <c r="B323" s="383">
        <v>56.127863612147046</v>
      </c>
      <c r="C323" s="379">
        <f t="shared" si="40"/>
        <v>30</v>
      </c>
      <c r="D323" s="383">
        <v>56.198453608247419</v>
      </c>
      <c r="E323" s="379">
        <f t="shared" si="41"/>
        <v>30</v>
      </c>
      <c r="F323" s="383">
        <v>57.383582860092929</v>
      </c>
      <c r="G323" s="379">
        <f t="shared" si="42"/>
        <v>30</v>
      </c>
      <c r="H323" s="383">
        <v>63.431449356463347</v>
      </c>
      <c r="I323" s="379">
        <f t="shared" si="43"/>
        <v>27</v>
      </c>
      <c r="J323" s="383">
        <v>60.851086380498145</v>
      </c>
      <c r="K323" s="379">
        <f t="shared" si="44"/>
        <v>29</v>
      </c>
    </row>
    <row r="324" spans="1:11" ht="26.25" customHeight="1" x14ac:dyDescent="0.25">
      <c r="A324" s="137" t="s">
        <v>12</v>
      </c>
      <c r="B324" s="383">
        <v>69.108735491753208</v>
      </c>
      <c r="C324" s="379">
        <f t="shared" si="40"/>
        <v>11</v>
      </c>
      <c r="D324" s="383">
        <v>69.570758863170227</v>
      </c>
      <c r="E324" s="379">
        <f t="shared" si="41"/>
        <v>14</v>
      </c>
      <c r="F324" s="383">
        <v>69.898468519568922</v>
      </c>
      <c r="G324" s="379">
        <f t="shared" si="42"/>
        <v>12</v>
      </c>
      <c r="H324" s="383">
        <v>75.171411625148281</v>
      </c>
      <c r="I324" s="379">
        <f t="shared" si="43"/>
        <v>14</v>
      </c>
      <c r="J324" s="383">
        <v>74.701484018264836</v>
      </c>
      <c r="K324" s="379">
        <f t="shared" si="44"/>
        <v>13</v>
      </c>
    </row>
    <row r="325" spans="1:11" ht="26.25" customHeight="1" x14ac:dyDescent="0.25">
      <c r="A325" s="137" t="s">
        <v>13</v>
      </c>
      <c r="B325" s="383">
        <v>84.019211725094081</v>
      </c>
      <c r="C325" s="379">
        <f t="shared" si="40"/>
        <v>3</v>
      </c>
      <c r="D325" s="383">
        <v>88.451457673336805</v>
      </c>
      <c r="E325" s="379">
        <f t="shared" si="41"/>
        <v>1</v>
      </c>
      <c r="F325" s="383">
        <v>89.557917742896876</v>
      </c>
      <c r="G325" s="379">
        <f t="shared" si="42"/>
        <v>1</v>
      </c>
      <c r="H325" s="383">
        <v>97.569360211839069</v>
      </c>
      <c r="I325" s="379">
        <f t="shared" si="43"/>
        <v>1</v>
      </c>
      <c r="J325" s="383">
        <v>96.622694033571548</v>
      </c>
      <c r="K325" s="379">
        <f t="shared" si="44"/>
        <v>1</v>
      </c>
    </row>
    <row r="326" spans="1:11" ht="26.25" customHeight="1" x14ac:dyDescent="0.25">
      <c r="A326" s="137" t="s">
        <v>14</v>
      </c>
      <c r="B326" s="383">
        <v>63.633039945836153</v>
      </c>
      <c r="C326" s="379">
        <f t="shared" si="40"/>
        <v>19</v>
      </c>
      <c r="D326" s="383">
        <v>64.962416107382552</v>
      </c>
      <c r="E326" s="379">
        <f t="shared" si="41"/>
        <v>20</v>
      </c>
      <c r="F326" s="383">
        <v>63.95299420476497</v>
      </c>
      <c r="G326" s="379">
        <f t="shared" si="42"/>
        <v>21</v>
      </c>
      <c r="H326" s="383">
        <v>68.789347900307277</v>
      </c>
      <c r="I326" s="379">
        <f t="shared" si="43"/>
        <v>22</v>
      </c>
      <c r="J326" s="383">
        <v>67.54387117975682</v>
      </c>
      <c r="K326" s="379">
        <f t="shared" si="44"/>
        <v>21</v>
      </c>
    </row>
    <row r="327" spans="1:11" ht="26.25" customHeight="1" x14ac:dyDescent="0.25">
      <c r="A327" s="137" t="s">
        <v>15</v>
      </c>
      <c r="B327" s="383">
        <v>61.05938767982294</v>
      </c>
      <c r="C327" s="379">
        <f t="shared" si="40"/>
        <v>24</v>
      </c>
      <c r="D327" s="383">
        <v>61.972122944960688</v>
      </c>
      <c r="E327" s="379">
        <f t="shared" si="41"/>
        <v>25</v>
      </c>
      <c r="F327" s="383">
        <v>60.450861195542046</v>
      </c>
      <c r="G327" s="379">
        <f t="shared" si="42"/>
        <v>27</v>
      </c>
      <c r="H327" s="383">
        <v>65.109540636042396</v>
      </c>
      <c r="I327" s="379">
        <f t="shared" si="43"/>
        <v>25</v>
      </c>
      <c r="J327" s="383">
        <v>60.865752551020407</v>
      </c>
      <c r="K327" s="379">
        <f t="shared" si="44"/>
        <v>28</v>
      </c>
    </row>
    <row r="328" spans="1:11" ht="26.25" customHeight="1" x14ac:dyDescent="0.25">
      <c r="A328" s="137" t="s">
        <v>16</v>
      </c>
      <c r="B328" s="383">
        <v>68.20254683993528</v>
      </c>
      <c r="C328" s="379">
        <f t="shared" si="40"/>
        <v>12</v>
      </c>
      <c r="D328" s="383">
        <v>69.778908464965568</v>
      </c>
      <c r="E328" s="379">
        <f t="shared" si="41"/>
        <v>12</v>
      </c>
      <c r="F328" s="383">
        <v>69.285845499371561</v>
      </c>
      <c r="G328" s="379">
        <f t="shared" si="42"/>
        <v>14</v>
      </c>
      <c r="H328" s="383">
        <v>76.767547287791146</v>
      </c>
      <c r="I328" s="379">
        <f t="shared" si="43"/>
        <v>11</v>
      </c>
      <c r="J328" s="383">
        <v>74.9453508944368</v>
      </c>
      <c r="K328" s="379">
        <f t="shared" si="44"/>
        <v>12</v>
      </c>
    </row>
    <row r="329" spans="1:11" ht="26.25" customHeight="1" x14ac:dyDescent="0.25">
      <c r="A329" s="137" t="s">
        <v>17</v>
      </c>
      <c r="B329" s="383">
        <v>56.963340771437679</v>
      </c>
      <c r="C329" s="379">
        <f t="shared" si="40"/>
        <v>29</v>
      </c>
      <c r="D329" s="383">
        <v>56.542778288868448</v>
      </c>
      <c r="E329" s="379">
        <f t="shared" si="41"/>
        <v>29</v>
      </c>
      <c r="F329" s="383">
        <v>57.921677459142771</v>
      </c>
      <c r="G329" s="379">
        <f t="shared" si="42"/>
        <v>29</v>
      </c>
      <c r="H329" s="383">
        <v>60.164146187775678</v>
      </c>
      <c r="I329" s="379">
        <f t="shared" si="43"/>
        <v>30</v>
      </c>
      <c r="J329" s="383">
        <v>58.104903417533436</v>
      </c>
      <c r="K329" s="379">
        <f t="shared" si="44"/>
        <v>30</v>
      </c>
    </row>
    <row r="330" spans="1:11" ht="26.25" customHeight="1" x14ac:dyDescent="0.25">
      <c r="A330" s="137" t="s">
        <v>18</v>
      </c>
      <c r="B330" s="383">
        <v>62.726482905181577</v>
      </c>
      <c r="C330" s="379">
        <f t="shared" si="40"/>
        <v>22</v>
      </c>
      <c r="D330" s="383">
        <v>62.68794626648917</v>
      </c>
      <c r="E330" s="379">
        <f t="shared" si="41"/>
        <v>22</v>
      </c>
      <c r="F330" s="383">
        <v>64.806187331865985</v>
      </c>
      <c r="G330" s="379">
        <f t="shared" si="42"/>
        <v>20</v>
      </c>
      <c r="H330" s="383">
        <v>69.696095402962115</v>
      </c>
      <c r="I330" s="379">
        <f t="shared" si="43"/>
        <v>20</v>
      </c>
      <c r="J330" s="383">
        <v>70.664669525731583</v>
      </c>
      <c r="K330" s="379">
        <f t="shared" si="44"/>
        <v>16</v>
      </c>
    </row>
    <row r="331" spans="1:11" ht="26.25" customHeight="1" x14ac:dyDescent="0.25">
      <c r="A331" s="137" t="s">
        <v>19</v>
      </c>
      <c r="B331" s="383">
        <v>63.68419278732727</v>
      </c>
      <c r="C331" s="379">
        <f t="shared" si="40"/>
        <v>18</v>
      </c>
      <c r="D331" s="383">
        <v>66.236381977135167</v>
      </c>
      <c r="E331" s="379">
        <f t="shared" si="41"/>
        <v>17</v>
      </c>
      <c r="F331" s="383">
        <v>66.284783317041388</v>
      </c>
      <c r="G331" s="379">
        <f t="shared" si="42"/>
        <v>17</v>
      </c>
      <c r="H331" s="383">
        <v>70.572252374491185</v>
      </c>
      <c r="I331" s="379">
        <f t="shared" si="43"/>
        <v>18</v>
      </c>
      <c r="J331" s="383">
        <v>69.697977821265496</v>
      </c>
      <c r="K331" s="379">
        <f t="shared" si="44"/>
        <v>20</v>
      </c>
    </row>
    <row r="332" spans="1:11" ht="26.25" customHeight="1" x14ac:dyDescent="0.25">
      <c r="A332" s="137" t="s">
        <v>20</v>
      </c>
      <c r="B332" s="383">
        <v>65.104338275672703</v>
      </c>
      <c r="C332" s="379">
        <f t="shared" si="40"/>
        <v>17</v>
      </c>
      <c r="D332" s="383">
        <v>64.663146779303062</v>
      </c>
      <c r="E332" s="379">
        <f t="shared" si="41"/>
        <v>21</v>
      </c>
      <c r="F332" s="383">
        <v>65.470711297071134</v>
      </c>
      <c r="G332" s="379">
        <f t="shared" si="42"/>
        <v>19</v>
      </c>
      <c r="H332" s="383">
        <v>71.920634920634924</v>
      </c>
      <c r="I332" s="379">
        <f t="shared" si="43"/>
        <v>16</v>
      </c>
      <c r="J332" s="383">
        <v>70.578602620087338</v>
      </c>
      <c r="K332" s="379">
        <f t="shared" si="44"/>
        <v>17</v>
      </c>
    </row>
    <row r="333" spans="1:11" ht="26.25" customHeight="1" x14ac:dyDescent="0.25">
      <c r="A333" s="137" t="s">
        <v>21</v>
      </c>
      <c r="B333" s="383">
        <v>85.429852084267139</v>
      </c>
      <c r="C333" s="379">
        <f t="shared" si="40"/>
        <v>2</v>
      </c>
      <c r="D333" s="383">
        <v>81.12771794350742</v>
      </c>
      <c r="E333" s="379">
        <f t="shared" si="41"/>
        <v>4</v>
      </c>
      <c r="F333" s="383">
        <v>77.998282934274542</v>
      </c>
      <c r="G333" s="379">
        <f t="shared" si="42"/>
        <v>5</v>
      </c>
      <c r="H333" s="383">
        <v>81.304997072028115</v>
      </c>
      <c r="I333" s="379">
        <f t="shared" si="43"/>
        <v>7</v>
      </c>
      <c r="J333" s="383">
        <v>79.119112565921071</v>
      </c>
      <c r="K333" s="379">
        <f t="shared" si="44"/>
        <v>7</v>
      </c>
    </row>
    <row r="334" spans="1:11" ht="26.25" customHeight="1" x14ac:dyDescent="0.25">
      <c r="A334" s="137" t="s">
        <v>22</v>
      </c>
      <c r="B334" s="383">
        <v>60.580409356725148</v>
      </c>
      <c r="C334" s="379">
        <f t="shared" si="40"/>
        <v>26</v>
      </c>
      <c r="D334" s="383">
        <v>62.60605850547622</v>
      </c>
      <c r="E334" s="379">
        <f t="shared" si="41"/>
        <v>23</v>
      </c>
      <c r="F334" s="383">
        <v>63.396872213457712</v>
      </c>
      <c r="G334" s="379">
        <f t="shared" si="42"/>
        <v>24</v>
      </c>
      <c r="H334" s="383">
        <v>68.80793196979694</v>
      </c>
      <c r="I334" s="379">
        <f t="shared" si="43"/>
        <v>21</v>
      </c>
      <c r="J334" s="383">
        <v>67.310818505338077</v>
      </c>
      <c r="K334" s="379">
        <f t="shared" si="44"/>
        <v>22</v>
      </c>
    </row>
    <row r="335" spans="1:11" ht="26.25" customHeight="1" x14ac:dyDescent="0.25">
      <c r="A335" s="137" t="s">
        <v>23</v>
      </c>
      <c r="B335" s="383">
        <v>65.569910996267581</v>
      </c>
      <c r="C335" s="379">
        <f t="shared" si="40"/>
        <v>16</v>
      </c>
      <c r="D335" s="383">
        <v>66.910456219892325</v>
      </c>
      <c r="E335" s="379">
        <f t="shared" si="41"/>
        <v>16</v>
      </c>
      <c r="F335" s="383">
        <v>65.992606790799556</v>
      </c>
      <c r="G335" s="379">
        <f t="shared" si="42"/>
        <v>18</v>
      </c>
      <c r="H335" s="383">
        <v>70.248559907834107</v>
      </c>
      <c r="I335" s="379">
        <f t="shared" si="43"/>
        <v>19</v>
      </c>
      <c r="J335" s="383">
        <v>70.537891737891741</v>
      </c>
      <c r="K335" s="379">
        <f t="shared" si="44"/>
        <v>18</v>
      </c>
    </row>
    <row r="336" spans="1:11" ht="26.25" customHeight="1" x14ac:dyDescent="0.25">
      <c r="A336" s="137" t="s">
        <v>24</v>
      </c>
      <c r="B336" s="383">
        <v>73.421978655898471</v>
      </c>
      <c r="C336" s="379">
        <f t="shared" si="40"/>
        <v>7</v>
      </c>
      <c r="D336" s="383">
        <v>74.384508219559763</v>
      </c>
      <c r="E336" s="379">
        <f t="shared" si="41"/>
        <v>7</v>
      </c>
      <c r="F336" s="383">
        <v>74.224538893344032</v>
      </c>
      <c r="G336" s="379">
        <f t="shared" si="42"/>
        <v>9</v>
      </c>
      <c r="H336" s="383">
        <v>79.474416017797552</v>
      </c>
      <c r="I336" s="379">
        <f t="shared" si="43"/>
        <v>9</v>
      </c>
      <c r="J336" s="383">
        <v>78.61928799149841</v>
      </c>
      <c r="K336" s="379">
        <f t="shared" si="44"/>
        <v>9</v>
      </c>
    </row>
    <row r="337" spans="1:11" ht="26.25" customHeight="1" x14ac:dyDescent="0.25">
      <c r="A337" s="137" t="s">
        <v>25</v>
      </c>
      <c r="B337" s="383">
        <v>60.795473773265648</v>
      </c>
      <c r="C337" s="379">
        <f t="shared" si="40"/>
        <v>25</v>
      </c>
      <c r="D337" s="383">
        <v>61.004916018025398</v>
      </c>
      <c r="E337" s="379">
        <f t="shared" si="41"/>
        <v>26</v>
      </c>
      <c r="F337" s="383">
        <v>60.585814185814186</v>
      </c>
      <c r="G337" s="379">
        <f t="shared" si="42"/>
        <v>26</v>
      </c>
      <c r="H337" s="383">
        <v>64.16953367875648</v>
      </c>
      <c r="I337" s="379">
        <f t="shared" si="43"/>
        <v>26</v>
      </c>
      <c r="J337" s="383">
        <v>63.602761656994197</v>
      </c>
      <c r="K337" s="379">
        <f t="shared" si="44"/>
        <v>26</v>
      </c>
    </row>
    <row r="338" spans="1:11" ht="26.25" customHeight="1" x14ac:dyDescent="0.25">
      <c r="A338" s="137" t="s">
        <v>26</v>
      </c>
      <c r="B338" s="383">
        <v>66.438311334133303</v>
      </c>
      <c r="C338" s="379">
        <f t="shared" si="40"/>
        <v>15</v>
      </c>
      <c r="D338" s="383">
        <v>67.998286387490623</v>
      </c>
      <c r="E338" s="379">
        <f t="shared" si="41"/>
        <v>15</v>
      </c>
      <c r="F338" s="383">
        <v>66.879268043344922</v>
      </c>
      <c r="G338" s="379">
        <f t="shared" si="42"/>
        <v>16</v>
      </c>
      <c r="H338" s="383">
        <v>71.74300774526678</v>
      </c>
      <c r="I338" s="379">
        <f t="shared" si="43"/>
        <v>17</v>
      </c>
      <c r="J338" s="383">
        <v>69.953457446808514</v>
      </c>
      <c r="K338" s="379">
        <f t="shared" si="44"/>
        <v>19</v>
      </c>
    </row>
    <row r="339" spans="1:11" ht="26.25" customHeight="1" x14ac:dyDescent="0.25">
      <c r="A339" s="137" t="s">
        <v>27</v>
      </c>
      <c r="B339" s="383">
        <v>62.634729393765539</v>
      </c>
      <c r="C339" s="379">
        <f t="shared" si="40"/>
        <v>23</v>
      </c>
      <c r="D339" s="383">
        <v>62.044407591671273</v>
      </c>
      <c r="E339" s="379">
        <f t="shared" si="41"/>
        <v>24</v>
      </c>
      <c r="F339" s="383">
        <v>63.453206562266963</v>
      </c>
      <c r="G339" s="379">
        <f t="shared" si="42"/>
        <v>23</v>
      </c>
      <c r="H339" s="383">
        <v>67.518169318405029</v>
      </c>
      <c r="I339" s="379">
        <f t="shared" si="43"/>
        <v>24</v>
      </c>
      <c r="J339" s="383">
        <v>65.967045454545456</v>
      </c>
      <c r="K339" s="379">
        <f t="shared" si="44"/>
        <v>24</v>
      </c>
    </row>
    <row r="340" spans="1:11" ht="26.25" customHeight="1" x14ac:dyDescent="0.25">
      <c r="A340" s="137" t="s">
        <v>28</v>
      </c>
      <c r="B340" s="383">
        <v>52.965893108298168</v>
      </c>
      <c r="C340" s="379">
        <f t="shared" si="40"/>
        <v>31</v>
      </c>
      <c r="D340" s="383">
        <v>51.728566699768287</v>
      </c>
      <c r="E340" s="379">
        <f t="shared" si="41"/>
        <v>31</v>
      </c>
      <c r="F340" s="383">
        <v>51.430306905370841</v>
      </c>
      <c r="G340" s="379">
        <f t="shared" si="42"/>
        <v>31</v>
      </c>
      <c r="H340" s="383">
        <v>52.614590058102003</v>
      </c>
      <c r="I340" s="379">
        <f t="shared" si="43"/>
        <v>31</v>
      </c>
      <c r="J340" s="383">
        <v>52.6436203645506</v>
      </c>
      <c r="K340" s="379">
        <f t="shared" si="44"/>
        <v>31</v>
      </c>
    </row>
    <row r="341" spans="1:11" ht="26.25" customHeight="1" x14ac:dyDescent="0.25">
      <c r="A341" s="137" t="s">
        <v>29</v>
      </c>
      <c r="B341" s="383">
        <v>76.916096954630206</v>
      </c>
      <c r="C341" s="379">
        <f t="shared" si="40"/>
        <v>5</v>
      </c>
      <c r="D341" s="383">
        <v>77.397885919425605</v>
      </c>
      <c r="E341" s="379">
        <f t="shared" si="41"/>
        <v>5</v>
      </c>
      <c r="F341" s="383">
        <v>76.358368280594732</v>
      </c>
      <c r="G341" s="379">
        <f t="shared" si="42"/>
        <v>6</v>
      </c>
      <c r="H341" s="383">
        <v>83.899364623898336</v>
      </c>
      <c r="I341" s="379">
        <f t="shared" si="43"/>
        <v>6</v>
      </c>
      <c r="J341" s="383">
        <v>81.339022498060515</v>
      </c>
      <c r="K341" s="379">
        <f t="shared" si="44"/>
        <v>6</v>
      </c>
    </row>
    <row r="342" spans="1:11" ht="26.25" customHeight="1" x14ac:dyDescent="0.25">
      <c r="A342" s="137" t="s">
        <v>30</v>
      </c>
      <c r="B342" s="383">
        <v>71.832783064672753</v>
      </c>
      <c r="C342" s="379">
        <f t="shared" si="40"/>
        <v>8</v>
      </c>
      <c r="D342" s="383">
        <v>73.014191290824257</v>
      </c>
      <c r="E342" s="379">
        <f t="shared" si="41"/>
        <v>9</v>
      </c>
      <c r="F342" s="383">
        <v>72.194832535885169</v>
      </c>
      <c r="G342" s="379">
        <f t="shared" si="42"/>
        <v>11</v>
      </c>
      <c r="H342" s="383">
        <v>76.452052011377489</v>
      </c>
      <c r="I342" s="379">
        <f t="shared" si="43"/>
        <v>12</v>
      </c>
      <c r="J342" s="383">
        <v>77.28988168094655</v>
      </c>
      <c r="K342" s="379">
        <f t="shared" si="44"/>
        <v>10</v>
      </c>
    </row>
    <row r="343" spans="1:11" ht="26.25" customHeight="1" x14ac:dyDescent="0.25">
      <c r="A343" s="137" t="s">
        <v>31</v>
      </c>
      <c r="B343" s="383">
        <v>59.27157405753082</v>
      </c>
      <c r="C343" s="379">
        <f t="shared" si="40"/>
        <v>28</v>
      </c>
      <c r="D343" s="383">
        <v>59.095951765719207</v>
      </c>
      <c r="E343" s="379">
        <f t="shared" si="41"/>
        <v>28</v>
      </c>
      <c r="F343" s="383">
        <v>59.018074324324324</v>
      </c>
      <c r="G343" s="379">
        <f t="shared" si="42"/>
        <v>28</v>
      </c>
      <c r="H343" s="383">
        <v>62.5332392876036</v>
      </c>
      <c r="I343" s="379">
        <f t="shared" si="43"/>
        <v>29</v>
      </c>
      <c r="J343" s="383">
        <v>63.176817629706747</v>
      </c>
      <c r="K343" s="379">
        <f t="shared" si="44"/>
        <v>27</v>
      </c>
    </row>
    <row r="344" spans="1:11" ht="26.25" customHeight="1" x14ac:dyDescent="0.25">
      <c r="A344" s="137" t="s">
        <v>32</v>
      </c>
      <c r="B344" s="383">
        <v>62.952020828167619</v>
      </c>
      <c r="C344" s="379">
        <f t="shared" si="40"/>
        <v>21</v>
      </c>
      <c r="D344" s="383">
        <v>66.230680948737572</v>
      </c>
      <c r="E344" s="379">
        <f t="shared" si="41"/>
        <v>18</v>
      </c>
      <c r="F344" s="383">
        <v>69.509723508400583</v>
      </c>
      <c r="G344" s="379">
        <f t="shared" si="42"/>
        <v>13</v>
      </c>
      <c r="H344" s="383">
        <v>76.141681109185441</v>
      </c>
      <c r="I344" s="379">
        <f t="shared" si="43"/>
        <v>13</v>
      </c>
      <c r="J344" s="383">
        <v>74.405409192825118</v>
      </c>
      <c r="K344" s="379">
        <f t="shared" si="44"/>
        <v>14</v>
      </c>
    </row>
    <row r="345" spans="1:11" ht="26.25" customHeight="1" x14ac:dyDescent="0.25">
      <c r="A345" s="137" t="s">
        <v>33</v>
      </c>
      <c r="B345" s="383">
        <v>63.542274052478135</v>
      </c>
      <c r="C345" s="379">
        <f t="shared" si="40"/>
        <v>20</v>
      </c>
      <c r="D345" s="383">
        <v>65.325863432639068</v>
      </c>
      <c r="E345" s="379">
        <f t="shared" si="41"/>
        <v>19</v>
      </c>
      <c r="F345" s="383">
        <v>63.5</v>
      </c>
      <c r="G345" s="379">
        <f t="shared" si="42"/>
        <v>22</v>
      </c>
      <c r="H345" s="383">
        <v>68.712104981253347</v>
      </c>
      <c r="I345" s="379">
        <f t="shared" si="43"/>
        <v>23</v>
      </c>
      <c r="J345" s="383">
        <v>67.073854863612965</v>
      </c>
      <c r="K345" s="379">
        <f t="shared" si="44"/>
        <v>23</v>
      </c>
    </row>
    <row r="346" spans="1:11" ht="26.25" customHeight="1" x14ac:dyDescent="0.25">
      <c r="A346" s="137" t="s">
        <v>34</v>
      </c>
      <c r="B346" s="383">
        <v>71.239621267297892</v>
      </c>
      <c r="C346" s="379">
        <f t="shared" si="40"/>
        <v>9</v>
      </c>
      <c r="D346" s="383">
        <v>71.738404778636678</v>
      </c>
      <c r="E346" s="379">
        <f t="shared" si="41"/>
        <v>10</v>
      </c>
      <c r="F346" s="383">
        <v>72.99688958009331</v>
      </c>
      <c r="G346" s="379">
        <f t="shared" si="42"/>
        <v>10</v>
      </c>
      <c r="H346" s="383">
        <v>78.354414414414421</v>
      </c>
      <c r="I346" s="379">
        <f t="shared" si="43"/>
        <v>10</v>
      </c>
      <c r="J346" s="383">
        <v>76.791595490263063</v>
      </c>
      <c r="K346" s="379">
        <f t="shared" si="44"/>
        <v>11</v>
      </c>
    </row>
    <row r="347" spans="1:11" ht="26.25" customHeight="1" x14ac:dyDescent="0.25">
      <c r="A347" s="137" t="s">
        <v>35</v>
      </c>
      <c r="B347" s="383">
        <v>67.454170485792844</v>
      </c>
      <c r="C347" s="379">
        <f t="shared" si="40"/>
        <v>13</v>
      </c>
      <c r="D347" s="383">
        <v>71.511715089034681</v>
      </c>
      <c r="E347" s="379">
        <f t="shared" si="41"/>
        <v>11</v>
      </c>
      <c r="F347" s="383">
        <v>75.023701220971986</v>
      </c>
      <c r="G347" s="379">
        <f t="shared" si="42"/>
        <v>8</v>
      </c>
      <c r="H347" s="383">
        <v>80.662696401419154</v>
      </c>
      <c r="I347" s="379">
        <f t="shared" si="43"/>
        <v>8</v>
      </c>
      <c r="J347" s="383">
        <v>79.074757281553403</v>
      </c>
      <c r="K347" s="379">
        <f t="shared" si="44"/>
        <v>8</v>
      </c>
    </row>
    <row r="348" spans="1:11" ht="26.25" customHeight="1" x14ac:dyDescent="0.25">
      <c r="A348" s="137" t="s">
        <v>36</v>
      </c>
      <c r="B348" s="383">
        <v>66.548387096774192</v>
      </c>
      <c r="C348" s="379">
        <f t="shared" si="40"/>
        <v>14</v>
      </c>
      <c r="D348" s="383">
        <v>69.583714055361469</v>
      </c>
      <c r="E348" s="379">
        <f t="shared" si="41"/>
        <v>13</v>
      </c>
      <c r="F348" s="383">
        <v>67.668001000750564</v>
      </c>
      <c r="G348" s="379">
        <f t="shared" si="42"/>
        <v>15</v>
      </c>
      <c r="H348" s="383">
        <v>73.680431351920049</v>
      </c>
      <c r="I348" s="379">
        <f t="shared" si="43"/>
        <v>15</v>
      </c>
      <c r="J348" s="383">
        <v>71.250740375123399</v>
      </c>
      <c r="K348" s="379">
        <f t="shared" si="44"/>
        <v>15</v>
      </c>
    </row>
    <row r="349" spans="1:11" ht="26.25" customHeight="1" x14ac:dyDescent="0.25">
      <c r="A349" s="138" t="s">
        <v>87</v>
      </c>
    </row>
    <row r="350" spans="1:11" ht="26.25" customHeight="1" x14ac:dyDescent="0.25">
      <c r="A350" s="138" t="s">
        <v>40</v>
      </c>
    </row>
    <row r="352" spans="1:11" ht="26.25" customHeight="1" x14ac:dyDescent="0.25">
      <c r="A352" s="469" t="s">
        <v>1045</v>
      </c>
      <c r="B352" s="18"/>
      <c r="D352" s="18"/>
      <c r="E352" s="17"/>
      <c r="F352" s="18"/>
      <c r="G352" s="17"/>
      <c r="H352" s="18"/>
      <c r="J352" s="18"/>
      <c r="K352" s="17" t="s">
        <v>0</v>
      </c>
    </row>
    <row r="353" spans="1:11" ht="26.25" customHeight="1" x14ac:dyDescent="0.25">
      <c r="A353" s="821" t="s">
        <v>1</v>
      </c>
      <c r="B353" s="725" t="s">
        <v>349</v>
      </c>
      <c r="C353" s="725"/>
      <c r="D353" s="725" t="s">
        <v>410</v>
      </c>
      <c r="E353" s="725"/>
      <c r="F353" s="725" t="s">
        <v>598</v>
      </c>
      <c r="G353" s="725"/>
      <c r="H353" s="725" t="s">
        <v>889</v>
      </c>
      <c r="I353" s="725"/>
      <c r="J353" s="725" t="s">
        <v>1035</v>
      </c>
      <c r="K353" s="725"/>
    </row>
    <row r="354" spans="1:11" ht="26.25" customHeight="1" x14ac:dyDescent="0.25">
      <c r="A354" s="821"/>
      <c r="B354" s="458" t="s">
        <v>75</v>
      </c>
      <c r="C354" s="458" t="s">
        <v>3</v>
      </c>
      <c r="D354" s="458" t="s">
        <v>75</v>
      </c>
      <c r="E354" s="458" t="s">
        <v>3</v>
      </c>
      <c r="F354" s="458" t="s">
        <v>75</v>
      </c>
      <c r="G354" s="458" t="s">
        <v>3</v>
      </c>
      <c r="H354" s="458" t="s">
        <v>75</v>
      </c>
      <c r="I354" s="458" t="s">
        <v>3</v>
      </c>
      <c r="J354" s="458" t="s">
        <v>75</v>
      </c>
      <c r="K354" s="458" t="s">
        <v>3</v>
      </c>
    </row>
    <row r="355" spans="1:11" ht="26.25" customHeight="1" x14ac:dyDescent="0.25">
      <c r="A355" s="136" t="s">
        <v>4</v>
      </c>
      <c r="B355" s="377">
        <v>57.247871035114152</v>
      </c>
      <c r="C355" s="377" t="s">
        <v>230</v>
      </c>
      <c r="D355" s="377">
        <v>57.351162937536024</v>
      </c>
      <c r="E355" s="377" t="s">
        <v>230</v>
      </c>
      <c r="F355" s="377">
        <v>57.836557238032924</v>
      </c>
      <c r="G355" s="377" t="s">
        <v>230</v>
      </c>
      <c r="H355" s="377">
        <v>57.664119914910003</v>
      </c>
      <c r="I355" s="377" t="s">
        <v>230</v>
      </c>
      <c r="J355" s="377">
        <v>56.81195254197501</v>
      </c>
      <c r="K355" s="377" t="s">
        <v>230</v>
      </c>
    </row>
    <row r="356" spans="1:11" ht="26.25" customHeight="1" x14ac:dyDescent="0.25">
      <c r="A356" s="137" t="s">
        <v>109</v>
      </c>
      <c r="B356" s="380">
        <v>56.397678428325115</v>
      </c>
      <c r="C356" s="379">
        <f>RANK(B356,$B$356:$B$386)</f>
        <v>19</v>
      </c>
      <c r="D356" s="380">
        <v>55.922220161185386</v>
      </c>
      <c r="E356" s="379">
        <f>RANK(D356,$D$356:$D$386)</f>
        <v>23</v>
      </c>
      <c r="F356" s="380">
        <v>55.982763838413028</v>
      </c>
      <c r="G356" s="379">
        <f>RANK(F356,$F$356:$F$386)</f>
        <v>25</v>
      </c>
      <c r="H356" s="380">
        <v>55.428656105183748</v>
      </c>
      <c r="I356" s="379">
        <f>RANK(H356,$H$356:$H$386)</f>
        <v>27</v>
      </c>
      <c r="J356" s="380">
        <v>54.117696946727747</v>
      </c>
      <c r="K356" s="379">
        <f>RANK(J356,$J$356:$J$386)</f>
        <v>29</v>
      </c>
    </row>
    <row r="357" spans="1:11" ht="26.25" customHeight="1" x14ac:dyDescent="0.25">
      <c r="A357" s="137" t="s">
        <v>110</v>
      </c>
      <c r="B357" s="380">
        <v>58.40995002176809</v>
      </c>
      <c r="C357" s="379">
        <f t="shared" ref="C357:C386" si="45">RANK(B357,$B$356:$B$386)</f>
        <v>8</v>
      </c>
      <c r="D357" s="380">
        <v>58.515585711683407</v>
      </c>
      <c r="E357" s="379">
        <f t="shared" ref="E357:E386" si="46">RANK(D357,$D$356:$D$386)</f>
        <v>7</v>
      </c>
      <c r="F357" s="380">
        <v>59.050830389905627</v>
      </c>
      <c r="G357" s="379">
        <f t="shared" ref="G357:G386" si="47">RANK(F357,$F$356:$F$386)</f>
        <v>7</v>
      </c>
      <c r="H357" s="380">
        <v>58.79163555791046</v>
      </c>
      <c r="I357" s="379">
        <f t="shared" ref="I357:I386" si="48">RANK(H357,$H$356:$H$386)</f>
        <v>7</v>
      </c>
      <c r="J357" s="380">
        <v>57.919382218426961</v>
      </c>
      <c r="K357" s="379">
        <f t="shared" ref="K357:K386" si="49">RANK(J357,$J$356:$J$386)</f>
        <v>8</v>
      </c>
    </row>
    <row r="358" spans="1:11" ht="26.25" customHeight="1" x14ac:dyDescent="0.25">
      <c r="A358" s="137" t="s">
        <v>111</v>
      </c>
      <c r="B358" s="380">
        <v>56.243247144663108</v>
      </c>
      <c r="C358" s="379">
        <f t="shared" si="45"/>
        <v>20</v>
      </c>
      <c r="D358" s="380">
        <v>55.965762301261258</v>
      </c>
      <c r="E358" s="379">
        <f t="shared" si="46"/>
        <v>21</v>
      </c>
      <c r="F358" s="380">
        <v>56.348602255191892</v>
      </c>
      <c r="G358" s="379">
        <f t="shared" si="47"/>
        <v>22</v>
      </c>
      <c r="H358" s="380">
        <v>55.804422887208162</v>
      </c>
      <c r="I358" s="379">
        <f t="shared" si="48"/>
        <v>23</v>
      </c>
      <c r="J358" s="380">
        <v>54.823043182850682</v>
      </c>
      <c r="K358" s="379">
        <f t="shared" si="49"/>
        <v>22</v>
      </c>
    </row>
    <row r="359" spans="1:11" ht="26.25" customHeight="1" x14ac:dyDescent="0.25">
      <c r="A359" s="137" t="s">
        <v>112</v>
      </c>
      <c r="B359" s="380">
        <v>55.701147101351332</v>
      </c>
      <c r="C359" s="379">
        <f t="shared" si="45"/>
        <v>24</v>
      </c>
      <c r="D359" s="380">
        <v>55.877226188694529</v>
      </c>
      <c r="E359" s="379">
        <f t="shared" si="46"/>
        <v>24</v>
      </c>
      <c r="F359" s="380">
        <v>56.248328713692139</v>
      </c>
      <c r="G359" s="379">
        <f t="shared" si="47"/>
        <v>23</v>
      </c>
      <c r="H359" s="380">
        <v>56.198899437471496</v>
      </c>
      <c r="I359" s="379">
        <f t="shared" si="48"/>
        <v>21</v>
      </c>
      <c r="J359" s="380">
        <v>55.354391251428062</v>
      </c>
      <c r="K359" s="379">
        <f t="shared" si="49"/>
        <v>21</v>
      </c>
    </row>
    <row r="360" spans="1:11" ht="26.25" customHeight="1" x14ac:dyDescent="0.25">
      <c r="A360" s="137" t="s">
        <v>113</v>
      </c>
      <c r="B360" s="380">
        <v>54.946348597793069</v>
      </c>
      <c r="C360" s="379">
        <f t="shared" si="45"/>
        <v>27</v>
      </c>
      <c r="D360" s="380">
        <v>54.945604957914298</v>
      </c>
      <c r="E360" s="379">
        <f t="shared" si="46"/>
        <v>28</v>
      </c>
      <c r="F360" s="380">
        <v>55.463456768600473</v>
      </c>
      <c r="G360" s="379">
        <f t="shared" si="47"/>
        <v>28</v>
      </c>
      <c r="H360" s="380">
        <v>55.337168047713902</v>
      </c>
      <c r="I360" s="379">
        <f t="shared" si="48"/>
        <v>28</v>
      </c>
      <c r="J360" s="380">
        <v>54.318366748807414</v>
      </c>
      <c r="K360" s="379">
        <f t="shared" si="49"/>
        <v>28</v>
      </c>
    </row>
    <row r="361" spans="1:11" ht="26.25" customHeight="1" x14ac:dyDescent="0.25">
      <c r="A361" s="137" t="s">
        <v>114</v>
      </c>
      <c r="B361" s="380">
        <v>54.289429721315209</v>
      </c>
      <c r="C361" s="379">
        <f t="shared" si="45"/>
        <v>29</v>
      </c>
      <c r="D361" s="380">
        <v>54.202247191011232</v>
      </c>
      <c r="E361" s="379">
        <f t="shared" si="46"/>
        <v>29</v>
      </c>
      <c r="F361" s="380">
        <v>54.86900820498056</v>
      </c>
      <c r="G361" s="379">
        <f t="shared" si="47"/>
        <v>29</v>
      </c>
      <c r="H361" s="380">
        <v>54.973886653962879</v>
      </c>
      <c r="I361" s="379">
        <f t="shared" si="48"/>
        <v>29</v>
      </c>
      <c r="J361" s="380">
        <v>54.755891522825841</v>
      </c>
      <c r="K361" s="379">
        <f t="shared" si="49"/>
        <v>24</v>
      </c>
    </row>
    <row r="362" spans="1:11" ht="26.25" customHeight="1" x14ac:dyDescent="0.25">
      <c r="A362" s="137" t="s">
        <v>115</v>
      </c>
      <c r="B362" s="380">
        <v>57.604016582545903</v>
      </c>
      <c r="C362" s="379">
        <f t="shared" si="45"/>
        <v>13</v>
      </c>
      <c r="D362" s="380">
        <v>57.331171429173068</v>
      </c>
      <c r="E362" s="379">
        <f t="shared" si="46"/>
        <v>14</v>
      </c>
      <c r="F362" s="380">
        <v>57.650672314596164</v>
      </c>
      <c r="G362" s="379">
        <f t="shared" si="47"/>
        <v>14</v>
      </c>
      <c r="H362" s="380">
        <v>57.527674985600328</v>
      </c>
      <c r="I362" s="379">
        <f t="shared" si="48"/>
        <v>13</v>
      </c>
      <c r="J362" s="380">
        <v>56.820144104770129</v>
      </c>
      <c r="K362" s="379">
        <f t="shared" si="49"/>
        <v>12</v>
      </c>
    </row>
    <row r="363" spans="1:11" ht="26.25" customHeight="1" x14ac:dyDescent="0.25">
      <c r="A363" s="137" t="s">
        <v>89</v>
      </c>
      <c r="B363" s="380">
        <v>55.171246520026493</v>
      </c>
      <c r="C363" s="379">
        <f t="shared" si="45"/>
        <v>25</v>
      </c>
      <c r="D363" s="380">
        <v>55.768880280943044</v>
      </c>
      <c r="E363" s="379">
        <f t="shared" si="46"/>
        <v>25</v>
      </c>
      <c r="F363" s="380">
        <v>56.4925623135032</v>
      </c>
      <c r="G363" s="379">
        <f t="shared" si="47"/>
        <v>21</v>
      </c>
      <c r="H363" s="380">
        <v>56.710931853906935</v>
      </c>
      <c r="I363" s="379">
        <f t="shared" si="48"/>
        <v>18</v>
      </c>
      <c r="J363" s="380">
        <v>55.997875739352352</v>
      </c>
      <c r="K363" s="379">
        <f t="shared" si="49"/>
        <v>16</v>
      </c>
    </row>
    <row r="364" spans="1:11" ht="26.25" customHeight="1" x14ac:dyDescent="0.25">
      <c r="A364" s="137" t="s">
        <v>116</v>
      </c>
      <c r="B364" s="380">
        <v>56.51426808248037</v>
      </c>
      <c r="C364" s="379">
        <f t="shared" si="45"/>
        <v>18</v>
      </c>
      <c r="D364" s="380">
        <v>56.568588962125752</v>
      </c>
      <c r="E364" s="379">
        <f t="shared" si="46"/>
        <v>18</v>
      </c>
      <c r="F364" s="380">
        <v>56.980537460103307</v>
      </c>
      <c r="G364" s="379">
        <f t="shared" si="47"/>
        <v>17</v>
      </c>
      <c r="H364" s="380">
        <v>56.739989279545767</v>
      </c>
      <c r="I364" s="379">
        <f t="shared" si="48"/>
        <v>17</v>
      </c>
      <c r="J364" s="380">
        <v>55.703623696092166</v>
      </c>
      <c r="K364" s="379">
        <f t="shared" si="49"/>
        <v>18</v>
      </c>
    </row>
    <row r="365" spans="1:11" ht="26.25" customHeight="1" x14ac:dyDescent="0.25">
      <c r="A365" s="137" t="s">
        <v>117</v>
      </c>
      <c r="B365" s="380">
        <v>57.655317400865094</v>
      </c>
      <c r="C365" s="379">
        <f t="shared" si="45"/>
        <v>11</v>
      </c>
      <c r="D365" s="380">
        <v>58.146576085075949</v>
      </c>
      <c r="E365" s="379">
        <f t="shared" si="46"/>
        <v>9</v>
      </c>
      <c r="F365" s="380">
        <v>58.863096734545664</v>
      </c>
      <c r="G365" s="379">
        <f t="shared" si="47"/>
        <v>9</v>
      </c>
      <c r="H365" s="380">
        <v>58.640507977857368</v>
      </c>
      <c r="I365" s="379">
        <f t="shared" si="48"/>
        <v>9</v>
      </c>
      <c r="J365" s="380">
        <v>57.801178781925344</v>
      </c>
      <c r="K365" s="379">
        <f t="shared" si="49"/>
        <v>9</v>
      </c>
    </row>
    <row r="366" spans="1:11" ht="26.25" customHeight="1" x14ac:dyDescent="0.25">
      <c r="A366" s="137" t="s">
        <v>118</v>
      </c>
      <c r="B366" s="380">
        <v>58.989890796730101</v>
      </c>
      <c r="C366" s="379">
        <f t="shared" si="45"/>
        <v>5</v>
      </c>
      <c r="D366" s="380">
        <v>59.341509265580918</v>
      </c>
      <c r="E366" s="379">
        <f t="shared" si="46"/>
        <v>4</v>
      </c>
      <c r="F366" s="380">
        <v>60.285212527917373</v>
      </c>
      <c r="G366" s="379">
        <f t="shared" si="47"/>
        <v>2</v>
      </c>
      <c r="H366" s="380">
        <v>60.222529027738744</v>
      </c>
      <c r="I366" s="379">
        <f t="shared" si="48"/>
        <v>2</v>
      </c>
      <c r="J366" s="380">
        <v>59.332729175573839</v>
      </c>
      <c r="K366" s="379">
        <f t="shared" si="49"/>
        <v>2</v>
      </c>
    </row>
    <row r="367" spans="1:11" ht="26.25" customHeight="1" x14ac:dyDescent="0.25">
      <c r="A367" s="137" t="s">
        <v>119</v>
      </c>
      <c r="B367" s="380">
        <v>58.549811409448559</v>
      </c>
      <c r="C367" s="379">
        <f t="shared" si="45"/>
        <v>7</v>
      </c>
      <c r="D367" s="380">
        <v>58.144327660451445</v>
      </c>
      <c r="E367" s="379">
        <f t="shared" si="46"/>
        <v>10</v>
      </c>
      <c r="F367" s="380">
        <v>58.272998296422486</v>
      </c>
      <c r="G367" s="379">
        <f t="shared" si="47"/>
        <v>11</v>
      </c>
      <c r="H367" s="380">
        <v>57.73063609847037</v>
      </c>
      <c r="I367" s="379">
        <f t="shared" si="48"/>
        <v>12</v>
      </c>
      <c r="J367" s="380">
        <v>56.811730589240142</v>
      </c>
      <c r="K367" s="379">
        <f t="shared" si="49"/>
        <v>13</v>
      </c>
    </row>
    <row r="368" spans="1:11" ht="26.25" customHeight="1" x14ac:dyDescent="0.25">
      <c r="A368" s="137" t="s">
        <v>120</v>
      </c>
      <c r="B368" s="380">
        <v>58.773806475142024</v>
      </c>
      <c r="C368" s="379">
        <f t="shared" si="45"/>
        <v>6</v>
      </c>
      <c r="D368" s="380">
        <v>58.695381479003963</v>
      </c>
      <c r="E368" s="379">
        <f t="shared" si="46"/>
        <v>6</v>
      </c>
      <c r="F368" s="380">
        <v>58.977518231648062</v>
      </c>
      <c r="G368" s="379">
        <f t="shared" si="47"/>
        <v>8</v>
      </c>
      <c r="H368" s="380">
        <v>58.66344694356286</v>
      </c>
      <c r="I368" s="379">
        <f t="shared" si="48"/>
        <v>8</v>
      </c>
      <c r="J368" s="380">
        <v>58.009351524687645</v>
      </c>
      <c r="K368" s="379">
        <f t="shared" si="49"/>
        <v>7</v>
      </c>
    </row>
    <row r="369" spans="1:11" ht="26.25" customHeight="1" x14ac:dyDescent="0.25">
      <c r="A369" s="137" t="s">
        <v>121</v>
      </c>
      <c r="B369" s="380">
        <v>57.626580436197749</v>
      </c>
      <c r="C369" s="379">
        <f t="shared" si="45"/>
        <v>12</v>
      </c>
      <c r="D369" s="380">
        <v>57.398711590104931</v>
      </c>
      <c r="E369" s="379">
        <f t="shared" si="46"/>
        <v>13</v>
      </c>
      <c r="F369" s="380">
        <v>57.788013449475983</v>
      </c>
      <c r="G369" s="379">
        <f t="shared" si="47"/>
        <v>13</v>
      </c>
      <c r="H369" s="380">
        <v>57.30628175364221</v>
      </c>
      <c r="I369" s="379">
        <f t="shared" si="48"/>
        <v>14</v>
      </c>
      <c r="J369" s="380">
        <v>56.143831834305125</v>
      </c>
      <c r="K369" s="379">
        <f t="shared" si="49"/>
        <v>15</v>
      </c>
    </row>
    <row r="370" spans="1:11" ht="26.25" customHeight="1" x14ac:dyDescent="0.25">
      <c r="A370" s="137" t="s">
        <v>122</v>
      </c>
      <c r="B370" s="380">
        <v>56.082830753658641</v>
      </c>
      <c r="C370" s="379">
        <f t="shared" si="45"/>
        <v>22</v>
      </c>
      <c r="D370" s="380">
        <v>56.016068979031942</v>
      </c>
      <c r="E370" s="379">
        <f t="shared" si="46"/>
        <v>20</v>
      </c>
      <c r="F370" s="380">
        <v>56.573733823294461</v>
      </c>
      <c r="G370" s="379">
        <f t="shared" si="47"/>
        <v>20</v>
      </c>
      <c r="H370" s="380">
        <v>56.505186493047887</v>
      </c>
      <c r="I370" s="379">
        <f t="shared" si="48"/>
        <v>20</v>
      </c>
      <c r="J370" s="380">
        <v>55.629543696829074</v>
      </c>
      <c r="K370" s="379">
        <f t="shared" si="49"/>
        <v>19</v>
      </c>
    </row>
    <row r="371" spans="1:11" ht="26.25" customHeight="1" x14ac:dyDescent="0.25">
      <c r="A371" s="137" t="s">
        <v>123</v>
      </c>
      <c r="B371" s="380">
        <v>66.722457160246378</v>
      </c>
      <c r="C371" s="379">
        <f t="shared" si="45"/>
        <v>1</v>
      </c>
      <c r="D371" s="380">
        <v>66.608554728545869</v>
      </c>
      <c r="E371" s="379">
        <f t="shared" si="46"/>
        <v>1</v>
      </c>
      <c r="F371" s="380">
        <v>66.703479213752487</v>
      </c>
      <c r="G371" s="379">
        <f t="shared" si="47"/>
        <v>1</v>
      </c>
      <c r="H371" s="380">
        <v>66.186944136673503</v>
      </c>
      <c r="I371" s="379">
        <f t="shared" si="48"/>
        <v>1</v>
      </c>
      <c r="J371" s="380">
        <v>65.345594792633932</v>
      </c>
      <c r="K371" s="379">
        <f t="shared" si="49"/>
        <v>1</v>
      </c>
    </row>
    <row r="372" spans="1:11" ht="26.25" customHeight="1" x14ac:dyDescent="0.25">
      <c r="A372" s="137" t="s">
        <v>124</v>
      </c>
      <c r="B372" s="380">
        <v>56.178915324123714</v>
      </c>
      <c r="C372" s="379">
        <f t="shared" si="45"/>
        <v>21</v>
      </c>
      <c r="D372" s="380">
        <v>55.928495108812996</v>
      </c>
      <c r="E372" s="379">
        <f t="shared" si="46"/>
        <v>22</v>
      </c>
      <c r="F372" s="380">
        <v>56.146356610618412</v>
      </c>
      <c r="G372" s="379">
        <f t="shared" si="47"/>
        <v>24</v>
      </c>
      <c r="H372" s="380">
        <v>55.777645430631928</v>
      </c>
      <c r="I372" s="379">
        <f t="shared" si="48"/>
        <v>24</v>
      </c>
      <c r="J372" s="380">
        <v>54.768286918813978</v>
      </c>
      <c r="K372" s="379">
        <f t="shared" si="49"/>
        <v>23</v>
      </c>
    </row>
    <row r="373" spans="1:11" ht="26.25" customHeight="1" x14ac:dyDescent="0.25">
      <c r="A373" s="137" t="s">
        <v>125</v>
      </c>
      <c r="B373" s="380">
        <v>55.917768631228661</v>
      </c>
      <c r="C373" s="379">
        <f t="shared" si="45"/>
        <v>23</v>
      </c>
      <c r="D373" s="380">
        <v>56.032135249251461</v>
      </c>
      <c r="E373" s="379">
        <f t="shared" si="46"/>
        <v>19</v>
      </c>
      <c r="F373" s="380">
        <v>56.768531773199726</v>
      </c>
      <c r="G373" s="379">
        <f t="shared" si="47"/>
        <v>18</v>
      </c>
      <c r="H373" s="380">
        <v>56.622509768227538</v>
      </c>
      <c r="I373" s="379">
        <f t="shared" si="48"/>
        <v>19</v>
      </c>
      <c r="J373" s="380">
        <v>55.603260254939656</v>
      </c>
      <c r="K373" s="379">
        <f t="shared" si="49"/>
        <v>20</v>
      </c>
    </row>
    <row r="374" spans="1:11" ht="26.25" customHeight="1" x14ac:dyDescent="0.25">
      <c r="A374" s="137" t="s">
        <v>126</v>
      </c>
      <c r="B374" s="380">
        <v>58.127155731200453</v>
      </c>
      <c r="C374" s="379">
        <f t="shared" si="45"/>
        <v>9</v>
      </c>
      <c r="D374" s="380">
        <v>58.455758411183446</v>
      </c>
      <c r="E374" s="379">
        <f t="shared" si="46"/>
        <v>8</v>
      </c>
      <c r="F374" s="380">
        <v>59.223765998977221</v>
      </c>
      <c r="G374" s="379">
        <f t="shared" si="47"/>
        <v>6</v>
      </c>
      <c r="H374" s="380">
        <v>59.332027012841593</v>
      </c>
      <c r="I374" s="379">
        <f t="shared" si="48"/>
        <v>5</v>
      </c>
      <c r="J374" s="380">
        <v>58.526711340450056</v>
      </c>
      <c r="K374" s="379">
        <f t="shared" si="49"/>
        <v>4</v>
      </c>
    </row>
    <row r="375" spans="1:11" ht="26.25" customHeight="1" x14ac:dyDescent="0.25">
      <c r="A375" s="137" t="s">
        <v>127</v>
      </c>
      <c r="B375" s="380">
        <v>56.735469191938513</v>
      </c>
      <c r="C375" s="379">
        <f t="shared" si="45"/>
        <v>17</v>
      </c>
      <c r="D375" s="380">
        <v>56.767710005170798</v>
      </c>
      <c r="E375" s="379">
        <f t="shared" si="46"/>
        <v>17</v>
      </c>
      <c r="F375" s="380">
        <v>57.287489447024065</v>
      </c>
      <c r="G375" s="379">
        <f t="shared" si="47"/>
        <v>16</v>
      </c>
      <c r="H375" s="380">
        <v>57.032859846649743</v>
      </c>
      <c r="I375" s="379">
        <f t="shared" si="48"/>
        <v>15</v>
      </c>
      <c r="J375" s="380">
        <v>56.306183001230245</v>
      </c>
      <c r="K375" s="379">
        <f t="shared" si="49"/>
        <v>14</v>
      </c>
    </row>
    <row r="376" spans="1:11" ht="26.25" customHeight="1" x14ac:dyDescent="0.25">
      <c r="A376" s="137" t="s">
        <v>128</v>
      </c>
      <c r="B376" s="380">
        <v>57.708032313148564</v>
      </c>
      <c r="C376" s="379">
        <f t="shared" si="45"/>
        <v>10</v>
      </c>
      <c r="D376" s="380">
        <v>57.868010710348081</v>
      </c>
      <c r="E376" s="379">
        <f t="shared" si="46"/>
        <v>11</v>
      </c>
      <c r="F376" s="380">
        <v>58.338033637362749</v>
      </c>
      <c r="G376" s="379">
        <f t="shared" si="47"/>
        <v>10</v>
      </c>
      <c r="H376" s="380">
        <v>58.104758720272052</v>
      </c>
      <c r="I376" s="379">
        <f t="shared" si="48"/>
        <v>11</v>
      </c>
      <c r="J376" s="380">
        <v>57.608884794513536</v>
      </c>
      <c r="K376" s="379">
        <f t="shared" si="49"/>
        <v>10</v>
      </c>
    </row>
    <row r="377" spans="1:11" ht="26.25" customHeight="1" x14ac:dyDescent="0.25">
      <c r="A377" s="137" t="s">
        <v>129</v>
      </c>
      <c r="B377" s="380">
        <v>54.983100113887218</v>
      </c>
      <c r="C377" s="379">
        <f t="shared" si="45"/>
        <v>26</v>
      </c>
      <c r="D377" s="380">
        <v>55.02992144692098</v>
      </c>
      <c r="E377" s="379">
        <f t="shared" si="46"/>
        <v>27</v>
      </c>
      <c r="F377" s="380">
        <v>55.598581514441939</v>
      </c>
      <c r="G377" s="379">
        <f t="shared" si="47"/>
        <v>27</v>
      </c>
      <c r="H377" s="380">
        <v>55.46074737806741</v>
      </c>
      <c r="I377" s="379">
        <f t="shared" si="48"/>
        <v>26</v>
      </c>
      <c r="J377" s="380">
        <v>54.52791510912818</v>
      </c>
      <c r="K377" s="379">
        <f t="shared" si="49"/>
        <v>27</v>
      </c>
    </row>
    <row r="378" spans="1:11" ht="26.25" customHeight="1" x14ac:dyDescent="0.25">
      <c r="A378" s="137" t="s">
        <v>354</v>
      </c>
      <c r="B378" s="380">
        <v>57.505227868689211</v>
      </c>
      <c r="C378" s="379">
        <f t="shared" si="45"/>
        <v>15</v>
      </c>
      <c r="D378" s="380">
        <v>56.802242244292003</v>
      </c>
      <c r="E378" s="379">
        <f t="shared" si="46"/>
        <v>16</v>
      </c>
      <c r="F378" s="380">
        <v>56.758083966333906</v>
      </c>
      <c r="G378" s="379">
        <f t="shared" si="47"/>
        <v>19</v>
      </c>
      <c r="H378" s="380">
        <v>55.877914110429451</v>
      </c>
      <c r="I378" s="379">
        <f t="shared" si="48"/>
        <v>22</v>
      </c>
      <c r="J378" s="380">
        <v>54.556091503892254</v>
      </c>
      <c r="K378" s="379">
        <f t="shared" si="49"/>
        <v>26</v>
      </c>
    </row>
    <row r="379" spans="1:11" ht="26.25" customHeight="1" x14ac:dyDescent="0.25">
      <c r="A379" s="137" t="s">
        <v>131</v>
      </c>
      <c r="B379" s="380">
        <v>59.823742034184988</v>
      </c>
      <c r="C379" s="379">
        <f t="shared" si="45"/>
        <v>2</v>
      </c>
      <c r="D379" s="380">
        <v>59.582346620352354</v>
      </c>
      <c r="E379" s="379">
        <f t="shared" si="46"/>
        <v>2</v>
      </c>
      <c r="F379" s="380">
        <v>60.051026521808595</v>
      </c>
      <c r="G379" s="379">
        <f t="shared" si="47"/>
        <v>3</v>
      </c>
      <c r="H379" s="380">
        <v>59.610108832402986</v>
      </c>
      <c r="I379" s="379">
        <f t="shared" si="48"/>
        <v>3</v>
      </c>
      <c r="J379" s="380">
        <v>58.291208057531996</v>
      </c>
      <c r="K379" s="379">
        <f t="shared" si="49"/>
        <v>5</v>
      </c>
    </row>
    <row r="380" spans="1:11" ht="26.25" customHeight="1" x14ac:dyDescent="0.25">
      <c r="A380" s="137" t="s">
        <v>132</v>
      </c>
      <c r="B380" s="380">
        <v>52.129278902957012</v>
      </c>
      <c r="C380" s="379">
        <f t="shared" si="45"/>
        <v>31</v>
      </c>
      <c r="D380" s="380">
        <v>52.29841447342146</v>
      </c>
      <c r="E380" s="379">
        <f t="shared" si="46"/>
        <v>31</v>
      </c>
      <c r="F380" s="380">
        <v>52.665037193347089</v>
      </c>
      <c r="G380" s="379">
        <f t="shared" si="47"/>
        <v>31</v>
      </c>
      <c r="H380" s="380">
        <v>52.455108597729982</v>
      </c>
      <c r="I380" s="379">
        <f t="shared" si="48"/>
        <v>31</v>
      </c>
      <c r="J380" s="380">
        <v>51.316661167931379</v>
      </c>
      <c r="K380" s="379">
        <f t="shared" si="49"/>
        <v>31</v>
      </c>
    </row>
    <row r="381" spans="1:11" ht="26.25" customHeight="1" x14ac:dyDescent="0.25">
      <c r="A381" s="137" t="s">
        <v>133</v>
      </c>
      <c r="B381" s="380">
        <v>57.182216354226014</v>
      </c>
      <c r="C381" s="379">
        <f t="shared" si="45"/>
        <v>16</v>
      </c>
      <c r="D381" s="380">
        <v>57.11641383813533</v>
      </c>
      <c r="E381" s="379">
        <f t="shared" si="46"/>
        <v>15</v>
      </c>
      <c r="F381" s="380">
        <v>57.340141447735604</v>
      </c>
      <c r="G381" s="379">
        <f t="shared" si="47"/>
        <v>15</v>
      </c>
      <c r="H381" s="380">
        <v>56.919684399902991</v>
      </c>
      <c r="I381" s="379">
        <f t="shared" si="48"/>
        <v>16</v>
      </c>
      <c r="J381" s="380">
        <v>55.903243171980399</v>
      </c>
      <c r="K381" s="379">
        <f t="shared" si="49"/>
        <v>17</v>
      </c>
    </row>
    <row r="382" spans="1:11" ht="26.25" customHeight="1" x14ac:dyDescent="0.25">
      <c r="A382" s="137" t="s">
        <v>134</v>
      </c>
      <c r="B382" s="380">
        <v>52.978409558639626</v>
      </c>
      <c r="C382" s="379">
        <f t="shared" si="45"/>
        <v>30</v>
      </c>
      <c r="D382" s="380">
        <v>52.95746282594088</v>
      </c>
      <c r="E382" s="379">
        <f t="shared" si="46"/>
        <v>30</v>
      </c>
      <c r="F382" s="380">
        <v>53.299811200097444</v>
      </c>
      <c r="G382" s="379">
        <f t="shared" si="47"/>
        <v>30</v>
      </c>
      <c r="H382" s="380">
        <v>53.366906611280243</v>
      </c>
      <c r="I382" s="379">
        <f t="shared" si="48"/>
        <v>30</v>
      </c>
      <c r="J382" s="380">
        <v>52.755307868622126</v>
      </c>
      <c r="K382" s="379">
        <f t="shared" si="49"/>
        <v>30</v>
      </c>
    </row>
    <row r="383" spans="1:11" ht="26.25" customHeight="1" x14ac:dyDescent="0.25">
      <c r="A383" s="137" t="s">
        <v>135</v>
      </c>
      <c r="B383" s="380">
        <v>54.936286471042152</v>
      </c>
      <c r="C383" s="379">
        <f t="shared" si="45"/>
        <v>28</v>
      </c>
      <c r="D383" s="380">
        <v>55.118027613093822</v>
      </c>
      <c r="E383" s="379">
        <f t="shared" si="46"/>
        <v>26</v>
      </c>
      <c r="F383" s="380">
        <v>55.874757017415888</v>
      </c>
      <c r="G383" s="379">
        <f t="shared" si="47"/>
        <v>26</v>
      </c>
      <c r="H383" s="380">
        <v>55.70855630605174</v>
      </c>
      <c r="I383" s="379">
        <f t="shared" si="48"/>
        <v>25</v>
      </c>
      <c r="J383" s="380">
        <v>54.660482104285848</v>
      </c>
      <c r="K383" s="379">
        <f t="shared" si="49"/>
        <v>25</v>
      </c>
    </row>
    <row r="384" spans="1:11" ht="26.25" customHeight="1" x14ac:dyDescent="0.25">
      <c r="A384" s="137" t="s">
        <v>136</v>
      </c>
      <c r="B384" s="380">
        <v>59.20285854496381</v>
      </c>
      <c r="C384" s="379">
        <f t="shared" si="45"/>
        <v>3</v>
      </c>
      <c r="D384" s="380">
        <v>59.283921290117178</v>
      </c>
      <c r="E384" s="379">
        <f t="shared" si="46"/>
        <v>5</v>
      </c>
      <c r="F384" s="380">
        <v>59.909145355594852</v>
      </c>
      <c r="G384" s="379">
        <f t="shared" si="47"/>
        <v>4</v>
      </c>
      <c r="H384" s="380">
        <v>59.56740796611377</v>
      </c>
      <c r="I384" s="379">
        <f t="shared" si="48"/>
        <v>4</v>
      </c>
      <c r="J384" s="380">
        <v>58.749649640297378</v>
      </c>
      <c r="K384" s="379">
        <f t="shared" si="49"/>
        <v>3</v>
      </c>
    </row>
    <row r="385" spans="1:11" ht="26.25" customHeight="1" x14ac:dyDescent="0.25">
      <c r="A385" s="137" t="s">
        <v>137</v>
      </c>
      <c r="B385" s="380">
        <v>57.513333559805687</v>
      </c>
      <c r="C385" s="379">
        <f t="shared" si="45"/>
        <v>14</v>
      </c>
      <c r="D385" s="380">
        <v>57.727088056826069</v>
      </c>
      <c r="E385" s="379">
        <f t="shared" si="46"/>
        <v>12</v>
      </c>
      <c r="F385" s="380">
        <v>58.188618072973512</v>
      </c>
      <c r="G385" s="379">
        <f t="shared" si="47"/>
        <v>12</v>
      </c>
      <c r="H385" s="380">
        <v>58.10867277211392</v>
      </c>
      <c r="I385" s="379">
        <f t="shared" si="48"/>
        <v>10</v>
      </c>
      <c r="J385" s="380">
        <v>57.06226134787039</v>
      </c>
      <c r="K385" s="379">
        <f t="shared" si="49"/>
        <v>11</v>
      </c>
    </row>
    <row r="386" spans="1:11" ht="26.25" customHeight="1" x14ac:dyDescent="0.25">
      <c r="A386" s="137" t="s">
        <v>138</v>
      </c>
      <c r="B386" s="380">
        <v>59.199094082616078</v>
      </c>
      <c r="C386" s="379">
        <f t="shared" si="45"/>
        <v>4</v>
      </c>
      <c r="D386" s="380">
        <v>59.373322364736737</v>
      </c>
      <c r="E386" s="379">
        <f t="shared" si="46"/>
        <v>3</v>
      </c>
      <c r="F386" s="380">
        <v>59.489627277063171</v>
      </c>
      <c r="G386" s="379">
        <f t="shared" si="47"/>
        <v>5</v>
      </c>
      <c r="H386" s="380">
        <v>59.219013825575708</v>
      </c>
      <c r="I386" s="379">
        <f t="shared" si="48"/>
        <v>6</v>
      </c>
      <c r="J386" s="380">
        <v>58.175388281585548</v>
      </c>
      <c r="K386" s="379">
        <f t="shared" si="49"/>
        <v>6</v>
      </c>
    </row>
    <row r="387" spans="1:11" ht="26.25" customHeight="1" x14ac:dyDescent="0.25">
      <c r="A387" s="138" t="s">
        <v>87</v>
      </c>
    </row>
    <row r="388" spans="1:11" ht="26.25" customHeight="1" x14ac:dyDescent="0.25">
      <c r="A388" s="138" t="s">
        <v>40</v>
      </c>
    </row>
    <row r="390" spans="1:11" ht="26.25" customHeight="1" x14ac:dyDescent="0.25">
      <c r="A390" s="469" t="s">
        <v>1046</v>
      </c>
      <c r="B390" s="18"/>
      <c r="D390" s="18"/>
      <c r="E390" s="17"/>
      <c r="F390" s="18"/>
      <c r="G390" s="17"/>
      <c r="H390" s="18"/>
      <c r="J390" s="18"/>
      <c r="K390" s="17" t="s">
        <v>0</v>
      </c>
    </row>
    <row r="391" spans="1:11" ht="26.25" customHeight="1" x14ac:dyDescent="0.25">
      <c r="A391" s="821" t="s">
        <v>1</v>
      </c>
      <c r="B391" s="725" t="s">
        <v>349</v>
      </c>
      <c r="C391" s="725"/>
      <c r="D391" s="725" t="s">
        <v>410</v>
      </c>
      <c r="E391" s="725"/>
      <c r="F391" s="725" t="s">
        <v>598</v>
      </c>
      <c r="G391" s="725"/>
      <c r="H391" s="725" t="s">
        <v>889</v>
      </c>
      <c r="I391" s="725"/>
      <c r="J391" s="725" t="s">
        <v>1035</v>
      </c>
      <c r="K391" s="725"/>
    </row>
    <row r="392" spans="1:11" ht="26.25" customHeight="1" x14ac:dyDescent="0.25">
      <c r="A392" s="821"/>
      <c r="B392" s="458" t="s">
        <v>75</v>
      </c>
      <c r="C392" s="458" t="s">
        <v>3</v>
      </c>
      <c r="D392" s="458" t="s">
        <v>75</v>
      </c>
      <c r="E392" s="458" t="s">
        <v>3</v>
      </c>
      <c r="F392" s="458" t="s">
        <v>75</v>
      </c>
      <c r="G392" s="458" t="s">
        <v>3</v>
      </c>
      <c r="H392" s="458" t="s">
        <v>75</v>
      </c>
      <c r="I392" s="458" t="s">
        <v>3</v>
      </c>
      <c r="J392" s="458" t="s">
        <v>75</v>
      </c>
      <c r="K392" s="458" t="s">
        <v>3</v>
      </c>
    </row>
    <row r="393" spans="1:11" ht="26.25" customHeight="1" x14ac:dyDescent="0.25">
      <c r="A393" s="136" t="s">
        <v>4</v>
      </c>
      <c r="B393" s="377">
        <v>24.004057476441396</v>
      </c>
      <c r="C393" s="377" t="s">
        <v>230</v>
      </c>
      <c r="D393" s="377">
        <v>23.870808674315395</v>
      </c>
      <c r="E393" s="377" t="s">
        <v>230</v>
      </c>
      <c r="F393" s="377">
        <v>23.669045863949332</v>
      </c>
      <c r="G393" s="377" t="s">
        <v>230</v>
      </c>
      <c r="H393" s="377">
        <v>23.817460354729491</v>
      </c>
      <c r="I393" s="377" t="s">
        <v>230</v>
      </c>
      <c r="J393" s="377">
        <v>24.063145592525544</v>
      </c>
      <c r="K393" s="377" t="s">
        <v>230</v>
      </c>
    </row>
    <row r="394" spans="1:11" ht="26.25" customHeight="1" x14ac:dyDescent="0.25">
      <c r="A394" s="137" t="s">
        <v>109</v>
      </c>
      <c r="B394" s="380">
        <v>24.516208290062185</v>
      </c>
      <c r="C394" s="379">
        <f>RANK(B394,$B$394:$B$424)</f>
        <v>7</v>
      </c>
      <c r="D394" s="380">
        <v>24.815821749229649</v>
      </c>
      <c r="E394" s="379">
        <v>0</v>
      </c>
      <c r="F394" s="380">
        <v>24.89878321750771</v>
      </c>
      <c r="G394" s="379">
        <f>RANK(F394,$F$394:$F$424)</f>
        <v>3</v>
      </c>
      <c r="H394" s="380">
        <v>25.242348313395841</v>
      </c>
      <c r="I394" s="379">
        <f>RANK(H394,$H$394:$H$424)</f>
        <v>2</v>
      </c>
      <c r="J394" s="380">
        <v>25.505510625694871</v>
      </c>
      <c r="K394" s="379">
        <f>RANK(J394,$J$394:$J$424)</f>
        <v>2</v>
      </c>
    </row>
    <row r="395" spans="1:11" ht="26.25" customHeight="1" x14ac:dyDescent="0.25">
      <c r="A395" s="137" t="s">
        <v>110</v>
      </c>
      <c r="B395" s="380">
        <v>23.893643237998237</v>
      </c>
      <c r="C395" s="379">
        <f t="shared" ref="C395:C424" si="50">RANK(B395,$B$394:$B$424)</f>
        <v>21</v>
      </c>
      <c r="D395" s="380">
        <v>23.869703107800717</v>
      </c>
      <c r="E395" s="379">
        <f t="shared" ref="E395:E424" si="51">RANK(D395,$D$394:$D$424)</f>
        <v>20</v>
      </c>
      <c r="F395" s="380">
        <v>23.827040882494295</v>
      </c>
      <c r="G395" s="379">
        <f t="shared" ref="G395:G424" si="52">RANK(F395,$F$394:$F$424)</f>
        <v>15</v>
      </c>
      <c r="H395" s="380">
        <v>24.24345511909636</v>
      </c>
      <c r="I395" s="379">
        <f t="shared" ref="I395:I424" si="53">RANK(H395,$H$394:$H$424)</f>
        <v>12</v>
      </c>
      <c r="J395" s="380">
        <v>24.490036708802887</v>
      </c>
      <c r="K395" s="379">
        <f t="shared" ref="K395:K424" si="54">RANK(J395,$J$394:$J$424)</f>
        <v>12</v>
      </c>
    </row>
    <row r="396" spans="1:11" ht="26.25" customHeight="1" x14ac:dyDescent="0.25">
      <c r="A396" s="137" t="s">
        <v>111</v>
      </c>
      <c r="B396" s="380">
        <v>24.4690670014479</v>
      </c>
      <c r="C396" s="379">
        <f t="shared" si="50"/>
        <v>8</v>
      </c>
      <c r="D396" s="380">
        <v>24.752026563439696</v>
      </c>
      <c r="E396" s="379">
        <f t="shared" si="51"/>
        <v>4</v>
      </c>
      <c r="F396" s="380">
        <v>24.735154290562882</v>
      </c>
      <c r="G396" s="379">
        <f t="shared" si="52"/>
        <v>4</v>
      </c>
      <c r="H396" s="380">
        <v>24.919023347583032</v>
      </c>
      <c r="I396" s="379">
        <f t="shared" si="53"/>
        <v>4</v>
      </c>
      <c r="J396" s="380">
        <v>25.010352466299203</v>
      </c>
      <c r="K396" s="379">
        <f t="shared" si="54"/>
        <v>4</v>
      </c>
    </row>
    <row r="397" spans="1:11" ht="26.25" customHeight="1" x14ac:dyDescent="0.25">
      <c r="A397" s="137" t="s">
        <v>112</v>
      </c>
      <c r="B397" s="380">
        <v>24.233154966020855</v>
      </c>
      <c r="C397" s="379">
        <f t="shared" si="50"/>
        <v>16</v>
      </c>
      <c r="D397" s="380">
        <v>24.132413659532887</v>
      </c>
      <c r="E397" s="379">
        <f t="shared" si="51"/>
        <v>16</v>
      </c>
      <c r="F397" s="380">
        <v>23.97642103635323</v>
      </c>
      <c r="G397" s="379">
        <f t="shared" si="52"/>
        <v>14</v>
      </c>
      <c r="H397" s="380">
        <v>24.047671334696016</v>
      </c>
      <c r="I397" s="379">
        <f t="shared" si="53"/>
        <v>17</v>
      </c>
      <c r="J397" s="380">
        <v>24.272949799890633</v>
      </c>
      <c r="K397" s="379">
        <f t="shared" si="54"/>
        <v>16</v>
      </c>
    </row>
    <row r="398" spans="1:11" ht="26.25" customHeight="1" x14ac:dyDescent="0.25">
      <c r="A398" s="137" t="s">
        <v>113</v>
      </c>
      <c r="B398" s="380">
        <v>24.340638321705516</v>
      </c>
      <c r="C398" s="379">
        <f t="shared" si="50"/>
        <v>14</v>
      </c>
      <c r="D398" s="380">
        <v>24.340331680559597</v>
      </c>
      <c r="E398" s="379">
        <f t="shared" si="51"/>
        <v>11</v>
      </c>
      <c r="F398" s="380">
        <v>24.230741800258336</v>
      </c>
      <c r="G398" s="379">
        <f t="shared" si="52"/>
        <v>8</v>
      </c>
      <c r="H398" s="380">
        <v>24.429212979879537</v>
      </c>
      <c r="I398" s="379">
        <f t="shared" si="53"/>
        <v>8</v>
      </c>
      <c r="J398" s="380">
        <v>24.542152087647651</v>
      </c>
      <c r="K398" s="379">
        <f t="shared" si="54"/>
        <v>10</v>
      </c>
    </row>
    <row r="399" spans="1:11" ht="26.25" customHeight="1" x14ac:dyDescent="0.25">
      <c r="A399" s="137" t="s">
        <v>114</v>
      </c>
      <c r="B399" s="380">
        <v>25.003796795504595</v>
      </c>
      <c r="C399" s="379">
        <f t="shared" si="50"/>
        <v>4</v>
      </c>
      <c r="D399" s="380">
        <v>24.305434533363908</v>
      </c>
      <c r="E399" s="379">
        <f t="shared" si="51"/>
        <v>14</v>
      </c>
      <c r="F399" s="380">
        <v>23.787246293364042</v>
      </c>
      <c r="G399" s="379">
        <f t="shared" si="52"/>
        <v>17</v>
      </c>
      <c r="H399" s="380">
        <v>23.599936481050179</v>
      </c>
      <c r="I399" s="379">
        <f t="shared" si="53"/>
        <v>24</v>
      </c>
      <c r="J399" s="380">
        <v>23.722850225558673</v>
      </c>
      <c r="K399" s="379">
        <f t="shared" si="54"/>
        <v>23</v>
      </c>
    </row>
    <row r="400" spans="1:11" ht="26.25" customHeight="1" x14ac:dyDescent="0.25">
      <c r="A400" s="137" t="s">
        <v>115</v>
      </c>
      <c r="B400" s="380">
        <v>24.214848273240754</v>
      </c>
      <c r="C400" s="379">
        <f t="shared" si="50"/>
        <v>17</v>
      </c>
      <c r="D400" s="380">
        <v>24.075470108867318</v>
      </c>
      <c r="E400" s="379">
        <f t="shared" si="51"/>
        <v>17</v>
      </c>
      <c r="F400" s="380">
        <v>23.724955571244248</v>
      </c>
      <c r="G400" s="379">
        <f t="shared" si="52"/>
        <v>18</v>
      </c>
      <c r="H400" s="380">
        <v>23.626508020419916</v>
      </c>
      <c r="I400" s="379">
        <f t="shared" si="53"/>
        <v>22</v>
      </c>
      <c r="J400" s="380">
        <v>23.658855261046632</v>
      </c>
      <c r="K400" s="379">
        <f t="shared" si="54"/>
        <v>24</v>
      </c>
    </row>
    <row r="401" spans="1:11" ht="26.25" customHeight="1" x14ac:dyDescent="0.25">
      <c r="A401" s="137" t="s">
        <v>89</v>
      </c>
      <c r="B401" s="380">
        <v>24.363374059729427</v>
      </c>
      <c r="C401" s="379">
        <f t="shared" si="50"/>
        <v>12</v>
      </c>
      <c r="D401" s="380">
        <v>23.961628751506314</v>
      </c>
      <c r="E401" s="379">
        <f t="shared" si="51"/>
        <v>18</v>
      </c>
      <c r="F401" s="380">
        <v>23.695038214511531</v>
      </c>
      <c r="G401" s="379">
        <f t="shared" si="52"/>
        <v>19</v>
      </c>
      <c r="H401" s="380">
        <v>23.793592352600516</v>
      </c>
      <c r="I401" s="379">
        <f t="shared" si="53"/>
        <v>20</v>
      </c>
      <c r="J401" s="380">
        <v>24.035450212103555</v>
      </c>
      <c r="K401" s="379">
        <f t="shared" si="54"/>
        <v>21</v>
      </c>
    </row>
    <row r="402" spans="1:11" ht="26.25" customHeight="1" x14ac:dyDescent="0.25">
      <c r="A402" s="137" t="s">
        <v>116</v>
      </c>
      <c r="B402" s="380">
        <v>24.023258783223035</v>
      </c>
      <c r="C402" s="379">
        <f t="shared" si="50"/>
        <v>18</v>
      </c>
      <c r="D402" s="380">
        <v>23.793313635142674</v>
      </c>
      <c r="E402" s="379">
        <f t="shared" si="51"/>
        <v>21</v>
      </c>
      <c r="F402" s="380">
        <v>23.665159737814516</v>
      </c>
      <c r="G402" s="379">
        <f t="shared" si="52"/>
        <v>22</v>
      </c>
      <c r="H402" s="380">
        <v>23.865914911357724</v>
      </c>
      <c r="I402" s="379">
        <f t="shared" si="53"/>
        <v>19</v>
      </c>
      <c r="J402" s="380">
        <v>24.272146971820021</v>
      </c>
      <c r="K402" s="379">
        <f t="shared" si="54"/>
        <v>17</v>
      </c>
    </row>
    <row r="403" spans="1:11" ht="26.25" customHeight="1" x14ac:dyDescent="0.25">
      <c r="A403" s="137" t="s">
        <v>117</v>
      </c>
      <c r="B403" s="380">
        <v>23.74404948892057</v>
      </c>
      <c r="C403" s="379">
        <f t="shared" si="50"/>
        <v>26</v>
      </c>
      <c r="D403" s="380">
        <v>23.352057117152448</v>
      </c>
      <c r="E403" s="379">
        <f t="shared" si="51"/>
        <v>28</v>
      </c>
      <c r="F403" s="380">
        <v>23.076063577194894</v>
      </c>
      <c r="G403" s="379">
        <f t="shared" si="52"/>
        <v>28</v>
      </c>
      <c r="H403" s="380">
        <v>23.077173559101269</v>
      </c>
      <c r="I403" s="379">
        <f t="shared" si="53"/>
        <v>28</v>
      </c>
      <c r="J403" s="380">
        <v>23.464571054354945</v>
      </c>
      <c r="K403" s="379">
        <f t="shared" si="54"/>
        <v>28</v>
      </c>
    </row>
    <row r="404" spans="1:11" ht="26.25" customHeight="1" x14ac:dyDescent="0.25">
      <c r="A404" s="137" t="s">
        <v>118</v>
      </c>
      <c r="B404" s="380">
        <v>23.869534575678991</v>
      </c>
      <c r="C404" s="379">
        <f t="shared" si="50"/>
        <v>22</v>
      </c>
      <c r="D404" s="380">
        <v>23.536701364678841</v>
      </c>
      <c r="E404" s="379">
        <f t="shared" si="51"/>
        <v>26</v>
      </c>
      <c r="F404" s="380">
        <v>22.987454360623115</v>
      </c>
      <c r="G404" s="379">
        <f t="shared" si="52"/>
        <v>29</v>
      </c>
      <c r="H404" s="380">
        <v>23.066548288608963</v>
      </c>
      <c r="I404" s="379">
        <f t="shared" si="53"/>
        <v>29</v>
      </c>
      <c r="J404" s="380">
        <v>23.427331887201735</v>
      </c>
      <c r="K404" s="379">
        <f t="shared" si="54"/>
        <v>29</v>
      </c>
    </row>
    <row r="405" spans="1:11" ht="26.25" customHeight="1" x14ac:dyDescent="0.25">
      <c r="A405" s="137" t="s">
        <v>119</v>
      </c>
      <c r="B405" s="380">
        <v>24.456892788789773</v>
      </c>
      <c r="C405" s="379">
        <f t="shared" si="50"/>
        <v>9</v>
      </c>
      <c r="D405" s="380">
        <v>24.469862137038604</v>
      </c>
      <c r="E405" s="379">
        <f t="shared" si="51"/>
        <v>8</v>
      </c>
      <c r="F405" s="380">
        <v>24.402683134582624</v>
      </c>
      <c r="G405" s="379">
        <f t="shared" si="52"/>
        <v>7</v>
      </c>
      <c r="H405" s="380">
        <v>24.516000649347252</v>
      </c>
      <c r="I405" s="379">
        <f t="shared" si="53"/>
        <v>7</v>
      </c>
      <c r="J405" s="380">
        <v>24.562327705691914</v>
      </c>
      <c r="K405" s="379">
        <f t="shared" si="54"/>
        <v>8</v>
      </c>
    </row>
    <row r="406" spans="1:11" ht="26.25" customHeight="1" x14ac:dyDescent="0.25">
      <c r="A406" s="137" t="s">
        <v>120</v>
      </c>
      <c r="B406" s="380">
        <v>23.555917378216172</v>
      </c>
      <c r="C406" s="379">
        <f t="shared" si="50"/>
        <v>28</v>
      </c>
      <c r="D406" s="380">
        <v>23.635568605987949</v>
      </c>
      <c r="E406" s="379">
        <f t="shared" si="51"/>
        <v>24</v>
      </c>
      <c r="F406" s="380">
        <v>23.578025793182825</v>
      </c>
      <c r="G406" s="379">
        <f t="shared" si="52"/>
        <v>23</v>
      </c>
      <c r="H406" s="380">
        <v>23.749597534612025</v>
      </c>
      <c r="I406" s="379">
        <f t="shared" si="53"/>
        <v>21</v>
      </c>
      <c r="J406" s="380">
        <v>23.777844615465625</v>
      </c>
      <c r="K406" s="379">
        <f t="shared" si="54"/>
        <v>22</v>
      </c>
    </row>
    <row r="407" spans="1:11" ht="26.25" customHeight="1" x14ac:dyDescent="0.25">
      <c r="A407" s="137" t="s">
        <v>121</v>
      </c>
      <c r="B407" s="380">
        <v>24.285132124201514</v>
      </c>
      <c r="C407" s="379">
        <f t="shared" si="50"/>
        <v>15</v>
      </c>
      <c r="D407" s="380">
        <v>24.368105509500626</v>
      </c>
      <c r="E407" s="379">
        <f t="shared" si="51"/>
        <v>10</v>
      </c>
      <c r="F407" s="380">
        <v>23.814322512141889</v>
      </c>
      <c r="G407" s="379">
        <f t="shared" si="52"/>
        <v>16</v>
      </c>
      <c r="H407" s="380">
        <v>24.098881502737363</v>
      </c>
      <c r="I407" s="379">
        <f t="shared" si="53"/>
        <v>13</v>
      </c>
      <c r="J407" s="380">
        <v>24.256647355564496</v>
      </c>
      <c r="K407" s="379">
        <f t="shared" si="54"/>
        <v>19</v>
      </c>
    </row>
    <row r="408" spans="1:11" ht="26.25" customHeight="1" x14ac:dyDescent="0.25">
      <c r="A408" s="137" t="s">
        <v>122</v>
      </c>
      <c r="B408" s="380">
        <v>23.802454556956686</v>
      </c>
      <c r="C408" s="379">
        <f t="shared" si="50"/>
        <v>25</v>
      </c>
      <c r="D408" s="380">
        <v>23.877294401985761</v>
      </c>
      <c r="E408" s="379">
        <f t="shared" si="51"/>
        <v>19</v>
      </c>
      <c r="F408" s="380">
        <v>23.672311870905897</v>
      </c>
      <c r="G408" s="379">
        <f t="shared" si="52"/>
        <v>20</v>
      </c>
      <c r="H408" s="380">
        <v>24.053346785635462</v>
      </c>
      <c r="I408" s="379">
        <f t="shared" si="53"/>
        <v>16</v>
      </c>
      <c r="J408" s="380">
        <v>24.186388244392884</v>
      </c>
      <c r="K408" s="379">
        <f t="shared" si="54"/>
        <v>20</v>
      </c>
    </row>
    <row r="409" spans="1:11" ht="26.25" customHeight="1" x14ac:dyDescent="0.25">
      <c r="A409" s="137" t="s">
        <v>123</v>
      </c>
      <c r="B409" s="380">
        <v>20.585511611068554</v>
      </c>
      <c r="C409" s="379">
        <f t="shared" si="50"/>
        <v>31</v>
      </c>
      <c r="D409" s="380">
        <v>20.45039256868543</v>
      </c>
      <c r="E409" s="379">
        <f t="shared" si="51"/>
        <v>31</v>
      </c>
      <c r="F409" s="380">
        <v>20.393661882258556</v>
      </c>
      <c r="G409" s="379">
        <f t="shared" si="52"/>
        <v>31</v>
      </c>
      <c r="H409" s="380">
        <v>20.759113187547943</v>
      </c>
      <c r="I409" s="379">
        <f t="shared" si="53"/>
        <v>31</v>
      </c>
      <c r="J409" s="380">
        <v>21.31029980968842</v>
      </c>
      <c r="K409" s="379">
        <f t="shared" si="54"/>
        <v>31</v>
      </c>
    </row>
    <row r="410" spans="1:11" ht="26.25" customHeight="1" x14ac:dyDescent="0.25">
      <c r="A410" s="137" t="s">
        <v>124</v>
      </c>
      <c r="B410" s="380">
        <v>24.56017568839443</v>
      </c>
      <c r="C410" s="379">
        <f t="shared" si="50"/>
        <v>6</v>
      </c>
      <c r="D410" s="380">
        <v>24.520043624848448</v>
      </c>
      <c r="E410" s="379">
        <f t="shared" si="51"/>
        <v>7</v>
      </c>
      <c r="F410" s="380">
        <v>24.424974276802168</v>
      </c>
      <c r="G410" s="379">
        <f t="shared" si="52"/>
        <v>5</v>
      </c>
      <c r="H410" s="380">
        <v>24.573384657509141</v>
      </c>
      <c r="I410" s="379">
        <f t="shared" si="53"/>
        <v>6</v>
      </c>
      <c r="J410" s="380">
        <v>24.71373571586426</v>
      </c>
      <c r="K410" s="379">
        <f t="shared" si="54"/>
        <v>6</v>
      </c>
    </row>
    <row r="411" spans="1:11" ht="26.25" customHeight="1" x14ac:dyDescent="0.25">
      <c r="A411" s="137" t="s">
        <v>125</v>
      </c>
      <c r="B411" s="380">
        <v>24.437779140029775</v>
      </c>
      <c r="C411" s="379">
        <f t="shared" si="50"/>
        <v>11</v>
      </c>
      <c r="D411" s="380">
        <v>24.327586425948748</v>
      </c>
      <c r="E411" s="379">
        <f t="shared" si="51"/>
        <v>12</v>
      </c>
      <c r="F411" s="380">
        <v>23.993278147756271</v>
      </c>
      <c r="G411" s="379">
        <f t="shared" si="52"/>
        <v>12</v>
      </c>
      <c r="H411" s="380">
        <v>24.305564097202577</v>
      </c>
      <c r="I411" s="379">
        <f t="shared" si="53"/>
        <v>10</v>
      </c>
      <c r="J411" s="380">
        <v>24.655072135967817</v>
      </c>
      <c r="K411" s="379">
        <f t="shared" si="54"/>
        <v>7</v>
      </c>
    </row>
    <row r="412" spans="1:11" ht="26.25" customHeight="1" x14ac:dyDescent="0.25">
      <c r="A412" s="137" t="s">
        <v>126</v>
      </c>
      <c r="B412" s="380">
        <v>23.666884040321502</v>
      </c>
      <c r="C412" s="379">
        <f t="shared" si="50"/>
        <v>27</v>
      </c>
      <c r="D412" s="380">
        <v>23.526216821617734</v>
      </c>
      <c r="E412" s="379">
        <f t="shared" si="51"/>
        <v>27</v>
      </c>
      <c r="F412" s="380">
        <v>23.303586219811724</v>
      </c>
      <c r="G412" s="379">
        <f t="shared" si="52"/>
        <v>25</v>
      </c>
      <c r="H412" s="380">
        <v>23.245739878932085</v>
      </c>
      <c r="I412" s="379">
        <f t="shared" si="53"/>
        <v>26</v>
      </c>
      <c r="J412" s="380">
        <v>23.506452692085443</v>
      </c>
      <c r="K412" s="379">
        <f t="shared" si="54"/>
        <v>26</v>
      </c>
    </row>
    <row r="413" spans="1:11" ht="26.25" customHeight="1" x14ac:dyDescent="0.25">
      <c r="A413" s="137" t="s">
        <v>127</v>
      </c>
      <c r="B413" s="380">
        <v>24.345865760277761</v>
      </c>
      <c r="C413" s="379">
        <f t="shared" si="50"/>
        <v>13</v>
      </c>
      <c r="D413" s="380">
        <v>24.319904910921142</v>
      </c>
      <c r="E413" s="379">
        <f t="shared" si="51"/>
        <v>13</v>
      </c>
      <c r="F413" s="380">
        <v>24.173899852258337</v>
      </c>
      <c r="G413" s="379">
        <f t="shared" si="52"/>
        <v>9</v>
      </c>
      <c r="H413" s="380">
        <v>24.395222499983852</v>
      </c>
      <c r="I413" s="379">
        <f t="shared" si="53"/>
        <v>9</v>
      </c>
      <c r="J413" s="380">
        <v>24.334299279787807</v>
      </c>
      <c r="K413" s="379">
        <f t="shared" si="54"/>
        <v>15</v>
      </c>
    </row>
    <row r="414" spans="1:11" ht="26.25" customHeight="1" x14ac:dyDescent="0.25">
      <c r="A414" s="137" t="s">
        <v>128</v>
      </c>
      <c r="B414" s="380">
        <v>23.941120451858662</v>
      </c>
      <c r="C414" s="379">
        <f t="shared" si="50"/>
        <v>19</v>
      </c>
      <c r="D414" s="380">
        <v>23.578358796660893</v>
      </c>
      <c r="E414" s="379">
        <f t="shared" si="51"/>
        <v>25</v>
      </c>
      <c r="F414" s="380">
        <v>23.19275220761434</v>
      </c>
      <c r="G414" s="379">
        <f t="shared" si="52"/>
        <v>26</v>
      </c>
      <c r="H414" s="380">
        <v>23.156196442467873</v>
      </c>
      <c r="I414" s="379">
        <f t="shared" si="53"/>
        <v>27</v>
      </c>
      <c r="J414" s="380">
        <v>23.256344453949243</v>
      </c>
      <c r="K414" s="379">
        <f t="shared" si="54"/>
        <v>30</v>
      </c>
    </row>
    <row r="415" spans="1:11" ht="26.25" customHeight="1" x14ac:dyDescent="0.25">
      <c r="A415" s="137" t="s">
        <v>129</v>
      </c>
      <c r="B415" s="380">
        <v>25.006030221332022</v>
      </c>
      <c r="C415" s="379">
        <f t="shared" si="50"/>
        <v>3</v>
      </c>
      <c r="D415" s="380">
        <v>24.521034108964553</v>
      </c>
      <c r="E415" s="379">
        <f t="shared" si="51"/>
        <v>6</v>
      </c>
      <c r="F415" s="380">
        <v>23.977048034010746</v>
      </c>
      <c r="G415" s="379">
        <f t="shared" si="52"/>
        <v>13</v>
      </c>
      <c r="H415" s="380">
        <v>24.065050111277582</v>
      </c>
      <c r="I415" s="379">
        <f t="shared" si="53"/>
        <v>15</v>
      </c>
      <c r="J415" s="380">
        <v>24.544222608855431</v>
      </c>
      <c r="K415" s="379">
        <f t="shared" si="54"/>
        <v>9</v>
      </c>
    </row>
    <row r="416" spans="1:11" ht="26.25" customHeight="1" x14ac:dyDescent="0.25">
      <c r="A416" s="137" t="s">
        <v>354</v>
      </c>
      <c r="B416" s="380">
        <v>23.823812526969164</v>
      </c>
      <c r="C416" s="379">
        <f t="shared" si="50"/>
        <v>24</v>
      </c>
      <c r="D416" s="380">
        <v>24.212270912255555</v>
      </c>
      <c r="E416" s="379">
        <f t="shared" si="51"/>
        <v>15</v>
      </c>
      <c r="F416" s="380">
        <v>24.404813705135698</v>
      </c>
      <c r="G416" s="379">
        <f t="shared" si="52"/>
        <v>6</v>
      </c>
      <c r="H416" s="380">
        <v>24.623926380368097</v>
      </c>
      <c r="I416" s="379">
        <f t="shared" si="53"/>
        <v>5</v>
      </c>
      <c r="J416" s="380">
        <v>24.884784373656814</v>
      </c>
      <c r="K416" s="379">
        <f t="shared" si="54"/>
        <v>5</v>
      </c>
    </row>
    <row r="417" spans="1:11" ht="26.25" customHeight="1" x14ac:dyDescent="0.25">
      <c r="A417" s="137" t="s">
        <v>131</v>
      </c>
      <c r="B417" s="380">
        <v>23.936769070821011</v>
      </c>
      <c r="C417" s="379">
        <f t="shared" si="50"/>
        <v>20</v>
      </c>
      <c r="D417" s="380">
        <v>23.734452023201822</v>
      </c>
      <c r="E417" s="379">
        <f t="shared" si="51"/>
        <v>23</v>
      </c>
      <c r="F417" s="380">
        <v>23.475694999201149</v>
      </c>
      <c r="G417" s="379">
        <f t="shared" si="52"/>
        <v>24</v>
      </c>
      <c r="H417" s="380">
        <v>23.615776423310411</v>
      </c>
      <c r="I417" s="379">
        <f t="shared" si="53"/>
        <v>23</v>
      </c>
      <c r="J417" s="380">
        <v>24.472082864391584</v>
      </c>
      <c r="K417" s="379">
        <f t="shared" si="54"/>
        <v>13</v>
      </c>
    </row>
    <row r="418" spans="1:11" ht="26.25" customHeight="1" x14ac:dyDescent="0.25">
      <c r="A418" s="137" t="s">
        <v>132</v>
      </c>
      <c r="B418" s="380">
        <v>25.104159062581953</v>
      </c>
      <c r="C418" s="379">
        <f t="shared" si="50"/>
        <v>1</v>
      </c>
      <c r="D418" s="380">
        <v>25.126136560299265</v>
      </c>
      <c r="E418" s="379">
        <f t="shared" si="51"/>
        <v>2</v>
      </c>
      <c r="F418" s="380">
        <v>25.20346324936774</v>
      </c>
      <c r="G418" s="379">
        <f t="shared" si="52"/>
        <v>1</v>
      </c>
      <c r="H418" s="380">
        <v>25.617265085823167</v>
      </c>
      <c r="I418" s="379">
        <f t="shared" si="53"/>
        <v>1</v>
      </c>
      <c r="J418" s="380">
        <v>25.997492576707359</v>
      </c>
      <c r="K418" s="379">
        <f t="shared" si="54"/>
        <v>1</v>
      </c>
    </row>
    <row r="419" spans="1:11" ht="26.25" customHeight="1" x14ac:dyDescent="0.25">
      <c r="A419" s="137" t="s">
        <v>133</v>
      </c>
      <c r="B419" s="380">
        <v>23.854610345960577</v>
      </c>
      <c r="C419" s="379">
        <f t="shared" si="50"/>
        <v>23</v>
      </c>
      <c r="D419" s="380">
        <v>23.768116786959411</v>
      </c>
      <c r="E419" s="379">
        <f t="shared" si="51"/>
        <v>22</v>
      </c>
      <c r="F419" s="380">
        <v>23.665448342382518</v>
      </c>
      <c r="G419" s="379">
        <f t="shared" si="52"/>
        <v>21</v>
      </c>
      <c r="H419" s="380">
        <v>24.075222910897679</v>
      </c>
      <c r="I419" s="379">
        <f t="shared" si="53"/>
        <v>14</v>
      </c>
      <c r="J419" s="380">
        <v>24.341642679791697</v>
      </c>
      <c r="K419" s="379">
        <f t="shared" si="54"/>
        <v>14</v>
      </c>
    </row>
    <row r="420" spans="1:11" ht="26.25" customHeight="1" x14ac:dyDescent="0.25">
      <c r="A420" s="137" t="s">
        <v>134</v>
      </c>
      <c r="B420" s="380">
        <v>25.047314635928402</v>
      </c>
      <c r="C420" s="379">
        <f t="shared" si="50"/>
        <v>2</v>
      </c>
      <c r="D420" s="380">
        <v>25.213090197754635</v>
      </c>
      <c r="E420" s="379">
        <f t="shared" si="51"/>
        <v>1</v>
      </c>
      <c r="F420" s="380">
        <v>25.119332196473703</v>
      </c>
      <c r="G420" s="379">
        <f t="shared" si="52"/>
        <v>2</v>
      </c>
      <c r="H420" s="380">
        <v>24.993313796341081</v>
      </c>
      <c r="I420" s="379">
        <f t="shared" si="53"/>
        <v>3</v>
      </c>
      <c r="J420" s="380">
        <v>25.067755015942911</v>
      </c>
      <c r="K420" s="379">
        <f t="shared" si="54"/>
        <v>3</v>
      </c>
    </row>
    <row r="421" spans="1:11" ht="26.25" customHeight="1" x14ac:dyDescent="0.25">
      <c r="A421" s="137" t="s">
        <v>135</v>
      </c>
      <c r="B421" s="380">
        <v>24.713341258420403</v>
      </c>
      <c r="C421" s="379">
        <f t="shared" si="50"/>
        <v>5</v>
      </c>
      <c r="D421" s="380">
        <v>24.555958689326463</v>
      </c>
      <c r="E421" s="379">
        <f t="shared" si="51"/>
        <v>5</v>
      </c>
      <c r="F421" s="380">
        <v>24.112152480689538</v>
      </c>
      <c r="G421" s="379">
        <f t="shared" si="52"/>
        <v>10</v>
      </c>
      <c r="H421" s="380">
        <v>24.263459237404071</v>
      </c>
      <c r="I421" s="379">
        <f t="shared" si="53"/>
        <v>11</v>
      </c>
      <c r="J421" s="380">
        <v>24.535294591577177</v>
      </c>
      <c r="K421" s="379">
        <f t="shared" si="54"/>
        <v>11</v>
      </c>
    </row>
    <row r="422" spans="1:11" ht="26.25" customHeight="1" x14ac:dyDescent="0.25">
      <c r="A422" s="137" t="s">
        <v>136</v>
      </c>
      <c r="B422" s="380">
        <v>23.395135566188195</v>
      </c>
      <c r="C422" s="379">
        <f t="shared" si="50"/>
        <v>29</v>
      </c>
      <c r="D422" s="380">
        <v>23.098436332912929</v>
      </c>
      <c r="E422" s="379">
        <f t="shared" si="51"/>
        <v>29</v>
      </c>
      <c r="F422" s="380">
        <v>22.906354380457966</v>
      </c>
      <c r="G422" s="379">
        <f t="shared" si="52"/>
        <v>30</v>
      </c>
      <c r="H422" s="380">
        <v>23.064983086782856</v>
      </c>
      <c r="I422" s="379">
        <f t="shared" si="53"/>
        <v>30</v>
      </c>
      <c r="J422" s="380">
        <v>23.482108297852459</v>
      </c>
      <c r="K422" s="379">
        <f t="shared" si="54"/>
        <v>27</v>
      </c>
    </row>
    <row r="423" spans="1:11" ht="26.25" customHeight="1" x14ac:dyDescent="0.25">
      <c r="A423" s="137" t="s">
        <v>137</v>
      </c>
      <c r="B423" s="380">
        <v>24.44372728199205</v>
      </c>
      <c r="C423" s="379">
        <f t="shared" si="50"/>
        <v>10</v>
      </c>
      <c r="D423" s="380">
        <v>24.406641940683851</v>
      </c>
      <c r="E423" s="379">
        <f t="shared" si="51"/>
        <v>9</v>
      </c>
      <c r="F423" s="380">
        <v>24.079534358306688</v>
      </c>
      <c r="G423" s="379">
        <f t="shared" si="52"/>
        <v>11</v>
      </c>
      <c r="H423" s="380">
        <v>24.017028228530137</v>
      </c>
      <c r="I423" s="379">
        <f t="shared" si="53"/>
        <v>18</v>
      </c>
      <c r="J423" s="380">
        <v>24.265473252544602</v>
      </c>
      <c r="K423" s="379">
        <f t="shared" si="54"/>
        <v>18</v>
      </c>
    </row>
    <row r="424" spans="1:11" ht="26.25" customHeight="1" x14ac:dyDescent="0.25">
      <c r="A424" s="137" t="s">
        <v>138</v>
      </c>
      <c r="B424" s="380">
        <v>22.812498727072022</v>
      </c>
      <c r="C424" s="379">
        <f t="shared" si="50"/>
        <v>30</v>
      </c>
      <c r="D424" s="380">
        <v>22.925139328212079</v>
      </c>
      <c r="E424" s="379">
        <f t="shared" si="51"/>
        <v>30</v>
      </c>
      <c r="F424" s="380">
        <v>23.12353726305048</v>
      </c>
      <c r="G424" s="379">
        <f t="shared" si="52"/>
        <v>27</v>
      </c>
      <c r="H424" s="380">
        <v>23.26644843699243</v>
      </c>
      <c r="I424" s="379">
        <f t="shared" si="53"/>
        <v>25</v>
      </c>
      <c r="J424" s="380">
        <v>23.517879656954431</v>
      </c>
      <c r="K424" s="379">
        <f t="shared" si="54"/>
        <v>25</v>
      </c>
    </row>
    <row r="425" spans="1:11" ht="26.25" customHeight="1" x14ac:dyDescent="0.25">
      <c r="A425" s="138" t="s">
        <v>87</v>
      </c>
    </row>
    <row r="426" spans="1:11" ht="26.25" customHeight="1" x14ac:dyDescent="0.25">
      <c r="A426" s="138" t="s">
        <v>40</v>
      </c>
    </row>
    <row r="428" spans="1:11" ht="26.25" customHeight="1" x14ac:dyDescent="0.25">
      <c r="A428" s="469" t="s">
        <v>1047</v>
      </c>
      <c r="B428" s="18"/>
      <c r="D428" s="18"/>
      <c r="E428" s="17"/>
      <c r="F428" s="18"/>
      <c r="G428" s="17"/>
      <c r="H428" s="18"/>
      <c r="J428" s="18"/>
      <c r="K428" s="17" t="s">
        <v>0</v>
      </c>
    </row>
    <row r="429" spans="1:11" ht="26.25" customHeight="1" x14ac:dyDescent="0.25">
      <c r="A429" s="821" t="s">
        <v>1</v>
      </c>
      <c r="B429" s="725" t="s">
        <v>349</v>
      </c>
      <c r="C429" s="725"/>
      <c r="D429" s="725" t="s">
        <v>410</v>
      </c>
      <c r="E429" s="725"/>
      <c r="F429" s="725" t="s">
        <v>598</v>
      </c>
      <c r="G429" s="725"/>
      <c r="H429" s="725" t="s">
        <v>889</v>
      </c>
      <c r="I429" s="725"/>
      <c r="J429" s="725" t="s">
        <v>1035</v>
      </c>
      <c r="K429" s="725"/>
    </row>
    <row r="430" spans="1:11" ht="26.25" customHeight="1" x14ac:dyDescent="0.25">
      <c r="A430" s="821"/>
      <c r="B430" s="458" t="s">
        <v>75</v>
      </c>
      <c r="C430" s="458" t="s">
        <v>3</v>
      </c>
      <c r="D430" s="458" t="s">
        <v>75</v>
      </c>
      <c r="E430" s="458" t="s">
        <v>3</v>
      </c>
      <c r="F430" s="458" t="s">
        <v>75</v>
      </c>
      <c r="G430" s="458" t="s">
        <v>3</v>
      </c>
      <c r="H430" s="458" t="s">
        <v>75</v>
      </c>
      <c r="I430" s="458" t="s">
        <v>3</v>
      </c>
      <c r="J430" s="458" t="s">
        <v>75</v>
      </c>
      <c r="K430" s="458" t="s">
        <v>3</v>
      </c>
    </row>
    <row r="431" spans="1:11" ht="26.25" customHeight="1" x14ac:dyDescent="0.25">
      <c r="A431" s="136" t="s">
        <v>4</v>
      </c>
      <c r="B431" s="377">
        <v>18.748071488444456</v>
      </c>
      <c r="C431" s="377" t="s">
        <v>230</v>
      </c>
      <c r="D431" s="377">
        <v>18.778028388148574</v>
      </c>
      <c r="E431" s="377" t="s">
        <v>230</v>
      </c>
      <c r="F431" s="377">
        <v>18.494396898017744</v>
      </c>
      <c r="G431" s="377" t="s">
        <v>230</v>
      </c>
      <c r="H431" s="377">
        <v>18.518419730360506</v>
      </c>
      <c r="I431" s="377" t="s">
        <v>230</v>
      </c>
      <c r="J431" s="377">
        <v>19.124901865499449</v>
      </c>
      <c r="K431" s="377" t="s">
        <v>230</v>
      </c>
    </row>
    <row r="432" spans="1:11" ht="26.25" customHeight="1" x14ac:dyDescent="0.25">
      <c r="A432" s="137" t="s">
        <v>109</v>
      </c>
      <c r="B432" s="380">
        <v>19.0861132816127</v>
      </c>
      <c r="C432" s="379">
        <f>RANK(B432,$B$432:$B$462)</f>
        <v>14</v>
      </c>
      <c r="D432" s="380">
        <v>19.261958089584965</v>
      </c>
      <c r="E432" s="379">
        <f>RANK(D432,$D$432:$D$462)</f>
        <v>14</v>
      </c>
      <c r="F432" s="380">
        <v>19.118452944079262</v>
      </c>
      <c r="G432" s="379">
        <f>RANK(F432,$F$432:$F$462)</f>
        <v>13</v>
      </c>
      <c r="H432" s="380">
        <v>19.328995581420411</v>
      </c>
      <c r="I432" s="379">
        <f>RANK(H432,$H$432:$H$462)</f>
        <v>13</v>
      </c>
      <c r="J432" s="380">
        <v>20.376792427577378</v>
      </c>
      <c r="K432" s="379">
        <f>RANK(J432,$J$432:$J$462)</f>
        <v>9</v>
      </c>
    </row>
    <row r="433" spans="1:11" ht="26.25" customHeight="1" x14ac:dyDescent="0.25">
      <c r="A433" s="137" t="s">
        <v>110</v>
      </c>
      <c r="B433" s="380">
        <v>17.69640674023368</v>
      </c>
      <c r="C433" s="379">
        <f t="shared" ref="C433:C462" si="55">RANK(B433,$B$432:$B$462)</f>
        <v>25</v>
      </c>
      <c r="D433" s="380">
        <v>17.614711180515876</v>
      </c>
      <c r="E433" s="379">
        <f t="shared" ref="E433:E462" si="56">RANK(D433,$D$432:$D$462)</f>
        <v>27</v>
      </c>
      <c r="F433" s="380">
        <v>17.122128727600071</v>
      </c>
      <c r="G433" s="379">
        <f t="shared" ref="G433:G462" si="57">RANK(F433,$F$432:$F$462)</f>
        <v>28</v>
      </c>
      <c r="H433" s="380">
        <v>16.964909322993186</v>
      </c>
      <c r="I433" s="379">
        <f t="shared" ref="I433:I462" si="58">RANK(H433,$H$432:$H$462)</f>
        <v>28</v>
      </c>
      <c r="J433" s="380">
        <v>17.590581072770149</v>
      </c>
      <c r="K433" s="379">
        <f t="shared" ref="K433:K462" si="59">RANK(J433,$J$432:$J$462)</f>
        <v>28</v>
      </c>
    </row>
    <row r="434" spans="1:11" ht="26.25" customHeight="1" x14ac:dyDescent="0.25">
      <c r="A434" s="137" t="s">
        <v>111</v>
      </c>
      <c r="B434" s="380">
        <v>19.287685853888988</v>
      </c>
      <c r="C434" s="379">
        <f t="shared" si="55"/>
        <v>12</v>
      </c>
      <c r="D434" s="380">
        <v>19.28221113529905</v>
      </c>
      <c r="E434" s="379">
        <f t="shared" si="56"/>
        <v>13</v>
      </c>
      <c r="F434" s="380">
        <v>18.916243454245226</v>
      </c>
      <c r="G434" s="379">
        <f t="shared" si="57"/>
        <v>15</v>
      </c>
      <c r="H434" s="380">
        <v>19.276553765208799</v>
      </c>
      <c r="I434" s="379">
        <f t="shared" si="58"/>
        <v>14</v>
      </c>
      <c r="J434" s="380">
        <v>20.166604350850108</v>
      </c>
      <c r="K434" s="379">
        <f t="shared" si="59"/>
        <v>12</v>
      </c>
    </row>
    <row r="435" spans="1:11" ht="26.25" customHeight="1" x14ac:dyDescent="0.25">
      <c r="A435" s="137" t="s">
        <v>112</v>
      </c>
      <c r="B435" s="380">
        <v>20.065697932627817</v>
      </c>
      <c r="C435" s="379">
        <f t="shared" si="55"/>
        <v>8</v>
      </c>
      <c r="D435" s="380">
        <v>19.990360151772588</v>
      </c>
      <c r="E435" s="379">
        <f t="shared" si="56"/>
        <v>9</v>
      </c>
      <c r="F435" s="380">
        <v>19.775250249954627</v>
      </c>
      <c r="G435" s="379">
        <f t="shared" si="57"/>
        <v>8</v>
      </c>
      <c r="H435" s="380">
        <v>19.753429227832491</v>
      </c>
      <c r="I435" s="379">
        <f t="shared" si="58"/>
        <v>7</v>
      </c>
      <c r="J435" s="380">
        <v>20.372658948681313</v>
      </c>
      <c r="K435" s="379">
        <f t="shared" si="59"/>
        <v>10</v>
      </c>
    </row>
    <row r="436" spans="1:11" ht="26.25" customHeight="1" x14ac:dyDescent="0.25">
      <c r="A436" s="137" t="s">
        <v>113</v>
      </c>
      <c r="B436" s="380">
        <v>20.713013080501408</v>
      </c>
      <c r="C436" s="379">
        <f t="shared" si="55"/>
        <v>3</v>
      </c>
      <c r="D436" s="380">
        <v>20.714063361526115</v>
      </c>
      <c r="E436" s="379">
        <f t="shared" si="56"/>
        <v>4</v>
      </c>
      <c r="F436" s="380">
        <v>20.305801431141187</v>
      </c>
      <c r="G436" s="379">
        <f t="shared" si="57"/>
        <v>5</v>
      </c>
      <c r="H436" s="380">
        <v>20.233618972406557</v>
      </c>
      <c r="I436" s="379">
        <f t="shared" si="58"/>
        <v>5</v>
      </c>
      <c r="J436" s="380">
        <v>21.139481163544932</v>
      </c>
      <c r="K436" s="379">
        <f t="shared" si="59"/>
        <v>4</v>
      </c>
    </row>
    <row r="437" spans="1:11" ht="26.25" customHeight="1" x14ac:dyDescent="0.25">
      <c r="A437" s="137" t="s">
        <v>114</v>
      </c>
      <c r="B437" s="380">
        <v>20.706773483180196</v>
      </c>
      <c r="C437" s="379">
        <f t="shared" si="55"/>
        <v>4</v>
      </c>
      <c r="D437" s="380">
        <v>21.492318275624854</v>
      </c>
      <c r="E437" s="379">
        <f t="shared" si="56"/>
        <v>3</v>
      </c>
      <c r="F437" s="380">
        <v>21.343745501655391</v>
      </c>
      <c r="G437" s="379">
        <f t="shared" si="57"/>
        <v>3</v>
      </c>
      <c r="H437" s="380">
        <v>21.426176864986942</v>
      </c>
      <c r="I437" s="379">
        <f t="shared" si="58"/>
        <v>3</v>
      </c>
      <c r="J437" s="380">
        <v>21.521258251615489</v>
      </c>
      <c r="K437" s="379">
        <f t="shared" si="59"/>
        <v>3</v>
      </c>
    </row>
    <row r="438" spans="1:11" ht="26.25" customHeight="1" x14ac:dyDescent="0.25">
      <c r="A438" s="137" t="s">
        <v>115</v>
      </c>
      <c r="B438" s="380">
        <v>18.181135144213346</v>
      </c>
      <c r="C438" s="379">
        <f t="shared" si="55"/>
        <v>21</v>
      </c>
      <c r="D438" s="380">
        <v>18.59335846195961</v>
      </c>
      <c r="E438" s="379">
        <f t="shared" si="56"/>
        <v>18</v>
      </c>
      <c r="F438" s="380">
        <v>18.624372114159588</v>
      </c>
      <c r="G438" s="379">
        <f t="shared" si="57"/>
        <v>17</v>
      </c>
      <c r="H438" s="380">
        <v>18.845816993979753</v>
      </c>
      <c r="I438" s="379">
        <f t="shared" si="58"/>
        <v>17</v>
      </c>
      <c r="J438" s="380">
        <v>19.521000634183242</v>
      </c>
      <c r="K438" s="379">
        <f t="shared" si="59"/>
        <v>18</v>
      </c>
    </row>
    <row r="439" spans="1:11" ht="26.25" customHeight="1" x14ac:dyDescent="0.25">
      <c r="A439" s="137" t="s">
        <v>89</v>
      </c>
      <c r="B439" s="380">
        <v>20.465379420244076</v>
      </c>
      <c r="C439" s="379">
        <f t="shared" si="55"/>
        <v>5</v>
      </c>
      <c r="D439" s="380">
        <v>20.269490967550645</v>
      </c>
      <c r="E439" s="379">
        <f t="shared" si="56"/>
        <v>7</v>
      </c>
      <c r="F439" s="380">
        <v>19.812399471985266</v>
      </c>
      <c r="G439" s="379">
        <f t="shared" si="57"/>
        <v>7</v>
      </c>
      <c r="H439" s="380">
        <v>19.495475793492549</v>
      </c>
      <c r="I439" s="379">
        <f t="shared" si="58"/>
        <v>10</v>
      </c>
      <c r="J439" s="380">
        <v>19.966674048544085</v>
      </c>
      <c r="K439" s="379">
        <f t="shared" si="59"/>
        <v>14</v>
      </c>
    </row>
    <row r="440" spans="1:11" ht="26.25" customHeight="1" x14ac:dyDescent="0.25">
      <c r="A440" s="137" t="s">
        <v>116</v>
      </c>
      <c r="B440" s="380">
        <v>19.462473134296598</v>
      </c>
      <c r="C440" s="379">
        <f t="shared" si="55"/>
        <v>11</v>
      </c>
      <c r="D440" s="380">
        <v>19.638097402731574</v>
      </c>
      <c r="E440" s="379">
        <f t="shared" si="56"/>
        <v>11</v>
      </c>
      <c r="F440" s="380">
        <v>19.354302802082181</v>
      </c>
      <c r="G440" s="379">
        <f t="shared" si="57"/>
        <v>11</v>
      </c>
      <c r="H440" s="380">
        <v>19.394095809096505</v>
      </c>
      <c r="I440" s="379">
        <f t="shared" si="58"/>
        <v>12</v>
      </c>
      <c r="J440" s="380">
        <v>20.02422933208781</v>
      </c>
      <c r="K440" s="379">
        <f t="shared" si="59"/>
        <v>13</v>
      </c>
    </row>
    <row r="441" spans="1:11" ht="26.25" customHeight="1" x14ac:dyDescent="0.25">
      <c r="A441" s="137" t="s">
        <v>117</v>
      </c>
      <c r="B441" s="380">
        <v>18.600633110214339</v>
      </c>
      <c r="C441" s="379">
        <f t="shared" si="55"/>
        <v>18</v>
      </c>
      <c r="D441" s="380">
        <v>18.501366797771603</v>
      </c>
      <c r="E441" s="379">
        <f t="shared" si="56"/>
        <v>20</v>
      </c>
      <c r="F441" s="380">
        <v>18.060839688259449</v>
      </c>
      <c r="G441" s="379">
        <f t="shared" si="57"/>
        <v>21</v>
      </c>
      <c r="H441" s="380">
        <v>18.282318463041356</v>
      </c>
      <c r="I441" s="379">
        <f t="shared" si="58"/>
        <v>21</v>
      </c>
      <c r="J441" s="380">
        <v>18.734250163719711</v>
      </c>
      <c r="K441" s="379">
        <f t="shared" si="59"/>
        <v>21</v>
      </c>
    </row>
    <row r="442" spans="1:11" ht="26.25" customHeight="1" x14ac:dyDescent="0.25">
      <c r="A442" s="137" t="s">
        <v>118</v>
      </c>
      <c r="B442" s="380">
        <v>17.140574627590908</v>
      </c>
      <c r="C442" s="379">
        <f t="shared" si="55"/>
        <v>28</v>
      </c>
      <c r="D442" s="380">
        <v>17.121789369740249</v>
      </c>
      <c r="E442" s="379">
        <f t="shared" si="56"/>
        <v>29</v>
      </c>
      <c r="F442" s="380">
        <v>16.727333111459505</v>
      </c>
      <c r="G442" s="379">
        <f t="shared" si="57"/>
        <v>29</v>
      </c>
      <c r="H442" s="380">
        <v>16.710922683652289</v>
      </c>
      <c r="I442" s="379">
        <f t="shared" si="58"/>
        <v>30</v>
      </c>
      <c r="J442" s="380">
        <v>17.239938937224426</v>
      </c>
      <c r="K442" s="379">
        <f t="shared" si="59"/>
        <v>29</v>
      </c>
    </row>
    <row r="443" spans="1:11" ht="26.25" customHeight="1" x14ac:dyDescent="0.25">
      <c r="A443" s="137" t="s">
        <v>119</v>
      </c>
      <c r="B443" s="380">
        <v>16.993295801761672</v>
      </c>
      <c r="C443" s="379">
        <f t="shared" si="55"/>
        <v>29</v>
      </c>
      <c r="D443" s="380">
        <v>17.385810202509951</v>
      </c>
      <c r="E443" s="379">
        <f t="shared" si="56"/>
        <v>28</v>
      </c>
      <c r="F443" s="380">
        <v>17.32431856899489</v>
      </c>
      <c r="G443" s="379">
        <f t="shared" si="57"/>
        <v>26</v>
      </c>
      <c r="H443" s="380">
        <v>17.753363252182382</v>
      </c>
      <c r="I443" s="379">
        <f t="shared" si="58"/>
        <v>23</v>
      </c>
      <c r="J443" s="380">
        <v>18.625941705067948</v>
      </c>
      <c r="K443" s="379">
        <f t="shared" si="59"/>
        <v>23</v>
      </c>
    </row>
    <row r="444" spans="1:11" ht="26.25" customHeight="1" x14ac:dyDescent="0.25">
      <c r="A444" s="137" t="s">
        <v>120</v>
      </c>
      <c r="B444" s="380">
        <v>17.670276146641807</v>
      </c>
      <c r="C444" s="379">
        <f t="shared" si="55"/>
        <v>26</v>
      </c>
      <c r="D444" s="380">
        <v>17.669049915008095</v>
      </c>
      <c r="E444" s="379">
        <f t="shared" si="56"/>
        <v>25</v>
      </c>
      <c r="F444" s="380">
        <v>17.44445597516911</v>
      </c>
      <c r="G444" s="379">
        <f t="shared" si="57"/>
        <v>24</v>
      </c>
      <c r="H444" s="380">
        <v>17.586955521825125</v>
      </c>
      <c r="I444" s="379">
        <f t="shared" si="58"/>
        <v>24</v>
      </c>
      <c r="J444" s="380">
        <v>18.212803859846723</v>
      </c>
      <c r="K444" s="379">
        <f t="shared" si="59"/>
        <v>25</v>
      </c>
    </row>
    <row r="445" spans="1:11" ht="26.25" customHeight="1" x14ac:dyDescent="0.25">
      <c r="A445" s="137" t="s">
        <v>121</v>
      </c>
      <c r="B445" s="380">
        <v>18.088287439600741</v>
      </c>
      <c r="C445" s="379">
        <f t="shared" si="55"/>
        <v>22</v>
      </c>
      <c r="D445" s="380">
        <v>18.233182900394443</v>
      </c>
      <c r="E445" s="379">
        <f t="shared" si="56"/>
        <v>21</v>
      </c>
      <c r="F445" s="380">
        <v>18.397664038382132</v>
      </c>
      <c r="G445" s="379">
        <f t="shared" si="57"/>
        <v>20</v>
      </c>
      <c r="H445" s="380">
        <v>18.594836743620434</v>
      </c>
      <c r="I445" s="379">
        <f t="shared" si="58"/>
        <v>19</v>
      </c>
      <c r="J445" s="380">
        <v>19.599520810130372</v>
      </c>
      <c r="K445" s="379">
        <f t="shared" si="59"/>
        <v>17</v>
      </c>
    </row>
    <row r="446" spans="1:11" ht="26.25" customHeight="1" x14ac:dyDescent="0.25">
      <c r="A446" s="137" t="s">
        <v>122</v>
      </c>
      <c r="B446" s="380">
        <v>20.114714689384673</v>
      </c>
      <c r="C446" s="379">
        <f t="shared" si="55"/>
        <v>7</v>
      </c>
      <c r="D446" s="380">
        <v>20.1066366189823</v>
      </c>
      <c r="E446" s="379">
        <f t="shared" si="56"/>
        <v>8</v>
      </c>
      <c r="F446" s="380">
        <v>19.753954305799649</v>
      </c>
      <c r="G446" s="379">
        <f t="shared" si="57"/>
        <v>9</v>
      </c>
      <c r="H446" s="380">
        <v>19.441466721316644</v>
      </c>
      <c r="I446" s="379">
        <f t="shared" si="58"/>
        <v>11</v>
      </c>
      <c r="J446" s="380">
        <v>20.184068058778035</v>
      </c>
      <c r="K446" s="379">
        <f t="shared" si="59"/>
        <v>11</v>
      </c>
    </row>
    <row r="447" spans="1:11" ht="26.25" customHeight="1" x14ac:dyDescent="0.25">
      <c r="A447" s="137" t="s">
        <v>123</v>
      </c>
      <c r="B447" s="380">
        <v>12.692031228685059</v>
      </c>
      <c r="C447" s="379">
        <f t="shared" si="55"/>
        <v>31</v>
      </c>
      <c r="D447" s="380">
        <v>12.941052702768708</v>
      </c>
      <c r="E447" s="379">
        <f t="shared" si="56"/>
        <v>31</v>
      </c>
      <c r="F447" s="380">
        <v>12.902858903988964</v>
      </c>
      <c r="G447" s="379">
        <f t="shared" si="57"/>
        <v>31</v>
      </c>
      <c r="H447" s="380">
        <v>13.053942675778554</v>
      </c>
      <c r="I447" s="379">
        <f t="shared" si="58"/>
        <v>31</v>
      </c>
      <c r="J447" s="380">
        <v>13.344105397677646</v>
      </c>
      <c r="K447" s="379">
        <f t="shared" si="59"/>
        <v>31</v>
      </c>
    </row>
    <row r="448" spans="1:11" ht="26.25" customHeight="1" x14ac:dyDescent="0.25">
      <c r="A448" s="137" t="s">
        <v>124</v>
      </c>
      <c r="B448" s="380">
        <v>19.260908987481855</v>
      </c>
      <c r="C448" s="379">
        <f t="shared" si="55"/>
        <v>13</v>
      </c>
      <c r="D448" s="380">
        <v>19.551461266338556</v>
      </c>
      <c r="E448" s="379">
        <f t="shared" si="56"/>
        <v>12</v>
      </c>
      <c r="F448" s="380">
        <v>19.428669112579428</v>
      </c>
      <c r="G448" s="379">
        <f t="shared" si="57"/>
        <v>10</v>
      </c>
      <c r="H448" s="380">
        <v>19.648969911858931</v>
      </c>
      <c r="I448" s="379">
        <f t="shared" si="58"/>
        <v>8</v>
      </c>
      <c r="J448" s="380">
        <v>20.517977365321759</v>
      </c>
      <c r="K448" s="379">
        <f t="shared" si="59"/>
        <v>8</v>
      </c>
    </row>
    <row r="449" spans="1:11" ht="26.25" customHeight="1" x14ac:dyDescent="0.25">
      <c r="A449" s="137" t="s">
        <v>125</v>
      </c>
      <c r="B449" s="380">
        <v>19.644452228741571</v>
      </c>
      <c r="C449" s="379">
        <f t="shared" si="55"/>
        <v>10</v>
      </c>
      <c r="D449" s="380">
        <v>19.640278324799791</v>
      </c>
      <c r="E449" s="379">
        <f t="shared" si="56"/>
        <v>10</v>
      </c>
      <c r="F449" s="380">
        <v>19.238190079044003</v>
      </c>
      <c r="G449" s="379">
        <f t="shared" si="57"/>
        <v>12</v>
      </c>
      <c r="H449" s="380">
        <v>19.071926134569892</v>
      </c>
      <c r="I449" s="379">
        <f t="shared" si="58"/>
        <v>15</v>
      </c>
      <c r="J449" s="380">
        <v>19.741667609092524</v>
      </c>
      <c r="K449" s="379">
        <f t="shared" si="59"/>
        <v>16</v>
      </c>
    </row>
    <row r="450" spans="1:11" ht="26.25" customHeight="1" x14ac:dyDescent="0.25">
      <c r="A450" s="137" t="s">
        <v>126</v>
      </c>
      <c r="B450" s="380">
        <v>18.205960228478045</v>
      </c>
      <c r="C450" s="379">
        <f t="shared" si="55"/>
        <v>20</v>
      </c>
      <c r="D450" s="380">
        <v>18.018024767198821</v>
      </c>
      <c r="E450" s="379">
        <f t="shared" si="56"/>
        <v>22</v>
      </c>
      <c r="F450" s="380">
        <v>17.472647781211059</v>
      </c>
      <c r="G450" s="379">
        <f t="shared" si="57"/>
        <v>23</v>
      </c>
      <c r="H450" s="380">
        <v>17.422233108226319</v>
      </c>
      <c r="I450" s="379">
        <f t="shared" si="58"/>
        <v>26</v>
      </c>
      <c r="J450" s="380">
        <v>17.966835967464508</v>
      </c>
      <c r="K450" s="379">
        <f t="shared" si="59"/>
        <v>26</v>
      </c>
    </row>
    <row r="451" spans="1:11" ht="26.25" customHeight="1" x14ac:dyDescent="0.25">
      <c r="A451" s="137" t="s">
        <v>127</v>
      </c>
      <c r="B451" s="380">
        <v>18.918665047783719</v>
      </c>
      <c r="C451" s="379">
        <f t="shared" si="55"/>
        <v>16</v>
      </c>
      <c r="D451" s="380">
        <v>18.912385083908053</v>
      </c>
      <c r="E451" s="379">
        <f t="shared" si="56"/>
        <v>17</v>
      </c>
      <c r="F451" s="380">
        <v>18.538610700717602</v>
      </c>
      <c r="G451" s="379">
        <f t="shared" si="57"/>
        <v>18</v>
      </c>
      <c r="H451" s="380">
        <v>18.571917653366405</v>
      </c>
      <c r="I451" s="379">
        <f t="shared" si="58"/>
        <v>20</v>
      </c>
      <c r="J451" s="380">
        <v>19.359517718981952</v>
      </c>
      <c r="K451" s="379">
        <f t="shared" si="59"/>
        <v>19</v>
      </c>
    </row>
    <row r="452" spans="1:11" ht="26.25" customHeight="1" x14ac:dyDescent="0.25">
      <c r="A452" s="137" t="s">
        <v>128</v>
      </c>
      <c r="B452" s="380">
        <v>18.350847234992777</v>
      </c>
      <c r="C452" s="379">
        <f t="shared" si="55"/>
        <v>19</v>
      </c>
      <c r="D452" s="380">
        <v>18.553630492991022</v>
      </c>
      <c r="E452" s="379">
        <f t="shared" si="56"/>
        <v>19</v>
      </c>
      <c r="F452" s="380">
        <v>18.469214155022907</v>
      </c>
      <c r="G452" s="379">
        <f t="shared" si="57"/>
        <v>19</v>
      </c>
      <c r="H452" s="380">
        <v>18.739044837260074</v>
      </c>
      <c r="I452" s="379">
        <f t="shared" si="58"/>
        <v>18</v>
      </c>
      <c r="J452" s="380">
        <v>19.134770751537218</v>
      </c>
      <c r="K452" s="379">
        <f t="shared" si="59"/>
        <v>20</v>
      </c>
    </row>
    <row r="453" spans="1:11" ht="26.25" customHeight="1" x14ac:dyDescent="0.25">
      <c r="A453" s="137" t="s">
        <v>129</v>
      </c>
      <c r="B453" s="380">
        <v>20.01086966478076</v>
      </c>
      <c r="C453" s="379">
        <f t="shared" si="55"/>
        <v>9</v>
      </c>
      <c r="D453" s="380">
        <v>20.44904444411446</v>
      </c>
      <c r="E453" s="379">
        <f t="shared" si="56"/>
        <v>5</v>
      </c>
      <c r="F453" s="380">
        <v>20.424370451547318</v>
      </c>
      <c r="G453" s="379">
        <f t="shared" si="57"/>
        <v>4</v>
      </c>
      <c r="H453" s="380">
        <v>20.474202510655008</v>
      </c>
      <c r="I453" s="379">
        <f t="shared" si="58"/>
        <v>4</v>
      </c>
      <c r="J453" s="380">
        <v>20.927862282016388</v>
      </c>
      <c r="K453" s="379">
        <f t="shared" si="59"/>
        <v>5</v>
      </c>
    </row>
    <row r="454" spans="1:11" ht="26.25" customHeight="1" x14ac:dyDescent="0.25">
      <c r="A454" s="137" t="s">
        <v>354</v>
      </c>
      <c r="B454" s="380">
        <v>18.670959604341618</v>
      </c>
      <c r="C454" s="379">
        <f t="shared" si="55"/>
        <v>17</v>
      </c>
      <c r="D454" s="380">
        <v>18.985486843452442</v>
      </c>
      <c r="E454" s="379">
        <f t="shared" si="56"/>
        <v>16</v>
      </c>
      <c r="F454" s="380">
        <v>18.837102328530403</v>
      </c>
      <c r="G454" s="379">
        <f t="shared" si="57"/>
        <v>16</v>
      </c>
      <c r="H454" s="380">
        <v>19.498159509202452</v>
      </c>
      <c r="I454" s="379">
        <f t="shared" si="58"/>
        <v>9</v>
      </c>
      <c r="J454" s="380">
        <v>20.559124122450928</v>
      </c>
      <c r="K454" s="379">
        <f t="shared" si="59"/>
        <v>7</v>
      </c>
    </row>
    <row r="455" spans="1:11" ht="26.25" customHeight="1" x14ac:dyDescent="0.25">
      <c r="A455" s="137" t="s">
        <v>131</v>
      </c>
      <c r="B455" s="380">
        <v>16.239488894993993</v>
      </c>
      <c r="C455" s="379">
        <f t="shared" si="55"/>
        <v>30</v>
      </c>
      <c r="D455" s="380">
        <v>16.683201356445824</v>
      </c>
      <c r="E455" s="379">
        <f t="shared" si="56"/>
        <v>30</v>
      </c>
      <c r="F455" s="380">
        <v>16.473278478990256</v>
      </c>
      <c r="G455" s="379">
        <f t="shared" si="57"/>
        <v>30</v>
      </c>
      <c r="H455" s="380">
        <v>16.774114744286603</v>
      </c>
      <c r="I455" s="379">
        <f t="shared" si="58"/>
        <v>29</v>
      </c>
      <c r="J455" s="380">
        <v>17.236709078076416</v>
      </c>
      <c r="K455" s="379">
        <f t="shared" si="59"/>
        <v>30</v>
      </c>
    </row>
    <row r="456" spans="1:11" ht="26.25" customHeight="1" x14ac:dyDescent="0.25">
      <c r="A456" s="137" t="s">
        <v>132</v>
      </c>
      <c r="B456" s="380">
        <v>22.766562034461035</v>
      </c>
      <c r="C456" s="379">
        <f t="shared" si="55"/>
        <v>1</v>
      </c>
      <c r="D456" s="380">
        <v>22.575448966279271</v>
      </c>
      <c r="E456" s="379">
        <f t="shared" si="56"/>
        <v>1</v>
      </c>
      <c r="F456" s="380">
        <v>22.131499557285178</v>
      </c>
      <c r="G456" s="379">
        <f t="shared" si="57"/>
        <v>1</v>
      </c>
      <c r="H456" s="380">
        <v>21.927626316446851</v>
      </c>
      <c r="I456" s="379">
        <f t="shared" si="58"/>
        <v>1</v>
      </c>
      <c r="J456" s="380">
        <v>22.685846255361266</v>
      </c>
      <c r="K456" s="379">
        <f t="shared" si="59"/>
        <v>1</v>
      </c>
    </row>
    <row r="457" spans="1:11" ht="26.25" customHeight="1" x14ac:dyDescent="0.25">
      <c r="A457" s="137" t="s">
        <v>133</v>
      </c>
      <c r="B457" s="380">
        <v>18.963173299813409</v>
      </c>
      <c r="C457" s="379">
        <f t="shared" si="55"/>
        <v>15</v>
      </c>
      <c r="D457" s="380">
        <v>19.11546937490526</v>
      </c>
      <c r="E457" s="379">
        <f t="shared" si="56"/>
        <v>15</v>
      </c>
      <c r="F457" s="380">
        <v>18.994410209881877</v>
      </c>
      <c r="G457" s="379">
        <f t="shared" si="57"/>
        <v>14</v>
      </c>
      <c r="H457" s="380">
        <v>19.005092689199326</v>
      </c>
      <c r="I457" s="379">
        <f t="shared" si="58"/>
        <v>16</v>
      </c>
      <c r="J457" s="380">
        <v>19.7551141482279</v>
      </c>
      <c r="K457" s="379">
        <f t="shared" si="59"/>
        <v>15</v>
      </c>
    </row>
    <row r="458" spans="1:11" ht="26.25" customHeight="1" x14ac:dyDescent="0.25">
      <c r="A458" s="137" t="s">
        <v>134</v>
      </c>
      <c r="B458" s="380">
        <v>21.974275805431976</v>
      </c>
      <c r="C458" s="379">
        <f t="shared" si="55"/>
        <v>2</v>
      </c>
      <c r="D458" s="380">
        <v>21.829446976304485</v>
      </c>
      <c r="E458" s="379">
        <f t="shared" si="56"/>
        <v>2</v>
      </c>
      <c r="F458" s="380">
        <v>21.580856603428849</v>
      </c>
      <c r="G458" s="379">
        <f t="shared" si="57"/>
        <v>2</v>
      </c>
      <c r="H458" s="380">
        <v>21.639779592378677</v>
      </c>
      <c r="I458" s="379">
        <f t="shared" si="58"/>
        <v>2</v>
      </c>
      <c r="J458" s="380">
        <v>22.17693711543496</v>
      </c>
      <c r="K458" s="379">
        <f t="shared" si="59"/>
        <v>2</v>
      </c>
    </row>
    <row r="459" spans="1:11" ht="26.25" customHeight="1" x14ac:dyDescent="0.25">
      <c r="A459" s="137" t="s">
        <v>135</v>
      </c>
      <c r="B459" s="380">
        <v>20.350372270537445</v>
      </c>
      <c r="C459" s="379">
        <f t="shared" si="55"/>
        <v>6</v>
      </c>
      <c r="D459" s="380">
        <v>20.326013697579718</v>
      </c>
      <c r="E459" s="379">
        <f t="shared" si="56"/>
        <v>6</v>
      </c>
      <c r="F459" s="380">
        <v>20.013090501894574</v>
      </c>
      <c r="G459" s="379">
        <f t="shared" si="57"/>
        <v>6</v>
      </c>
      <c r="H459" s="380">
        <v>20.027984456544193</v>
      </c>
      <c r="I459" s="379">
        <f t="shared" si="58"/>
        <v>6</v>
      </c>
      <c r="J459" s="380">
        <v>20.804223304136983</v>
      </c>
      <c r="K459" s="379">
        <f t="shared" si="59"/>
        <v>6</v>
      </c>
    </row>
    <row r="460" spans="1:11" ht="26.25" customHeight="1" x14ac:dyDescent="0.25">
      <c r="A460" s="137" t="s">
        <v>136</v>
      </c>
      <c r="B460" s="380">
        <v>17.402005888847995</v>
      </c>
      <c r="C460" s="379">
        <f t="shared" si="55"/>
        <v>27</v>
      </c>
      <c r="D460" s="380">
        <v>17.61764237696989</v>
      </c>
      <c r="E460" s="379">
        <f t="shared" si="56"/>
        <v>26</v>
      </c>
      <c r="F460" s="380">
        <v>17.184500263947182</v>
      </c>
      <c r="G460" s="379">
        <f t="shared" si="57"/>
        <v>27</v>
      </c>
      <c r="H460" s="380">
        <v>17.367608947103367</v>
      </c>
      <c r="I460" s="379">
        <f t="shared" si="58"/>
        <v>27</v>
      </c>
      <c r="J460" s="380">
        <v>17.768242061850167</v>
      </c>
      <c r="K460" s="379">
        <f t="shared" si="59"/>
        <v>27</v>
      </c>
    </row>
    <row r="461" spans="1:11" ht="26.25" customHeight="1" x14ac:dyDescent="0.25">
      <c r="A461" s="137" t="s">
        <v>137</v>
      </c>
      <c r="B461" s="380">
        <v>18.042939158202262</v>
      </c>
      <c r="C461" s="379">
        <f t="shared" si="55"/>
        <v>23</v>
      </c>
      <c r="D461" s="380">
        <v>17.866270002490072</v>
      </c>
      <c r="E461" s="379">
        <f t="shared" si="56"/>
        <v>23</v>
      </c>
      <c r="F461" s="380">
        <v>17.731847568719804</v>
      </c>
      <c r="G461" s="379">
        <f t="shared" si="57"/>
        <v>22</v>
      </c>
      <c r="H461" s="380">
        <v>17.874298999355943</v>
      </c>
      <c r="I461" s="379">
        <f t="shared" si="58"/>
        <v>22</v>
      </c>
      <c r="J461" s="380">
        <v>18.672265399585005</v>
      </c>
      <c r="K461" s="379">
        <f t="shared" si="59"/>
        <v>22</v>
      </c>
    </row>
    <row r="462" spans="1:11" ht="26.25" customHeight="1" x14ac:dyDescent="0.25">
      <c r="A462" s="137" t="s">
        <v>138</v>
      </c>
      <c r="B462" s="380">
        <v>17.988407190311896</v>
      </c>
      <c r="C462" s="379">
        <f t="shared" si="55"/>
        <v>24</v>
      </c>
      <c r="D462" s="380">
        <v>17.701538307051184</v>
      </c>
      <c r="E462" s="379">
        <f t="shared" si="56"/>
        <v>24</v>
      </c>
      <c r="F462" s="380">
        <v>17.386835459886345</v>
      </c>
      <c r="G462" s="379">
        <f t="shared" si="57"/>
        <v>25</v>
      </c>
      <c r="H462" s="380">
        <v>17.514537737431862</v>
      </c>
      <c r="I462" s="379">
        <f t="shared" si="58"/>
        <v>25</v>
      </c>
      <c r="J462" s="380">
        <v>18.306732061460021</v>
      </c>
      <c r="K462" s="379">
        <f t="shared" si="59"/>
        <v>24</v>
      </c>
    </row>
    <row r="463" spans="1:11" ht="26.25" customHeight="1" x14ac:dyDescent="0.25">
      <c r="A463" s="138" t="s">
        <v>87</v>
      </c>
    </row>
    <row r="464" spans="1:11" ht="26.25" customHeight="1" x14ac:dyDescent="0.25">
      <c r="A464" s="138" t="s">
        <v>40</v>
      </c>
    </row>
    <row r="465" spans="1:11" ht="26.25" customHeight="1" x14ac:dyDescent="0.25">
      <c r="A465" s="140"/>
    </row>
    <row r="466" spans="1:11" ht="26.25" customHeight="1" x14ac:dyDescent="0.25">
      <c r="A466" s="469" t="s">
        <v>1087</v>
      </c>
      <c r="E466" s="17"/>
      <c r="G466" s="17"/>
      <c r="K466" s="17" t="s">
        <v>0</v>
      </c>
    </row>
    <row r="467" spans="1:11" ht="26.25" customHeight="1" x14ac:dyDescent="0.25">
      <c r="A467" s="821" t="s">
        <v>71</v>
      </c>
      <c r="B467" s="725" t="s">
        <v>349</v>
      </c>
      <c r="C467" s="725"/>
      <c r="D467" s="725" t="s">
        <v>410</v>
      </c>
      <c r="E467" s="725"/>
      <c r="F467" s="725" t="s">
        <v>598</v>
      </c>
      <c r="G467" s="725"/>
      <c r="H467" s="725" t="s">
        <v>889</v>
      </c>
      <c r="I467" s="725"/>
      <c r="J467" s="725" t="s">
        <v>1035</v>
      </c>
      <c r="K467" s="725"/>
    </row>
    <row r="468" spans="1:11" ht="26.25" customHeight="1" x14ac:dyDescent="0.25">
      <c r="A468" s="819"/>
      <c r="B468" s="459" t="s">
        <v>75</v>
      </c>
      <c r="C468" s="459" t="s">
        <v>3</v>
      </c>
      <c r="D468" s="458" t="s">
        <v>75</v>
      </c>
      <c r="E468" s="458" t="s">
        <v>3</v>
      </c>
      <c r="F468" s="458" t="s">
        <v>75</v>
      </c>
      <c r="G468" s="458" t="s">
        <v>3</v>
      </c>
      <c r="H468" s="458" t="s">
        <v>75</v>
      </c>
      <c r="I468" s="458" t="s">
        <v>3</v>
      </c>
      <c r="J468" s="458" t="s">
        <v>75</v>
      </c>
      <c r="K468" s="458" t="s">
        <v>3</v>
      </c>
    </row>
    <row r="469" spans="1:11" ht="26.25" customHeight="1" x14ac:dyDescent="0.25">
      <c r="A469" s="136" t="s">
        <v>91</v>
      </c>
      <c r="B469" s="377">
        <v>11.6</v>
      </c>
      <c r="C469" s="377" t="s">
        <v>230</v>
      </c>
      <c r="D469" s="377">
        <v>12.425637704290022</v>
      </c>
      <c r="E469" s="377" t="s">
        <v>230</v>
      </c>
      <c r="F469" s="377">
        <v>13.980225245400513</v>
      </c>
      <c r="G469" s="377" t="s">
        <v>230</v>
      </c>
      <c r="H469" s="377">
        <v>14.769745152640748</v>
      </c>
      <c r="I469" s="377" t="s">
        <v>230</v>
      </c>
      <c r="J469" s="377">
        <v>15.559265059880984</v>
      </c>
      <c r="K469" s="377" t="s">
        <v>230</v>
      </c>
    </row>
    <row r="470" spans="1:11" ht="26.25" customHeight="1" x14ac:dyDescent="0.25">
      <c r="A470" s="137" t="s">
        <v>6</v>
      </c>
      <c r="B470" s="380">
        <v>14.570962069472875</v>
      </c>
      <c r="C470" s="379">
        <f t="shared" ref="C470:C501" si="60">RANK(B470,$B$470:$B$501)</f>
        <v>6</v>
      </c>
      <c r="D470" s="380">
        <v>15.908543489876772</v>
      </c>
      <c r="E470" s="379">
        <f>RANK(D470,$D$470:$D$501)</f>
        <v>5</v>
      </c>
      <c r="F470" s="380">
        <v>18.117054312175732</v>
      </c>
      <c r="G470" s="379">
        <f>RANK(F470,$F$470:$F$501)</f>
        <v>6</v>
      </c>
      <c r="H470" s="380">
        <v>18.931996982433454</v>
      </c>
      <c r="I470" s="379">
        <f>RANK(H470,$H$470:$H$501)</f>
        <v>6</v>
      </c>
      <c r="J470" s="380">
        <v>19.746939652691175</v>
      </c>
      <c r="K470" s="379">
        <f>RANK(J470,$J$470:$J$501)</f>
        <v>6</v>
      </c>
    </row>
    <row r="471" spans="1:11" ht="26.25" customHeight="1" x14ac:dyDescent="0.25">
      <c r="A471" s="137" t="s">
        <v>7</v>
      </c>
      <c r="B471" s="380">
        <v>8.168412665007688</v>
      </c>
      <c r="C471" s="379">
        <f t="shared" si="60"/>
        <v>24</v>
      </c>
      <c r="D471" s="380">
        <v>9.1463784881213535</v>
      </c>
      <c r="E471" s="379">
        <f t="shared" ref="E471:E501" si="61">RANK(D471,$D$470:$D$501)</f>
        <v>23</v>
      </c>
      <c r="F471" s="380">
        <v>10.621667187964876</v>
      </c>
      <c r="G471" s="379">
        <f t="shared" ref="G471:G501" si="62">RANK(F471,$F$470:$F$501)</f>
        <v>23</v>
      </c>
      <c r="H471" s="380">
        <v>11.460917367115435</v>
      </c>
      <c r="I471" s="379">
        <f t="shared" ref="I471:I501" si="63">RANK(H471,$H$470:$H$501)</f>
        <v>23</v>
      </c>
      <c r="J471" s="380">
        <v>12.300167546265994</v>
      </c>
      <c r="K471" s="379">
        <f t="shared" ref="K471:K501" si="64">RANK(J471,$J$470:$J$501)</f>
        <v>23</v>
      </c>
    </row>
    <row r="472" spans="1:11" ht="26.25" customHeight="1" x14ac:dyDescent="0.25">
      <c r="A472" s="137" t="s">
        <v>8</v>
      </c>
      <c r="B472" s="380">
        <v>10.735454294925352</v>
      </c>
      <c r="C472" s="379">
        <f t="shared" si="60"/>
        <v>15</v>
      </c>
      <c r="D472" s="380">
        <v>11.745597465631009</v>
      </c>
      <c r="E472" s="379">
        <f t="shared" si="61"/>
        <v>14</v>
      </c>
      <c r="F472" s="380">
        <v>13.250812110322224</v>
      </c>
      <c r="G472" s="379">
        <f t="shared" si="62"/>
        <v>13</v>
      </c>
      <c r="H472" s="380">
        <v>13.947714567576455</v>
      </c>
      <c r="I472" s="379">
        <f t="shared" si="63"/>
        <v>15</v>
      </c>
      <c r="J472" s="380">
        <v>14.644617024830685</v>
      </c>
      <c r="K472" s="379">
        <f t="shared" si="64"/>
        <v>16</v>
      </c>
    </row>
    <row r="473" spans="1:11" ht="26.25" customHeight="1" x14ac:dyDescent="0.25">
      <c r="A473" s="137" t="s">
        <v>9</v>
      </c>
      <c r="B473" s="380">
        <v>18.572614730012617</v>
      </c>
      <c r="C473" s="379">
        <f t="shared" si="60"/>
        <v>1</v>
      </c>
      <c r="D473" s="380">
        <v>15.124437675520067</v>
      </c>
      <c r="E473" s="379">
        <f t="shared" si="61"/>
        <v>9</v>
      </c>
      <c r="F473" s="380">
        <v>16.616532552093123</v>
      </c>
      <c r="G473" s="379">
        <f t="shared" si="62"/>
        <v>9</v>
      </c>
      <c r="H473" s="380">
        <v>17.80242242005507</v>
      </c>
      <c r="I473" s="379">
        <f t="shared" si="63"/>
        <v>8</v>
      </c>
      <c r="J473" s="380">
        <v>18.988312288017017</v>
      </c>
      <c r="K473" s="379">
        <f t="shared" si="64"/>
        <v>8</v>
      </c>
    </row>
    <row r="474" spans="1:11" ht="26.25" customHeight="1" x14ac:dyDescent="0.25">
      <c r="A474" s="137" t="s">
        <v>10</v>
      </c>
      <c r="B474" s="380">
        <v>14.204887698749014</v>
      </c>
      <c r="C474" s="379">
        <f t="shared" si="60"/>
        <v>7</v>
      </c>
      <c r="D474" s="380">
        <v>15.295718997267532</v>
      </c>
      <c r="E474" s="379">
        <f t="shared" si="61"/>
        <v>8</v>
      </c>
      <c r="F474" s="380">
        <v>17.584176618354423</v>
      </c>
      <c r="G474" s="379">
        <f t="shared" si="62"/>
        <v>8</v>
      </c>
      <c r="H474" s="380">
        <v>18.540215388363059</v>
      </c>
      <c r="I474" s="379">
        <f t="shared" si="63"/>
        <v>7</v>
      </c>
      <c r="J474" s="380">
        <v>19.496254158371695</v>
      </c>
      <c r="K474" s="379">
        <f t="shared" si="64"/>
        <v>7</v>
      </c>
    </row>
    <row r="475" spans="1:11" ht="26.25" customHeight="1" x14ac:dyDescent="0.25">
      <c r="A475" s="137" t="s">
        <v>11</v>
      </c>
      <c r="B475" s="380">
        <v>9.5052775457513849</v>
      </c>
      <c r="C475" s="379">
        <f t="shared" si="60"/>
        <v>20</v>
      </c>
      <c r="D475" s="380">
        <v>10.842467324008256</v>
      </c>
      <c r="E475" s="379">
        <f t="shared" si="61"/>
        <v>17</v>
      </c>
      <c r="F475" s="380">
        <v>12.732114581833883</v>
      </c>
      <c r="G475" s="379">
        <f t="shared" si="62"/>
        <v>17</v>
      </c>
      <c r="H475" s="380">
        <v>13.782729903310042</v>
      </c>
      <c r="I475" s="379">
        <f t="shared" si="63"/>
        <v>16</v>
      </c>
      <c r="J475" s="380">
        <v>14.8333452247862</v>
      </c>
      <c r="K475" s="379">
        <f t="shared" si="64"/>
        <v>15</v>
      </c>
    </row>
    <row r="476" spans="1:11" ht="26.25" customHeight="1" x14ac:dyDescent="0.25">
      <c r="A476" s="137" t="s">
        <v>12</v>
      </c>
      <c r="B476" s="380">
        <v>13.414537129522412</v>
      </c>
      <c r="C476" s="379">
        <f t="shared" si="60"/>
        <v>10</v>
      </c>
      <c r="D476" s="380">
        <v>15.526964139063784</v>
      </c>
      <c r="E476" s="379">
        <f t="shared" si="61"/>
        <v>6</v>
      </c>
      <c r="F476" s="380">
        <v>17.620566253621249</v>
      </c>
      <c r="G476" s="379">
        <f t="shared" si="62"/>
        <v>7</v>
      </c>
      <c r="H476" s="380">
        <v>17.788131514372054</v>
      </c>
      <c r="I476" s="379">
        <f t="shared" si="63"/>
        <v>9</v>
      </c>
      <c r="J476" s="380">
        <v>17.95569677512286</v>
      </c>
      <c r="K476" s="379">
        <f t="shared" si="64"/>
        <v>9</v>
      </c>
    </row>
    <row r="477" spans="1:11" ht="26.25" customHeight="1" x14ac:dyDescent="0.25">
      <c r="A477" s="137" t="s">
        <v>13</v>
      </c>
      <c r="B477" s="380">
        <v>18.021882902759206</v>
      </c>
      <c r="C477" s="379">
        <f t="shared" si="60"/>
        <v>2</v>
      </c>
      <c r="D477" s="380">
        <v>18.908024039424383</v>
      </c>
      <c r="E477" s="379">
        <f t="shared" si="61"/>
        <v>1</v>
      </c>
      <c r="F477" s="380">
        <v>21.013994929262964</v>
      </c>
      <c r="G477" s="379">
        <f t="shared" si="62"/>
        <v>2</v>
      </c>
      <c r="H477" s="380">
        <v>21.878367471038175</v>
      </c>
      <c r="I477" s="379">
        <f t="shared" si="63"/>
        <v>2</v>
      </c>
      <c r="J477" s="380">
        <v>22.742740012813385</v>
      </c>
      <c r="K477" s="379">
        <f t="shared" si="64"/>
        <v>2</v>
      </c>
    </row>
    <row r="478" spans="1:11" ht="26.25" customHeight="1" x14ac:dyDescent="0.25">
      <c r="A478" s="137" t="s">
        <v>98</v>
      </c>
      <c r="B478" s="380">
        <v>8.1419298338083781</v>
      </c>
      <c r="C478" s="379">
        <f t="shared" si="60"/>
        <v>25</v>
      </c>
      <c r="D478" s="380">
        <v>8.9620167743179415</v>
      </c>
      <c r="E478" s="379">
        <f t="shared" si="61"/>
        <v>24</v>
      </c>
      <c r="F478" s="380">
        <v>10.511951816299641</v>
      </c>
      <c r="G478" s="379">
        <f t="shared" si="62"/>
        <v>24</v>
      </c>
      <c r="H478" s="380">
        <v>10.981378043094701</v>
      </c>
      <c r="I478" s="379">
        <f t="shared" si="63"/>
        <v>24</v>
      </c>
      <c r="J478" s="380">
        <v>11.45080426988976</v>
      </c>
      <c r="K478" s="379">
        <f t="shared" si="64"/>
        <v>24</v>
      </c>
    </row>
    <row r="479" spans="1:11" ht="26.25" customHeight="1" x14ac:dyDescent="0.25">
      <c r="A479" s="137" t="s">
        <v>14</v>
      </c>
      <c r="B479" s="380">
        <v>9.8025237801374683</v>
      </c>
      <c r="C479" s="379">
        <f t="shared" si="60"/>
        <v>18</v>
      </c>
      <c r="D479" s="380">
        <v>10.269231563939913</v>
      </c>
      <c r="E479" s="379">
        <f t="shared" si="61"/>
        <v>20</v>
      </c>
      <c r="F479" s="380">
        <v>11.422789194413959</v>
      </c>
      <c r="G479" s="379">
        <f t="shared" si="62"/>
        <v>22</v>
      </c>
      <c r="H479" s="380">
        <v>12.217843600484406</v>
      </c>
      <c r="I479" s="379">
        <f t="shared" si="63"/>
        <v>22</v>
      </c>
      <c r="J479" s="380">
        <v>13.012898006554853</v>
      </c>
      <c r="K479" s="379">
        <f t="shared" si="64"/>
        <v>22</v>
      </c>
    </row>
    <row r="480" spans="1:11" ht="26.25" customHeight="1" x14ac:dyDescent="0.25">
      <c r="A480" s="137" t="s">
        <v>15</v>
      </c>
      <c r="B480" s="380">
        <v>5.9287630186308382</v>
      </c>
      <c r="C480" s="379">
        <f t="shared" si="60"/>
        <v>30</v>
      </c>
      <c r="D480" s="380">
        <v>6.4787367789709229</v>
      </c>
      <c r="E480" s="379">
        <f t="shared" si="61"/>
        <v>31</v>
      </c>
      <c r="F480" s="380">
        <v>7.0041062599513957</v>
      </c>
      <c r="G480" s="379">
        <f t="shared" si="62"/>
        <v>30</v>
      </c>
      <c r="H480" s="380">
        <v>7.3320308260067302</v>
      </c>
      <c r="I480" s="379">
        <f t="shared" si="63"/>
        <v>30</v>
      </c>
      <c r="J480" s="380">
        <v>7.6599553920620647</v>
      </c>
      <c r="K480" s="379">
        <f t="shared" si="64"/>
        <v>30</v>
      </c>
    </row>
    <row r="481" spans="1:11" ht="26.25" customHeight="1" x14ac:dyDescent="0.25">
      <c r="A481" s="137" t="s">
        <v>16</v>
      </c>
      <c r="B481" s="380">
        <v>10.424699788572186</v>
      </c>
      <c r="C481" s="379">
        <f t="shared" si="60"/>
        <v>16</v>
      </c>
      <c r="D481" s="380">
        <v>11.774155047657468</v>
      </c>
      <c r="E481" s="379">
        <f t="shared" si="61"/>
        <v>13</v>
      </c>
      <c r="F481" s="380">
        <v>12.77037384344778</v>
      </c>
      <c r="G481" s="379">
        <f t="shared" si="62"/>
        <v>16</v>
      </c>
      <c r="H481" s="380">
        <v>13.21802333079472</v>
      </c>
      <c r="I481" s="379">
        <f t="shared" si="63"/>
        <v>17</v>
      </c>
      <c r="J481" s="380">
        <v>13.66567281814166</v>
      </c>
      <c r="K481" s="379">
        <f t="shared" si="64"/>
        <v>18</v>
      </c>
    </row>
    <row r="482" spans="1:11" ht="26.25" customHeight="1" x14ac:dyDescent="0.25">
      <c r="A482" s="137" t="s">
        <v>17</v>
      </c>
      <c r="B482" s="380">
        <v>6.7176290194410555</v>
      </c>
      <c r="C482" s="379">
        <f t="shared" si="60"/>
        <v>28</v>
      </c>
      <c r="D482" s="380">
        <v>7.5916826657121472</v>
      </c>
      <c r="E482" s="379">
        <f t="shared" si="61"/>
        <v>28</v>
      </c>
      <c r="F482" s="380">
        <v>8.5311967632027255</v>
      </c>
      <c r="G482" s="379">
        <f t="shared" si="62"/>
        <v>28</v>
      </c>
      <c r="H482" s="380">
        <v>9.0217374228245557</v>
      </c>
      <c r="I482" s="379">
        <f t="shared" si="63"/>
        <v>28</v>
      </c>
      <c r="J482" s="380">
        <v>9.512278082446386</v>
      </c>
      <c r="K482" s="379">
        <f t="shared" si="64"/>
        <v>28</v>
      </c>
    </row>
    <row r="483" spans="1:11" ht="26.25" customHeight="1" x14ac:dyDescent="0.25">
      <c r="A483" s="137" t="s">
        <v>18</v>
      </c>
      <c r="B483" s="380">
        <v>9.8360737414068513</v>
      </c>
      <c r="C483" s="379">
        <f t="shared" si="60"/>
        <v>17</v>
      </c>
      <c r="D483" s="380">
        <v>10.816414586754004</v>
      </c>
      <c r="E483" s="379">
        <f t="shared" si="61"/>
        <v>18</v>
      </c>
      <c r="F483" s="380">
        <v>12.829797069728388</v>
      </c>
      <c r="G483" s="379">
        <f t="shared" si="62"/>
        <v>15</v>
      </c>
      <c r="H483" s="380">
        <v>14.038268708891035</v>
      </c>
      <c r="I483" s="379">
        <f t="shared" si="63"/>
        <v>13</v>
      </c>
      <c r="J483" s="380">
        <v>15.246740348053683</v>
      </c>
      <c r="K483" s="379">
        <f t="shared" si="64"/>
        <v>13</v>
      </c>
    </row>
    <row r="484" spans="1:11" ht="26.25" customHeight="1" x14ac:dyDescent="0.25">
      <c r="A484" s="137" t="s">
        <v>19</v>
      </c>
      <c r="B484" s="380">
        <v>7.2659049171478323</v>
      </c>
      <c r="C484" s="379">
        <f t="shared" si="60"/>
        <v>27</v>
      </c>
      <c r="D484" s="380">
        <v>8.3086701152867946</v>
      </c>
      <c r="E484" s="379">
        <f t="shared" si="61"/>
        <v>27</v>
      </c>
      <c r="F484" s="380">
        <v>9.1373852173742076</v>
      </c>
      <c r="G484" s="379">
        <f t="shared" si="62"/>
        <v>27</v>
      </c>
      <c r="H484" s="380">
        <v>9.7800016342461085</v>
      </c>
      <c r="I484" s="379">
        <f t="shared" si="63"/>
        <v>26</v>
      </c>
      <c r="J484" s="380">
        <v>10.422618051118009</v>
      </c>
      <c r="K484" s="379">
        <f t="shared" si="64"/>
        <v>26</v>
      </c>
    </row>
    <row r="485" spans="1:11" ht="26.25" customHeight="1" x14ac:dyDescent="0.25">
      <c r="A485" s="137" t="s">
        <v>20</v>
      </c>
      <c r="B485" s="380">
        <v>12.492092277845726</v>
      </c>
      <c r="C485" s="379">
        <f t="shared" si="60"/>
        <v>11</v>
      </c>
      <c r="D485" s="380">
        <v>11.583872232020379</v>
      </c>
      <c r="E485" s="379">
        <f t="shared" si="61"/>
        <v>16</v>
      </c>
      <c r="F485" s="380">
        <v>13.000479309793898</v>
      </c>
      <c r="G485" s="379">
        <f t="shared" si="62"/>
        <v>14</v>
      </c>
      <c r="H485" s="380">
        <v>13.949143992180849</v>
      </c>
      <c r="I485" s="379">
        <f t="shared" si="63"/>
        <v>14</v>
      </c>
      <c r="J485" s="380">
        <v>14.8978086745678</v>
      </c>
      <c r="K485" s="379">
        <f t="shared" si="64"/>
        <v>14</v>
      </c>
    </row>
    <row r="486" spans="1:11" ht="26.25" customHeight="1" x14ac:dyDescent="0.25">
      <c r="A486" s="137" t="s">
        <v>21</v>
      </c>
      <c r="B486" s="380">
        <v>5.9890395290512819</v>
      </c>
      <c r="C486" s="379">
        <f t="shared" si="60"/>
        <v>29</v>
      </c>
      <c r="D486" s="380">
        <v>6.6365336228910943</v>
      </c>
      <c r="E486" s="379">
        <f t="shared" si="61"/>
        <v>30</v>
      </c>
      <c r="F486" s="380">
        <v>6.8549610104983021</v>
      </c>
      <c r="G486" s="379">
        <f t="shared" si="62"/>
        <v>31</v>
      </c>
      <c r="H486" s="380">
        <v>6.9259865242344105</v>
      </c>
      <c r="I486" s="379">
        <f t="shared" si="63"/>
        <v>31</v>
      </c>
      <c r="J486" s="380">
        <v>6.997012037970519</v>
      </c>
      <c r="K486" s="379">
        <f t="shared" si="64"/>
        <v>31</v>
      </c>
    </row>
    <row r="487" spans="1:11" ht="26.25" customHeight="1" x14ac:dyDescent="0.25">
      <c r="A487" s="137" t="s">
        <v>22</v>
      </c>
      <c r="B487" s="380">
        <v>11.794382062499928</v>
      </c>
      <c r="C487" s="379">
        <f t="shared" si="60"/>
        <v>12</v>
      </c>
      <c r="D487" s="380">
        <v>13.3380206055439</v>
      </c>
      <c r="E487" s="379">
        <f t="shared" si="61"/>
        <v>11</v>
      </c>
      <c r="F487" s="380">
        <v>15.043661814873039</v>
      </c>
      <c r="G487" s="379">
        <f t="shared" si="62"/>
        <v>11</v>
      </c>
      <c r="H487" s="380">
        <v>16.353135331112316</v>
      </c>
      <c r="I487" s="379">
        <f t="shared" si="63"/>
        <v>10</v>
      </c>
      <c r="J487" s="380">
        <v>17.662608847351592</v>
      </c>
      <c r="K487" s="379">
        <f t="shared" si="64"/>
        <v>10</v>
      </c>
    </row>
    <row r="488" spans="1:11" ht="26.25" customHeight="1" x14ac:dyDescent="0.25">
      <c r="A488" s="137" t="s">
        <v>23</v>
      </c>
      <c r="B488" s="380">
        <v>8.5602942464313863</v>
      </c>
      <c r="C488" s="379">
        <f t="shared" si="60"/>
        <v>22</v>
      </c>
      <c r="D488" s="380">
        <v>10.076357214549796</v>
      </c>
      <c r="E488" s="379">
        <f t="shared" si="61"/>
        <v>21</v>
      </c>
      <c r="F488" s="380">
        <v>11.683160100412856</v>
      </c>
      <c r="G488" s="379">
        <f t="shared" si="62"/>
        <v>20</v>
      </c>
      <c r="H488" s="380">
        <v>12.673070851937041</v>
      </c>
      <c r="I488" s="379">
        <f t="shared" si="63"/>
        <v>20</v>
      </c>
      <c r="J488" s="380">
        <v>13.662981603461226</v>
      </c>
      <c r="K488" s="379">
        <f t="shared" si="64"/>
        <v>19</v>
      </c>
    </row>
    <row r="489" spans="1:11" ht="26.25" customHeight="1" x14ac:dyDescent="0.25">
      <c r="A489" s="137" t="s">
        <v>24</v>
      </c>
      <c r="B489" s="380">
        <v>7.5547820894584259</v>
      </c>
      <c r="C489" s="379">
        <f t="shared" si="60"/>
        <v>26</v>
      </c>
      <c r="D489" s="380">
        <v>8.3651101638410879</v>
      </c>
      <c r="E489" s="379">
        <f t="shared" si="61"/>
        <v>26</v>
      </c>
      <c r="F489" s="380">
        <v>9.3422502646988903</v>
      </c>
      <c r="G489" s="379">
        <f t="shared" si="62"/>
        <v>26</v>
      </c>
      <c r="H489" s="380">
        <v>9.6102032961265262</v>
      </c>
      <c r="I489" s="379">
        <f t="shared" si="63"/>
        <v>27</v>
      </c>
      <c r="J489" s="380">
        <v>9.8781563275541622</v>
      </c>
      <c r="K489" s="379">
        <f t="shared" si="64"/>
        <v>27</v>
      </c>
    </row>
    <row r="490" spans="1:11" ht="26.25" customHeight="1" x14ac:dyDescent="0.25">
      <c r="A490" s="137" t="s">
        <v>93</v>
      </c>
      <c r="B490" s="380">
        <v>5.0528630223245816</v>
      </c>
      <c r="C490" s="379">
        <f t="shared" si="60"/>
        <v>31</v>
      </c>
      <c r="D490" s="380">
        <v>6.666644282231907</v>
      </c>
      <c r="E490" s="379">
        <f t="shared" si="61"/>
        <v>29</v>
      </c>
      <c r="F490" s="380">
        <v>7.6565138243984805</v>
      </c>
      <c r="G490" s="379">
        <f t="shared" si="62"/>
        <v>29</v>
      </c>
      <c r="H490" s="380">
        <v>8.4126245890096829</v>
      </c>
      <c r="I490" s="379">
        <f t="shared" si="63"/>
        <v>29</v>
      </c>
      <c r="J490" s="380">
        <v>9.1687353536208853</v>
      </c>
      <c r="K490" s="379">
        <f t="shared" si="64"/>
        <v>29</v>
      </c>
    </row>
    <row r="491" spans="1:11" ht="26.25" customHeight="1" x14ac:dyDescent="0.25">
      <c r="A491" s="137" t="s">
        <v>72</v>
      </c>
      <c r="B491" s="380">
        <v>16.954879810849864</v>
      </c>
      <c r="C491" s="379">
        <f t="shared" si="60"/>
        <v>3</v>
      </c>
      <c r="D491" s="380">
        <v>18.528902189321155</v>
      </c>
      <c r="E491" s="379">
        <f t="shared" si="61"/>
        <v>2</v>
      </c>
      <c r="F491" s="380">
        <v>20.563639059450058</v>
      </c>
      <c r="G491" s="379">
        <f t="shared" si="62"/>
        <v>3</v>
      </c>
      <c r="H491" s="380">
        <v>21.323301190692177</v>
      </c>
      <c r="I491" s="379">
        <f t="shared" si="63"/>
        <v>3</v>
      </c>
      <c r="J491" s="380">
        <v>22.082963321934297</v>
      </c>
      <c r="K491" s="379">
        <f t="shared" si="64"/>
        <v>5</v>
      </c>
    </row>
    <row r="492" spans="1:11" ht="26.25" customHeight="1" x14ac:dyDescent="0.25">
      <c r="A492" s="137" t="s">
        <v>94</v>
      </c>
      <c r="B492" s="380">
        <v>4.4333576577704363</v>
      </c>
      <c r="C492" s="379">
        <f t="shared" si="60"/>
        <v>32</v>
      </c>
      <c r="D492" s="380">
        <v>4.604190487504269</v>
      </c>
      <c r="E492" s="379">
        <f t="shared" si="61"/>
        <v>32</v>
      </c>
      <c r="F492" s="380">
        <v>5.4729803180721754</v>
      </c>
      <c r="G492" s="379">
        <f t="shared" si="62"/>
        <v>32</v>
      </c>
      <c r="H492" s="380">
        <v>6.0174262149621072</v>
      </c>
      <c r="I492" s="379">
        <f t="shared" si="63"/>
        <v>32</v>
      </c>
      <c r="J492" s="380">
        <v>6.5618721118520389</v>
      </c>
      <c r="K492" s="379">
        <f t="shared" si="64"/>
        <v>32</v>
      </c>
    </row>
    <row r="493" spans="1:11" ht="26.25" customHeight="1" x14ac:dyDescent="0.25">
      <c r="A493" s="137" t="s">
        <v>95</v>
      </c>
      <c r="B493" s="380">
        <v>13.804892621236764</v>
      </c>
      <c r="C493" s="379">
        <f t="shared" si="60"/>
        <v>8</v>
      </c>
      <c r="D493" s="380">
        <v>15.486459506501484</v>
      </c>
      <c r="E493" s="379">
        <f t="shared" si="61"/>
        <v>7</v>
      </c>
      <c r="F493" s="380">
        <v>18.640053706627548</v>
      </c>
      <c r="G493" s="379">
        <f t="shared" si="62"/>
        <v>5</v>
      </c>
      <c r="H493" s="380">
        <v>20.437423312883435</v>
      </c>
      <c r="I493" s="379">
        <f t="shared" si="63"/>
        <v>5</v>
      </c>
      <c r="J493" s="380">
        <v>22.234792919139323</v>
      </c>
      <c r="K493" s="379">
        <f t="shared" si="64"/>
        <v>4</v>
      </c>
    </row>
    <row r="494" spans="1:11" ht="26.25" customHeight="1" x14ac:dyDescent="0.25">
      <c r="A494" s="137" t="s">
        <v>29</v>
      </c>
      <c r="B494" s="380">
        <v>11.125476063500273</v>
      </c>
      <c r="C494" s="379">
        <f t="shared" si="60"/>
        <v>13</v>
      </c>
      <c r="D494" s="380">
        <v>11.609413692784605</v>
      </c>
      <c r="E494" s="379">
        <f t="shared" si="61"/>
        <v>15</v>
      </c>
      <c r="F494" s="380">
        <v>12.406884086914841</v>
      </c>
      <c r="G494" s="379">
        <f t="shared" si="62"/>
        <v>18</v>
      </c>
      <c r="H494" s="380">
        <v>12.924305903333375</v>
      </c>
      <c r="I494" s="379">
        <f t="shared" si="63"/>
        <v>18</v>
      </c>
      <c r="J494" s="380">
        <v>13.441727719751908</v>
      </c>
      <c r="K494" s="379">
        <f t="shared" si="64"/>
        <v>20</v>
      </c>
    </row>
    <row r="495" spans="1:11" ht="26.25" customHeight="1" x14ac:dyDescent="0.25">
      <c r="A495" s="137" t="s">
        <v>30</v>
      </c>
      <c r="B495" s="380">
        <v>16.53540326657961</v>
      </c>
      <c r="C495" s="379">
        <f t="shared" si="60"/>
        <v>5</v>
      </c>
      <c r="D495" s="380">
        <v>18.19348483033135</v>
      </c>
      <c r="E495" s="379">
        <f t="shared" si="61"/>
        <v>4</v>
      </c>
      <c r="F495" s="380">
        <v>21.092312668006301</v>
      </c>
      <c r="G495" s="379">
        <f t="shared" si="62"/>
        <v>1</v>
      </c>
      <c r="H495" s="380">
        <v>22.739485034427592</v>
      </c>
      <c r="I495" s="379">
        <f t="shared" si="63"/>
        <v>1</v>
      </c>
      <c r="J495" s="380">
        <v>24.386657400848883</v>
      </c>
      <c r="K495" s="379">
        <f t="shared" si="64"/>
        <v>1</v>
      </c>
    </row>
    <row r="496" spans="1:11" ht="26.25" customHeight="1" x14ac:dyDescent="0.25">
      <c r="A496" s="137" t="s">
        <v>31</v>
      </c>
      <c r="B496" s="380">
        <v>10.927736229551188</v>
      </c>
      <c r="C496" s="379">
        <f t="shared" si="60"/>
        <v>14</v>
      </c>
      <c r="D496" s="380">
        <v>12.22001329244546</v>
      </c>
      <c r="E496" s="379">
        <f t="shared" si="61"/>
        <v>12</v>
      </c>
      <c r="F496" s="380">
        <v>14.924138562682639</v>
      </c>
      <c r="G496" s="379">
        <f t="shared" si="62"/>
        <v>12</v>
      </c>
      <c r="H496" s="380">
        <v>16.273482485773744</v>
      </c>
      <c r="I496" s="379">
        <f t="shared" si="63"/>
        <v>11</v>
      </c>
      <c r="J496" s="380">
        <v>17.622826408864849</v>
      </c>
      <c r="K496" s="379">
        <f t="shared" si="64"/>
        <v>11</v>
      </c>
    </row>
    <row r="497" spans="1:11" ht="26.25" customHeight="1" x14ac:dyDescent="0.25">
      <c r="A497" s="137" t="s">
        <v>32</v>
      </c>
      <c r="B497" s="380">
        <v>16.873354327049004</v>
      </c>
      <c r="C497" s="379">
        <f t="shared" si="60"/>
        <v>4</v>
      </c>
      <c r="D497" s="380">
        <v>18.26212356632222</v>
      </c>
      <c r="E497" s="379">
        <f t="shared" si="61"/>
        <v>3</v>
      </c>
      <c r="F497" s="380">
        <v>20.105476719753952</v>
      </c>
      <c r="G497" s="379">
        <f t="shared" si="62"/>
        <v>4</v>
      </c>
      <c r="H497" s="380">
        <v>21.192135886419894</v>
      </c>
      <c r="I497" s="379">
        <f t="shared" si="63"/>
        <v>4</v>
      </c>
      <c r="J497" s="380">
        <v>22.278795053085837</v>
      </c>
      <c r="K497" s="379">
        <f t="shared" si="64"/>
        <v>3</v>
      </c>
    </row>
    <row r="498" spans="1:11" ht="26.25" customHeight="1" x14ac:dyDescent="0.25">
      <c r="A498" s="137" t="s">
        <v>96</v>
      </c>
      <c r="B498" s="380">
        <v>9.5964462241131194</v>
      </c>
      <c r="C498" s="379">
        <f t="shared" si="60"/>
        <v>19</v>
      </c>
      <c r="D498" s="380">
        <v>10.559728147033065</v>
      </c>
      <c r="E498" s="379">
        <f t="shared" si="61"/>
        <v>19</v>
      </c>
      <c r="F498" s="380">
        <v>11.932465627575221</v>
      </c>
      <c r="G498" s="379">
        <f t="shared" si="62"/>
        <v>19</v>
      </c>
      <c r="H498" s="380">
        <v>12.554419634331238</v>
      </c>
      <c r="I498" s="379">
        <f t="shared" si="63"/>
        <v>21</v>
      </c>
      <c r="J498" s="380">
        <v>13.176373641087254</v>
      </c>
      <c r="K498" s="379">
        <f t="shared" si="64"/>
        <v>21</v>
      </c>
    </row>
    <row r="499" spans="1:11" ht="26.25" customHeight="1" x14ac:dyDescent="0.25">
      <c r="A499" s="137" t="s">
        <v>34</v>
      </c>
      <c r="B499" s="380">
        <v>8.4690528769476145</v>
      </c>
      <c r="C499" s="379">
        <f t="shared" si="60"/>
        <v>23</v>
      </c>
      <c r="D499" s="380">
        <v>8.5038020252978566</v>
      </c>
      <c r="E499" s="379">
        <f t="shared" si="61"/>
        <v>25</v>
      </c>
      <c r="F499" s="380">
        <v>9.812917077974495</v>
      </c>
      <c r="G499" s="379">
        <f t="shared" si="62"/>
        <v>25</v>
      </c>
      <c r="H499" s="380">
        <v>10.589444588805314</v>
      </c>
      <c r="I499" s="379">
        <f t="shared" si="63"/>
        <v>25</v>
      </c>
      <c r="J499" s="380">
        <v>11.365972099636133</v>
      </c>
      <c r="K499" s="379">
        <f t="shared" si="64"/>
        <v>25</v>
      </c>
    </row>
    <row r="500" spans="1:11" ht="26.25" customHeight="1" x14ac:dyDescent="0.25">
      <c r="A500" s="137" t="s">
        <v>35</v>
      </c>
      <c r="B500" s="380">
        <v>8.851785168325577</v>
      </c>
      <c r="C500" s="379">
        <f t="shared" si="60"/>
        <v>21</v>
      </c>
      <c r="D500" s="380">
        <v>9.9733955414597055</v>
      </c>
      <c r="E500" s="379">
        <f t="shared" si="61"/>
        <v>22</v>
      </c>
      <c r="F500" s="380">
        <v>11.570838678384295</v>
      </c>
      <c r="G500" s="379">
        <f t="shared" si="62"/>
        <v>21</v>
      </c>
      <c r="H500" s="380">
        <v>12.739754001790793</v>
      </c>
      <c r="I500" s="379">
        <f t="shared" si="63"/>
        <v>19</v>
      </c>
      <c r="J500" s="380">
        <v>13.908669325197291</v>
      </c>
      <c r="K500" s="379">
        <f t="shared" si="64"/>
        <v>17</v>
      </c>
    </row>
    <row r="501" spans="1:11" ht="26.25" customHeight="1" x14ac:dyDescent="0.25">
      <c r="A501" s="137" t="s">
        <v>36</v>
      </c>
      <c r="B501" s="380">
        <v>13.649046627861033</v>
      </c>
      <c r="C501" s="379">
        <f t="shared" si="60"/>
        <v>9</v>
      </c>
      <c r="D501" s="380">
        <v>14.727658243247941</v>
      </c>
      <c r="E501" s="379">
        <f t="shared" si="61"/>
        <v>10</v>
      </c>
      <c r="F501" s="380">
        <v>15.625450606169283</v>
      </c>
      <c r="G501" s="379">
        <f t="shared" si="62"/>
        <v>10</v>
      </c>
      <c r="H501" s="380">
        <v>15.96705850435329</v>
      </c>
      <c r="I501" s="379">
        <f t="shared" si="63"/>
        <v>12</v>
      </c>
      <c r="J501" s="380">
        <v>16.308666402537298</v>
      </c>
      <c r="K501" s="379">
        <f t="shared" si="64"/>
        <v>12</v>
      </c>
    </row>
    <row r="502" spans="1:11" ht="26.25" customHeight="1" x14ac:dyDescent="0.25">
      <c r="A502" s="138" t="s">
        <v>419</v>
      </c>
      <c r="B502" s="672"/>
      <c r="C502" s="623"/>
      <c r="D502" s="672"/>
      <c r="E502" s="623"/>
      <c r="F502" s="672"/>
      <c r="G502" s="623"/>
      <c r="H502" s="672"/>
      <c r="I502" s="623"/>
      <c r="J502" s="672"/>
      <c r="K502" s="623"/>
    </row>
    <row r="503" spans="1:11" ht="26.25" customHeight="1" x14ac:dyDescent="0.25">
      <c r="A503" s="138" t="s">
        <v>97</v>
      </c>
    </row>
    <row r="505" spans="1:11" ht="26.25" customHeight="1" x14ac:dyDescent="0.25">
      <c r="A505" s="469" t="s">
        <v>1088</v>
      </c>
      <c r="E505" s="17"/>
      <c r="G505" s="17"/>
      <c r="K505" s="17" t="s">
        <v>0</v>
      </c>
    </row>
    <row r="506" spans="1:11" ht="26.25" customHeight="1" x14ac:dyDescent="0.25">
      <c r="A506" s="821" t="s">
        <v>71</v>
      </c>
      <c r="B506" s="725" t="s">
        <v>349</v>
      </c>
      <c r="C506" s="725"/>
      <c r="D506" s="725" t="s">
        <v>410</v>
      </c>
      <c r="E506" s="725"/>
      <c r="F506" s="725" t="s">
        <v>598</v>
      </c>
      <c r="G506" s="725"/>
      <c r="H506" s="725" t="s">
        <v>889</v>
      </c>
      <c r="I506" s="725"/>
      <c r="J506" s="725" t="s">
        <v>1035</v>
      </c>
      <c r="K506" s="725"/>
    </row>
    <row r="507" spans="1:11" ht="26.25" customHeight="1" x14ac:dyDescent="0.25">
      <c r="A507" s="819"/>
      <c r="B507" s="459" t="s">
        <v>75</v>
      </c>
      <c r="C507" s="459" t="s">
        <v>3</v>
      </c>
      <c r="D507" s="458" t="s">
        <v>75</v>
      </c>
      <c r="E507" s="458" t="s">
        <v>3</v>
      </c>
      <c r="F507" s="458" t="s">
        <v>75</v>
      </c>
      <c r="G507" s="458" t="s">
        <v>3</v>
      </c>
      <c r="H507" s="458" t="s">
        <v>75</v>
      </c>
      <c r="I507" s="458" t="s">
        <v>3</v>
      </c>
      <c r="J507" s="458" t="s">
        <v>75</v>
      </c>
      <c r="K507" s="458" t="s">
        <v>3</v>
      </c>
    </row>
    <row r="508" spans="1:11" ht="26.25" customHeight="1" x14ac:dyDescent="0.25">
      <c r="A508" s="136" t="s">
        <v>91</v>
      </c>
      <c r="B508" s="377">
        <v>23.6</v>
      </c>
      <c r="C508" s="377" t="s">
        <v>230</v>
      </c>
      <c r="D508" s="377">
        <v>23.492638255969471</v>
      </c>
      <c r="E508" s="377" t="s">
        <v>230</v>
      </c>
      <c r="F508" s="377">
        <v>23.286949286336384</v>
      </c>
      <c r="G508" s="377" t="s">
        <v>230</v>
      </c>
      <c r="H508" s="377">
        <v>22.596134008919112</v>
      </c>
      <c r="I508" s="377" t="s">
        <v>230</v>
      </c>
      <c r="J508" s="377">
        <v>21.90531873150184</v>
      </c>
      <c r="K508" s="377" t="s">
        <v>230</v>
      </c>
    </row>
    <row r="509" spans="1:11" ht="26.25" customHeight="1" x14ac:dyDescent="0.25">
      <c r="A509" s="137" t="s">
        <v>6</v>
      </c>
      <c r="B509" s="380">
        <v>22.886736957586891</v>
      </c>
      <c r="C509" s="379">
        <f t="shared" ref="C509:C540" si="65">RANK(B509,$B$509:$B$540)</f>
        <v>21</v>
      </c>
      <c r="D509" s="380">
        <v>22.562631679489701</v>
      </c>
      <c r="E509" s="379">
        <f>RANK(D509,$D$509:$D$540)</f>
        <v>21</v>
      </c>
      <c r="F509" s="380">
        <v>21.99628122043584</v>
      </c>
      <c r="G509" s="379">
        <f>RANK(F509,$F$509:$F$540)</f>
        <v>21</v>
      </c>
      <c r="H509" s="380">
        <v>21.549062398965404</v>
      </c>
      <c r="I509" s="379">
        <f>RANK(H509,$H$509:$H$540)</f>
        <v>21</v>
      </c>
      <c r="J509" s="380">
        <v>21.101843577494968</v>
      </c>
      <c r="K509" s="379">
        <f>RANK(J509,$J$509:$J$540)</f>
        <v>21</v>
      </c>
    </row>
    <row r="510" spans="1:11" ht="26.25" customHeight="1" x14ac:dyDescent="0.25">
      <c r="A510" s="137" t="s">
        <v>7</v>
      </c>
      <c r="B510" s="380">
        <v>28.868332821930657</v>
      </c>
      <c r="C510" s="379">
        <f t="shared" si="65"/>
        <v>11</v>
      </c>
      <c r="D510" s="380">
        <v>28.411286543243129</v>
      </c>
      <c r="E510" s="379">
        <f t="shared" ref="E510:E540" si="66">RANK(D510,$D$509:$D$540)</f>
        <v>11</v>
      </c>
      <c r="F510" s="380">
        <v>28.106924620278757</v>
      </c>
      <c r="G510" s="379">
        <f t="shared" ref="G510:G540" si="67">RANK(F510,$F$509:$F$540)</f>
        <v>10</v>
      </c>
      <c r="H510" s="380">
        <v>27.777510175573806</v>
      </c>
      <c r="I510" s="379">
        <f t="shared" ref="I510:I540" si="68">RANK(H510,$H$509:$H$540)</f>
        <v>10</v>
      </c>
      <c r="J510" s="380">
        <v>27.448095730868854</v>
      </c>
      <c r="K510" s="379">
        <f t="shared" ref="K510:K540" si="69">RANK(J510,$J$509:$J$540)</f>
        <v>10</v>
      </c>
    </row>
    <row r="511" spans="1:11" ht="26.25" customHeight="1" x14ac:dyDescent="0.25">
      <c r="A511" s="137" t="s">
        <v>8</v>
      </c>
      <c r="B511" s="380">
        <v>22.371580922718902</v>
      </c>
      <c r="C511" s="379">
        <f t="shared" si="65"/>
        <v>22</v>
      </c>
      <c r="D511" s="380">
        <v>21.928390523221832</v>
      </c>
      <c r="E511" s="379">
        <f t="shared" si="66"/>
        <v>22</v>
      </c>
      <c r="F511" s="380">
        <v>21.334065376440687</v>
      </c>
      <c r="G511" s="379">
        <f t="shared" si="67"/>
        <v>22</v>
      </c>
      <c r="H511" s="380">
        <v>20.599720486682013</v>
      </c>
      <c r="I511" s="379">
        <f t="shared" si="68"/>
        <v>22</v>
      </c>
      <c r="J511" s="380">
        <v>19.865375596923339</v>
      </c>
      <c r="K511" s="379">
        <f t="shared" si="69"/>
        <v>22</v>
      </c>
    </row>
    <row r="512" spans="1:11" ht="26.25" customHeight="1" x14ac:dyDescent="0.25">
      <c r="A512" s="137" t="s">
        <v>9</v>
      </c>
      <c r="B512" s="380">
        <v>9.1136571962748452</v>
      </c>
      <c r="C512" s="379">
        <f t="shared" si="65"/>
        <v>29</v>
      </c>
      <c r="D512" s="380">
        <v>9.130124745798522</v>
      </c>
      <c r="E512" s="379">
        <f t="shared" si="66"/>
        <v>29</v>
      </c>
      <c r="F512" s="380">
        <v>9.0669899878539759</v>
      </c>
      <c r="G512" s="379">
        <f t="shared" si="67"/>
        <v>29</v>
      </c>
      <c r="H512" s="380">
        <v>8.8806231734716281</v>
      </c>
      <c r="I512" s="379">
        <f t="shared" si="68"/>
        <v>29</v>
      </c>
      <c r="J512" s="380">
        <v>8.6942563590892803</v>
      </c>
      <c r="K512" s="379">
        <f t="shared" si="69"/>
        <v>29</v>
      </c>
    </row>
    <row r="513" spans="1:11" ht="26.25" customHeight="1" x14ac:dyDescent="0.25">
      <c r="A513" s="137" t="s">
        <v>10</v>
      </c>
      <c r="B513" s="380">
        <v>8.0928337282070899</v>
      </c>
      <c r="C513" s="379">
        <f t="shared" si="65"/>
        <v>30</v>
      </c>
      <c r="D513" s="380">
        <v>7.9243616949849134</v>
      </c>
      <c r="E513" s="379">
        <f t="shared" si="66"/>
        <v>30</v>
      </c>
      <c r="F513" s="380">
        <v>7.8972288478758728</v>
      </c>
      <c r="G513" s="379">
        <f t="shared" si="67"/>
        <v>30</v>
      </c>
      <c r="H513" s="380">
        <v>7.7700114334209509</v>
      </c>
      <c r="I513" s="379">
        <f t="shared" si="68"/>
        <v>30</v>
      </c>
      <c r="J513" s="380">
        <v>7.6427940189660291</v>
      </c>
      <c r="K513" s="379">
        <f t="shared" si="69"/>
        <v>30</v>
      </c>
    </row>
    <row r="514" spans="1:11" ht="26.25" customHeight="1" x14ac:dyDescent="0.25">
      <c r="A514" s="137" t="s">
        <v>11</v>
      </c>
      <c r="B514" s="380">
        <v>26.12385146935986</v>
      </c>
      <c r="C514" s="379">
        <f t="shared" si="65"/>
        <v>16</v>
      </c>
      <c r="D514" s="380">
        <v>25.809676679660626</v>
      </c>
      <c r="E514" s="379">
        <f t="shared" si="66"/>
        <v>16</v>
      </c>
      <c r="F514" s="380">
        <v>25.01619404059306</v>
      </c>
      <c r="G514" s="379">
        <f t="shared" si="67"/>
        <v>16</v>
      </c>
      <c r="H514" s="380">
        <v>24.557131766532571</v>
      </c>
      <c r="I514" s="379">
        <f t="shared" si="68"/>
        <v>15</v>
      </c>
      <c r="J514" s="380">
        <v>24.098069492472082</v>
      </c>
      <c r="K514" s="379">
        <f t="shared" si="69"/>
        <v>15</v>
      </c>
    </row>
    <row r="515" spans="1:11" ht="26.25" customHeight="1" x14ac:dyDescent="0.25">
      <c r="A515" s="137" t="s">
        <v>12</v>
      </c>
      <c r="B515" s="380">
        <v>23.048501294958943</v>
      </c>
      <c r="C515" s="379">
        <f t="shared" si="65"/>
        <v>20</v>
      </c>
      <c r="D515" s="380">
        <v>23.041546463391523</v>
      </c>
      <c r="E515" s="379">
        <f t="shared" si="66"/>
        <v>20</v>
      </c>
      <c r="F515" s="380">
        <v>22.966623658008132</v>
      </c>
      <c r="G515" s="379">
        <f t="shared" si="67"/>
        <v>19</v>
      </c>
      <c r="H515" s="380">
        <v>22.962545072945186</v>
      </c>
      <c r="I515" s="379">
        <f t="shared" si="68"/>
        <v>19</v>
      </c>
      <c r="J515" s="380">
        <v>22.958466487882241</v>
      </c>
      <c r="K515" s="379">
        <f t="shared" si="69"/>
        <v>17</v>
      </c>
    </row>
    <row r="516" spans="1:11" ht="26.25" customHeight="1" x14ac:dyDescent="0.25">
      <c r="A516" s="137" t="s">
        <v>13</v>
      </c>
      <c r="B516" s="380">
        <v>0.54068204916204865</v>
      </c>
      <c r="C516" s="379">
        <f t="shared" si="65"/>
        <v>32</v>
      </c>
      <c r="D516" s="380">
        <v>0.58857562473575298</v>
      </c>
      <c r="E516" s="379">
        <f t="shared" si="66"/>
        <v>32</v>
      </c>
      <c r="F516" s="380">
        <v>0.98280472918655593</v>
      </c>
      <c r="G516" s="379">
        <f t="shared" si="67"/>
        <v>32</v>
      </c>
      <c r="H516" s="380">
        <v>0.98192620813207254</v>
      </c>
      <c r="I516" s="379">
        <f>RANK(H516,$H$509:$H$540)</f>
        <v>32</v>
      </c>
      <c r="J516" s="380">
        <v>0.98104768707758916</v>
      </c>
      <c r="K516" s="379">
        <f t="shared" si="69"/>
        <v>32</v>
      </c>
    </row>
    <row r="517" spans="1:11" ht="26.25" customHeight="1" x14ac:dyDescent="0.25">
      <c r="A517" s="137" t="s">
        <v>92</v>
      </c>
      <c r="B517" s="380">
        <v>15.242273245135681</v>
      </c>
      <c r="C517" s="379">
        <f t="shared" si="65"/>
        <v>26</v>
      </c>
      <c r="D517" s="380">
        <v>15.399113082039911</v>
      </c>
      <c r="E517" s="379">
        <f t="shared" si="66"/>
        <v>26</v>
      </c>
      <c r="F517" s="380">
        <v>15.429648554917605</v>
      </c>
      <c r="G517" s="379">
        <f t="shared" si="67"/>
        <v>26</v>
      </c>
      <c r="H517" s="380">
        <v>15.436934919140299</v>
      </c>
      <c r="I517" s="379">
        <f t="shared" si="68"/>
        <v>26</v>
      </c>
      <c r="J517" s="380">
        <v>15.444221283362992</v>
      </c>
      <c r="K517" s="379">
        <f t="shared" si="69"/>
        <v>26</v>
      </c>
    </row>
    <row r="518" spans="1:11" ht="26.25" customHeight="1" x14ac:dyDescent="0.25">
      <c r="A518" s="137" t="s">
        <v>14</v>
      </c>
      <c r="B518" s="380">
        <v>35.097780520503051</v>
      </c>
      <c r="C518" s="379">
        <f t="shared" si="65"/>
        <v>6</v>
      </c>
      <c r="D518" s="380">
        <v>35.045560675248467</v>
      </c>
      <c r="E518" s="379">
        <f t="shared" si="66"/>
        <v>6</v>
      </c>
      <c r="F518" s="380">
        <v>34.647952556912578</v>
      </c>
      <c r="G518" s="379">
        <f t="shared" si="67"/>
        <v>5</v>
      </c>
      <c r="H518" s="380">
        <v>33.847848960711516</v>
      </c>
      <c r="I518" s="379">
        <f t="shared" si="68"/>
        <v>5</v>
      </c>
      <c r="J518" s="380">
        <v>33.047745364510455</v>
      </c>
      <c r="K518" s="379">
        <f t="shared" si="69"/>
        <v>4</v>
      </c>
    </row>
    <row r="519" spans="1:11" ht="26.25" customHeight="1" x14ac:dyDescent="0.25">
      <c r="A519" s="137" t="s">
        <v>15</v>
      </c>
      <c r="B519" s="380">
        <v>27.535461421356594</v>
      </c>
      <c r="C519" s="379">
        <f t="shared" si="65"/>
        <v>13</v>
      </c>
      <c r="D519" s="380">
        <v>27.04183439255355</v>
      </c>
      <c r="E519" s="379">
        <f t="shared" si="66"/>
        <v>14</v>
      </c>
      <c r="F519" s="380">
        <v>26.670018715606581</v>
      </c>
      <c r="G519" s="379">
        <f t="shared" si="67"/>
        <v>14</v>
      </c>
      <c r="H519" s="380">
        <v>26.012156735048304</v>
      </c>
      <c r="I519" s="379">
        <f t="shared" si="68"/>
        <v>13</v>
      </c>
      <c r="J519" s="380">
        <v>25.354294754490027</v>
      </c>
      <c r="K519" s="379">
        <f t="shared" si="69"/>
        <v>13</v>
      </c>
    </row>
    <row r="520" spans="1:11" ht="26.25" customHeight="1" x14ac:dyDescent="0.25">
      <c r="A520" s="137" t="s">
        <v>16</v>
      </c>
      <c r="B520" s="380">
        <v>27.44291716819875</v>
      </c>
      <c r="C520" s="379">
        <f t="shared" si="65"/>
        <v>14</v>
      </c>
      <c r="D520" s="380">
        <v>27.243659275049282</v>
      </c>
      <c r="E520" s="379">
        <f t="shared" si="66"/>
        <v>13</v>
      </c>
      <c r="F520" s="380">
        <v>26.975322467097435</v>
      </c>
      <c r="G520" s="379">
        <f t="shared" si="67"/>
        <v>13</v>
      </c>
      <c r="H520" s="380">
        <v>24.260035323360796</v>
      </c>
      <c r="I520" s="379">
        <f t="shared" si="68"/>
        <v>16</v>
      </c>
      <c r="J520" s="380">
        <v>21.544748179624158</v>
      </c>
      <c r="K520" s="379">
        <f t="shared" si="69"/>
        <v>19</v>
      </c>
    </row>
    <row r="521" spans="1:11" ht="26.25" customHeight="1" x14ac:dyDescent="0.25">
      <c r="A521" s="137" t="s">
        <v>17</v>
      </c>
      <c r="B521" s="380">
        <v>38.009110546520866</v>
      </c>
      <c r="C521" s="379">
        <f t="shared" si="65"/>
        <v>4</v>
      </c>
      <c r="D521" s="380">
        <v>36.741401190979794</v>
      </c>
      <c r="E521" s="379">
        <f t="shared" si="66"/>
        <v>4</v>
      </c>
      <c r="F521" s="380">
        <v>33.543441226575808</v>
      </c>
      <c r="G521" s="379">
        <f t="shared" si="67"/>
        <v>6</v>
      </c>
      <c r="H521" s="380">
        <v>31.256644026790809</v>
      </c>
      <c r="I521" s="379">
        <f t="shared" si="68"/>
        <v>6</v>
      </c>
      <c r="J521" s="380">
        <v>28.96984682700581</v>
      </c>
      <c r="K521" s="379">
        <f t="shared" si="69"/>
        <v>7</v>
      </c>
    </row>
    <row r="522" spans="1:11" ht="26.25" customHeight="1" x14ac:dyDescent="0.25">
      <c r="A522" s="137" t="s">
        <v>18</v>
      </c>
      <c r="B522" s="380">
        <v>24.346801041491251</v>
      </c>
      <c r="C522" s="379">
        <f t="shared" si="65"/>
        <v>18</v>
      </c>
      <c r="D522" s="380">
        <v>24.33480922912679</v>
      </c>
      <c r="E522" s="379">
        <f t="shared" si="66"/>
        <v>18</v>
      </c>
      <c r="F522" s="380">
        <v>24.267856637452002</v>
      </c>
      <c r="G522" s="379">
        <f t="shared" si="67"/>
        <v>18</v>
      </c>
      <c r="H522" s="380">
        <v>23.407570948898396</v>
      </c>
      <c r="I522" s="379">
        <f t="shared" si="68"/>
        <v>18</v>
      </c>
      <c r="J522" s="380">
        <v>22.54728526034479</v>
      </c>
      <c r="K522" s="379">
        <f t="shared" si="69"/>
        <v>18</v>
      </c>
    </row>
    <row r="523" spans="1:11" ht="26.25" customHeight="1" x14ac:dyDescent="0.25">
      <c r="A523" s="137" t="s">
        <v>19</v>
      </c>
      <c r="B523" s="380">
        <v>26.76143550444295</v>
      </c>
      <c r="C523" s="379">
        <f t="shared" si="65"/>
        <v>15</v>
      </c>
      <c r="D523" s="380">
        <v>26.396158122109583</v>
      </c>
      <c r="E523" s="379">
        <f t="shared" si="66"/>
        <v>15</v>
      </c>
      <c r="F523" s="380">
        <v>25.986589849971487</v>
      </c>
      <c r="G523" s="379">
        <f t="shared" si="67"/>
        <v>15</v>
      </c>
      <c r="H523" s="380">
        <v>25.521156277187369</v>
      </c>
      <c r="I523" s="379">
        <f t="shared" si="68"/>
        <v>14</v>
      </c>
      <c r="J523" s="380">
        <v>25.055722704403252</v>
      </c>
      <c r="K523" s="379">
        <f t="shared" si="69"/>
        <v>14</v>
      </c>
    </row>
    <row r="524" spans="1:11" ht="26.25" customHeight="1" x14ac:dyDescent="0.25">
      <c r="A524" s="137" t="s">
        <v>20</v>
      </c>
      <c r="B524" s="380">
        <v>12.86322803761967</v>
      </c>
      <c r="C524" s="379">
        <f t="shared" si="65"/>
        <v>27</v>
      </c>
      <c r="D524" s="380">
        <v>12.702495264223659</v>
      </c>
      <c r="E524" s="379">
        <f t="shared" si="66"/>
        <v>27</v>
      </c>
      <c r="F524" s="380">
        <v>12.557916600095862</v>
      </c>
      <c r="G524" s="379">
        <f t="shared" si="67"/>
        <v>27</v>
      </c>
      <c r="H524" s="380">
        <v>12.376643440426269</v>
      </c>
      <c r="I524" s="379">
        <f t="shared" si="68"/>
        <v>27</v>
      </c>
      <c r="J524" s="380">
        <v>12.195370280756677</v>
      </c>
      <c r="K524" s="379">
        <f t="shared" si="69"/>
        <v>27</v>
      </c>
    </row>
    <row r="525" spans="1:11" ht="26.25" customHeight="1" x14ac:dyDescent="0.25">
      <c r="A525" s="137" t="s">
        <v>21</v>
      </c>
      <c r="B525" s="380">
        <v>48.834433402940277</v>
      </c>
      <c r="C525" s="379">
        <f t="shared" si="65"/>
        <v>1</v>
      </c>
      <c r="D525" s="380">
        <v>50.019475013745229</v>
      </c>
      <c r="E525" s="379">
        <f t="shared" si="66"/>
        <v>1</v>
      </c>
      <c r="F525" s="380">
        <v>50.259644642734848</v>
      </c>
      <c r="G525" s="379">
        <f t="shared" si="67"/>
        <v>1</v>
      </c>
      <c r="H525" s="380">
        <v>49.952163793093099</v>
      </c>
      <c r="I525" s="379">
        <f t="shared" si="68"/>
        <v>1</v>
      </c>
      <c r="J525" s="380">
        <v>49.64468294345135</v>
      </c>
      <c r="K525" s="379">
        <f t="shared" si="69"/>
        <v>1</v>
      </c>
    </row>
    <row r="526" spans="1:11" ht="26.25" customHeight="1" x14ac:dyDescent="0.25">
      <c r="A526" s="137" t="s">
        <v>22</v>
      </c>
      <c r="B526" s="380">
        <v>28.674625966900987</v>
      </c>
      <c r="C526" s="379">
        <f t="shared" si="65"/>
        <v>12</v>
      </c>
      <c r="D526" s="380">
        <v>28.346961485016415</v>
      </c>
      <c r="E526" s="379">
        <f t="shared" si="66"/>
        <v>12</v>
      </c>
      <c r="F526" s="380">
        <v>27.943236935807231</v>
      </c>
      <c r="G526" s="379">
        <f t="shared" si="67"/>
        <v>12</v>
      </c>
      <c r="H526" s="380">
        <v>27.289425096073018</v>
      </c>
      <c r="I526" s="379">
        <f t="shared" si="68"/>
        <v>12</v>
      </c>
      <c r="J526" s="380">
        <v>26.635613256338804</v>
      </c>
      <c r="K526" s="379">
        <f t="shared" si="69"/>
        <v>11</v>
      </c>
    </row>
    <row r="527" spans="1:11" ht="26.25" customHeight="1" x14ac:dyDescent="0.25">
      <c r="A527" s="137" t="s">
        <v>23</v>
      </c>
      <c r="B527" s="380">
        <v>19.684298099658466</v>
      </c>
      <c r="C527" s="379">
        <f t="shared" si="65"/>
        <v>24</v>
      </c>
      <c r="D527" s="380">
        <v>16.893874906300425</v>
      </c>
      <c r="E527" s="379">
        <f t="shared" si="66"/>
        <v>25</v>
      </c>
      <c r="F527" s="380">
        <v>16.783469222630234</v>
      </c>
      <c r="G527" s="379">
        <f t="shared" si="67"/>
        <v>24</v>
      </c>
      <c r="H527" s="380">
        <v>16.404062270656777</v>
      </c>
      <c r="I527" s="379">
        <f t="shared" si="68"/>
        <v>24</v>
      </c>
      <c r="J527" s="380">
        <v>16.024655318683319</v>
      </c>
      <c r="K527" s="379">
        <f t="shared" si="69"/>
        <v>25</v>
      </c>
    </row>
    <row r="528" spans="1:11" ht="26.25" customHeight="1" x14ac:dyDescent="0.25">
      <c r="A528" s="137" t="s">
        <v>24</v>
      </c>
      <c r="B528" s="380">
        <v>4.7231628652466666</v>
      </c>
      <c r="C528" s="379">
        <f t="shared" si="65"/>
        <v>31</v>
      </c>
      <c r="D528" s="380">
        <v>4.7346853157330893</v>
      </c>
      <c r="E528" s="379">
        <f t="shared" si="66"/>
        <v>31</v>
      </c>
      <c r="F528" s="380">
        <v>4.8981899637704647</v>
      </c>
      <c r="G528" s="379">
        <f t="shared" si="67"/>
        <v>31</v>
      </c>
      <c r="H528" s="380">
        <v>4.8864550894013083</v>
      </c>
      <c r="I528" s="379">
        <f t="shared" si="68"/>
        <v>31</v>
      </c>
      <c r="J528" s="380">
        <v>4.874720215032152</v>
      </c>
      <c r="K528" s="379">
        <f t="shared" si="69"/>
        <v>31</v>
      </c>
    </row>
    <row r="529" spans="1:11" ht="26.25" customHeight="1" x14ac:dyDescent="0.25">
      <c r="A529" s="137" t="s">
        <v>93</v>
      </c>
      <c r="B529" s="380">
        <v>23.053078718763153</v>
      </c>
      <c r="C529" s="379">
        <f t="shared" si="65"/>
        <v>19</v>
      </c>
      <c r="D529" s="380">
        <v>23.140357121272149</v>
      </c>
      <c r="E529" s="379">
        <f t="shared" si="66"/>
        <v>19</v>
      </c>
      <c r="F529" s="380">
        <v>22.471902701561842</v>
      </c>
      <c r="G529" s="379">
        <f t="shared" si="67"/>
        <v>20</v>
      </c>
      <c r="H529" s="380">
        <v>21.923466981893817</v>
      </c>
      <c r="I529" s="379">
        <f t="shared" si="68"/>
        <v>20</v>
      </c>
      <c r="J529" s="380">
        <v>21.375031262225793</v>
      </c>
      <c r="K529" s="379">
        <f t="shared" si="69"/>
        <v>20</v>
      </c>
    </row>
    <row r="530" spans="1:11" ht="26.25" customHeight="1" x14ac:dyDescent="0.25">
      <c r="A530" s="137" t="s">
        <v>72</v>
      </c>
      <c r="B530" s="380">
        <v>29.405129383948509</v>
      </c>
      <c r="C530" s="379">
        <f t="shared" si="65"/>
        <v>9</v>
      </c>
      <c r="D530" s="380">
        <v>29.339896046621515</v>
      </c>
      <c r="E530" s="379">
        <f t="shared" si="66"/>
        <v>9</v>
      </c>
      <c r="F530" s="380">
        <v>28.967018386977944</v>
      </c>
      <c r="G530" s="379">
        <f t="shared" si="67"/>
        <v>9</v>
      </c>
      <c r="H530" s="380">
        <v>28.238342357363592</v>
      </c>
      <c r="I530" s="379">
        <f t="shared" si="68"/>
        <v>9</v>
      </c>
      <c r="J530" s="380">
        <v>27.50966632774924</v>
      </c>
      <c r="K530" s="379">
        <f t="shared" si="69"/>
        <v>9</v>
      </c>
    </row>
    <row r="531" spans="1:11" ht="26.25" customHeight="1" x14ac:dyDescent="0.25">
      <c r="A531" s="137" t="s">
        <v>94</v>
      </c>
      <c r="B531" s="380">
        <v>20.298793650405933</v>
      </c>
      <c r="C531" s="379">
        <f t="shared" si="65"/>
        <v>23</v>
      </c>
      <c r="D531" s="380">
        <v>19.847051660900167</v>
      </c>
      <c r="E531" s="379">
        <f t="shared" si="66"/>
        <v>23</v>
      </c>
      <c r="F531" s="380">
        <v>19.465981907551644</v>
      </c>
      <c r="G531" s="379">
        <f t="shared" si="67"/>
        <v>23</v>
      </c>
      <c r="H531" s="380">
        <v>18.961991068701177</v>
      </c>
      <c r="I531" s="379">
        <f t="shared" si="68"/>
        <v>23</v>
      </c>
      <c r="J531" s="380">
        <v>18.458000229850711</v>
      </c>
      <c r="K531" s="379">
        <f t="shared" si="69"/>
        <v>23</v>
      </c>
    </row>
    <row r="532" spans="1:11" ht="26.25" customHeight="1" x14ac:dyDescent="0.25">
      <c r="A532" s="137" t="s">
        <v>95</v>
      </c>
      <c r="B532" s="380">
        <v>37.355860191854482</v>
      </c>
      <c r="C532" s="379">
        <f t="shared" si="65"/>
        <v>5</v>
      </c>
      <c r="D532" s="380">
        <v>36.58940821132385</v>
      </c>
      <c r="E532" s="379">
        <f t="shared" si="66"/>
        <v>5</v>
      </c>
      <c r="F532" s="380">
        <v>35.440158136181111</v>
      </c>
      <c r="G532" s="379">
        <f t="shared" si="67"/>
        <v>4</v>
      </c>
      <c r="H532" s="380">
        <v>34.208588957055213</v>
      </c>
      <c r="I532" s="379">
        <f t="shared" si="68"/>
        <v>4</v>
      </c>
      <c r="J532" s="380">
        <v>32.977019777929314</v>
      </c>
      <c r="K532" s="379">
        <f t="shared" si="69"/>
        <v>5</v>
      </c>
    </row>
    <row r="533" spans="1:11" ht="26.25" customHeight="1" x14ac:dyDescent="0.25">
      <c r="A533" s="137" t="s">
        <v>29</v>
      </c>
      <c r="B533" s="380">
        <v>42.265819852723325</v>
      </c>
      <c r="C533" s="379">
        <f t="shared" si="65"/>
        <v>3</v>
      </c>
      <c r="D533" s="380">
        <v>42.098007333671752</v>
      </c>
      <c r="E533" s="379">
        <f t="shared" si="66"/>
        <v>3</v>
      </c>
      <c r="F533" s="380">
        <v>42.245416600095865</v>
      </c>
      <c r="G533" s="379">
        <f t="shared" si="67"/>
        <v>3</v>
      </c>
      <c r="H533" s="380">
        <v>41.576420867483421</v>
      </c>
      <c r="I533" s="379">
        <f t="shared" si="68"/>
        <v>2</v>
      </c>
      <c r="J533" s="380">
        <v>40.907425134870977</v>
      </c>
      <c r="K533" s="379">
        <f t="shared" si="69"/>
        <v>2</v>
      </c>
    </row>
    <row r="534" spans="1:11" ht="26.25" customHeight="1" x14ac:dyDescent="0.25">
      <c r="A534" s="137" t="s">
        <v>30</v>
      </c>
      <c r="B534" s="380">
        <v>25.575139171648186</v>
      </c>
      <c r="C534" s="379">
        <f t="shared" si="65"/>
        <v>17</v>
      </c>
      <c r="D534" s="380">
        <v>25.322630030485776</v>
      </c>
      <c r="E534" s="379">
        <f t="shared" si="66"/>
        <v>17</v>
      </c>
      <c r="F534" s="380">
        <v>24.858834944249743</v>
      </c>
      <c r="G534" s="379">
        <f t="shared" si="67"/>
        <v>17</v>
      </c>
      <c r="H534" s="380">
        <v>24.177444943754534</v>
      </c>
      <c r="I534" s="379">
        <f t="shared" si="68"/>
        <v>17</v>
      </c>
      <c r="J534" s="380">
        <v>23.496054943259324</v>
      </c>
      <c r="K534" s="379">
        <f t="shared" si="69"/>
        <v>16</v>
      </c>
    </row>
    <row r="535" spans="1:11" ht="26.25" customHeight="1" x14ac:dyDescent="0.25">
      <c r="A535" s="137" t="s">
        <v>31</v>
      </c>
      <c r="B535" s="380">
        <v>31.414679435587185</v>
      </c>
      <c r="C535" s="379">
        <f t="shared" si="65"/>
        <v>8</v>
      </c>
      <c r="D535" s="380">
        <v>31.28825950584751</v>
      </c>
      <c r="E535" s="379">
        <f t="shared" si="66"/>
        <v>8</v>
      </c>
      <c r="F535" s="380">
        <v>30.695761433596559</v>
      </c>
      <c r="G535" s="379">
        <f t="shared" si="67"/>
        <v>8</v>
      </c>
      <c r="H535" s="380">
        <v>29.393501886494505</v>
      </c>
      <c r="I535" s="379">
        <f t="shared" si="68"/>
        <v>8</v>
      </c>
      <c r="J535" s="380">
        <v>28.091242339392451</v>
      </c>
      <c r="K535" s="379">
        <f t="shared" si="69"/>
        <v>8</v>
      </c>
    </row>
    <row r="536" spans="1:11" ht="26.25" customHeight="1" x14ac:dyDescent="0.25">
      <c r="A536" s="137" t="s">
        <v>32</v>
      </c>
      <c r="B536" s="380">
        <v>31.674908570989679</v>
      </c>
      <c r="C536" s="379">
        <f t="shared" si="65"/>
        <v>7</v>
      </c>
      <c r="D536" s="380">
        <v>31.584135730802625</v>
      </c>
      <c r="E536" s="379">
        <f t="shared" si="66"/>
        <v>7</v>
      </c>
      <c r="F536" s="380">
        <v>31.211935503517157</v>
      </c>
      <c r="G536" s="379">
        <f t="shared" si="67"/>
        <v>7</v>
      </c>
      <c r="H536" s="380">
        <v>30.797317931354979</v>
      </c>
      <c r="I536" s="379">
        <f t="shared" si="68"/>
        <v>7</v>
      </c>
      <c r="J536" s="380">
        <v>30.3827003591928</v>
      </c>
      <c r="K536" s="379">
        <f t="shared" si="69"/>
        <v>6</v>
      </c>
    </row>
    <row r="537" spans="1:11" ht="26.25" customHeight="1" x14ac:dyDescent="0.25">
      <c r="A537" s="137" t="s">
        <v>96</v>
      </c>
      <c r="B537" s="380">
        <v>17.251246115664561</v>
      </c>
      <c r="C537" s="379">
        <f t="shared" si="65"/>
        <v>25</v>
      </c>
      <c r="D537" s="380">
        <v>17.125203304531016</v>
      </c>
      <c r="E537" s="379">
        <f t="shared" si="66"/>
        <v>24</v>
      </c>
      <c r="F537" s="380">
        <v>16.580382384600522</v>
      </c>
      <c r="G537" s="379">
        <f t="shared" si="67"/>
        <v>25</v>
      </c>
      <c r="H537" s="380">
        <v>16.308546172404519</v>
      </c>
      <c r="I537" s="379">
        <f t="shared" si="68"/>
        <v>25</v>
      </c>
      <c r="J537" s="380">
        <v>16.036709960208515</v>
      </c>
      <c r="K537" s="379">
        <f t="shared" si="69"/>
        <v>24</v>
      </c>
    </row>
    <row r="538" spans="1:11" ht="26.25" customHeight="1" x14ac:dyDescent="0.25">
      <c r="A538" s="137" t="s">
        <v>34</v>
      </c>
      <c r="B538" s="380">
        <v>44.274731116836378</v>
      </c>
      <c r="C538" s="379">
        <f t="shared" si="65"/>
        <v>2</v>
      </c>
      <c r="D538" s="380">
        <v>43.770433590066979</v>
      </c>
      <c r="E538" s="379">
        <f t="shared" si="66"/>
        <v>2</v>
      </c>
      <c r="F538" s="380">
        <v>43.611649658052279</v>
      </c>
      <c r="G538" s="379">
        <f t="shared" si="67"/>
        <v>2</v>
      </c>
      <c r="H538" s="380">
        <v>41.169369025472157</v>
      </c>
      <c r="I538" s="379">
        <f t="shared" si="68"/>
        <v>3</v>
      </c>
      <c r="J538" s="380">
        <v>38.727088392892036</v>
      </c>
      <c r="K538" s="379">
        <f t="shared" si="69"/>
        <v>3</v>
      </c>
    </row>
    <row r="539" spans="1:11" ht="26.25" customHeight="1" x14ac:dyDescent="0.25">
      <c r="A539" s="137" t="s">
        <v>35</v>
      </c>
      <c r="B539" s="380">
        <v>28.994123042429599</v>
      </c>
      <c r="C539" s="379">
        <f t="shared" si="65"/>
        <v>10</v>
      </c>
      <c r="D539" s="380">
        <v>28.517555010943212</v>
      </c>
      <c r="E539" s="379">
        <f t="shared" si="66"/>
        <v>10</v>
      </c>
      <c r="F539" s="380">
        <v>28.049231908199147</v>
      </c>
      <c r="G539" s="379">
        <f t="shared" si="67"/>
        <v>11</v>
      </c>
      <c r="H539" s="380">
        <v>27.337218617948761</v>
      </c>
      <c r="I539" s="379">
        <f t="shared" si="68"/>
        <v>11</v>
      </c>
      <c r="J539" s="380">
        <v>26.625205327698374</v>
      </c>
      <c r="K539" s="379">
        <f t="shared" si="69"/>
        <v>12</v>
      </c>
    </row>
    <row r="540" spans="1:11" ht="26.25" customHeight="1" x14ac:dyDescent="0.25">
      <c r="A540" s="137" t="s">
        <v>36</v>
      </c>
      <c r="B540" s="380">
        <v>10.250227090351409</v>
      </c>
      <c r="C540" s="379">
        <f t="shared" si="65"/>
        <v>28</v>
      </c>
      <c r="D540" s="380">
        <v>10.218174655589928</v>
      </c>
      <c r="E540" s="379">
        <f t="shared" si="66"/>
        <v>28</v>
      </c>
      <c r="F540" s="380">
        <v>10.235553797292852</v>
      </c>
      <c r="G540" s="379">
        <f t="shared" si="67"/>
        <v>28</v>
      </c>
      <c r="H540" s="380">
        <v>10.175880742361663</v>
      </c>
      <c r="I540" s="379">
        <f t="shared" si="68"/>
        <v>28</v>
      </c>
      <c r="J540" s="380">
        <v>10.116207687430474</v>
      </c>
      <c r="K540" s="379">
        <f t="shared" si="69"/>
        <v>28</v>
      </c>
    </row>
    <row r="541" spans="1:11" ht="26.25" customHeight="1" x14ac:dyDescent="0.25">
      <c r="A541" s="138" t="s">
        <v>419</v>
      </c>
    </row>
    <row r="542" spans="1:11" ht="26.25" customHeight="1" x14ac:dyDescent="0.25">
      <c r="A542" s="138" t="s">
        <v>99</v>
      </c>
    </row>
    <row r="543" spans="1:11" ht="26.25" customHeight="1" x14ac:dyDescent="0.25">
      <c r="A543" s="138"/>
    </row>
    <row r="544" spans="1:11" ht="26.25" customHeight="1" x14ac:dyDescent="0.25">
      <c r="A544" s="469" t="s">
        <v>1066</v>
      </c>
      <c r="E544" s="17"/>
      <c r="G544" s="17"/>
      <c r="K544" s="17" t="s">
        <v>0</v>
      </c>
    </row>
    <row r="545" spans="1:11" ht="26.25" customHeight="1" x14ac:dyDescent="0.25">
      <c r="A545" s="821" t="s">
        <v>71</v>
      </c>
      <c r="B545" s="725" t="s">
        <v>349</v>
      </c>
      <c r="C545" s="725"/>
      <c r="D545" s="725" t="s">
        <v>410</v>
      </c>
      <c r="E545" s="725"/>
      <c r="F545" s="725" t="s">
        <v>598</v>
      </c>
      <c r="G545" s="725"/>
      <c r="H545" s="725" t="s">
        <v>889</v>
      </c>
      <c r="I545" s="725"/>
      <c r="J545" s="725" t="s">
        <v>1035</v>
      </c>
      <c r="K545" s="725"/>
    </row>
    <row r="546" spans="1:11" ht="26.25" customHeight="1" x14ac:dyDescent="0.25">
      <c r="A546" s="819"/>
      <c r="B546" s="458" t="s">
        <v>100</v>
      </c>
      <c r="C546" s="458" t="s">
        <v>3</v>
      </c>
      <c r="D546" s="458" t="s">
        <v>100</v>
      </c>
      <c r="E546" s="458" t="s">
        <v>3</v>
      </c>
      <c r="F546" s="458" t="s">
        <v>100</v>
      </c>
      <c r="G546" s="458" t="s">
        <v>3</v>
      </c>
      <c r="H546" s="458" t="s">
        <v>100</v>
      </c>
      <c r="I546" s="458" t="s">
        <v>3</v>
      </c>
      <c r="J546" s="458" t="s">
        <v>100</v>
      </c>
      <c r="K546" s="458" t="s">
        <v>3</v>
      </c>
    </row>
    <row r="547" spans="1:11" ht="26.25" customHeight="1" x14ac:dyDescent="0.25">
      <c r="A547" s="136" t="s">
        <v>91</v>
      </c>
      <c r="B547" s="377">
        <v>103.07</v>
      </c>
      <c r="C547" s="377" t="s">
        <v>230</v>
      </c>
      <c r="D547" s="377">
        <v>103.33057106293531</v>
      </c>
      <c r="E547" s="377" t="s">
        <v>230</v>
      </c>
      <c r="F547" s="377">
        <v>100.70544047110069</v>
      </c>
      <c r="G547" s="377" t="s">
        <v>230</v>
      </c>
      <c r="H547" s="377">
        <v>100.59804162104959</v>
      </c>
      <c r="I547" s="377" t="s">
        <v>230</v>
      </c>
      <c r="J547" s="377">
        <v>100.49064277099849</v>
      </c>
      <c r="K547" s="377" t="s">
        <v>230</v>
      </c>
    </row>
    <row r="548" spans="1:11" ht="26.25" customHeight="1" x14ac:dyDescent="0.25">
      <c r="A548" s="137" t="s">
        <v>6</v>
      </c>
      <c r="B548" s="380">
        <v>99.858889224268026</v>
      </c>
      <c r="C548" s="379">
        <f t="shared" ref="C548:C579" si="70">RANK(B548,$B$548:$B$579)</f>
        <v>22</v>
      </c>
      <c r="D548" s="380">
        <v>99.613363613274842</v>
      </c>
      <c r="E548" s="379">
        <f>RANK(D548,$D$548:$D$579)</f>
        <v>21</v>
      </c>
      <c r="F548" s="380">
        <v>100.68594518280511</v>
      </c>
      <c r="G548" s="379">
        <f>RANK(F548,$F$548:$F$579)</f>
        <v>21</v>
      </c>
      <c r="H548" s="380">
        <v>100.67570864028883</v>
      </c>
      <c r="I548" s="379">
        <f>RANK(H548,$H$548:$H$579)</f>
        <v>19</v>
      </c>
      <c r="J548" s="380">
        <v>100.66547209777255</v>
      </c>
      <c r="K548" s="379">
        <f>RANK(J548,$J$548:$J$579)</f>
        <v>18</v>
      </c>
    </row>
    <row r="549" spans="1:11" ht="26.25" customHeight="1" x14ac:dyDescent="0.25">
      <c r="A549" s="137" t="s">
        <v>7</v>
      </c>
      <c r="B549" s="380">
        <v>98.892144543859274</v>
      </c>
      <c r="C549" s="379">
        <f t="shared" si="70"/>
        <v>31</v>
      </c>
      <c r="D549" s="380">
        <v>98.811126301398673</v>
      </c>
      <c r="E549" s="379">
        <f t="shared" ref="E549:E579" si="71">RANK(D549,$D$548:$D$579)</f>
        <v>30</v>
      </c>
      <c r="F549" s="380">
        <v>99.98692518900792</v>
      </c>
      <c r="G549" s="379">
        <f t="shared" ref="G549:G579" si="72">RANK(F549,$F$548:$F$579)</f>
        <v>31</v>
      </c>
      <c r="H549" s="380">
        <v>100.22856119066815</v>
      </c>
      <c r="I549" s="379">
        <f t="shared" ref="I549:I579" si="73">RANK(H549,$H$548:$H$579)</f>
        <v>29</v>
      </c>
      <c r="J549" s="380">
        <v>100.47019719232837</v>
      </c>
      <c r="K549" s="379">
        <f t="shared" ref="K549:K579" si="74">RANK(J549,$J$548:$J$579)</f>
        <v>22</v>
      </c>
    </row>
    <row r="550" spans="1:11" ht="26.25" customHeight="1" x14ac:dyDescent="0.25">
      <c r="A550" s="137" t="s">
        <v>8</v>
      </c>
      <c r="B550" s="380">
        <v>99.193221221190569</v>
      </c>
      <c r="C550" s="379">
        <f t="shared" si="70"/>
        <v>29</v>
      </c>
      <c r="D550" s="380">
        <v>98.777087584747974</v>
      </c>
      <c r="E550" s="379">
        <f t="shared" si="71"/>
        <v>31</v>
      </c>
      <c r="F550" s="380">
        <v>100.05699587875954</v>
      </c>
      <c r="G550" s="379">
        <f t="shared" si="72"/>
        <v>30</v>
      </c>
      <c r="H550" s="380">
        <v>100.01027176146036</v>
      </c>
      <c r="I550" s="379">
        <f t="shared" si="73"/>
        <v>31</v>
      </c>
      <c r="J550" s="380">
        <v>99.963547644161181</v>
      </c>
      <c r="K550" s="379">
        <f t="shared" si="74"/>
        <v>29</v>
      </c>
    </row>
    <row r="551" spans="1:11" ht="26.25" customHeight="1" x14ac:dyDescent="0.25">
      <c r="A551" s="137" t="s">
        <v>9</v>
      </c>
      <c r="B551" s="380">
        <v>107.83359459890815</v>
      </c>
      <c r="C551" s="379">
        <f t="shared" si="70"/>
        <v>4</v>
      </c>
      <c r="D551" s="380">
        <v>107.68124762751006</v>
      </c>
      <c r="E551" s="379">
        <f t="shared" si="71"/>
        <v>6</v>
      </c>
      <c r="F551" s="380">
        <v>100.78607706113721</v>
      </c>
      <c r="G551" s="379">
        <f t="shared" si="72"/>
        <v>19</v>
      </c>
      <c r="H551" s="380">
        <v>100.57545142684812</v>
      </c>
      <c r="I551" s="379">
        <f t="shared" si="73"/>
        <v>22</v>
      </c>
      <c r="J551" s="380">
        <v>100.36482579255903</v>
      </c>
      <c r="K551" s="379">
        <f t="shared" si="74"/>
        <v>25</v>
      </c>
    </row>
    <row r="552" spans="1:11" ht="26.25" customHeight="1" x14ac:dyDescent="0.25">
      <c r="A552" s="137" t="s">
        <v>10</v>
      </c>
      <c r="B552" s="380">
        <v>107.38912202748293</v>
      </c>
      <c r="C552" s="379">
        <f t="shared" si="70"/>
        <v>6</v>
      </c>
      <c r="D552" s="380">
        <v>107.69758408639542</v>
      </c>
      <c r="E552" s="379">
        <f t="shared" si="71"/>
        <v>5</v>
      </c>
      <c r="F552" s="380">
        <v>100.94682235518924</v>
      </c>
      <c r="G552" s="379">
        <f t="shared" si="72"/>
        <v>15</v>
      </c>
      <c r="H552" s="380">
        <v>100.22297098181792</v>
      </c>
      <c r="I552" s="379">
        <f t="shared" si="73"/>
        <v>30</v>
      </c>
      <c r="J552" s="380">
        <v>99.499119608446605</v>
      </c>
      <c r="K552" s="379">
        <f t="shared" si="74"/>
        <v>31</v>
      </c>
    </row>
    <row r="553" spans="1:11" ht="26.25" customHeight="1" x14ac:dyDescent="0.25">
      <c r="A553" s="137" t="s">
        <v>11</v>
      </c>
      <c r="B553" s="380">
        <v>99.977411339507569</v>
      </c>
      <c r="C553" s="379">
        <f t="shared" si="70"/>
        <v>20</v>
      </c>
      <c r="D553" s="380">
        <v>99.624053812566387</v>
      </c>
      <c r="E553" s="379">
        <f t="shared" si="71"/>
        <v>19</v>
      </c>
      <c r="F553" s="380">
        <v>101.12972981861834</v>
      </c>
      <c r="G553" s="379">
        <f t="shared" si="72"/>
        <v>9</v>
      </c>
      <c r="H553" s="380">
        <v>101.18463853959314</v>
      </c>
      <c r="I553" s="379">
        <f t="shared" si="73"/>
        <v>8</v>
      </c>
      <c r="J553" s="380">
        <v>101.23954726056793</v>
      </c>
      <c r="K553" s="379">
        <f t="shared" si="74"/>
        <v>6</v>
      </c>
    </row>
    <row r="554" spans="1:11" ht="26.25" customHeight="1" x14ac:dyDescent="0.25">
      <c r="A554" s="137" t="s">
        <v>12</v>
      </c>
      <c r="B554" s="380">
        <v>103.93940595629931</v>
      </c>
      <c r="C554" s="379">
        <f t="shared" si="70"/>
        <v>10</v>
      </c>
      <c r="D554" s="380">
        <v>104.41899531330301</v>
      </c>
      <c r="E554" s="379">
        <f t="shared" si="71"/>
        <v>9</v>
      </c>
      <c r="F554" s="380">
        <v>101.67954435701503</v>
      </c>
      <c r="G554" s="379">
        <f t="shared" si="72"/>
        <v>3</v>
      </c>
      <c r="H554" s="380">
        <v>101.5305875101289</v>
      </c>
      <c r="I554" s="379">
        <f t="shared" si="73"/>
        <v>3</v>
      </c>
      <c r="J554" s="380">
        <v>101.38163066324276</v>
      </c>
      <c r="K554" s="379">
        <f t="shared" si="74"/>
        <v>5</v>
      </c>
    </row>
    <row r="555" spans="1:11" ht="26.25" customHeight="1" x14ac:dyDescent="0.25">
      <c r="A555" s="137" t="s">
        <v>856</v>
      </c>
      <c r="B555" s="380">
        <v>107.4915399952441</v>
      </c>
      <c r="C555" s="379">
        <f t="shared" si="70"/>
        <v>5</v>
      </c>
      <c r="D555" s="380">
        <v>108.80524061654728</v>
      </c>
      <c r="E555" s="379">
        <f t="shared" si="71"/>
        <v>3</v>
      </c>
      <c r="F555" s="380">
        <v>100.18</v>
      </c>
      <c r="G555" s="379">
        <f t="shared" si="72"/>
        <v>29</v>
      </c>
      <c r="H555" s="380">
        <v>97.535142174176741</v>
      </c>
      <c r="I555" s="379">
        <f t="shared" si="73"/>
        <v>32</v>
      </c>
      <c r="J555" s="380">
        <v>94.890284348353475</v>
      </c>
      <c r="K555" s="379">
        <f t="shared" si="74"/>
        <v>32</v>
      </c>
    </row>
    <row r="556" spans="1:11" ht="26.25" customHeight="1" x14ac:dyDescent="0.25">
      <c r="A556" s="137" t="s">
        <v>88</v>
      </c>
      <c r="B556" s="456" t="s">
        <v>83</v>
      </c>
      <c r="C556" s="456" t="s">
        <v>230</v>
      </c>
      <c r="D556" s="456" t="s">
        <v>83</v>
      </c>
      <c r="E556" s="456" t="s">
        <v>230</v>
      </c>
      <c r="F556" s="456" t="s">
        <v>83</v>
      </c>
      <c r="G556" s="456" t="s">
        <v>230</v>
      </c>
      <c r="H556" s="380">
        <v>101.87926249605745</v>
      </c>
      <c r="I556" s="379">
        <f t="shared" si="73"/>
        <v>2</v>
      </c>
      <c r="J556" s="380">
        <v>203.7585249921149</v>
      </c>
      <c r="K556" s="379">
        <f t="shared" si="74"/>
        <v>1</v>
      </c>
    </row>
    <row r="557" spans="1:11" ht="26.25" customHeight="1" x14ac:dyDescent="0.25">
      <c r="A557" s="137" t="s">
        <v>14</v>
      </c>
      <c r="B557" s="380">
        <v>100.18065240791876</v>
      </c>
      <c r="C557" s="379">
        <f t="shared" si="70"/>
        <v>19</v>
      </c>
      <c r="D557" s="380">
        <v>99.4803873476136</v>
      </c>
      <c r="E557" s="379">
        <f t="shared" si="71"/>
        <v>23</v>
      </c>
      <c r="F557" s="380">
        <v>100.95045446916764</v>
      </c>
      <c r="G557" s="379">
        <f t="shared" si="72"/>
        <v>14</v>
      </c>
      <c r="H557" s="380">
        <v>100.56602780117944</v>
      </c>
      <c r="I557" s="379">
        <f t="shared" si="73"/>
        <v>23</v>
      </c>
      <c r="J557" s="380">
        <v>100.18160113319125</v>
      </c>
      <c r="K557" s="379">
        <f t="shared" si="74"/>
        <v>28</v>
      </c>
    </row>
    <row r="558" spans="1:11" ht="26.25" customHeight="1" x14ac:dyDescent="0.25">
      <c r="A558" s="137" t="s">
        <v>15</v>
      </c>
      <c r="B558" s="380">
        <v>101.44087062686819</v>
      </c>
      <c r="C558" s="379">
        <f t="shared" si="70"/>
        <v>16</v>
      </c>
      <c r="D558" s="380">
        <v>101.01693217112513</v>
      </c>
      <c r="E558" s="379">
        <f t="shared" si="71"/>
        <v>16</v>
      </c>
      <c r="F558" s="380">
        <v>101.08622439783323</v>
      </c>
      <c r="G558" s="379">
        <f t="shared" si="72"/>
        <v>11</v>
      </c>
      <c r="H558" s="380">
        <v>100.92502207967276</v>
      </c>
      <c r="I558" s="379">
        <f t="shared" si="73"/>
        <v>14</v>
      </c>
      <c r="J558" s="380">
        <v>100.76381976151228</v>
      </c>
      <c r="K558" s="379">
        <f t="shared" si="74"/>
        <v>15</v>
      </c>
    </row>
    <row r="559" spans="1:11" ht="26.25" customHeight="1" x14ac:dyDescent="0.25">
      <c r="A559" s="137" t="s">
        <v>16</v>
      </c>
      <c r="B559" s="380">
        <v>102.99328704041714</v>
      </c>
      <c r="C559" s="379">
        <f t="shared" si="70"/>
        <v>13</v>
      </c>
      <c r="D559" s="380">
        <v>103.48964772006899</v>
      </c>
      <c r="E559" s="379">
        <f t="shared" si="71"/>
        <v>12</v>
      </c>
      <c r="F559" s="380">
        <v>100.5339467206263</v>
      </c>
      <c r="G559" s="379">
        <f t="shared" si="72"/>
        <v>23</v>
      </c>
      <c r="H559" s="380">
        <v>100.55763404164976</v>
      </c>
      <c r="I559" s="379">
        <f t="shared" si="73"/>
        <v>25</v>
      </c>
      <c r="J559" s="380">
        <v>100.58132136267322</v>
      </c>
      <c r="K559" s="379">
        <f t="shared" si="74"/>
        <v>20</v>
      </c>
    </row>
    <row r="560" spans="1:11" ht="26.25" customHeight="1" x14ac:dyDescent="0.25">
      <c r="A560" s="137" t="s">
        <v>17</v>
      </c>
      <c r="B560" s="380">
        <v>100.42262771638252</v>
      </c>
      <c r="C560" s="379">
        <f t="shared" si="70"/>
        <v>18</v>
      </c>
      <c r="D560" s="380">
        <v>99.988808266960135</v>
      </c>
      <c r="E560" s="379">
        <f t="shared" si="71"/>
        <v>18</v>
      </c>
      <c r="F560" s="380">
        <v>101.48104753448608</v>
      </c>
      <c r="G560" s="379">
        <f t="shared" si="72"/>
        <v>5</v>
      </c>
      <c r="H560" s="380">
        <v>101.29165140974001</v>
      </c>
      <c r="I560" s="379">
        <f t="shared" si="73"/>
        <v>5</v>
      </c>
      <c r="J560" s="380">
        <v>101.10225528499394</v>
      </c>
      <c r="K560" s="379">
        <f t="shared" si="74"/>
        <v>9</v>
      </c>
    </row>
    <row r="561" spans="1:11" ht="26.25" customHeight="1" x14ac:dyDescent="0.25">
      <c r="A561" s="137" t="s">
        <v>18</v>
      </c>
      <c r="B561" s="380">
        <v>99.018367800458819</v>
      </c>
      <c r="C561" s="379">
        <f t="shared" si="70"/>
        <v>30</v>
      </c>
      <c r="D561" s="380">
        <v>99.196409782071427</v>
      </c>
      <c r="E561" s="379">
        <f t="shared" si="71"/>
        <v>27</v>
      </c>
      <c r="F561" s="380">
        <v>100.80291175660176</v>
      </c>
      <c r="G561" s="379">
        <f t="shared" si="72"/>
        <v>17</v>
      </c>
      <c r="H561" s="380">
        <v>100.9428962593296</v>
      </c>
      <c r="I561" s="379">
        <f t="shared" si="73"/>
        <v>13</v>
      </c>
      <c r="J561" s="380">
        <v>101.08288076205744</v>
      </c>
      <c r="K561" s="379">
        <f t="shared" si="74"/>
        <v>10</v>
      </c>
    </row>
    <row r="562" spans="1:11" ht="26.25" customHeight="1" x14ac:dyDescent="0.25">
      <c r="A562" s="137" t="s">
        <v>19</v>
      </c>
      <c r="B562" s="380">
        <v>99.916951101538686</v>
      </c>
      <c r="C562" s="379">
        <f t="shared" si="70"/>
        <v>21</v>
      </c>
      <c r="D562" s="380">
        <v>99.60270967855601</v>
      </c>
      <c r="E562" s="379">
        <f t="shared" si="71"/>
        <v>22</v>
      </c>
      <c r="F562" s="380">
        <v>100.97715703578646</v>
      </c>
      <c r="G562" s="379">
        <f t="shared" si="72"/>
        <v>13</v>
      </c>
      <c r="H562" s="380">
        <v>100.64539503062677</v>
      </c>
      <c r="I562" s="379">
        <f t="shared" si="73"/>
        <v>20</v>
      </c>
      <c r="J562" s="380">
        <v>100.31363302546708</v>
      </c>
      <c r="K562" s="379">
        <f t="shared" si="74"/>
        <v>26</v>
      </c>
    </row>
    <row r="563" spans="1:11" ht="26.25" customHeight="1" x14ac:dyDescent="0.25">
      <c r="A563" s="137" t="s">
        <v>20</v>
      </c>
      <c r="B563" s="380">
        <v>109.40649129695066</v>
      </c>
      <c r="C563" s="379">
        <f t="shared" si="70"/>
        <v>2</v>
      </c>
      <c r="D563" s="380">
        <v>108.8865963018808</v>
      </c>
      <c r="E563" s="379">
        <f t="shared" si="71"/>
        <v>2</v>
      </c>
      <c r="F563" s="380">
        <v>101.08720271800679</v>
      </c>
      <c r="G563" s="379">
        <f t="shared" si="72"/>
        <v>10</v>
      </c>
      <c r="H563" s="380">
        <v>100.72760409364922</v>
      </c>
      <c r="I563" s="379">
        <f t="shared" si="73"/>
        <v>17</v>
      </c>
      <c r="J563" s="380">
        <v>100.36800546929165</v>
      </c>
      <c r="K563" s="379">
        <f t="shared" si="74"/>
        <v>24</v>
      </c>
    </row>
    <row r="564" spans="1:11" ht="26.25" customHeight="1" x14ac:dyDescent="0.25">
      <c r="A564" s="137" t="s">
        <v>21</v>
      </c>
      <c r="B564" s="380">
        <v>101.85873383482044</v>
      </c>
      <c r="C564" s="379">
        <f t="shared" si="70"/>
        <v>14</v>
      </c>
      <c r="D564" s="380">
        <v>103.72183369152698</v>
      </c>
      <c r="E564" s="379">
        <f t="shared" si="71"/>
        <v>11</v>
      </c>
      <c r="F564" s="380">
        <v>100.50918085186416</v>
      </c>
      <c r="G564" s="379">
        <f t="shared" si="72"/>
        <v>24</v>
      </c>
      <c r="H564" s="380">
        <v>100.71728869234711</v>
      </c>
      <c r="I564" s="379">
        <f t="shared" si="73"/>
        <v>18</v>
      </c>
      <c r="J564" s="380">
        <v>100.92539653283006</v>
      </c>
      <c r="K564" s="379">
        <f t="shared" si="74"/>
        <v>12</v>
      </c>
    </row>
    <row r="565" spans="1:11" ht="26.25" customHeight="1" x14ac:dyDescent="0.25">
      <c r="A565" s="137" t="s">
        <v>22</v>
      </c>
      <c r="B565" s="380">
        <v>104.19157998631754</v>
      </c>
      <c r="C565" s="379">
        <f t="shared" si="70"/>
        <v>9</v>
      </c>
      <c r="D565" s="380">
        <v>104.48884098953086</v>
      </c>
      <c r="E565" s="379">
        <f t="shared" si="71"/>
        <v>8</v>
      </c>
      <c r="F565" s="380">
        <v>100.91264667535853</v>
      </c>
      <c r="G565" s="379">
        <f t="shared" si="72"/>
        <v>16</v>
      </c>
      <c r="H565" s="380">
        <v>100.60484527414353</v>
      </c>
      <c r="I565" s="379">
        <f t="shared" si="73"/>
        <v>21</v>
      </c>
      <c r="J565" s="380">
        <v>100.29704387292853</v>
      </c>
      <c r="K565" s="379">
        <f t="shared" si="74"/>
        <v>27</v>
      </c>
    </row>
    <row r="566" spans="1:11" ht="26.25" customHeight="1" x14ac:dyDescent="0.25">
      <c r="A566" s="137" t="s">
        <v>23</v>
      </c>
      <c r="B566" s="380">
        <v>103.2348442154416</v>
      </c>
      <c r="C566" s="379">
        <f t="shared" si="70"/>
        <v>12</v>
      </c>
      <c r="D566" s="380">
        <v>103.16013535640214</v>
      </c>
      <c r="E566" s="379">
        <f t="shared" si="71"/>
        <v>14</v>
      </c>
      <c r="F566" s="380">
        <v>101.2815513981564</v>
      </c>
      <c r="G566" s="379">
        <f t="shared" si="72"/>
        <v>8</v>
      </c>
      <c r="H566" s="380">
        <v>101.22926258861359</v>
      </c>
      <c r="I566" s="379">
        <f t="shared" si="73"/>
        <v>6</v>
      </c>
      <c r="J566" s="380">
        <v>101.17697377907079</v>
      </c>
      <c r="K566" s="379">
        <f t="shared" si="74"/>
        <v>8</v>
      </c>
    </row>
    <row r="567" spans="1:11" ht="26.25" customHeight="1" x14ac:dyDescent="0.25">
      <c r="A567" s="137" t="s">
        <v>24</v>
      </c>
      <c r="B567" s="380">
        <v>113.40518718817837</v>
      </c>
      <c r="C567" s="379">
        <f t="shared" si="70"/>
        <v>1</v>
      </c>
      <c r="D567" s="380">
        <v>112.82071672823753</v>
      </c>
      <c r="E567" s="379">
        <f t="shared" si="71"/>
        <v>1</v>
      </c>
      <c r="F567" s="380">
        <v>101.00080454445717</v>
      </c>
      <c r="G567" s="379">
        <f t="shared" si="72"/>
        <v>12</v>
      </c>
      <c r="H567" s="380">
        <v>100.33039452993869</v>
      </c>
      <c r="I567" s="379">
        <f t="shared" si="73"/>
        <v>28</v>
      </c>
      <c r="J567" s="380">
        <v>99.659984515420206</v>
      </c>
      <c r="K567" s="379">
        <f t="shared" si="74"/>
        <v>30</v>
      </c>
    </row>
    <row r="568" spans="1:11" ht="26.25" customHeight="1" x14ac:dyDescent="0.25">
      <c r="A568" s="137" t="s">
        <v>93</v>
      </c>
      <c r="B568" s="380">
        <v>99.416665656038901</v>
      </c>
      <c r="C568" s="379">
        <f t="shared" si="70"/>
        <v>27</v>
      </c>
      <c r="D568" s="380">
        <v>99.004503159238496</v>
      </c>
      <c r="E568" s="379">
        <f t="shared" si="71"/>
        <v>29</v>
      </c>
      <c r="F568" s="380">
        <v>100.26214270178693</v>
      </c>
      <c r="G568" s="379">
        <f t="shared" si="72"/>
        <v>28</v>
      </c>
      <c r="H568" s="380">
        <v>100.39332815696854</v>
      </c>
      <c r="I568" s="379">
        <f t="shared" si="73"/>
        <v>27</v>
      </c>
      <c r="J568" s="380">
        <v>100.52451361215014</v>
      </c>
      <c r="K568" s="379">
        <f t="shared" si="74"/>
        <v>21</v>
      </c>
    </row>
    <row r="569" spans="1:11" ht="26.25" customHeight="1" x14ac:dyDescent="0.25">
      <c r="A569" s="137" t="s">
        <v>72</v>
      </c>
      <c r="B569" s="380">
        <v>106.29589126698953</v>
      </c>
      <c r="C569" s="379">
        <f t="shared" si="70"/>
        <v>7</v>
      </c>
      <c r="D569" s="380">
        <v>105.96042533678262</v>
      </c>
      <c r="E569" s="379">
        <f t="shared" si="71"/>
        <v>7</v>
      </c>
      <c r="F569" s="380">
        <v>101.58835278317927</v>
      </c>
      <c r="G569" s="379">
        <f t="shared" si="72"/>
        <v>4</v>
      </c>
      <c r="H569" s="380">
        <v>101.20967951550438</v>
      </c>
      <c r="I569" s="379">
        <f t="shared" si="73"/>
        <v>7</v>
      </c>
      <c r="J569" s="380">
        <v>100.83100624782948</v>
      </c>
      <c r="K569" s="379">
        <f t="shared" si="74"/>
        <v>14</v>
      </c>
    </row>
    <row r="570" spans="1:11" ht="26.25" customHeight="1" x14ac:dyDescent="0.25">
      <c r="A570" s="137" t="s">
        <v>94</v>
      </c>
      <c r="B570" s="380">
        <v>99.336229785179825</v>
      </c>
      <c r="C570" s="379">
        <f t="shared" si="70"/>
        <v>28</v>
      </c>
      <c r="D570" s="380">
        <v>99.210785573545792</v>
      </c>
      <c r="E570" s="379">
        <f t="shared" si="71"/>
        <v>26</v>
      </c>
      <c r="F570" s="380">
        <v>100.32895602515856</v>
      </c>
      <c r="G570" s="379">
        <f t="shared" si="72"/>
        <v>27</v>
      </c>
      <c r="H570" s="380">
        <v>100.3956099380579</v>
      </c>
      <c r="I570" s="379">
        <f t="shared" si="73"/>
        <v>26</v>
      </c>
      <c r="J570" s="380">
        <v>100.46226385095724</v>
      </c>
      <c r="K570" s="379">
        <f t="shared" si="74"/>
        <v>23</v>
      </c>
    </row>
    <row r="571" spans="1:11" ht="26.25" customHeight="1" x14ac:dyDescent="0.25">
      <c r="A571" s="137" t="s">
        <v>95</v>
      </c>
      <c r="B571" s="380">
        <v>100.97893834426192</v>
      </c>
      <c r="C571" s="379">
        <f t="shared" si="70"/>
        <v>17</v>
      </c>
      <c r="D571" s="380">
        <v>100.91747291351652</v>
      </c>
      <c r="E571" s="379">
        <f t="shared" si="71"/>
        <v>17</v>
      </c>
      <c r="F571" s="380">
        <v>101.89305878445698</v>
      </c>
      <c r="G571" s="379">
        <f t="shared" si="72"/>
        <v>1</v>
      </c>
      <c r="H571" s="380">
        <v>102.07963423295455</v>
      </c>
      <c r="I571" s="379">
        <f t="shared" si="73"/>
        <v>1</v>
      </c>
      <c r="J571" s="380">
        <v>102.26620968145211</v>
      </c>
      <c r="K571" s="379">
        <f t="shared" si="74"/>
        <v>2</v>
      </c>
    </row>
    <row r="572" spans="1:11" ht="26.25" customHeight="1" x14ac:dyDescent="0.25">
      <c r="A572" s="137" t="s">
        <v>29</v>
      </c>
      <c r="B572" s="380">
        <v>101.81564500538036</v>
      </c>
      <c r="C572" s="379">
        <f t="shared" si="70"/>
        <v>15</v>
      </c>
      <c r="D572" s="380">
        <v>101.89850825198863</v>
      </c>
      <c r="E572" s="379">
        <f t="shared" si="71"/>
        <v>15</v>
      </c>
      <c r="F572" s="380">
        <v>100.78990779561292</v>
      </c>
      <c r="G572" s="379">
        <f t="shared" si="72"/>
        <v>18</v>
      </c>
      <c r="H572" s="380">
        <v>100.85019309470286</v>
      </c>
      <c r="I572" s="379">
        <f t="shared" si="73"/>
        <v>15</v>
      </c>
      <c r="J572" s="380">
        <v>100.9104783937928</v>
      </c>
      <c r="K572" s="379">
        <f t="shared" si="74"/>
        <v>13</v>
      </c>
    </row>
    <row r="573" spans="1:11" ht="26.25" customHeight="1" x14ac:dyDescent="0.25">
      <c r="A573" s="137" t="s">
        <v>30</v>
      </c>
      <c r="B573" s="380">
        <v>99.565422622651383</v>
      </c>
      <c r="C573" s="379">
        <f t="shared" si="70"/>
        <v>24</v>
      </c>
      <c r="D573" s="380">
        <v>99.159973547243922</v>
      </c>
      <c r="E573" s="379">
        <f t="shared" si="71"/>
        <v>28</v>
      </c>
      <c r="F573" s="380">
        <v>100.44880785413746</v>
      </c>
      <c r="G573" s="379">
        <f t="shared" si="72"/>
        <v>25</v>
      </c>
      <c r="H573" s="380">
        <v>100.5596436968986</v>
      </c>
      <c r="I573" s="379">
        <f t="shared" si="73"/>
        <v>24</v>
      </c>
      <c r="J573" s="380">
        <v>100.67047953965975</v>
      </c>
      <c r="K573" s="379">
        <f t="shared" si="74"/>
        <v>17</v>
      </c>
    </row>
    <row r="574" spans="1:11" ht="26.25" customHeight="1" x14ac:dyDescent="0.25">
      <c r="A574" s="137" t="s">
        <v>31</v>
      </c>
      <c r="B574" s="380">
        <v>99.433349493559362</v>
      </c>
      <c r="C574" s="379">
        <f t="shared" si="70"/>
        <v>26</v>
      </c>
      <c r="D574" s="380">
        <v>99.339893835460174</v>
      </c>
      <c r="E574" s="379">
        <f t="shared" si="71"/>
        <v>25</v>
      </c>
      <c r="F574" s="380">
        <v>100.77158799397104</v>
      </c>
      <c r="G574" s="379">
        <f t="shared" si="72"/>
        <v>20</v>
      </c>
      <c r="H574" s="380">
        <v>101.09530661117113</v>
      </c>
      <c r="I574" s="379">
        <f t="shared" si="73"/>
        <v>10</v>
      </c>
      <c r="J574" s="380">
        <v>101.41902522837121</v>
      </c>
      <c r="K574" s="379">
        <f t="shared" si="74"/>
        <v>4</v>
      </c>
    </row>
    <row r="575" spans="1:11" ht="26.25" customHeight="1" x14ac:dyDescent="0.25">
      <c r="A575" s="137" t="s">
        <v>32</v>
      </c>
      <c r="B575" s="380">
        <v>99.852310782420545</v>
      </c>
      <c r="C575" s="379">
        <f t="shared" si="70"/>
        <v>23</v>
      </c>
      <c r="D575" s="380">
        <v>99.477028683855522</v>
      </c>
      <c r="E575" s="379">
        <f t="shared" si="71"/>
        <v>24</v>
      </c>
      <c r="F575" s="380">
        <v>100.34935678506376</v>
      </c>
      <c r="G575" s="379">
        <f t="shared" si="72"/>
        <v>26</v>
      </c>
      <c r="H575" s="380">
        <v>101.04778951136566</v>
      </c>
      <c r="I575" s="379">
        <f t="shared" si="73"/>
        <v>11</v>
      </c>
      <c r="J575" s="380">
        <v>101.74622223766757</v>
      </c>
      <c r="K575" s="379">
        <f t="shared" si="74"/>
        <v>3</v>
      </c>
    </row>
    <row r="576" spans="1:11" ht="26.25" customHeight="1" x14ac:dyDescent="0.25">
      <c r="A576" s="137" t="s">
        <v>96</v>
      </c>
      <c r="B576" s="380">
        <v>104.24168470773469</v>
      </c>
      <c r="C576" s="379">
        <f t="shared" si="70"/>
        <v>8</v>
      </c>
      <c r="D576" s="380">
        <v>104.00493477416555</v>
      </c>
      <c r="E576" s="379">
        <f t="shared" si="71"/>
        <v>10</v>
      </c>
      <c r="F576" s="380">
        <v>101.3022496629054</v>
      </c>
      <c r="G576" s="379">
        <f t="shared" si="72"/>
        <v>7</v>
      </c>
      <c r="H576" s="380">
        <v>100.97871350962859</v>
      </c>
      <c r="I576" s="379">
        <f t="shared" si="73"/>
        <v>12</v>
      </c>
      <c r="J576" s="380">
        <v>100.65517735635179</v>
      </c>
      <c r="K576" s="379">
        <f t="shared" si="74"/>
        <v>19</v>
      </c>
    </row>
    <row r="577" spans="1:11" ht="26.25" customHeight="1" x14ac:dyDescent="0.25">
      <c r="A577" s="137" t="s">
        <v>34</v>
      </c>
      <c r="B577" s="380">
        <v>103.52424862327105</v>
      </c>
      <c r="C577" s="379">
        <f t="shared" si="70"/>
        <v>11</v>
      </c>
      <c r="D577" s="380">
        <v>103.2320105075523</v>
      </c>
      <c r="E577" s="379">
        <f t="shared" si="71"/>
        <v>13</v>
      </c>
      <c r="F577" s="380">
        <v>101.7154638518731</v>
      </c>
      <c r="G577" s="379">
        <f t="shared" si="72"/>
        <v>2</v>
      </c>
      <c r="H577" s="380">
        <v>101.46881115173818</v>
      </c>
      <c r="I577" s="379">
        <f t="shared" si="73"/>
        <v>4</v>
      </c>
      <c r="J577" s="380">
        <v>101.22215845160326</v>
      </c>
      <c r="K577" s="379">
        <f t="shared" si="74"/>
        <v>7</v>
      </c>
    </row>
    <row r="578" spans="1:11" ht="26.25" customHeight="1" x14ac:dyDescent="0.25">
      <c r="A578" s="137" t="s">
        <v>35</v>
      </c>
      <c r="B578" s="380">
        <v>99.537857648455912</v>
      </c>
      <c r="C578" s="379">
        <f t="shared" si="70"/>
        <v>25</v>
      </c>
      <c r="D578" s="380">
        <v>99.61835298108727</v>
      </c>
      <c r="E578" s="379">
        <f t="shared" si="71"/>
        <v>20</v>
      </c>
      <c r="F578" s="380">
        <v>100.60778290651642</v>
      </c>
      <c r="G578" s="379">
        <f t="shared" si="72"/>
        <v>22</v>
      </c>
      <c r="H578" s="380">
        <v>100.82786043707119</v>
      </c>
      <c r="I578" s="379">
        <f t="shared" si="73"/>
        <v>16</v>
      </c>
      <c r="J578" s="380">
        <v>101.04793796762597</v>
      </c>
      <c r="K578" s="379">
        <f t="shared" si="74"/>
        <v>11</v>
      </c>
    </row>
    <row r="579" spans="1:11" ht="26.25" customHeight="1" x14ac:dyDescent="0.25">
      <c r="A579" s="137" t="s">
        <v>36</v>
      </c>
      <c r="B579" s="380">
        <v>109.00501853053251</v>
      </c>
      <c r="C579" s="379">
        <f t="shared" si="70"/>
        <v>3</v>
      </c>
      <c r="D579" s="380">
        <v>108.80073604869244</v>
      </c>
      <c r="E579" s="379">
        <f t="shared" si="71"/>
        <v>4</v>
      </c>
      <c r="F579" s="380">
        <v>101.45561774538898</v>
      </c>
      <c r="G579" s="379">
        <f t="shared" si="72"/>
        <v>6</v>
      </c>
      <c r="H579" s="380">
        <v>101.10393401941464</v>
      </c>
      <c r="I579" s="379">
        <f t="shared" si="73"/>
        <v>9</v>
      </c>
      <c r="J579" s="380">
        <v>100.7522502934403</v>
      </c>
      <c r="K579" s="379">
        <f t="shared" si="74"/>
        <v>16</v>
      </c>
    </row>
    <row r="580" spans="1:11" ht="26.25" customHeight="1" x14ac:dyDescent="0.25">
      <c r="A580" s="138" t="s">
        <v>97</v>
      </c>
    </row>
    <row r="582" spans="1:11" ht="26.25" customHeight="1" x14ac:dyDescent="0.25">
      <c r="A582" s="469" t="s">
        <v>621</v>
      </c>
      <c r="C582" s="17"/>
      <c r="E582" s="17"/>
      <c r="G582" s="17"/>
      <c r="K582" s="17" t="s">
        <v>0</v>
      </c>
    </row>
    <row r="583" spans="1:11" ht="26.25" customHeight="1" x14ac:dyDescent="0.25">
      <c r="A583" s="821" t="s">
        <v>71</v>
      </c>
      <c r="B583" s="725" t="s">
        <v>349</v>
      </c>
      <c r="C583" s="725"/>
      <c r="D583" s="725" t="s">
        <v>410</v>
      </c>
      <c r="E583" s="725"/>
      <c r="F583" s="725" t="s">
        <v>598</v>
      </c>
      <c r="G583" s="725"/>
      <c r="H583" s="725" t="s">
        <v>889</v>
      </c>
      <c r="I583" s="725"/>
      <c r="J583" s="725" t="s">
        <v>1035</v>
      </c>
      <c r="K583" s="725"/>
    </row>
    <row r="584" spans="1:11" ht="26.25" customHeight="1" x14ac:dyDescent="0.25">
      <c r="A584" s="819"/>
      <c r="B584" s="458" t="s">
        <v>100</v>
      </c>
      <c r="C584" s="458" t="s">
        <v>3</v>
      </c>
      <c r="D584" s="458" t="s">
        <v>100</v>
      </c>
      <c r="E584" s="458" t="s">
        <v>3</v>
      </c>
      <c r="F584" s="458" t="s">
        <v>100</v>
      </c>
      <c r="G584" s="458" t="s">
        <v>3</v>
      </c>
      <c r="H584" s="458" t="s">
        <v>100</v>
      </c>
      <c r="I584" s="458" t="s">
        <v>3</v>
      </c>
      <c r="J584" s="458" t="s">
        <v>100</v>
      </c>
      <c r="K584" s="458" t="s">
        <v>3</v>
      </c>
    </row>
    <row r="585" spans="1:11" ht="26.25" customHeight="1" x14ac:dyDescent="0.25">
      <c r="A585" s="136" t="s">
        <v>91</v>
      </c>
      <c r="B585" s="377">
        <v>100.38</v>
      </c>
      <c r="C585" s="377" t="s">
        <v>230</v>
      </c>
      <c r="D585" s="377">
        <v>96.84</v>
      </c>
      <c r="E585" s="377" t="s">
        <v>230</v>
      </c>
      <c r="F585" s="377">
        <v>93.614759911043834</v>
      </c>
      <c r="G585" s="377" t="s">
        <v>230</v>
      </c>
      <c r="H585" s="377">
        <v>93.474178576284643</v>
      </c>
      <c r="I585" s="377" t="s">
        <v>230</v>
      </c>
      <c r="J585" s="377">
        <v>93.333597241525453</v>
      </c>
      <c r="K585" s="377" t="s">
        <v>230</v>
      </c>
    </row>
    <row r="586" spans="1:11" ht="26.25" customHeight="1" x14ac:dyDescent="0.25">
      <c r="A586" s="137" t="s">
        <v>6</v>
      </c>
      <c r="B586" s="380">
        <v>99.414295548416703</v>
      </c>
      <c r="C586" s="379">
        <f t="shared" ref="C586:C617" si="75">RANK(B586,$B$586:$B$617)</f>
        <v>17</v>
      </c>
      <c r="D586" s="380">
        <v>97.07952908557256</v>
      </c>
      <c r="E586" s="379">
        <f>RANK(D586,$D$586:$D$617)</f>
        <v>13</v>
      </c>
      <c r="F586" s="380">
        <v>96.829172878273653</v>
      </c>
      <c r="G586" s="379">
        <f>RANK(F586,$F$586:$F$617)</f>
        <v>5</v>
      </c>
      <c r="H586" s="380">
        <v>96.969087580890502</v>
      </c>
      <c r="I586" s="379">
        <f>RANK(H586,$H$586:$H$617)</f>
        <v>6</v>
      </c>
      <c r="J586" s="380">
        <v>97.109002283507351</v>
      </c>
      <c r="K586" s="379">
        <f>RANK(J586,$J$586:$J$617)</f>
        <v>7</v>
      </c>
    </row>
    <row r="587" spans="1:11" ht="26.25" customHeight="1" x14ac:dyDescent="0.25">
      <c r="A587" s="137" t="s">
        <v>7</v>
      </c>
      <c r="B587" s="380">
        <v>92.354624979950401</v>
      </c>
      <c r="C587" s="379">
        <f t="shared" si="75"/>
        <v>30</v>
      </c>
      <c r="D587" s="380">
        <v>89.790037775630324</v>
      </c>
      <c r="E587" s="379">
        <f t="shared" ref="E587:E617" si="76">RANK(D587,$D$586:$D$617)</f>
        <v>30</v>
      </c>
      <c r="F587" s="380">
        <v>90.173836435978785</v>
      </c>
      <c r="G587" s="379">
        <f t="shared" ref="G587:G617" si="77">RANK(F587,$F$586:$F$617)</f>
        <v>30</v>
      </c>
      <c r="H587" s="380">
        <v>90.487742022230194</v>
      </c>
      <c r="I587" s="379">
        <f t="shared" ref="I587:I617" si="78">RANK(H587,$H$586:$H$617)</f>
        <v>31</v>
      </c>
      <c r="J587" s="380">
        <v>90.801647608481602</v>
      </c>
      <c r="K587" s="379">
        <f t="shared" ref="K587:K617" si="79">RANK(J587,$J$586:$J$617)</f>
        <v>31</v>
      </c>
    </row>
    <row r="588" spans="1:11" ht="26.25" customHeight="1" x14ac:dyDescent="0.25">
      <c r="A588" s="137" t="s">
        <v>8</v>
      </c>
      <c r="B588" s="380">
        <v>96.623024520822966</v>
      </c>
      <c r="C588" s="379">
        <f t="shared" si="75"/>
        <v>26</v>
      </c>
      <c r="D588" s="380">
        <v>95.431165395731625</v>
      </c>
      <c r="E588" s="379">
        <f t="shared" si="76"/>
        <v>20</v>
      </c>
      <c r="F588" s="380">
        <v>95.836075573462608</v>
      </c>
      <c r="G588" s="379">
        <f t="shared" si="77"/>
        <v>14</v>
      </c>
      <c r="H588" s="380">
        <v>95.868680816172073</v>
      </c>
      <c r="I588" s="379">
        <f t="shared" si="78"/>
        <v>14</v>
      </c>
      <c r="J588" s="380">
        <v>95.901286058881539</v>
      </c>
      <c r="K588" s="379">
        <f t="shared" si="79"/>
        <v>15</v>
      </c>
    </row>
    <row r="589" spans="1:11" ht="26.25" customHeight="1" x14ac:dyDescent="0.25">
      <c r="A589" s="137" t="s">
        <v>9</v>
      </c>
      <c r="B589" s="380">
        <v>106.46821567317448</v>
      </c>
      <c r="C589" s="379">
        <f t="shared" si="75"/>
        <v>3</v>
      </c>
      <c r="D589" s="380">
        <v>103.11317161705308</v>
      </c>
      <c r="E589" s="379">
        <f t="shared" si="76"/>
        <v>5</v>
      </c>
      <c r="F589" s="380">
        <v>96.773844836681562</v>
      </c>
      <c r="G589" s="379">
        <f t="shared" si="77"/>
        <v>7</v>
      </c>
      <c r="H589" s="380">
        <v>96.074670435521455</v>
      </c>
      <c r="I589" s="379">
        <f t="shared" si="78"/>
        <v>12</v>
      </c>
      <c r="J589" s="380">
        <v>95.375496034361348</v>
      </c>
      <c r="K589" s="379">
        <f t="shared" si="79"/>
        <v>18</v>
      </c>
    </row>
    <row r="590" spans="1:11" ht="26.25" customHeight="1" x14ac:dyDescent="0.25">
      <c r="A590" s="137" t="s">
        <v>10</v>
      </c>
      <c r="B590" s="380">
        <v>105.71720544895481</v>
      </c>
      <c r="C590" s="379">
        <f t="shared" si="75"/>
        <v>6</v>
      </c>
      <c r="D590" s="380">
        <v>104.28718377878899</v>
      </c>
      <c r="E590" s="379">
        <f t="shared" si="76"/>
        <v>3</v>
      </c>
      <c r="F590" s="380">
        <v>96.80325601612202</v>
      </c>
      <c r="G590" s="379">
        <f t="shared" si="77"/>
        <v>6</v>
      </c>
      <c r="H590" s="380">
        <v>95.552489364148556</v>
      </c>
      <c r="I590" s="379">
        <f t="shared" si="78"/>
        <v>17</v>
      </c>
      <c r="J590" s="380">
        <v>94.301722712175092</v>
      </c>
      <c r="K590" s="379">
        <f t="shared" si="79"/>
        <v>22</v>
      </c>
    </row>
    <row r="591" spans="1:11" ht="26.25" customHeight="1" x14ac:dyDescent="0.25">
      <c r="A591" s="137" t="s">
        <v>11</v>
      </c>
      <c r="B591" s="380">
        <v>99.060507773179722</v>
      </c>
      <c r="C591" s="379">
        <f t="shared" si="75"/>
        <v>18</v>
      </c>
      <c r="D591" s="380">
        <v>96.938103599648812</v>
      </c>
      <c r="E591" s="379">
        <f t="shared" si="76"/>
        <v>14</v>
      </c>
      <c r="F591" s="380">
        <v>96.687800612155655</v>
      </c>
      <c r="G591" s="379">
        <f t="shared" si="77"/>
        <v>9</v>
      </c>
      <c r="H591" s="380">
        <v>97.18136366929933</v>
      </c>
      <c r="I591" s="379">
        <f t="shared" si="78"/>
        <v>5</v>
      </c>
      <c r="J591" s="380">
        <v>97.674926726443005</v>
      </c>
      <c r="K591" s="379">
        <f t="shared" si="79"/>
        <v>6</v>
      </c>
    </row>
    <row r="592" spans="1:11" ht="26.25" customHeight="1" x14ac:dyDescent="0.25">
      <c r="A592" s="137" t="s">
        <v>12</v>
      </c>
      <c r="B592" s="380">
        <v>103.65492138541784</v>
      </c>
      <c r="C592" s="379">
        <f t="shared" si="75"/>
        <v>8</v>
      </c>
      <c r="D592" s="380">
        <v>99.334480182105693</v>
      </c>
      <c r="E592" s="379">
        <f t="shared" si="76"/>
        <v>10</v>
      </c>
      <c r="F592" s="380">
        <v>96.287718260812426</v>
      </c>
      <c r="G592" s="379">
        <f t="shared" si="77"/>
        <v>13</v>
      </c>
      <c r="H592" s="380">
        <v>95.998466478171281</v>
      </c>
      <c r="I592" s="379">
        <f t="shared" si="78"/>
        <v>13</v>
      </c>
      <c r="J592" s="380">
        <v>95.709214695530136</v>
      </c>
      <c r="K592" s="379">
        <f t="shared" si="79"/>
        <v>16</v>
      </c>
    </row>
    <row r="593" spans="1:11" ht="26.25" customHeight="1" x14ac:dyDescent="0.25">
      <c r="A593" s="137" t="s">
        <v>101</v>
      </c>
      <c r="B593" s="380">
        <v>105.9963460785593</v>
      </c>
      <c r="C593" s="379">
        <f t="shared" si="75"/>
        <v>5</v>
      </c>
      <c r="D593" s="380">
        <v>103.64190425392144</v>
      </c>
      <c r="E593" s="379">
        <f t="shared" si="76"/>
        <v>4</v>
      </c>
      <c r="F593" s="380">
        <v>94.6</v>
      </c>
      <c r="G593" s="379">
        <f t="shared" si="77"/>
        <v>23</v>
      </c>
      <c r="H593" s="380">
        <v>93.947907117345338</v>
      </c>
      <c r="I593" s="379">
        <f t="shared" si="78"/>
        <v>23</v>
      </c>
      <c r="J593" s="380">
        <v>93.295814234690681</v>
      </c>
      <c r="K593" s="379">
        <f t="shared" si="79"/>
        <v>27</v>
      </c>
    </row>
    <row r="594" spans="1:11" ht="26.25" customHeight="1" x14ac:dyDescent="0.25">
      <c r="A594" s="137" t="s">
        <v>88</v>
      </c>
      <c r="B594" s="456" t="s">
        <v>83</v>
      </c>
      <c r="C594" s="456" t="s">
        <v>230</v>
      </c>
      <c r="D594" s="456" t="s">
        <v>83</v>
      </c>
      <c r="E594" s="456" t="s">
        <v>230</v>
      </c>
      <c r="F594" s="456" t="s">
        <v>83</v>
      </c>
      <c r="G594" s="456" t="s">
        <v>230</v>
      </c>
      <c r="H594" s="380">
        <v>92.951516564725296</v>
      </c>
      <c r="I594" s="379">
        <f t="shared" si="78"/>
        <v>27</v>
      </c>
      <c r="J594" s="380">
        <v>185.90303312945059</v>
      </c>
      <c r="K594" s="379">
        <f t="shared" si="79"/>
        <v>1</v>
      </c>
    </row>
    <row r="595" spans="1:11" ht="26.25" customHeight="1" x14ac:dyDescent="0.25">
      <c r="A595" s="137" t="s">
        <v>14</v>
      </c>
      <c r="B595" s="380">
        <v>98.592099268932898</v>
      </c>
      <c r="C595" s="379">
        <f t="shared" si="75"/>
        <v>19</v>
      </c>
      <c r="D595" s="380">
        <v>95.151627830110726</v>
      </c>
      <c r="E595" s="379">
        <f t="shared" si="76"/>
        <v>22</v>
      </c>
      <c r="F595" s="380">
        <v>96.622424316906304</v>
      </c>
      <c r="G595" s="379">
        <f t="shared" si="77"/>
        <v>11</v>
      </c>
      <c r="H595" s="380">
        <v>97.418950602312236</v>
      </c>
      <c r="I595" s="379">
        <f t="shared" si="78"/>
        <v>3</v>
      </c>
      <c r="J595" s="380">
        <v>98.215476887718168</v>
      </c>
      <c r="K595" s="379">
        <f t="shared" si="79"/>
        <v>3</v>
      </c>
    </row>
    <row r="596" spans="1:11" ht="26.25" customHeight="1" x14ac:dyDescent="0.25">
      <c r="A596" s="137" t="s">
        <v>15</v>
      </c>
      <c r="B596" s="380">
        <v>100.5978426783352</v>
      </c>
      <c r="C596" s="379">
        <f t="shared" si="75"/>
        <v>12</v>
      </c>
      <c r="D596" s="380">
        <v>96.492231436469353</v>
      </c>
      <c r="E596" s="379">
        <f t="shared" si="76"/>
        <v>17</v>
      </c>
      <c r="F596" s="380">
        <v>95.674130098923143</v>
      </c>
      <c r="G596" s="379">
        <f t="shared" si="77"/>
        <v>16</v>
      </c>
      <c r="H596" s="380">
        <v>96.145185985769615</v>
      </c>
      <c r="I596" s="379">
        <f t="shared" si="78"/>
        <v>11</v>
      </c>
      <c r="J596" s="380">
        <v>96.616241872616087</v>
      </c>
      <c r="K596" s="379">
        <f t="shared" si="79"/>
        <v>9</v>
      </c>
    </row>
    <row r="597" spans="1:11" ht="26.25" customHeight="1" x14ac:dyDescent="0.25">
      <c r="A597" s="137" t="s">
        <v>16</v>
      </c>
      <c r="B597" s="380">
        <v>100.59462155215407</v>
      </c>
      <c r="C597" s="379">
        <f t="shared" si="75"/>
        <v>13</v>
      </c>
      <c r="D597" s="380">
        <v>96.372370481059747</v>
      </c>
      <c r="E597" s="379">
        <f t="shared" si="76"/>
        <v>18</v>
      </c>
      <c r="F597" s="380">
        <v>92.647359359471452</v>
      </c>
      <c r="G597" s="379">
        <f t="shared" si="77"/>
        <v>26</v>
      </c>
      <c r="H597" s="380">
        <v>92.641908187986459</v>
      </c>
      <c r="I597" s="379">
        <f t="shared" si="78"/>
        <v>29</v>
      </c>
      <c r="J597" s="380">
        <v>92.636457016501467</v>
      </c>
      <c r="K597" s="379">
        <f t="shared" si="79"/>
        <v>29</v>
      </c>
    </row>
    <row r="598" spans="1:11" ht="26.25" customHeight="1" x14ac:dyDescent="0.25">
      <c r="A598" s="137" t="s">
        <v>17</v>
      </c>
      <c r="B598" s="380">
        <v>96.919135518623136</v>
      </c>
      <c r="C598" s="379">
        <f t="shared" si="75"/>
        <v>24</v>
      </c>
      <c r="D598" s="380">
        <v>92.16046734889801</v>
      </c>
      <c r="E598" s="379">
        <f t="shared" si="76"/>
        <v>28</v>
      </c>
      <c r="F598" s="380">
        <v>93.040641841241552</v>
      </c>
      <c r="G598" s="379">
        <f t="shared" si="77"/>
        <v>25</v>
      </c>
      <c r="H598" s="380">
        <v>94.118354582631696</v>
      </c>
      <c r="I598" s="379">
        <f t="shared" si="78"/>
        <v>22</v>
      </c>
      <c r="J598" s="380">
        <v>95.19606732402184</v>
      </c>
      <c r="K598" s="379">
        <f t="shared" si="79"/>
        <v>19</v>
      </c>
    </row>
    <row r="599" spans="1:11" ht="26.25" customHeight="1" x14ac:dyDescent="0.25">
      <c r="A599" s="137" t="s">
        <v>18</v>
      </c>
      <c r="B599" s="380">
        <v>95.751605065409422</v>
      </c>
      <c r="C599" s="379">
        <f t="shared" si="75"/>
        <v>29</v>
      </c>
      <c r="D599" s="380">
        <v>91.703056768558952</v>
      </c>
      <c r="E599" s="379">
        <f t="shared" si="76"/>
        <v>29</v>
      </c>
      <c r="F599" s="380">
        <v>91.77729627470606</v>
      </c>
      <c r="G599" s="379">
        <f t="shared" si="77"/>
        <v>29</v>
      </c>
      <c r="H599" s="380">
        <v>92.672798026699695</v>
      </c>
      <c r="I599" s="379">
        <f t="shared" si="78"/>
        <v>28</v>
      </c>
      <c r="J599" s="380">
        <v>93.56829977869333</v>
      </c>
      <c r="K599" s="379">
        <f t="shared" si="79"/>
        <v>25</v>
      </c>
    </row>
    <row r="600" spans="1:11" ht="26.25" customHeight="1" x14ac:dyDescent="0.25">
      <c r="A600" s="137" t="s">
        <v>19</v>
      </c>
      <c r="B600" s="380">
        <v>96.980917716858471</v>
      </c>
      <c r="C600" s="379">
        <f t="shared" si="75"/>
        <v>23</v>
      </c>
      <c r="D600" s="380">
        <v>96.252331014016164</v>
      </c>
      <c r="E600" s="379">
        <f t="shared" si="76"/>
        <v>19</v>
      </c>
      <c r="F600" s="380">
        <v>96.594728990551957</v>
      </c>
      <c r="G600" s="379">
        <f t="shared" si="77"/>
        <v>12</v>
      </c>
      <c r="H600" s="380">
        <v>97.307617755378956</v>
      </c>
      <c r="I600" s="379">
        <f t="shared" si="78"/>
        <v>4</v>
      </c>
      <c r="J600" s="380">
        <v>98.020506520205956</v>
      </c>
      <c r="K600" s="379">
        <f t="shared" si="79"/>
        <v>4</v>
      </c>
    </row>
    <row r="601" spans="1:11" ht="26.25" customHeight="1" x14ac:dyDescent="0.25">
      <c r="A601" s="137" t="s">
        <v>20</v>
      </c>
      <c r="B601" s="380">
        <v>107.89074929918934</v>
      </c>
      <c r="C601" s="379">
        <f t="shared" si="75"/>
        <v>2</v>
      </c>
      <c r="D601" s="380">
        <v>105.33842440834265</v>
      </c>
      <c r="E601" s="379">
        <f t="shared" si="76"/>
        <v>2</v>
      </c>
      <c r="F601" s="380">
        <v>97.556008146639499</v>
      </c>
      <c r="G601" s="379">
        <f t="shared" si="77"/>
        <v>2</v>
      </c>
      <c r="H601" s="380">
        <v>96.255589846948425</v>
      </c>
      <c r="I601" s="379">
        <f t="shared" si="78"/>
        <v>10</v>
      </c>
      <c r="J601" s="380">
        <v>94.955171547257351</v>
      </c>
      <c r="K601" s="379">
        <f t="shared" si="79"/>
        <v>20</v>
      </c>
    </row>
    <row r="602" spans="1:11" ht="26.25" customHeight="1" x14ac:dyDescent="0.25">
      <c r="A602" s="137" t="s">
        <v>21</v>
      </c>
      <c r="B602" s="380">
        <v>90.026591191810368</v>
      </c>
      <c r="C602" s="379">
        <f t="shared" si="75"/>
        <v>31</v>
      </c>
      <c r="D602" s="380">
        <v>78.079663367283501</v>
      </c>
      <c r="E602" s="379">
        <f t="shared" si="76"/>
        <v>31</v>
      </c>
      <c r="F602" s="380">
        <v>75.409539160908821</v>
      </c>
      <c r="G602" s="379">
        <f t="shared" si="77"/>
        <v>31</v>
      </c>
      <c r="H602" s="380">
        <v>75.549106288180724</v>
      </c>
      <c r="I602" s="379">
        <f t="shared" si="78"/>
        <v>32</v>
      </c>
      <c r="J602" s="380">
        <v>75.688673415452627</v>
      </c>
      <c r="K602" s="379">
        <f t="shared" si="79"/>
        <v>32</v>
      </c>
    </row>
    <row r="603" spans="1:11" ht="26.25" customHeight="1" x14ac:dyDescent="0.25">
      <c r="A603" s="137" t="s">
        <v>22</v>
      </c>
      <c r="B603" s="380">
        <v>103.15198866356448</v>
      </c>
      <c r="C603" s="379">
        <f t="shared" si="75"/>
        <v>9</v>
      </c>
      <c r="D603" s="380">
        <v>100.13157716254528</v>
      </c>
      <c r="E603" s="379">
        <f t="shared" si="76"/>
        <v>8</v>
      </c>
      <c r="F603" s="380">
        <v>95.681783594582257</v>
      </c>
      <c r="G603" s="379">
        <f t="shared" si="77"/>
        <v>15</v>
      </c>
      <c r="H603" s="380">
        <v>95.531176397669512</v>
      </c>
      <c r="I603" s="379">
        <f t="shared" si="78"/>
        <v>18</v>
      </c>
      <c r="J603" s="380">
        <v>95.380569200756767</v>
      </c>
      <c r="K603" s="379">
        <f t="shared" si="79"/>
        <v>17</v>
      </c>
    </row>
    <row r="604" spans="1:11" ht="26.25" customHeight="1" x14ac:dyDescent="0.25">
      <c r="A604" s="137" t="s">
        <v>23</v>
      </c>
      <c r="B604" s="380">
        <v>102.57600203034643</v>
      </c>
      <c r="C604" s="379">
        <f t="shared" si="75"/>
        <v>10</v>
      </c>
      <c r="D604" s="380">
        <v>100.02089427496865</v>
      </c>
      <c r="E604" s="379">
        <f t="shared" si="76"/>
        <v>9</v>
      </c>
      <c r="F604" s="380">
        <v>97.541024993688467</v>
      </c>
      <c r="G604" s="379">
        <f t="shared" si="77"/>
        <v>3</v>
      </c>
      <c r="H604" s="380">
        <v>96.876376988984092</v>
      </c>
      <c r="I604" s="379">
        <f t="shared" si="78"/>
        <v>7</v>
      </c>
      <c r="J604" s="380">
        <v>96.211728984279716</v>
      </c>
      <c r="K604" s="379">
        <f t="shared" si="79"/>
        <v>13</v>
      </c>
    </row>
    <row r="605" spans="1:11" ht="26.25" customHeight="1" x14ac:dyDescent="0.25">
      <c r="A605" s="137" t="s">
        <v>24</v>
      </c>
      <c r="B605" s="380">
        <v>114.92545752681079</v>
      </c>
      <c r="C605" s="379">
        <f t="shared" si="75"/>
        <v>1</v>
      </c>
      <c r="D605" s="380">
        <v>108.83586331184586</v>
      </c>
      <c r="E605" s="379">
        <f t="shared" si="76"/>
        <v>1</v>
      </c>
      <c r="F605" s="380">
        <v>95.363703159441584</v>
      </c>
      <c r="G605" s="379">
        <f t="shared" si="77"/>
        <v>17</v>
      </c>
      <c r="H605" s="380">
        <v>94.620329506591546</v>
      </c>
      <c r="I605" s="379">
        <f t="shared" si="78"/>
        <v>21</v>
      </c>
      <c r="J605" s="380">
        <v>93.876955853741507</v>
      </c>
      <c r="K605" s="379">
        <f t="shared" si="79"/>
        <v>24</v>
      </c>
    </row>
    <row r="606" spans="1:11" ht="26.25" customHeight="1" x14ac:dyDescent="0.25">
      <c r="A606" s="137" t="s">
        <v>93</v>
      </c>
      <c r="B606" s="380">
        <v>96.213074398249461</v>
      </c>
      <c r="C606" s="379">
        <f t="shared" si="75"/>
        <v>27</v>
      </c>
      <c r="D606" s="380">
        <v>94.683521137807531</v>
      </c>
      <c r="E606" s="379">
        <f t="shared" si="76"/>
        <v>24</v>
      </c>
      <c r="F606" s="380">
        <v>95.032748976190788</v>
      </c>
      <c r="G606" s="379">
        <f t="shared" si="77"/>
        <v>21</v>
      </c>
      <c r="H606" s="380">
        <v>95.497235476785576</v>
      </c>
      <c r="I606" s="379">
        <f t="shared" si="78"/>
        <v>19</v>
      </c>
      <c r="J606" s="380">
        <v>95.961721977380364</v>
      </c>
      <c r="K606" s="379">
        <f t="shared" si="79"/>
        <v>14</v>
      </c>
    </row>
    <row r="607" spans="1:11" ht="26.25" customHeight="1" x14ac:dyDescent="0.25">
      <c r="A607" s="137" t="s">
        <v>72</v>
      </c>
      <c r="B607" s="380">
        <v>101.43542983455947</v>
      </c>
      <c r="C607" s="379">
        <f t="shared" si="75"/>
        <v>11</v>
      </c>
      <c r="D607" s="380">
        <v>97.169915422013645</v>
      </c>
      <c r="E607" s="379">
        <f t="shared" si="76"/>
        <v>12</v>
      </c>
      <c r="F607" s="380">
        <v>93.883520308045462</v>
      </c>
      <c r="G607" s="379">
        <f t="shared" si="77"/>
        <v>24</v>
      </c>
      <c r="H607" s="380">
        <v>93.931768016105949</v>
      </c>
      <c r="I607" s="379">
        <f t="shared" si="78"/>
        <v>24</v>
      </c>
      <c r="J607" s="380">
        <v>93.980015724166435</v>
      </c>
      <c r="K607" s="379">
        <f t="shared" si="79"/>
        <v>23</v>
      </c>
    </row>
    <row r="608" spans="1:11" ht="26.25" customHeight="1" x14ac:dyDescent="0.25">
      <c r="A608" s="137" t="s">
        <v>94</v>
      </c>
      <c r="B608" s="380">
        <v>97.328050150807272</v>
      </c>
      <c r="C608" s="379">
        <f t="shared" si="75"/>
        <v>21</v>
      </c>
      <c r="D608" s="380">
        <v>95.230735516314695</v>
      </c>
      <c r="E608" s="379">
        <f t="shared" si="76"/>
        <v>21</v>
      </c>
      <c r="F608" s="380">
        <v>95.11471863988929</v>
      </c>
      <c r="G608" s="379">
        <f t="shared" si="77"/>
        <v>18</v>
      </c>
      <c r="H608" s="380">
        <v>95.863831361802013</v>
      </c>
      <c r="I608" s="379">
        <f t="shared" si="78"/>
        <v>15</v>
      </c>
      <c r="J608" s="380">
        <v>96.612944083714737</v>
      </c>
      <c r="K608" s="379">
        <f t="shared" si="79"/>
        <v>10</v>
      </c>
    </row>
    <row r="609" spans="1:11" ht="26.25" customHeight="1" x14ac:dyDescent="0.25">
      <c r="A609" s="137" t="s">
        <v>95</v>
      </c>
      <c r="B609" s="380">
        <v>100.19407785294443</v>
      </c>
      <c r="C609" s="379">
        <f t="shared" si="75"/>
        <v>15</v>
      </c>
      <c r="D609" s="380">
        <v>96.505726018313055</v>
      </c>
      <c r="E609" s="379">
        <f t="shared" si="76"/>
        <v>16</v>
      </c>
      <c r="F609" s="380">
        <v>97.176505371045636</v>
      </c>
      <c r="G609" s="379">
        <f t="shared" si="77"/>
        <v>4</v>
      </c>
      <c r="H609" s="380">
        <v>98.038262391521016</v>
      </c>
      <c r="I609" s="379">
        <f t="shared" si="78"/>
        <v>1</v>
      </c>
      <c r="J609" s="380">
        <v>98.900019411996396</v>
      </c>
      <c r="K609" s="379">
        <f t="shared" si="79"/>
        <v>2</v>
      </c>
    </row>
    <row r="610" spans="1:11" ht="26.25" customHeight="1" x14ac:dyDescent="0.25">
      <c r="A610" s="137" t="s">
        <v>29</v>
      </c>
      <c r="B610" s="380">
        <v>96.009364462295153</v>
      </c>
      <c r="C610" s="379">
        <f t="shared" si="75"/>
        <v>28</v>
      </c>
      <c r="D610" s="380">
        <v>92.796477830278974</v>
      </c>
      <c r="E610" s="379">
        <f t="shared" si="76"/>
        <v>27</v>
      </c>
      <c r="F610" s="380">
        <v>92.196396079121911</v>
      </c>
      <c r="G610" s="379">
        <f t="shared" si="77"/>
        <v>28</v>
      </c>
      <c r="H610" s="380">
        <v>92.046975724145781</v>
      </c>
      <c r="I610" s="379">
        <f t="shared" si="78"/>
        <v>30</v>
      </c>
      <c r="J610" s="380">
        <v>91.897555369169652</v>
      </c>
      <c r="K610" s="379">
        <f t="shared" si="79"/>
        <v>30</v>
      </c>
    </row>
    <row r="611" spans="1:11" ht="26.25" customHeight="1" x14ac:dyDescent="0.25">
      <c r="A611" s="137" t="s">
        <v>30</v>
      </c>
      <c r="B611" s="380">
        <v>98.574488514661354</v>
      </c>
      <c r="C611" s="379">
        <f t="shared" si="75"/>
        <v>20</v>
      </c>
      <c r="D611" s="380">
        <v>96.85530718229775</v>
      </c>
      <c r="E611" s="379">
        <f t="shared" si="76"/>
        <v>15</v>
      </c>
      <c r="F611" s="380">
        <v>96.684472465207733</v>
      </c>
      <c r="G611" s="379">
        <f t="shared" si="77"/>
        <v>10</v>
      </c>
      <c r="H611" s="380">
        <v>96.565816030854705</v>
      </c>
      <c r="I611" s="379">
        <f t="shared" si="78"/>
        <v>9</v>
      </c>
      <c r="J611" s="380">
        <v>96.447159596501677</v>
      </c>
      <c r="K611" s="379">
        <f t="shared" si="79"/>
        <v>12</v>
      </c>
    </row>
    <row r="612" spans="1:11" ht="26.25" customHeight="1" x14ac:dyDescent="0.25">
      <c r="A612" s="137" t="s">
        <v>31</v>
      </c>
      <c r="B612" s="380">
        <v>97.100389863547747</v>
      </c>
      <c r="C612" s="379">
        <f t="shared" si="75"/>
        <v>22</v>
      </c>
      <c r="D612" s="380">
        <v>93.984277744478774</v>
      </c>
      <c r="E612" s="379">
        <f t="shared" si="76"/>
        <v>26</v>
      </c>
      <c r="F612" s="380">
        <v>95.046319092168702</v>
      </c>
      <c r="G612" s="379">
        <f t="shared" si="77"/>
        <v>19</v>
      </c>
      <c r="H612" s="380">
        <v>95.761887184993782</v>
      </c>
      <c r="I612" s="379">
        <f t="shared" si="78"/>
        <v>16</v>
      </c>
      <c r="J612" s="380">
        <v>96.477455277818862</v>
      </c>
      <c r="K612" s="379">
        <f t="shared" si="79"/>
        <v>11</v>
      </c>
    </row>
    <row r="613" spans="1:11" ht="26.25" customHeight="1" x14ac:dyDescent="0.25">
      <c r="A613" s="137" t="s">
        <v>32</v>
      </c>
      <c r="B613" s="380">
        <v>99.547578029209532</v>
      </c>
      <c r="C613" s="379">
        <f t="shared" si="75"/>
        <v>16</v>
      </c>
      <c r="D613" s="380">
        <v>97.597185785833531</v>
      </c>
      <c r="E613" s="379">
        <f t="shared" si="76"/>
        <v>11</v>
      </c>
      <c r="F613" s="380">
        <v>96.770774707081927</v>
      </c>
      <c r="G613" s="379">
        <f t="shared" si="77"/>
        <v>8</v>
      </c>
      <c r="H613" s="380">
        <v>96.709466779889325</v>
      </c>
      <c r="I613" s="379">
        <f t="shared" si="78"/>
        <v>8</v>
      </c>
      <c r="J613" s="380">
        <v>96.648158852696724</v>
      </c>
      <c r="K613" s="379">
        <f t="shared" si="79"/>
        <v>8</v>
      </c>
    </row>
    <row r="614" spans="1:11" ht="26.25" customHeight="1" x14ac:dyDescent="0.25">
      <c r="A614" s="137" t="s">
        <v>96</v>
      </c>
      <c r="B614" s="380">
        <v>104.49347974093534</v>
      </c>
      <c r="C614" s="379">
        <f t="shared" si="75"/>
        <v>7</v>
      </c>
      <c r="D614" s="380">
        <v>101.98283664644161</v>
      </c>
      <c r="E614" s="379">
        <f t="shared" si="76"/>
        <v>7</v>
      </c>
      <c r="F614" s="380">
        <v>97.756881026885495</v>
      </c>
      <c r="G614" s="379">
        <f t="shared" si="77"/>
        <v>1</v>
      </c>
      <c r="H614" s="380">
        <v>97.812906359178427</v>
      </c>
      <c r="I614" s="379">
        <f t="shared" si="78"/>
        <v>2</v>
      </c>
      <c r="J614" s="380">
        <v>97.86893169147136</v>
      </c>
      <c r="K614" s="379">
        <f t="shared" si="79"/>
        <v>5</v>
      </c>
    </row>
    <row r="615" spans="1:11" ht="26.25" customHeight="1" x14ac:dyDescent="0.25">
      <c r="A615" s="137" t="s">
        <v>34</v>
      </c>
      <c r="B615" s="380">
        <v>100.22748794531581</v>
      </c>
      <c r="C615" s="379">
        <f t="shared" si="75"/>
        <v>14</v>
      </c>
      <c r="D615" s="380">
        <v>95.143897592123722</v>
      </c>
      <c r="E615" s="379">
        <f t="shared" si="76"/>
        <v>23</v>
      </c>
      <c r="F615" s="380">
        <v>92.58715106184053</v>
      </c>
      <c r="G615" s="379">
        <f t="shared" si="77"/>
        <v>27</v>
      </c>
      <c r="H615" s="380">
        <v>92.976554630391178</v>
      </c>
      <c r="I615" s="379">
        <f t="shared" si="78"/>
        <v>26</v>
      </c>
      <c r="J615" s="380">
        <v>93.365958198941826</v>
      </c>
      <c r="K615" s="379">
        <f t="shared" si="79"/>
        <v>26</v>
      </c>
    </row>
    <row r="616" spans="1:11" ht="26.25" customHeight="1" x14ac:dyDescent="0.25">
      <c r="A616" s="137" t="s">
        <v>35</v>
      </c>
      <c r="B616" s="380">
        <v>96.78478478478479</v>
      </c>
      <c r="C616" s="379">
        <f t="shared" si="75"/>
        <v>25</v>
      </c>
      <c r="D616" s="380">
        <v>93.9914704620587</v>
      </c>
      <c r="E616" s="379">
        <f t="shared" si="76"/>
        <v>25</v>
      </c>
      <c r="F616" s="380">
        <v>94.628874490280936</v>
      </c>
      <c r="G616" s="379">
        <f t="shared" si="77"/>
        <v>22</v>
      </c>
      <c r="H616" s="380">
        <v>94.732551964332018</v>
      </c>
      <c r="I616" s="379">
        <f t="shared" si="78"/>
        <v>20</v>
      </c>
      <c r="J616" s="380">
        <v>94.8362294383831</v>
      </c>
      <c r="K616" s="379">
        <f t="shared" si="79"/>
        <v>21</v>
      </c>
    </row>
    <row r="617" spans="1:11" ht="26.25" customHeight="1" x14ac:dyDescent="0.25">
      <c r="A617" s="137" t="s">
        <v>36</v>
      </c>
      <c r="B617" s="380">
        <v>106.15263187566948</v>
      </c>
      <c r="C617" s="379">
        <f t="shared" si="75"/>
        <v>4</v>
      </c>
      <c r="D617" s="380">
        <v>102.22681477654353</v>
      </c>
      <c r="E617" s="379">
        <f t="shared" si="76"/>
        <v>6</v>
      </c>
      <c r="F617" s="380">
        <v>95.040996650550909</v>
      </c>
      <c r="G617" s="379">
        <f t="shared" si="77"/>
        <v>20</v>
      </c>
      <c r="H617" s="380">
        <v>93.844497092397162</v>
      </c>
      <c r="I617" s="379">
        <f t="shared" si="78"/>
        <v>25</v>
      </c>
      <c r="J617" s="380">
        <v>92.647997534243416</v>
      </c>
      <c r="K617" s="379">
        <f t="shared" si="79"/>
        <v>28</v>
      </c>
    </row>
    <row r="618" spans="1:11" ht="26.25" customHeight="1" x14ac:dyDescent="0.25">
      <c r="A618" s="138" t="s">
        <v>97</v>
      </c>
      <c r="H618" s="328">
        <v>93.844497092397162</v>
      </c>
    </row>
    <row r="620" spans="1:11" ht="26.25" customHeight="1" x14ac:dyDescent="0.25">
      <c r="A620" s="469" t="s">
        <v>622</v>
      </c>
      <c r="C620" s="17"/>
      <c r="E620" s="17"/>
      <c r="G620" s="17"/>
      <c r="K620" s="17" t="s">
        <v>0</v>
      </c>
    </row>
    <row r="621" spans="1:11" ht="26.25" customHeight="1" x14ac:dyDescent="0.25">
      <c r="A621" s="821" t="s">
        <v>71</v>
      </c>
      <c r="B621" s="725" t="s">
        <v>349</v>
      </c>
      <c r="C621" s="725"/>
      <c r="D621" s="725" t="s">
        <v>410</v>
      </c>
      <c r="E621" s="725"/>
      <c r="F621" s="725" t="s">
        <v>598</v>
      </c>
      <c r="G621" s="725"/>
      <c r="H621" s="725" t="s">
        <v>889</v>
      </c>
      <c r="I621" s="725"/>
      <c r="J621" s="725" t="s">
        <v>1035</v>
      </c>
      <c r="K621" s="725"/>
    </row>
    <row r="622" spans="1:11" ht="26.25" customHeight="1" x14ac:dyDescent="0.25">
      <c r="A622" s="819"/>
      <c r="B622" s="458" t="s">
        <v>100</v>
      </c>
      <c r="C622" s="458" t="s">
        <v>3</v>
      </c>
      <c r="D622" s="458" t="s">
        <v>100</v>
      </c>
      <c r="E622" s="458" t="s">
        <v>3</v>
      </c>
      <c r="F622" s="458" t="s">
        <v>100</v>
      </c>
      <c r="G622" s="458" t="s">
        <v>3</v>
      </c>
      <c r="H622" s="458" t="s">
        <v>100</v>
      </c>
      <c r="I622" s="458" t="s">
        <v>3</v>
      </c>
      <c r="J622" s="458" t="s">
        <v>100</v>
      </c>
      <c r="K622" s="458" t="s">
        <v>3</v>
      </c>
    </row>
    <row r="623" spans="1:11" ht="26.25" customHeight="1" x14ac:dyDescent="0.25">
      <c r="A623" s="136" t="s">
        <v>91</v>
      </c>
      <c r="B623" s="377">
        <v>92.21</v>
      </c>
      <c r="C623" s="377" t="s">
        <v>230</v>
      </c>
      <c r="D623" s="377">
        <v>83.080651526173071</v>
      </c>
      <c r="E623" s="377" t="s">
        <v>230</v>
      </c>
      <c r="F623" s="377">
        <v>80.106470800323905</v>
      </c>
      <c r="G623" s="377" t="s">
        <v>230</v>
      </c>
      <c r="H623" s="377">
        <v>81.608037821414285</v>
      </c>
      <c r="I623" s="377" t="s">
        <v>230</v>
      </c>
      <c r="J623" s="377">
        <v>83.109604842504666</v>
      </c>
      <c r="K623" s="377" t="s">
        <v>230</v>
      </c>
    </row>
    <row r="624" spans="1:11" ht="26.25" customHeight="1" x14ac:dyDescent="0.25">
      <c r="A624" s="137" t="s">
        <v>6</v>
      </c>
      <c r="B624" s="380">
        <v>89.486980178779632</v>
      </c>
      <c r="C624" s="379">
        <f t="shared" ref="C624:C655" si="80">RANK(B624,$B$624:$B$655)</f>
        <v>21</v>
      </c>
      <c r="D624" s="380">
        <v>82.952594429607018</v>
      </c>
      <c r="E624" s="379">
        <f>RANK(D624,$D$624:$D$655)</f>
        <v>19</v>
      </c>
      <c r="F624" s="380">
        <v>81.499678926376944</v>
      </c>
      <c r="G624" s="379">
        <f>RANK(F624,$F$624:$F$655)</f>
        <v>18</v>
      </c>
      <c r="H624" s="380">
        <v>83.099820315343692</v>
      </c>
      <c r="I624" s="379">
        <f>RANK(H624,$H$624:$H$655)</f>
        <v>20</v>
      </c>
      <c r="J624" s="380">
        <v>84.699961704310439</v>
      </c>
      <c r="K624" s="379">
        <f>RANK(J624,$J$624:$J$655)</f>
        <v>21</v>
      </c>
    </row>
    <row r="625" spans="1:11" ht="26.25" customHeight="1" x14ac:dyDescent="0.25">
      <c r="A625" s="137" t="s">
        <v>7</v>
      </c>
      <c r="B625" s="380">
        <v>79.468753326945603</v>
      </c>
      <c r="C625" s="379">
        <f t="shared" si="80"/>
        <v>30</v>
      </c>
      <c r="D625" s="380">
        <v>71.695088179565658</v>
      </c>
      <c r="E625" s="379">
        <f t="shared" ref="E625:E655" si="81">RANK(D625,$D$624:$D$655)</f>
        <v>30</v>
      </c>
      <c r="F625" s="380">
        <v>70.196692820490043</v>
      </c>
      <c r="G625" s="379">
        <f t="shared" ref="G625:G655" si="82">RANK(F625,$F$624:$F$655)</f>
        <v>30</v>
      </c>
      <c r="H625" s="380">
        <v>71.138700193277472</v>
      </c>
      <c r="I625" s="379">
        <f t="shared" ref="I625:I655" si="83">RANK(H625,$H$624:$H$655)</f>
        <v>31</v>
      </c>
      <c r="J625" s="380">
        <v>72.080707566064902</v>
      </c>
      <c r="K625" s="379">
        <f t="shared" ref="K625:K655" si="84">RANK(J625,$J$624:$J$655)</f>
        <v>31</v>
      </c>
    </row>
    <row r="626" spans="1:11" ht="26.25" customHeight="1" x14ac:dyDescent="0.25">
      <c r="A626" s="137" t="s">
        <v>8</v>
      </c>
      <c r="B626" s="380">
        <v>88.929029891802685</v>
      </c>
      <c r="C626" s="379">
        <f t="shared" si="80"/>
        <v>22</v>
      </c>
      <c r="D626" s="380">
        <v>80.743446954917886</v>
      </c>
      <c r="E626" s="379">
        <f t="shared" si="81"/>
        <v>23</v>
      </c>
      <c r="F626" s="380">
        <v>80.309403293647961</v>
      </c>
      <c r="G626" s="379">
        <f t="shared" si="82"/>
        <v>22</v>
      </c>
      <c r="H626" s="380">
        <v>81.363589157752628</v>
      </c>
      <c r="I626" s="379">
        <f t="shared" si="83"/>
        <v>23</v>
      </c>
      <c r="J626" s="380">
        <v>82.417775021857295</v>
      </c>
      <c r="K626" s="379">
        <f t="shared" si="84"/>
        <v>24</v>
      </c>
    </row>
    <row r="627" spans="1:11" ht="26.25" customHeight="1" x14ac:dyDescent="0.25">
      <c r="A627" s="137" t="s">
        <v>9</v>
      </c>
      <c r="B627" s="380">
        <v>101.5588224154443</v>
      </c>
      <c r="C627" s="379">
        <f t="shared" si="80"/>
        <v>7</v>
      </c>
      <c r="D627" s="380">
        <v>93.09922459166782</v>
      </c>
      <c r="E627" s="379">
        <f t="shared" si="81"/>
        <v>4</v>
      </c>
      <c r="F627" s="380">
        <v>88.155302016688154</v>
      </c>
      <c r="G627" s="379">
        <f t="shared" si="82"/>
        <v>4</v>
      </c>
      <c r="H627" s="380">
        <v>88.8041773477443</v>
      </c>
      <c r="I627" s="379">
        <f t="shared" si="83"/>
        <v>5</v>
      </c>
      <c r="J627" s="380">
        <v>89.453052678800447</v>
      </c>
      <c r="K627" s="379">
        <f t="shared" si="84"/>
        <v>8</v>
      </c>
    </row>
    <row r="628" spans="1:11" ht="26.25" customHeight="1" x14ac:dyDescent="0.25">
      <c r="A628" s="137" t="s">
        <v>10</v>
      </c>
      <c r="B628" s="380">
        <v>105.25327592477906</v>
      </c>
      <c r="C628" s="379">
        <f t="shared" si="80"/>
        <v>1</v>
      </c>
      <c r="D628" s="380">
        <v>95.144152142423252</v>
      </c>
      <c r="E628" s="379">
        <f t="shared" si="81"/>
        <v>1</v>
      </c>
      <c r="F628" s="380">
        <v>89.240349792421171</v>
      </c>
      <c r="G628" s="379">
        <f t="shared" si="82"/>
        <v>2</v>
      </c>
      <c r="H628" s="380">
        <v>89.149451119370738</v>
      </c>
      <c r="I628" s="379">
        <f t="shared" si="83"/>
        <v>3</v>
      </c>
      <c r="J628" s="380">
        <v>89.058552446320306</v>
      </c>
      <c r="K628" s="379">
        <f t="shared" si="84"/>
        <v>9</v>
      </c>
    </row>
    <row r="629" spans="1:11" ht="26.25" customHeight="1" x14ac:dyDescent="0.25">
      <c r="A629" s="137" t="s">
        <v>11</v>
      </c>
      <c r="B629" s="380">
        <v>100.25860271115745</v>
      </c>
      <c r="C629" s="379">
        <f t="shared" si="80"/>
        <v>9</v>
      </c>
      <c r="D629" s="380">
        <v>90.015750451384889</v>
      </c>
      <c r="E629" s="379">
        <f t="shared" si="81"/>
        <v>8</v>
      </c>
      <c r="F629" s="380">
        <v>89.385794349765519</v>
      </c>
      <c r="G629" s="379">
        <f t="shared" si="82"/>
        <v>1</v>
      </c>
      <c r="H629" s="380">
        <v>91.268237934904604</v>
      </c>
      <c r="I629" s="379">
        <f t="shared" si="83"/>
        <v>1</v>
      </c>
      <c r="J629" s="380">
        <v>93.15068152004369</v>
      </c>
      <c r="K629" s="379">
        <f t="shared" si="84"/>
        <v>2</v>
      </c>
    </row>
    <row r="630" spans="1:11" ht="26.25" customHeight="1" x14ac:dyDescent="0.25">
      <c r="A630" s="137" t="s">
        <v>12</v>
      </c>
      <c r="B630" s="380">
        <v>102.40534217639177</v>
      </c>
      <c r="C630" s="379">
        <f t="shared" si="80"/>
        <v>3</v>
      </c>
      <c r="D630" s="380">
        <v>90.186505423569557</v>
      </c>
      <c r="E630" s="379">
        <f t="shared" si="81"/>
        <v>7</v>
      </c>
      <c r="F630" s="380">
        <v>86.484717838170752</v>
      </c>
      <c r="G630" s="379">
        <f t="shared" si="82"/>
        <v>9</v>
      </c>
      <c r="H630" s="380">
        <v>88.091782558374518</v>
      </c>
      <c r="I630" s="379">
        <f t="shared" si="83"/>
        <v>8</v>
      </c>
      <c r="J630" s="380">
        <v>89.698847278578285</v>
      </c>
      <c r="K630" s="379">
        <f t="shared" si="84"/>
        <v>7</v>
      </c>
    </row>
    <row r="631" spans="1:11" ht="26.25" customHeight="1" x14ac:dyDescent="0.25">
      <c r="A631" s="137" t="s">
        <v>101</v>
      </c>
      <c r="B631" s="380">
        <v>100.52802989622759</v>
      </c>
      <c r="C631" s="379">
        <f t="shared" si="80"/>
        <v>8</v>
      </c>
      <c r="D631" s="380">
        <v>92.830402581304227</v>
      </c>
      <c r="E631" s="379">
        <f t="shared" si="81"/>
        <v>5</v>
      </c>
      <c r="F631" s="380">
        <v>85.77</v>
      </c>
      <c r="G631" s="379">
        <f t="shared" si="82"/>
        <v>11</v>
      </c>
      <c r="H631" s="380">
        <v>88.943080242836913</v>
      </c>
      <c r="I631" s="379">
        <f t="shared" si="83"/>
        <v>4</v>
      </c>
      <c r="J631" s="380">
        <v>92.116160485673831</v>
      </c>
      <c r="K631" s="379">
        <f t="shared" si="84"/>
        <v>4</v>
      </c>
    </row>
    <row r="632" spans="1:11" ht="26.25" customHeight="1" x14ac:dyDescent="0.25">
      <c r="A632" s="137" t="s">
        <v>88</v>
      </c>
      <c r="B632" s="456" t="s">
        <v>83</v>
      </c>
      <c r="C632" s="456" t="s">
        <v>230</v>
      </c>
      <c r="D632" s="456" t="s">
        <v>83</v>
      </c>
      <c r="E632" s="456" t="s">
        <v>230</v>
      </c>
      <c r="F632" s="456" t="s">
        <v>83</v>
      </c>
      <c r="G632" s="456" t="s">
        <v>230</v>
      </c>
      <c r="H632" s="380">
        <v>82.612851020087419</v>
      </c>
      <c r="I632" s="379">
        <f t="shared" si="83"/>
        <v>22</v>
      </c>
      <c r="J632" s="380">
        <v>165.22570204017484</v>
      </c>
      <c r="K632" s="379">
        <f t="shared" si="84"/>
        <v>1</v>
      </c>
    </row>
    <row r="633" spans="1:11" ht="26.25" customHeight="1" x14ac:dyDescent="0.25">
      <c r="A633" s="137" t="s">
        <v>14</v>
      </c>
      <c r="B633" s="380">
        <v>94.019468186134858</v>
      </c>
      <c r="C633" s="379">
        <f t="shared" si="80"/>
        <v>16</v>
      </c>
      <c r="D633" s="380">
        <v>84.846117794094681</v>
      </c>
      <c r="E633" s="379">
        <f t="shared" si="81"/>
        <v>15</v>
      </c>
      <c r="F633" s="380">
        <v>84.698878768211628</v>
      </c>
      <c r="G633" s="379">
        <f t="shared" si="82"/>
        <v>12</v>
      </c>
      <c r="H633" s="380">
        <v>86.868261081776637</v>
      </c>
      <c r="I633" s="379">
        <f t="shared" si="83"/>
        <v>12</v>
      </c>
      <c r="J633" s="380">
        <v>89.037643395341647</v>
      </c>
      <c r="K633" s="379">
        <f t="shared" si="84"/>
        <v>10</v>
      </c>
    </row>
    <row r="634" spans="1:11" ht="26.25" customHeight="1" x14ac:dyDescent="0.25">
      <c r="A634" s="137" t="s">
        <v>15</v>
      </c>
      <c r="B634" s="380">
        <v>89.503994579792788</v>
      </c>
      <c r="C634" s="379">
        <f t="shared" si="80"/>
        <v>20</v>
      </c>
      <c r="D634" s="380">
        <v>84.756017014081536</v>
      </c>
      <c r="E634" s="379">
        <f t="shared" si="81"/>
        <v>16</v>
      </c>
      <c r="F634" s="380">
        <v>81.800046633332471</v>
      </c>
      <c r="G634" s="379">
        <f t="shared" si="82"/>
        <v>17</v>
      </c>
      <c r="H634" s="380">
        <v>84.335692315386737</v>
      </c>
      <c r="I634" s="379">
        <f t="shared" si="83"/>
        <v>16</v>
      </c>
      <c r="J634" s="380">
        <v>86.871337997441003</v>
      </c>
      <c r="K634" s="379">
        <f t="shared" si="84"/>
        <v>15</v>
      </c>
    </row>
    <row r="635" spans="1:11" ht="26.25" customHeight="1" x14ac:dyDescent="0.25">
      <c r="A635" s="137" t="s">
        <v>16</v>
      </c>
      <c r="B635" s="380">
        <v>85.932794476958918</v>
      </c>
      <c r="C635" s="379">
        <f t="shared" si="80"/>
        <v>25</v>
      </c>
      <c r="D635" s="380">
        <v>77.289520053975096</v>
      </c>
      <c r="E635" s="379">
        <f t="shared" si="81"/>
        <v>26</v>
      </c>
      <c r="F635" s="380">
        <v>74.503301765082526</v>
      </c>
      <c r="G635" s="379">
        <f t="shared" si="82"/>
        <v>27</v>
      </c>
      <c r="H635" s="380">
        <v>76.885385399425857</v>
      </c>
      <c r="I635" s="379">
        <f t="shared" si="83"/>
        <v>28</v>
      </c>
      <c r="J635" s="380">
        <v>79.267469033769189</v>
      </c>
      <c r="K635" s="379">
        <f t="shared" si="84"/>
        <v>28</v>
      </c>
    </row>
    <row r="636" spans="1:11" ht="26.25" customHeight="1" x14ac:dyDescent="0.25">
      <c r="A636" s="137" t="s">
        <v>17</v>
      </c>
      <c r="B636" s="380">
        <v>82.982819905213262</v>
      </c>
      <c r="C636" s="379">
        <f t="shared" si="80"/>
        <v>28</v>
      </c>
      <c r="D636" s="380">
        <v>72.913160169221669</v>
      </c>
      <c r="E636" s="379">
        <f t="shared" si="81"/>
        <v>28</v>
      </c>
      <c r="F636" s="380">
        <v>72.388636363636365</v>
      </c>
      <c r="G636" s="379">
        <f t="shared" si="82"/>
        <v>28</v>
      </c>
      <c r="H636" s="380">
        <v>75.617524556206433</v>
      </c>
      <c r="I636" s="379">
        <f t="shared" si="83"/>
        <v>29</v>
      </c>
      <c r="J636" s="380">
        <v>78.846412748776501</v>
      </c>
      <c r="K636" s="379">
        <f t="shared" si="84"/>
        <v>29</v>
      </c>
    </row>
    <row r="637" spans="1:11" ht="26.25" customHeight="1" x14ac:dyDescent="0.25">
      <c r="A637" s="137" t="s">
        <v>18</v>
      </c>
      <c r="B637" s="380">
        <v>87.622256476012495</v>
      </c>
      <c r="C637" s="379">
        <f t="shared" si="80"/>
        <v>23</v>
      </c>
      <c r="D637" s="380">
        <v>77.436385557459232</v>
      </c>
      <c r="E637" s="379">
        <f t="shared" si="81"/>
        <v>25</v>
      </c>
      <c r="F637" s="380">
        <v>75.27434470212215</v>
      </c>
      <c r="G637" s="379">
        <f t="shared" si="82"/>
        <v>26</v>
      </c>
      <c r="H637" s="380">
        <v>77.307339986360361</v>
      </c>
      <c r="I637" s="379">
        <f t="shared" si="83"/>
        <v>27</v>
      </c>
      <c r="J637" s="380">
        <v>79.340335270598572</v>
      </c>
      <c r="K637" s="379">
        <f t="shared" si="84"/>
        <v>27</v>
      </c>
    </row>
    <row r="638" spans="1:11" ht="26.25" customHeight="1" x14ac:dyDescent="0.25">
      <c r="A638" s="137" t="s">
        <v>19</v>
      </c>
      <c r="B638" s="380">
        <v>85.823308449431792</v>
      </c>
      <c r="C638" s="379">
        <f t="shared" si="80"/>
        <v>26</v>
      </c>
      <c r="D638" s="380">
        <v>81.151856119659286</v>
      </c>
      <c r="E638" s="379">
        <f t="shared" si="81"/>
        <v>21</v>
      </c>
      <c r="F638" s="380">
        <v>81.058826112733584</v>
      </c>
      <c r="G638" s="379">
        <f t="shared" si="82"/>
        <v>19</v>
      </c>
      <c r="H638" s="380">
        <v>82.678845825507935</v>
      </c>
      <c r="I638" s="379">
        <f t="shared" si="83"/>
        <v>21</v>
      </c>
      <c r="J638" s="380">
        <v>84.298865538282286</v>
      </c>
      <c r="K638" s="379">
        <f t="shared" si="84"/>
        <v>22</v>
      </c>
    </row>
    <row r="639" spans="1:11" ht="26.25" customHeight="1" x14ac:dyDescent="0.25">
      <c r="A639" s="137" t="s">
        <v>20</v>
      </c>
      <c r="B639" s="380">
        <v>101.67186171720033</v>
      </c>
      <c r="C639" s="379">
        <f t="shared" si="80"/>
        <v>6</v>
      </c>
      <c r="D639" s="380">
        <v>94.06035141329258</v>
      </c>
      <c r="E639" s="379">
        <f t="shared" si="81"/>
        <v>3</v>
      </c>
      <c r="F639" s="380">
        <v>87.380634932074514</v>
      </c>
      <c r="G639" s="379">
        <f t="shared" si="82"/>
        <v>6</v>
      </c>
      <c r="H639" s="380">
        <v>88.801006651087548</v>
      </c>
      <c r="I639" s="379">
        <f t="shared" si="83"/>
        <v>6</v>
      </c>
      <c r="J639" s="380">
        <v>90.221378370100581</v>
      </c>
      <c r="K639" s="379">
        <f t="shared" si="84"/>
        <v>5</v>
      </c>
    </row>
    <row r="640" spans="1:11" ht="26.25" customHeight="1" x14ac:dyDescent="0.25">
      <c r="A640" s="137" t="s">
        <v>21</v>
      </c>
      <c r="B640" s="380">
        <v>66.139141435115675</v>
      </c>
      <c r="C640" s="379">
        <f t="shared" si="80"/>
        <v>31</v>
      </c>
      <c r="D640" s="380">
        <v>54.924546454826206</v>
      </c>
      <c r="E640" s="379">
        <f t="shared" si="81"/>
        <v>31</v>
      </c>
      <c r="F640" s="380">
        <v>52.037222269515624</v>
      </c>
      <c r="G640" s="379">
        <f t="shared" si="82"/>
        <v>31</v>
      </c>
      <c r="H640" s="380">
        <v>56.425086315615367</v>
      </c>
      <c r="I640" s="379">
        <f t="shared" si="83"/>
        <v>32</v>
      </c>
      <c r="J640" s="380">
        <v>60.81295036171511</v>
      </c>
      <c r="K640" s="379">
        <f t="shared" si="84"/>
        <v>32</v>
      </c>
    </row>
    <row r="641" spans="1:11" ht="26.25" customHeight="1" x14ac:dyDescent="0.25">
      <c r="A641" s="137" t="s">
        <v>22</v>
      </c>
      <c r="B641" s="380">
        <v>98.342897707259709</v>
      </c>
      <c r="C641" s="379">
        <f t="shared" si="80"/>
        <v>11</v>
      </c>
      <c r="D641" s="380">
        <v>88.233089657171121</v>
      </c>
      <c r="E641" s="379">
        <f t="shared" si="81"/>
        <v>11</v>
      </c>
      <c r="F641" s="380">
        <v>84.379418129358015</v>
      </c>
      <c r="G641" s="379">
        <f t="shared" si="82"/>
        <v>13</v>
      </c>
      <c r="H641" s="380">
        <v>86.068186365518756</v>
      </c>
      <c r="I641" s="379">
        <f t="shared" si="83"/>
        <v>13</v>
      </c>
      <c r="J641" s="380">
        <v>87.756954601679496</v>
      </c>
      <c r="K641" s="379">
        <f t="shared" si="84"/>
        <v>13</v>
      </c>
    </row>
    <row r="642" spans="1:11" ht="26.25" customHeight="1" x14ac:dyDescent="0.25">
      <c r="A642" s="137" t="s">
        <v>23</v>
      </c>
      <c r="B642" s="380">
        <v>96.79628031075886</v>
      </c>
      <c r="C642" s="379">
        <f t="shared" si="80"/>
        <v>13</v>
      </c>
      <c r="D642" s="380">
        <v>85.583524027459958</v>
      </c>
      <c r="E642" s="379">
        <f t="shared" si="81"/>
        <v>13</v>
      </c>
      <c r="F642" s="380">
        <v>86.219107896323095</v>
      </c>
      <c r="G642" s="379">
        <f t="shared" si="82"/>
        <v>10</v>
      </c>
      <c r="H642" s="380">
        <v>85.585684891240447</v>
      </c>
      <c r="I642" s="379">
        <f t="shared" si="83"/>
        <v>14</v>
      </c>
      <c r="J642" s="380">
        <v>84.9522618861578</v>
      </c>
      <c r="K642" s="379">
        <f t="shared" si="84"/>
        <v>20</v>
      </c>
    </row>
    <row r="643" spans="1:11" ht="26.25" customHeight="1" x14ac:dyDescent="0.25">
      <c r="A643" s="137" t="s">
        <v>24</v>
      </c>
      <c r="B643" s="380">
        <v>104.5004329370024</v>
      </c>
      <c r="C643" s="379">
        <f t="shared" si="80"/>
        <v>2</v>
      </c>
      <c r="D643" s="380">
        <v>94.74866057358966</v>
      </c>
      <c r="E643" s="379">
        <f t="shared" si="81"/>
        <v>2</v>
      </c>
      <c r="F643" s="380">
        <v>82.89728853002363</v>
      </c>
      <c r="G643" s="379">
        <f t="shared" si="82"/>
        <v>15</v>
      </c>
      <c r="H643" s="380">
        <v>84.035906158950439</v>
      </c>
      <c r="I643" s="379">
        <f t="shared" si="83"/>
        <v>17</v>
      </c>
      <c r="J643" s="380">
        <v>85.174523787877249</v>
      </c>
      <c r="K643" s="379">
        <f t="shared" si="84"/>
        <v>19</v>
      </c>
    </row>
    <row r="644" spans="1:11" ht="26.25" customHeight="1" x14ac:dyDescent="0.25">
      <c r="A644" s="137" t="s">
        <v>93</v>
      </c>
      <c r="B644" s="380">
        <v>86.941424010123157</v>
      </c>
      <c r="C644" s="379">
        <f t="shared" si="80"/>
        <v>24</v>
      </c>
      <c r="D644" s="380">
        <v>78.997489516276062</v>
      </c>
      <c r="E644" s="379">
        <f t="shared" si="81"/>
        <v>24</v>
      </c>
      <c r="F644" s="380">
        <v>78.644586420365201</v>
      </c>
      <c r="G644" s="379">
        <f t="shared" si="82"/>
        <v>23</v>
      </c>
      <c r="H644" s="380">
        <v>80.624737358173419</v>
      </c>
      <c r="I644" s="379">
        <f t="shared" si="83"/>
        <v>24</v>
      </c>
      <c r="J644" s="380">
        <v>82.604888295981638</v>
      </c>
      <c r="K644" s="379">
        <f t="shared" si="84"/>
        <v>23</v>
      </c>
    </row>
    <row r="645" spans="1:11" ht="26.25" customHeight="1" x14ac:dyDescent="0.25">
      <c r="A645" s="137" t="s">
        <v>72</v>
      </c>
      <c r="B645" s="380">
        <v>96.451362607084619</v>
      </c>
      <c r="C645" s="379">
        <f t="shared" si="80"/>
        <v>14</v>
      </c>
      <c r="D645" s="380">
        <v>84.686945081489895</v>
      </c>
      <c r="E645" s="379">
        <f t="shared" si="81"/>
        <v>17</v>
      </c>
      <c r="F645" s="380">
        <v>80.53798444299764</v>
      </c>
      <c r="G645" s="379">
        <f t="shared" si="82"/>
        <v>21</v>
      </c>
      <c r="H645" s="380">
        <v>83.178438661710047</v>
      </c>
      <c r="I645" s="379">
        <f t="shared" si="83"/>
        <v>19</v>
      </c>
      <c r="J645" s="380">
        <v>85.818892880422453</v>
      </c>
      <c r="K645" s="379">
        <f t="shared" si="84"/>
        <v>18</v>
      </c>
    </row>
    <row r="646" spans="1:11" ht="26.25" customHeight="1" x14ac:dyDescent="0.25">
      <c r="A646" s="137" t="s">
        <v>94</v>
      </c>
      <c r="B646" s="380">
        <v>90.365312042718145</v>
      </c>
      <c r="C646" s="379">
        <f t="shared" si="80"/>
        <v>18</v>
      </c>
      <c r="D646" s="380">
        <v>83.270849458204339</v>
      </c>
      <c r="E646" s="379">
        <f t="shared" si="81"/>
        <v>18</v>
      </c>
      <c r="F646" s="380">
        <v>82.367353835755324</v>
      </c>
      <c r="G646" s="379">
        <f t="shared" si="82"/>
        <v>16</v>
      </c>
      <c r="H646" s="380">
        <v>84.595184421315167</v>
      </c>
      <c r="I646" s="379">
        <f t="shared" si="83"/>
        <v>15</v>
      </c>
      <c r="J646" s="380">
        <v>86.823015006875011</v>
      </c>
      <c r="K646" s="379">
        <f t="shared" si="84"/>
        <v>16</v>
      </c>
    </row>
    <row r="647" spans="1:11" ht="26.25" customHeight="1" x14ac:dyDescent="0.25">
      <c r="A647" s="137" t="s">
        <v>95</v>
      </c>
      <c r="B647" s="380">
        <v>101.72052568090915</v>
      </c>
      <c r="C647" s="379">
        <f t="shared" si="80"/>
        <v>5</v>
      </c>
      <c r="D647" s="380">
        <v>85.368590665822637</v>
      </c>
      <c r="E647" s="379">
        <f t="shared" si="81"/>
        <v>14</v>
      </c>
      <c r="F647" s="380">
        <v>83.777733130507158</v>
      </c>
      <c r="G647" s="379">
        <f t="shared" si="82"/>
        <v>14</v>
      </c>
      <c r="H647" s="380">
        <v>87.968371170376898</v>
      </c>
      <c r="I647" s="379">
        <f t="shared" si="83"/>
        <v>9</v>
      </c>
      <c r="J647" s="380">
        <v>92.159009210246637</v>
      </c>
      <c r="K647" s="379">
        <f t="shared" si="84"/>
        <v>3</v>
      </c>
    </row>
    <row r="648" spans="1:11" ht="26.25" customHeight="1" x14ac:dyDescent="0.25">
      <c r="A648" s="137" t="s">
        <v>29</v>
      </c>
      <c r="B648" s="380">
        <v>80.970866515215818</v>
      </c>
      <c r="C648" s="379">
        <f t="shared" si="80"/>
        <v>29</v>
      </c>
      <c r="D648" s="380">
        <v>72.740039997303555</v>
      </c>
      <c r="E648" s="379">
        <f t="shared" si="81"/>
        <v>29</v>
      </c>
      <c r="F648" s="380">
        <v>71.339993865299505</v>
      </c>
      <c r="G648" s="379">
        <f t="shared" si="82"/>
        <v>29</v>
      </c>
      <c r="H648" s="380">
        <v>73.406368120955861</v>
      </c>
      <c r="I648" s="379">
        <f t="shared" si="83"/>
        <v>30</v>
      </c>
      <c r="J648" s="380">
        <v>75.472742376612217</v>
      </c>
      <c r="K648" s="379">
        <f t="shared" si="84"/>
        <v>30</v>
      </c>
    </row>
    <row r="649" spans="1:11" ht="26.25" customHeight="1" x14ac:dyDescent="0.25">
      <c r="A649" s="137" t="s">
        <v>30</v>
      </c>
      <c r="B649" s="380">
        <v>96.332157129495783</v>
      </c>
      <c r="C649" s="379">
        <f t="shared" si="80"/>
        <v>15</v>
      </c>
      <c r="D649" s="380">
        <v>87.844347979238108</v>
      </c>
      <c r="E649" s="379">
        <f t="shared" si="81"/>
        <v>12</v>
      </c>
      <c r="F649" s="380">
        <v>86.993527236045736</v>
      </c>
      <c r="G649" s="379">
        <f t="shared" si="82"/>
        <v>7</v>
      </c>
      <c r="H649" s="380">
        <v>87.350873118097937</v>
      </c>
      <c r="I649" s="379">
        <f t="shared" si="83"/>
        <v>11</v>
      </c>
      <c r="J649" s="380">
        <v>87.708219000150137</v>
      </c>
      <c r="K649" s="379">
        <f t="shared" si="84"/>
        <v>14</v>
      </c>
    </row>
    <row r="650" spans="1:11" ht="26.25" customHeight="1" x14ac:dyDescent="0.25">
      <c r="A650" s="137" t="s">
        <v>31</v>
      </c>
      <c r="B650" s="380">
        <v>92.090329298451124</v>
      </c>
      <c r="C650" s="379">
        <f t="shared" si="80"/>
        <v>17</v>
      </c>
      <c r="D650" s="380">
        <v>80.990020748937852</v>
      </c>
      <c r="E650" s="379">
        <f t="shared" si="81"/>
        <v>22</v>
      </c>
      <c r="F650" s="380">
        <v>80.736118692006158</v>
      </c>
      <c r="G650" s="379">
        <f t="shared" si="82"/>
        <v>20</v>
      </c>
      <c r="H650" s="380">
        <v>83.620188322052982</v>
      </c>
      <c r="I650" s="379">
        <f t="shared" si="83"/>
        <v>18</v>
      </c>
      <c r="J650" s="380">
        <v>86.504257952099806</v>
      </c>
      <c r="K650" s="379">
        <f t="shared" si="84"/>
        <v>17</v>
      </c>
    </row>
    <row r="651" spans="1:11" ht="26.25" customHeight="1" x14ac:dyDescent="0.25">
      <c r="A651" s="137" t="s">
        <v>32</v>
      </c>
      <c r="B651" s="380">
        <v>97.884780038325118</v>
      </c>
      <c r="C651" s="379">
        <f t="shared" si="80"/>
        <v>12</v>
      </c>
      <c r="D651" s="380">
        <v>89.210093555011767</v>
      </c>
      <c r="E651" s="379">
        <f t="shared" si="81"/>
        <v>10</v>
      </c>
      <c r="F651" s="380">
        <v>89.123126211288223</v>
      </c>
      <c r="G651" s="379">
        <f t="shared" si="82"/>
        <v>3</v>
      </c>
      <c r="H651" s="380">
        <v>89.617499196097356</v>
      </c>
      <c r="I651" s="379">
        <f t="shared" si="83"/>
        <v>2</v>
      </c>
      <c r="J651" s="380">
        <v>90.111872180906488</v>
      </c>
      <c r="K651" s="379">
        <f t="shared" si="84"/>
        <v>6</v>
      </c>
    </row>
    <row r="652" spans="1:11" ht="26.25" customHeight="1" x14ac:dyDescent="0.25">
      <c r="A652" s="137" t="s">
        <v>96</v>
      </c>
      <c r="B652" s="380">
        <v>98.481823318892452</v>
      </c>
      <c r="C652" s="379">
        <f t="shared" si="80"/>
        <v>10</v>
      </c>
      <c r="D652" s="380">
        <v>89.666714143284437</v>
      </c>
      <c r="E652" s="379">
        <f t="shared" si="81"/>
        <v>9</v>
      </c>
      <c r="F652" s="380">
        <v>86.496830729798063</v>
      </c>
      <c r="G652" s="379">
        <f t="shared" si="82"/>
        <v>8</v>
      </c>
      <c r="H652" s="380">
        <v>87.648601696358625</v>
      </c>
      <c r="I652" s="379">
        <f t="shared" si="83"/>
        <v>10</v>
      </c>
      <c r="J652" s="380">
        <v>88.800372662919187</v>
      </c>
      <c r="K652" s="379">
        <f t="shared" si="84"/>
        <v>11</v>
      </c>
    </row>
    <row r="653" spans="1:11" ht="26.25" customHeight="1" x14ac:dyDescent="0.25">
      <c r="A653" s="137" t="s">
        <v>34</v>
      </c>
      <c r="B653" s="380">
        <v>90.302016798269875</v>
      </c>
      <c r="C653" s="379">
        <f t="shared" si="80"/>
        <v>19</v>
      </c>
      <c r="D653" s="380">
        <v>81.98083212726921</v>
      </c>
      <c r="E653" s="379">
        <f t="shared" si="81"/>
        <v>20</v>
      </c>
      <c r="F653" s="380">
        <v>77.716990478287201</v>
      </c>
      <c r="G653" s="379">
        <f t="shared" si="82"/>
        <v>24</v>
      </c>
      <c r="H653" s="380">
        <v>79.725332013354262</v>
      </c>
      <c r="I653" s="379">
        <f t="shared" si="83"/>
        <v>25</v>
      </c>
      <c r="J653" s="380">
        <v>81.733673548421322</v>
      </c>
      <c r="K653" s="379">
        <f t="shared" si="84"/>
        <v>25</v>
      </c>
    </row>
    <row r="654" spans="1:11" ht="26.25" customHeight="1" x14ac:dyDescent="0.25">
      <c r="A654" s="137" t="s">
        <v>35</v>
      </c>
      <c r="B654" s="380">
        <v>84.20739234623484</v>
      </c>
      <c r="C654" s="379">
        <f t="shared" si="80"/>
        <v>27</v>
      </c>
      <c r="D654" s="380">
        <v>75.825627476882431</v>
      </c>
      <c r="E654" s="379">
        <f t="shared" si="81"/>
        <v>27</v>
      </c>
      <c r="F654" s="380">
        <v>76.765911029689406</v>
      </c>
      <c r="G654" s="379">
        <f t="shared" si="82"/>
        <v>25</v>
      </c>
      <c r="H654" s="380">
        <v>78.235100428054011</v>
      </c>
      <c r="I654" s="379">
        <f t="shared" si="83"/>
        <v>26</v>
      </c>
      <c r="J654" s="380">
        <v>79.704289826418616</v>
      </c>
      <c r="K654" s="379">
        <f t="shared" si="84"/>
        <v>26</v>
      </c>
    </row>
    <row r="655" spans="1:11" ht="26.25" customHeight="1" x14ac:dyDescent="0.25">
      <c r="A655" s="137" t="s">
        <v>36</v>
      </c>
      <c r="B655" s="380">
        <v>102.013466130316</v>
      </c>
      <c r="C655" s="379">
        <f t="shared" si="80"/>
        <v>4</v>
      </c>
      <c r="D655" s="380">
        <v>92.526496416675073</v>
      </c>
      <c r="E655" s="379">
        <f t="shared" si="81"/>
        <v>6</v>
      </c>
      <c r="F655" s="380">
        <v>88.007376566094408</v>
      </c>
      <c r="G655" s="379">
        <f t="shared" si="82"/>
        <v>5</v>
      </c>
      <c r="H655" s="380">
        <v>88.320931737301848</v>
      </c>
      <c r="I655" s="379">
        <f t="shared" si="83"/>
        <v>7</v>
      </c>
      <c r="J655" s="380">
        <v>88.634486908509288</v>
      </c>
      <c r="K655" s="379">
        <f t="shared" si="84"/>
        <v>12</v>
      </c>
    </row>
    <row r="656" spans="1:11" ht="26.25" customHeight="1" x14ac:dyDescent="0.25">
      <c r="A656" s="138" t="s">
        <v>97</v>
      </c>
    </row>
    <row r="658" spans="1:11" ht="26.25" customHeight="1" x14ac:dyDescent="0.25">
      <c r="A658" s="469" t="s">
        <v>623</v>
      </c>
      <c r="C658" s="17"/>
      <c r="E658" s="17"/>
      <c r="G658" s="17"/>
      <c r="K658" s="17" t="s">
        <v>0</v>
      </c>
    </row>
    <row r="659" spans="1:11" ht="26.25" customHeight="1" x14ac:dyDescent="0.25">
      <c r="A659" s="821" t="s">
        <v>71</v>
      </c>
      <c r="B659" s="725" t="s">
        <v>349</v>
      </c>
      <c r="C659" s="725"/>
      <c r="D659" s="725" t="s">
        <v>410</v>
      </c>
      <c r="E659" s="725"/>
      <c r="F659" s="725" t="s">
        <v>598</v>
      </c>
      <c r="G659" s="725"/>
      <c r="H659" s="725" t="s">
        <v>889</v>
      </c>
      <c r="I659" s="725"/>
      <c r="J659" s="725" t="s">
        <v>1035</v>
      </c>
      <c r="K659" s="725"/>
    </row>
    <row r="660" spans="1:11" ht="26.25" customHeight="1" x14ac:dyDescent="0.25">
      <c r="A660" s="819"/>
      <c r="B660" s="458" t="s">
        <v>102</v>
      </c>
      <c r="C660" s="458" t="s">
        <v>3</v>
      </c>
      <c r="D660" s="458" t="s">
        <v>102</v>
      </c>
      <c r="E660" s="458" t="s">
        <v>3</v>
      </c>
      <c r="F660" s="458" t="s">
        <v>102</v>
      </c>
      <c r="G660" s="458" t="s">
        <v>3</v>
      </c>
      <c r="H660" s="458" t="s">
        <v>102</v>
      </c>
      <c r="I660" s="458" t="s">
        <v>3</v>
      </c>
      <c r="J660" s="458" t="s">
        <v>102</v>
      </c>
      <c r="K660" s="458" t="s">
        <v>3</v>
      </c>
    </row>
    <row r="661" spans="1:11" ht="26.25" customHeight="1" x14ac:dyDescent="0.25">
      <c r="A661" s="136" t="s">
        <v>91</v>
      </c>
      <c r="B661" s="377">
        <v>97.45</v>
      </c>
      <c r="C661" s="377" t="s">
        <v>230</v>
      </c>
      <c r="D661" s="377">
        <v>97.75</v>
      </c>
      <c r="E661" s="377" t="s">
        <v>230</v>
      </c>
      <c r="F661" s="377">
        <v>97.962232049658809</v>
      </c>
      <c r="G661" s="377" t="s">
        <v>230</v>
      </c>
      <c r="H661" s="377">
        <v>97.896622461381781</v>
      </c>
      <c r="I661" s="377" t="s">
        <v>230</v>
      </c>
      <c r="J661" s="377">
        <v>97.831012873104754</v>
      </c>
      <c r="K661" s="377" t="s">
        <v>230</v>
      </c>
    </row>
    <row r="662" spans="1:11" ht="26.25" customHeight="1" x14ac:dyDescent="0.25">
      <c r="A662" s="137" t="s">
        <v>6</v>
      </c>
      <c r="B662" s="380">
        <v>98.895512627024857</v>
      </c>
      <c r="C662" s="379">
        <f t="shared" ref="C662:C693" si="85">RANK(B662,$B$662:$B$693)</f>
        <v>5</v>
      </c>
      <c r="D662" s="380">
        <v>99.04425852363093</v>
      </c>
      <c r="E662" s="379">
        <f>RANK(D662,$D$662:$D$693)</f>
        <v>3</v>
      </c>
      <c r="F662" s="380">
        <v>98.986173993476456</v>
      </c>
      <c r="G662" s="379">
        <f>RANK(F662,$F$662:$F$693)</f>
        <v>6</v>
      </c>
      <c r="H662" s="380">
        <v>98.978143142898958</v>
      </c>
      <c r="I662" s="379">
        <f t="shared" ref="I662:I693" si="86">RANK(H662,$H$662:$H$693)</f>
        <v>6</v>
      </c>
      <c r="J662" s="380">
        <v>98.97011229232146</v>
      </c>
      <c r="K662" s="379">
        <f>RANK(J662,$J$662:$J$693)</f>
        <v>8</v>
      </c>
    </row>
    <row r="663" spans="1:11" ht="26.25" customHeight="1" x14ac:dyDescent="0.25">
      <c r="A663" s="137" t="s">
        <v>7</v>
      </c>
      <c r="B663" s="380">
        <v>97.925919105699862</v>
      </c>
      <c r="C663" s="379">
        <f t="shared" si="85"/>
        <v>23</v>
      </c>
      <c r="D663" s="380">
        <v>98.120464822799462</v>
      </c>
      <c r="E663" s="379">
        <f t="shared" ref="E663:E693" si="87">RANK(D663,$D$662:$D$693)</f>
        <v>25</v>
      </c>
      <c r="F663" s="380">
        <v>98.307965636320276</v>
      </c>
      <c r="G663" s="379">
        <f t="shared" ref="G663:G693" si="88">RANK(F663,$F$662:$F$693)</f>
        <v>25</v>
      </c>
      <c r="H663" s="380">
        <v>98.491189004491872</v>
      </c>
      <c r="I663" s="379">
        <f t="shared" si="86"/>
        <v>23</v>
      </c>
      <c r="J663" s="380">
        <v>98.674412372663468</v>
      </c>
      <c r="K663" s="379">
        <f t="shared" ref="K663:K693" si="89">RANK(J663,$J$662:$J$693)</f>
        <v>19</v>
      </c>
    </row>
    <row r="664" spans="1:11" ht="26.25" customHeight="1" x14ac:dyDescent="0.25">
      <c r="A664" s="137" t="s">
        <v>8</v>
      </c>
      <c r="B664" s="380">
        <v>98.796720834640979</v>
      </c>
      <c r="C664" s="379">
        <f t="shared" si="85"/>
        <v>7</v>
      </c>
      <c r="D664" s="380">
        <v>98.823432676279538</v>
      </c>
      <c r="E664" s="379">
        <f t="shared" si="87"/>
        <v>7</v>
      </c>
      <c r="F664" s="380">
        <v>98.844737380527874</v>
      </c>
      <c r="G664" s="379">
        <f t="shared" si="88"/>
        <v>10</v>
      </c>
      <c r="H664" s="380">
        <v>98.917796560427306</v>
      </c>
      <c r="I664" s="379">
        <f t="shared" si="86"/>
        <v>8</v>
      </c>
      <c r="J664" s="380">
        <v>98.990855740326737</v>
      </c>
      <c r="K664" s="379">
        <f t="shared" si="89"/>
        <v>7</v>
      </c>
    </row>
    <row r="665" spans="1:11" ht="26.25" customHeight="1" x14ac:dyDescent="0.25">
      <c r="A665" s="137" t="s">
        <v>9</v>
      </c>
      <c r="B665" s="380">
        <v>98.513519127045029</v>
      </c>
      <c r="C665" s="379">
        <f t="shared" si="85"/>
        <v>14</v>
      </c>
      <c r="D665" s="380">
        <v>98.662498860144495</v>
      </c>
      <c r="E665" s="379">
        <f t="shared" si="87"/>
        <v>17</v>
      </c>
      <c r="F665" s="380">
        <v>98.694008477488822</v>
      </c>
      <c r="G665" s="379">
        <f t="shared" si="88"/>
        <v>17</v>
      </c>
      <c r="H665" s="380">
        <v>98.514720850454253</v>
      </c>
      <c r="I665" s="379">
        <f t="shared" si="86"/>
        <v>21</v>
      </c>
      <c r="J665" s="380">
        <v>98.335433223419685</v>
      </c>
      <c r="K665" s="379">
        <f t="shared" si="89"/>
        <v>23</v>
      </c>
    </row>
    <row r="666" spans="1:11" ht="26.25" customHeight="1" x14ac:dyDescent="0.25">
      <c r="A666" s="137" t="s">
        <v>10</v>
      </c>
      <c r="B666" s="380">
        <v>98.321813543980909</v>
      </c>
      <c r="C666" s="379">
        <f t="shared" si="85"/>
        <v>18</v>
      </c>
      <c r="D666" s="380">
        <v>98.542794930489634</v>
      </c>
      <c r="E666" s="379">
        <f t="shared" si="87"/>
        <v>19</v>
      </c>
      <c r="F666" s="380">
        <v>98.612211534669612</v>
      </c>
      <c r="G666" s="379">
        <f t="shared" si="88"/>
        <v>19</v>
      </c>
      <c r="H666" s="380">
        <v>98.157293955995186</v>
      </c>
      <c r="I666" s="379">
        <f t="shared" si="86"/>
        <v>25</v>
      </c>
      <c r="J666" s="380">
        <v>97.702376377320761</v>
      </c>
      <c r="K666" s="379">
        <f t="shared" si="89"/>
        <v>29</v>
      </c>
    </row>
    <row r="667" spans="1:11" ht="26.25" customHeight="1" x14ac:dyDescent="0.25">
      <c r="A667" s="137" t="s">
        <v>11</v>
      </c>
      <c r="B667" s="380">
        <v>98.773261976334041</v>
      </c>
      <c r="C667" s="379">
        <f t="shared" si="85"/>
        <v>8</v>
      </c>
      <c r="D667" s="380">
        <v>98.821585717416596</v>
      </c>
      <c r="E667" s="379">
        <f t="shared" si="87"/>
        <v>8</v>
      </c>
      <c r="F667" s="380">
        <v>99.021558599595465</v>
      </c>
      <c r="G667" s="379">
        <f t="shared" si="88"/>
        <v>5</v>
      </c>
      <c r="H667" s="380">
        <v>99.046786748879285</v>
      </c>
      <c r="I667" s="379">
        <f t="shared" si="86"/>
        <v>4</v>
      </c>
      <c r="J667" s="380">
        <v>99.072014898163104</v>
      </c>
      <c r="K667" s="379">
        <f t="shared" si="89"/>
        <v>5</v>
      </c>
    </row>
    <row r="668" spans="1:11" ht="26.25" customHeight="1" x14ac:dyDescent="0.25">
      <c r="A668" s="137" t="s">
        <v>12</v>
      </c>
      <c r="B668" s="380">
        <v>98.57635721933616</v>
      </c>
      <c r="C668" s="379">
        <f t="shared" si="85"/>
        <v>12</v>
      </c>
      <c r="D668" s="380">
        <v>98.764276783591185</v>
      </c>
      <c r="E668" s="379">
        <f t="shared" si="87"/>
        <v>14</v>
      </c>
      <c r="F668" s="380">
        <v>98.696844018975654</v>
      </c>
      <c r="G668" s="379">
        <f t="shared" si="88"/>
        <v>16</v>
      </c>
      <c r="H668" s="380">
        <v>98.70073205022544</v>
      </c>
      <c r="I668" s="379">
        <f t="shared" si="86"/>
        <v>15</v>
      </c>
      <c r="J668" s="380">
        <v>98.704620081475227</v>
      </c>
      <c r="K668" s="379">
        <f t="shared" si="89"/>
        <v>18</v>
      </c>
    </row>
    <row r="669" spans="1:11" ht="26.25" customHeight="1" x14ac:dyDescent="0.25">
      <c r="A669" s="137" t="s">
        <v>89</v>
      </c>
      <c r="B669" s="380">
        <v>97.076496734895457</v>
      </c>
      <c r="C669" s="379">
        <f t="shared" si="85"/>
        <v>29</v>
      </c>
      <c r="D669" s="380">
        <v>97.364654850630757</v>
      </c>
      <c r="E669" s="379">
        <f t="shared" si="87"/>
        <v>29</v>
      </c>
      <c r="F669" s="380">
        <v>97.63</v>
      </c>
      <c r="G669" s="379">
        <f t="shared" si="88"/>
        <v>30</v>
      </c>
      <c r="H669" s="380">
        <v>95.691813241047967</v>
      </c>
      <c r="I669" s="379">
        <f t="shared" si="86"/>
        <v>31</v>
      </c>
      <c r="J669" s="380">
        <v>93.753626482095939</v>
      </c>
      <c r="K669" s="379">
        <f t="shared" si="89"/>
        <v>31</v>
      </c>
    </row>
    <row r="670" spans="1:11" ht="26.25" customHeight="1" x14ac:dyDescent="0.25">
      <c r="A670" s="137" t="s">
        <v>88</v>
      </c>
      <c r="B670" s="456" t="s">
        <v>83</v>
      </c>
      <c r="C670" s="456" t="s">
        <v>230</v>
      </c>
      <c r="D670" s="456" t="s">
        <v>83</v>
      </c>
      <c r="E670" s="456" t="s">
        <v>230</v>
      </c>
      <c r="F670" s="456" t="s">
        <v>83</v>
      </c>
      <c r="G670" s="456" t="s">
        <v>230</v>
      </c>
      <c r="H670" s="380">
        <v>98.64979023328722</v>
      </c>
      <c r="I670" s="379">
        <f t="shared" si="86"/>
        <v>16</v>
      </c>
      <c r="J670" s="380">
        <v>197.29958046657444</v>
      </c>
      <c r="K670" s="379">
        <f t="shared" si="89"/>
        <v>1</v>
      </c>
    </row>
    <row r="671" spans="1:11" ht="26.25" customHeight="1" x14ac:dyDescent="0.25">
      <c r="A671" s="137" t="s">
        <v>14</v>
      </c>
      <c r="B671" s="380">
        <v>98.821547245752797</v>
      </c>
      <c r="C671" s="379">
        <f t="shared" si="85"/>
        <v>6</v>
      </c>
      <c r="D671" s="380">
        <v>98.991660761977442</v>
      </c>
      <c r="E671" s="379">
        <f t="shared" si="87"/>
        <v>5</v>
      </c>
      <c r="F671" s="380">
        <v>99.07957847874286</v>
      </c>
      <c r="G671" s="379">
        <f t="shared" si="88"/>
        <v>4</v>
      </c>
      <c r="H671" s="380">
        <v>99.14086632968268</v>
      </c>
      <c r="I671" s="379">
        <f t="shared" si="86"/>
        <v>2</v>
      </c>
      <c r="J671" s="380">
        <v>99.2021541806225</v>
      </c>
      <c r="K671" s="379">
        <f t="shared" si="89"/>
        <v>3</v>
      </c>
    </row>
    <row r="672" spans="1:11" ht="26.25" customHeight="1" x14ac:dyDescent="0.25">
      <c r="A672" s="137" t="s">
        <v>15</v>
      </c>
      <c r="B672" s="380">
        <v>98.368627120784751</v>
      </c>
      <c r="C672" s="379">
        <f t="shared" si="85"/>
        <v>17</v>
      </c>
      <c r="D672" s="380">
        <v>98.7</v>
      </c>
      <c r="E672" s="379">
        <f t="shared" si="87"/>
        <v>16</v>
      </c>
      <c r="F672" s="380">
        <v>98.784756809061662</v>
      </c>
      <c r="G672" s="379">
        <f t="shared" si="88"/>
        <v>11</v>
      </c>
      <c r="H672" s="380">
        <v>98.858364709710415</v>
      </c>
      <c r="I672" s="379">
        <f t="shared" si="86"/>
        <v>12</v>
      </c>
      <c r="J672" s="380">
        <v>98.931972610359168</v>
      </c>
      <c r="K672" s="379">
        <f t="shared" si="89"/>
        <v>11</v>
      </c>
    </row>
    <row r="673" spans="1:11" ht="26.25" customHeight="1" x14ac:dyDescent="0.25">
      <c r="A673" s="137" t="s">
        <v>16</v>
      </c>
      <c r="B673" s="380">
        <v>96.25669868939984</v>
      </c>
      <c r="C673" s="379">
        <f t="shared" si="85"/>
        <v>30</v>
      </c>
      <c r="D673" s="380">
        <v>97.029895901476522</v>
      </c>
      <c r="E673" s="379">
        <f t="shared" si="87"/>
        <v>30</v>
      </c>
      <c r="F673" s="380">
        <v>97.70244951372915</v>
      </c>
      <c r="G673" s="379">
        <f t="shared" si="88"/>
        <v>29</v>
      </c>
      <c r="H673" s="380">
        <v>97.755009164034519</v>
      </c>
      <c r="I673" s="379">
        <f t="shared" si="86"/>
        <v>30</v>
      </c>
      <c r="J673" s="380">
        <v>97.807568814339888</v>
      </c>
      <c r="K673" s="379">
        <f t="shared" si="89"/>
        <v>27</v>
      </c>
    </row>
    <row r="674" spans="1:11" ht="26.25" customHeight="1" x14ac:dyDescent="0.25">
      <c r="A674" s="137" t="s">
        <v>17</v>
      </c>
      <c r="B674" s="380">
        <v>98.299018627982903</v>
      </c>
      <c r="C674" s="379">
        <f t="shared" si="85"/>
        <v>19</v>
      </c>
      <c r="D674" s="380">
        <v>98.569323459737745</v>
      </c>
      <c r="E674" s="379">
        <f t="shared" si="87"/>
        <v>18</v>
      </c>
      <c r="F674" s="380">
        <v>98.624218514009542</v>
      </c>
      <c r="G674" s="379">
        <f t="shared" si="88"/>
        <v>18</v>
      </c>
      <c r="H674" s="380">
        <v>98.790735994141343</v>
      </c>
      <c r="I674" s="379">
        <f t="shared" si="86"/>
        <v>13</v>
      </c>
      <c r="J674" s="380">
        <v>98.957253474273145</v>
      </c>
      <c r="K674" s="379">
        <f t="shared" si="89"/>
        <v>10</v>
      </c>
    </row>
    <row r="675" spans="1:11" ht="26.25" customHeight="1" x14ac:dyDescent="0.25">
      <c r="A675" s="137" t="s">
        <v>18</v>
      </c>
      <c r="B675" s="380">
        <v>97.129958078039351</v>
      </c>
      <c r="C675" s="379">
        <f t="shared" si="85"/>
        <v>28</v>
      </c>
      <c r="D675" s="380">
        <v>97.592491994277324</v>
      </c>
      <c r="E675" s="379">
        <f t="shared" si="87"/>
        <v>28</v>
      </c>
      <c r="F675" s="380">
        <v>97.842134604663684</v>
      </c>
      <c r="G675" s="379">
        <f t="shared" si="88"/>
        <v>28</v>
      </c>
      <c r="H675" s="380">
        <v>97.997331247121465</v>
      </c>
      <c r="I675" s="379">
        <f t="shared" si="86"/>
        <v>27</v>
      </c>
      <c r="J675" s="380">
        <v>98.152527889579247</v>
      </c>
      <c r="K675" s="379">
        <f t="shared" si="89"/>
        <v>24</v>
      </c>
    </row>
    <row r="676" spans="1:11" ht="26.25" customHeight="1" x14ac:dyDescent="0.25">
      <c r="A676" s="137" t="s">
        <v>19</v>
      </c>
      <c r="B676" s="380">
        <v>99.059995984448861</v>
      </c>
      <c r="C676" s="379">
        <f t="shared" si="85"/>
        <v>1</v>
      </c>
      <c r="D676" s="380">
        <v>99.191324800253696</v>
      </c>
      <c r="E676" s="379">
        <f t="shared" si="87"/>
        <v>1</v>
      </c>
      <c r="F676" s="380">
        <v>99.325539951739017</v>
      </c>
      <c r="G676" s="379">
        <f t="shared" si="88"/>
        <v>1</v>
      </c>
      <c r="H676" s="380">
        <v>99.330170953853411</v>
      </c>
      <c r="I676" s="379">
        <f t="shared" si="86"/>
        <v>1</v>
      </c>
      <c r="J676" s="380">
        <v>99.334801955967805</v>
      </c>
      <c r="K676" s="379">
        <f t="shared" si="89"/>
        <v>2</v>
      </c>
    </row>
    <row r="677" spans="1:11" ht="26.25" customHeight="1" x14ac:dyDescent="0.25">
      <c r="A677" s="137" t="s">
        <v>20</v>
      </c>
      <c r="B677" s="380">
        <v>98.764886794922134</v>
      </c>
      <c r="C677" s="379">
        <f t="shared" si="85"/>
        <v>9</v>
      </c>
      <c r="D677" s="380">
        <v>98.817554162368069</v>
      </c>
      <c r="E677" s="379">
        <f t="shared" si="87"/>
        <v>9</v>
      </c>
      <c r="F677" s="380">
        <v>98.942525481313709</v>
      </c>
      <c r="G677" s="379">
        <f t="shared" si="88"/>
        <v>7</v>
      </c>
      <c r="H677" s="380">
        <v>98.534978270012616</v>
      </c>
      <c r="I677" s="379">
        <f t="shared" si="86"/>
        <v>20</v>
      </c>
      <c r="J677" s="380">
        <v>98.127431058711522</v>
      </c>
      <c r="K677" s="379">
        <f t="shared" si="89"/>
        <v>25</v>
      </c>
    </row>
    <row r="678" spans="1:11" ht="26.25" customHeight="1" x14ac:dyDescent="0.25">
      <c r="A678" s="137" t="s">
        <v>21</v>
      </c>
      <c r="B678" s="380">
        <v>91.453574541849434</v>
      </c>
      <c r="C678" s="379">
        <f t="shared" si="85"/>
        <v>31</v>
      </c>
      <c r="D678" s="380">
        <v>91.556835778281382</v>
      </c>
      <c r="E678" s="379">
        <f t="shared" si="87"/>
        <v>31</v>
      </c>
      <c r="F678" s="380">
        <v>92.504674371964413</v>
      </c>
      <c r="G678" s="379">
        <f t="shared" si="88"/>
        <v>31</v>
      </c>
      <c r="H678" s="380">
        <v>92.665050889706862</v>
      </c>
      <c r="I678" s="379">
        <f t="shared" si="86"/>
        <v>32</v>
      </c>
      <c r="J678" s="380">
        <v>92.825427407449311</v>
      </c>
      <c r="K678" s="379">
        <f t="shared" si="89"/>
        <v>32</v>
      </c>
    </row>
    <row r="679" spans="1:11" ht="26.25" customHeight="1" x14ac:dyDescent="0.25">
      <c r="A679" s="137" t="s">
        <v>22</v>
      </c>
      <c r="B679" s="380">
        <v>97.223475389558544</v>
      </c>
      <c r="C679" s="379">
        <f t="shared" si="85"/>
        <v>27</v>
      </c>
      <c r="D679" s="380">
        <v>97.96761001280457</v>
      </c>
      <c r="E679" s="379">
        <f t="shared" si="87"/>
        <v>26</v>
      </c>
      <c r="F679" s="380">
        <v>98.012119762696443</v>
      </c>
      <c r="G679" s="379">
        <f t="shared" si="88"/>
        <v>27</v>
      </c>
      <c r="H679" s="380">
        <v>97.901811279847237</v>
      </c>
      <c r="I679" s="379">
        <f t="shared" si="86"/>
        <v>29</v>
      </c>
      <c r="J679" s="380">
        <v>97.791502796998031</v>
      </c>
      <c r="K679" s="379">
        <f t="shared" si="89"/>
        <v>28</v>
      </c>
    </row>
    <row r="680" spans="1:11" ht="26.25" customHeight="1" x14ac:dyDescent="0.25">
      <c r="A680" s="137" t="s">
        <v>23</v>
      </c>
      <c r="B680" s="380">
        <v>99.039529828516223</v>
      </c>
      <c r="C680" s="379">
        <f t="shared" si="85"/>
        <v>2</v>
      </c>
      <c r="D680" s="380">
        <v>99.178972975501736</v>
      </c>
      <c r="E680" s="379">
        <f t="shared" si="87"/>
        <v>2</v>
      </c>
      <c r="F680" s="380">
        <v>99.293748942462614</v>
      </c>
      <c r="G680" s="379">
        <f t="shared" si="88"/>
        <v>2</v>
      </c>
      <c r="H680" s="380">
        <v>99.082803478769279</v>
      </c>
      <c r="I680" s="379">
        <f t="shared" si="86"/>
        <v>3</v>
      </c>
      <c r="J680" s="380">
        <v>98.871858015075944</v>
      </c>
      <c r="K680" s="379">
        <f t="shared" si="89"/>
        <v>12</v>
      </c>
    </row>
    <row r="681" spans="1:11" ht="26.25" customHeight="1" x14ac:dyDescent="0.25">
      <c r="A681" s="137" t="s">
        <v>24</v>
      </c>
      <c r="B681" s="380">
        <v>97.923601325360849</v>
      </c>
      <c r="C681" s="379">
        <f t="shared" si="85"/>
        <v>24</v>
      </c>
      <c r="D681" s="380">
        <v>98.183237784027241</v>
      </c>
      <c r="E681" s="379">
        <f t="shared" si="87"/>
        <v>23</v>
      </c>
      <c r="F681" s="380">
        <v>98.411024697076826</v>
      </c>
      <c r="G681" s="379">
        <f t="shared" si="88"/>
        <v>24</v>
      </c>
      <c r="H681" s="380">
        <v>97.988185892565824</v>
      </c>
      <c r="I681" s="379">
        <f t="shared" si="86"/>
        <v>28</v>
      </c>
      <c r="J681" s="380">
        <v>97.565347088054821</v>
      </c>
      <c r="K681" s="379">
        <f t="shared" si="89"/>
        <v>30</v>
      </c>
    </row>
    <row r="682" spans="1:11" ht="26.25" customHeight="1" x14ac:dyDescent="0.25">
      <c r="A682" s="137" t="s">
        <v>93</v>
      </c>
      <c r="B682" s="380">
        <v>98.684162654474449</v>
      </c>
      <c r="C682" s="379">
        <f t="shared" si="85"/>
        <v>11</v>
      </c>
      <c r="D682" s="380">
        <v>98.7673406765865</v>
      </c>
      <c r="E682" s="379">
        <f t="shared" si="87"/>
        <v>13</v>
      </c>
      <c r="F682" s="380">
        <v>98.758542532367187</v>
      </c>
      <c r="G682" s="379">
        <f t="shared" si="88"/>
        <v>13</v>
      </c>
      <c r="H682" s="380">
        <v>98.863655684838719</v>
      </c>
      <c r="I682" s="379">
        <f t="shared" si="86"/>
        <v>11</v>
      </c>
      <c r="J682" s="380">
        <v>98.96876883731025</v>
      </c>
      <c r="K682" s="379">
        <f t="shared" si="89"/>
        <v>9</v>
      </c>
    </row>
    <row r="683" spans="1:11" ht="26.25" customHeight="1" x14ac:dyDescent="0.25">
      <c r="A683" s="137" t="s">
        <v>72</v>
      </c>
      <c r="B683" s="380">
        <v>97.274764760313886</v>
      </c>
      <c r="C683" s="379">
        <f t="shared" si="85"/>
        <v>26</v>
      </c>
      <c r="D683" s="380">
        <v>97.849667038706571</v>
      </c>
      <c r="E683" s="379">
        <f t="shared" si="87"/>
        <v>27</v>
      </c>
      <c r="F683" s="380">
        <v>98.156244310821123</v>
      </c>
      <c r="G683" s="379">
        <f t="shared" si="88"/>
        <v>26</v>
      </c>
      <c r="H683" s="380">
        <v>98.077612871364323</v>
      </c>
      <c r="I683" s="379">
        <f t="shared" si="86"/>
        <v>26</v>
      </c>
      <c r="J683" s="380">
        <v>97.998981431907524</v>
      </c>
      <c r="K683" s="379">
        <f t="shared" si="89"/>
        <v>26</v>
      </c>
    </row>
    <row r="684" spans="1:11" ht="26.25" customHeight="1" x14ac:dyDescent="0.25">
      <c r="A684" s="137" t="s">
        <v>94</v>
      </c>
      <c r="B684" s="380">
        <v>98.082746362978085</v>
      </c>
      <c r="C684" s="379">
        <f t="shared" si="85"/>
        <v>21</v>
      </c>
      <c r="D684" s="380">
        <v>98.332155401353546</v>
      </c>
      <c r="E684" s="379">
        <f t="shared" si="87"/>
        <v>20</v>
      </c>
      <c r="F684" s="380">
        <v>98.417853101397398</v>
      </c>
      <c r="G684" s="379">
        <f t="shared" si="88"/>
        <v>22</v>
      </c>
      <c r="H684" s="380">
        <v>98.584105201771578</v>
      </c>
      <c r="I684" s="379">
        <f t="shared" si="86"/>
        <v>18</v>
      </c>
      <c r="J684" s="380">
        <v>98.750357302145758</v>
      </c>
      <c r="K684" s="379">
        <f t="shared" si="89"/>
        <v>17</v>
      </c>
    </row>
    <row r="685" spans="1:11" ht="26.25" customHeight="1" x14ac:dyDescent="0.25">
      <c r="A685" s="137" t="s">
        <v>95</v>
      </c>
      <c r="B685" s="380">
        <v>98.431381635348359</v>
      </c>
      <c r="C685" s="379">
        <f t="shared" si="85"/>
        <v>16</v>
      </c>
      <c r="D685" s="380">
        <v>98.801714435134542</v>
      </c>
      <c r="E685" s="379">
        <f t="shared" si="87"/>
        <v>10</v>
      </c>
      <c r="F685" s="380">
        <v>98.76674416030113</v>
      </c>
      <c r="G685" s="379">
        <f t="shared" si="88"/>
        <v>12</v>
      </c>
      <c r="H685" s="380">
        <v>98.91246448863636</v>
      </c>
      <c r="I685" s="379">
        <f t="shared" si="86"/>
        <v>9</v>
      </c>
      <c r="J685" s="380">
        <v>99.05818481697159</v>
      </c>
      <c r="K685" s="379">
        <f t="shared" si="89"/>
        <v>6</v>
      </c>
    </row>
    <row r="686" spans="1:11" ht="26.25" customHeight="1" x14ac:dyDescent="0.25">
      <c r="A686" s="137" t="s">
        <v>29</v>
      </c>
      <c r="B686" s="380">
        <v>98.018840394681646</v>
      </c>
      <c r="C686" s="379">
        <f t="shared" si="85"/>
        <v>22</v>
      </c>
      <c r="D686" s="380">
        <v>98.173324813256073</v>
      </c>
      <c r="E686" s="379">
        <f t="shared" si="87"/>
        <v>24</v>
      </c>
      <c r="F686" s="380">
        <v>98.44677783271905</v>
      </c>
      <c r="G686" s="379">
        <f t="shared" si="88"/>
        <v>21</v>
      </c>
      <c r="H686" s="380">
        <v>98.514529450030054</v>
      </c>
      <c r="I686" s="379">
        <f t="shared" si="86"/>
        <v>22</v>
      </c>
      <c r="J686" s="380">
        <v>98.582281067341057</v>
      </c>
      <c r="K686" s="379">
        <f t="shared" si="89"/>
        <v>20</v>
      </c>
    </row>
    <row r="687" spans="1:11" ht="26.25" customHeight="1" x14ac:dyDescent="0.25">
      <c r="A687" s="137" t="s">
        <v>30</v>
      </c>
      <c r="B687" s="380">
        <v>98.752193410021448</v>
      </c>
      <c r="C687" s="379">
        <f t="shared" si="85"/>
        <v>10</v>
      </c>
      <c r="D687" s="380">
        <v>98.736931379329491</v>
      </c>
      <c r="E687" s="379">
        <f t="shared" si="87"/>
        <v>15</v>
      </c>
      <c r="F687" s="380">
        <v>98.715688238829884</v>
      </c>
      <c r="G687" s="379">
        <f t="shared" si="88"/>
        <v>14</v>
      </c>
      <c r="H687" s="380">
        <v>98.75781444408895</v>
      </c>
      <c r="I687" s="379">
        <f t="shared" si="86"/>
        <v>14</v>
      </c>
      <c r="J687" s="380">
        <v>98.799940649348017</v>
      </c>
      <c r="K687" s="379">
        <f t="shared" si="89"/>
        <v>15</v>
      </c>
    </row>
    <row r="688" spans="1:11" ht="26.25" customHeight="1" x14ac:dyDescent="0.25">
      <c r="A688" s="137" t="s">
        <v>31</v>
      </c>
      <c r="B688" s="380">
        <v>97.909075270162489</v>
      </c>
      <c r="C688" s="379">
        <f t="shared" si="85"/>
        <v>25</v>
      </c>
      <c r="D688" s="380">
        <v>98.234139960758668</v>
      </c>
      <c r="E688" s="379">
        <f t="shared" si="87"/>
        <v>22</v>
      </c>
      <c r="F688" s="380">
        <v>98.516714412624893</v>
      </c>
      <c r="G688" s="379">
        <f t="shared" si="88"/>
        <v>20</v>
      </c>
      <c r="H688" s="380">
        <v>98.636841135733377</v>
      </c>
      <c r="I688" s="379">
        <f t="shared" si="86"/>
        <v>17</v>
      </c>
      <c r="J688" s="380">
        <v>98.756967858841861</v>
      </c>
      <c r="K688" s="379">
        <f t="shared" si="89"/>
        <v>16</v>
      </c>
    </row>
    <row r="689" spans="1:11" ht="26.25" customHeight="1" x14ac:dyDescent="0.25">
      <c r="A689" s="137" t="s">
        <v>32</v>
      </c>
      <c r="B689" s="380">
        <v>98.975775276086537</v>
      </c>
      <c r="C689" s="379">
        <f t="shared" si="85"/>
        <v>4</v>
      </c>
      <c r="D689" s="380">
        <v>98.962014054402033</v>
      </c>
      <c r="E689" s="379">
        <f t="shared" si="87"/>
        <v>6</v>
      </c>
      <c r="F689" s="380">
        <v>98.881133310564664</v>
      </c>
      <c r="G689" s="379">
        <f t="shared" si="88"/>
        <v>9</v>
      </c>
      <c r="H689" s="380">
        <v>98.869876499015575</v>
      </c>
      <c r="I689" s="379">
        <f t="shared" si="86"/>
        <v>10</v>
      </c>
      <c r="J689" s="380">
        <v>98.858619687466486</v>
      </c>
      <c r="K689" s="379">
        <f t="shared" si="89"/>
        <v>13</v>
      </c>
    </row>
    <row r="690" spans="1:11" ht="26.25" customHeight="1" x14ac:dyDescent="0.25">
      <c r="A690" s="137" t="s">
        <v>96</v>
      </c>
      <c r="B690" s="380">
        <v>99.02145246998623</v>
      </c>
      <c r="C690" s="379">
        <f t="shared" si="85"/>
        <v>3</v>
      </c>
      <c r="D690" s="380">
        <v>99.041983657368277</v>
      </c>
      <c r="E690" s="379">
        <f t="shared" si="87"/>
        <v>4</v>
      </c>
      <c r="F690" s="380">
        <v>99.092328436590719</v>
      </c>
      <c r="G690" s="379">
        <f t="shared" si="88"/>
        <v>3</v>
      </c>
      <c r="H690" s="380">
        <v>98.969849423270688</v>
      </c>
      <c r="I690" s="379">
        <f t="shared" si="86"/>
        <v>7</v>
      </c>
      <c r="J690" s="380">
        <v>98.847370409950656</v>
      </c>
      <c r="K690" s="379">
        <f t="shared" si="89"/>
        <v>14</v>
      </c>
    </row>
    <row r="691" spans="1:11" ht="26.25" customHeight="1" x14ac:dyDescent="0.25">
      <c r="A691" s="137" t="s">
        <v>34</v>
      </c>
      <c r="B691" s="380">
        <v>98.174419688222486</v>
      </c>
      <c r="C691" s="379">
        <f t="shared" si="85"/>
        <v>20</v>
      </c>
      <c r="D691" s="380">
        <v>98.277170807426927</v>
      </c>
      <c r="E691" s="379">
        <f t="shared" si="87"/>
        <v>21</v>
      </c>
      <c r="F691" s="380">
        <v>98.416678607250319</v>
      </c>
      <c r="G691" s="379">
        <f t="shared" si="88"/>
        <v>23</v>
      </c>
      <c r="H691" s="380">
        <v>98.420092463377173</v>
      </c>
      <c r="I691" s="379">
        <f t="shared" si="86"/>
        <v>24</v>
      </c>
      <c r="J691" s="380">
        <v>98.423506319504028</v>
      </c>
      <c r="K691" s="379">
        <f t="shared" si="89"/>
        <v>21</v>
      </c>
    </row>
    <row r="692" spans="1:11" ht="26.25" customHeight="1" x14ac:dyDescent="0.25">
      <c r="A692" s="137" t="s">
        <v>35</v>
      </c>
      <c r="B692" s="380">
        <v>98.460305481944275</v>
      </c>
      <c r="C692" s="379">
        <f t="shared" si="85"/>
        <v>15</v>
      </c>
      <c r="D692" s="380">
        <v>98.792864614253801</v>
      </c>
      <c r="E692" s="379">
        <f t="shared" si="87"/>
        <v>11</v>
      </c>
      <c r="F692" s="380">
        <v>98.938843898352417</v>
      </c>
      <c r="G692" s="379">
        <f t="shared" si="88"/>
        <v>8</v>
      </c>
      <c r="H692" s="380">
        <v>99.043940702594952</v>
      </c>
      <c r="I692" s="379">
        <f t="shared" si="86"/>
        <v>5</v>
      </c>
      <c r="J692" s="380">
        <v>99.149037506837487</v>
      </c>
      <c r="K692" s="379">
        <f t="shared" si="89"/>
        <v>4</v>
      </c>
    </row>
    <row r="693" spans="1:11" ht="26.25" customHeight="1" x14ac:dyDescent="0.25">
      <c r="A693" s="137" t="s">
        <v>36</v>
      </c>
      <c r="B693" s="380">
        <v>98.519794486327669</v>
      </c>
      <c r="C693" s="379">
        <f t="shared" si="85"/>
        <v>13</v>
      </c>
      <c r="D693" s="380">
        <v>98.785519657454259</v>
      </c>
      <c r="E693" s="379">
        <f t="shared" si="87"/>
        <v>12</v>
      </c>
      <c r="F693" s="380">
        <v>98.705282796789504</v>
      </c>
      <c r="G693" s="379">
        <f t="shared" si="88"/>
        <v>15</v>
      </c>
      <c r="H693" s="380">
        <v>98.540252536311229</v>
      </c>
      <c r="I693" s="379">
        <f t="shared" si="86"/>
        <v>19</v>
      </c>
      <c r="J693" s="380">
        <v>98.375222275832954</v>
      </c>
      <c r="K693" s="379">
        <f t="shared" si="89"/>
        <v>22</v>
      </c>
    </row>
    <row r="694" spans="1:11" ht="26.25" customHeight="1" x14ac:dyDescent="0.25">
      <c r="A694" s="138" t="s">
        <v>97</v>
      </c>
    </row>
    <row r="696" spans="1:11" ht="26.25" customHeight="1" x14ac:dyDescent="0.25">
      <c r="A696" s="469" t="s">
        <v>624</v>
      </c>
      <c r="C696" s="17"/>
      <c r="E696" s="17"/>
      <c r="G696" s="17"/>
      <c r="K696" s="17" t="s">
        <v>0</v>
      </c>
    </row>
    <row r="697" spans="1:11" ht="26.25" customHeight="1" x14ac:dyDescent="0.25">
      <c r="A697" s="821" t="s">
        <v>71</v>
      </c>
      <c r="B697" s="725" t="s">
        <v>349</v>
      </c>
      <c r="C697" s="725"/>
      <c r="D697" s="725" t="s">
        <v>410</v>
      </c>
      <c r="E697" s="725"/>
      <c r="F697" s="725" t="s">
        <v>598</v>
      </c>
      <c r="G697" s="725"/>
      <c r="H697" s="725" t="s">
        <v>889</v>
      </c>
      <c r="I697" s="725"/>
      <c r="J697" s="725" t="s">
        <v>1035</v>
      </c>
      <c r="K697" s="725"/>
    </row>
    <row r="698" spans="1:11" ht="26.25" customHeight="1" x14ac:dyDescent="0.25">
      <c r="A698" s="819"/>
      <c r="B698" s="458" t="s">
        <v>102</v>
      </c>
      <c r="C698" s="458" t="s">
        <v>3</v>
      </c>
      <c r="D698" s="458" t="s">
        <v>102</v>
      </c>
      <c r="E698" s="458" t="s">
        <v>3</v>
      </c>
      <c r="F698" s="458" t="s">
        <v>102</v>
      </c>
      <c r="G698" s="458" t="s">
        <v>3</v>
      </c>
      <c r="H698" s="458" t="s">
        <v>102</v>
      </c>
      <c r="I698" s="458" t="s">
        <v>3</v>
      </c>
      <c r="J698" s="458" t="s">
        <v>102</v>
      </c>
      <c r="K698" s="458" t="s">
        <v>3</v>
      </c>
    </row>
    <row r="699" spans="1:11" ht="26.25" customHeight="1" x14ac:dyDescent="0.25">
      <c r="A699" s="136" t="s">
        <v>91</v>
      </c>
      <c r="B699" s="377">
        <v>94.24</v>
      </c>
      <c r="C699" s="377" t="s">
        <v>230</v>
      </c>
      <c r="D699" s="377">
        <v>91.17</v>
      </c>
      <c r="E699" s="377" t="s">
        <v>230</v>
      </c>
      <c r="F699" s="377">
        <v>90.066837702724328</v>
      </c>
      <c r="G699" s="377" t="s">
        <v>230</v>
      </c>
      <c r="H699" s="377">
        <v>89.724275041434083</v>
      </c>
      <c r="I699" s="377" t="s">
        <v>230</v>
      </c>
      <c r="J699" s="377">
        <v>89.381712380143838</v>
      </c>
      <c r="K699" s="377" t="s">
        <v>230</v>
      </c>
    </row>
    <row r="700" spans="1:11" ht="26.25" customHeight="1" x14ac:dyDescent="0.25">
      <c r="A700" s="137" t="s">
        <v>6</v>
      </c>
      <c r="B700" s="380">
        <v>96.268357044515824</v>
      </c>
      <c r="C700" s="379">
        <f t="shared" ref="C700:C731" si="90">RANK(B700,$B$700:$B$731)</f>
        <v>14</v>
      </c>
      <c r="D700" s="380">
        <v>94.530547703371568</v>
      </c>
      <c r="E700" s="379">
        <f>RANK(D700,$D$700:$D$731)</f>
        <v>10</v>
      </c>
      <c r="F700" s="380">
        <v>94.308582061936335</v>
      </c>
      <c r="G700" s="379">
        <f>RANK(F700,$F$700:$F$731)</f>
        <v>6</v>
      </c>
      <c r="H700" s="380">
        <v>94.308402299739598</v>
      </c>
      <c r="I700" s="379">
        <f t="shared" ref="I700:I731" si="91">RANK(H700,$H$700:$H$731)</f>
        <v>6</v>
      </c>
      <c r="J700" s="380">
        <v>94.308222537542861</v>
      </c>
      <c r="K700" s="379">
        <f>RANK(J700,$J$700:$J$731)</f>
        <v>6</v>
      </c>
    </row>
    <row r="701" spans="1:11" ht="26.25" customHeight="1" x14ac:dyDescent="0.25">
      <c r="A701" s="137" t="s">
        <v>7</v>
      </c>
      <c r="B701" s="380">
        <v>89.822206319633807</v>
      </c>
      <c r="C701" s="379">
        <f t="shared" si="90"/>
        <v>30</v>
      </c>
      <c r="D701" s="380">
        <v>88.239187091862135</v>
      </c>
      <c r="E701" s="379">
        <f t="shared" ref="E701:E731" si="92">RANK(D701,$D$700:$D$731)</f>
        <v>29</v>
      </c>
      <c r="F701" s="380">
        <v>87.779050953250149</v>
      </c>
      <c r="G701" s="379">
        <f t="shared" ref="G701:G731" si="93">RANK(F701,$F$700:$F$731)</f>
        <v>29</v>
      </c>
      <c r="H701" s="380">
        <v>87.852388849049831</v>
      </c>
      <c r="I701" s="379">
        <f t="shared" si="91"/>
        <v>31</v>
      </c>
      <c r="J701" s="380">
        <v>87.925726744849513</v>
      </c>
      <c r="K701" s="379">
        <f t="shared" ref="K701:K731" si="94">RANK(J701,$J$700:$J$731)</f>
        <v>30</v>
      </c>
    </row>
    <row r="702" spans="1:11" ht="26.25" customHeight="1" x14ac:dyDescent="0.25">
      <c r="A702" s="137" t="s">
        <v>8</v>
      </c>
      <c r="B702" s="380">
        <v>94.953412152307081</v>
      </c>
      <c r="C702" s="379">
        <f t="shared" si="90"/>
        <v>19</v>
      </c>
      <c r="D702" s="380">
        <v>94.124850998514063</v>
      </c>
      <c r="E702" s="379">
        <f t="shared" si="92"/>
        <v>13</v>
      </c>
      <c r="F702" s="380">
        <v>94.017368412604142</v>
      </c>
      <c r="G702" s="379">
        <f t="shared" si="93"/>
        <v>9</v>
      </c>
      <c r="H702" s="380">
        <v>94.033239774196602</v>
      </c>
      <c r="I702" s="379">
        <f t="shared" si="91"/>
        <v>7</v>
      </c>
      <c r="J702" s="380">
        <v>94.049111135789062</v>
      </c>
      <c r="K702" s="379">
        <f t="shared" si="94"/>
        <v>7</v>
      </c>
    </row>
    <row r="703" spans="1:11" ht="26.25" customHeight="1" x14ac:dyDescent="0.25">
      <c r="A703" s="137" t="s">
        <v>9</v>
      </c>
      <c r="B703" s="380">
        <v>97.783386534036083</v>
      </c>
      <c r="C703" s="379">
        <f t="shared" si="90"/>
        <v>3</v>
      </c>
      <c r="D703" s="380">
        <v>95.778104825627594</v>
      </c>
      <c r="E703" s="379">
        <f t="shared" si="92"/>
        <v>3</v>
      </c>
      <c r="F703" s="380">
        <v>93.795888716888783</v>
      </c>
      <c r="G703" s="379">
        <f t="shared" si="93"/>
        <v>11</v>
      </c>
      <c r="H703" s="380">
        <v>93.008269607719413</v>
      </c>
      <c r="I703" s="379">
        <f t="shared" si="91"/>
        <v>12</v>
      </c>
      <c r="J703" s="380">
        <v>92.220650498550043</v>
      </c>
      <c r="K703" s="379">
        <f t="shared" si="94"/>
        <v>16</v>
      </c>
    </row>
    <row r="704" spans="1:11" ht="26.25" customHeight="1" x14ac:dyDescent="0.25">
      <c r="A704" s="137" t="s">
        <v>10</v>
      </c>
      <c r="B704" s="380">
        <v>98.032828766685824</v>
      </c>
      <c r="C704" s="379">
        <f t="shared" si="90"/>
        <v>2</v>
      </c>
      <c r="D704" s="380">
        <v>96.55229527346269</v>
      </c>
      <c r="E704" s="379">
        <f t="shared" si="92"/>
        <v>1</v>
      </c>
      <c r="F704" s="380">
        <v>93.898921247085781</v>
      </c>
      <c r="G704" s="379">
        <f t="shared" si="93"/>
        <v>10</v>
      </c>
      <c r="H704" s="380">
        <v>92.676401824383888</v>
      </c>
      <c r="I704" s="379">
        <f t="shared" si="91"/>
        <v>13</v>
      </c>
      <c r="J704" s="380">
        <v>91.453882401681994</v>
      </c>
      <c r="K704" s="379">
        <f t="shared" si="94"/>
        <v>18</v>
      </c>
    </row>
    <row r="705" spans="1:11" ht="26.25" customHeight="1" x14ac:dyDescent="0.25">
      <c r="A705" s="137" t="s">
        <v>11</v>
      </c>
      <c r="B705" s="380">
        <v>96.544010737054023</v>
      </c>
      <c r="C705" s="379">
        <f t="shared" si="90"/>
        <v>10</v>
      </c>
      <c r="D705" s="380">
        <v>94.574919520046834</v>
      </c>
      <c r="E705" s="379">
        <f t="shared" si="92"/>
        <v>9</v>
      </c>
      <c r="F705" s="380">
        <v>94.924209298936006</v>
      </c>
      <c r="G705" s="379">
        <f t="shared" si="93"/>
        <v>2</v>
      </c>
      <c r="H705" s="380">
        <v>95.185131512209267</v>
      </c>
      <c r="I705" s="379">
        <f t="shared" si="91"/>
        <v>2</v>
      </c>
      <c r="J705" s="380">
        <v>95.446053725482528</v>
      </c>
      <c r="K705" s="379">
        <f t="shared" si="94"/>
        <v>2</v>
      </c>
    </row>
    <row r="706" spans="1:11" ht="26.25" customHeight="1" x14ac:dyDescent="0.25">
      <c r="A706" s="137" t="s">
        <v>12</v>
      </c>
      <c r="B706" s="380">
        <v>97.528987954519877</v>
      </c>
      <c r="C706" s="379">
        <f t="shared" si="90"/>
        <v>7</v>
      </c>
      <c r="D706" s="380">
        <v>94.058975829293303</v>
      </c>
      <c r="E706" s="379">
        <f t="shared" si="92"/>
        <v>14</v>
      </c>
      <c r="F706" s="380">
        <v>92.442385715928324</v>
      </c>
      <c r="G706" s="379">
        <f t="shared" si="93"/>
        <v>15</v>
      </c>
      <c r="H706" s="380">
        <v>91.933036213479014</v>
      </c>
      <c r="I706" s="379">
        <f t="shared" si="91"/>
        <v>18</v>
      </c>
      <c r="J706" s="380">
        <v>91.423686711029703</v>
      </c>
      <c r="K706" s="379">
        <f t="shared" si="94"/>
        <v>20</v>
      </c>
    </row>
    <row r="707" spans="1:11" ht="26.25" customHeight="1" x14ac:dyDescent="0.25">
      <c r="A707" s="137" t="s">
        <v>101</v>
      </c>
      <c r="B707" s="380">
        <v>96.412550567662791</v>
      </c>
      <c r="C707" s="379">
        <f t="shared" si="90"/>
        <v>13</v>
      </c>
      <c r="D707" s="380">
        <v>94.45713624588933</v>
      </c>
      <c r="E707" s="379">
        <f t="shared" si="92"/>
        <v>11</v>
      </c>
      <c r="F707" s="380">
        <v>91.33</v>
      </c>
      <c r="G707" s="379">
        <f t="shared" si="93"/>
        <v>23</v>
      </c>
      <c r="H707" s="380">
        <v>91.360677660913254</v>
      </c>
      <c r="I707" s="379">
        <f t="shared" si="91"/>
        <v>21</v>
      </c>
      <c r="J707" s="380">
        <v>91.391355321826509</v>
      </c>
      <c r="K707" s="379">
        <f t="shared" si="94"/>
        <v>21</v>
      </c>
    </row>
    <row r="708" spans="1:11" ht="26.25" customHeight="1" x14ac:dyDescent="0.25">
      <c r="A708" s="137" t="s">
        <v>88</v>
      </c>
      <c r="B708" s="456" t="s">
        <v>83</v>
      </c>
      <c r="C708" s="456" t="s">
        <v>230</v>
      </c>
      <c r="D708" s="456" t="s">
        <v>83</v>
      </c>
      <c r="E708" s="456" t="s">
        <v>230</v>
      </c>
      <c r="F708" s="456" t="s">
        <v>83</v>
      </c>
      <c r="G708" s="456" t="s">
        <v>230</v>
      </c>
      <c r="H708" s="380">
        <v>88.845401876199531</v>
      </c>
      <c r="I708" s="379">
        <f t="shared" si="91"/>
        <v>27</v>
      </c>
      <c r="J708" s="380">
        <v>177.69080375239906</v>
      </c>
      <c r="K708" s="379">
        <f t="shared" si="94"/>
        <v>1</v>
      </c>
    </row>
    <row r="709" spans="1:11" ht="26.25" customHeight="1" x14ac:dyDescent="0.25">
      <c r="A709" s="137" t="s">
        <v>14</v>
      </c>
      <c r="B709" s="380">
        <v>95.776297806798709</v>
      </c>
      <c r="C709" s="379">
        <f t="shared" si="90"/>
        <v>16</v>
      </c>
      <c r="D709" s="380">
        <v>93.571310527185588</v>
      </c>
      <c r="E709" s="379">
        <f t="shared" si="92"/>
        <v>15</v>
      </c>
      <c r="F709" s="380">
        <v>94.127647372086358</v>
      </c>
      <c r="G709" s="379">
        <f t="shared" si="93"/>
        <v>8</v>
      </c>
      <c r="H709" s="380">
        <v>94.777265745007682</v>
      </c>
      <c r="I709" s="379">
        <f t="shared" si="91"/>
        <v>3</v>
      </c>
      <c r="J709" s="380">
        <v>95.426884117929006</v>
      </c>
      <c r="K709" s="379">
        <f t="shared" si="94"/>
        <v>3</v>
      </c>
    </row>
    <row r="710" spans="1:11" ht="26.25" customHeight="1" x14ac:dyDescent="0.25">
      <c r="A710" s="137" t="s">
        <v>15</v>
      </c>
      <c r="B710" s="380">
        <v>95.858349445405509</v>
      </c>
      <c r="C710" s="379">
        <f t="shared" si="90"/>
        <v>15</v>
      </c>
      <c r="D710" s="380">
        <v>92.341054236965022</v>
      </c>
      <c r="E710" s="379">
        <f t="shared" si="92"/>
        <v>21</v>
      </c>
      <c r="F710" s="380">
        <v>92.275232319505619</v>
      </c>
      <c r="G710" s="379">
        <f t="shared" si="93"/>
        <v>17</v>
      </c>
      <c r="H710" s="380">
        <v>92.425470593533277</v>
      </c>
      <c r="I710" s="379">
        <f t="shared" si="91"/>
        <v>16</v>
      </c>
      <c r="J710" s="380">
        <v>92.575708867560934</v>
      </c>
      <c r="K710" s="379">
        <f t="shared" si="94"/>
        <v>15</v>
      </c>
    </row>
    <row r="711" spans="1:11" ht="26.25" customHeight="1" x14ac:dyDescent="0.25">
      <c r="A711" s="137" t="s">
        <v>16</v>
      </c>
      <c r="B711" s="380">
        <v>92.686154908505003</v>
      </c>
      <c r="C711" s="379">
        <f t="shared" si="90"/>
        <v>26</v>
      </c>
      <c r="D711" s="380">
        <v>89.325066619926261</v>
      </c>
      <c r="E711" s="379">
        <f t="shared" si="92"/>
        <v>27</v>
      </c>
      <c r="F711" s="380">
        <v>88.56986884282135</v>
      </c>
      <c r="G711" s="379">
        <f t="shared" si="93"/>
        <v>27</v>
      </c>
      <c r="H711" s="380">
        <v>88.175561108081638</v>
      </c>
      <c r="I711" s="379">
        <f t="shared" si="91"/>
        <v>30</v>
      </c>
      <c r="J711" s="380">
        <v>87.781253373341926</v>
      </c>
      <c r="K711" s="379">
        <f t="shared" si="94"/>
        <v>31</v>
      </c>
    </row>
    <row r="712" spans="1:11" ht="26.25" customHeight="1" x14ac:dyDescent="0.25">
      <c r="A712" s="137" t="s">
        <v>17</v>
      </c>
      <c r="B712" s="380">
        <v>92.39527907333202</v>
      </c>
      <c r="C712" s="379">
        <f t="shared" si="90"/>
        <v>27</v>
      </c>
      <c r="D712" s="380">
        <v>88.929060195681927</v>
      </c>
      <c r="E712" s="379">
        <f t="shared" si="92"/>
        <v>28</v>
      </c>
      <c r="F712" s="380">
        <v>89.130434782608688</v>
      </c>
      <c r="G712" s="379">
        <f t="shared" si="93"/>
        <v>24</v>
      </c>
      <c r="H712" s="380">
        <v>89.938657685831132</v>
      </c>
      <c r="I712" s="379">
        <f t="shared" si="91"/>
        <v>24</v>
      </c>
      <c r="J712" s="380">
        <v>90.746880589053575</v>
      </c>
      <c r="K712" s="379">
        <f t="shared" si="94"/>
        <v>23</v>
      </c>
    </row>
    <row r="713" spans="1:11" ht="26.25" customHeight="1" x14ac:dyDescent="0.25">
      <c r="A713" s="137" t="s">
        <v>18</v>
      </c>
      <c r="B713" s="380">
        <v>91.510853299435212</v>
      </c>
      <c r="C713" s="379">
        <f t="shared" si="90"/>
        <v>29</v>
      </c>
      <c r="D713" s="380">
        <v>87.618626738672873</v>
      </c>
      <c r="E713" s="379">
        <f t="shared" si="92"/>
        <v>30</v>
      </c>
      <c r="F713" s="380">
        <v>87.704073589312102</v>
      </c>
      <c r="G713" s="379">
        <f t="shared" si="93"/>
        <v>30</v>
      </c>
      <c r="H713" s="380">
        <v>88.243970371855411</v>
      </c>
      <c r="I713" s="379">
        <f t="shared" si="91"/>
        <v>29</v>
      </c>
      <c r="J713" s="380">
        <v>88.78386715439872</v>
      </c>
      <c r="K713" s="379">
        <f t="shared" si="94"/>
        <v>28</v>
      </c>
    </row>
    <row r="714" spans="1:11" ht="26.25" customHeight="1" x14ac:dyDescent="0.25">
      <c r="A714" s="137" t="s">
        <v>19</v>
      </c>
      <c r="B714" s="380">
        <v>95.188403357808596</v>
      </c>
      <c r="C714" s="379">
        <f t="shared" si="90"/>
        <v>17</v>
      </c>
      <c r="D714" s="380">
        <v>94.411581881253639</v>
      </c>
      <c r="E714" s="379">
        <f t="shared" si="92"/>
        <v>12</v>
      </c>
      <c r="F714" s="380">
        <v>94.14420686225759</v>
      </c>
      <c r="G714" s="379">
        <f t="shared" si="93"/>
        <v>7</v>
      </c>
      <c r="H714" s="380">
        <v>94.520255863539447</v>
      </c>
      <c r="I714" s="379">
        <f t="shared" si="91"/>
        <v>4</v>
      </c>
      <c r="J714" s="380">
        <v>94.896304864821303</v>
      </c>
      <c r="K714" s="379">
        <f t="shared" si="94"/>
        <v>5</v>
      </c>
    </row>
    <row r="715" spans="1:11" ht="26.25" customHeight="1" x14ac:dyDescent="0.25">
      <c r="A715" s="137" t="s">
        <v>20</v>
      </c>
      <c r="B715" s="380">
        <v>97.768770361391006</v>
      </c>
      <c r="C715" s="379">
        <f t="shared" si="90"/>
        <v>4</v>
      </c>
      <c r="D715" s="380">
        <v>95.371204207341236</v>
      </c>
      <c r="E715" s="379">
        <f t="shared" si="92"/>
        <v>7</v>
      </c>
      <c r="F715" s="380">
        <v>93.554956967347749</v>
      </c>
      <c r="G715" s="379">
        <f t="shared" si="93"/>
        <v>12</v>
      </c>
      <c r="H715" s="380">
        <v>92.495433646154808</v>
      </c>
      <c r="I715" s="379">
        <f t="shared" si="91"/>
        <v>14</v>
      </c>
      <c r="J715" s="380">
        <v>91.435910324961867</v>
      </c>
      <c r="K715" s="379">
        <f t="shared" si="94"/>
        <v>19</v>
      </c>
    </row>
    <row r="716" spans="1:11" ht="26.25" customHeight="1" x14ac:dyDescent="0.25">
      <c r="A716" s="137" t="s">
        <v>21</v>
      </c>
      <c r="B716" s="380">
        <v>78.340732456090308</v>
      </c>
      <c r="C716" s="379">
        <f t="shared" si="90"/>
        <v>31</v>
      </c>
      <c r="D716" s="380">
        <v>67.447998852388466</v>
      </c>
      <c r="E716" s="379">
        <f t="shared" si="92"/>
        <v>31</v>
      </c>
      <c r="F716" s="380">
        <v>66.404658196669359</v>
      </c>
      <c r="G716" s="379">
        <f t="shared" si="93"/>
        <v>31</v>
      </c>
      <c r="H716" s="380">
        <v>66.204727013244693</v>
      </c>
      <c r="I716" s="379">
        <f t="shared" si="91"/>
        <v>32</v>
      </c>
      <c r="J716" s="380">
        <v>66.004795829820026</v>
      </c>
      <c r="K716" s="379">
        <f t="shared" si="94"/>
        <v>32</v>
      </c>
    </row>
    <row r="717" spans="1:11" ht="26.25" customHeight="1" x14ac:dyDescent="0.25">
      <c r="A717" s="137" t="s">
        <v>22</v>
      </c>
      <c r="B717" s="380">
        <v>96.43486336914269</v>
      </c>
      <c r="C717" s="379">
        <f t="shared" si="90"/>
        <v>11</v>
      </c>
      <c r="D717" s="380">
        <v>93.51202506748416</v>
      </c>
      <c r="E717" s="379">
        <f t="shared" si="92"/>
        <v>16</v>
      </c>
      <c r="F717" s="380">
        <v>91.786722805593598</v>
      </c>
      <c r="G717" s="379">
        <f t="shared" si="93"/>
        <v>21</v>
      </c>
      <c r="H717" s="380">
        <v>91.464402297425735</v>
      </c>
      <c r="I717" s="379">
        <f t="shared" si="91"/>
        <v>20</v>
      </c>
      <c r="J717" s="380">
        <v>91.142081789257873</v>
      </c>
      <c r="K717" s="379">
        <f t="shared" si="94"/>
        <v>22</v>
      </c>
    </row>
    <row r="718" spans="1:11" ht="26.25" customHeight="1" x14ac:dyDescent="0.25">
      <c r="A718" s="137" t="s">
        <v>23</v>
      </c>
      <c r="B718" s="380">
        <v>97.262657941011184</v>
      </c>
      <c r="C718" s="379">
        <f t="shared" si="90"/>
        <v>8</v>
      </c>
      <c r="D718" s="380">
        <v>95.586084412870875</v>
      </c>
      <c r="E718" s="379">
        <f t="shared" si="92"/>
        <v>5</v>
      </c>
      <c r="F718" s="380">
        <v>94.555246991500468</v>
      </c>
      <c r="G718" s="379">
        <f t="shared" si="93"/>
        <v>4</v>
      </c>
      <c r="H718" s="380">
        <v>93.826193390452872</v>
      </c>
      <c r="I718" s="379">
        <f t="shared" si="91"/>
        <v>9</v>
      </c>
      <c r="J718" s="380">
        <v>93.097139789405276</v>
      </c>
      <c r="K718" s="379">
        <f t="shared" si="94"/>
        <v>12</v>
      </c>
    </row>
    <row r="719" spans="1:11" ht="26.25" customHeight="1" x14ac:dyDescent="0.25">
      <c r="A719" s="137" t="s">
        <v>24</v>
      </c>
      <c r="B719" s="380">
        <v>96.434023785739868</v>
      </c>
      <c r="C719" s="379">
        <f t="shared" si="90"/>
        <v>12</v>
      </c>
      <c r="D719" s="380">
        <v>93.321549871768212</v>
      </c>
      <c r="E719" s="379">
        <f t="shared" si="92"/>
        <v>17</v>
      </c>
      <c r="F719" s="380">
        <v>91.553269654665698</v>
      </c>
      <c r="G719" s="379">
        <f t="shared" si="93"/>
        <v>22</v>
      </c>
      <c r="H719" s="380">
        <v>90.717904326725233</v>
      </c>
      <c r="I719" s="379">
        <f t="shared" si="91"/>
        <v>23</v>
      </c>
      <c r="J719" s="380">
        <v>89.882538998784767</v>
      </c>
      <c r="K719" s="379">
        <f t="shared" si="94"/>
        <v>24</v>
      </c>
    </row>
    <row r="720" spans="1:11" ht="26.25" customHeight="1" x14ac:dyDescent="0.25">
      <c r="A720" s="137" t="s">
        <v>93</v>
      </c>
      <c r="B720" s="380">
        <v>94.325765864332595</v>
      </c>
      <c r="C720" s="379">
        <f t="shared" si="90"/>
        <v>22</v>
      </c>
      <c r="D720" s="380">
        <v>93.293942325289549</v>
      </c>
      <c r="E720" s="379">
        <f t="shared" si="92"/>
        <v>18</v>
      </c>
      <c r="F720" s="380">
        <v>93.370108646504832</v>
      </c>
      <c r="G720" s="379">
        <f t="shared" si="93"/>
        <v>13</v>
      </c>
      <c r="H720" s="380">
        <v>93.628973213158631</v>
      </c>
      <c r="I720" s="379">
        <f t="shared" si="91"/>
        <v>10</v>
      </c>
      <c r="J720" s="380">
        <v>93.887837779812429</v>
      </c>
      <c r="K720" s="379">
        <f t="shared" si="94"/>
        <v>9</v>
      </c>
    </row>
    <row r="721" spans="1:11" ht="26.25" customHeight="1" x14ac:dyDescent="0.25">
      <c r="A721" s="137" t="s">
        <v>72</v>
      </c>
      <c r="B721" s="380">
        <v>93.902531689289532</v>
      </c>
      <c r="C721" s="379">
        <f t="shared" si="90"/>
        <v>24</v>
      </c>
      <c r="D721" s="380">
        <v>90.142737522637432</v>
      </c>
      <c r="E721" s="379">
        <f t="shared" si="92"/>
        <v>24</v>
      </c>
      <c r="F721" s="380">
        <v>89.075863601021879</v>
      </c>
      <c r="G721" s="379">
        <f t="shared" si="93"/>
        <v>25</v>
      </c>
      <c r="H721" s="380">
        <v>89.007810415504409</v>
      </c>
      <c r="I721" s="379">
        <f t="shared" si="91"/>
        <v>25</v>
      </c>
      <c r="J721" s="380">
        <v>88.939757229986938</v>
      </c>
      <c r="K721" s="379">
        <f t="shared" si="94"/>
        <v>26</v>
      </c>
    </row>
    <row r="722" spans="1:11" ht="26.25" customHeight="1" x14ac:dyDescent="0.25">
      <c r="A722" s="137" t="s">
        <v>94</v>
      </c>
      <c r="B722" s="380">
        <v>94.384055828257146</v>
      </c>
      <c r="C722" s="379">
        <f t="shared" si="90"/>
        <v>20</v>
      </c>
      <c r="D722" s="380">
        <v>92.386477664617487</v>
      </c>
      <c r="E722" s="379">
        <f t="shared" si="92"/>
        <v>19</v>
      </c>
      <c r="F722" s="380">
        <v>92.507529682648595</v>
      </c>
      <c r="G722" s="379">
        <f t="shared" si="93"/>
        <v>14</v>
      </c>
      <c r="H722" s="380">
        <v>93.078248401382965</v>
      </c>
      <c r="I722" s="379">
        <f t="shared" si="91"/>
        <v>11</v>
      </c>
      <c r="J722" s="380">
        <v>93.648967120117334</v>
      </c>
      <c r="K722" s="379">
        <f t="shared" si="94"/>
        <v>10</v>
      </c>
    </row>
    <row r="723" spans="1:11" ht="26.25" customHeight="1" x14ac:dyDescent="0.25">
      <c r="A723" s="137" t="s">
        <v>95</v>
      </c>
      <c r="B723" s="380">
        <v>95.170234002439841</v>
      </c>
      <c r="C723" s="379">
        <f t="shared" si="90"/>
        <v>18</v>
      </c>
      <c r="D723" s="380">
        <v>91.504068151095467</v>
      </c>
      <c r="E723" s="379">
        <f t="shared" si="92"/>
        <v>22</v>
      </c>
      <c r="F723" s="380">
        <v>92.357346999113048</v>
      </c>
      <c r="G723" s="379">
        <f t="shared" si="93"/>
        <v>16</v>
      </c>
      <c r="H723" s="380">
        <v>92.488513989838822</v>
      </c>
      <c r="I723" s="379">
        <f t="shared" si="91"/>
        <v>15</v>
      </c>
      <c r="J723" s="380">
        <v>92.619680980564596</v>
      </c>
      <c r="K723" s="379">
        <f t="shared" si="94"/>
        <v>14</v>
      </c>
    </row>
    <row r="724" spans="1:11" ht="26.25" customHeight="1" x14ac:dyDescent="0.25">
      <c r="A724" s="137" t="s">
        <v>29</v>
      </c>
      <c r="B724" s="380">
        <v>91.997250800060144</v>
      </c>
      <c r="C724" s="379">
        <f t="shared" si="90"/>
        <v>28</v>
      </c>
      <c r="D724" s="380">
        <v>89.52214957131487</v>
      </c>
      <c r="E724" s="379">
        <f t="shared" si="92"/>
        <v>26</v>
      </c>
      <c r="F724" s="380">
        <v>88.984758662518843</v>
      </c>
      <c r="G724" s="379">
        <f t="shared" si="93"/>
        <v>26</v>
      </c>
      <c r="H724" s="380">
        <v>88.930134528296506</v>
      </c>
      <c r="I724" s="379">
        <f t="shared" si="91"/>
        <v>26</v>
      </c>
      <c r="J724" s="380">
        <v>88.875510394074169</v>
      </c>
      <c r="K724" s="379">
        <f t="shared" si="94"/>
        <v>27</v>
      </c>
    </row>
    <row r="725" spans="1:11" ht="26.25" customHeight="1" x14ac:dyDescent="0.25">
      <c r="A725" s="137" t="s">
        <v>30</v>
      </c>
      <c r="B725" s="380">
        <v>96.91051248773384</v>
      </c>
      <c r="C725" s="379">
        <f t="shared" si="90"/>
        <v>9</v>
      </c>
      <c r="D725" s="380">
        <v>95.009955457027317</v>
      </c>
      <c r="E725" s="379">
        <f t="shared" si="92"/>
        <v>8</v>
      </c>
      <c r="F725" s="380">
        <v>94.768744235077079</v>
      </c>
      <c r="G725" s="379">
        <f t="shared" si="93"/>
        <v>3</v>
      </c>
      <c r="H725" s="380">
        <v>94.390599708239236</v>
      </c>
      <c r="I725" s="379">
        <f t="shared" si="91"/>
        <v>5</v>
      </c>
      <c r="J725" s="380">
        <v>94.012455181401393</v>
      </c>
      <c r="K725" s="379">
        <f t="shared" si="94"/>
        <v>8</v>
      </c>
    </row>
    <row r="726" spans="1:11" ht="26.25" customHeight="1" x14ac:dyDescent="0.25">
      <c r="A726" s="137" t="s">
        <v>31</v>
      </c>
      <c r="B726" s="380">
        <v>93.728070175438589</v>
      </c>
      <c r="C726" s="379">
        <f t="shared" si="90"/>
        <v>25</v>
      </c>
      <c r="D726" s="380">
        <v>91.083037484439117</v>
      </c>
      <c r="E726" s="379">
        <f t="shared" si="92"/>
        <v>23</v>
      </c>
      <c r="F726" s="380">
        <v>91.931660731257665</v>
      </c>
      <c r="G726" s="379">
        <f t="shared" si="93"/>
        <v>20</v>
      </c>
      <c r="H726" s="380">
        <v>92.397346845184174</v>
      </c>
      <c r="I726" s="379">
        <f t="shared" si="91"/>
        <v>17</v>
      </c>
      <c r="J726" s="380">
        <v>92.863032959110683</v>
      </c>
      <c r="K726" s="379">
        <f t="shared" si="94"/>
        <v>13</v>
      </c>
    </row>
    <row r="727" spans="1:11" ht="26.25" customHeight="1" x14ac:dyDescent="0.25">
      <c r="A727" s="137" t="s">
        <v>32</v>
      </c>
      <c r="B727" s="380">
        <v>97.637007030777113</v>
      </c>
      <c r="C727" s="379">
        <f t="shared" si="90"/>
        <v>6</v>
      </c>
      <c r="D727" s="380">
        <v>96.144616026711176</v>
      </c>
      <c r="E727" s="379">
        <f t="shared" si="92"/>
        <v>2</v>
      </c>
      <c r="F727" s="380">
        <v>95.549399545364849</v>
      </c>
      <c r="G727" s="379">
        <f t="shared" si="93"/>
        <v>1</v>
      </c>
      <c r="H727" s="380">
        <v>95.478170478170483</v>
      </c>
      <c r="I727" s="379">
        <f t="shared" si="91"/>
        <v>1</v>
      </c>
      <c r="J727" s="380">
        <v>95.406941410976117</v>
      </c>
      <c r="K727" s="379">
        <f t="shared" si="94"/>
        <v>4</v>
      </c>
    </row>
    <row r="728" spans="1:11" ht="26.25" customHeight="1" x14ac:dyDescent="0.25">
      <c r="A728" s="137" t="s">
        <v>96</v>
      </c>
      <c r="B728" s="380">
        <v>97.737548661906672</v>
      </c>
      <c r="C728" s="379">
        <f t="shared" si="90"/>
        <v>5</v>
      </c>
      <c r="D728" s="380">
        <v>95.504676343401158</v>
      </c>
      <c r="E728" s="379">
        <f t="shared" si="92"/>
        <v>6</v>
      </c>
      <c r="F728" s="380">
        <v>94.321157162015453</v>
      </c>
      <c r="G728" s="379">
        <f t="shared" si="93"/>
        <v>5</v>
      </c>
      <c r="H728" s="380">
        <v>93.922825048175596</v>
      </c>
      <c r="I728" s="379">
        <f t="shared" si="91"/>
        <v>8</v>
      </c>
      <c r="J728" s="380">
        <v>93.52449293433574</v>
      </c>
      <c r="K728" s="379">
        <f t="shared" si="94"/>
        <v>11</v>
      </c>
    </row>
    <row r="729" spans="1:11" ht="26.25" customHeight="1" x14ac:dyDescent="0.25">
      <c r="A729" s="137" t="s">
        <v>34</v>
      </c>
      <c r="B729" s="380">
        <v>94.324774416858062</v>
      </c>
      <c r="C729" s="379">
        <f t="shared" si="90"/>
        <v>23</v>
      </c>
      <c r="D729" s="380">
        <v>89.590751818264351</v>
      </c>
      <c r="E729" s="379">
        <f t="shared" si="92"/>
        <v>25</v>
      </c>
      <c r="F729" s="380">
        <v>88.308305825335339</v>
      </c>
      <c r="G729" s="379">
        <f t="shared" si="93"/>
        <v>28</v>
      </c>
      <c r="H729" s="380">
        <v>88.528680608821816</v>
      </c>
      <c r="I729" s="379">
        <f t="shared" si="91"/>
        <v>28</v>
      </c>
      <c r="J729" s="380">
        <v>88.749055392308293</v>
      </c>
      <c r="K729" s="379">
        <f t="shared" si="94"/>
        <v>29</v>
      </c>
    </row>
    <row r="730" spans="1:11" ht="26.25" customHeight="1" x14ac:dyDescent="0.25">
      <c r="A730" s="137" t="s">
        <v>35</v>
      </c>
      <c r="B730" s="380">
        <v>94.378378378378386</v>
      </c>
      <c r="C730" s="379">
        <f t="shared" si="90"/>
        <v>21</v>
      </c>
      <c r="D730" s="380">
        <v>92.344865874277644</v>
      </c>
      <c r="E730" s="379">
        <f t="shared" si="92"/>
        <v>20</v>
      </c>
      <c r="F730" s="380">
        <v>92.05463687989392</v>
      </c>
      <c r="G730" s="379">
        <f t="shared" si="93"/>
        <v>19</v>
      </c>
      <c r="H730" s="380">
        <v>91.92530474626092</v>
      </c>
      <c r="I730" s="379">
        <f t="shared" si="91"/>
        <v>19</v>
      </c>
      <c r="J730" s="380">
        <v>91.795972612627921</v>
      </c>
      <c r="K730" s="379">
        <f t="shared" si="94"/>
        <v>17</v>
      </c>
    </row>
    <row r="731" spans="1:11" ht="26.25" customHeight="1" x14ac:dyDescent="0.25">
      <c r="A731" s="137" t="s">
        <v>36</v>
      </c>
      <c r="B731" s="380">
        <v>98.410162930111071</v>
      </c>
      <c r="C731" s="379">
        <f t="shared" si="90"/>
        <v>1</v>
      </c>
      <c r="D731" s="380">
        <v>95.722035649702917</v>
      </c>
      <c r="E731" s="379">
        <f t="shared" si="92"/>
        <v>4</v>
      </c>
      <c r="F731" s="380">
        <v>92.196238311028935</v>
      </c>
      <c r="G731" s="379">
        <f t="shared" si="93"/>
        <v>18</v>
      </c>
      <c r="H731" s="380">
        <v>90.801924043362774</v>
      </c>
      <c r="I731" s="379">
        <f t="shared" si="91"/>
        <v>22</v>
      </c>
      <c r="J731" s="380">
        <v>89.407609775696613</v>
      </c>
      <c r="K731" s="379">
        <f t="shared" si="94"/>
        <v>25</v>
      </c>
    </row>
    <row r="732" spans="1:11" ht="26.25" customHeight="1" x14ac:dyDescent="0.25">
      <c r="A732" s="138" t="s">
        <v>97</v>
      </c>
    </row>
    <row r="734" spans="1:11" ht="26.25" customHeight="1" x14ac:dyDescent="0.25">
      <c r="A734" s="469" t="s">
        <v>625</v>
      </c>
      <c r="C734" s="17"/>
      <c r="E734" s="17"/>
      <c r="G734" s="17"/>
      <c r="K734" s="17" t="s">
        <v>0</v>
      </c>
    </row>
    <row r="735" spans="1:11" ht="26.25" customHeight="1" x14ac:dyDescent="0.25">
      <c r="A735" s="821" t="s">
        <v>71</v>
      </c>
      <c r="B735" s="725" t="s">
        <v>349</v>
      </c>
      <c r="C735" s="725"/>
      <c r="D735" s="725" t="s">
        <v>410</v>
      </c>
      <c r="E735" s="725"/>
      <c r="F735" s="725" t="s">
        <v>598</v>
      </c>
      <c r="G735" s="725"/>
      <c r="H735" s="725" t="s">
        <v>889</v>
      </c>
      <c r="I735" s="725"/>
      <c r="J735" s="725" t="s">
        <v>1035</v>
      </c>
      <c r="K735" s="725"/>
    </row>
    <row r="736" spans="1:11" ht="26.25" customHeight="1" x14ac:dyDescent="0.25">
      <c r="A736" s="819"/>
      <c r="B736" s="458" t="s">
        <v>102</v>
      </c>
      <c r="C736" s="458" t="s">
        <v>3</v>
      </c>
      <c r="D736" s="458" t="s">
        <v>102</v>
      </c>
      <c r="E736" s="458" t="s">
        <v>3</v>
      </c>
      <c r="F736" s="458" t="s">
        <v>102</v>
      </c>
      <c r="G736" s="458" t="s">
        <v>3</v>
      </c>
      <c r="H736" s="458" t="s">
        <v>102</v>
      </c>
      <c r="I736" s="458" t="s">
        <v>3</v>
      </c>
      <c r="J736" s="458" t="s">
        <v>102</v>
      </c>
      <c r="K736" s="458" t="s">
        <v>3</v>
      </c>
    </row>
    <row r="737" spans="1:11" ht="26.25" customHeight="1" x14ac:dyDescent="0.25">
      <c r="A737" s="136" t="s">
        <v>91</v>
      </c>
      <c r="B737" s="377">
        <v>82.48</v>
      </c>
      <c r="C737" s="377" t="s">
        <v>230</v>
      </c>
      <c r="D737" s="377">
        <v>80.38</v>
      </c>
      <c r="E737" s="377" t="s">
        <v>230</v>
      </c>
      <c r="F737" s="377">
        <v>79.980432880304221</v>
      </c>
      <c r="G737" s="377" t="s">
        <v>230</v>
      </c>
      <c r="H737" s="377">
        <v>79.611825028605026</v>
      </c>
      <c r="I737" s="377" t="s">
        <v>230</v>
      </c>
      <c r="J737" s="377">
        <v>79.24321717690583</v>
      </c>
      <c r="K737" s="377" t="s">
        <v>230</v>
      </c>
    </row>
    <row r="738" spans="1:11" ht="26.25" customHeight="1" x14ac:dyDescent="0.25">
      <c r="A738" s="137" t="s">
        <v>6</v>
      </c>
      <c r="B738" s="380">
        <v>82.661760465378691</v>
      </c>
      <c r="C738" s="379">
        <f t="shared" ref="C738:C769" si="95">RANK(B738,$B$738:$B$769)</f>
        <v>18</v>
      </c>
      <c r="D738" s="380">
        <v>81.67922548645555</v>
      </c>
      <c r="E738" s="379">
        <f>RANK(D738,$D$738:$D$769)</f>
        <v>18</v>
      </c>
      <c r="F738" s="380">
        <v>81.29878698974332</v>
      </c>
      <c r="G738" s="379">
        <f>RANK(F738,$F$738:$F$769)</f>
        <v>18</v>
      </c>
      <c r="H738" s="380">
        <v>81.594744657125844</v>
      </c>
      <c r="I738" s="379">
        <f t="shared" ref="I738:I769" si="96">RANK(H738,$H$738:$H$769)</f>
        <v>18</v>
      </c>
      <c r="J738" s="380">
        <v>81.890702324508368</v>
      </c>
      <c r="K738" s="379">
        <f>RANK(J738,$J$738:$J$769)</f>
        <v>19</v>
      </c>
    </row>
    <row r="739" spans="1:11" ht="26.25" customHeight="1" x14ac:dyDescent="0.25">
      <c r="A739" s="137" t="s">
        <v>7</v>
      </c>
      <c r="B739" s="380">
        <v>72.146811455339076</v>
      </c>
      <c r="C739" s="379">
        <f t="shared" si="95"/>
        <v>30</v>
      </c>
      <c r="D739" s="380">
        <v>71.266705956160521</v>
      </c>
      <c r="E739" s="379">
        <f t="shared" ref="E739:E769" si="97">RANK(D739,$D$738:$D$769)</f>
        <v>30</v>
      </c>
      <c r="F739" s="380">
        <v>70.071103725175547</v>
      </c>
      <c r="G739" s="379">
        <f t="shared" ref="G739:G769" si="98">RANK(F739,$F$738:$F$769)</f>
        <v>30</v>
      </c>
      <c r="H739" s="380">
        <v>69.865083512235657</v>
      </c>
      <c r="I739" s="379">
        <f t="shared" si="96"/>
        <v>31</v>
      </c>
      <c r="J739" s="380">
        <v>69.659063299295767</v>
      </c>
      <c r="K739" s="379">
        <f t="shared" ref="K739:K769" si="99">RANK(J739,$J$738:$J$769)</f>
        <v>31</v>
      </c>
    </row>
    <row r="740" spans="1:11" ht="26.25" customHeight="1" x14ac:dyDescent="0.25">
      <c r="A740" s="137" t="s">
        <v>8</v>
      </c>
      <c r="B740" s="380">
        <v>80.084357234549785</v>
      </c>
      <c r="C740" s="379">
        <f t="shared" si="95"/>
        <v>22</v>
      </c>
      <c r="D740" s="380">
        <v>80.220267442272913</v>
      </c>
      <c r="E740" s="379">
        <f t="shared" si="97"/>
        <v>21</v>
      </c>
      <c r="F740" s="380">
        <v>80.191773009196552</v>
      </c>
      <c r="G740" s="379">
        <f t="shared" si="98"/>
        <v>22</v>
      </c>
      <c r="H740" s="380">
        <v>80.4150656004431</v>
      </c>
      <c r="I740" s="379">
        <f t="shared" si="96"/>
        <v>23</v>
      </c>
      <c r="J740" s="380">
        <v>80.638358191689647</v>
      </c>
      <c r="K740" s="379">
        <f t="shared" si="99"/>
        <v>21</v>
      </c>
    </row>
    <row r="741" spans="1:11" ht="26.25" customHeight="1" x14ac:dyDescent="0.25">
      <c r="A741" s="137" t="s">
        <v>9</v>
      </c>
      <c r="B741" s="380">
        <v>91.363983140261553</v>
      </c>
      <c r="C741" s="379">
        <f t="shared" si="95"/>
        <v>3</v>
      </c>
      <c r="D741" s="380">
        <v>89.371832126402325</v>
      </c>
      <c r="E741" s="379">
        <f t="shared" si="97"/>
        <v>4</v>
      </c>
      <c r="F741" s="380">
        <v>88.062373804948052</v>
      </c>
      <c r="G741" s="379">
        <f t="shared" si="98"/>
        <v>4</v>
      </c>
      <c r="H741" s="380">
        <v>87.009756305587018</v>
      </c>
      <c r="I741" s="379">
        <f t="shared" si="96"/>
        <v>5</v>
      </c>
      <c r="J741" s="380">
        <v>85.957138806225984</v>
      </c>
      <c r="K741" s="379">
        <f t="shared" si="99"/>
        <v>8</v>
      </c>
    </row>
    <row r="742" spans="1:11" ht="26.25" customHeight="1" x14ac:dyDescent="0.25">
      <c r="A742" s="137" t="s">
        <v>10</v>
      </c>
      <c r="B742" s="380">
        <v>92.425806324771202</v>
      </c>
      <c r="C742" s="379">
        <f t="shared" si="95"/>
        <v>1</v>
      </c>
      <c r="D742" s="380">
        <v>91.16302976496425</v>
      </c>
      <c r="E742" s="379">
        <f t="shared" si="97"/>
        <v>1</v>
      </c>
      <c r="F742" s="380">
        <v>89.111385919971724</v>
      </c>
      <c r="G742" s="379">
        <f t="shared" si="98"/>
        <v>1</v>
      </c>
      <c r="H742" s="380">
        <v>87.563315757628146</v>
      </c>
      <c r="I742" s="379">
        <f t="shared" si="96"/>
        <v>3</v>
      </c>
      <c r="J742" s="380">
        <v>86.015245595284568</v>
      </c>
      <c r="K742" s="379">
        <f t="shared" si="99"/>
        <v>7</v>
      </c>
    </row>
    <row r="743" spans="1:11" ht="26.25" customHeight="1" x14ac:dyDescent="0.25">
      <c r="A743" s="137" t="s">
        <v>11</v>
      </c>
      <c r="B743" s="380">
        <v>89.355578727841504</v>
      </c>
      <c r="C743" s="379">
        <f t="shared" si="95"/>
        <v>8</v>
      </c>
      <c r="D743" s="380">
        <v>88.344665975183432</v>
      </c>
      <c r="E743" s="379">
        <f t="shared" si="97"/>
        <v>6</v>
      </c>
      <c r="F743" s="380">
        <v>89.023599832246745</v>
      </c>
      <c r="G743" s="379">
        <f t="shared" si="98"/>
        <v>2</v>
      </c>
      <c r="H743" s="380">
        <v>89.857837635615411</v>
      </c>
      <c r="I743" s="379">
        <f t="shared" si="96"/>
        <v>1</v>
      </c>
      <c r="J743" s="380">
        <v>90.692075438984077</v>
      </c>
      <c r="K743" s="379">
        <f t="shared" si="99"/>
        <v>2</v>
      </c>
    </row>
    <row r="744" spans="1:11" ht="26.25" customHeight="1" x14ac:dyDescent="0.25">
      <c r="A744" s="137" t="s">
        <v>12</v>
      </c>
      <c r="B744" s="380">
        <v>89.91300792695391</v>
      </c>
      <c r="C744" s="379">
        <f t="shared" si="95"/>
        <v>6</v>
      </c>
      <c r="D744" s="380">
        <v>86.697444487569712</v>
      </c>
      <c r="E744" s="379">
        <f t="shared" si="97"/>
        <v>9</v>
      </c>
      <c r="F744" s="380">
        <v>86.292247286165207</v>
      </c>
      <c r="G744" s="379">
        <f t="shared" si="98"/>
        <v>9</v>
      </c>
      <c r="H744" s="380">
        <v>85.898260246541625</v>
      </c>
      <c r="I744" s="379">
        <f t="shared" si="96"/>
        <v>10</v>
      </c>
      <c r="J744" s="380">
        <v>85.504273206918043</v>
      </c>
      <c r="K744" s="379">
        <f t="shared" si="99"/>
        <v>10</v>
      </c>
    </row>
    <row r="745" spans="1:11" ht="26.25" customHeight="1" x14ac:dyDescent="0.25">
      <c r="A745" s="137" t="s">
        <v>101</v>
      </c>
      <c r="B745" s="380">
        <v>89.577357798645764</v>
      </c>
      <c r="C745" s="379">
        <f t="shared" si="95"/>
        <v>7</v>
      </c>
      <c r="D745" s="380">
        <v>88.083684753652804</v>
      </c>
      <c r="E745" s="379">
        <f t="shared" si="97"/>
        <v>7</v>
      </c>
      <c r="F745" s="380">
        <v>85.59</v>
      </c>
      <c r="G745" s="379">
        <f t="shared" si="98"/>
        <v>11</v>
      </c>
      <c r="H745" s="380">
        <v>87.21715821481672</v>
      </c>
      <c r="I745" s="379">
        <f t="shared" si="96"/>
        <v>4</v>
      </c>
      <c r="J745" s="380">
        <v>88.844316429633437</v>
      </c>
      <c r="K745" s="379">
        <f t="shared" si="99"/>
        <v>3</v>
      </c>
    </row>
    <row r="746" spans="1:11" ht="26.25" customHeight="1" x14ac:dyDescent="0.25">
      <c r="A746" s="137" t="s">
        <v>88</v>
      </c>
      <c r="B746" s="456" t="s">
        <v>83</v>
      </c>
      <c r="C746" s="456" t="s">
        <v>230</v>
      </c>
      <c r="D746" s="456" t="s">
        <v>83</v>
      </c>
      <c r="E746" s="456" t="s">
        <v>230</v>
      </c>
      <c r="F746" s="456" t="s">
        <v>83</v>
      </c>
      <c r="G746" s="456" t="s">
        <v>230</v>
      </c>
      <c r="H746" s="380">
        <v>80.587967938289268</v>
      </c>
      <c r="I746" s="379">
        <f t="shared" si="96"/>
        <v>21</v>
      </c>
      <c r="J746" s="380">
        <v>161.17593587657854</v>
      </c>
      <c r="K746" s="379">
        <f t="shared" si="99"/>
        <v>1</v>
      </c>
    </row>
    <row r="747" spans="1:11" ht="26.25" customHeight="1" x14ac:dyDescent="0.25">
      <c r="A747" s="137" t="s">
        <v>14</v>
      </c>
      <c r="B747" s="380">
        <v>85.429724596391267</v>
      </c>
      <c r="C747" s="379">
        <f t="shared" si="95"/>
        <v>14</v>
      </c>
      <c r="D747" s="380">
        <v>84.060526257058044</v>
      </c>
      <c r="E747" s="379">
        <f t="shared" si="97"/>
        <v>13</v>
      </c>
      <c r="F747" s="380">
        <v>84.638453102969819</v>
      </c>
      <c r="G747" s="379">
        <f t="shared" si="98"/>
        <v>12</v>
      </c>
      <c r="H747" s="380">
        <v>85.352975107600841</v>
      </c>
      <c r="I747" s="379">
        <f t="shared" si="96"/>
        <v>11</v>
      </c>
      <c r="J747" s="380">
        <v>86.067497112231862</v>
      </c>
      <c r="K747" s="379">
        <f t="shared" si="99"/>
        <v>6</v>
      </c>
    </row>
    <row r="748" spans="1:11" ht="26.25" customHeight="1" x14ac:dyDescent="0.25">
      <c r="A748" s="137" t="s">
        <v>15</v>
      </c>
      <c r="B748" s="380">
        <v>84.402789148293479</v>
      </c>
      <c r="C748" s="379">
        <f t="shared" si="95"/>
        <v>16</v>
      </c>
      <c r="D748" s="380">
        <v>82.085017568888546</v>
      </c>
      <c r="E748" s="379">
        <f t="shared" si="97"/>
        <v>16</v>
      </c>
      <c r="F748" s="380">
        <v>81.77154848571206</v>
      </c>
      <c r="G748" s="379">
        <f t="shared" si="98"/>
        <v>17</v>
      </c>
      <c r="H748" s="380">
        <v>82.187601590437382</v>
      </c>
      <c r="I748" s="379">
        <f t="shared" si="96"/>
        <v>16</v>
      </c>
      <c r="J748" s="380">
        <v>82.603654695162703</v>
      </c>
      <c r="K748" s="379">
        <f t="shared" si="99"/>
        <v>17</v>
      </c>
    </row>
    <row r="749" spans="1:11" ht="26.25" customHeight="1" x14ac:dyDescent="0.25">
      <c r="A749" s="137" t="s">
        <v>16</v>
      </c>
      <c r="B749" s="380">
        <v>75.377152110915389</v>
      </c>
      <c r="C749" s="379">
        <f t="shared" si="95"/>
        <v>27</v>
      </c>
      <c r="D749" s="380">
        <v>73.991078388345571</v>
      </c>
      <c r="E749" s="379">
        <f t="shared" si="97"/>
        <v>27</v>
      </c>
      <c r="F749" s="380">
        <v>74.413789368730548</v>
      </c>
      <c r="G749" s="379">
        <f t="shared" si="98"/>
        <v>27</v>
      </c>
      <c r="H749" s="380">
        <v>74.418916349513594</v>
      </c>
      <c r="I749" s="379">
        <f t="shared" si="96"/>
        <v>28</v>
      </c>
      <c r="J749" s="380">
        <v>74.424043330296641</v>
      </c>
      <c r="K749" s="379">
        <f t="shared" si="99"/>
        <v>29</v>
      </c>
    </row>
    <row r="750" spans="1:11" ht="26.25" customHeight="1" x14ac:dyDescent="0.25">
      <c r="A750" s="137" t="s">
        <v>17</v>
      </c>
      <c r="B750" s="380">
        <v>73.304206161137444</v>
      </c>
      <c r="C750" s="379">
        <f t="shared" si="95"/>
        <v>29</v>
      </c>
      <c r="D750" s="380">
        <v>71.571214120001827</v>
      </c>
      <c r="E750" s="379">
        <f t="shared" si="97"/>
        <v>29</v>
      </c>
      <c r="F750" s="380">
        <v>72.324999999999989</v>
      </c>
      <c r="G750" s="379">
        <f t="shared" si="98"/>
        <v>28</v>
      </c>
      <c r="H750" s="380">
        <v>73.746575495021943</v>
      </c>
      <c r="I750" s="379">
        <f t="shared" si="96"/>
        <v>29</v>
      </c>
      <c r="J750" s="380">
        <v>75.168150990043898</v>
      </c>
      <c r="K750" s="379">
        <f t="shared" si="99"/>
        <v>27</v>
      </c>
    </row>
    <row r="751" spans="1:11" ht="26.25" customHeight="1" x14ac:dyDescent="0.25">
      <c r="A751" s="137" t="s">
        <v>18</v>
      </c>
      <c r="B751" s="380">
        <v>77.970872153032602</v>
      </c>
      <c r="C751" s="379">
        <f t="shared" si="95"/>
        <v>25</v>
      </c>
      <c r="D751" s="380">
        <v>75.122786978869215</v>
      </c>
      <c r="E751" s="379">
        <f t="shared" si="97"/>
        <v>26</v>
      </c>
      <c r="F751" s="380">
        <v>75.161686041174661</v>
      </c>
      <c r="G751" s="379">
        <f t="shared" si="98"/>
        <v>26</v>
      </c>
      <c r="H751" s="380">
        <v>75.158490276707283</v>
      </c>
      <c r="I751" s="379">
        <f t="shared" si="96"/>
        <v>27</v>
      </c>
      <c r="J751" s="380">
        <v>75.155294512239905</v>
      </c>
      <c r="K751" s="379">
        <f t="shared" si="99"/>
        <v>28</v>
      </c>
    </row>
    <row r="752" spans="1:11" ht="26.25" customHeight="1" x14ac:dyDescent="0.25">
      <c r="A752" s="137" t="s">
        <v>19</v>
      </c>
      <c r="B752" s="380">
        <v>79.948647235034002</v>
      </c>
      <c r="C752" s="379">
        <f t="shared" si="95"/>
        <v>23</v>
      </c>
      <c r="D752" s="380">
        <v>80.320386813981344</v>
      </c>
      <c r="E752" s="379">
        <f t="shared" si="97"/>
        <v>20</v>
      </c>
      <c r="F752" s="380">
        <v>80.942447464921713</v>
      </c>
      <c r="G752" s="379">
        <f t="shared" si="98"/>
        <v>19</v>
      </c>
      <c r="H752" s="380">
        <v>81.368448010927096</v>
      </c>
      <c r="I752" s="379">
        <f t="shared" si="96"/>
        <v>19</v>
      </c>
      <c r="J752" s="380">
        <v>81.79444855693248</v>
      </c>
      <c r="K752" s="379">
        <f t="shared" si="99"/>
        <v>20</v>
      </c>
    </row>
    <row r="753" spans="1:11" ht="26.25" customHeight="1" x14ac:dyDescent="0.25">
      <c r="A753" s="137" t="s">
        <v>20</v>
      </c>
      <c r="B753" s="380">
        <v>91.328988381977894</v>
      </c>
      <c r="C753" s="379">
        <f t="shared" si="95"/>
        <v>4</v>
      </c>
      <c r="D753" s="380">
        <v>88.907563025210081</v>
      </c>
      <c r="E753" s="379">
        <f t="shared" si="97"/>
        <v>5</v>
      </c>
      <c r="F753" s="380">
        <v>87.322979352095416</v>
      </c>
      <c r="G753" s="379">
        <f t="shared" si="98"/>
        <v>6</v>
      </c>
      <c r="H753" s="380">
        <v>86.7661333812691</v>
      </c>
      <c r="I753" s="379">
        <f t="shared" si="96"/>
        <v>6</v>
      </c>
      <c r="J753" s="380">
        <v>86.209287410442784</v>
      </c>
      <c r="K753" s="379">
        <f t="shared" si="99"/>
        <v>5</v>
      </c>
    </row>
    <row r="754" spans="1:11" ht="26.25" customHeight="1" x14ac:dyDescent="0.25">
      <c r="A754" s="137" t="s">
        <v>21</v>
      </c>
      <c r="B754" s="380">
        <v>56.511433262840463</v>
      </c>
      <c r="C754" s="379">
        <f t="shared" si="95"/>
        <v>31</v>
      </c>
      <c r="D754" s="380">
        <v>50.633342015319272</v>
      </c>
      <c r="E754" s="379">
        <f t="shared" si="97"/>
        <v>31</v>
      </c>
      <c r="F754" s="380">
        <v>51.965395420107264</v>
      </c>
      <c r="G754" s="379">
        <f t="shared" si="98"/>
        <v>31</v>
      </c>
      <c r="H754" s="380">
        <v>52.058136409683883</v>
      </c>
      <c r="I754" s="379">
        <f t="shared" si="96"/>
        <v>32</v>
      </c>
      <c r="J754" s="380">
        <v>52.150877399260501</v>
      </c>
      <c r="K754" s="379">
        <f t="shared" si="99"/>
        <v>32</v>
      </c>
    </row>
    <row r="755" spans="1:11" ht="26.25" customHeight="1" x14ac:dyDescent="0.25">
      <c r="A755" s="137" t="s">
        <v>22</v>
      </c>
      <c r="B755" s="380">
        <v>87.564146332211621</v>
      </c>
      <c r="C755" s="379">
        <f t="shared" si="95"/>
        <v>11</v>
      </c>
      <c r="D755" s="380">
        <v>84.872757071688767</v>
      </c>
      <c r="E755" s="379">
        <f t="shared" si="97"/>
        <v>12</v>
      </c>
      <c r="F755" s="380">
        <v>84.323635489300301</v>
      </c>
      <c r="G755" s="379">
        <f t="shared" si="98"/>
        <v>13</v>
      </c>
      <c r="H755" s="380">
        <v>83.750948066874201</v>
      </c>
      <c r="I755" s="379">
        <f t="shared" si="96"/>
        <v>14</v>
      </c>
      <c r="J755" s="380">
        <v>83.178260644448102</v>
      </c>
      <c r="K755" s="379">
        <f t="shared" si="99"/>
        <v>14</v>
      </c>
    </row>
    <row r="756" spans="1:11" ht="26.25" customHeight="1" x14ac:dyDescent="0.25">
      <c r="A756" s="137" t="s">
        <v>23</v>
      </c>
      <c r="B756" s="380">
        <v>86.204190535980544</v>
      </c>
      <c r="C756" s="379">
        <f t="shared" si="95"/>
        <v>12</v>
      </c>
      <c r="D756" s="380">
        <v>85.175684653428803</v>
      </c>
      <c r="E756" s="379">
        <f t="shared" si="97"/>
        <v>11</v>
      </c>
      <c r="F756" s="380">
        <v>86.104204339963829</v>
      </c>
      <c r="G756" s="379">
        <f t="shared" si="98"/>
        <v>10</v>
      </c>
      <c r="H756" s="380">
        <v>84.167401528512642</v>
      </c>
      <c r="I756" s="379">
        <f t="shared" si="96"/>
        <v>13</v>
      </c>
      <c r="J756" s="380">
        <v>82.230598717061454</v>
      </c>
      <c r="K756" s="379">
        <f t="shared" si="99"/>
        <v>18</v>
      </c>
    </row>
    <row r="757" spans="1:11" ht="26.25" customHeight="1" x14ac:dyDescent="0.25">
      <c r="A757" s="137" t="s">
        <v>24</v>
      </c>
      <c r="B757" s="380">
        <v>84.864100019006997</v>
      </c>
      <c r="C757" s="379">
        <f t="shared" si="95"/>
        <v>15</v>
      </c>
      <c r="D757" s="380">
        <v>83.070044122281743</v>
      </c>
      <c r="E757" s="379">
        <f t="shared" si="97"/>
        <v>14</v>
      </c>
      <c r="F757" s="380">
        <v>82.728042029547623</v>
      </c>
      <c r="G757" s="379">
        <f t="shared" si="98"/>
        <v>15</v>
      </c>
      <c r="H757" s="380">
        <v>81.204843626319956</v>
      </c>
      <c r="I757" s="379">
        <f t="shared" si="96"/>
        <v>20</v>
      </c>
      <c r="J757" s="380">
        <v>79.681645223092289</v>
      </c>
      <c r="K757" s="379">
        <f t="shared" si="99"/>
        <v>24</v>
      </c>
    </row>
    <row r="758" spans="1:11" ht="26.25" customHeight="1" x14ac:dyDescent="0.25">
      <c r="A758" s="137" t="s">
        <v>93</v>
      </c>
      <c r="B758" s="380">
        <v>79.178376469549605</v>
      </c>
      <c r="C758" s="379">
        <f t="shared" si="95"/>
        <v>24</v>
      </c>
      <c r="D758" s="380">
        <v>78.614605685754753</v>
      </c>
      <c r="E758" s="379">
        <f t="shared" si="97"/>
        <v>23</v>
      </c>
      <c r="F758" s="380">
        <v>78.582255528325135</v>
      </c>
      <c r="G758" s="379">
        <f t="shared" si="98"/>
        <v>23</v>
      </c>
      <c r="H758" s="380">
        <v>79.428491385348082</v>
      </c>
      <c r="I758" s="379">
        <f t="shared" si="96"/>
        <v>24</v>
      </c>
      <c r="J758" s="380">
        <v>80.274727242371029</v>
      </c>
      <c r="K758" s="379">
        <f t="shared" si="99"/>
        <v>23</v>
      </c>
    </row>
    <row r="759" spans="1:11" ht="26.25" customHeight="1" x14ac:dyDescent="0.25">
      <c r="A759" s="137" t="s">
        <v>72</v>
      </c>
      <c r="B759" s="380">
        <v>84.26153188389732</v>
      </c>
      <c r="C759" s="379">
        <f t="shared" si="95"/>
        <v>17</v>
      </c>
      <c r="D759" s="380">
        <v>81.002465905087817</v>
      </c>
      <c r="E759" s="379">
        <f t="shared" si="97"/>
        <v>19</v>
      </c>
      <c r="F759" s="380">
        <v>80.476304697940577</v>
      </c>
      <c r="G759" s="379">
        <f t="shared" si="98"/>
        <v>21</v>
      </c>
      <c r="H759" s="380">
        <v>80.523765268189067</v>
      </c>
      <c r="I759" s="379">
        <f t="shared" si="96"/>
        <v>22</v>
      </c>
      <c r="J759" s="380">
        <v>80.571225838437556</v>
      </c>
      <c r="K759" s="379">
        <f t="shared" si="99"/>
        <v>22</v>
      </c>
    </row>
    <row r="760" spans="1:11" ht="26.25" customHeight="1" x14ac:dyDescent="0.25">
      <c r="A760" s="137" t="s">
        <v>94</v>
      </c>
      <c r="B760" s="380">
        <v>82.534079531743387</v>
      </c>
      <c r="C760" s="379">
        <f t="shared" si="95"/>
        <v>19</v>
      </c>
      <c r="D760" s="380">
        <v>81.71923374613003</v>
      </c>
      <c r="E760" s="379">
        <f t="shared" si="97"/>
        <v>17</v>
      </c>
      <c r="F760" s="380">
        <v>82.152512914594695</v>
      </c>
      <c r="G760" s="379">
        <f t="shared" si="98"/>
        <v>16</v>
      </c>
      <c r="H760" s="380">
        <v>82.65864070219196</v>
      </c>
      <c r="I760" s="379">
        <f t="shared" si="96"/>
        <v>15</v>
      </c>
      <c r="J760" s="380">
        <v>83.164768489789225</v>
      </c>
      <c r="K760" s="379">
        <f t="shared" si="99"/>
        <v>15</v>
      </c>
    </row>
    <row r="761" spans="1:11" ht="26.25" customHeight="1" x14ac:dyDescent="0.25">
      <c r="A761" s="137" t="s">
        <v>95</v>
      </c>
      <c r="B761" s="380">
        <v>85.997714430829788</v>
      </c>
      <c r="C761" s="379">
        <f t="shared" si="95"/>
        <v>13</v>
      </c>
      <c r="D761" s="380">
        <v>82.266789434309715</v>
      </c>
      <c r="E761" s="379">
        <f t="shared" si="97"/>
        <v>15</v>
      </c>
      <c r="F761" s="380">
        <v>83.737550586952153</v>
      </c>
      <c r="G761" s="379">
        <f t="shared" si="98"/>
        <v>14</v>
      </c>
      <c r="H761" s="380">
        <v>84.309565792373817</v>
      </c>
      <c r="I761" s="379">
        <f t="shared" si="96"/>
        <v>12</v>
      </c>
      <c r="J761" s="380">
        <v>84.881580997795481</v>
      </c>
      <c r="K761" s="379">
        <f t="shared" si="99"/>
        <v>13</v>
      </c>
    </row>
    <row r="762" spans="1:11" ht="26.25" customHeight="1" x14ac:dyDescent="0.25">
      <c r="A762" s="137" t="s">
        <v>29</v>
      </c>
      <c r="B762" s="380">
        <v>73.831040766907151</v>
      </c>
      <c r="C762" s="379">
        <f t="shared" si="95"/>
        <v>28</v>
      </c>
      <c r="D762" s="380">
        <v>71.754713165404581</v>
      </c>
      <c r="E762" s="379">
        <f t="shared" si="97"/>
        <v>28</v>
      </c>
      <c r="F762" s="380">
        <v>71.284124271504311</v>
      </c>
      <c r="G762" s="379">
        <f t="shared" si="98"/>
        <v>29</v>
      </c>
      <c r="H762" s="380">
        <v>72.066329254489929</v>
      </c>
      <c r="I762" s="379">
        <f t="shared" si="96"/>
        <v>30</v>
      </c>
      <c r="J762" s="380">
        <v>72.848534237475548</v>
      </c>
      <c r="K762" s="379">
        <f t="shared" si="99"/>
        <v>30</v>
      </c>
    </row>
    <row r="763" spans="1:11" ht="26.25" customHeight="1" x14ac:dyDescent="0.25">
      <c r="A763" s="137" t="s">
        <v>30</v>
      </c>
      <c r="B763" s="380">
        <v>88.523509905620273</v>
      </c>
      <c r="C763" s="379">
        <f t="shared" si="95"/>
        <v>10</v>
      </c>
      <c r="D763" s="380">
        <v>87.375029785646944</v>
      </c>
      <c r="E763" s="379">
        <f t="shared" si="97"/>
        <v>8</v>
      </c>
      <c r="F763" s="380">
        <v>86.650975117686613</v>
      </c>
      <c r="G763" s="379">
        <f t="shared" si="98"/>
        <v>7</v>
      </c>
      <c r="H763" s="380">
        <v>86.261323085369199</v>
      </c>
      <c r="I763" s="379">
        <f t="shared" si="96"/>
        <v>8</v>
      </c>
      <c r="J763" s="380">
        <v>85.871671053051784</v>
      </c>
      <c r="K763" s="379">
        <f t="shared" si="99"/>
        <v>9</v>
      </c>
    </row>
    <row r="764" spans="1:11" ht="26.25" customHeight="1" x14ac:dyDescent="0.25">
      <c r="A764" s="137" t="s">
        <v>31</v>
      </c>
      <c r="B764" s="380">
        <v>80.095014968111414</v>
      </c>
      <c r="C764" s="379">
        <f t="shared" si="95"/>
        <v>21</v>
      </c>
      <c r="D764" s="380">
        <v>79.506718703685408</v>
      </c>
      <c r="E764" s="379">
        <f t="shared" si="97"/>
        <v>22</v>
      </c>
      <c r="F764" s="380">
        <v>80.598422071155667</v>
      </c>
      <c r="G764" s="379">
        <f t="shared" si="98"/>
        <v>20</v>
      </c>
      <c r="H764" s="380">
        <v>81.631794503767679</v>
      </c>
      <c r="I764" s="379">
        <f t="shared" si="96"/>
        <v>17</v>
      </c>
      <c r="J764" s="380">
        <v>82.665166936379691</v>
      </c>
      <c r="K764" s="379">
        <f t="shared" si="99"/>
        <v>16</v>
      </c>
    </row>
    <row r="765" spans="1:11" ht="26.25" customHeight="1" x14ac:dyDescent="0.25">
      <c r="A765" s="137" t="s">
        <v>32</v>
      </c>
      <c r="B765" s="380">
        <v>90.4399233497778</v>
      </c>
      <c r="C765" s="379">
        <f t="shared" si="95"/>
        <v>5</v>
      </c>
      <c r="D765" s="380">
        <v>89.494141992745355</v>
      </c>
      <c r="E765" s="379">
        <f t="shared" si="97"/>
        <v>3</v>
      </c>
      <c r="F765" s="380">
        <v>88.965708183364313</v>
      </c>
      <c r="G765" s="379">
        <f t="shared" si="98"/>
        <v>3</v>
      </c>
      <c r="H765" s="380">
        <v>88.806537885383079</v>
      </c>
      <c r="I765" s="379">
        <f t="shared" si="96"/>
        <v>2</v>
      </c>
      <c r="J765" s="380">
        <v>88.647367587401845</v>
      </c>
      <c r="K765" s="379">
        <f t="shared" si="99"/>
        <v>4</v>
      </c>
    </row>
    <row r="766" spans="1:11" ht="26.25" customHeight="1" x14ac:dyDescent="0.25">
      <c r="A766" s="137" t="s">
        <v>96</v>
      </c>
      <c r="B766" s="380">
        <v>88.753060840082881</v>
      </c>
      <c r="C766" s="379">
        <f t="shared" si="95"/>
        <v>9</v>
      </c>
      <c r="D766" s="380">
        <v>86.695271328870533</v>
      </c>
      <c r="E766" s="379">
        <f t="shared" si="97"/>
        <v>10</v>
      </c>
      <c r="F766" s="380">
        <v>86.401579439576054</v>
      </c>
      <c r="G766" s="379">
        <f t="shared" si="98"/>
        <v>8</v>
      </c>
      <c r="H766" s="380">
        <v>85.91477330789931</v>
      </c>
      <c r="I766" s="379">
        <f t="shared" si="96"/>
        <v>9</v>
      </c>
      <c r="J766" s="380">
        <v>85.427967176222566</v>
      </c>
      <c r="K766" s="379">
        <f t="shared" si="99"/>
        <v>11</v>
      </c>
    </row>
    <row r="767" spans="1:11" ht="26.25" customHeight="1" x14ac:dyDescent="0.25">
      <c r="A767" s="137" t="s">
        <v>34</v>
      </c>
      <c r="B767" s="380">
        <v>82.090227832822009</v>
      </c>
      <c r="C767" s="379">
        <f t="shared" si="95"/>
        <v>20</v>
      </c>
      <c r="D767" s="380">
        <v>78.508507025560959</v>
      </c>
      <c r="E767" s="379">
        <f t="shared" si="97"/>
        <v>24</v>
      </c>
      <c r="F767" s="380">
        <v>77.642137707083492</v>
      </c>
      <c r="G767" s="379">
        <f t="shared" si="98"/>
        <v>24</v>
      </c>
      <c r="H767" s="380">
        <v>77.407294288633082</v>
      </c>
      <c r="I767" s="379">
        <f t="shared" si="96"/>
        <v>25</v>
      </c>
      <c r="J767" s="380">
        <v>77.172450870182672</v>
      </c>
      <c r="K767" s="379">
        <f t="shared" si="99"/>
        <v>26</v>
      </c>
    </row>
    <row r="768" spans="1:11" ht="26.25" customHeight="1" x14ac:dyDescent="0.25">
      <c r="A768" s="137" t="s">
        <v>35</v>
      </c>
      <c r="B768" s="380">
        <v>76.462130564229184</v>
      </c>
      <c r="C768" s="379">
        <f t="shared" si="95"/>
        <v>26</v>
      </c>
      <c r="D768" s="380">
        <v>76.181603281651959</v>
      </c>
      <c r="E768" s="379">
        <f t="shared" si="97"/>
        <v>25</v>
      </c>
      <c r="F768" s="380">
        <v>76.686198553987722</v>
      </c>
      <c r="G768" s="379">
        <f t="shared" si="98"/>
        <v>25</v>
      </c>
      <c r="H768" s="380">
        <v>77.051092086488865</v>
      </c>
      <c r="I768" s="379">
        <f t="shared" si="96"/>
        <v>26</v>
      </c>
      <c r="J768" s="380">
        <v>77.415985618990007</v>
      </c>
      <c r="K768" s="379">
        <f t="shared" si="99"/>
        <v>25</v>
      </c>
    </row>
    <row r="769" spans="1:11" ht="26.25" customHeight="1" x14ac:dyDescent="0.25">
      <c r="A769" s="137" t="s">
        <v>36</v>
      </c>
      <c r="B769" s="380">
        <v>91.761137522318066</v>
      </c>
      <c r="C769" s="379">
        <f t="shared" si="95"/>
        <v>2</v>
      </c>
      <c r="D769" s="380">
        <v>89.867770263450083</v>
      </c>
      <c r="E769" s="379">
        <f t="shared" si="97"/>
        <v>2</v>
      </c>
      <c r="F769" s="380">
        <v>87.925625962470761</v>
      </c>
      <c r="G769" s="379">
        <f t="shared" si="98"/>
        <v>5</v>
      </c>
      <c r="H769" s="380">
        <v>86.530788310147742</v>
      </c>
      <c r="I769" s="379">
        <f t="shared" si="96"/>
        <v>7</v>
      </c>
      <c r="J769" s="380">
        <v>85.135950657824722</v>
      </c>
      <c r="K769" s="379">
        <f t="shared" si="99"/>
        <v>12</v>
      </c>
    </row>
    <row r="770" spans="1:11" ht="26.25" customHeight="1" x14ac:dyDescent="0.25">
      <c r="A770" s="138" t="s">
        <v>97</v>
      </c>
    </row>
    <row r="772" spans="1:11" ht="26.25" customHeight="1" x14ac:dyDescent="0.25">
      <c r="A772" s="469" t="s">
        <v>626</v>
      </c>
      <c r="C772" s="17"/>
      <c r="E772" s="17"/>
      <c r="G772" s="17"/>
      <c r="K772" s="17" t="s">
        <v>0</v>
      </c>
    </row>
    <row r="773" spans="1:11" ht="26.25" customHeight="1" x14ac:dyDescent="0.25">
      <c r="A773" s="821" t="s">
        <v>71</v>
      </c>
      <c r="B773" s="725" t="s">
        <v>349</v>
      </c>
      <c r="C773" s="725"/>
      <c r="D773" s="725" t="s">
        <v>410</v>
      </c>
      <c r="E773" s="725"/>
      <c r="F773" s="725" t="s">
        <v>598</v>
      </c>
      <c r="G773" s="725"/>
      <c r="H773" s="725" t="s">
        <v>889</v>
      </c>
      <c r="I773" s="725"/>
      <c r="J773" s="725" t="s">
        <v>1035</v>
      </c>
      <c r="K773" s="725"/>
    </row>
    <row r="774" spans="1:11" ht="26.25" customHeight="1" x14ac:dyDescent="0.25">
      <c r="A774" s="819"/>
      <c r="B774" s="458" t="s">
        <v>103</v>
      </c>
      <c r="C774" s="458" t="s">
        <v>3</v>
      </c>
      <c r="D774" s="458" t="s">
        <v>103</v>
      </c>
      <c r="E774" s="458" t="s">
        <v>3</v>
      </c>
      <c r="F774" s="458" t="s">
        <v>103</v>
      </c>
      <c r="G774" s="458" t="s">
        <v>3</v>
      </c>
      <c r="H774" s="458" t="s">
        <v>103</v>
      </c>
      <c r="I774" s="458" t="s">
        <v>3</v>
      </c>
      <c r="J774" s="458" t="s">
        <v>103</v>
      </c>
      <c r="K774" s="458" t="s">
        <v>3</v>
      </c>
    </row>
    <row r="775" spans="1:11" ht="26.25" customHeight="1" x14ac:dyDescent="0.25">
      <c r="A775" s="136" t="s">
        <v>4</v>
      </c>
      <c r="B775" s="377">
        <v>97.5</v>
      </c>
      <c r="C775" s="377" t="s">
        <v>230</v>
      </c>
      <c r="D775" s="377">
        <v>95.15</v>
      </c>
      <c r="E775" s="377" t="s">
        <v>230</v>
      </c>
      <c r="F775" s="377">
        <v>96.17</v>
      </c>
      <c r="G775" s="377" t="s">
        <v>230</v>
      </c>
      <c r="H775" s="377">
        <v>96.618099280373485</v>
      </c>
      <c r="I775" s="377" t="s">
        <v>230</v>
      </c>
      <c r="J775" s="377">
        <v>97.066198560746969</v>
      </c>
      <c r="K775" s="377" t="s">
        <v>230</v>
      </c>
    </row>
    <row r="776" spans="1:11" ht="26.25" customHeight="1" x14ac:dyDescent="0.25">
      <c r="A776" s="137" t="s">
        <v>6</v>
      </c>
      <c r="B776" s="380">
        <v>98.807377473836908</v>
      </c>
      <c r="C776" s="379">
        <f t="shared" ref="C776:C807" si="100">RANK(B776,$B$776:$B$807)</f>
        <v>7</v>
      </c>
      <c r="D776" s="380">
        <v>97.409373670239717</v>
      </c>
      <c r="E776" s="379">
        <f>RANK(D776,$D$776:$D$807)</f>
        <v>7</v>
      </c>
      <c r="F776" s="380">
        <v>98.08</v>
      </c>
      <c r="G776" s="379">
        <f>RANK(F776,$F$776:$F$807)</f>
        <v>8</v>
      </c>
      <c r="H776" s="380">
        <v>98.362240698257764</v>
      </c>
      <c r="I776" s="379">
        <f>RANK(H776,$H$776:$H$807)</f>
        <v>7</v>
      </c>
      <c r="J776" s="380">
        <v>98.64448139651553</v>
      </c>
      <c r="K776" s="379">
        <f>RANK(J776,$J$776:$J$807)</f>
        <v>7</v>
      </c>
    </row>
    <row r="777" spans="1:11" ht="26.25" customHeight="1" x14ac:dyDescent="0.25">
      <c r="A777" s="137" t="s">
        <v>7</v>
      </c>
      <c r="B777" s="380">
        <v>98.114374645174237</v>
      </c>
      <c r="C777" s="379">
        <f t="shared" si="100"/>
        <v>15</v>
      </c>
      <c r="D777" s="380">
        <v>95.7872299462299</v>
      </c>
      <c r="E777" s="379">
        <f t="shared" ref="E777:E807" si="101">RANK(D777,$D$776:$D$807)</f>
        <v>19</v>
      </c>
      <c r="F777" s="380">
        <v>96.97</v>
      </c>
      <c r="G777" s="379">
        <f t="shared" ref="G777:G807" si="102">RANK(F777,$F$776:$F$807)</f>
        <v>19</v>
      </c>
      <c r="H777" s="380">
        <v>97.471733708925044</v>
      </c>
      <c r="I777" s="379">
        <f t="shared" ref="I777:I807" si="103">RANK(H777,$H$776:$H$807)</f>
        <v>16</v>
      </c>
      <c r="J777" s="380">
        <v>97.973467417850088</v>
      </c>
      <c r="K777" s="379">
        <f t="shared" ref="K777:K807" si="104">RANK(J777,$J$776:$J$807)</f>
        <v>14</v>
      </c>
    </row>
    <row r="778" spans="1:11" ht="26.25" customHeight="1" x14ac:dyDescent="0.25">
      <c r="A778" s="137" t="s">
        <v>8</v>
      </c>
      <c r="B778" s="380">
        <v>98.905210533393443</v>
      </c>
      <c r="C778" s="379">
        <f t="shared" si="100"/>
        <v>4</v>
      </c>
      <c r="D778" s="380">
        <v>97.834743653558974</v>
      </c>
      <c r="E778" s="379">
        <f t="shared" si="101"/>
        <v>5</v>
      </c>
      <c r="F778" s="380">
        <v>98.27</v>
      </c>
      <c r="G778" s="379">
        <f t="shared" si="102"/>
        <v>5</v>
      </c>
      <c r="H778" s="380">
        <v>98.53147472718949</v>
      </c>
      <c r="I778" s="379">
        <f t="shared" si="103"/>
        <v>2</v>
      </c>
      <c r="J778" s="380">
        <v>98.792949454378984</v>
      </c>
      <c r="K778" s="379">
        <f t="shared" si="104"/>
        <v>3</v>
      </c>
    </row>
    <row r="779" spans="1:11" ht="26.25" customHeight="1" x14ac:dyDescent="0.25">
      <c r="A779" s="137" t="s">
        <v>9</v>
      </c>
      <c r="B779" s="380">
        <v>98.343369407541147</v>
      </c>
      <c r="C779" s="379">
        <f t="shared" si="100"/>
        <v>14</v>
      </c>
      <c r="D779" s="380">
        <v>96.89593363635808</v>
      </c>
      <c r="E779" s="379">
        <f t="shared" si="101"/>
        <v>11</v>
      </c>
      <c r="F779" s="380">
        <v>97.5</v>
      </c>
      <c r="G779" s="379">
        <f t="shared" si="102"/>
        <v>14</v>
      </c>
      <c r="H779" s="380">
        <v>97.485875112894078</v>
      </c>
      <c r="I779" s="379">
        <f t="shared" si="103"/>
        <v>15</v>
      </c>
      <c r="J779" s="380">
        <v>97.471750225788156</v>
      </c>
      <c r="K779" s="379">
        <f t="shared" si="104"/>
        <v>21</v>
      </c>
    </row>
    <row r="780" spans="1:11" ht="26.25" customHeight="1" x14ac:dyDescent="0.25">
      <c r="A780" s="137" t="s">
        <v>10</v>
      </c>
      <c r="B780" s="380">
        <v>98.728873129432358</v>
      </c>
      <c r="C780" s="379">
        <f t="shared" si="100"/>
        <v>9</v>
      </c>
      <c r="D780" s="380">
        <v>97.323994045627117</v>
      </c>
      <c r="E780" s="379">
        <f t="shared" si="101"/>
        <v>9</v>
      </c>
      <c r="F780" s="380">
        <v>97.68</v>
      </c>
      <c r="G780" s="379">
        <f t="shared" si="102"/>
        <v>11</v>
      </c>
      <c r="H780" s="380">
        <v>97.366089292860011</v>
      </c>
      <c r="I780" s="379">
        <f t="shared" si="103"/>
        <v>17</v>
      </c>
      <c r="J780" s="380">
        <v>97.052178585720014</v>
      </c>
      <c r="K780" s="379">
        <f t="shared" si="104"/>
        <v>23</v>
      </c>
    </row>
    <row r="781" spans="1:11" ht="26.25" customHeight="1" x14ac:dyDescent="0.25">
      <c r="A781" s="137" t="s">
        <v>11</v>
      </c>
      <c r="B781" s="380">
        <v>98.813994860644399</v>
      </c>
      <c r="C781" s="379">
        <f t="shared" si="100"/>
        <v>6</v>
      </c>
      <c r="D781" s="380">
        <v>97.361657487542615</v>
      </c>
      <c r="E781" s="379">
        <f t="shared" si="101"/>
        <v>8</v>
      </c>
      <c r="F781" s="380">
        <v>98.36</v>
      </c>
      <c r="G781" s="379">
        <f t="shared" si="102"/>
        <v>3</v>
      </c>
      <c r="H781" s="380">
        <v>98.506482849171192</v>
      </c>
      <c r="I781" s="379">
        <f t="shared" si="103"/>
        <v>4</v>
      </c>
      <c r="J781" s="380">
        <v>98.652965698342385</v>
      </c>
      <c r="K781" s="379">
        <f t="shared" si="104"/>
        <v>5</v>
      </c>
    </row>
    <row r="782" spans="1:11" ht="26.25" customHeight="1" x14ac:dyDescent="0.25">
      <c r="A782" s="137" t="s">
        <v>12</v>
      </c>
      <c r="B782" s="380">
        <v>97.638926855937839</v>
      </c>
      <c r="C782" s="379">
        <f t="shared" si="100"/>
        <v>23</v>
      </c>
      <c r="D782" s="380">
        <v>95.084243800638362</v>
      </c>
      <c r="E782" s="379">
        <f t="shared" si="101"/>
        <v>23</v>
      </c>
      <c r="F782" s="380">
        <v>96.22</v>
      </c>
      <c r="G782" s="379">
        <f t="shared" si="102"/>
        <v>25</v>
      </c>
      <c r="H782" s="380">
        <v>96.850327211315175</v>
      </c>
      <c r="I782" s="379">
        <f t="shared" si="103"/>
        <v>21</v>
      </c>
      <c r="J782" s="380">
        <v>97.480654422630352</v>
      </c>
      <c r="K782" s="379">
        <f t="shared" si="104"/>
        <v>20</v>
      </c>
    </row>
    <row r="783" spans="1:11" ht="26.25" customHeight="1" x14ac:dyDescent="0.25">
      <c r="A783" s="137" t="s">
        <v>13</v>
      </c>
      <c r="B783" s="380">
        <v>98.643824534416851</v>
      </c>
      <c r="C783" s="379">
        <f t="shared" si="100"/>
        <v>10</v>
      </c>
      <c r="D783" s="380">
        <v>97.886410038105794</v>
      </c>
      <c r="E783" s="379">
        <f t="shared" si="101"/>
        <v>4</v>
      </c>
      <c r="F783" s="380">
        <v>97.72</v>
      </c>
      <c r="G783" s="379">
        <f t="shared" si="102"/>
        <v>10</v>
      </c>
      <c r="H783" s="380">
        <v>97.768672011761694</v>
      </c>
      <c r="I783" s="379">
        <f t="shared" si="103"/>
        <v>13</v>
      </c>
      <c r="J783" s="380">
        <v>97.81734402352339</v>
      </c>
      <c r="K783" s="379">
        <f t="shared" si="104"/>
        <v>16</v>
      </c>
    </row>
    <row r="784" spans="1:11" ht="26.25" customHeight="1" x14ac:dyDescent="0.25">
      <c r="A784" s="137" t="s">
        <v>104</v>
      </c>
      <c r="B784" s="380">
        <v>97.805318874257694</v>
      </c>
      <c r="C784" s="379">
        <f t="shared" si="100"/>
        <v>18</v>
      </c>
      <c r="D784" s="380">
        <v>95.728459659345191</v>
      </c>
      <c r="E784" s="379">
        <f t="shared" si="101"/>
        <v>20</v>
      </c>
      <c r="F784" s="380">
        <v>96.27</v>
      </c>
      <c r="G784" s="379">
        <f t="shared" si="102"/>
        <v>24</v>
      </c>
      <c r="H784" s="380">
        <v>96.344339060127353</v>
      </c>
      <c r="I784" s="379">
        <f t="shared" si="103"/>
        <v>27</v>
      </c>
      <c r="J784" s="380">
        <v>96.418678120254711</v>
      </c>
      <c r="K784" s="379">
        <f t="shared" si="104"/>
        <v>29</v>
      </c>
    </row>
    <row r="785" spans="1:11" ht="26.25" customHeight="1" x14ac:dyDescent="0.25">
      <c r="A785" s="137" t="s">
        <v>14</v>
      </c>
      <c r="B785" s="380">
        <v>98.519247847407229</v>
      </c>
      <c r="C785" s="379">
        <f t="shared" si="100"/>
        <v>11</v>
      </c>
      <c r="D785" s="380">
        <v>96.887914074046179</v>
      </c>
      <c r="E785" s="379">
        <f t="shared" si="101"/>
        <v>12</v>
      </c>
      <c r="F785" s="380">
        <v>98.11</v>
      </c>
      <c r="G785" s="379">
        <f t="shared" si="102"/>
        <v>7</v>
      </c>
      <c r="H785" s="380">
        <v>98.280842793409604</v>
      </c>
      <c r="I785" s="379">
        <f t="shared" si="103"/>
        <v>9</v>
      </c>
      <c r="J785" s="380">
        <v>98.45168558681921</v>
      </c>
      <c r="K785" s="379">
        <f t="shared" si="104"/>
        <v>10</v>
      </c>
    </row>
    <row r="786" spans="1:11" ht="26.25" customHeight="1" x14ac:dyDescent="0.25">
      <c r="A786" s="137" t="s">
        <v>15</v>
      </c>
      <c r="B786" s="380">
        <v>97.557871377599852</v>
      </c>
      <c r="C786" s="379">
        <f t="shared" si="100"/>
        <v>24</v>
      </c>
      <c r="D786" s="380">
        <v>95.360338649175389</v>
      </c>
      <c r="E786" s="379">
        <f t="shared" si="101"/>
        <v>21</v>
      </c>
      <c r="F786" s="380">
        <v>96.78</v>
      </c>
      <c r="G786" s="379">
        <f t="shared" si="102"/>
        <v>21</v>
      </c>
      <c r="H786" s="380">
        <v>97.310654929043025</v>
      </c>
      <c r="I786" s="379">
        <f t="shared" si="103"/>
        <v>18</v>
      </c>
      <c r="J786" s="380">
        <v>97.841309858086049</v>
      </c>
      <c r="K786" s="379">
        <f t="shared" si="104"/>
        <v>15</v>
      </c>
    </row>
    <row r="787" spans="1:11" ht="26.25" customHeight="1" x14ac:dyDescent="0.25">
      <c r="A787" s="137" t="s">
        <v>16</v>
      </c>
      <c r="B787" s="380">
        <v>97.309354800333111</v>
      </c>
      <c r="C787" s="379">
        <f t="shared" si="100"/>
        <v>26</v>
      </c>
      <c r="D787" s="380">
        <v>93.963914764229202</v>
      </c>
      <c r="E787" s="379">
        <f t="shared" si="101"/>
        <v>28</v>
      </c>
      <c r="F787" s="380">
        <v>95.76</v>
      </c>
      <c r="G787" s="379">
        <f t="shared" si="102"/>
        <v>27</v>
      </c>
      <c r="H787" s="380">
        <v>96.628656362989716</v>
      </c>
      <c r="I787" s="379">
        <f t="shared" si="103"/>
        <v>25</v>
      </c>
      <c r="J787" s="380">
        <v>97.497312725979427</v>
      </c>
      <c r="K787" s="379">
        <f t="shared" si="104"/>
        <v>19</v>
      </c>
    </row>
    <row r="788" spans="1:11" ht="26.25" customHeight="1" x14ac:dyDescent="0.25">
      <c r="A788" s="137" t="s">
        <v>17</v>
      </c>
      <c r="B788" s="380">
        <v>96.894951235752615</v>
      </c>
      <c r="C788" s="379">
        <f t="shared" si="100"/>
        <v>29</v>
      </c>
      <c r="D788" s="380">
        <v>93.782556750298681</v>
      </c>
      <c r="E788" s="379">
        <f t="shared" si="101"/>
        <v>29</v>
      </c>
      <c r="F788" s="380">
        <v>95.66</v>
      </c>
      <c r="G788" s="379">
        <f t="shared" si="102"/>
        <v>28</v>
      </c>
      <c r="H788" s="380">
        <v>96.328238486346237</v>
      </c>
      <c r="I788" s="379">
        <f t="shared" si="103"/>
        <v>28</v>
      </c>
      <c r="J788" s="380">
        <v>96.996476972692477</v>
      </c>
      <c r="K788" s="379">
        <f t="shared" si="104"/>
        <v>25</v>
      </c>
    </row>
    <row r="789" spans="1:11" ht="26.25" customHeight="1" x14ac:dyDescent="0.25">
      <c r="A789" s="137" t="s">
        <v>18</v>
      </c>
      <c r="B789" s="380">
        <v>96.960650492925794</v>
      </c>
      <c r="C789" s="379">
        <f t="shared" si="100"/>
        <v>28</v>
      </c>
      <c r="D789" s="380">
        <v>93.27620962614715</v>
      </c>
      <c r="E789" s="379">
        <f t="shared" si="101"/>
        <v>30</v>
      </c>
      <c r="F789" s="380">
        <v>94.99</v>
      </c>
      <c r="G789" s="379">
        <f t="shared" si="102"/>
        <v>31</v>
      </c>
      <c r="H789" s="380">
        <v>96.391600828141449</v>
      </c>
      <c r="I789" s="379">
        <f t="shared" si="103"/>
        <v>26</v>
      </c>
      <c r="J789" s="380">
        <v>97.793201656282903</v>
      </c>
      <c r="K789" s="379">
        <f t="shared" si="104"/>
        <v>17</v>
      </c>
    </row>
    <row r="790" spans="1:11" ht="26.25" customHeight="1" x14ac:dyDescent="0.25">
      <c r="A790" s="137" t="s">
        <v>19</v>
      </c>
      <c r="B790" s="380">
        <v>98.958996229210797</v>
      </c>
      <c r="C790" s="379">
        <f t="shared" si="100"/>
        <v>3</v>
      </c>
      <c r="D790" s="380">
        <v>97.223701853314481</v>
      </c>
      <c r="E790" s="379">
        <f t="shared" si="101"/>
        <v>10</v>
      </c>
      <c r="F790" s="380">
        <v>98.3</v>
      </c>
      <c r="G790" s="379">
        <f t="shared" si="102"/>
        <v>4</v>
      </c>
      <c r="H790" s="380">
        <v>98.631512655103748</v>
      </c>
      <c r="I790" s="379">
        <f t="shared" si="103"/>
        <v>1</v>
      </c>
      <c r="J790" s="380">
        <v>98.963025310207499</v>
      </c>
      <c r="K790" s="379">
        <f t="shared" si="104"/>
        <v>1</v>
      </c>
    </row>
    <row r="791" spans="1:11" ht="26.25" customHeight="1" x14ac:dyDescent="0.25">
      <c r="A791" s="137" t="s">
        <v>20</v>
      </c>
      <c r="B791" s="380">
        <v>98.064020879711364</v>
      </c>
      <c r="C791" s="379">
        <f t="shared" si="100"/>
        <v>16</v>
      </c>
      <c r="D791" s="380">
        <v>96.585901427303767</v>
      </c>
      <c r="E791" s="379">
        <f t="shared" si="101"/>
        <v>13</v>
      </c>
      <c r="F791" s="380">
        <v>96.99</v>
      </c>
      <c r="G791" s="379">
        <f t="shared" si="102"/>
        <v>18</v>
      </c>
      <c r="H791" s="380">
        <v>96.708237889199964</v>
      </c>
      <c r="I791" s="379">
        <f t="shared" si="103"/>
        <v>23</v>
      </c>
      <c r="J791" s="380">
        <v>96.426475778399933</v>
      </c>
      <c r="K791" s="379">
        <f t="shared" si="104"/>
        <v>28</v>
      </c>
    </row>
    <row r="792" spans="1:11" ht="26.25" customHeight="1" x14ac:dyDescent="0.25">
      <c r="A792" s="137" t="s">
        <v>21</v>
      </c>
      <c r="B792" s="380">
        <v>91.18830816082135</v>
      </c>
      <c r="C792" s="379">
        <f t="shared" si="100"/>
        <v>32</v>
      </c>
      <c r="D792" s="380">
        <v>85.040182748940381</v>
      </c>
      <c r="E792" s="379">
        <f t="shared" si="101"/>
        <v>32</v>
      </c>
      <c r="F792" s="380">
        <v>85.84</v>
      </c>
      <c r="G792" s="379">
        <f t="shared" si="102"/>
        <v>32</v>
      </c>
      <c r="H792" s="380">
        <v>87.350139603529655</v>
      </c>
      <c r="I792" s="379">
        <f t="shared" si="103"/>
        <v>32</v>
      </c>
      <c r="J792" s="380">
        <v>88.860279207059307</v>
      </c>
      <c r="K792" s="379">
        <f>RANK(J792,$J$776:$J$807)</f>
        <v>32</v>
      </c>
    </row>
    <row r="793" spans="1:11" ht="26.25" customHeight="1" x14ac:dyDescent="0.25">
      <c r="A793" s="137" t="s">
        <v>22</v>
      </c>
      <c r="B793" s="380">
        <v>97.815321756054203</v>
      </c>
      <c r="C793" s="379">
        <f t="shared" si="100"/>
        <v>17</v>
      </c>
      <c r="D793" s="380">
        <v>95.178539283551814</v>
      </c>
      <c r="E793" s="379">
        <f t="shared" si="101"/>
        <v>22</v>
      </c>
      <c r="F793" s="380">
        <v>96.73</v>
      </c>
      <c r="G793" s="379">
        <f t="shared" si="102"/>
        <v>22</v>
      </c>
      <c r="H793" s="380">
        <v>96.954786285745129</v>
      </c>
      <c r="I793" s="379">
        <f t="shared" si="103"/>
        <v>20</v>
      </c>
      <c r="J793" s="380">
        <v>97.179572571490255</v>
      </c>
      <c r="K793" s="379">
        <f t="shared" si="104"/>
        <v>22</v>
      </c>
    </row>
    <row r="794" spans="1:11" ht="26.25" customHeight="1" x14ac:dyDescent="0.25">
      <c r="A794" s="137" t="s">
        <v>23</v>
      </c>
      <c r="B794" s="380">
        <v>98.357380153749858</v>
      </c>
      <c r="C794" s="379">
        <f t="shared" si="100"/>
        <v>13</v>
      </c>
      <c r="D794" s="380">
        <v>96.093340119807365</v>
      </c>
      <c r="E794" s="379">
        <f t="shared" si="101"/>
        <v>15</v>
      </c>
      <c r="F794" s="380">
        <v>97.52</v>
      </c>
      <c r="G794" s="379">
        <f t="shared" si="102"/>
        <v>13</v>
      </c>
      <c r="H794" s="380">
        <v>97.890927699393231</v>
      </c>
      <c r="I794" s="379">
        <f t="shared" si="103"/>
        <v>11</v>
      </c>
      <c r="J794" s="380">
        <v>98.261855398786466</v>
      </c>
      <c r="K794" s="379">
        <f t="shared" si="104"/>
        <v>12</v>
      </c>
    </row>
    <row r="795" spans="1:11" ht="26.25" customHeight="1" x14ac:dyDescent="0.25">
      <c r="A795" s="137" t="s">
        <v>24</v>
      </c>
      <c r="B795" s="380">
        <v>97.681191425929242</v>
      </c>
      <c r="C795" s="379">
        <f t="shared" si="100"/>
        <v>21</v>
      </c>
      <c r="D795" s="380">
        <v>95.971344574730509</v>
      </c>
      <c r="E795" s="379">
        <f t="shared" si="101"/>
        <v>16</v>
      </c>
      <c r="F795" s="380">
        <v>96.91</v>
      </c>
      <c r="G795" s="379">
        <f t="shared" si="102"/>
        <v>20</v>
      </c>
      <c r="H795" s="380">
        <v>96.6477521796308</v>
      </c>
      <c r="I795" s="379">
        <f t="shared" si="103"/>
        <v>24</v>
      </c>
      <c r="J795" s="380">
        <v>96.385504359261603</v>
      </c>
      <c r="K795" s="379">
        <f t="shared" si="104"/>
        <v>30</v>
      </c>
    </row>
    <row r="796" spans="1:11" ht="26.25" customHeight="1" x14ac:dyDescent="0.25">
      <c r="A796" s="137" t="s">
        <v>25</v>
      </c>
      <c r="B796" s="380">
        <v>98.764877752621402</v>
      </c>
      <c r="C796" s="379">
        <f t="shared" si="100"/>
        <v>8</v>
      </c>
      <c r="D796" s="380">
        <v>97.924344344221581</v>
      </c>
      <c r="E796" s="379">
        <f t="shared" si="101"/>
        <v>3</v>
      </c>
      <c r="F796" s="380">
        <v>98.47</v>
      </c>
      <c r="G796" s="379">
        <f t="shared" si="102"/>
        <v>1</v>
      </c>
      <c r="H796" s="380">
        <v>98.431742815033161</v>
      </c>
      <c r="I796" s="379">
        <f t="shared" si="103"/>
        <v>6</v>
      </c>
      <c r="J796" s="380">
        <v>98.393485630066323</v>
      </c>
      <c r="K796" s="379">
        <f t="shared" si="104"/>
        <v>11</v>
      </c>
    </row>
    <row r="797" spans="1:11" ht="26.25" customHeight="1" x14ac:dyDescent="0.25">
      <c r="A797" s="137" t="s">
        <v>26</v>
      </c>
      <c r="B797" s="380">
        <v>96.425409281088861</v>
      </c>
      <c r="C797" s="379">
        <f t="shared" si="100"/>
        <v>31</v>
      </c>
      <c r="D797" s="380">
        <v>92.968005349039018</v>
      </c>
      <c r="E797" s="379">
        <f t="shared" si="101"/>
        <v>31</v>
      </c>
      <c r="F797" s="380">
        <v>95.07</v>
      </c>
      <c r="G797" s="379">
        <f t="shared" si="102"/>
        <v>30</v>
      </c>
      <c r="H797" s="380">
        <v>95.555065929079362</v>
      </c>
      <c r="I797" s="379">
        <f t="shared" si="103"/>
        <v>31</v>
      </c>
      <c r="J797" s="380">
        <v>96.04013185815873</v>
      </c>
      <c r="K797" s="379">
        <f t="shared" si="104"/>
        <v>31</v>
      </c>
    </row>
    <row r="798" spans="1:11" ht="26.25" customHeight="1" x14ac:dyDescent="0.25">
      <c r="A798" s="137" t="s">
        <v>27</v>
      </c>
      <c r="B798" s="380">
        <v>98.877624909485874</v>
      </c>
      <c r="C798" s="379">
        <f t="shared" si="100"/>
        <v>5</v>
      </c>
      <c r="D798" s="380">
        <v>97.793190766274805</v>
      </c>
      <c r="E798" s="379">
        <f t="shared" si="101"/>
        <v>6</v>
      </c>
      <c r="F798" s="380">
        <v>98.02</v>
      </c>
      <c r="G798" s="379">
        <f t="shared" si="102"/>
        <v>9</v>
      </c>
      <c r="H798" s="380">
        <v>98.336178601819213</v>
      </c>
      <c r="I798" s="379">
        <f t="shared" si="103"/>
        <v>8</v>
      </c>
      <c r="J798" s="380">
        <v>98.652357203638431</v>
      </c>
      <c r="K798" s="379">
        <f t="shared" si="104"/>
        <v>6</v>
      </c>
    </row>
    <row r="799" spans="1:11" ht="26.25" customHeight="1" x14ac:dyDescent="0.25">
      <c r="A799" s="137" t="s">
        <v>28</v>
      </c>
      <c r="B799" s="380">
        <v>97.67239963396608</v>
      </c>
      <c r="C799" s="379">
        <f t="shared" si="100"/>
        <v>22</v>
      </c>
      <c r="D799" s="380">
        <v>94.383708714775523</v>
      </c>
      <c r="E799" s="379">
        <f t="shared" si="101"/>
        <v>26</v>
      </c>
      <c r="F799" s="380">
        <v>96.59</v>
      </c>
      <c r="G799" s="379">
        <f t="shared" si="102"/>
        <v>23</v>
      </c>
      <c r="H799" s="380">
        <v>97.30765860497722</v>
      </c>
      <c r="I799" s="379">
        <f t="shared" si="103"/>
        <v>19</v>
      </c>
      <c r="J799" s="380">
        <v>98.025317209954437</v>
      </c>
      <c r="K799" s="379">
        <f t="shared" si="104"/>
        <v>13</v>
      </c>
    </row>
    <row r="800" spans="1:11" ht="26.25" customHeight="1" x14ac:dyDescent="0.25">
      <c r="A800" s="137" t="s">
        <v>29</v>
      </c>
      <c r="B800" s="380">
        <v>97.552597483435761</v>
      </c>
      <c r="C800" s="379">
        <f t="shared" si="100"/>
        <v>25</v>
      </c>
      <c r="D800" s="380">
        <v>95.829093692314629</v>
      </c>
      <c r="E800" s="379">
        <f t="shared" si="101"/>
        <v>18</v>
      </c>
      <c r="F800" s="380">
        <v>97.04</v>
      </c>
      <c r="G800" s="379">
        <f t="shared" si="102"/>
        <v>17</v>
      </c>
      <c r="H800" s="380">
        <v>96.78672110834836</v>
      </c>
      <c r="I800" s="379">
        <f t="shared" si="103"/>
        <v>22</v>
      </c>
      <c r="J800" s="380">
        <v>96.533442216696713</v>
      </c>
      <c r="K800" s="379">
        <f t="shared" si="104"/>
        <v>26</v>
      </c>
    </row>
    <row r="801" spans="1:11" ht="26.25" customHeight="1" x14ac:dyDescent="0.25">
      <c r="A801" s="137" t="s">
        <v>30</v>
      </c>
      <c r="B801" s="380">
        <v>98.996881633080903</v>
      </c>
      <c r="C801" s="379">
        <f t="shared" si="100"/>
        <v>2</v>
      </c>
      <c r="D801" s="380">
        <v>97.974679605205139</v>
      </c>
      <c r="E801" s="379">
        <f t="shared" si="101"/>
        <v>2</v>
      </c>
      <c r="F801" s="380">
        <v>98.18</v>
      </c>
      <c r="G801" s="379">
        <f t="shared" si="102"/>
        <v>6</v>
      </c>
      <c r="H801" s="380">
        <v>98.528397795616399</v>
      </c>
      <c r="I801" s="379">
        <f t="shared" si="103"/>
        <v>3</v>
      </c>
      <c r="J801" s="380">
        <v>98.876795591232792</v>
      </c>
      <c r="K801" s="379">
        <f t="shared" si="104"/>
        <v>2</v>
      </c>
    </row>
    <row r="802" spans="1:11" ht="26.25" customHeight="1" x14ac:dyDescent="0.25">
      <c r="A802" s="137" t="s">
        <v>31</v>
      </c>
      <c r="B802" s="380">
        <v>97.789920078290663</v>
      </c>
      <c r="C802" s="379">
        <f t="shared" si="100"/>
        <v>19</v>
      </c>
      <c r="D802" s="380">
        <v>95.914031776824217</v>
      </c>
      <c r="E802" s="379">
        <f t="shared" si="101"/>
        <v>17</v>
      </c>
      <c r="F802" s="380">
        <v>97.23</v>
      </c>
      <c r="G802" s="379">
        <f t="shared" si="102"/>
        <v>15</v>
      </c>
      <c r="H802" s="380">
        <v>97.854518589513191</v>
      </c>
      <c r="I802" s="379">
        <f t="shared" si="103"/>
        <v>12</v>
      </c>
      <c r="J802" s="380">
        <v>98.479037179026378</v>
      </c>
      <c r="K802" s="379">
        <f t="shared" si="104"/>
        <v>9</v>
      </c>
    </row>
    <row r="803" spans="1:11" ht="26.25" customHeight="1" x14ac:dyDescent="0.25">
      <c r="A803" s="137" t="s">
        <v>32</v>
      </c>
      <c r="B803" s="380">
        <v>99.147056726544065</v>
      </c>
      <c r="C803" s="379">
        <f t="shared" si="100"/>
        <v>1</v>
      </c>
      <c r="D803" s="380">
        <v>98.384440669271299</v>
      </c>
      <c r="E803" s="379">
        <f t="shared" si="101"/>
        <v>1</v>
      </c>
      <c r="F803" s="380">
        <v>98.47</v>
      </c>
      <c r="G803" s="379">
        <f t="shared" si="102"/>
        <v>1</v>
      </c>
      <c r="H803" s="380">
        <v>98.484664331164652</v>
      </c>
      <c r="I803" s="379">
        <f t="shared" si="103"/>
        <v>5</v>
      </c>
      <c r="J803" s="380">
        <v>98.499328662329305</v>
      </c>
      <c r="K803" s="379">
        <f t="shared" si="104"/>
        <v>8</v>
      </c>
    </row>
    <row r="804" spans="1:11" ht="26.25" customHeight="1" x14ac:dyDescent="0.25">
      <c r="A804" s="137" t="s">
        <v>33</v>
      </c>
      <c r="B804" s="380">
        <v>98.504859787006467</v>
      </c>
      <c r="C804" s="379">
        <f t="shared" si="100"/>
        <v>12</v>
      </c>
      <c r="D804" s="380">
        <v>96.176361165313907</v>
      </c>
      <c r="E804" s="379">
        <f t="shared" si="101"/>
        <v>14</v>
      </c>
      <c r="F804" s="380">
        <v>97.58</v>
      </c>
      <c r="G804" s="379">
        <f t="shared" si="102"/>
        <v>12</v>
      </c>
      <c r="H804" s="380">
        <v>97.645829361464763</v>
      </c>
      <c r="I804" s="379">
        <f t="shared" si="103"/>
        <v>14</v>
      </c>
      <c r="J804" s="380">
        <v>97.711658722929528</v>
      </c>
      <c r="K804" s="379">
        <f t="shared" si="104"/>
        <v>18</v>
      </c>
    </row>
    <row r="805" spans="1:11" ht="26.25" customHeight="1" x14ac:dyDescent="0.25">
      <c r="A805" s="137" t="s">
        <v>34</v>
      </c>
      <c r="B805" s="380">
        <v>97.062690452424818</v>
      </c>
      <c r="C805" s="379">
        <f t="shared" si="100"/>
        <v>27</v>
      </c>
      <c r="D805" s="380">
        <v>94.100505115917628</v>
      </c>
      <c r="E805" s="379">
        <f t="shared" si="101"/>
        <v>27</v>
      </c>
      <c r="F805" s="380">
        <v>95.11</v>
      </c>
      <c r="G805" s="379">
        <f t="shared" si="102"/>
        <v>29</v>
      </c>
      <c r="H805" s="380">
        <v>96.057193230737596</v>
      </c>
      <c r="I805" s="379">
        <f t="shared" si="103"/>
        <v>30</v>
      </c>
      <c r="J805" s="380">
        <v>97.004386461475193</v>
      </c>
      <c r="K805" s="379">
        <f t="shared" si="104"/>
        <v>24</v>
      </c>
    </row>
    <row r="806" spans="1:11" ht="26.25" customHeight="1" x14ac:dyDescent="0.25">
      <c r="A806" s="137" t="s">
        <v>35</v>
      </c>
      <c r="B806" s="380">
        <v>97.737353932550278</v>
      </c>
      <c r="C806" s="379">
        <f t="shared" si="100"/>
        <v>20</v>
      </c>
      <c r="D806" s="380">
        <v>94.853575267864528</v>
      </c>
      <c r="E806" s="379">
        <f t="shared" si="101"/>
        <v>24</v>
      </c>
      <c r="F806" s="380">
        <v>97.06</v>
      </c>
      <c r="G806" s="379">
        <f t="shared" si="102"/>
        <v>16</v>
      </c>
      <c r="H806" s="380">
        <v>97.892883200667072</v>
      </c>
      <c r="I806" s="379">
        <f t="shared" si="103"/>
        <v>10</v>
      </c>
      <c r="J806" s="380">
        <v>98.725766401334141</v>
      </c>
      <c r="K806" s="379">
        <f t="shared" si="104"/>
        <v>4</v>
      </c>
    </row>
    <row r="807" spans="1:11" ht="26.25" customHeight="1" x14ac:dyDescent="0.25">
      <c r="A807" s="137" t="s">
        <v>36</v>
      </c>
      <c r="B807" s="380">
        <v>96.841169247272376</v>
      </c>
      <c r="C807" s="379">
        <f t="shared" si="100"/>
        <v>30</v>
      </c>
      <c r="D807" s="380">
        <v>94.387333828750727</v>
      </c>
      <c r="E807" s="379">
        <f t="shared" si="101"/>
        <v>25</v>
      </c>
      <c r="F807" s="380">
        <v>96.14</v>
      </c>
      <c r="G807" s="379">
        <f t="shared" si="102"/>
        <v>26</v>
      </c>
      <c r="H807" s="380">
        <v>96.290009699321047</v>
      </c>
      <c r="I807" s="379">
        <f t="shared" si="103"/>
        <v>29</v>
      </c>
      <c r="J807" s="380">
        <v>96.440019398642093</v>
      </c>
      <c r="K807" s="379">
        <f t="shared" si="104"/>
        <v>27</v>
      </c>
    </row>
    <row r="808" spans="1:11" ht="26.25" customHeight="1" x14ac:dyDescent="0.25">
      <c r="A808" s="138" t="s">
        <v>97</v>
      </c>
    </row>
    <row r="810" spans="1:11" ht="26.25" customHeight="1" x14ac:dyDescent="0.25">
      <c r="A810" s="469" t="s">
        <v>627</v>
      </c>
      <c r="C810" s="17"/>
      <c r="E810" s="17"/>
      <c r="G810" s="17"/>
      <c r="K810" s="17" t="s">
        <v>0</v>
      </c>
    </row>
    <row r="811" spans="1:11" ht="26.25" customHeight="1" x14ac:dyDescent="0.25">
      <c r="A811" s="821" t="s">
        <v>71</v>
      </c>
      <c r="B811" s="725" t="s">
        <v>349</v>
      </c>
      <c r="C811" s="725"/>
      <c r="D811" s="725" t="s">
        <v>410</v>
      </c>
      <c r="E811" s="725"/>
      <c r="F811" s="725" t="s">
        <v>598</v>
      </c>
      <c r="G811" s="725"/>
      <c r="H811" s="725" t="s">
        <v>889</v>
      </c>
      <c r="I811" s="725"/>
      <c r="J811" s="725" t="s">
        <v>1035</v>
      </c>
      <c r="K811" s="725"/>
    </row>
    <row r="812" spans="1:11" ht="26.25" customHeight="1" x14ac:dyDescent="0.25">
      <c r="A812" s="819"/>
      <c r="B812" s="458" t="s">
        <v>103</v>
      </c>
      <c r="C812" s="458" t="s">
        <v>3</v>
      </c>
      <c r="D812" s="458" t="s">
        <v>103</v>
      </c>
      <c r="E812" s="458" t="s">
        <v>3</v>
      </c>
      <c r="F812" s="458" t="s">
        <v>103</v>
      </c>
      <c r="G812" s="458" t="s">
        <v>3</v>
      </c>
      <c r="H812" s="458" t="s">
        <v>103</v>
      </c>
      <c r="I812" s="458" t="s">
        <v>3</v>
      </c>
      <c r="J812" s="458" t="s">
        <v>103</v>
      </c>
      <c r="K812" s="458" t="s">
        <v>3</v>
      </c>
    </row>
    <row r="813" spans="1:11" ht="26.25" customHeight="1" x14ac:dyDescent="0.25">
      <c r="A813" s="136" t="s">
        <v>4</v>
      </c>
      <c r="B813" s="377">
        <v>95.93</v>
      </c>
      <c r="C813" s="377" t="s">
        <v>230</v>
      </c>
      <c r="D813" s="377">
        <v>92.68</v>
      </c>
      <c r="E813" s="377" t="s">
        <v>230</v>
      </c>
      <c r="F813" s="377">
        <v>91.64</v>
      </c>
      <c r="G813" s="377" t="s">
        <v>230</v>
      </c>
      <c r="H813" s="377">
        <v>91.327375389282167</v>
      </c>
      <c r="I813" s="377" t="s">
        <v>230</v>
      </c>
      <c r="J813" s="377">
        <v>91.014750778564334</v>
      </c>
      <c r="K813" s="377" t="s">
        <v>230</v>
      </c>
    </row>
    <row r="814" spans="1:11" ht="26.25" customHeight="1" x14ac:dyDescent="0.25">
      <c r="A814" s="137" t="s">
        <v>6</v>
      </c>
      <c r="B814" s="380">
        <v>96.106056573184603</v>
      </c>
      <c r="C814" s="379">
        <f t="shared" ref="C814:C845" si="105">RANK(B814,$B$814:$B$845)</f>
        <v>20</v>
      </c>
      <c r="D814" s="380">
        <v>93.883722556285832</v>
      </c>
      <c r="E814" s="379">
        <f>RANK(D814,$D$814:$D$845)</f>
        <v>15</v>
      </c>
      <c r="F814" s="380">
        <v>91.95</v>
      </c>
      <c r="G814" s="379">
        <f>RANK(F814,$F$814:$F$845)</f>
        <v>20</v>
      </c>
      <c r="H814" s="380">
        <v>92.335161821173884</v>
      </c>
      <c r="I814" s="379">
        <f>RANK(H814,$H$814:$H$845)</f>
        <v>15</v>
      </c>
      <c r="J814" s="380">
        <v>92.720323642347765</v>
      </c>
      <c r="K814" s="379">
        <f>RANK(J814,$J$814:$J$845)</f>
        <v>10</v>
      </c>
    </row>
    <row r="815" spans="1:11" ht="26.25" customHeight="1" x14ac:dyDescent="0.25">
      <c r="A815" s="137" t="s">
        <v>7</v>
      </c>
      <c r="B815" s="380">
        <v>94.741074300418134</v>
      </c>
      <c r="C815" s="379">
        <f t="shared" si="105"/>
        <v>28</v>
      </c>
      <c r="D815" s="380">
        <v>89.747261835125158</v>
      </c>
      <c r="E815" s="379">
        <f t="shared" ref="E815:E845" si="106">RANK(D815,$D$814:$D$845)</f>
        <v>31</v>
      </c>
      <c r="F815" s="380">
        <v>87.45</v>
      </c>
      <c r="G815" s="379">
        <f t="shared" ref="G815:G845" si="107">RANK(F815,$F$814:$F$845)</f>
        <v>31</v>
      </c>
      <c r="H815" s="380">
        <v>87.996872817220009</v>
      </c>
      <c r="I815" s="379">
        <f t="shared" ref="I815:I845" si="108">RANK(H815,$H$814:$H$845)</f>
        <v>31</v>
      </c>
      <c r="J815" s="380">
        <v>88.543745634440015</v>
      </c>
      <c r="K815" s="379">
        <f t="shared" ref="K815:K845" si="109">RANK(J815,$J$814:$J$845)</f>
        <v>29</v>
      </c>
    </row>
    <row r="816" spans="1:11" ht="26.25" customHeight="1" x14ac:dyDescent="0.25">
      <c r="A816" s="137" t="s">
        <v>8</v>
      </c>
      <c r="B816" s="380">
        <v>96.119497795381506</v>
      </c>
      <c r="C816" s="379">
        <f t="shared" si="105"/>
        <v>19</v>
      </c>
      <c r="D816" s="380">
        <v>94.872894990882756</v>
      </c>
      <c r="E816" s="379">
        <f t="shared" si="106"/>
        <v>7</v>
      </c>
      <c r="F816" s="380">
        <v>92.95</v>
      </c>
      <c r="G816" s="379">
        <f t="shared" si="107"/>
        <v>15</v>
      </c>
      <c r="H816" s="380">
        <v>93.144597983606275</v>
      </c>
      <c r="I816" s="379">
        <f t="shared" si="108"/>
        <v>7</v>
      </c>
      <c r="J816" s="380">
        <v>93.339195967212547</v>
      </c>
      <c r="K816" s="379">
        <f t="shared" si="109"/>
        <v>5</v>
      </c>
    </row>
    <row r="817" spans="1:11" ht="26.25" customHeight="1" x14ac:dyDescent="0.25">
      <c r="A817" s="137" t="s">
        <v>9</v>
      </c>
      <c r="B817" s="380">
        <v>96.920509196505662</v>
      </c>
      <c r="C817" s="379">
        <f t="shared" si="105"/>
        <v>11</v>
      </c>
      <c r="D817" s="380">
        <v>94.463010963360148</v>
      </c>
      <c r="E817" s="379">
        <f t="shared" si="106"/>
        <v>9</v>
      </c>
      <c r="F817" s="380">
        <v>93.93</v>
      </c>
      <c r="G817" s="379">
        <f t="shared" si="107"/>
        <v>7</v>
      </c>
      <c r="H817" s="380">
        <v>92.492738812392432</v>
      </c>
      <c r="I817" s="379">
        <f t="shared" si="108"/>
        <v>13</v>
      </c>
      <c r="J817" s="380">
        <v>91.055477624784857</v>
      </c>
      <c r="K817" s="379">
        <f t="shared" si="109"/>
        <v>24</v>
      </c>
    </row>
    <row r="818" spans="1:11" ht="26.25" customHeight="1" x14ac:dyDescent="0.25">
      <c r="A818" s="137" t="s">
        <v>10</v>
      </c>
      <c r="B818" s="380">
        <v>97.339870090794847</v>
      </c>
      <c r="C818" s="379">
        <f t="shared" si="105"/>
        <v>5</v>
      </c>
      <c r="D818" s="380">
        <v>94.281347955577544</v>
      </c>
      <c r="E818" s="379">
        <f t="shared" si="106"/>
        <v>12</v>
      </c>
      <c r="F818" s="380">
        <v>93.73</v>
      </c>
      <c r="G818" s="379">
        <f t="shared" si="107"/>
        <v>8</v>
      </c>
      <c r="H818" s="380">
        <v>92.606475267620382</v>
      </c>
      <c r="I818" s="379">
        <f t="shared" si="108"/>
        <v>11</v>
      </c>
      <c r="J818" s="380">
        <v>91.482950535240761</v>
      </c>
      <c r="K818" s="379">
        <f t="shared" si="109"/>
        <v>18</v>
      </c>
    </row>
    <row r="819" spans="1:11" ht="26.25" customHeight="1" x14ac:dyDescent="0.25">
      <c r="A819" s="137" t="s">
        <v>11</v>
      </c>
      <c r="B819" s="380">
        <v>98.562676720075402</v>
      </c>
      <c r="C819" s="379">
        <f t="shared" si="105"/>
        <v>1</v>
      </c>
      <c r="D819" s="380">
        <v>97.578012299749446</v>
      </c>
      <c r="E819" s="379">
        <f t="shared" si="106"/>
        <v>1</v>
      </c>
      <c r="F819" s="380">
        <v>96.54</v>
      </c>
      <c r="G819" s="379">
        <f t="shared" si="107"/>
        <v>1</v>
      </c>
      <c r="H819" s="380">
        <v>94.92006970225016</v>
      </c>
      <c r="I819" s="379">
        <f t="shared" si="108"/>
        <v>1</v>
      </c>
      <c r="J819" s="380">
        <v>93.300139404500314</v>
      </c>
      <c r="K819" s="379">
        <f t="shared" si="109"/>
        <v>6</v>
      </c>
    </row>
    <row r="820" spans="1:11" ht="26.25" customHeight="1" x14ac:dyDescent="0.25">
      <c r="A820" s="137" t="s">
        <v>12</v>
      </c>
      <c r="B820" s="380">
        <v>96.945886986235251</v>
      </c>
      <c r="C820" s="379">
        <f t="shared" si="105"/>
        <v>9</v>
      </c>
      <c r="D820" s="380">
        <v>93.662961543375488</v>
      </c>
      <c r="E820" s="379">
        <f t="shared" si="106"/>
        <v>17</v>
      </c>
      <c r="F820" s="380">
        <v>93.26</v>
      </c>
      <c r="G820" s="379">
        <f t="shared" si="107"/>
        <v>10</v>
      </c>
      <c r="H820" s="380">
        <v>92.567567567567565</v>
      </c>
      <c r="I820" s="379">
        <f t="shared" si="108"/>
        <v>12</v>
      </c>
      <c r="J820" s="380">
        <v>91.875135135135125</v>
      </c>
      <c r="K820" s="379">
        <f t="shared" si="109"/>
        <v>16</v>
      </c>
    </row>
    <row r="821" spans="1:11" ht="26.25" customHeight="1" x14ac:dyDescent="0.25">
      <c r="A821" s="137" t="s">
        <v>13</v>
      </c>
      <c r="B821" s="380">
        <v>97.968336774988231</v>
      </c>
      <c r="C821" s="379">
        <f t="shared" si="105"/>
        <v>2</v>
      </c>
      <c r="D821" s="380">
        <v>96.407315147604336</v>
      </c>
      <c r="E821" s="379">
        <f t="shared" si="106"/>
        <v>2</v>
      </c>
      <c r="F821" s="380">
        <v>95.62</v>
      </c>
      <c r="G821" s="379">
        <f t="shared" si="107"/>
        <v>2</v>
      </c>
      <c r="H821" s="380">
        <v>94.670589233685035</v>
      </c>
      <c r="I821" s="379">
        <f t="shared" si="108"/>
        <v>2</v>
      </c>
      <c r="J821" s="380">
        <v>93.721178467370066</v>
      </c>
      <c r="K821" s="379">
        <f t="shared" si="109"/>
        <v>3</v>
      </c>
    </row>
    <row r="822" spans="1:11" ht="26.25" customHeight="1" x14ac:dyDescent="0.25">
      <c r="A822" s="27" t="s">
        <v>104</v>
      </c>
      <c r="B822" s="380">
        <v>95.724630833855912</v>
      </c>
      <c r="C822" s="379">
        <f t="shared" si="105"/>
        <v>24</v>
      </c>
      <c r="D822" s="380">
        <v>90.940233784246715</v>
      </c>
      <c r="E822" s="379">
        <f t="shared" si="106"/>
        <v>26</v>
      </c>
      <c r="F822" s="380">
        <v>90.91</v>
      </c>
      <c r="G822" s="379">
        <f t="shared" si="107"/>
        <v>23</v>
      </c>
      <c r="H822" s="380">
        <v>89.60635441646285</v>
      </c>
      <c r="I822" s="379">
        <f t="shared" si="108"/>
        <v>27</v>
      </c>
      <c r="J822" s="380">
        <v>88.302708832925703</v>
      </c>
      <c r="K822" s="379">
        <f t="shared" si="109"/>
        <v>30</v>
      </c>
    </row>
    <row r="823" spans="1:11" ht="26.25" customHeight="1" x14ac:dyDescent="0.25">
      <c r="A823" s="137" t="s">
        <v>14</v>
      </c>
      <c r="B823" s="380">
        <v>97.569977763004061</v>
      </c>
      <c r="C823" s="379">
        <f t="shared" si="105"/>
        <v>4</v>
      </c>
      <c r="D823" s="380">
        <v>95.407135106406528</v>
      </c>
      <c r="E823" s="379">
        <f t="shared" si="106"/>
        <v>4</v>
      </c>
      <c r="F823" s="380">
        <v>95.18</v>
      </c>
      <c r="G823" s="379">
        <f t="shared" si="107"/>
        <v>4</v>
      </c>
      <c r="H823" s="380">
        <v>94.421157896976538</v>
      </c>
      <c r="I823" s="379">
        <f t="shared" si="108"/>
        <v>3</v>
      </c>
      <c r="J823" s="380">
        <v>93.66231579395307</v>
      </c>
      <c r="K823" s="379">
        <f t="shared" si="109"/>
        <v>4</v>
      </c>
    </row>
    <row r="824" spans="1:11" ht="26.25" customHeight="1" x14ac:dyDescent="0.25">
      <c r="A824" s="137" t="s">
        <v>15</v>
      </c>
      <c r="B824" s="380">
        <v>96.363050310242016</v>
      </c>
      <c r="C824" s="379">
        <f t="shared" si="105"/>
        <v>18</v>
      </c>
      <c r="D824" s="380">
        <v>94.430592306126613</v>
      </c>
      <c r="E824" s="379">
        <f t="shared" si="106"/>
        <v>11</v>
      </c>
      <c r="F824" s="380">
        <v>93.01</v>
      </c>
      <c r="G824" s="379">
        <f t="shared" si="107"/>
        <v>14</v>
      </c>
      <c r="H824" s="380">
        <v>92.884992613760204</v>
      </c>
      <c r="I824" s="379">
        <f t="shared" si="108"/>
        <v>9</v>
      </c>
      <c r="J824" s="380">
        <v>92.759985227520403</v>
      </c>
      <c r="K824" s="379">
        <f t="shared" si="109"/>
        <v>9</v>
      </c>
    </row>
    <row r="825" spans="1:11" ht="26.25" customHeight="1" x14ac:dyDescent="0.25">
      <c r="A825" s="137" t="s">
        <v>16</v>
      </c>
      <c r="B825" s="380">
        <v>93.753196097502268</v>
      </c>
      <c r="C825" s="379">
        <f t="shared" si="105"/>
        <v>30</v>
      </c>
      <c r="D825" s="380">
        <v>90.17516525931768</v>
      </c>
      <c r="E825" s="379">
        <f t="shared" si="106"/>
        <v>29</v>
      </c>
      <c r="F825" s="380">
        <v>89.23</v>
      </c>
      <c r="G825" s="379">
        <f t="shared" si="107"/>
        <v>28</v>
      </c>
      <c r="H825" s="380">
        <v>88.926688677696504</v>
      </c>
      <c r="I825" s="379">
        <f t="shared" si="108"/>
        <v>28</v>
      </c>
      <c r="J825" s="380">
        <v>88.623377355393004</v>
      </c>
      <c r="K825" s="379">
        <f t="shared" si="109"/>
        <v>28</v>
      </c>
    </row>
    <row r="826" spans="1:11" ht="26.25" customHeight="1" x14ac:dyDescent="0.25">
      <c r="A826" s="137" t="s">
        <v>17</v>
      </c>
      <c r="B826" s="380">
        <v>94.076621300915392</v>
      </c>
      <c r="C826" s="379">
        <f t="shared" si="105"/>
        <v>29</v>
      </c>
      <c r="D826" s="380">
        <v>90.277555316568666</v>
      </c>
      <c r="E826" s="379">
        <f t="shared" si="106"/>
        <v>28</v>
      </c>
      <c r="F826" s="380">
        <v>88.86</v>
      </c>
      <c r="G826" s="379">
        <f t="shared" si="107"/>
        <v>29</v>
      </c>
      <c r="H826" s="380">
        <v>89.779729906909651</v>
      </c>
      <c r="I826" s="379">
        <f t="shared" si="108"/>
        <v>26</v>
      </c>
      <c r="J826" s="380">
        <v>90.699459813819303</v>
      </c>
      <c r="K826" s="379">
        <f t="shared" si="109"/>
        <v>25</v>
      </c>
    </row>
    <row r="827" spans="1:11" ht="26.25" customHeight="1" x14ac:dyDescent="0.25">
      <c r="A827" s="137" t="s">
        <v>18</v>
      </c>
      <c r="B827" s="380">
        <v>95.119672470704373</v>
      </c>
      <c r="C827" s="379">
        <f t="shared" si="105"/>
        <v>26</v>
      </c>
      <c r="D827" s="380">
        <v>89.771487068418509</v>
      </c>
      <c r="E827" s="379">
        <f t="shared" si="106"/>
        <v>30</v>
      </c>
      <c r="F827" s="380">
        <v>89.5</v>
      </c>
      <c r="G827" s="379">
        <f t="shared" si="107"/>
        <v>27</v>
      </c>
      <c r="H827" s="380">
        <v>90.548445776470672</v>
      </c>
      <c r="I827" s="379">
        <f t="shared" si="108"/>
        <v>25</v>
      </c>
      <c r="J827" s="380">
        <v>91.596891552941344</v>
      </c>
      <c r="K827" s="379">
        <f t="shared" si="109"/>
        <v>17</v>
      </c>
    </row>
    <row r="828" spans="1:11" ht="26.25" customHeight="1" x14ac:dyDescent="0.25">
      <c r="A828" s="137" t="s">
        <v>19</v>
      </c>
      <c r="B828" s="380">
        <v>96.103896103896105</v>
      </c>
      <c r="C828" s="379">
        <f t="shared" si="105"/>
        <v>21</v>
      </c>
      <c r="D828" s="380">
        <v>93.664872403948834</v>
      </c>
      <c r="E828" s="379">
        <f t="shared" si="106"/>
        <v>16</v>
      </c>
      <c r="F828" s="380">
        <v>91.49</v>
      </c>
      <c r="G828" s="379">
        <f t="shared" si="107"/>
        <v>22</v>
      </c>
      <c r="H828" s="380">
        <v>92.000578321216125</v>
      </c>
      <c r="I828" s="379">
        <f t="shared" si="108"/>
        <v>19</v>
      </c>
      <c r="J828" s="380">
        <v>92.511156642432255</v>
      </c>
      <c r="K828" s="379">
        <f t="shared" si="109"/>
        <v>13</v>
      </c>
    </row>
    <row r="829" spans="1:11" ht="26.25" customHeight="1" x14ac:dyDescent="0.25">
      <c r="A829" s="137" t="s">
        <v>20</v>
      </c>
      <c r="B829" s="380">
        <v>96.811169832881021</v>
      </c>
      <c r="C829" s="379">
        <f t="shared" si="105"/>
        <v>12</v>
      </c>
      <c r="D829" s="380">
        <v>93.401608845104363</v>
      </c>
      <c r="E829" s="379">
        <f t="shared" si="106"/>
        <v>18</v>
      </c>
      <c r="F829" s="380">
        <v>92.75</v>
      </c>
      <c r="G829" s="379">
        <f t="shared" si="107"/>
        <v>16</v>
      </c>
      <c r="H829" s="380">
        <v>91.357857722477675</v>
      </c>
      <c r="I829" s="379">
        <f t="shared" si="108"/>
        <v>23</v>
      </c>
      <c r="J829" s="380">
        <v>89.96571544495535</v>
      </c>
      <c r="K829" s="379">
        <f t="shared" si="109"/>
        <v>26</v>
      </c>
    </row>
    <row r="830" spans="1:11" ht="26.25" customHeight="1" x14ac:dyDescent="0.25">
      <c r="A830" s="137" t="s">
        <v>21</v>
      </c>
      <c r="B830" s="380">
        <v>91.821653251284303</v>
      </c>
      <c r="C830" s="379">
        <f t="shared" si="105"/>
        <v>32</v>
      </c>
      <c r="D830" s="380">
        <v>86.598614748405438</v>
      </c>
      <c r="E830" s="379">
        <f t="shared" si="106"/>
        <v>32</v>
      </c>
      <c r="F830" s="380">
        <v>83.26</v>
      </c>
      <c r="G830" s="379">
        <f t="shared" si="107"/>
        <v>32</v>
      </c>
      <c r="H830" s="380">
        <v>84.402140221846395</v>
      </c>
      <c r="I830" s="379">
        <f t="shared" si="108"/>
        <v>32</v>
      </c>
      <c r="J830" s="380">
        <v>85.544280443692784</v>
      </c>
      <c r="K830" s="379">
        <f t="shared" si="109"/>
        <v>32</v>
      </c>
    </row>
    <row r="831" spans="1:11" ht="26.25" customHeight="1" x14ac:dyDescent="0.25">
      <c r="A831" s="137" t="s">
        <v>22</v>
      </c>
      <c r="B831" s="380">
        <v>96.498708199635658</v>
      </c>
      <c r="C831" s="379">
        <f t="shared" si="105"/>
        <v>16</v>
      </c>
      <c r="D831" s="380">
        <v>93.22047380414287</v>
      </c>
      <c r="E831" s="379">
        <f t="shared" si="106"/>
        <v>19</v>
      </c>
      <c r="F831" s="380">
        <v>92.5</v>
      </c>
      <c r="G831" s="379">
        <f t="shared" si="107"/>
        <v>18</v>
      </c>
      <c r="H831" s="380">
        <v>92.304793488091647</v>
      </c>
      <c r="I831" s="379">
        <f t="shared" si="108"/>
        <v>17</v>
      </c>
      <c r="J831" s="380">
        <v>92.109586976183294</v>
      </c>
      <c r="K831" s="379">
        <f t="shared" si="109"/>
        <v>14</v>
      </c>
    </row>
    <row r="832" spans="1:11" ht="26.25" customHeight="1" x14ac:dyDescent="0.25">
      <c r="A832" s="137" t="s">
        <v>23</v>
      </c>
      <c r="B832" s="380">
        <v>96.407548000220061</v>
      </c>
      <c r="C832" s="379">
        <f t="shared" si="105"/>
        <v>17</v>
      </c>
      <c r="D832" s="380">
        <v>92.866997545286765</v>
      </c>
      <c r="E832" s="379">
        <f t="shared" si="106"/>
        <v>22</v>
      </c>
      <c r="F832" s="380">
        <v>91.73</v>
      </c>
      <c r="G832" s="379">
        <f t="shared" si="107"/>
        <v>21</v>
      </c>
      <c r="H832" s="380">
        <v>92.331394543692014</v>
      </c>
      <c r="I832" s="379">
        <f t="shared" si="108"/>
        <v>16</v>
      </c>
      <c r="J832" s="380">
        <v>92.932789087384023</v>
      </c>
      <c r="K832" s="379">
        <f t="shared" si="109"/>
        <v>8</v>
      </c>
    </row>
    <row r="833" spans="1:11" ht="26.25" customHeight="1" x14ac:dyDescent="0.25">
      <c r="A833" s="137" t="s">
        <v>24</v>
      </c>
      <c r="B833" s="380">
        <v>95.432812634849398</v>
      </c>
      <c r="C833" s="379">
        <f t="shared" si="105"/>
        <v>25</v>
      </c>
      <c r="D833" s="380">
        <v>91.295543198605685</v>
      </c>
      <c r="E833" s="379">
        <f t="shared" si="106"/>
        <v>24</v>
      </c>
      <c r="F833" s="380">
        <v>90.66</v>
      </c>
      <c r="G833" s="379">
        <f t="shared" si="107"/>
        <v>24</v>
      </c>
      <c r="H833" s="380">
        <v>88.790674633889594</v>
      </c>
      <c r="I833" s="379">
        <f t="shared" si="108"/>
        <v>29</v>
      </c>
      <c r="J833" s="380">
        <v>86.921349267779192</v>
      </c>
      <c r="K833" s="379">
        <f t="shared" si="109"/>
        <v>31</v>
      </c>
    </row>
    <row r="834" spans="1:11" ht="26.25" customHeight="1" x14ac:dyDescent="0.25">
      <c r="A834" s="137" t="s">
        <v>25</v>
      </c>
      <c r="B834" s="380">
        <v>95.908694946034927</v>
      </c>
      <c r="C834" s="379">
        <f t="shared" si="105"/>
        <v>22</v>
      </c>
      <c r="D834" s="380">
        <v>92.927979422692204</v>
      </c>
      <c r="E834" s="379">
        <f t="shared" si="106"/>
        <v>21</v>
      </c>
      <c r="F834" s="380">
        <v>92.61</v>
      </c>
      <c r="G834" s="379">
        <f t="shared" si="107"/>
        <v>17</v>
      </c>
      <c r="H834" s="380">
        <v>91.895396290280758</v>
      </c>
      <c r="I834" s="379">
        <f t="shared" si="108"/>
        <v>20</v>
      </c>
      <c r="J834" s="380">
        <v>91.180792580561516</v>
      </c>
      <c r="K834" s="379">
        <f t="shared" si="109"/>
        <v>22</v>
      </c>
    </row>
    <row r="835" spans="1:11" ht="26.25" customHeight="1" x14ac:dyDescent="0.25">
      <c r="A835" s="137" t="s">
        <v>26</v>
      </c>
      <c r="B835" s="380">
        <v>96.628105360909345</v>
      </c>
      <c r="C835" s="379">
        <f t="shared" si="105"/>
        <v>14</v>
      </c>
      <c r="D835" s="380">
        <v>93.946958734251879</v>
      </c>
      <c r="E835" s="379">
        <f t="shared" si="106"/>
        <v>14</v>
      </c>
      <c r="F835" s="380">
        <v>93.09</v>
      </c>
      <c r="G835" s="379">
        <f t="shared" si="107"/>
        <v>12</v>
      </c>
      <c r="H835" s="380">
        <v>92.101825092046397</v>
      </c>
      <c r="I835" s="379">
        <f t="shared" si="108"/>
        <v>18</v>
      </c>
      <c r="J835" s="380">
        <v>91.113650184092791</v>
      </c>
      <c r="K835" s="379">
        <f t="shared" si="109"/>
        <v>23</v>
      </c>
    </row>
    <row r="836" spans="1:11" ht="26.25" customHeight="1" x14ac:dyDescent="0.25">
      <c r="A836" s="137" t="s">
        <v>27</v>
      </c>
      <c r="B836" s="380">
        <v>97.099602598877183</v>
      </c>
      <c r="C836" s="379">
        <f t="shared" si="105"/>
        <v>7</v>
      </c>
      <c r="D836" s="380">
        <v>94.99993894919352</v>
      </c>
      <c r="E836" s="379">
        <f t="shared" si="106"/>
        <v>6</v>
      </c>
      <c r="F836" s="380">
        <v>93.02</v>
      </c>
      <c r="G836" s="379">
        <f t="shared" si="107"/>
        <v>13</v>
      </c>
      <c r="H836" s="380">
        <v>92.857405884446834</v>
      </c>
      <c r="I836" s="379">
        <f t="shared" si="108"/>
        <v>10</v>
      </c>
      <c r="J836" s="380">
        <v>92.694811768893672</v>
      </c>
      <c r="K836" s="379">
        <f t="shared" si="109"/>
        <v>12</v>
      </c>
    </row>
    <row r="837" spans="1:11" ht="26.25" customHeight="1" x14ac:dyDescent="0.25">
      <c r="A837" s="137" t="s">
        <v>28</v>
      </c>
      <c r="B837" s="380">
        <v>97.031990521327018</v>
      </c>
      <c r="C837" s="379">
        <f t="shared" si="105"/>
        <v>8</v>
      </c>
      <c r="D837" s="380">
        <v>95.187672416195284</v>
      </c>
      <c r="E837" s="379">
        <f t="shared" si="106"/>
        <v>5</v>
      </c>
      <c r="F837" s="380">
        <v>94.84</v>
      </c>
      <c r="G837" s="379">
        <f t="shared" si="107"/>
        <v>5</v>
      </c>
      <c r="H837" s="380">
        <v>94.40629068906533</v>
      </c>
      <c r="I837" s="379">
        <f t="shared" si="108"/>
        <v>4</v>
      </c>
      <c r="J837" s="380">
        <v>93.972581378130656</v>
      </c>
      <c r="K837" s="379">
        <f t="shared" si="109"/>
        <v>1</v>
      </c>
    </row>
    <row r="838" spans="1:11" ht="26.25" customHeight="1" x14ac:dyDescent="0.25">
      <c r="A838" s="137" t="s">
        <v>29</v>
      </c>
      <c r="B838" s="380">
        <v>93.286198157227787</v>
      </c>
      <c r="C838" s="379">
        <f t="shared" si="105"/>
        <v>31</v>
      </c>
      <c r="D838" s="380">
        <v>90.615611391792598</v>
      </c>
      <c r="E838" s="379">
        <f t="shared" si="106"/>
        <v>27</v>
      </c>
      <c r="F838" s="380">
        <v>88.45</v>
      </c>
      <c r="G838" s="379">
        <f t="shared" si="107"/>
        <v>30</v>
      </c>
      <c r="H838" s="380">
        <v>88.646702248926672</v>
      </c>
      <c r="I838" s="379">
        <f t="shared" si="108"/>
        <v>30</v>
      </c>
      <c r="J838" s="380">
        <v>88.843404497853342</v>
      </c>
      <c r="K838" s="379">
        <f t="shared" si="109"/>
        <v>27</v>
      </c>
    </row>
    <row r="839" spans="1:11" ht="26.25" customHeight="1" x14ac:dyDescent="0.25">
      <c r="A839" s="137" t="s">
        <v>30</v>
      </c>
      <c r="B839" s="380">
        <v>97.334489110412818</v>
      </c>
      <c r="C839" s="379">
        <f t="shared" si="105"/>
        <v>6</v>
      </c>
      <c r="D839" s="380">
        <v>94.763709990091769</v>
      </c>
      <c r="E839" s="379">
        <f t="shared" si="106"/>
        <v>8</v>
      </c>
      <c r="F839" s="380">
        <v>93.97</v>
      </c>
      <c r="G839" s="379">
        <f t="shared" si="107"/>
        <v>6</v>
      </c>
      <c r="H839" s="380">
        <v>92.995522781143009</v>
      </c>
      <c r="I839" s="379">
        <f t="shared" si="108"/>
        <v>8</v>
      </c>
      <c r="J839" s="380">
        <v>92.02104556228602</v>
      </c>
      <c r="K839" s="379">
        <f t="shared" si="109"/>
        <v>15</v>
      </c>
    </row>
    <row r="840" spans="1:11" ht="26.25" customHeight="1" x14ac:dyDescent="0.25">
      <c r="A840" s="137" t="s">
        <v>31</v>
      </c>
      <c r="B840" s="380">
        <v>96.502812104445866</v>
      </c>
      <c r="C840" s="379">
        <f t="shared" si="105"/>
        <v>15</v>
      </c>
      <c r="D840" s="380">
        <v>94.436160533764664</v>
      </c>
      <c r="E840" s="379">
        <f t="shared" si="106"/>
        <v>10</v>
      </c>
      <c r="F840" s="380">
        <v>93.32</v>
      </c>
      <c r="G840" s="379">
        <f t="shared" si="107"/>
        <v>9</v>
      </c>
      <c r="H840" s="380">
        <v>93.579014932241776</v>
      </c>
      <c r="I840" s="379">
        <f t="shared" si="108"/>
        <v>6</v>
      </c>
      <c r="J840" s="380">
        <v>93.838029864483559</v>
      </c>
      <c r="K840" s="379">
        <f t="shared" si="109"/>
        <v>2</v>
      </c>
    </row>
    <row r="841" spans="1:11" ht="26.25" customHeight="1" x14ac:dyDescent="0.25">
      <c r="A841" s="137" t="s">
        <v>32</v>
      </c>
      <c r="B841" s="380">
        <v>97.703194370982999</v>
      </c>
      <c r="C841" s="379">
        <f t="shared" si="105"/>
        <v>3</v>
      </c>
      <c r="D841" s="380">
        <v>96.018335783870484</v>
      </c>
      <c r="E841" s="379">
        <f t="shared" si="106"/>
        <v>3</v>
      </c>
      <c r="F841" s="380">
        <v>95.56</v>
      </c>
      <c r="G841" s="379">
        <f t="shared" si="107"/>
        <v>3</v>
      </c>
      <c r="H841" s="380">
        <v>94.347621647858276</v>
      </c>
      <c r="I841" s="379">
        <f t="shared" si="108"/>
        <v>5</v>
      </c>
      <c r="J841" s="380">
        <v>93.135243295716549</v>
      </c>
      <c r="K841" s="379">
        <f t="shared" si="109"/>
        <v>7</v>
      </c>
    </row>
    <row r="842" spans="1:11" ht="26.25" customHeight="1" x14ac:dyDescent="0.25">
      <c r="A842" s="137" t="s">
        <v>33</v>
      </c>
      <c r="B842" s="380">
        <v>96.936192198398345</v>
      </c>
      <c r="C842" s="379">
        <f t="shared" si="105"/>
        <v>10</v>
      </c>
      <c r="D842" s="380">
        <v>93.091866529392902</v>
      </c>
      <c r="E842" s="379">
        <f t="shared" si="106"/>
        <v>20</v>
      </c>
      <c r="F842" s="380">
        <v>92.2</v>
      </c>
      <c r="G842" s="379">
        <f t="shared" si="107"/>
        <v>19</v>
      </c>
      <c r="H842" s="380">
        <v>91.73628173628174</v>
      </c>
      <c r="I842" s="379">
        <f t="shared" si="108"/>
        <v>21</v>
      </c>
      <c r="J842" s="380">
        <v>91.272563472563476</v>
      </c>
      <c r="K842" s="379">
        <f t="shared" si="109"/>
        <v>21</v>
      </c>
    </row>
    <row r="843" spans="1:11" ht="26.25" customHeight="1" x14ac:dyDescent="0.25">
      <c r="A843" s="137" t="s">
        <v>34</v>
      </c>
      <c r="B843" s="380">
        <v>95.838899894043394</v>
      </c>
      <c r="C843" s="379">
        <f t="shared" si="105"/>
        <v>23</v>
      </c>
      <c r="D843" s="380">
        <v>91.601935913823425</v>
      </c>
      <c r="E843" s="379">
        <f t="shared" si="106"/>
        <v>23</v>
      </c>
      <c r="F843" s="380">
        <v>90.5</v>
      </c>
      <c r="G843" s="379">
        <f t="shared" si="107"/>
        <v>25</v>
      </c>
      <c r="H843" s="380">
        <v>91.602232788918755</v>
      </c>
      <c r="I843" s="379">
        <f t="shared" si="108"/>
        <v>22</v>
      </c>
      <c r="J843" s="380">
        <v>92.70446557783751</v>
      </c>
      <c r="K843" s="379">
        <f t="shared" si="109"/>
        <v>11</v>
      </c>
    </row>
    <row r="844" spans="1:11" ht="26.25" customHeight="1" x14ac:dyDescent="0.25">
      <c r="A844" s="137" t="s">
        <v>35</v>
      </c>
      <c r="B844" s="380">
        <v>94.860348151261718</v>
      </c>
      <c r="C844" s="379">
        <f t="shared" si="105"/>
        <v>27</v>
      </c>
      <c r="D844" s="380">
        <v>91.213953165172683</v>
      </c>
      <c r="E844" s="379">
        <f t="shared" si="106"/>
        <v>25</v>
      </c>
      <c r="F844" s="380">
        <v>90.45</v>
      </c>
      <c r="G844" s="379">
        <f t="shared" si="107"/>
        <v>26</v>
      </c>
      <c r="H844" s="380">
        <v>90.894377968215224</v>
      </c>
      <c r="I844" s="379">
        <f t="shared" si="108"/>
        <v>24</v>
      </c>
      <c r="J844" s="380">
        <v>91.338755936430445</v>
      </c>
      <c r="K844" s="379">
        <f t="shared" si="109"/>
        <v>20</v>
      </c>
    </row>
    <row r="845" spans="1:11" ht="26.25" customHeight="1" x14ac:dyDescent="0.25">
      <c r="A845" s="137" t="s">
        <v>36</v>
      </c>
      <c r="B845" s="380">
        <v>96.808431123402343</v>
      </c>
      <c r="C845" s="379">
        <f t="shared" si="105"/>
        <v>13</v>
      </c>
      <c r="D845" s="380">
        <v>94.132561959859999</v>
      </c>
      <c r="E845" s="379">
        <f t="shared" si="106"/>
        <v>13</v>
      </c>
      <c r="F845" s="380">
        <v>93.25</v>
      </c>
      <c r="G845" s="379">
        <f t="shared" si="107"/>
        <v>11</v>
      </c>
      <c r="H845" s="380">
        <v>92.362390096250863</v>
      </c>
      <c r="I845" s="379">
        <f t="shared" si="108"/>
        <v>14</v>
      </c>
      <c r="J845" s="380">
        <v>91.474780192501726</v>
      </c>
      <c r="K845" s="379">
        <f t="shared" si="109"/>
        <v>19</v>
      </c>
    </row>
    <row r="846" spans="1:11" ht="26.25" customHeight="1" x14ac:dyDescent="0.25">
      <c r="A846" s="138" t="s">
        <v>97</v>
      </c>
    </row>
    <row r="848" spans="1:11" ht="26.25" customHeight="1" x14ac:dyDescent="0.25">
      <c r="A848" s="469" t="s">
        <v>628</v>
      </c>
      <c r="C848" s="17"/>
      <c r="E848" s="17"/>
      <c r="G848" s="17"/>
      <c r="K848" s="17" t="s">
        <v>0</v>
      </c>
    </row>
    <row r="849" spans="1:11" ht="26.25" customHeight="1" x14ac:dyDescent="0.25">
      <c r="A849" s="821" t="s">
        <v>71</v>
      </c>
      <c r="B849" s="725" t="s">
        <v>349</v>
      </c>
      <c r="C849" s="725"/>
      <c r="D849" s="725" t="s">
        <v>410</v>
      </c>
      <c r="E849" s="725"/>
      <c r="F849" s="725" t="s">
        <v>598</v>
      </c>
      <c r="G849" s="725"/>
      <c r="H849" s="725" t="s">
        <v>889</v>
      </c>
      <c r="I849" s="725"/>
      <c r="J849" s="725" t="s">
        <v>1035</v>
      </c>
      <c r="K849" s="725"/>
    </row>
    <row r="850" spans="1:11" ht="26.25" customHeight="1" x14ac:dyDescent="0.25">
      <c r="A850" s="819"/>
      <c r="B850" s="458" t="s">
        <v>103</v>
      </c>
      <c r="C850" s="458" t="s">
        <v>3</v>
      </c>
      <c r="D850" s="458" t="s">
        <v>103</v>
      </c>
      <c r="E850" s="458" t="s">
        <v>3</v>
      </c>
      <c r="F850" s="458" t="s">
        <v>103</v>
      </c>
      <c r="G850" s="458" t="s">
        <v>3</v>
      </c>
      <c r="H850" s="458" t="s">
        <v>103</v>
      </c>
      <c r="I850" s="458" t="s">
        <v>3</v>
      </c>
      <c r="J850" s="458" t="s">
        <v>103</v>
      </c>
      <c r="K850" s="458" t="s">
        <v>3</v>
      </c>
    </row>
    <row r="851" spans="1:11" ht="26.25" customHeight="1" x14ac:dyDescent="0.25">
      <c r="A851" s="136" t="s">
        <v>4</v>
      </c>
      <c r="B851" s="377">
        <v>97.5</v>
      </c>
      <c r="C851" s="377" t="s">
        <v>230</v>
      </c>
      <c r="D851" s="377">
        <v>97.68</v>
      </c>
      <c r="E851" s="377" t="s">
        <v>230</v>
      </c>
      <c r="F851" s="377">
        <v>96.96</v>
      </c>
      <c r="G851" s="377" t="s">
        <v>230</v>
      </c>
      <c r="H851" s="377">
        <v>95.365873558573966</v>
      </c>
      <c r="I851" s="377" t="s">
        <v>230</v>
      </c>
      <c r="J851" s="377">
        <v>93.771747117147939</v>
      </c>
      <c r="K851" s="377" t="s">
        <v>230</v>
      </c>
    </row>
    <row r="852" spans="1:11" ht="26.25" customHeight="1" x14ac:dyDescent="0.25">
      <c r="A852" s="137" t="s">
        <v>6</v>
      </c>
      <c r="B852" s="380">
        <v>97.091672119311383</v>
      </c>
      <c r="C852" s="379">
        <f t="shared" ref="C852:C883" si="110">RANK(B852,$B$852:$B$883)</f>
        <v>23</v>
      </c>
      <c r="D852" s="380">
        <v>97.882634991554511</v>
      </c>
      <c r="E852" s="379">
        <f>RANK(D852,$D$852:$D$883)</f>
        <v>17</v>
      </c>
      <c r="F852" s="380">
        <v>95.08</v>
      </c>
      <c r="G852" s="379">
        <f>RANK(F852,$F$852:$F$883)</f>
        <v>24</v>
      </c>
      <c r="H852" s="380">
        <v>94.340604445924569</v>
      </c>
      <c r="I852" s="379">
        <f>RANK(H852,$H$852:$H$883)</f>
        <v>27</v>
      </c>
      <c r="J852" s="380">
        <v>93.60120889184914</v>
      </c>
      <c r="K852" s="379">
        <f>RANK(J852,$J$852:$J$883)</f>
        <v>28</v>
      </c>
    </row>
    <row r="853" spans="1:11" ht="26.25" customHeight="1" x14ac:dyDescent="0.25">
      <c r="A853" s="137" t="s">
        <v>7</v>
      </c>
      <c r="B853" s="380">
        <v>96.843615494978479</v>
      </c>
      <c r="C853" s="379">
        <f t="shared" si="110"/>
        <v>26</v>
      </c>
      <c r="D853" s="380">
        <v>96.231693701976752</v>
      </c>
      <c r="E853" s="379">
        <f t="shared" ref="E853:E883" si="111">RANK(D853,$D$852:$D$883)</f>
        <v>30</v>
      </c>
      <c r="F853" s="380">
        <v>93.77</v>
      </c>
      <c r="G853" s="379">
        <f t="shared" ref="G853:G883" si="112">RANK(F853,$F$852:$F$883)</f>
        <v>32</v>
      </c>
      <c r="H853" s="380">
        <v>93.311926145200943</v>
      </c>
      <c r="I853" s="379">
        <f t="shared" ref="I853:I883" si="113">RANK(H853,$H$852:$H$883)</f>
        <v>32</v>
      </c>
      <c r="J853" s="380">
        <v>92.853852290401889</v>
      </c>
      <c r="K853" s="379">
        <f t="shared" ref="K853:K883" si="114">RANK(J853,$J$852:$J$883)</f>
        <v>30</v>
      </c>
    </row>
    <row r="854" spans="1:11" ht="26.25" customHeight="1" x14ac:dyDescent="0.25">
      <c r="A854" s="137" t="s">
        <v>8</v>
      </c>
      <c r="B854" s="380">
        <v>97.057326137867832</v>
      </c>
      <c r="C854" s="379">
        <f t="shared" si="110"/>
        <v>25</v>
      </c>
      <c r="D854" s="380">
        <v>97.509188763454972</v>
      </c>
      <c r="E854" s="379">
        <f t="shared" si="111"/>
        <v>22</v>
      </c>
      <c r="F854" s="380">
        <v>94.72</v>
      </c>
      <c r="G854" s="379">
        <f t="shared" si="112"/>
        <v>27</v>
      </c>
      <c r="H854" s="380">
        <v>94.427148194271481</v>
      </c>
      <c r="I854" s="379">
        <f t="shared" si="113"/>
        <v>26</v>
      </c>
      <c r="J854" s="380">
        <v>94.134296388542964</v>
      </c>
      <c r="K854" s="379">
        <f t="shared" si="114"/>
        <v>25</v>
      </c>
    </row>
    <row r="855" spans="1:11" ht="26.25" customHeight="1" x14ac:dyDescent="0.25">
      <c r="A855" s="137" t="s">
        <v>9</v>
      </c>
      <c r="B855" s="380">
        <v>98.251655854949661</v>
      </c>
      <c r="C855" s="379">
        <f t="shared" si="110"/>
        <v>6</v>
      </c>
      <c r="D855" s="380">
        <v>98.281792651921762</v>
      </c>
      <c r="E855" s="379">
        <f t="shared" si="111"/>
        <v>10</v>
      </c>
      <c r="F855" s="380">
        <v>97.09</v>
      </c>
      <c r="G855" s="379">
        <f t="shared" si="112"/>
        <v>7</v>
      </c>
      <c r="H855" s="380">
        <v>96.720166397615799</v>
      </c>
      <c r="I855" s="379">
        <f t="shared" si="113"/>
        <v>5</v>
      </c>
      <c r="J855" s="380">
        <v>96.350332795231594</v>
      </c>
      <c r="K855" s="379">
        <f t="shared" si="114"/>
        <v>7</v>
      </c>
    </row>
    <row r="856" spans="1:11" ht="26.25" customHeight="1" x14ac:dyDescent="0.25">
      <c r="A856" s="137" t="s">
        <v>10</v>
      </c>
      <c r="B856" s="380">
        <v>98.098558809855888</v>
      </c>
      <c r="C856" s="379">
        <f t="shared" si="110"/>
        <v>10</v>
      </c>
      <c r="D856" s="380">
        <v>98.252125693160806</v>
      </c>
      <c r="E856" s="379">
        <f t="shared" si="111"/>
        <v>11</v>
      </c>
      <c r="F856" s="380">
        <v>96.77</v>
      </c>
      <c r="G856" s="379">
        <f t="shared" si="112"/>
        <v>10</v>
      </c>
      <c r="H856" s="380">
        <v>95.439377085650719</v>
      </c>
      <c r="I856" s="379">
        <f t="shared" si="113"/>
        <v>20</v>
      </c>
      <c r="J856" s="380">
        <v>94.108754171301442</v>
      </c>
      <c r="K856" s="379">
        <f t="shared" si="114"/>
        <v>26</v>
      </c>
    </row>
    <row r="857" spans="1:11" ht="26.25" customHeight="1" x14ac:dyDescent="0.25">
      <c r="A857" s="137" t="s">
        <v>11</v>
      </c>
      <c r="B857" s="380">
        <v>98.87025471896709</v>
      </c>
      <c r="C857" s="379">
        <f t="shared" si="110"/>
        <v>1</v>
      </c>
      <c r="D857" s="380">
        <v>99.318332230311057</v>
      </c>
      <c r="E857" s="379">
        <f t="shared" si="111"/>
        <v>1</v>
      </c>
      <c r="F857" s="380">
        <v>97.85</v>
      </c>
      <c r="G857" s="379">
        <f t="shared" si="112"/>
        <v>1</v>
      </c>
      <c r="H857" s="380">
        <v>96.858216970998924</v>
      </c>
      <c r="I857" s="379">
        <f t="shared" si="113"/>
        <v>4</v>
      </c>
      <c r="J857" s="380">
        <v>95.866433941997855</v>
      </c>
      <c r="K857" s="379">
        <f t="shared" si="114"/>
        <v>13</v>
      </c>
    </row>
    <row r="858" spans="1:11" ht="26.25" customHeight="1" x14ac:dyDescent="0.25">
      <c r="A858" s="137" t="s">
        <v>12</v>
      </c>
      <c r="B858" s="380">
        <v>98.10708091952327</v>
      </c>
      <c r="C858" s="379">
        <f t="shared" si="110"/>
        <v>9</v>
      </c>
      <c r="D858" s="380">
        <v>98.436784846671131</v>
      </c>
      <c r="E858" s="379">
        <f t="shared" si="111"/>
        <v>8</v>
      </c>
      <c r="F858" s="380">
        <v>96.96</v>
      </c>
      <c r="G858" s="379">
        <f t="shared" si="112"/>
        <v>8</v>
      </c>
      <c r="H858" s="380">
        <v>95.565437588783894</v>
      </c>
      <c r="I858" s="379">
        <f t="shared" si="113"/>
        <v>19</v>
      </c>
      <c r="J858" s="380">
        <v>94.170875177567794</v>
      </c>
      <c r="K858" s="379">
        <f t="shared" si="114"/>
        <v>23</v>
      </c>
    </row>
    <row r="859" spans="1:11" ht="26.25" customHeight="1" x14ac:dyDescent="0.25">
      <c r="A859" s="137" t="s">
        <v>13</v>
      </c>
      <c r="B859" s="380">
        <v>98.243618678656262</v>
      </c>
      <c r="C859" s="379">
        <f t="shared" si="110"/>
        <v>7</v>
      </c>
      <c r="D859" s="380">
        <v>98.695789178843185</v>
      </c>
      <c r="E859" s="379">
        <f t="shared" si="111"/>
        <v>5</v>
      </c>
      <c r="F859" s="380">
        <v>97.38</v>
      </c>
      <c r="G859" s="379">
        <f t="shared" si="112"/>
        <v>5</v>
      </c>
      <c r="H859" s="380">
        <v>95.78902934331218</v>
      </c>
      <c r="I859" s="379">
        <f t="shared" si="113"/>
        <v>15</v>
      </c>
      <c r="J859" s="380">
        <v>94.198058686624364</v>
      </c>
      <c r="K859" s="379">
        <f t="shared" si="114"/>
        <v>22</v>
      </c>
    </row>
    <row r="860" spans="1:11" ht="26.25" customHeight="1" x14ac:dyDescent="0.25">
      <c r="A860" s="137" t="s">
        <v>104</v>
      </c>
      <c r="B860" s="380">
        <v>97.064492711297277</v>
      </c>
      <c r="C860" s="379">
        <f t="shared" si="110"/>
        <v>24</v>
      </c>
      <c r="D860" s="380">
        <v>96.587864460204884</v>
      </c>
      <c r="E860" s="379">
        <f t="shared" si="111"/>
        <v>28</v>
      </c>
      <c r="F860" s="380">
        <v>94.7</v>
      </c>
      <c r="G860" s="379">
        <f t="shared" si="112"/>
        <v>28</v>
      </c>
      <c r="H860" s="380">
        <v>93.866708447875567</v>
      </c>
      <c r="I860" s="379">
        <f t="shared" si="113"/>
        <v>29</v>
      </c>
      <c r="J860" s="380">
        <v>93.033416895751131</v>
      </c>
      <c r="K860" s="379">
        <f t="shared" si="114"/>
        <v>29</v>
      </c>
    </row>
    <row r="861" spans="1:11" ht="26.25" customHeight="1" x14ac:dyDescent="0.25">
      <c r="A861" s="137" t="s">
        <v>14</v>
      </c>
      <c r="B861" s="380">
        <v>97.898793982344898</v>
      </c>
      <c r="C861" s="379">
        <f t="shared" si="110"/>
        <v>11</v>
      </c>
      <c r="D861" s="380">
        <v>97.938427707531616</v>
      </c>
      <c r="E861" s="379">
        <f t="shared" si="111"/>
        <v>16</v>
      </c>
      <c r="F861" s="380">
        <v>96.06</v>
      </c>
      <c r="G861" s="379">
        <f t="shared" si="112"/>
        <v>18</v>
      </c>
      <c r="H861" s="380">
        <v>96.644389729159329</v>
      </c>
      <c r="I861" s="379">
        <f t="shared" si="113"/>
        <v>6</v>
      </c>
      <c r="J861" s="380">
        <v>97.228779458318655</v>
      </c>
      <c r="K861" s="379">
        <f t="shared" si="114"/>
        <v>3</v>
      </c>
    </row>
    <row r="862" spans="1:11" ht="26.25" customHeight="1" x14ac:dyDescent="0.25">
      <c r="A862" s="137" t="s">
        <v>15</v>
      </c>
      <c r="B862" s="380">
        <v>97.191148453910415</v>
      </c>
      <c r="C862" s="379">
        <f t="shared" si="110"/>
        <v>21</v>
      </c>
      <c r="D862" s="380">
        <v>97.519174320613573</v>
      </c>
      <c r="E862" s="379">
        <f t="shared" si="111"/>
        <v>21</v>
      </c>
      <c r="F862" s="380">
        <v>95.75</v>
      </c>
      <c r="G862" s="379">
        <f t="shared" si="112"/>
        <v>20</v>
      </c>
      <c r="H862" s="380">
        <v>96.60517226855363</v>
      </c>
      <c r="I862" s="379">
        <f t="shared" si="113"/>
        <v>7</v>
      </c>
      <c r="J862" s="380">
        <v>97.460344537107261</v>
      </c>
      <c r="K862" s="379">
        <f t="shared" si="114"/>
        <v>2</v>
      </c>
    </row>
    <row r="863" spans="1:11" ht="26.25" customHeight="1" x14ac:dyDescent="0.25">
      <c r="A863" s="137" t="s">
        <v>16</v>
      </c>
      <c r="B863" s="380">
        <v>96.445686361856943</v>
      </c>
      <c r="C863" s="379">
        <f t="shared" si="110"/>
        <v>30</v>
      </c>
      <c r="D863" s="380">
        <v>96.648621605326284</v>
      </c>
      <c r="E863" s="379">
        <f t="shared" si="111"/>
        <v>27</v>
      </c>
      <c r="F863" s="380">
        <v>95.01</v>
      </c>
      <c r="G863" s="379">
        <f t="shared" si="112"/>
        <v>25</v>
      </c>
      <c r="H863" s="380">
        <v>94.580981638922623</v>
      </c>
      <c r="I863" s="379">
        <f t="shared" si="113"/>
        <v>25</v>
      </c>
      <c r="J863" s="380">
        <v>94.15196327784524</v>
      </c>
      <c r="K863" s="379">
        <f t="shared" si="114"/>
        <v>24</v>
      </c>
    </row>
    <row r="864" spans="1:11" ht="26.25" customHeight="1" x14ac:dyDescent="0.25">
      <c r="A864" s="137" t="s">
        <v>17</v>
      </c>
      <c r="B864" s="380">
        <v>96.819135124338359</v>
      </c>
      <c r="C864" s="379">
        <f t="shared" si="110"/>
        <v>27</v>
      </c>
      <c r="D864" s="380">
        <v>97.236394557823132</v>
      </c>
      <c r="E864" s="379">
        <f t="shared" si="111"/>
        <v>25</v>
      </c>
      <c r="F864" s="380">
        <v>94.3</v>
      </c>
      <c r="G864" s="379">
        <f t="shared" si="112"/>
        <v>30</v>
      </c>
      <c r="H864" s="380">
        <v>95.030782761653469</v>
      </c>
      <c r="I864" s="379">
        <f t="shared" si="113"/>
        <v>23</v>
      </c>
      <c r="J864" s="380">
        <v>95.761565523306942</v>
      </c>
      <c r="K864" s="379">
        <f t="shared" si="114"/>
        <v>14</v>
      </c>
    </row>
    <row r="865" spans="1:11" ht="26.25" customHeight="1" x14ac:dyDescent="0.25">
      <c r="A865" s="137" t="s">
        <v>18</v>
      </c>
      <c r="B865" s="380">
        <v>97.331915712982109</v>
      </c>
      <c r="C865" s="379">
        <f t="shared" si="110"/>
        <v>20</v>
      </c>
      <c r="D865" s="380">
        <v>97.549164937246758</v>
      </c>
      <c r="E865" s="379">
        <f t="shared" si="111"/>
        <v>20</v>
      </c>
      <c r="F865" s="380">
        <v>95.83</v>
      </c>
      <c r="G865" s="379">
        <f t="shared" si="112"/>
        <v>19</v>
      </c>
      <c r="H865" s="380">
        <v>95.87005564746579</v>
      </c>
      <c r="I865" s="379">
        <f t="shared" si="113"/>
        <v>14</v>
      </c>
      <c r="J865" s="380">
        <v>95.910111294931582</v>
      </c>
      <c r="K865" s="379">
        <f t="shared" si="114"/>
        <v>11</v>
      </c>
    </row>
    <row r="866" spans="1:11" ht="26.25" customHeight="1" x14ac:dyDescent="0.25">
      <c r="A866" s="137" t="s">
        <v>19</v>
      </c>
      <c r="B866" s="380">
        <v>97.186224036925267</v>
      </c>
      <c r="C866" s="379">
        <f t="shared" si="110"/>
        <v>22</v>
      </c>
      <c r="D866" s="380">
        <v>97.69736842105263</v>
      </c>
      <c r="E866" s="379">
        <f t="shared" si="111"/>
        <v>19</v>
      </c>
      <c r="F866" s="380">
        <v>96.24</v>
      </c>
      <c r="G866" s="379">
        <f t="shared" si="112"/>
        <v>16</v>
      </c>
      <c r="H866" s="380">
        <v>96.061057334326122</v>
      </c>
      <c r="I866" s="379">
        <f t="shared" si="113"/>
        <v>11</v>
      </c>
      <c r="J866" s="380">
        <v>95.88211466865225</v>
      </c>
      <c r="K866" s="379">
        <f t="shared" si="114"/>
        <v>12</v>
      </c>
    </row>
    <row r="867" spans="1:11" ht="26.25" customHeight="1" x14ac:dyDescent="0.25">
      <c r="A867" s="137" t="s">
        <v>20</v>
      </c>
      <c r="B867" s="380">
        <v>98.640665692688813</v>
      </c>
      <c r="C867" s="379">
        <f t="shared" si="110"/>
        <v>2</v>
      </c>
      <c r="D867" s="380">
        <v>98.569499017681736</v>
      </c>
      <c r="E867" s="379">
        <f t="shared" si="111"/>
        <v>6</v>
      </c>
      <c r="F867" s="380">
        <v>97.26</v>
      </c>
      <c r="G867" s="379">
        <f t="shared" si="112"/>
        <v>6</v>
      </c>
      <c r="H867" s="380">
        <v>97.221589615121843</v>
      </c>
      <c r="I867" s="379">
        <f t="shared" si="113"/>
        <v>2</v>
      </c>
      <c r="J867" s="380">
        <v>97.183179230243681</v>
      </c>
      <c r="K867" s="379">
        <f t="shared" si="114"/>
        <v>4</v>
      </c>
    </row>
    <row r="868" spans="1:11" ht="26.25" customHeight="1" x14ac:dyDescent="0.25">
      <c r="A868" s="137" t="s">
        <v>21</v>
      </c>
      <c r="B868" s="380">
        <v>95.910395783330983</v>
      </c>
      <c r="C868" s="379">
        <f t="shared" si="110"/>
        <v>32</v>
      </c>
      <c r="D868" s="380">
        <v>95.759997649340349</v>
      </c>
      <c r="E868" s="379">
        <f t="shared" si="111"/>
        <v>32</v>
      </c>
      <c r="F868" s="380">
        <v>94.07</v>
      </c>
      <c r="G868" s="379">
        <f t="shared" si="112"/>
        <v>31</v>
      </c>
      <c r="H868" s="380">
        <v>93.401280543577684</v>
      </c>
      <c r="I868" s="379">
        <f t="shared" si="113"/>
        <v>31</v>
      </c>
      <c r="J868" s="380">
        <v>92.732561087155375</v>
      </c>
      <c r="K868" s="379">
        <f t="shared" si="114"/>
        <v>31</v>
      </c>
    </row>
    <row r="869" spans="1:11" ht="26.25" customHeight="1" x14ac:dyDescent="0.25">
      <c r="A869" s="137" t="s">
        <v>22</v>
      </c>
      <c r="B869" s="380">
        <v>97.818641514847229</v>
      </c>
      <c r="C869" s="379">
        <f t="shared" si="110"/>
        <v>13</v>
      </c>
      <c r="D869" s="380">
        <v>98.098604424401245</v>
      </c>
      <c r="E869" s="379">
        <f t="shared" si="111"/>
        <v>14</v>
      </c>
      <c r="F869" s="380">
        <v>96.61</v>
      </c>
      <c r="G869" s="379">
        <f t="shared" si="112"/>
        <v>12</v>
      </c>
      <c r="H869" s="380">
        <v>95.698615193478986</v>
      </c>
      <c r="I869" s="379">
        <f t="shared" si="113"/>
        <v>18</v>
      </c>
      <c r="J869" s="380">
        <v>94.787230386957972</v>
      </c>
      <c r="K869" s="379">
        <f t="shared" si="114"/>
        <v>17</v>
      </c>
    </row>
    <row r="870" spans="1:11" ht="26.25" customHeight="1" x14ac:dyDescent="0.25">
      <c r="A870" s="137" t="s">
        <v>23</v>
      </c>
      <c r="B870" s="380">
        <v>97.762171970027893</v>
      </c>
      <c r="C870" s="379">
        <f t="shared" si="110"/>
        <v>15</v>
      </c>
      <c r="D870" s="380">
        <v>97.49523901746231</v>
      </c>
      <c r="E870" s="379">
        <f t="shared" si="111"/>
        <v>23</v>
      </c>
      <c r="F870" s="380">
        <v>96.33</v>
      </c>
      <c r="G870" s="379">
        <f t="shared" si="112"/>
        <v>13</v>
      </c>
      <c r="H870" s="380">
        <v>93.808122424955855</v>
      </c>
      <c r="I870" s="379">
        <f t="shared" si="113"/>
        <v>30</v>
      </c>
      <c r="J870" s="380">
        <v>91.286244849911711</v>
      </c>
      <c r="K870" s="379">
        <f t="shared" si="114"/>
        <v>32</v>
      </c>
    </row>
    <row r="871" spans="1:11" ht="26.25" customHeight="1" x14ac:dyDescent="0.25">
      <c r="A871" s="137" t="s">
        <v>24</v>
      </c>
      <c r="B871" s="380">
        <v>97.630732230491731</v>
      </c>
      <c r="C871" s="379">
        <f t="shared" si="110"/>
        <v>17</v>
      </c>
      <c r="D871" s="380">
        <v>96.775397244939214</v>
      </c>
      <c r="E871" s="379">
        <f t="shared" si="111"/>
        <v>26</v>
      </c>
      <c r="F871" s="380">
        <v>95.66</v>
      </c>
      <c r="G871" s="379">
        <f t="shared" si="112"/>
        <v>21</v>
      </c>
      <c r="H871" s="380">
        <v>95.021657865068534</v>
      </c>
      <c r="I871" s="379">
        <f t="shared" si="113"/>
        <v>24</v>
      </c>
      <c r="J871" s="380">
        <v>94.38331573013707</v>
      </c>
      <c r="K871" s="379">
        <f t="shared" si="114"/>
        <v>21</v>
      </c>
    </row>
    <row r="872" spans="1:11" ht="26.25" customHeight="1" x14ac:dyDescent="0.25">
      <c r="A872" s="137" t="s">
        <v>25</v>
      </c>
      <c r="B872" s="380">
        <v>96.560861164780562</v>
      </c>
      <c r="C872" s="379">
        <f t="shared" si="110"/>
        <v>29</v>
      </c>
      <c r="D872" s="380">
        <v>96.562005277044861</v>
      </c>
      <c r="E872" s="379">
        <f t="shared" si="111"/>
        <v>29</v>
      </c>
      <c r="F872" s="380">
        <v>94.68</v>
      </c>
      <c r="G872" s="379">
        <f t="shared" si="112"/>
        <v>29</v>
      </c>
      <c r="H872" s="380">
        <v>95.746295078650547</v>
      </c>
      <c r="I872" s="379">
        <f t="shared" si="113"/>
        <v>16</v>
      </c>
      <c r="J872" s="380">
        <v>96.812590157301088</v>
      </c>
      <c r="K872" s="379">
        <f t="shared" si="114"/>
        <v>5</v>
      </c>
    </row>
    <row r="873" spans="1:11" ht="26.25" customHeight="1" x14ac:dyDescent="0.25">
      <c r="A873" s="137" t="s">
        <v>26</v>
      </c>
      <c r="B873" s="380">
        <v>97.604976252158892</v>
      </c>
      <c r="C873" s="379">
        <f t="shared" si="110"/>
        <v>18</v>
      </c>
      <c r="D873" s="380">
        <v>98.074204021784666</v>
      </c>
      <c r="E873" s="379">
        <f t="shared" si="111"/>
        <v>15</v>
      </c>
      <c r="F873" s="380">
        <v>96.09</v>
      </c>
      <c r="G873" s="379">
        <f t="shared" si="112"/>
        <v>17</v>
      </c>
      <c r="H873" s="380">
        <v>96.422546278107745</v>
      </c>
      <c r="I873" s="379">
        <f t="shared" si="113"/>
        <v>9</v>
      </c>
      <c r="J873" s="380">
        <v>96.755092556215487</v>
      </c>
      <c r="K873" s="379">
        <f t="shared" si="114"/>
        <v>6</v>
      </c>
    </row>
    <row r="874" spans="1:11" ht="26.25" customHeight="1" x14ac:dyDescent="0.25">
      <c r="A874" s="137" t="s">
        <v>27</v>
      </c>
      <c r="B874" s="380">
        <v>97.831181362863575</v>
      </c>
      <c r="C874" s="379">
        <f t="shared" si="110"/>
        <v>12</v>
      </c>
      <c r="D874" s="380">
        <v>98.52287552793932</v>
      </c>
      <c r="E874" s="379">
        <f t="shared" si="111"/>
        <v>7</v>
      </c>
      <c r="F874" s="380">
        <v>96.28</v>
      </c>
      <c r="G874" s="379">
        <f t="shared" si="112"/>
        <v>15</v>
      </c>
      <c r="H874" s="380">
        <v>95.742471443406018</v>
      </c>
      <c r="I874" s="379">
        <f t="shared" si="113"/>
        <v>17</v>
      </c>
      <c r="J874" s="380">
        <v>95.204942886812034</v>
      </c>
      <c r="K874" s="379">
        <f t="shared" si="114"/>
        <v>15</v>
      </c>
    </row>
    <row r="875" spans="1:11" ht="26.25" customHeight="1" x14ac:dyDescent="0.25">
      <c r="A875" s="137" t="s">
        <v>28</v>
      </c>
      <c r="B875" s="380">
        <v>98.219170734323882</v>
      </c>
      <c r="C875" s="379">
        <f t="shared" si="110"/>
        <v>8</v>
      </c>
      <c r="D875" s="380">
        <v>98.838716366841211</v>
      </c>
      <c r="E875" s="379">
        <f t="shared" si="111"/>
        <v>3</v>
      </c>
      <c r="F875" s="380">
        <v>97.81</v>
      </c>
      <c r="G875" s="379">
        <f t="shared" si="112"/>
        <v>2</v>
      </c>
      <c r="H875" s="380">
        <v>96.865032352137078</v>
      </c>
      <c r="I875" s="379">
        <f t="shared" si="113"/>
        <v>3</v>
      </c>
      <c r="J875" s="380">
        <v>95.920064704274154</v>
      </c>
      <c r="K875" s="379">
        <f t="shared" si="114"/>
        <v>10</v>
      </c>
    </row>
    <row r="876" spans="1:11" ht="26.25" customHeight="1" x14ac:dyDescent="0.25">
      <c r="A876" s="137" t="s">
        <v>29</v>
      </c>
      <c r="B876" s="380">
        <v>96.743421052631575</v>
      </c>
      <c r="C876" s="379">
        <f t="shared" si="110"/>
        <v>28</v>
      </c>
      <c r="D876" s="380">
        <v>97.258399395998495</v>
      </c>
      <c r="E876" s="379">
        <f t="shared" si="111"/>
        <v>24</v>
      </c>
      <c r="F876" s="380">
        <v>95.21</v>
      </c>
      <c r="G876" s="379">
        <f t="shared" si="112"/>
        <v>23</v>
      </c>
      <c r="H876" s="380">
        <v>95.059943882322941</v>
      </c>
      <c r="I876" s="379">
        <f t="shared" si="113"/>
        <v>22</v>
      </c>
      <c r="J876" s="380">
        <v>94.909887764645887</v>
      </c>
      <c r="K876" s="379">
        <f t="shared" si="114"/>
        <v>16</v>
      </c>
    </row>
    <row r="877" spans="1:11" ht="26.25" customHeight="1" x14ac:dyDescent="0.25">
      <c r="A877" s="137" t="s">
        <v>30</v>
      </c>
      <c r="B877" s="380">
        <v>98.494185734955252</v>
      </c>
      <c r="C877" s="379">
        <f t="shared" si="110"/>
        <v>3</v>
      </c>
      <c r="D877" s="380">
        <v>98.799576943416184</v>
      </c>
      <c r="E877" s="379">
        <f t="shared" si="111"/>
        <v>4</v>
      </c>
      <c r="F877" s="380">
        <v>97.39</v>
      </c>
      <c r="G877" s="379">
        <f t="shared" si="112"/>
        <v>4</v>
      </c>
      <c r="H877" s="380">
        <v>95.979455083506252</v>
      </c>
      <c r="I877" s="379">
        <f t="shared" si="113"/>
        <v>12</v>
      </c>
      <c r="J877" s="380">
        <v>94.568910167012504</v>
      </c>
      <c r="K877" s="379">
        <f t="shared" si="114"/>
        <v>19</v>
      </c>
    </row>
    <row r="878" spans="1:11" ht="26.25" customHeight="1" x14ac:dyDescent="0.25">
      <c r="A878" s="137" t="s">
        <v>31</v>
      </c>
      <c r="B878" s="380">
        <v>97.698283302963461</v>
      </c>
      <c r="C878" s="379">
        <f t="shared" si="110"/>
        <v>16</v>
      </c>
      <c r="D878" s="380">
        <v>98.165916812046646</v>
      </c>
      <c r="E878" s="379">
        <f t="shared" si="111"/>
        <v>13</v>
      </c>
      <c r="F878" s="380">
        <v>96.33</v>
      </c>
      <c r="G878" s="379">
        <f t="shared" si="112"/>
        <v>13</v>
      </c>
      <c r="H878" s="380">
        <v>95.413729439409195</v>
      </c>
      <c r="I878" s="379">
        <f t="shared" si="113"/>
        <v>21</v>
      </c>
      <c r="J878" s="380">
        <v>94.497458878818392</v>
      </c>
      <c r="K878" s="379">
        <f t="shared" si="114"/>
        <v>20</v>
      </c>
    </row>
    <row r="879" spans="1:11" ht="26.25" customHeight="1" x14ac:dyDescent="0.25">
      <c r="A879" s="137" t="s">
        <v>32</v>
      </c>
      <c r="B879" s="380">
        <v>98.46460051179983</v>
      </c>
      <c r="C879" s="379">
        <f t="shared" si="110"/>
        <v>4</v>
      </c>
      <c r="D879" s="380">
        <v>98.848023673641933</v>
      </c>
      <c r="E879" s="379">
        <f t="shared" si="111"/>
        <v>2</v>
      </c>
      <c r="F879" s="380">
        <v>97.67</v>
      </c>
      <c r="G879" s="379">
        <f t="shared" si="112"/>
        <v>3</v>
      </c>
      <c r="H879" s="380">
        <v>96.219408412203109</v>
      </c>
      <c r="I879" s="379">
        <f t="shared" si="113"/>
        <v>10</v>
      </c>
      <c r="J879" s="380">
        <v>94.768816824406215</v>
      </c>
      <c r="K879" s="379">
        <f t="shared" si="114"/>
        <v>18</v>
      </c>
    </row>
    <row r="880" spans="1:11" ht="26.25" customHeight="1" x14ac:dyDescent="0.25">
      <c r="A880" s="137" t="s">
        <v>33</v>
      </c>
      <c r="B880" s="380">
        <v>97.787144362486828</v>
      </c>
      <c r="C880" s="379">
        <f t="shared" si="110"/>
        <v>14</v>
      </c>
      <c r="D880" s="380">
        <v>98.219125048393337</v>
      </c>
      <c r="E880" s="379">
        <f t="shared" si="111"/>
        <v>12</v>
      </c>
      <c r="F880" s="380">
        <v>96.75</v>
      </c>
      <c r="G880" s="379">
        <f t="shared" si="112"/>
        <v>11</v>
      </c>
      <c r="H880" s="380">
        <v>97.222701397274449</v>
      </c>
      <c r="I880" s="379">
        <f t="shared" si="113"/>
        <v>1</v>
      </c>
      <c r="J880" s="380">
        <v>97.695402794548897</v>
      </c>
      <c r="K880" s="379">
        <f t="shared" si="114"/>
        <v>1</v>
      </c>
    </row>
    <row r="881" spans="1:11" ht="26.25" customHeight="1" x14ac:dyDescent="0.25">
      <c r="A881" s="137" t="s">
        <v>34</v>
      </c>
      <c r="B881" s="380">
        <v>97.447944238574195</v>
      </c>
      <c r="C881" s="379">
        <f t="shared" si="110"/>
        <v>19</v>
      </c>
      <c r="D881" s="380">
        <v>97.722615896866728</v>
      </c>
      <c r="E881" s="379">
        <f t="shared" si="111"/>
        <v>18</v>
      </c>
      <c r="F881" s="380">
        <v>95.51</v>
      </c>
      <c r="G881" s="379">
        <f t="shared" si="112"/>
        <v>22</v>
      </c>
      <c r="H881" s="380">
        <v>95.897713226205184</v>
      </c>
      <c r="I881" s="379">
        <f t="shared" si="113"/>
        <v>13</v>
      </c>
      <c r="J881" s="380">
        <v>96.285426452410363</v>
      </c>
      <c r="K881" s="379">
        <f t="shared" si="114"/>
        <v>8</v>
      </c>
    </row>
    <row r="882" spans="1:11" ht="26.25" customHeight="1" x14ac:dyDescent="0.25">
      <c r="A882" s="137" t="s">
        <v>35</v>
      </c>
      <c r="B882" s="380">
        <v>96.37605190831043</v>
      </c>
      <c r="C882" s="379">
        <f t="shared" si="110"/>
        <v>31</v>
      </c>
      <c r="D882" s="380">
        <v>96.075549749618986</v>
      </c>
      <c r="E882" s="379">
        <f t="shared" si="111"/>
        <v>31</v>
      </c>
      <c r="F882" s="380">
        <v>94.82</v>
      </c>
      <c r="G882" s="379">
        <f t="shared" si="112"/>
        <v>26</v>
      </c>
      <c r="H882" s="380">
        <v>94.339909722574433</v>
      </c>
      <c r="I882" s="379">
        <f t="shared" si="113"/>
        <v>28</v>
      </c>
      <c r="J882" s="380">
        <v>93.859819445148872</v>
      </c>
      <c r="K882" s="379">
        <f t="shared" si="114"/>
        <v>27</v>
      </c>
    </row>
    <row r="883" spans="1:11" ht="26.25" customHeight="1" x14ac:dyDescent="0.25">
      <c r="A883" s="137" t="s">
        <v>36</v>
      </c>
      <c r="B883" s="380">
        <v>98.318377971093909</v>
      </c>
      <c r="C883" s="379">
        <f t="shared" si="110"/>
        <v>5</v>
      </c>
      <c r="D883" s="380">
        <v>98.386508961998473</v>
      </c>
      <c r="E883" s="379">
        <f t="shared" si="111"/>
        <v>9</v>
      </c>
      <c r="F883" s="380">
        <v>96.83</v>
      </c>
      <c r="G883" s="379">
        <f t="shared" si="112"/>
        <v>9</v>
      </c>
      <c r="H883" s="380">
        <v>96.435876774313527</v>
      </c>
      <c r="I883" s="379">
        <f t="shared" si="113"/>
        <v>8</v>
      </c>
      <c r="J883" s="380">
        <v>96.041753548627057</v>
      </c>
      <c r="K883" s="379">
        <f t="shared" si="114"/>
        <v>9</v>
      </c>
    </row>
    <row r="884" spans="1:11" ht="26.25" customHeight="1" x14ac:dyDescent="0.25">
      <c r="A884" s="138" t="s">
        <v>97</v>
      </c>
    </row>
    <row r="886" spans="1:11" ht="26.25" customHeight="1" x14ac:dyDescent="0.25">
      <c r="A886" s="469" t="s">
        <v>629</v>
      </c>
      <c r="C886" s="17"/>
      <c r="E886" s="17"/>
      <c r="G886" s="17"/>
      <c r="K886" s="17" t="s">
        <v>0</v>
      </c>
    </row>
    <row r="887" spans="1:11" ht="26.25" customHeight="1" x14ac:dyDescent="0.25">
      <c r="A887" s="821" t="s">
        <v>71</v>
      </c>
      <c r="B887" s="725" t="s">
        <v>349</v>
      </c>
      <c r="C887" s="725"/>
      <c r="D887" s="725" t="s">
        <v>410</v>
      </c>
      <c r="E887" s="725"/>
      <c r="F887" s="725" t="s">
        <v>598</v>
      </c>
      <c r="G887" s="725"/>
      <c r="H887" s="725" t="s">
        <v>889</v>
      </c>
      <c r="I887" s="725"/>
      <c r="J887" s="725" t="s">
        <v>1035</v>
      </c>
      <c r="K887" s="725"/>
    </row>
    <row r="888" spans="1:11" ht="26.25" customHeight="1" x14ac:dyDescent="0.25">
      <c r="A888" s="819"/>
      <c r="B888" s="458" t="s">
        <v>105</v>
      </c>
      <c r="C888" s="458" t="s">
        <v>3</v>
      </c>
      <c r="D888" s="458" t="s">
        <v>105</v>
      </c>
      <c r="E888" s="458" t="s">
        <v>3</v>
      </c>
      <c r="F888" s="458" t="s">
        <v>105</v>
      </c>
      <c r="G888" s="458" t="s">
        <v>3</v>
      </c>
      <c r="H888" s="458" t="s">
        <v>105</v>
      </c>
      <c r="I888" s="458" t="s">
        <v>3</v>
      </c>
      <c r="J888" s="458" t="s">
        <v>105</v>
      </c>
      <c r="K888" s="458" t="s">
        <v>3</v>
      </c>
    </row>
    <row r="889" spans="1:11" ht="26.25" customHeight="1" x14ac:dyDescent="0.25">
      <c r="A889" s="136" t="s">
        <v>4</v>
      </c>
      <c r="B889" s="373">
        <v>1.18</v>
      </c>
      <c r="C889" s="377" t="s">
        <v>230</v>
      </c>
      <c r="D889" s="373">
        <v>0.95</v>
      </c>
      <c r="E889" s="377" t="s">
        <v>230</v>
      </c>
      <c r="F889" s="373">
        <v>1.2</v>
      </c>
      <c r="G889" s="377" t="s">
        <v>230</v>
      </c>
      <c r="H889" s="373">
        <v>1.4452603920149081</v>
      </c>
      <c r="I889" s="377" t="s">
        <v>230</v>
      </c>
      <c r="J889" s="373">
        <v>1.6905207840298162</v>
      </c>
      <c r="K889" s="377" t="s">
        <v>230</v>
      </c>
    </row>
    <row r="890" spans="1:11" ht="26.25" customHeight="1" x14ac:dyDescent="0.25">
      <c r="A890" s="137" t="s">
        <v>6</v>
      </c>
      <c r="B890" s="405">
        <v>0.54476220080820636</v>
      </c>
      <c r="C890" s="379">
        <f t="shared" ref="C890:C921" si="115">RANK(B890,$B$890:$B$921)</f>
        <v>28</v>
      </c>
      <c r="D890" s="405">
        <v>0.42248384024639823</v>
      </c>
      <c r="E890" s="379">
        <f>RANK(D890,$D$890:$D$921)</f>
        <v>28</v>
      </c>
      <c r="F890" s="405">
        <v>0.48</v>
      </c>
      <c r="G890" s="379">
        <f>RANK(F890,$F$890:$F$921)</f>
        <v>27</v>
      </c>
      <c r="H890" s="405">
        <v>0.61857377344613784</v>
      </c>
      <c r="I890" s="379">
        <f>RANK(H890,$H$890:$H$921)</f>
        <v>27</v>
      </c>
      <c r="J890" s="405">
        <v>0.7571475468922757</v>
      </c>
      <c r="K890" s="379">
        <f>RANK(J890,$J$890:$J$921)</f>
        <v>26</v>
      </c>
    </row>
    <row r="891" spans="1:11" ht="26.25" customHeight="1" x14ac:dyDescent="0.25">
      <c r="A891" s="137" t="s">
        <v>7</v>
      </c>
      <c r="B891" s="405">
        <v>1.2806209345086952</v>
      </c>
      <c r="C891" s="379">
        <f t="shared" si="115"/>
        <v>7</v>
      </c>
      <c r="D891" s="405">
        <v>1.3749192073380365</v>
      </c>
      <c r="E891" s="379">
        <f t="shared" ref="E891:E921" si="116">RANK(D891,$D$890:$D$921)</f>
        <v>2</v>
      </c>
      <c r="F891" s="405">
        <v>1.2</v>
      </c>
      <c r="G891" s="379">
        <f t="shared" ref="G891:G921" si="117">RANK(F891,$F$890:$F$921)</f>
        <v>9</v>
      </c>
      <c r="H891" s="405">
        <v>1.2301489875822145</v>
      </c>
      <c r="I891" s="379">
        <f t="shared" ref="I891:I921" si="118">RANK(H891,$H$890:$H$921)</f>
        <v>14</v>
      </c>
      <c r="J891" s="405">
        <v>1.260297975164429</v>
      </c>
      <c r="K891" s="379">
        <f t="shared" ref="K891:K921" si="119">RANK(J891,$J$890:$J$921)</f>
        <v>15</v>
      </c>
    </row>
    <row r="892" spans="1:11" ht="26.25" customHeight="1" x14ac:dyDescent="0.25">
      <c r="A892" s="137" t="s">
        <v>8</v>
      </c>
      <c r="B892" s="405">
        <v>0.595647737250528</v>
      </c>
      <c r="C892" s="379">
        <f t="shared" si="115"/>
        <v>24</v>
      </c>
      <c r="D892" s="405">
        <v>0.44953957192633148</v>
      </c>
      <c r="E892" s="379">
        <f t="shared" si="116"/>
        <v>25</v>
      </c>
      <c r="F892" s="405">
        <v>0.44</v>
      </c>
      <c r="G892" s="379">
        <f t="shared" si="117"/>
        <v>29</v>
      </c>
      <c r="H892" s="405">
        <v>0.55891082529791347</v>
      </c>
      <c r="I892" s="379">
        <f t="shared" si="118"/>
        <v>30</v>
      </c>
      <c r="J892" s="405">
        <v>0.677821650595827</v>
      </c>
      <c r="K892" s="379">
        <f t="shared" si="119"/>
        <v>29</v>
      </c>
    </row>
    <row r="893" spans="1:11" ht="26.25" customHeight="1" x14ac:dyDescent="0.25">
      <c r="A893" s="137" t="s">
        <v>9</v>
      </c>
      <c r="B893" s="405">
        <v>0.78917982488181082</v>
      </c>
      <c r="C893" s="379">
        <f t="shared" si="115"/>
        <v>18</v>
      </c>
      <c r="D893" s="405">
        <v>0.65295102459476051</v>
      </c>
      <c r="E893" s="379">
        <f t="shared" si="116"/>
        <v>15</v>
      </c>
      <c r="F893" s="405">
        <v>0.89</v>
      </c>
      <c r="G893" s="379">
        <f t="shared" si="117"/>
        <v>16</v>
      </c>
      <c r="H893" s="405">
        <v>1.4662387034317892</v>
      </c>
      <c r="I893" s="379">
        <f t="shared" si="118"/>
        <v>10</v>
      </c>
      <c r="J893" s="405">
        <v>2.0424774068635783</v>
      </c>
      <c r="K893" s="379">
        <f t="shared" si="119"/>
        <v>7</v>
      </c>
    </row>
    <row r="894" spans="1:11" ht="26.25" customHeight="1" x14ac:dyDescent="0.25">
      <c r="A894" s="137" t="s">
        <v>10</v>
      </c>
      <c r="B894" s="405">
        <v>0.7962604267549751</v>
      </c>
      <c r="C894" s="379">
        <f t="shared" si="115"/>
        <v>17</v>
      </c>
      <c r="D894" s="405">
        <v>0.68352200386957307</v>
      </c>
      <c r="E894" s="379">
        <f t="shared" si="116"/>
        <v>14</v>
      </c>
      <c r="F894" s="405">
        <v>0.99</v>
      </c>
      <c r="G894" s="379">
        <f t="shared" si="117"/>
        <v>10</v>
      </c>
      <c r="H894" s="405">
        <v>1.694606413994169</v>
      </c>
      <c r="I894" s="379">
        <f t="shared" si="118"/>
        <v>7</v>
      </c>
      <c r="J894" s="405">
        <v>2.3992128279883378</v>
      </c>
      <c r="K894" s="379">
        <f t="shared" si="119"/>
        <v>6</v>
      </c>
    </row>
    <row r="895" spans="1:11" ht="26.25" customHeight="1" x14ac:dyDescent="0.25">
      <c r="A895" s="137" t="s">
        <v>11</v>
      </c>
      <c r="B895" s="405">
        <v>0.58761163722618559</v>
      </c>
      <c r="C895" s="379">
        <f t="shared" si="115"/>
        <v>26</v>
      </c>
      <c r="D895" s="405">
        <v>0.48081125972550048</v>
      </c>
      <c r="E895" s="379">
        <f t="shared" si="116"/>
        <v>24</v>
      </c>
      <c r="F895" s="405">
        <v>0.42</v>
      </c>
      <c r="G895" s="379">
        <f t="shared" si="117"/>
        <v>31</v>
      </c>
      <c r="H895" s="405">
        <v>0.61381913671426225</v>
      </c>
      <c r="I895" s="379">
        <f t="shared" si="118"/>
        <v>28</v>
      </c>
      <c r="J895" s="405">
        <v>0.80763827342852457</v>
      </c>
      <c r="K895" s="379">
        <f t="shared" si="119"/>
        <v>24</v>
      </c>
    </row>
    <row r="896" spans="1:11" ht="26.25" customHeight="1" x14ac:dyDescent="0.25">
      <c r="A896" s="137" t="s">
        <v>12</v>
      </c>
      <c r="B896" s="405">
        <v>0.85367282383723209</v>
      </c>
      <c r="C896" s="379">
        <f t="shared" si="115"/>
        <v>15</v>
      </c>
      <c r="D896" s="405">
        <v>0.54014240117849244</v>
      </c>
      <c r="E896" s="379">
        <f t="shared" si="116"/>
        <v>21</v>
      </c>
      <c r="F896" s="405">
        <v>0.92</v>
      </c>
      <c r="G896" s="379">
        <f t="shared" si="117"/>
        <v>15</v>
      </c>
      <c r="H896" s="405">
        <v>1.2799943705580183</v>
      </c>
      <c r="I896" s="379">
        <f t="shared" si="118"/>
        <v>13</v>
      </c>
      <c r="J896" s="405">
        <v>1.6399887411160368</v>
      </c>
      <c r="K896" s="379">
        <f t="shared" si="119"/>
        <v>12</v>
      </c>
    </row>
    <row r="897" spans="1:11" ht="26.25" customHeight="1" x14ac:dyDescent="0.25">
      <c r="A897" s="137" t="s">
        <v>13</v>
      </c>
      <c r="B897" s="405">
        <v>0.67592821771898737</v>
      </c>
      <c r="C897" s="379">
        <f t="shared" si="115"/>
        <v>22</v>
      </c>
      <c r="D897" s="405">
        <v>0.52819084303887454</v>
      </c>
      <c r="E897" s="379">
        <f t="shared" si="116"/>
        <v>22</v>
      </c>
      <c r="F897" s="405">
        <v>0.99</v>
      </c>
      <c r="G897" s="379">
        <f t="shared" si="117"/>
        <v>10</v>
      </c>
      <c r="H897" s="405">
        <v>1.3857999887865138</v>
      </c>
      <c r="I897" s="379">
        <f t="shared" si="118"/>
        <v>12</v>
      </c>
      <c r="J897" s="405">
        <v>1.7815999775730276</v>
      </c>
      <c r="K897" s="379">
        <f t="shared" si="119"/>
        <v>11</v>
      </c>
    </row>
    <row r="898" spans="1:11" ht="26.25" customHeight="1" x14ac:dyDescent="0.25">
      <c r="A898" s="137" t="s">
        <v>104</v>
      </c>
      <c r="B898" s="405">
        <v>1.0664458630483364</v>
      </c>
      <c r="C898" s="379">
        <f t="shared" si="115"/>
        <v>12</v>
      </c>
      <c r="D898" s="405">
        <v>0.80732607730447903</v>
      </c>
      <c r="E898" s="379">
        <f t="shared" si="116"/>
        <v>10</v>
      </c>
      <c r="F898" s="405">
        <v>1.32</v>
      </c>
      <c r="G898" s="379">
        <f t="shared" si="117"/>
        <v>5</v>
      </c>
      <c r="H898" s="405">
        <v>2.0866094782283775</v>
      </c>
      <c r="I898" s="379">
        <f t="shared" si="118"/>
        <v>2</v>
      </c>
      <c r="J898" s="405">
        <v>2.8532189564567547</v>
      </c>
      <c r="K898" s="379">
        <f t="shared" si="119"/>
        <v>2</v>
      </c>
    </row>
    <row r="899" spans="1:11" ht="26.25" customHeight="1" x14ac:dyDescent="0.25">
      <c r="A899" s="137" t="s">
        <v>14</v>
      </c>
      <c r="B899" s="405">
        <v>0.52415151164137608</v>
      </c>
      <c r="C899" s="379">
        <f t="shared" si="115"/>
        <v>29</v>
      </c>
      <c r="D899" s="405">
        <v>0.44713878246462901</v>
      </c>
      <c r="E899" s="379">
        <f t="shared" si="116"/>
        <v>26</v>
      </c>
      <c r="F899" s="405">
        <v>0.45</v>
      </c>
      <c r="G899" s="379">
        <f t="shared" si="117"/>
        <v>28</v>
      </c>
      <c r="H899" s="405">
        <v>0.45054993595123455</v>
      </c>
      <c r="I899" s="379">
        <f t="shared" si="118"/>
        <v>32</v>
      </c>
      <c r="J899" s="405">
        <v>0.45109987190246909</v>
      </c>
      <c r="K899" s="379">
        <f t="shared" si="119"/>
        <v>32</v>
      </c>
    </row>
    <row r="900" spans="1:11" ht="26.25" customHeight="1" x14ac:dyDescent="0.25">
      <c r="A900" s="137" t="s">
        <v>15</v>
      </c>
      <c r="B900" s="405">
        <v>0.83434862065964666</v>
      </c>
      <c r="C900" s="379">
        <f t="shared" si="115"/>
        <v>16</v>
      </c>
      <c r="D900" s="405">
        <v>0.64754081183595635</v>
      </c>
      <c r="E900" s="379">
        <f t="shared" si="116"/>
        <v>16</v>
      </c>
      <c r="F900" s="405">
        <v>0.64</v>
      </c>
      <c r="G900" s="379">
        <f t="shared" si="117"/>
        <v>22</v>
      </c>
      <c r="H900" s="405">
        <v>0.74561736358807018</v>
      </c>
      <c r="I900" s="379">
        <f t="shared" si="118"/>
        <v>22</v>
      </c>
      <c r="J900" s="405">
        <v>0.85123472717614035</v>
      </c>
      <c r="K900" s="379">
        <f t="shared" si="119"/>
        <v>23</v>
      </c>
    </row>
    <row r="901" spans="1:11" ht="26.25" customHeight="1" x14ac:dyDescent="0.25">
      <c r="A901" s="137" t="s">
        <v>16</v>
      </c>
      <c r="B901" s="405">
        <v>1.5982604327768304</v>
      </c>
      <c r="C901" s="379">
        <f t="shared" si="115"/>
        <v>3</v>
      </c>
      <c r="D901" s="405">
        <v>1.2137808293455545</v>
      </c>
      <c r="E901" s="379">
        <f t="shared" si="116"/>
        <v>6</v>
      </c>
      <c r="F901" s="405">
        <v>1.41</v>
      </c>
      <c r="G901" s="379">
        <f t="shared" si="117"/>
        <v>3</v>
      </c>
      <c r="H901" s="405">
        <v>1.5133453121977047</v>
      </c>
      <c r="I901" s="379">
        <f t="shared" si="118"/>
        <v>9</v>
      </c>
      <c r="J901" s="405">
        <v>1.6166906243954096</v>
      </c>
      <c r="K901" s="379">
        <f t="shared" si="119"/>
        <v>13</v>
      </c>
    </row>
    <row r="902" spans="1:11" ht="26.25" customHeight="1" x14ac:dyDescent="0.25">
      <c r="A902" s="137" t="s">
        <v>17</v>
      </c>
      <c r="B902" s="405">
        <v>1.0555794915984489</v>
      </c>
      <c r="C902" s="379">
        <f t="shared" si="115"/>
        <v>13</v>
      </c>
      <c r="D902" s="405">
        <v>0.91087216248506575</v>
      </c>
      <c r="E902" s="379">
        <f t="shared" si="116"/>
        <v>8</v>
      </c>
      <c r="F902" s="405">
        <v>0.99</v>
      </c>
      <c r="G902" s="379">
        <f t="shared" si="117"/>
        <v>10</v>
      </c>
      <c r="H902" s="405">
        <v>0.97846642973953235</v>
      </c>
      <c r="I902" s="379">
        <f t="shared" si="118"/>
        <v>18</v>
      </c>
      <c r="J902" s="405">
        <v>0.96693285947906471</v>
      </c>
      <c r="K902" s="379">
        <f t="shared" si="119"/>
        <v>19</v>
      </c>
    </row>
    <row r="903" spans="1:11" ht="26.25" customHeight="1" x14ac:dyDescent="0.25">
      <c r="A903" s="137" t="s">
        <v>18</v>
      </c>
      <c r="B903" s="405">
        <v>1.5754988360635651</v>
      </c>
      <c r="C903" s="379">
        <f t="shared" si="115"/>
        <v>4</v>
      </c>
      <c r="D903" s="405">
        <v>1.2495104529941627</v>
      </c>
      <c r="E903" s="379">
        <f t="shared" si="116"/>
        <v>5</v>
      </c>
      <c r="F903" s="405">
        <v>1.3</v>
      </c>
      <c r="G903" s="379">
        <f t="shared" si="117"/>
        <v>6</v>
      </c>
      <c r="H903" s="405">
        <v>1.203173048923704</v>
      </c>
      <c r="I903" s="379">
        <f t="shared" si="118"/>
        <v>16</v>
      </c>
      <c r="J903" s="405">
        <v>1.106346097847408</v>
      </c>
      <c r="K903" s="379">
        <f t="shared" si="119"/>
        <v>18</v>
      </c>
    </row>
    <row r="904" spans="1:11" ht="26.25" customHeight="1" x14ac:dyDescent="0.25">
      <c r="A904" s="137" t="s">
        <v>19</v>
      </c>
      <c r="B904" s="405">
        <v>0.5176524225183553</v>
      </c>
      <c r="C904" s="379">
        <f t="shared" si="115"/>
        <v>31</v>
      </c>
      <c r="D904" s="405">
        <v>0.39858200319600318</v>
      </c>
      <c r="E904" s="379">
        <f t="shared" si="116"/>
        <v>31</v>
      </c>
      <c r="F904" s="405">
        <v>0.41</v>
      </c>
      <c r="G904" s="379">
        <f t="shared" si="117"/>
        <v>32</v>
      </c>
      <c r="H904" s="405">
        <v>0.48084287927014013</v>
      </c>
      <c r="I904" s="379">
        <f t="shared" si="118"/>
        <v>31</v>
      </c>
      <c r="J904" s="405">
        <v>0.55168575854028035</v>
      </c>
      <c r="K904" s="379">
        <f t="shared" si="119"/>
        <v>31</v>
      </c>
    </row>
    <row r="905" spans="1:11" ht="26.25" customHeight="1" x14ac:dyDescent="0.25">
      <c r="A905" s="137" t="s">
        <v>20</v>
      </c>
      <c r="B905" s="405">
        <v>0.6432793429032011</v>
      </c>
      <c r="C905" s="379">
        <f t="shared" si="115"/>
        <v>23</v>
      </c>
      <c r="D905" s="405">
        <v>0.62717141181248026</v>
      </c>
      <c r="E905" s="379">
        <f t="shared" si="116"/>
        <v>17</v>
      </c>
      <c r="F905" s="405">
        <v>0.88</v>
      </c>
      <c r="G905" s="379">
        <f t="shared" si="117"/>
        <v>17</v>
      </c>
      <c r="H905" s="405">
        <v>1.7533440796357567</v>
      </c>
      <c r="I905" s="379">
        <f t="shared" si="118"/>
        <v>5</v>
      </c>
      <c r="J905" s="405">
        <v>2.6266881592715134</v>
      </c>
      <c r="K905" s="379">
        <f t="shared" si="119"/>
        <v>4</v>
      </c>
    </row>
    <row r="906" spans="1:11" ht="26.25" customHeight="1" x14ac:dyDescent="0.25">
      <c r="A906" s="137" t="s">
        <v>21</v>
      </c>
      <c r="B906" s="405">
        <v>3.4415559500225172</v>
      </c>
      <c r="C906" s="379">
        <f t="shared" si="115"/>
        <v>1</v>
      </c>
      <c r="D906" s="405">
        <v>3.270844309540847</v>
      </c>
      <c r="E906" s="379">
        <f t="shared" si="116"/>
        <v>1</v>
      </c>
      <c r="F906" s="405">
        <v>4.4000000000000004</v>
      </c>
      <c r="G906" s="379">
        <f t="shared" si="117"/>
        <v>1</v>
      </c>
      <c r="H906" s="405">
        <v>4.0955875739091008</v>
      </c>
      <c r="I906" s="379">
        <f t="shared" si="118"/>
        <v>1</v>
      </c>
      <c r="J906" s="405">
        <v>3.7911751478182012</v>
      </c>
      <c r="K906" s="379">
        <f t="shared" si="119"/>
        <v>1</v>
      </c>
    </row>
    <row r="907" spans="1:11" ht="26.25" customHeight="1" x14ac:dyDescent="0.25">
      <c r="A907" s="137" t="s">
        <v>22</v>
      </c>
      <c r="B907" s="405">
        <v>1.1097235566290244</v>
      </c>
      <c r="C907" s="379">
        <f t="shared" si="115"/>
        <v>10</v>
      </c>
      <c r="D907" s="405">
        <v>0.69447853764707812</v>
      </c>
      <c r="E907" s="379">
        <f t="shared" si="116"/>
        <v>13</v>
      </c>
      <c r="F907" s="405">
        <v>0.98</v>
      </c>
      <c r="G907" s="379">
        <f t="shared" si="117"/>
        <v>13</v>
      </c>
      <c r="H907" s="405">
        <v>1.4536077109436887</v>
      </c>
      <c r="I907" s="379">
        <f t="shared" si="118"/>
        <v>11</v>
      </c>
      <c r="J907" s="405">
        <v>1.9272154218873774</v>
      </c>
      <c r="K907" s="379">
        <f t="shared" si="119"/>
        <v>9</v>
      </c>
    </row>
    <row r="908" spans="1:11" ht="26.25" customHeight="1" x14ac:dyDescent="0.25">
      <c r="A908" s="137" t="s">
        <v>23</v>
      </c>
      <c r="B908" s="405">
        <v>0.59381469771622075</v>
      </c>
      <c r="C908" s="379">
        <f t="shared" si="115"/>
        <v>25</v>
      </c>
      <c r="D908" s="405">
        <v>0.41580204377275759</v>
      </c>
      <c r="E908" s="379">
        <f t="shared" si="116"/>
        <v>29</v>
      </c>
      <c r="F908" s="405">
        <v>0.66</v>
      </c>
      <c r="G908" s="379">
        <f t="shared" si="117"/>
        <v>20</v>
      </c>
      <c r="H908" s="405">
        <v>0.93866510709847206</v>
      </c>
      <c r="I908" s="379">
        <f t="shared" si="118"/>
        <v>19</v>
      </c>
      <c r="J908" s="405">
        <v>1.2173302141969442</v>
      </c>
      <c r="K908" s="379">
        <f t="shared" si="119"/>
        <v>16</v>
      </c>
    </row>
    <row r="909" spans="1:11" ht="26.25" customHeight="1" x14ac:dyDescent="0.25">
      <c r="A909" s="137" t="s">
        <v>24</v>
      </c>
      <c r="B909" s="405">
        <v>0.87714455287021575</v>
      </c>
      <c r="C909" s="379">
        <f t="shared" si="115"/>
        <v>14</v>
      </c>
      <c r="D909" s="405">
        <v>0.79207920792079212</v>
      </c>
      <c r="E909" s="379">
        <f t="shared" si="116"/>
        <v>11</v>
      </c>
      <c r="F909" s="405">
        <v>0.96</v>
      </c>
      <c r="G909" s="379">
        <f t="shared" si="117"/>
        <v>14</v>
      </c>
      <c r="H909" s="405">
        <v>1.8764307632360822</v>
      </c>
      <c r="I909" s="379">
        <f t="shared" si="118"/>
        <v>4</v>
      </c>
      <c r="J909" s="405">
        <v>2.7928615264721643</v>
      </c>
      <c r="K909" s="379">
        <f t="shared" si="119"/>
        <v>3</v>
      </c>
    </row>
    <row r="910" spans="1:11" ht="26.25" customHeight="1" x14ac:dyDescent="0.25">
      <c r="A910" s="137" t="s">
        <v>25</v>
      </c>
      <c r="B910" s="405">
        <v>0.709578679753608</v>
      </c>
      <c r="C910" s="379">
        <f t="shared" si="115"/>
        <v>21</v>
      </c>
      <c r="D910" s="405">
        <v>0.62361648505957157</v>
      </c>
      <c r="E910" s="379">
        <f t="shared" si="116"/>
        <v>18</v>
      </c>
      <c r="F910" s="405">
        <v>0.66</v>
      </c>
      <c r="G910" s="379">
        <f t="shared" si="117"/>
        <v>20</v>
      </c>
      <c r="H910" s="405">
        <v>0.81003592483419296</v>
      </c>
      <c r="I910" s="379">
        <f t="shared" si="118"/>
        <v>20</v>
      </c>
      <c r="J910" s="405">
        <v>0.96007184966838588</v>
      </c>
      <c r="K910" s="379">
        <f t="shared" si="119"/>
        <v>20</v>
      </c>
    </row>
    <row r="911" spans="1:11" ht="26.25" customHeight="1" x14ac:dyDescent="0.25">
      <c r="A911" s="137" t="s">
        <v>26</v>
      </c>
      <c r="B911" s="405">
        <v>1.7904781745687284</v>
      </c>
      <c r="C911" s="379">
        <f t="shared" si="115"/>
        <v>2</v>
      </c>
      <c r="D911" s="405">
        <v>1.3073848036077562</v>
      </c>
      <c r="E911" s="379">
        <f t="shared" si="116"/>
        <v>3</v>
      </c>
      <c r="F911" s="405">
        <v>1.5</v>
      </c>
      <c r="G911" s="379">
        <f t="shared" si="117"/>
        <v>2</v>
      </c>
      <c r="H911" s="405">
        <v>1.7419336223878208</v>
      </c>
      <c r="I911" s="379">
        <f t="shared" si="118"/>
        <v>6</v>
      </c>
      <c r="J911" s="405">
        <v>1.9838672447756416</v>
      </c>
      <c r="K911" s="379">
        <f t="shared" si="119"/>
        <v>8</v>
      </c>
    </row>
    <row r="912" spans="1:11" ht="26.25" customHeight="1" x14ac:dyDescent="0.25">
      <c r="A912" s="137" t="s">
        <v>27</v>
      </c>
      <c r="B912" s="405">
        <v>0.76427860246198409</v>
      </c>
      <c r="C912" s="379">
        <f t="shared" si="115"/>
        <v>19</v>
      </c>
      <c r="D912" s="405">
        <v>0.56586276023300885</v>
      </c>
      <c r="E912" s="379">
        <f t="shared" si="116"/>
        <v>19</v>
      </c>
      <c r="F912" s="405">
        <v>0.67</v>
      </c>
      <c r="G912" s="379">
        <f t="shared" si="117"/>
        <v>19</v>
      </c>
      <c r="H912" s="405">
        <v>0.78857100574515204</v>
      </c>
      <c r="I912" s="379">
        <f t="shared" si="118"/>
        <v>21</v>
      </c>
      <c r="J912" s="405">
        <v>0.90714201149030405</v>
      </c>
      <c r="K912" s="379">
        <f t="shared" si="119"/>
        <v>22</v>
      </c>
    </row>
    <row r="913" spans="1:11" ht="26.25" customHeight="1" x14ac:dyDescent="0.25">
      <c r="A913" s="137" t="s">
        <v>28</v>
      </c>
      <c r="B913" s="405">
        <v>1.1027945282620428</v>
      </c>
      <c r="C913" s="379">
        <f t="shared" si="115"/>
        <v>11</v>
      </c>
      <c r="D913" s="405">
        <v>0.5218013691513802</v>
      </c>
      <c r="E913" s="379">
        <f t="shared" si="116"/>
        <v>23</v>
      </c>
      <c r="F913" s="405">
        <v>0.56999999999999995</v>
      </c>
      <c r="G913" s="379">
        <f t="shared" si="117"/>
        <v>23</v>
      </c>
      <c r="H913" s="405">
        <v>0.63858219418156326</v>
      </c>
      <c r="I913" s="379">
        <f t="shared" si="118"/>
        <v>26</v>
      </c>
      <c r="J913" s="405">
        <v>0.70716438836312656</v>
      </c>
      <c r="K913" s="379">
        <f t="shared" si="119"/>
        <v>27</v>
      </c>
    </row>
    <row r="914" spans="1:11" ht="26.25" customHeight="1" x14ac:dyDescent="0.25">
      <c r="A914" s="137" t="s">
        <v>29</v>
      </c>
      <c r="B914" s="405">
        <v>1.5160247691151449</v>
      </c>
      <c r="C914" s="379">
        <f t="shared" si="115"/>
        <v>5</v>
      </c>
      <c r="D914" s="405">
        <v>1.2646886677772275</v>
      </c>
      <c r="E914" s="379">
        <f t="shared" si="116"/>
        <v>4</v>
      </c>
      <c r="F914" s="405">
        <v>1.3</v>
      </c>
      <c r="G914" s="379">
        <f t="shared" si="117"/>
        <v>6</v>
      </c>
      <c r="H914" s="405">
        <v>1.6124606032382267</v>
      </c>
      <c r="I914" s="379">
        <f t="shared" si="118"/>
        <v>8</v>
      </c>
      <c r="J914" s="405">
        <v>1.9249212064764534</v>
      </c>
      <c r="K914" s="379">
        <f t="shared" si="119"/>
        <v>10</v>
      </c>
    </row>
    <row r="915" spans="1:11" ht="26.25" customHeight="1" x14ac:dyDescent="0.25">
      <c r="A915" s="137" t="s">
        <v>30</v>
      </c>
      <c r="B915" s="405">
        <v>0.5482036634260109</v>
      </c>
      <c r="C915" s="379">
        <f t="shared" si="115"/>
        <v>27</v>
      </c>
      <c r="D915" s="405">
        <v>0.40091489505157951</v>
      </c>
      <c r="E915" s="379">
        <f t="shared" si="116"/>
        <v>30</v>
      </c>
      <c r="F915" s="405">
        <v>0.53</v>
      </c>
      <c r="G915" s="379">
        <f t="shared" si="117"/>
        <v>26</v>
      </c>
      <c r="H915" s="405">
        <v>0.6119932559953698</v>
      </c>
      <c r="I915" s="379">
        <f t="shared" si="118"/>
        <v>29</v>
      </c>
      <c r="J915" s="405">
        <v>0.69398651199073957</v>
      </c>
      <c r="K915" s="379">
        <f t="shared" si="119"/>
        <v>28</v>
      </c>
    </row>
    <row r="916" spans="1:11" ht="26.25" customHeight="1" x14ac:dyDescent="0.25">
      <c r="A916" s="137" t="s">
        <v>31</v>
      </c>
      <c r="B916" s="405">
        <v>1.1210786712336214</v>
      </c>
      <c r="C916" s="379">
        <f t="shared" si="115"/>
        <v>9</v>
      </c>
      <c r="D916" s="405">
        <v>0.73906946831279197</v>
      </c>
      <c r="E916" s="379">
        <f t="shared" si="116"/>
        <v>12</v>
      </c>
      <c r="F916" s="405">
        <v>0.71</v>
      </c>
      <c r="G916" s="379">
        <f t="shared" si="117"/>
        <v>18</v>
      </c>
      <c r="H916" s="405">
        <v>0.67089972445189883</v>
      </c>
      <c r="I916" s="379">
        <f t="shared" si="118"/>
        <v>25</v>
      </c>
      <c r="J916" s="405">
        <v>0.63179944890379769</v>
      </c>
      <c r="K916" s="379">
        <f t="shared" si="119"/>
        <v>30</v>
      </c>
    </row>
    <row r="917" spans="1:11" ht="26.25" customHeight="1" x14ac:dyDescent="0.25">
      <c r="A917" s="137" t="s">
        <v>32</v>
      </c>
      <c r="B917" s="405">
        <v>0.47581701308496782</v>
      </c>
      <c r="C917" s="379">
        <f t="shared" si="115"/>
        <v>32</v>
      </c>
      <c r="D917" s="405">
        <v>0.3222940496414618</v>
      </c>
      <c r="E917" s="379">
        <f t="shared" si="116"/>
        <v>32</v>
      </c>
      <c r="F917" s="405">
        <v>0.44</v>
      </c>
      <c r="G917" s="379">
        <f t="shared" si="117"/>
        <v>29</v>
      </c>
      <c r="H917" s="405">
        <v>0.68849646099949946</v>
      </c>
      <c r="I917" s="379">
        <f t="shared" si="118"/>
        <v>23</v>
      </c>
      <c r="J917" s="405">
        <v>0.93699292199899897</v>
      </c>
      <c r="K917" s="379">
        <f t="shared" si="119"/>
        <v>21</v>
      </c>
    </row>
    <row r="918" spans="1:11" ht="26.25" customHeight="1" x14ac:dyDescent="0.25">
      <c r="A918" s="137" t="s">
        <v>33</v>
      </c>
      <c r="B918" s="405">
        <v>0.52163264040676494</v>
      </c>
      <c r="C918" s="379">
        <f t="shared" si="115"/>
        <v>30</v>
      </c>
      <c r="D918" s="405">
        <v>0.42898251421716388</v>
      </c>
      <c r="E918" s="379">
        <f t="shared" si="116"/>
        <v>27</v>
      </c>
      <c r="F918" s="405">
        <v>0.54</v>
      </c>
      <c r="G918" s="379">
        <f t="shared" si="117"/>
        <v>25</v>
      </c>
      <c r="H918" s="405">
        <v>1.0570466244412906</v>
      </c>
      <c r="I918" s="379">
        <f t="shared" si="118"/>
        <v>17</v>
      </c>
      <c r="J918" s="405">
        <v>1.5740932488825812</v>
      </c>
      <c r="K918" s="379">
        <f t="shared" si="119"/>
        <v>14</v>
      </c>
    </row>
    <row r="919" spans="1:11" ht="26.25" customHeight="1" x14ac:dyDescent="0.25">
      <c r="A919" s="137" t="s">
        <v>34</v>
      </c>
      <c r="B919" s="405">
        <v>1.1608528750895923</v>
      </c>
      <c r="C919" s="379">
        <f t="shared" si="115"/>
        <v>8</v>
      </c>
      <c r="D919" s="405">
        <v>0.8992790225791133</v>
      </c>
      <c r="E919" s="379">
        <f t="shared" si="116"/>
        <v>9</v>
      </c>
      <c r="F919" s="405">
        <v>1.23</v>
      </c>
      <c r="G919" s="379">
        <f t="shared" si="117"/>
        <v>8</v>
      </c>
      <c r="H919" s="405">
        <v>1.222689125459052</v>
      </c>
      <c r="I919" s="379">
        <f t="shared" si="118"/>
        <v>15</v>
      </c>
      <c r="J919" s="405">
        <v>1.2153782509181039</v>
      </c>
      <c r="K919" s="379">
        <f t="shared" si="119"/>
        <v>17</v>
      </c>
    </row>
    <row r="920" spans="1:11" ht="26.25" customHeight="1" x14ac:dyDescent="0.25">
      <c r="A920" s="137" t="s">
        <v>35</v>
      </c>
      <c r="B920" s="405">
        <v>0.71044302839956675</v>
      </c>
      <c r="C920" s="379">
        <f t="shared" si="115"/>
        <v>20</v>
      </c>
      <c r="D920" s="405">
        <v>0.55699282938181482</v>
      </c>
      <c r="E920" s="379">
        <f t="shared" si="116"/>
        <v>20</v>
      </c>
      <c r="F920" s="405">
        <v>0.56999999999999995</v>
      </c>
      <c r="G920" s="379">
        <f t="shared" si="117"/>
        <v>23</v>
      </c>
      <c r="H920" s="405">
        <v>0.68792618233883929</v>
      </c>
      <c r="I920" s="379">
        <f t="shared" si="118"/>
        <v>24</v>
      </c>
      <c r="J920" s="405">
        <v>0.80585236467767862</v>
      </c>
      <c r="K920" s="379">
        <f t="shared" si="119"/>
        <v>25</v>
      </c>
    </row>
    <row r="921" spans="1:11" ht="26.25" customHeight="1" x14ac:dyDescent="0.25">
      <c r="A921" s="137" t="s">
        <v>36</v>
      </c>
      <c r="B921" s="405">
        <v>1.4375643975214893</v>
      </c>
      <c r="C921" s="379">
        <f t="shared" si="115"/>
        <v>6</v>
      </c>
      <c r="D921" s="405">
        <v>1.0699639446233451</v>
      </c>
      <c r="E921" s="379">
        <f t="shared" si="116"/>
        <v>7</v>
      </c>
      <c r="F921" s="405">
        <v>1.4</v>
      </c>
      <c r="G921" s="379">
        <f t="shared" si="117"/>
        <v>4</v>
      </c>
      <c r="H921" s="405">
        <v>1.9392424581561343</v>
      </c>
      <c r="I921" s="379">
        <f t="shared" si="118"/>
        <v>3</v>
      </c>
      <c r="J921" s="405">
        <v>2.4784849163122686</v>
      </c>
      <c r="K921" s="379">
        <f t="shared" si="119"/>
        <v>5</v>
      </c>
    </row>
    <row r="922" spans="1:11" ht="26.25" customHeight="1" x14ac:dyDescent="0.25">
      <c r="A922" s="138" t="s">
        <v>97</v>
      </c>
    </row>
    <row r="924" spans="1:11" ht="26.25" customHeight="1" x14ac:dyDescent="0.25">
      <c r="A924" s="469" t="s">
        <v>630</v>
      </c>
      <c r="C924" s="17"/>
      <c r="E924" s="17"/>
      <c r="G924" s="17"/>
      <c r="K924" s="17" t="s">
        <v>0</v>
      </c>
    </row>
    <row r="925" spans="1:11" ht="26.25" customHeight="1" x14ac:dyDescent="0.25">
      <c r="A925" s="821" t="s">
        <v>71</v>
      </c>
      <c r="B925" s="725" t="s">
        <v>349</v>
      </c>
      <c r="C925" s="725"/>
      <c r="D925" s="725" t="s">
        <v>410</v>
      </c>
      <c r="E925" s="725"/>
      <c r="F925" s="725" t="s">
        <v>598</v>
      </c>
      <c r="G925" s="725"/>
      <c r="H925" s="725" t="s">
        <v>889</v>
      </c>
      <c r="I925" s="725"/>
      <c r="J925" s="725" t="s">
        <v>1035</v>
      </c>
      <c r="K925" s="725"/>
    </row>
    <row r="926" spans="1:11" ht="26.25" customHeight="1" x14ac:dyDescent="0.25">
      <c r="A926" s="819"/>
      <c r="B926" s="458" t="s">
        <v>105</v>
      </c>
      <c r="C926" s="458" t="s">
        <v>3</v>
      </c>
      <c r="D926" s="458" t="s">
        <v>105</v>
      </c>
      <c r="E926" s="458" t="s">
        <v>3</v>
      </c>
      <c r="F926" s="458" t="s">
        <v>105</v>
      </c>
      <c r="G926" s="458" t="s">
        <v>3</v>
      </c>
      <c r="H926" s="458" t="s">
        <v>105</v>
      </c>
      <c r="I926" s="458" t="s">
        <v>3</v>
      </c>
      <c r="J926" s="458" t="s">
        <v>105</v>
      </c>
      <c r="K926" s="458" t="s">
        <v>3</v>
      </c>
    </row>
    <row r="927" spans="1:11" ht="26.25" customHeight="1" x14ac:dyDescent="0.25">
      <c r="A927" s="136" t="s">
        <v>4</v>
      </c>
      <c r="B927" s="373">
        <v>3.66</v>
      </c>
      <c r="C927" s="377" t="s">
        <v>230</v>
      </c>
      <c r="D927" s="373">
        <v>4.3600000000000003</v>
      </c>
      <c r="E927" s="377" t="s">
        <v>230</v>
      </c>
      <c r="F927" s="373">
        <v>5.47</v>
      </c>
      <c r="G927" s="377" t="s">
        <v>230</v>
      </c>
      <c r="H927" s="373">
        <v>6.4117697152755992</v>
      </c>
      <c r="I927" s="377" t="s">
        <v>230</v>
      </c>
      <c r="J927" s="373">
        <v>7.3535394305511987</v>
      </c>
      <c r="K927" s="377" t="s">
        <v>230</v>
      </c>
    </row>
    <row r="928" spans="1:11" ht="26.25" customHeight="1" x14ac:dyDescent="0.25">
      <c r="A928" s="137" t="s">
        <v>6</v>
      </c>
      <c r="B928" s="405">
        <v>3.5406634887603747</v>
      </c>
      <c r="C928" s="379">
        <f t="shared" ref="C928:C959" si="120">RANK(B928,$B$928:$B$959)</f>
        <v>13</v>
      </c>
      <c r="D928" s="405">
        <v>3.9062135831818399</v>
      </c>
      <c r="E928" s="379">
        <f>RANK(D928,$D$928:$D$959)</f>
        <v>13</v>
      </c>
      <c r="F928" s="405">
        <v>5.25</v>
      </c>
      <c r="G928" s="379">
        <f>RANK(F928,$F$928:$F$959)</f>
        <v>12</v>
      </c>
      <c r="H928" s="405">
        <v>5.0630828304991766</v>
      </c>
      <c r="I928" s="379">
        <f>RANK(H928,$H$928:$H$959)</f>
        <v>22</v>
      </c>
      <c r="J928" s="405">
        <v>4.8761656609983532</v>
      </c>
      <c r="K928" s="379">
        <f>RANK(J928,$J$928:$J$959)</f>
        <v>27</v>
      </c>
    </row>
    <row r="929" spans="1:11" ht="26.25" customHeight="1" x14ac:dyDescent="0.25">
      <c r="A929" s="137" t="s">
        <v>7</v>
      </c>
      <c r="B929" s="405">
        <v>4.9211965262142163</v>
      </c>
      <c r="C929" s="379">
        <f t="shared" si="120"/>
        <v>5</v>
      </c>
      <c r="D929" s="405">
        <v>7.1881450403749048</v>
      </c>
      <c r="E929" s="379">
        <f t="shared" ref="E929:E959" si="121">RANK(D929,$D$928:$D$959)</f>
        <v>2</v>
      </c>
      <c r="F929" s="405">
        <v>8.33</v>
      </c>
      <c r="G929" s="379">
        <f t="shared" ref="G929:G959" si="122">RANK(F929,$F$928:$F$959)</f>
        <v>2</v>
      </c>
      <c r="H929" s="405">
        <v>8.4228873893791132</v>
      </c>
      <c r="I929" s="379">
        <f t="shared" ref="I929:I959" si="123">RANK(H929,$H$928:$H$959)</f>
        <v>6</v>
      </c>
      <c r="J929" s="405">
        <v>8.5157747787582263</v>
      </c>
      <c r="K929" s="379">
        <f t="shared" ref="K929:K959" si="124">RANK(J929,$J$928:$J$959)</f>
        <v>7</v>
      </c>
    </row>
    <row r="930" spans="1:11" ht="26.25" customHeight="1" x14ac:dyDescent="0.25">
      <c r="A930" s="137" t="s">
        <v>8</v>
      </c>
      <c r="B930" s="405">
        <v>3.7254315820940138</v>
      </c>
      <c r="C930" s="379">
        <f t="shared" si="120"/>
        <v>11</v>
      </c>
      <c r="D930" s="405">
        <v>3.8131502735171083</v>
      </c>
      <c r="E930" s="379">
        <f t="shared" si="121"/>
        <v>15</v>
      </c>
      <c r="F930" s="405">
        <v>4.92</v>
      </c>
      <c r="G930" s="379">
        <f t="shared" si="122"/>
        <v>15</v>
      </c>
      <c r="H930" s="405">
        <v>5.2244458283540638</v>
      </c>
      <c r="I930" s="379">
        <f t="shared" si="123"/>
        <v>20</v>
      </c>
      <c r="J930" s="405">
        <v>5.5288916567081277</v>
      </c>
      <c r="K930" s="379">
        <f t="shared" si="124"/>
        <v>23</v>
      </c>
    </row>
    <row r="931" spans="1:11" ht="26.25" customHeight="1" x14ac:dyDescent="0.25">
      <c r="A931" s="137" t="s">
        <v>9</v>
      </c>
      <c r="B931" s="405">
        <v>2.8185251824588651</v>
      </c>
      <c r="C931" s="379">
        <f t="shared" si="120"/>
        <v>21</v>
      </c>
      <c r="D931" s="405">
        <v>3.4539974782865475</v>
      </c>
      <c r="E931" s="379">
        <f t="shared" si="121"/>
        <v>17</v>
      </c>
      <c r="F931" s="405">
        <v>3.79</v>
      </c>
      <c r="G931" s="379">
        <f t="shared" si="122"/>
        <v>25</v>
      </c>
      <c r="H931" s="405">
        <v>5.9954102122776822</v>
      </c>
      <c r="I931" s="379">
        <f t="shared" si="123"/>
        <v>13</v>
      </c>
      <c r="J931" s="405">
        <v>8.2008204245553635</v>
      </c>
      <c r="K931" s="379">
        <f t="shared" si="124"/>
        <v>9</v>
      </c>
    </row>
    <row r="932" spans="1:11" ht="26.25" customHeight="1" x14ac:dyDescent="0.25">
      <c r="A932" s="137" t="s">
        <v>10</v>
      </c>
      <c r="B932" s="405">
        <v>2.373409320189023</v>
      </c>
      <c r="C932" s="379">
        <f t="shared" si="120"/>
        <v>27</v>
      </c>
      <c r="D932" s="405">
        <v>2.9027412366389678</v>
      </c>
      <c r="E932" s="379">
        <f t="shared" si="121"/>
        <v>25</v>
      </c>
      <c r="F932" s="405">
        <v>3.96</v>
      </c>
      <c r="G932" s="379">
        <f t="shared" si="122"/>
        <v>24</v>
      </c>
      <c r="H932" s="405">
        <v>5.9359347890136513</v>
      </c>
      <c r="I932" s="379">
        <f t="shared" si="123"/>
        <v>14</v>
      </c>
      <c r="J932" s="405">
        <v>7.9118695780273027</v>
      </c>
      <c r="K932" s="379">
        <f t="shared" si="124"/>
        <v>10</v>
      </c>
    </row>
    <row r="933" spans="1:11" ht="26.25" customHeight="1" x14ac:dyDescent="0.25">
      <c r="A933" s="137" t="s">
        <v>11</v>
      </c>
      <c r="B933" s="405">
        <v>1.3234370091109016</v>
      </c>
      <c r="C933" s="379">
        <f t="shared" si="120"/>
        <v>32</v>
      </c>
      <c r="D933" s="405">
        <v>1.4197858932503227</v>
      </c>
      <c r="E933" s="379">
        <f t="shared" si="121"/>
        <v>32</v>
      </c>
      <c r="F933" s="405">
        <v>2.1</v>
      </c>
      <c r="G933" s="379">
        <f t="shared" si="122"/>
        <v>32</v>
      </c>
      <c r="H933" s="405">
        <v>3.8033184332146379</v>
      </c>
      <c r="I933" s="379">
        <f t="shared" si="123"/>
        <v>30</v>
      </c>
      <c r="J933" s="405">
        <v>5.5066368664292753</v>
      </c>
      <c r="K933" s="379">
        <f t="shared" si="124"/>
        <v>25</v>
      </c>
    </row>
    <row r="934" spans="1:11" ht="26.25" customHeight="1" x14ac:dyDescent="0.25">
      <c r="A934" s="137" t="s">
        <v>12</v>
      </c>
      <c r="B934" s="405">
        <v>2.4421320874920367</v>
      </c>
      <c r="C934" s="379">
        <f t="shared" si="120"/>
        <v>26</v>
      </c>
      <c r="D934" s="405">
        <v>2.673894394860282</v>
      </c>
      <c r="E934" s="379">
        <f t="shared" si="121"/>
        <v>27</v>
      </c>
      <c r="F934" s="405">
        <v>3.36</v>
      </c>
      <c r="G934" s="379">
        <f t="shared" si="122"/>
        <v>27</v>
      </c>
      <c r="H934" s="405">
        <v>4.9640780020526858</v>
      </c>
      <c r="I934" s="379">
        <f t="shared" si="123"/>
        <v>23</v>
      </c>
      <c r="J934" s="405">
        <v>6.5681560041053721</v>
      </c>
      <c r="K934" s="379">
        <f t="shared" si="124"/>
        <v>16</v>
      </c>
    </row>
    <row r="935" spans="1:11" ht="26.25" customHeight="1" x14ac:dyDescent="0.25">
      <c r="A935" s="137" t="s">
        <v>13</v>
      </c>
      <c r="B935" s="405">
        <v>1.7987175307031846</v>
      </c>
      <c r="C935" s="379">
        <f t="shared" si="120"/>
        <v>31</v>
      </c>
      <c r="D935" s="405">
        <v>1.962530236448123</v>
      </c>
      <c r="E935" s="379">
        <f t="shared" si="121"/>
        <v>31</v>
      </c>
      <c r="F935" s="405">
        <v>2.92</v>
      </c>
      <c r="G935" s="379">
        <f t="shared" si="122"/>
        <v>30</v>
      </c>
      <c r="H935" s="405">
        <v>4.3746994427314645</v>
      </c>
      <c r="I935" s="379">
        <f t="shared" si="123"/>
        <v>27</v>
      </c>
      <c r="J935" s="405">
        <v>5.8293988854629291</v>
      </c>
      <c r="K935" s="379">
        <f t="shared" si="124"/>
        <v>19</v>
      </c>
    </row>
    <row r="936" spans="1:11" ht="26.25" customHeight="1" x14ac:dyDescent="0.25">
      <c r="A936" s="137" t="s">
        <v>104</v>
      </c>
      <c r="B936" s="405">
        <v>3.8991160629150166</v>
      </c>
      <c r="C936" s="379">
        <f t="shared" si="120"/>
        <v>9</v>
      </c>
      <c r="D936" s="405">
        <v>5.0805043322777674</v>
      </c>
      <c r="E936" s="379">
        <f t="shared" si="121"/>
        <v>9</v>
      </c>
      <c r="F936" s="405">
        <v>6.41</v>
      </c>
      <c r="G936" s="379">
        <f t="shared" si="122"/>
        <v>6</v>
      </c>
      <c r="H936" s="405">
        <v>8.7345342139437054</v>
      </c>
      <c r="I936" s="379">
        <f t="shared" si="123"/>
        <v>5</v>
      </c>
      <c r="J936" s="405">
        <v>11.059068427887411</v>
      </c>
      <c r="K936" s="379">
        <f t="shared" si="124"/>
        <v>2</v>
      </c>
    </row>
    <row r="937" spans="1:11" ht="26.25" customHeight="1" x14ac:dyDescent="0.25">
      <c r="A937" s="137" t="s">
        <v>14</v>
      </c>
      <c r="B937" s="405">
        <v>2.2328694894660828</v>
      </c>
      <c r="C937" s="379">
        <f t="shared" si="120"/>
        <v>29</v>
      </c>
      <c r="D937" s="405">
        <v>3.0781495670660139</v>
      </c>
      <c r="E937" s="379">
        <f t="shared" si="121"/>
        <v>22</v>
      </c>
      <c r="F937" s="405">
        <v>3.14</v>
      </c>
      <c r="G937" s="379">
        <f t="shared" si="122"/>
        <v>28</v>
      </c>
      <c r="H937" s="405">
        <v>3.7213557735270966</v>
      </c>
      <c r="I937" s="379">
        <f t="shared" si="123"/>
        <v>31</v>
      </c>
      <c r="J937" s="405">
        <v>4.3027115470541926</v>
      </c>
      <c r="K937" s="379">
        <f t="shared" si="124"/>
        <v>30</v>
      </c>
    </row>
    <row r="938" spans="1:11" ht="26.25" customHeight="1" x14ac:dyDescent="0.25">
      <c r="A938" s="137" t="s">
        <v>15</v>
      </c>
      <c r="B938" s="405">
        <v>3.2770152300625854</v>
      </c>
      <c r="C938" s="379">
        <f t="shared" si="120"/>
        <v>15</v>
      </c>
      <c r="D938" s="405">
        <v>3.6179523712599226</v>
      </c>
      <c r="E938" s="379">
        <f t="shared" si="121"/>
        <v>16</v>
      </c>
      <c r="F938" s="405">
        <v>4.8899999999999997</v>
      </c>
      <c r="G938" s="379">
        <f t="shared" si="122"/>
        <v>16</v>
      </c>
      <c r="H938" s="405">
        <v>4.7950015741166787</v>
      </c>
      <c r="I938" s="379">
        <f t="shared" si="123"/>
        <v>24</v>
      </c>
      <c r="J938" s="405">
        <v>4.7000031482333577</v>
      </c>
      <c r="K938" s="379">
        <f t="shared" si="124"/>
        <v>29</v>
      </c>
    </row>
    <row r="939" spans="1:11" ht="26.25" customHeight="1" x14ac:dyDescent="0.25">
      <c r="A939" s="137" t="s">
        <v>16</v>
      </c>
      <c r="B939" s="405">
        <v>5.77620465719452</v>
      </c>
      <c r="C939" s="379">
        <f t="shared" si="120"/>
        <v>3</v>
      </c>
      <c r="D939" s="405">
        <v>6.3859662620939046</v>
      </c>
      <c r="E939" s="379">
        <f t="shared" si="121"/>
        <v>4</v>
      </c>
      <c r="F939" s="405">
        <v>7.84</v>
      </c>
      <c r="G939" s="379">
        <f t="shared" si="122"/>
        <v>4</v>
      </c>
      <c r="H939" s="405">
        <v>8.8384621465010369</v>
      </c>
      <c r="I939" s="379">
        <f t="shared" si="123"/>
        <v>3</v>
      </c>
      <c r="J939" s="405">
        <v>9.8369242930020739</v>
      </c>
      <c r="K939" s="379">
        <f t="shared" si="124"/>
        <v>4</v>
      </c>
    </row>
    <row r="940" spans="1:11" ht="26.25" customHeight="1" x14ac:dyDescent="0.25">
      <c r="A940" s="137" t="s">
        <v>17</v>
      </c>
      <c r="B940" s="405">
        <v>5.2937472756332644</v>
      </c>
      <c r="C940" s="379">
        <f t="shared" si="120"/>
        <v>4</v>
      </c>
      <c r="D940" s="405">
        <v>6.1117085783584653</v>
      </c>
      <c r="E940" s="379">
        <f t="shared" si="121"/>
        <v>5</v>
      </c>
      <c r="F940" s="405">
        <v>6.86</v>
      </c>
      <c r="G940" s="379">
        <f t="shared" si="122"/>
        <v>5</v>
      </c>
      <c r="H940" s="405">
        <v>6.7829203269087897</v>
      </c>
      <c r="I940" s="379">
        <f t="shared" si="123"/>
        <v>7</v>
      </c>
      <c r="J940" s="405">
        <v>6.705840653817579</v>
      </c>
      <c r="K940" s="379">
        <f t="shared" si="124"/>
        <v>14</v>
      </c>
    </row>
    <row r="941" spans="1:11" ht="26.25" customHeight="1" x14ac:dyDescent="0.25">
      <c r="A941" s="137" t="s">
        <v>18</v>
      </c>
      <c r="B941" s="405">
        <v>4.3034493700173195</v>
      </c>
      <c r="C941" s="379">
        <f t="shared" si="120"/>
        <v>7</v>
      </c>
      <c r="D941" s="405">
        <v>4.7817663432008732</v>
      </c>
      <c r="E941" s="379">
        <f t="shared" si="121"/>
        <v>11</v>
      </c>
      <c r="F941" s="405">
        <v>6.33</v>
      </c>
      <c r="G941" s="379">
        <f t="shared" si="122"/>
        <v>7</v>
      </c>
      <c r="H941" s="405">
        <v>5.8959523675965029</v>
      </c>
      <c r="I941" s="379">
        <f t="shared" si="123"/>
        <v>15</v>
      </c>
      <c r="J941" s="405">
        <v>5.4619047351930057</v>
      </c>
      <c r="K941" s="379">
        <f t="shared" si="124"/>
        <v>26</v>
      </c>
    </row>
    <row r="942" spans="1:11" ht="26.25" customHeight="1" x14ac:dyDescent="0.25">
      <c r="A942" s="137" t="s">
        <v>19</v>
      </c>
      <c r="B942" s="405">
        <v>3.6975326957752261</v>
      </c>
      <c r="C942" s="379">
        <f t="shared" si="120"/>
        <v>12</v>
      </c>
      <c r="D942" s="405">
        <v>3.8790942968596767</v>
      </c>
      <c r="E942" s="379">
        <f t="shared" si="121"/>
        <v>14</v>
      </c>
      <c r="F942" s="405">
        <v>5.04</v>
      </c>
      <c r="G942" s="379">
        <f t="shared" si="122"/>
        <v>13</v>
      </c>
      <c r="H942" s="405">
        <v>5.5374256444150696</v>
      </c>
      <c r="I942" s="379">
        <f t="shared" si="123"/>
        <v>17</v>
      </c>
      <c r="J942" s="405">
        <v>6.0348512888301391</v>
      </c>
      <c r="K942" s="379">
        <f t="shared" si="124"/>
        <v>18</v>
      </c>
    </row>
    <row r="943" spans="1:11" ht="26.25" customHeight="1" x14ac:dyDescent="0.25">
      <c r="A943" s="137" t="s">
        <v>20</v>
      </c>
      <c r="B943" s="405">
        <v>2.7281816883302388</v>
      </c>
      <c r="C943" s="379">
        <f t="shared" si="120"/>
        <v>23</v>
      </c>
      <c r="D943" s="405">
        <v>3.058223182961834</v>
      </c>
      <c r="E943" s="379">
        <f t="shared" si="121"/>
        <v>23</v>
      </c>
      <c r="F943" s="405">
        <v>4.07</v>
      </c>
      <c r="G943" s="379">
        <f t="shared" si="122"/>
        <v>22</v>
      </c>
      <c r="H943" s="405">
        <v>6.4004598322964572</v>
      </c>
      <c r="I943" s="379">
        <f t="shared" si="123"/>
        <v>9</v>
      </c>
      <c r="J943" s="405">
        <v>8.7309196645929141</v>
      </c>
      <c r="K943" s="379">
        <f t="shared" si="124"/>
        <v>6</v>
      </c>
    </row>
    <row r="944" spans="1:11" ht="26.25" customHeight="1" x14ac:dyDescent="0.25">
      <c r="A944" s="137" t="s">
        <v>21</v>
      </c>
      <c r="B944" s="405">
        <v>6.7917090189829938</v>
      </c>
      <c r="C944" s="379">
        <f t="shared" si="120"/>
        <v>1</v>
      </c>
      <c r="D944" s="405">
        <v>9.1462287895296903</v>
      </c>
      <c r="E944" s="379">
        <f t="shared" si="121"/>
        <v>1</v>
      </c>
      <c r="F944" s="405">
        <v>11.21</v>
      </c>
      <c r="G944" s="379">
        <f t="shared" si="122"/>
        <v>1</v>
      </c>
      <c r="H944" s="405">
        <v>11.114588536933272</v>
      </c>
      <c r="I944" s="379">
        <f t="shared" si="123"/>
        <v>1</v>
      </c>
      <c r="J944" s="405">
        <v>11.019177073866544</v>
      </c>
      <c r="K944" s="379">
        <f t="shared" si="124"/>
        <v>3</v>
      </c>
    </row>
    <row r="945" spans="1:11" ht="26.25" customHeight="1" x14ac:dyDescent="0.25">
      <c r="A945" s="137" t="s">
        <v>22</v>
      </c>
      <c r="B945" s="405">
        <v>3.0485511811792745</v>
      </c>
      <c r="C945" s="379">
        <f t="shared" si="120"/>
        <v>19</v>
      </c>
      <c r="D945" s="405">
        <v>3.2201462681957915</v>
      </c>
      <c r="E945" s="379">
        <f t="shared" si="121"/>
        <v>20</v>
      </c>
      <c r="F945" s="405">
        <v>4.3499999999999996</v>
      </c>
      <c r="G945" s="379">
        <f t="shared" si="122"/>
        <v>19</v>
      </c>
      <c r="H945" s="405">
        <v>5.4899891822873252</v>
      </c>
      <c r="I945" s="379">
        <f t="shared" si="123"/>
        <v>18</v>
      </c>
      <c r="J945" s="405">
        <v>6.6299783645746508</v>
      </c>
      <c r="K945" s="379">
        <f t="shared" si="124"/>
        <v>15</v>
      </c>
    </row>
    <row r="946" spans="1:11" ht="26.25" customHeight="1" x14ac:dyDescent="0.25">
      <c r="A946" s="137" t="s">
        <v>23</v>
      </c>
      <c r="B946" s="405">
        <v>3.086317874236673</v>
      </c>
      <c r="C946" s="379">
        <f t="shared" si="120"/>
        <v>18</v>
      </c>
      <c r="D946" s="405">
        <v>3.2950493630287938</v>
      </c>
      <c r="E946" s="379">
        <f t="shared" si="121"/>
        <v>19</v>
      </c>
      <c r="F946" s="405">
        <v>4.96</v>
      </c>
      <c r="G946" s="379">
        <f t="shared" si="122"/>
        <v>14</v>
      </c>
      <c r="H946" s="405">
        <v>5.3714859437751006</v>
      </c>
      <c r="I946" s="379">
        <f t="shared" si="123"/>
        <v>19</v>
      </c>
      <c r="J946" s="405">
        <v>5.7829718875502012</v>
      </c>
      <c r="K946" s="379">
        <f t="shared" si="124"/>
        <v>20</v>
      </c>
    </row>
    <row r="947" spans="1:11" ht="26.25" customHeight="1" x14ac:dyDescent="0.25">
      <c r="A947" s="137" t="s">
        <v>24</v>
      </c>
      <c r="B947" s="405">
        <v>4.2478639855009925</v>
      </c>
      <c r="C947" s="379">
        <f t="shared" si="120"/>
        <v>8</v>
      </c>
      <c r="D947" s="405">
        <v>5.5506681052369489</v>
      </c>
      <c r="E947" s="379">
        <f t="shared" si="121"/>
        <v>6</v>
      </c>
      <c r="F947" s="405">
        <v>6.24</v>
      </c>
      <c r="G947" s="379">
        <f t="shared" si="122"/>
        <v>8</v>
      </c>
      <c r="H947" s="405">
        <v>9.3578748568067116</v>
      </c>
      <c r="I947" s="379">
        <f t="shared" si="123"/>
        <v>2</v>
      </c>
      <c r="J947" s="405">
        <v>12.475749713613423</v>
      </c>
      <c r="K947" s="379">
        <f t="shared" si="124"/>
        <v>1</v>
      </c>
    </row>
    <row r="948" spans="1:11" ht="26.25" customHeight="1" x14ac:dyDescent="0.25">
      <c r="A948" s="137" t="s">
        <v>25</v>
      </c>
      <c r="B948" s="405">
        <v>3.8683577197360068</v>
      </c>
      <c r="C948" s="379">
        <f t="shared" si="120"/>
        <v>10</v>
      </c>
      <c r="D948" s="405">
        <v>5.2672192054872822</v>
      </c>
      <c r="E948" s="379">
        <f t="shared" si="121"/>
        <v>8</v>
      </c>
      <c r="F948" s="405">
        <v>5.74</v>
      </c>
      <c r="G948" s="379">
        <f t="shared" si="122"/>
        <v>11</v>
      </c>
      <c r="H948" s="405">
        <v>6.3862311818417572</v>
      </c>
      <c r="I948" s="379">
        <f t="shared" si="123"/>
        <v>10</v>
      </c>
      <c r="J948" s="405">
        <v>7.0324623636835142</v>
      </c>
      <c r="K948" s="379">
        <f t="shared" si="124"/>
        <v>13</v>
      </c>
    </row>
    <row r="949" spans="1:11" ht="26.25" customHeight="1" x14ac:dyDescent="0.25">
      <c r="A949" s="137" t="s">
        <v>26</v>
      </c>
      <c r="B949" s="405">
        <v>3.1681700056870126</v>
      </c>
      <c r="C949" s="379">
        <f t="shared" si="120"/>
        <v>16</v>
      </c>
      <c r="D949" s="405">
        <v>4.2212178779378791</v>
      </c>
      <c r="E949" s="379">
        <f t="shared" si="121"/>
        <v>12</v>
      </c>
      <c r="F949" s="405">
        <v>4.7</v>
      </c>
      <c r="G949" s="379">
        <f t="shared" si="122"/>
        <v>18</v>
      </c>
      <c r="H949" s="405">
        <v>6.0730828615542976</v>
      </c>
      <c r="I949" s="379">
        <f t="shared" si="123"/>
        <v>12</v>
      </c>
      <c r="J949" s="405">
        <v>7.4461657231085949</v>
      </c>
      <c r="K949" s="379">
        <f t="shared" si="124"/>
        <v>11</v>
      </c>
    </row>
    <row r="950" spans="1:11" ht="26.25" customHeight="1" x14ac:dyDescent="0.25">
      <c r="A950" s="137" t="s">
        <v>27</v>
      </c>
      <c r="B950" s="405">
        <v>2.6871885447549362</v>
      </c>
      <c r="C950" s="379">
        <f t="shared" si="120"/>
        <v>24</v>
      </c>
      <c r="D950" s="405">
        <v>3.0122467917801194</v>
      </c>
      <c r="E950" s="379">
        <f t="shared" si="121"/>
        <v>24</v>
      </c>
      <c r="F950" s="405">
        <v>4.75</v>
      </c>
      <c r="G950" s="379">
        <f t="shared" si="122"/>
        <v>17</v>
      </c>
      <c r="H950" s="405">
        <v>4.7883243933275237</v>
      </c>
      <c r="I950" s="379">
        <f t="shared" si="123"/>
        <v>25</v>
      </c>
      <c r="J950" s="405">
        <v>4.8266487866550474</v>
      </c>
      <c r="K950" s="379">
        <f t="shared" si="124"/>
        <v>28</v>
      </c>
    </row>
    <row r="951" spans="1:11" ht="26.25" customHeight="1" x14ac:dyDescent="0.25">
      <c r="A951" s="137" t="s">
        <v>28</v>
      </c>
      <c r="B951" s="405">
        <v>2.7902843601895735</v>
      </c>
      <c r="C951" s="379">
        <f t="shared" si="120"/>
        <v>22</v>
      </c>
      <c r="D951" s="405">
        <v>2.0313762643854321</v>
      </c>
      <c r="E951" s="379">
        <f t="shared" si="121"/>
        <v>30</v>
      </c>
      <c r="F951" s="405">
        <v>2.4700000000000002</v>
      </c>
      <c r="G951" s="379">
        <f t="shared" si="122"/>
        <v>31</v>
      </c>
      <c r="H951" s="405">
        <v>3.0815185478311928</v>
      </c>
      <c r="I951" s="379">
        <f t="shared" si="123"/>
        <v>32</v>
      </c>
      <c r="J951" s="405">
        <v>3.6930370956623855</v>
      </c>
      <c r="K951" s="379">
        <f t="shared" si="124"/>
        <v>32</v>
      </c>
    </row>
    <row r="952" spans="1:11" ht="26.25" customHeight="1" x14ac:dyDescent="0.25">
      <c r="A952" s="137" t="s">
        <v>29</v>
      </c>
      <c r="B952" s="405">
        <v>6.36561737606291</v>
      </c>
      <c r="C952" s="379">
        <f t="shared" si="120"/>
        <v>2</v>
      </c>
      <c r="D952" s="405">
        <v>7.0585455322883721</v>
      </c>
      <c r="E952" s="379">
        <f t="shared" si="121"/>
        <v>3</v>
      </c>
      <c r="F952" s="405">
        <v>8.1999999999999993</v>
      </c>
      <c r="G952" s="379">
        <f t="shared" si="122"/>
        <v>3</v>
      </c>
      <c r="H952" s="405">
        <v>8.8124687057219244</v>
      </c>
      <c r="I952" s="379">
        <f t="shared" si="123"/>
        <v>4</v>
      </c>
      <c r="J952" s="405">
        <v>9.4249374114438496</v>
      </c>
      <c r="K952" s="379">
        <f t="shared" si="124"/>
        <v>5</v>
      </c>
    </row>
    <row r="953" spans="1:11" ht="26.25" customHeight="1" x14ac:dyDescent="0.25">
      <c r="A953" s="137" t="s">
        <v>30</v>
      </c>
      <c r="B953" s="405">
        <v>2.3382815039549247</v>
      </c>
      <c r="C953" s="379">
        <f t="shared" si="120"/>
        <v>28</v>
      </c>
      <c r="D953" s="405">
        <v>2.7753844828328953</v>
      </c>
      <c r="E953" s="379">
        <f t="shared" si="121"/>
        <v>26</v>
      </c>
      <c r="F953" s="405">
        <v>3.53</v>
      </c>
      <c r="G953" s="379">
        <f t="shared" si="122"/>
        <v>26</v>
      </c>
      <c r="H953" s="405">
        <v>4.556228601527522</v>
      </c>
      <c r="I953" s="379">
        <f t="shared" si="123"/>
        <v>26</v>
      </c>
      <c r="J953" s="405">
        <v>5.5824572030550446</v>
      </c>
      <c r="K953" s="379">
        <f t="shared" si="124"/>
        <v>22</v>
      </c>
    </row>
    <row r="954" spans="1:11" ht="26.25" customHeight="1" x14ac:dyDescent="0.25">
      <c r="A954" s="137" t="s">
        <v>31</v>
      </c>
      <c r="B954" s="405">
        <v>3.1461641851421711</v>
      </c>
      <c r="C954" s="379">
        <f t="shared" si="120"/>
        <v>17</v>
      </c>
      <c r="D954" s="405">
        <v>3.3297108774767494</v>
      </c>
      <c r="E954" s="379">
        <f t="shared" si="121"/>
        <v>18</v>
      </c>
      <c r="F954" s="405">
        <v>4.08</v>
      </c>
      <c r="G954" s="379">
        <f t="shared" si="122"/>
        <v>21</v>
      </c>
      <c r="H954" s="405">
        <v>4.1284681433398331</v>
      </c>
      <c r="I954" s="379">
        <f t="shared" si="123"/>
        <v>29</v>
      </c>
      <c r="J954" s="405">
        <v>4.1769362866796662</v>
      </c>
      <c r="K954" s="379">
        <f t="shared" si="124"/>
        <v>31</v>
      </c>
    </row>
    <row r="955" spans="1:11" ht="26.25" customHeight="1" x14ac:dyDescent="0.25">
      <c r="A955" s="137" t="s">
        <v>32</v>
      </c>
      <c r="B955" s="405">
        <v>2.0371527944735619</v>
      </c>
      <c r="C955" s="379">
        <f t="shared" si="120"/>
        <v>30</v>
      </c>
      <c r="D955" s="405">
        <v>2.2904004466005676</v>
      </c>
      <c r="E955" s="379">
        <f t="shared" si="121"/>
        <v>29</v>
      </c>
      <c r="F955" s="405">
        <v>3.02</v>
      </c>
      <c r="G955" s="379">
        <f t="shared" si="122"/>
        <v>29</v>
      </c>
      <c r="H955" s="405">
        <v>4.274359907778182</v>
      </c>
      <c r="I955" s="379">
        <f t="shared" si="123"/>
        <v>28</v>
      </c>
      <c r="J955" s="405">
        <v>5.5287198155563644</v>
      </c>
      <c r="K955" s="379">
        <f t="shared" si="124"/>
        <v>24</v>
      </c>
    </row>
    <row r="956" spans="1:11" ht="26.25" customHeight="1" x14ac:dyDescent="0.25">
      <c r="A956" s="137" t="s">
        <v>33</v>
      </c>
      <c r="B956" s="405">
        <v>2.5850340136054419</v>
      </c>
      <c r="C956" s="379">
        <f t="shared" si="120"/>
        <v>25</v>
      </c>
      <c r="D956" s="405">
        <v>2.6734628432547383</v>
      </c>
      <c r="E956" s="379">
        <f t="shared" si="121"/>
        <v>28</v>
      </c>
      <c r="F956" s="405">
        <v>4.1399999999999997</v>
      </c>
      <c r="G956" s="379">
        <f t="shared" si="122"/>
        <v>20</v>
      </c>
      <c r="H956" s="405">
        <v>5.2170352170352174</v>
      </c>
      <c r="I956" s="379">
        <f t="shared" si="123"/>
        <v>21</v>
      </c>
      <c r="J956" s="405">
        <v>6.2940704340704352</v>
      </c>
      <c r="K956" s="379">
        <f t="shared" si="124"/>
        <v>17</v>
      </c>
    </row>
    <row r="957" spans="1:11" ht="26.25" customHeight="1" x14ac:dyDescent="0.25">
      <c r="A957" s="137" t="s">
        <v>34</v>
      </c>
      <c r="B957" s="405">
        <v>3.5276638872253194</v>
      </c>
      <c r="C957" s="379">
        <f t="shared" si="120"/>
        <v>14</v>
      </c>
      <c r="D957" s="405">
        <v>4.8059169916860585</v>
      </c>
      <c r="E957" s="379">
        <f t="shared" si="121"/>
        <v>10</v>
      </c>
      <c r="F957" s="405">
        <v>6.12</v>
      </c>
      <c r="G957" s="379">
        <f t="shared" si="122"/>
        <v>10</v>
      </c>
      <c r="H957" s="405">
        <v>5.8683068017366136</v>
      </c>
      <c r="I957" s="379">
        <f t="shared" si="123"/>
        <v>16</v>
      </c>
      <c r="J957" s="405">
        <v>5.616613603473227</v>
      </c>
      <c r="K957" s="379">
        <f t="shared" si="124"/>
        <v>21</v>
      </c>
    </row>
    <row r="958" spans="1:11" ht="26.25" customHeight="1" x14ac:dyDescent="0.25">
      <c r="A958" s="137" t="s">
        <v>35</v>
      </c>
      <c r="B958" s="405">
        <v>4.7845433594712512</v>
      </c>
      <c r="C958" s="379">
        <f t="shared" si="120"/>
        <v>6</v>
      </c>
      <c r="D958" s="405">
        <v>5.2935862691960249</v>
      </c>
      <c r="E958" s="379">
        <f t="shared" si="121"/>
        <v>7</v>
      </c>
      <c r="F958" s="405">
        <v>6.18</v>
      </c>
      <c r="G958" s="379">
        <f t="shared" si="122"/>
        <v>9</v>
      </c>
      <c r="H958" s="405">
        <v>6.7363561592953234</v>
      </c>
      <c r="I958" s="379">
        <f t="shared" si="123"/>
        <v>8</v>
      </c>
      <c r="J958" s="405">
        <v>7.2927123185906471</v>
      </c>
      <c r="K958" s="379">
        <f t="shared" si="124"/>
        <v>12</v>
      </c>
    </row>
    <row r="959" spans="1:11" ht="26.25" customHeight="1" x14ac:dyDescent="0.25">
      <c r="A959" s="137" t="s">
        <v>36</v>
      </c>
      <c r="B959" s="405">
        <v>2.9075416697810001</v>
      </c>
      <c r="C959" s="379">
        <f t="shared" si="120"/>
        <v>20</v>
      </c>
      <c r="D959" s="405">
        <v>3.1069209342189841</v>
      </c>
      <c r="E959" s="379">
        <f t="shared" si="121"/>
        <v>21</v>
      </c>
      <c r="F959" s="405">
        <v>4.05</v>
      </c>
      <c r="G959" s="379">
        <f t="shared" si="122"/>
        <v>23</v>
      </c>
      <c r="H959" s="405">
        <v>6.1546099517944937</v>
      </c>
      <c r="I959" s="379">
        <f t="shared" si="123"/>
        <v>11</v>
      </c>
      <c r="J959" s="405">
        <v>8.2592199035889884</v>
      </c>
      <c r="K959" s="379">
        <f t="shared" si="124"/>
        <v>8</v>
      </c>
    </row>
    <row r="960" spans="1:11" ht="26.25" customHeight="1" x14ac:dyDescent="0.25">
      <c r="A960" s="138" t="s">
        <v>97</v>
      </c>
    </row>
    <row r="962" spans="1:11" ht="26.25" customHeight="1" x14ac:dyDescent="0.25">
      <c r="A962" s="469" t="s">
        <v>631</v>
      </c>
      <c r="C962" s="17"/>
      <c r="E962" s="17"/>
      <c r="G962" s="17"/>
      <c r="K962" s="17" t="s">
        <v>0</v>
      </c>
    </row>
    <row r="963" spans="1:11" ht="26.25" customHeight="1" x14ac:dyDescent="0.25">
      <c r="A963" s="821" t="s">
        <v>71</v>
      </c>
      <c r="B963" s="725" t="s">
        <v>349</v>
      </c>
      <c r="C963" s="725"/>
      <c r="D963" s="725" t="s">
        <v>410</v>
      </c>
      <c r="E963" s="725"/>
      <c r="F963" s="725" t="s">
        <v>946</v>
      </c>
      <c r="G963" s="725"/>
      <c r="H963" s="725" t="s">
        <v>947</v>
      </c>
      <c r="I963" s="725"/>
      <c r="J963" s="725" t="s">
        <v>1188</v>
      </c>
      <c r="K963" s="725"/>
    </row>
    <row r="964" spans="1:11" ht="26.25" customHeight="1" x14ac:dyDescent="0.25">
      <c r="A964" s="819"/>
      <c r="B964" s="458" t="s">
        <v>105</v>
      </c>
      <c r="C964" s="458" t="s">
        <v>3</v>
      </c>
      <c r="D964" s="458" t="s">
        <v>105</v>
      </c>
      <c r="E964" s="458" t="s">
        <v>3</v>
      </c>
      <c r="F964" s="458" t="s">
        <v>105</v>
      </c>
      <c r="G964" s="458" t="s">
        <v>3</v>
      </c>
      <c r="H964" s="458" t="s">
        <v>105</v>
      </c>
      <c r="I964" s="458" t="s">
        <v>3</v>
      </c>
      <c r="J964" s="458" t="s">
        <v>105</v>
      </c>
      <c r="K964" s="458" t="s">
        <v>3</v>
      </c>
    </row>
    <row r="965" spans="1:11" ht="26.25" customHeight="1" x14ac:dyDescent="0.25">
      <c r="A965" s="136" t="s">
        <v>4</v>
      </c>
      <c r="B965" s="373">
        <v>2.5</v>
      </c>
      <c r="C965" s="377" t="s">
        <v>230</v>
      </c>
      <c r="D965" s="373">
        <v>2.3199999999999998</v>
      </c>
      <c r="E965" s="377" t="s">
        <v>230</v>
      </c>
      <c r="F965" s="373">
        <v>4.04</v>
      </c>
      <c r="G965" s="377" t="s">
        <v>230</v>
      </c>
      <c r="H965" s="373">
        <v>4.0827335081816587</v>
      </c>
      <c r="I965" s="377" t="s">
        <v>230</v>
      </c>
      <c r="J965" s="373">
        <v>4.1254670163633174</v>
      </c>
      <c r="K965" s="377" t="s">
        <v>230</v>
      </c>
    </row>
    <row r="966" spans="1:11" ht="26.25" customHeight="1" x14ac:dyDescent="0.25">
      <c r="A966" s="137" t="s">
        <v>6</v>
      </c>
      <c r="B966" s="405">
        <v>2.9083278806886126</v>
      </c>
      <c r="C966" s="379">
        <f t="shared" ref="C966:C997" si="125">RANK(B966,$B$966:$B$997)</f>
        <v>10</v>
      </c>
      <c r="D966" s="405">
        <v>2.117365008445486</v>
      </c>
      <c r="E966" s="379">
        <f>RANK(D966,$D$966:$D$997)</f>
        <v>16</v>
      </c>
      <c r="F966" s="405">
        <v>4.92</v>
      </c>
      <c r="G966" s="379">
        <f>RANK(F966,$F$966:$F$997)</f>
        <v>9</v>
      </c>
      <c r="H966" s="405">
        <v>4.63829998510501</v>
      </c>
      <c r="I966" s="379">
        <f>RANK(H966,$H$966:$H$997)</f>
        <v>10</v>
      </c>
      <c r="J966" s="405">
        <v>4.35659997021002</v>
      </c>
      <c r="K966" s="379">
        <f>RANK(J966,$J$966:$J$997)</f>
        <v>13</v>
      </c>
    </row>
    <row r="967" spans="1:11" ht="26.25" customHeight="1" x14ac:dyDescent="0.25">
      <c r="A967" s="137" t="s">
        <v>7</v>
      </c>
      <c r="B967" s="405">
        <v>3.1563845050215207</v>
      </c>
      <c r="C967" s="379">
        <f t="shared" si="125"/>
        <v>7</v>
      </c>
      <c r="D967" s="405">
        <v>3.7683062980232482</v>
      </c>
      <c r="E967" s="379">
        <f t="shared" ref="E967:E997" si="126">RANK(D967,$D$966:$D$997)</f>
        <v>3</v>
      </c>
      <c r="F967" s="405">
        <v>6.23</v>
      </c>
      <c r="G967" s="379">
        <f t="shared" ref="G967:G997" si="127">RANK(F967,$F$966:$F$997)</f>
        <v>1</v>
      </c>
      <c r="H967" s="405">
        <v>5.7086375433575087</v>
      </c>
      <c r="I967" s="379">
        <f t="shared" ref="I967:I997" si="128">RANK(H967,$H$966:$H$997)</f>
        <v>2</v>
      </c>
      <c r="J967" s="405">
        <v>5.187275086715017</v>
      </c>
      <c r="K967" s="379">
        <f t="shared" ref="K967:K997" si="129">RANK(J967,$J$966:$J$997)</f>
        <v>5</v>
      </c>
    </row>
    <row r="968" spans="1:11" ht="26.25" customHeight="1" x14ac:dyDescent="0.25">
      <c r="A968" s="137" t="s">
        <v>8</v>
      </c>
      <c r="B968" s="405">
        <v>2.9426738621321658</v>
      </c>
      <c r="C968" s="379">
        <f t="shared" si="125"/>
        <v>8</v>
      </c>
      <c r="D968" s="405">
        <v>2.4908112365450248</v>
      </c>
      <c r="E968" s="379">
        <f t="shared" si="126"/>
        <v>11</v>
      </c>
      <c r="F968" s="405">
        <v>5.28</v>
      </c>
      <c r="G968" s="379">
        <f t="shared" si="127"/>
        <v>6</v>
      </c>
      <c r="H968" s="405">
        <v>4.8970522885498449</v>
      </c>
      <c r="I968" s="379">
        <f t="shared" si="128"/>
        <v>7</v>
      </c>
      <c r="J968" s="405">
        <v>4.5141045770996895</v>
      </c>
      <c r="K968" s="379">
        <f t="shared" si="129"/>
        <v>11</v>
      </c>
    </row>
    <row r="969" spans="1:11" ht="26.25" customHeight="1" x14ac:dyDescent="0.25">
      <c r="A969" s="137" t="s">
        <v>9</v>
      </c>
      <c r="B969" s="405">
        <v>1.7483441450503363</v>
      </c>
      <c r="C969" s="379">
        <f t="shared" si="125"/>
        <v>27</v>
      </c>
      <c r="D969" s="405">
        <v>1.7182073480782334</v>
      </c>
      <c r="E969" s="379">
        <f t="shared" si="126"/>
        <v>23</v>
      </c>
      <c r="F969" s="405">
        <v>2.91</v>
      </c>
      <c r="G969" s="379">
        <f t="shared" si="127"/>
        <v>26</v>
      </c>
      <c r="H969" s="405">
        <v>3.083716982974217</v>
      </c>
      <c r="I969" s="379">
        <f t="shared" si="128"/>
        <v>27</v>
      </c>
      <c r="J969" s="405">
        <v>3.2574339659484339</v>
      </c>
      <c r="K969" s="379">
        <f t="shared" si="129"/>
        <v>20</v>
      </c>
    </row>
    <row r="970" spans="1:11" ht="26.25" customHeight="1" x14ac:dyDescent="0.25">
      <c r="A970" s="137" t="s">
        <v>10</v>
      </c>
      <c r="B970" s="405">
        <v>1.9014411901441191</v>
      </c>
      <c r="C970" s="379">
        <f t="shared" si="125"/>
        <v>23</v>
      </c>
      <c r="D970" s="405">
        <v>1.7478743068391867</v>
      </c>
      <c r="E970" s="379">
        <f t="shared" si="126"/>
        <v>22</v>
      </c>
      <c r="F970" s="405">
        <v>3.23</v>
      </c>
      <c r="G970" s="379">
        <f t="shared" si="127"/>
        <v>23</v>
      </c>
      <c r="H970" s="405">
        <v>3.9565651522715926</v>
      </c>
      <c r="I970" s="379">
        <f t="shared" si="128"/>
        <v>12</v>
      </c>
      <c r="J970" s="405">
        <v>4.6831303045431856</v>
      </c>
      <c r="K970" s="379">
        <f t="shared" si="129"/>
        <v>9</v>
      </c>
    </row>
    <row r="971" spans="1:11" ht="26.25" customHeight="1" x14ac:dyDescent="0.25">
      <c r="A971" s="137" t="s">
        <v>11</v>
      </c>
      <c r="B971" s="405">
        <v>1.1297452810329101</v>
      </c>
      <c r="C971" s="379">
        <f t="shared" si="125"/>
        <v>32</v>
      </c>
      <c r="D971" s="405">
        <v>0.68166776968894771</v>
      </c>
      <c r="E971" s="379">
        <f t="shared" si="126"/>
        <v>32</v>
      </c>
      <c r="F971" s="405">
        <v>2.31</v>
      </c>
      <c r="G971" s="379">
        <f t="shared" si="127"/>
        <v>31</v>
      </c>
      <c r="H971" s="405">
        <v>2.1696574225122349</v>
      </c>
      <c r="I971" s="379">
        <f t="shared" si="128"/>
        <v>32</v>
      </c>
      <c r="J971" s="405">
        <v>2.0293148450244698</v>
      </c>
      <c r="K971" s="379">
        <f t="shared" si="129"/>
        <v>31</v>
      </c>
    </row>
    <row r="972" spans="1:11" ht="26.25" customHeight="1" x14ac:dyDescent="0.25">
      <c r="A972" s="137" t="s">
        <v>12</v>
      </c>
      <c r="B972" s="405">
        <v>1.8929190804767353</v>
      </c>
      <c r="C972" s="379">
        <f t="shared" si="125"/>
        <v>24</v>
      </c>
      <c r="D972" s="405">
        <v>1.5632151533288736</v>
      </c>
      <c r="E972" s="379">
        <f t="shared" si="126"/>
        <v>25</v>
      </c>
      <c r="F972" s="405">
        <v>3.04</v>
      </c>
      <c r="G972" s="379">
        <f t="shared" si="127"/>
        <v>25</v>
      </c>
      <c r="H972" s="405">
        <v>3.4622059967682093</v>
      </c>
      <c r="I972" s="379">
        <f t="shared" si="128"/>
        <v>18</v>
      </c>
      <c r="J972" s="405">
        <v>3.8844119935364185</v>
      </c>
      <c r="K972" s="379">
        <f t="shared" si="129"/>
        <v>15</v>
      </c>
    </row>
    <row r="973" spans="1:11" ht="26.25" customHeight="1" x14ac:dyDescent="0.25">
      <c r="A973" s="137" t="s">
        <v>13</v>
      </c>
      <c r="B973" s="405">
        <v>1.7563813213437351</v>
      </c>
      <c r="C973" s="379">
        <f t="shared" si="125"/>
        <v>26</v>
      </c>
      <c r="D973" s="405">
        <v>1.3042108211568089</v>
      </c>
      <c r="E973" s="379">
        <f t="shared" si="126"/>
        <v>28</v>
      </c>
      <c r="F973" s="405">
        <v>2.62</v>
      </c>
      <c r="G973" s="379">
        <f t="shared" si="127"/>
        <v>28</v>
      </c>
      <c r="H973" s="405">
        <v>3.6706136842461046</v>
      </c>
      <c r="I973" s="379">
        <f t="shared" si="128"/>
        <v>15</v>
      </c>
      <c r="J973" s="405">
        <v>4.721227368492209</v>
      </c>
      <c r="K973" s="379">
        <f t="shared" si="129"/>
        <v>8</v>
      </c>
    </row>
    <row r="974" spans="1:11" ht="26.25" customHeight="1" x14ac:dyDescent="0.25">
      <c r="A974" s="137" t="s">
        <v>104</v>
      </c>
      <c r="B974" s="405">
        <v>2.9355072887027194</v>
      </c>
      <c r="C974" s="379">
        <f t="shared" si="125"/>
        <v>9</v>
      </c>
      <c r="D974" s="405">
        <v>3.4121355397951145</v>
      </c>
      <c r="E974" s="379">
        <f t="shared" si="126"/>
        <v>5</v>
      </c>
      <c r="F974" s="405">
        <v>5.3</v>
      </c>
      <c r="G974" s="379">
        <f t="shared" si="127"/>
        <v>5</v>
      </c>
      <c r="H974" s="405">
        <v>5.4972627737226274</v>
      </c>
      <c r="I974" s="379">
        <f t="shared" si="128"/>
        <v>3</v>
      </c>
      <c r="J974" s="405">
        <v>5.694525547445255</v>
      </c>
      <c r="K974" s="379">
        <f t="shared" si="129"/>
        <v>3</v>
      </c>
    </row>
    <row r="975" spans="1:11" ht="26.25" customHeight="1" x14ac:dyDescent="0.25">
      <c r="A975" s="137" t="s">
        <v>14</v>
      </c>
      <c r="B975" s="405">
        <v>2.1012060176551035</v>
      </c>
      <c r="C975" s="379">
        <f t="shared" si="125"/>
        <v>22</v>
      </c>
      <c r="D975" s="405">
        <v>2.061572292468389</v>
      </c>
      <c r="E975" s="379">
        <f t="shared" si="126"/>
        <v>17</v>
      </c>
      <c r="F975" s="405">
        <v>3.94</v>
      </c>
      <c r="G975" s="379">
        <f t="shared" si="127"/>
        <v>15</v>
      </c>
      <c r="H975" s="405">
        <v>3.0763452608576891</v>
      </c>
      <c r="I975" s="379">
        <f t="shared" si="128"/>
        <v>28</v>
      </c>
      <c r="J975" s="405">
        <v>2.2126905217153783</v>
      </c>
      <c r="K975" s="379">
        <f t="shared" si="129"/>
        <v>30</v>
      </c>
    </row>
    <row r="976" spans="1:11" ht="26.25" customHeight="1" x14ac:dyDescent="0.25">
      <c r="A976" s="137" t="s">
        <v>15</v>
      </c>
      <c r="B976" s="405">
        <v>2.8088515460895902</v>
      </c>
      <c r="C976" s="379">
        <f t="shared" si="125"/>
        <v>12</v>
      </c>
      <c r="D976" s="405">
        <v>2.4808256793864216</v>
      </c>
      <c r="E976" s="379">
        <f t="shared" si="126"/>
        <v>12</v>
      </c>
      <c r="F976" s="405">
        <v>4.25</v>
      </c>
      <c r="G976" s="379">
        <f t="shared" si="127"/>
        <v>13</v>
      </c>
      <c r="H976" s="405">
        <v>3.2853192455322136</v>
      </c>
      <c r="I976" s="379">
        <f t="shared" si="128"/>
        <v>26</v>
      </c>
      <c r="J976" s="405">
        <v>2.3206384910644271</v>
      </c>
      <c r="K976" s="379">
        <f t="shared" si="129"/>
        <v>29</v>
      </c>
    </row>
    <row r="977" spans="1:11" ht="26.25" customHeight="1" x14ac:dyDescent="0.25">
      <c r="A977" s="137" t="s">
        <v>16</v>
      </c>
      <c r="B977" s="405">
        <v>3.5543136381430633</v>
      </c>
      <c r="C977" s="379">
        <f t="shared" si="125"/>
        <v>3</v>
      </c>
      <c r="D977" s="405">
        <v>3.3513783946737137</v>
      </c>
      <c r="E977" s="379">
        <f t="shared" si="126"/>
        <v>6</v>
      </c>
      <c r="F977" s="405">
        <v>4.99</v>
      </c>
      <c r="G977" s="379">
        <f t="shared" si="127"/>
        <v>8</v>
      </c>
      <c r="H977" s="405">
        <v>5.1071065816052865</v>
      </c>
      <c r="I977" s="379">
        <f t="shared" si="128"/>
        <v>5</v>
      </c>
      <c r="J977" s="405">
        <v>5.2242131632105728</v>
      </c>
      <c r="K977" s="379">
        <f t="shared" si="129"/>
        <v>4</v>
      </c>
    </row>
    <row r="978" spans="1:11" ht="26.25" customHeight="1" x14ac:dyDescent="0.25">
      <c r="A978" s="137" t="s">
        <v>17</v>
      </c>
      <c r="B978" s="405">
        <v>3.1808648756616398</v>
      </c>
      <c r="C978" s="379">
        <f t="shared" si="125"/>
        <v>6</v>
      </c>
      <c r="D978" s="405">
        <v>2.7636054421768708</v>
      </c>
      <c r="E978" s="379">
        <f t="shared" si="126"/>
        <v>8</v>
      </c>
      <c r="F978" s="405">
        <v>5.7</v>
      </c>
      <c r="G978" s="379">
        <f t="shared" si="127"/>
        <v>3</v>
      </c>
      <c r="H978" s="405">
        <v>4.7097844112769485</v>
      </c>
      <c r="I978" s="379">
        <f t="shared" si="128"/>
        <v>8</v>
      </c>
      <c r="J978" s="405">
        <v>3.7195688225538968</v>
      </c>
      <c r="K978" s="379">
        <f t="shared" si="129"/>
        <v>17</v>
      </c>
    </row>
    <row r="979" spans="1:11" ht="26.25" customHeight="1" x14ac:dyDescent="0.25">
      <c r="A979" s="137" t="s">
        <v>18</v>
      </c>
      <c r="B979" s="405">
        <v>2.6680842870178902</v>
      </c>
      <c r="C979" s="379">
        <f t="shared" si="125"/>
        <v>13</v>
      </c>
      <c r="D979" s="405">
        <v>2.4508350627532365</v>
      </c>
      <c r="E979" s="379">
        <f t="shared" si="126"/>
        <v>13</v>
      </c>
      <c r="F979" s="405">
        <v>4.17</v>
      </c>
      <c r="G979" s="379">
        <f t="shared" si="127"/>
        <v>14</v>
      </c>
      <c r="H979" s="405">
        <v>3.4262193567187555</v>
      </c>
      <c r="I979" s="379">
        <f t="shared" si="128"/>
        <v>21</v>
      </c>
      <c r="J979" s="405">
        <v>2.6824387134375112</v>
      </c>
      <c r="K979" s="379">
        <f t="shared" si="129"/>
        <v>26</v>
      </c>
    </row>
    <row r="980" spans="1:11" ht="26.25" customHeight="1" x14ac:dyDescent="0.25">
      <c r="A980" s="137" t="s">
        <v>19</v>
      </c>
      <c r="B980" s="405">
        <v>2.8137759630747383</v>
      </c>
      <c r="C980" s="379">
        <f t="shared" si="125"/>
        <v>11</v>
      </c>
      <c r="D980" s="405">
        <v>2.3026315789473681</v>
      </c>
      <c r="E980" s="379">
        <f t="shared" si="126"/>
        <v>14</v>
      </c>
      <c r="F980" s="405">
        <v>3.76</v>
      </c>
      <c r="G980" s="379">
        <f t="shared" si="127"/>
        <v>17</v>
      </c>
      <c r="H980" s="405">
        <v>3.4368662610737539</v>
      </c>
      <c r="I980" s="379">
        <f t="shared" si="128"/>
        <v>20</v>
      </c>
      <c r="J980" s="405">
        <v>3.1137325221475081</v>
      </c>
      <c r="K980" s="379">
        <f t="shared" si="129"/>
        <v>21</v>
      </c>
    </row>
    <row r="981" spans="1:11" ht="26.25" customHeight="1" x14ac:dyDescent="0.25">
      <c r="A981" s="137" t="s">
        <v>20</v>
      </c>
      <c r="B981" s="405">
        <v>1.3593343073111859</v>
      </c>
      <c r="C981" s="379">
        <f t="shared" si="125"/>
        <v>31</v>
      </c>
      <c r="D981" s="405">
        <v>1.4305009823182713</v>
      </c>
      <c r="E981" s="379">
        <f t="shared" si="126"/>
        <v>27</v>
      </c>
      <c r="F981" s="405">
        <v>2.74</v>
      </c>
      <c r="G981" s="379">
        <f t="shared" si="127"/>
        <v>27</v>
      </c>
      <c r="H981" s="405">
        <v>2.7337647846462843</v>
      </c>
      <c r="I981" s="379">
        <f t="shared" si="128"/>
        <v>29</v>
      </c>
      <c r="J981" s="405">
        <v>2.7275295692925683</v>
      </c>
      <c r="K981" s="379">
        <f t="shared" si="129"/>
        <v>25</v>
      </c>
    </row>
    <row r="982" spans="1:11" ht="26.25" customHeight="1" x14ac:dyDescent="0.25">
      <c r="A982" s="137" t="s">
        <v>21</v>
      </c>
      <c r="B982" s="405">
        <v>4.0896042166690201</v>
      </c>
      <c r="C982" s="379">
        <f t="shared" si="125"/>
        <v>1</v>
      </c>
      <c r="D982" s="405">
        <v>4.2400023506596538</v>
      </c>
      <c r="E982" s="379">
        <f t="shared" si="126"/>
        <v>1</v>
      </c>
      <c r="F982" s="405">
        <v>5.93</v>
      </c>
      <c r="G982" s="379">
        <f t="shared" si="127"/>
        <v>2</v>
      </c>
      <c r="H982" s="405">
        <v>5.9016352577525177</v>
      </c>
      <c r="I982" s="379">
        <f t="shared" si="128"/>
        <v>1</v>
      </c>
      <c r="J982" s="405">
        <v>5.8732705155050358</v>
      </c>
      <c r="K982" s="379">
        <f t="shared" si="129"/>
        <v>2</v>
      </c>
    </row>
    <row r="983" spans="1:11" ht="26.25" customHeight="1" x14ac:dyDescent="0.25">
      <c r="A983" s="137" t="s">
        <v>22</v>
      </c>
      <c r="B983" s="405">
        <v>2.1813584851527756</v>
      </c>
      <c r="C983" s="379">
        <f t="shared" si="125"/>
        <v>20</v>
      </c>
      <c r="D983" s="405">
        <v>1.9013955755987566</v>
      </c>
      <c r="E983" s="379">
        <f t="shared" si="126"/>
        <v>19</v>
      </c>
      <c r="F983" s="405">
        <v>3.39</v>
      </c>
      <c r="G983" s="379">
        <f t="shared" si="127"/>
        <v>21</v>
      </c>
      <c r="H983" s="405">
        <v>3.5066018896605171</v>
      </c>
      <c r="I983" s="379">
        <f t="shared" si="128"/>
        <v>16</v>
      </c>
      <c r="J983" s="405">
        <v>3.6232037793210341</v>
      </c>
      <c r="K983" s="379">
        <f t="shared" si="129"/>
        <v>19</v>
      </c>
    </row>
    <row r="984" spans="1:11" ht="26.25" customHeight="1" x14ac:dyDescent="0.25">
      <c r="A984" s="137" t="s">
        <v>23</v>
      </c>
      <c r="B984" s="405">
        <v>2.2378280299721114</v>
      </c>
      <c r="C984" s="379">
        <f t="shared" si="125"/>
        <v>18</v>
      </c>
      <c r="D984" s="405">
        <v>2.5047609825376846</v>
      </c>
      <c r="E984" s="379">
        <f t="shared" si="126"/>
        <v>10</v>
      </c>
      <c r="F984" s="405">
        <v>3.67</v>
      </c>
      <c r="G984" s="379">
        <f t="shared" si="127"/>
        <v>19</v>
      </c>
      <c r="H984" s="405">
        <v>5.3777281958866103</v>
      </c>
      <c r="I984" s="379">
        <f t="shared" si="128"/>
        <v>4</v>
      </c>
      <c r="J984" s="405">
        <v>7.0854563917732207</v>
      </c>
      <c r="K984" s="379">
        <f t="shared" si="129"/>
        <v>1</v>
      </c>
    </row>
    <row r="985" spans="1:11" ht="26.25" customHeight="1" x14ac:dyDescent="0.25">
      <c r="A985" s="137" t="s">
        <v>24</v>
      </c>
      <c r="B985" s="405">
        <v>2.3692677695082711</v>
      </c>
      <c r="C985" s="379">
        <f t="shared" si="125"/>
        <v>16</v>
      </c>
      <c r="D985" s="405">
        <v>3.2246027550607916</v>
      </c>
      <c r="E985" s="379">
        <f t="shared" si="126"/>
        <v>7</v>
      </c>
      <c r="F985" s="405">
        <v>4.34</v>
      </c>
      <c r="G985" s="379">
        <f t="shared" si="127"/>
        <v>12</v>
      </c>
      <c r="H985" s="405">
        <v>4.6012967807985437</v>
      </c>
      <c r="I985" s="379">
        <f t="shared" si="128"/>
        <v>11</v>
      </c>
      <c r="J985" s="405">
        <v>4.8625935615970874</v>
      </c>
      <c r="K985" s="379">
        <f t="shared" si="129"/>
        <v>7</v>
      </c>
    </row>
    <row r="986" spans="1:11" ht="26.25" customHeight="1" x14ac:dyDescent="0.25">
      <c r="A986" s="137" t="s">
        <v>25</v>
      </c>
      <c r="B986" s="405">
        <v>3.4391388352194316</v>
      </c>
      <c r="C986" s="379">
        <f t="shared" si="125"/>
        <v>4</v>
      </c>
      <c r="D986" s="405">
        <v>3.4379947229551449</v>
      </c>
      <c r="E986" s="379">
        <f t="shared" si="126"/>
        <v>4</v>
      </c>
      <c r="F986" s="405">
        <v>5.32</v>
      </c>
      <c r="G986" s="379">
        <f t="shared" si="127"/>
        <v>4</v>
      </c>
      <c r="H986" s="405">
        <v>3.8222243657760204</v>
      </c>
      <c r="I986" s="379">
        <f t="shared" si="128"/>
        <v>13</v>
      </c>
      <c r="J986" s="405">
        <v>2.3244487315520406</v>
      </c>
      <c r="K986" s="379">
        <f t="shared" si="129"/>
        <v>28</v>
      </c>
    </row>
    <row r="987" spans="1:11" ht="26.25" customHeight="1" x14ac:dyDescent="0.25">
      <c r="A987" s="137" t="s">
        <v>26</v>
      </c>
      <c r="B987" s="405">
        <v>2.3950237478411052</v>
      </c>
      <c r="C987" s="379">
        <f t="shared" si="125"/>
        <v>15</v>
      </c>
      <c r="D987" s="405">
        <v>1.9257959782153329</v>
      </c>
      <c r="E987" s="379">
        <f t="shared" si="126"/>
        <v>18</v>
      </c>
      <c r="F987" s="405">
        <v>3.91</v>
      </c>
      <c r="G987" s="379">
        <f t="shared" si="127"/>
        <v>16</v>
      </c>
      <c r="H987" s="405">
        <v>3.3787508860360713</v>
      </c>
      <c r="I987" s="379">
        <f t="shared" si="128"/>
        <v>24</v>
      </c>
      <c r="J987" s="405">
        <v>2.8475017720721425</v>
      </c>
      <c r="K987" s="379">
        <f t="shared" si="129"/>
        <v>24</v>
      </c>
    </row>
    <row r="988" spans="1:11" ht="26.25" customHeight="1" x14ac:dyDescent="0.25">
      <c r="A988" s="137" t="s">
        <v>27</v>
      </c>
      <c r="B988" s="405">
        <v>2.1688186371364244</v>
      </c>
      <c r="C988" s="379">
        <f t="shared" si="125"/>
        <v>21</v>
      </c>
      <c r="D988" s="405">
        <v>1.4771244720606771</v>
      </c>
      <c r="E988" s="379">
        <f t="shared" si="126"/>
        <v>26</v>
      </c>
      <c r="F988" s="405">
        <v>3.72</v>
      </c>
      <c r="G988" s="379">
        <f t="shared" si="127"/>
        <v>18</v>
      </c>
      <c r="H988" s="405">
        <v>3.2951799329349392</v>
      </c>
      <c r="I988" s="379">
        <f t="shared" si="128"/>
        <v>25</v>
      </c>
      <c r="J988" s="405">
        <v>2.8703598658698781</v>
      </c>
      <c r="K988" s="379">
        <f t="shared" si="129"/>
        <v>23</v>
      </c>
    </row>
    <row r="989" spans="1:11" ht="26.25" customHeight="1" x14ac:dyDescent="0.25">
      <c r="A989" s="137" t="s">
        <v>28</v>
      </c>
      <c r="B989" s="405">
        <v>1.7808292656761249</v>
      </c>
      <c r="C989" s="379">
        <f t="shared" si="125"/>
        <v>25</v>
      </c>
      <c r="D989" s="405">
        <v>1.161283633158795</v>
      </c>
      <c r="E989" s="379">
        <f t="shared" si="126"/>
        <v>30</v>
      </c>
      <c r="F989" s="405">
        <v>2.19</v>
      </c>
      <c r="G989" s="379">
        <f t="shared" si="127"/>
        <v>32</v>
      </c>
      <c r="H989" s="405">
        <v>2.5875529779165736</v>
      </c>
      <c r="I989" s="379">
        <f t="shared" si="128"/>
        <v>30</v>
      </c>
      <c r="J989" s="405">
        <v>2.9851059558331472</v>
      </c>
      <c r="K989" s="379">
        <f t="shared" si="129"/>
        <v>22</v>
      </c>
    </row>
    <row r="990" spans="1:11" ht="26.25" customHeight="1" x14ac:dyDescent="0.25">
      <c r="A990" s="137" t="s">
        <v>29</v>
      </c>
      <c r="B990" s="405">
        <v>3.2565789473684208</v>
      </c>
      <c r="C990" s="379">
        <f t="shared" si="125"/>
        <v>5</v>
      </c>
      <c r="D990" s="405">
        <v>2.7416006040015097</v>
      </c>
      <c r="E990" s="379">
        <f t="shared" si="126"/>
        <v>9</v>
      </c>
      <c r="F990" s="405">
        <v>4.79</v>
      </c>
      <c r="G990" s="379">
        <f t="shared" si="127"/>
        <v>10</v>
      </c>
      <c r="H990" s="405">
        <v>4.7084925428324906</v>
      </c>
      <c r="I990" s="379">
        <f t="shared" si="128"/>
        <v>9</v>
      </c>
      <c r="J990" s="405">
        <v>4.6269850856649812</v>
      </c>
      <c r="K990" s="379">
        <f t="shared" si="129"/>
        <v>10</v>
      </c>
    </row>
    <row r="991" spans="1:11" ht="26.25" customHeight="1" x14ac:dyDescent="0.25">
      <c r="A991" s="137" t="s">
        <v>30</v>
      </c>
      <c r="B991" s="405">
        <v>1.5058142650447459</v>
      </c>
      <c r="C991" s="379">
        <f t="shared" si="125"/>
        <v>30</v>
      </c>
      <c r="D991" s="405">
        <v>1.2004230565838181</v>
      </c>
      <c r="E991" s="379">
        <f t="shared" si="126"/>
        <v>29</v>
      </c>
      <c r="F991" s="405">
        <v>2.61</v>
      </c>
      <c r="G991" s="379">
        <f t="shared" si="127"/>
        <v>29</v>
      </c>
      <c r="H991" s="405">
        <v>3.4720243980092831</v>
      </c>
      <c r="I991" s="379">
        <f t="shared" si="128"/>
        <v>17</v>
      </c>
      <c r="J991" s="405">
        <v>4.3340487960185659</v>
      </c>
      <c r="K991" s="379">
        <f t="shared" si="129"/>
        <v>14</v>
      </c>
    </row>
    <row r="992" spans="1:11" ht="26.25" customHeight="1" x14ac:dyDescent="0.25">
      <c r="A992" s="137" t="s">
        <v>31</v>
      </c>
      <c r="B992" s="405">
        <v>2.3017166970365399</v>
      </c>
      <c r="C992" s="379">
        <f t="shared" si="125"/>
        <v>17</v>
      </c>
      <c r="D992" s="405">
        <v>1.8340831879533559</v>
      </c>
      <c r="E992" s="379">
        <f t="shared" si="126"/>
        <v>20</v>
      </c>
      <c r="F992" s="405">
        <v>3.67</v>
      </c>
      <c r="G992" s="379">
        <f t="shared" si="127"/>
        <v>19</v>
      </c>
      <c r="H992" s="405">
        <v>3.7734718337994404</v>
      </c>
      <c r="I992" s="379">
        <f t="shared" si="128"/>
        <v>14</v>
      </c>
      <c r="J992" s="405">
        <v>3.8769436675988809</v>
      </c>
      <c r="K992" s="379">
        <f t="shared" si="129"/>
        <v>16</v>
      </c>
    </row>
    <row r="993" spans="1:11" ht="26.25" customHeight="1" x14ac:dyDescent="0.25">
      <c r="A993" s="137" t="s">
        <v>32</v>
      </c>
      <c r="B993" s="405">
        <v>1.5353994882001705</v>
      </c>
      <c r="C993" s="379">
        <f t="shared" si="125"/>
        <v>29</v>
      </c>
      <c r="D993" s="405">
        <v>1.1519763263580638</v>
      </c>
      <c r="E993" s="379">
        <f t="shared" si="126"/>
        <v>31</v>
      </c>
      <c r="F993" s="405">
        <v>2.33</v>
      </c>
      <c r="G993" s="379">
        <f t="shared" si="127"/>
        <v>30</v>
      </c>
      <c r="H993" s="405">
        <v>3.3817157438637708</v>
      </c>
      <c r="I993" s="379">
        <f t="shared" si="128"/>
        <v>23</v>
      </c>
      <c r="J993" s="405">
        <v>4.4334314877275416</v>
      </c>
      <c r="K993" s="379">
        <f t="shared" si="129"/>
        <v>12</v>
      </c>
    </row>
    <row r="994" spans="1:11" ht="26.25" customHeight="1" x14ac:dyDescent="0.25">
      <c r="A994" s="137" t="s">
        <v>33</v>
      </c>
      <c r="B994" s="405">
        <v>2.2128556375131718</v>
      </c>
      <c r="C994" s="379">
        <f t="shared" si="125"/>
        <v>19</v>
      </c>
      <c r="D994" s="405">
        <v>1.7808749516066591</v>
      </c>
      <c r="E994" s="379">
        <f t="shared" si="126"/>
        <v>21</v>
      </c>
      <c r="F994" s="405">
        <v>3.25</v>
      </c>
      <c r="G994" s="379">
        <f t="shared" si="127"/>
        <v>22</v>
      </c>
      <c r="H994" s="405">
        <v>2.583649821195908</v>
      </c>
      <c r="I994" s="379">
        <f t="shared" si="128"/>
        <v>31</v>
      </c>
      <c r="J994" s="405">
        <v>1.9172996423918161</v>
      </c>
      <c r="K994" s="379">
        <f t="shared" si="129"/>
        <v>32</v>
      </c>
    </row>
    <row r="995" spans="1:11" ht="26.25" customHeight="1" x14ac:dyDescent="0.25">
      <c r="A995" s="137" t="s">
        <v>34</v>
      </c>
      <c r="B995" s="405">
        <v>2.5520557614257986</v>
      </c>
      <c r="C995" s="379">
        <f t="shared" si="125"/>
        <v>14</v>
      </c>
      <c r="D995" s="405">
        <v>2.2773841031332709</v>
      </c>
      <c r="E995" s="379">
        <f t="shared" si="126"/>
        <v>15</v>
      </c>
      <c r="F995" s="405">
        <v>4.49</v>
      </c>
      <c r="G995" s="379">
        <f t="shared" si="127"/>
        <v>11</v>
      </c>
      <c r="H995" s="405">
        <v>3.4459717449408171</v>
      </c>
      <c r="I995" s="379">
        <f t="shared" si="128"/>
        <v>19</v>
      </c>
      <c r="J995" s="405">
        <v>2.4019434898816341</v>
      </c>
      <c r="K995" s="379">
        <f t="shared" si="129"/>
        <v>27</v>
      </c>
    </row>
    <row r="996" spans="1:11" ht="26.25" customHeight="1" x14ac:dyDescent="0.25">
      <c r="A996" s="137" t="s">
        <v>35</v>
      </c>
      <c r="B996" s="405">
        <v>3.6239480916895701</v>
      </c>
      <c r="C996" s="379">
        <f t="shared" si="125"/>
        <v>2</v>
      </c>
      <c r="D996" s="405">
        <v>3.9244502503810148</v>
      </c>
      <c r="E996" s="379">
        <f t="shared" si="126"/>
        <v>2</v>
      </c>
      <c r="F996" s="405">
        <v>5.18</v>
      </c>
      <c r="G996" s="379">
        <f t="shared" si="127"/>
        <v>7</v>
      </c>
      <c r="H996" s="405">
        <v>5.0278926613446187</v>
      </c>
      <c r="I996" s="379">
        <f t="shared" si="128"/>
        <v>6</v>
      </c>
      <c r="J996" s="405">
        <v>4.8757853226892376</v>
      </c>
      <c r="K996" s="379">
        <f t="shared" si="129"/>
        <v>6</v>
      </c>
    </row>
    <row r="997" spans="1:11" ht="26.25" customHeight="1" x14ac:dyDescent="0.25">
      <c r="A997" s="137" t="s">
        <v>36</v>
      </c>
      <c r="B997" s="405">
        <v>1.6816220289060893</v>
      </c>
      <c r="C997" s="379">
        <f t="shared" si="125"/>
        <v>28</v>
      </c>
      <c r="D997" s="405">
        <v>1.6134910380015239</v>
      </c>
      <c r="E997" s="379">
        <f t="shared" si="126"/>
        <v>24</v>
      </c>
      <c r="F997" s="405">
        <v>3.17</v>
      </c>
      <c r="G997" s="379">
        <f t="shared" si="127"/>
        <v>24</v>
      </c>
      <c r="H997" s="405">
        <v>3.4191317710334226</v>
      </c>
      <c r="I997" s="379">
        <f t="shared" si="128"/>
        <v>22</v>
      </c>
      <c r="J997" s="405">
        <v>3.6682635420668452</v>
      </c>
      <c r="K997" s="379">
        <f t="shared" si="129"/>
        <v>18</v>
      </c>
    </row>
    <row r="998" spans="1:11" ht="26.25" customHeight="1" x14ac:dyDescent="0.25">
      <c r="A998" s="399" t="s">
        <v>948</v>
      </c>
    </row>
    <row r="999" spans="1:11" ht="26.25" customHeight="1" x14ac:dyDescent="0.25">
      <c r="A999" s="138" t="s">
        <v>97</v>
      </c>
    </row>
    <row r="1001" spans="1:11" ht="26.25" customHeight="1" x14ac:dyDescent="0.25">
      <c r="A1001" s="469" t="s">
        <v>632</v>
      </c>
      <c r="C1001" s="17"/>
      <c r="E1001" s="17"/>
      <c r="G1001" s="17"/>
      <c r="K1001" s="17" t="s">
        <v>0</v>
      </c>
    </row>
    <row r="1002" spans="1:11" ht="26.25" customHeight="1" x14ac:dyDescent="0.25">
      <c r="A1002" s="821" t="s">
        <v>71</v>
      </c>
      <c r="B1002" s="725" t="s">
        <v>349</v>
      </c>
      <c r="C1002" s="725"/>
      <c r="D1002" s="725" t="s">
        <v>410</v>
      </c>
      <c r="E1002" s="725"/>
      <c r="F1002" s="725" t="s">
        <v>598</v>
      </c>
      <c r="G1002" s="725"/>
      <c r="H1002" s="725" t="s">
        <v>889</v>
      </c>
      <c r="I1002" s="725"/>
      <c r="J1002" s="725" t="s">
        <v>1035</v>
      </c>
      <c r="K1002" s="725"/>
    </row>
    <row r="1003" spans="1:11" ht="26.25" customHeight="1" x14ac:dyDescent="0.25">
      <c r="A1003" s="819"/>
      <c r="B1003" s="458" t="s">
        <v>106</v>
      </c>
      <c r="C1003" s="458" t="s">
        <v>3</v>
      </c>
      <c r="D1003" s="458" t="s">
        <v>106</v>
      </c>
      <c r="E1003" s="458" t="s">
        <v>3</v>
      </c>
      <c r="F1003" s="458" t="s">
        <v>106</v>
      </c>
      <c r="G1003" s="458" t="s">
        <v>3</v>
      </c>
      <c r="H1003" s="458" t="s">
        <v>106</v>
      </c>
      <c r="I1003" s="458" t="s">
        <v>3</v>
      </c>
      <c r="J1003" s="458" t="s">
        <v>106</v>
      </c>
      <c r="K1003" s="458" t="s">
        <v>3</v>
      </c>
    </row>
    <row r="1004" spans="1:11" ht="26.25" customHeight="1" x14ac:dyDescent="0.25">
      <c r="A1004" s="136" t="s">
        <v>4</v>
      </c>
      <c r="B1004" s="373">
        <v>1.28</v>
      </c>
      <c r="C1004" s="377" t="s">
        <v>230</v>
      </c>
      <c r="D1004" s="373">
        <v>3.9</v>
      </c>
      <c r="E1004" s="377" t="s">
        <v>230</v>
      </c>
      <c r="F1004" s="373">
        <v>2.63</v>
      </c>
      <c r="G1004" s="377" t="s">
        <v>230</v>
      </c>
      <c r="H1004" s="373">
        <v>1.94</v>
      </c>
      <c r="I1004" s="377" t="s">
        <v>230</v>
      </c>
      <c r="J1004" s="373">
        <v>1.25</v>
      </c>
      <c r="K1004" s="377" t="s">
        <v>230</v>
      </c>
    </row>
    <row r="1005" spans="1:11" ht="26.25" customHeight="1" x14ac:dyDescent="0.25">
      <c r="A1005" s="137" t="s">
        <v>6</v>
      </c>
      <c r="B1005" s="405">
        <v>0.64786032535488547</v>
      </c>
      <c r="C1005" s="379">
        <f t="shared" ref="C1005:C1036" si="130">RANK(B1005,$B$1005:$B$1036)</f>
        <v>23</v>
      </c>
      <c r="D1005" s="405">
        <v>2.1681424895138903</v>
      </c>
      <c r="E1005" s="379">
        <f>RANK(D1005,$D$1005:$D$1036)</f>
        <v>24</v>
      </c>
      <c r="F1005" s="405">
        <v>1.44</v>
      </c>
      <c r="G1005" s="379">
        <f>RANK(F1005,$F$1005:$F$1036)</f>
        <v>22</v>
      </c>
      <c r="H1005" s="405">
        <v>1.0191855282960971</v>
      </c>
      <c r="I1005" s="379">
        <f>RANK(H1005,$H$1005:$H$1036)</f>
        <v>23</v>
      </c>
      <c r="J1005" s="405">
        <v>0.59837105659219425</v>
      </c>
      <c r="K1005" s="379">
        <f>RANK(J1005,$J$1005:$J$1036)</f>
        <v>21</v>
      </c>
    </row>
    <row r="1006" spans="1:11" ht="26.25" customHeight="1" x14ac:dyDescent="0.25">
      <c r="A1006" s="137" t="s">
        <v>7</v>
      </c>
      <c r="B1006" s="405">
        <v>0.60500442031707657</v>
      </c>
      <c r="C1006" s="379">
        <f t="shared" si="130"/>
        <v>24</v>
      </c>
      <c r="D1006" s="405">
        <v>2.8378508464320586</v>
      </c>
      <c r="E1006" s="379">
        <f t="shared" ref="E1006:E1036" si="131">RANK(D1006,$D$1005:$D$1036)</f>
        <v>19</v>
      </c>
      <c r="F1006" s="405">
        <v>1.83</v>
      </c>
      <c r="G1006" s="379">
        <f t="shared" ref="G1006:G1036" si="132">RANK(F1006,$F$1005:$F$1036)</f>
        <v>18</v>
      </c>
      <c r="H1006" s="405">
        <v>1.2981173034927445</v>
      </c>
      <c r="I1006" s="379">
        <f t="shared" ref="I1006:I1036" si="133">RANK(H1006,$H$1005:$H$1036)</f>
        <v>18</v>
      </c>
      <c r="J1006" s="405">
        <v>0.76623460698548884</v>
      </c>
      <c r="K1006" s="379">
        <f t="shared" ref="K1006:K1036" si="134">RANK(J1006,$J$1005:$J$1036)</f>
        <v>17</v>
      </c>
    </row>
    <row r="1007" spans="1:11" ht="26.25" customHeight="1" x14ac:dyDescent="0.25">
      <c r="A1007" s="137" t="s">
        <v>8</v>
      </c>
      <c r="B1007" s="405">
        <v>0.49914172935602019</v>
      </c>
      <c r="C1007" s="379">
        <f t="shared" si="130"/>
        <v>28</v>
      </c>
      <c r="D1007" s="405">
        <v>1.7157167745146837</v>
      </c>
      <c r="E1007" s="379">
        <f t="shared" si="131"/>
        <v>27</v>
      </c>
      <c r="F1007" s="405">
        <v>1.29</v>
      </c>
      <c r="G1007" s="379">
        <f t="shared" si="132"/>
        <v>26</v>
      </c>
      <c r="H1007" s="405">
        <v>0.90961444751258835</v>
      </c>
      <c r="I1007" s="379">
        <f t="shared" si="133"/>
        <v>25</v>
      </c>
      <c r="J1007" s="405">
        <v>0.52922889502517667</v>
      </c>
      <c r="K1007" s="379">
        <f t="shared" si="134"/>
        <v>25</v>
      </c>
    </row>
    <row r="1008" spans="1:11" ht="26.25" customHeight="1" x14ac:dyDescent="0.25">
      <c r="A1008" s="137" t="s">
        <v>9</v>
      </c>
      <c r="B1008" s="405">
        <v>0.86745076757704465</v>
      </c>
      <c r="C1008" s="379">
        <f t="shared" si="130"/>
        <v>21</v>
      </c>
      <c r="D1008" s="405">
        <v>2.4511153390471647</v>
      </c>
      <c r="E1008" s="379">
        <f t="shared" si="131"/>
        <v>22</v>
      </c>
      <c r="F1008" s="405">
        <v>1.6</v>
      </c>
      <c r="G1008" s="379">
        <f t="shared" si="132"/>
        <v>21</v>
      </c>
      <c r="H1008" s="405">
        <v>1.0478861836741318</v>
      </c>
      <c r="I1008" s="379">
        <f t="shared" si="133"/>
        <v>22</v>
      </c>
      <c r="J1008" s="405">
        <v>0.49577236734826347</v>
      </c>
      <c r="K1008" s="379">
        <f t="shared" si="134"/>
        <v>27</v>
      </c>
    </row>
    <row r="1009" spans="1:11" ht="26.25" customHeight="1" x14ac:dyDescent="0.25">
      <c r="A1009" s="137" t="s">
        <v>10</v>
      </c>
      <c r="B1009" s="405">
        <v>0.47486644381267767</v>
      </c>
      <c r="C1009" s="379">
        <f t="shared" si="130"/>
        <v>29</v>
      </c>
      <c r="D1009" s="405">
        <v>1.9924839505033136</v>
      </c>
      <c r="E1009" s="379">
        <f t="shared" si="131"/>
        <v>26</v>
      </c>
      <c r="F1009" s="405">
        <v>1.33</v>
      </c>
      <c r="G1009" s="379">
        <f t="shared" si="132"/>
        <v>24</v>
      </c>
      <c r="H1009" s="405">
        <v>0.93930429314582986</v>
      </c>
      <c r="I1009" s="379">
        <f t="shared" si="133"/>
        <v>24</v>
      </c>
      <c r="J1009" s="405">
        <v>0.54860858629165965</v>
      </c>
      <c r="K1009" s="379">
        <f t="shared" si="134"/>
        <v>23</v>
      </c>
    </row>
    <row r="1010" spans="1:11" ht="26.25" customHeight="1" x14ac:dyDescent="0.25">
      <c r="A1010" s="137" t="s">
        <v>11</v>
      </c>
      <c r="B1010" s="405">
        <v>0.59839350212941833</v>
      </c>
      <c r="C1010" s="379">
        <f t="shared" si="130"/>
        <v>25</v>
      </c>
      <c r="D1010" s="405">
        <v>2.1575312527318822</v>
      </c>
      <c r="E1010" s="379">
        <f t="shared" si="131"/>
        <v>25</v>
      </c>
      <c r="F1010" s="405">
        <v>1.22</v>
      </c>
      <c r="G1010" s="379">
        <f t="shared" si="132"/>
        <v>30</v>
      </c>
      <c r="H1010" s="405">
        <v>0.87969801411455772</v>
      </c>
      <c r="I1010" s="379">
        <f t="shared" si="133"/>
        <v>27</v>
      </c>
      <c r="J1010" s="405">
        <v>0.53939602822911548</v>
      </c>
      <c r="K1010" s="379">
        <f t="shared" si="134"/>
        <v>24</v>
      </c>
    </row>
    <row r="1011" spans="1:11" ht="26.25" customHeight="1" x14ac:dyDescent="0.25">
      <c r="A1011" s="137" t="s">
        <v>12</v>
      </c>
      <c r="B1011" s="405">
        <v>1.5074003202249384</v>
      </c>
      <c r="C1011" s="379">
        <f t="shared" si="130"/>
        <v>8</v>
      </c>
      <c r="D1011" s="405">
        <v>4.3756137981831573</v>
      </c>
      <c r="E1011" s="379">
        <f t="shared" si="131"/>
        <v>10</v>
      </c>
      <c r="F1011" s="405">
        <v>2.86</v>
      </c>
      <c r="G1011" s="379">
        <f t="shared" si="132"/>
        <v>6</v>
      </c>
      <c r="H1011" s="405">
        <v>1.8696784181268034</v>
      </c>
      <c r="I1011" s="379">
        <f t="shared" si="133"/>
        <v>8</v>
      </c>
      <c r="J1011" s="405">
        <v>0.87935683625360683</v>
      </c>
      <c r="K1011" s="379">
        <f t="shared" si="134"/>
        <v>15</v>
      </c>
    </row>
    <row r="1012" spans="1:11" ht="26.25" customHeight="1" x14ac:dyDescent="0.25">
      <c r="A1012" s="137" t="s">
        <v>13</v>
      </c>
      <c r="B1012" s="405">
        <v>0.68024724786415647</v>
      </c>
      <c r="C1012" s="379">
        <f t="shared" si="130"/>
        <v>22</v>
      </c>
      <c r="D1012" s="405">
        <v>1.5853991188553387</v>
      </c>
      <c r="E1012" s="379">
        <f t="shared" si="131"/>
        <v>30</v>
      </c>
      <c r="F1012" s="405">
        <v>1.29</v>
      </c>
      <c r="G1012" s="379">
        <f t="shared" si="132"/>
        <v>26</v>
      </c>
      <c r="H1012" s="405">
        <v>0.84552799945178514</v>
      </c>
      <c r="I1012" s="379">
        <f t="shared" si="133"/>
        <v>30</v>
      </c>
      <c r="J1012" s="405">
        <v>0.40105599890357024</v>
      </c>
      <c r="K1012" s="379">
        <f t="shared" si="134"/>
        <v>32</v>
      </c>
    </row>
    <row r="1013" spans="1:11" ht="26.25" customHeight="1" x14ac:dyDescent="0.25">
      <c r="A1013" s="137" t="s">
        <v>104</v>
      </c>
      <c r="B1013" s="405">
        <v>1.1282352626939822</v>
      </c>
      <c r="C1013" s="379">
        <f t="shared" si="130"/>
        <v>13</v>
      </c>
      <c r="D1013" s="405">
        <v>3.4642142633503328</v>
      </c>
      <c r="E1013" s="379">
        <f t="shared" si="131"/>
        <v>14</v>
      </c>
      <c r="F1013" s="405">
        <v>2.41</v>
      </c>
      <c r="G1013" s="379">
        <f t="shared" si="132"/>
        <v>11</v>
      </c>
      <c r="H1013" s="405">
        <v>1.5690514616442603</v>
      </c>
      <c r="I1013" s="379">
        <f t="shared" si="133"/>
        <v>13</v>
      </c>
      <c r="J1013" s="405">
        <v>0.72810292328852055</v>
      </c>
      <c r="K1013" s="379">
        <f t="shared" si="134"/>
        <v>18</v>
      </c>
    </row>
    <row r="1014" spans="1:11" ht="26.25" customHeight="1" x14ac:dyDescent="0.25">
      <c r="A1014" s="137" t="s">
        <v>14</v>
      </c>
      <c r="B1014" s="405">
        <v>0.95660064095138808</v>
      </c>
      <c r="C1014" s="379">
        <f t="shared" si="130"/>
        <v>19</v>
      </c>
      <c r="D1014" s="405">
        <v>2.6649471434891887</v>
      </c>
      <c r="E1014" s="379">
        <f t="shared" si="131"/>
        <v>21</v>
      </c>
      <c r="F1014" s="405">
        <v>1.44</v>
      </c>
      <c r="G1014" s="379">
        <f t="shared" si="132"/>
        <v>22</v>
      </c>
      <c r="H1014" s="405">
        <v>1.2686072706391625</v>
      </c>
      <c r="I1014" s="379">
        <f t="shared" si="133"/>
        <v>20</v>
      </c>
      <c r="J1014" s="405">
        <v>1.097214541278325</v>
      </c>
      <c r="K1014" s="379">
        <f t="shared" si="134"/>
        <v>9</v>
      </c>
    </row>
    <row r="1015" spans="1:11" ht="26.25" customHeight="1" x14ac:dyDescent="0.25">
      <c r="A1015" s="137" t="s">
        <v>15</v>
      </c>
      <c r="B1015" s="405">
        <v>1.6077800017404924</v>
      </c>
      <c r="C1015" s="379">
        <f t="shared" si="130"/>
        <v>6</v>
      </c>
      <c r="D1015" s="405">
        <v>3.9921205389886629</v>
      </c>
      <c r="E1015" s="379">
        <f t="shared" si="131"/>
        <v>12</v>
      </c>
      <c r="F1015" s="405">
        <v>2.58</v>
      </c>
      <c r="G1015" s="379">
        <f t="shared" si="132"/>
        <v>9</v>
      </c>
      <c r="H1015" s="405">
        <v>1.9437277073689003</v>
      </c>
      <c r="I1015" s="379">
        <f t="shared" si="133"/>
        <v>7</v>
      </c>
      <c r="J1015" s="405">
        <v>1.3074554147378006</v>
      </c>
      <c r="K1015" s="379">
        <f t="shared" si="134"/>
        <v>6</v>
      </c>
    </row>
    <row r="1016" spans="1:11" ht="26.25" customHeight="1" x14ac:dyDescent="0.25">
      <c r="A1016" s="137" t="s">
        <v>16</v>
      </c>
      <c r="B1016" s="405">
        <v>1.0923847668900608</v>
      </c>
      <c r="C1016" s="379">
        <f t="shared" si="130"/>
        <v>14</v>
      </c>
      <c r="D1016" s="405">
        <v>4.8223044064252418</v>
      </c>
      <c r="E1016" s="379">
        <f t="shared" si="131"/>
        <v>7</v>
      </c>
      <c r="F1016" s="405">
        <v>2.83</v>
      </c>
      <c r="G1016" s="379">
        <f t="shared" si="132"/>
        <v>7</v>
      </c>
      <c r="H1016" s="405">
        <v>1.857998324812584</v>
      </c>
      <c r="I1016" s="379">
        <f t="shared" si="133"/>
        <v>9</v>
      </c>
      <c r="J1016" s="405">
        <v>0.88599664962516789</v>
      </c>
      <c r="K1016" s="379">
        <f t="shared" si="134"/>
        <v>13</v>
      </c>
    </row>
    <row r="1017" spans="1:11" ht="26.25" customHeight="1" x14ac:dyDescent="0.25">
      <c r="A1017" s="137" t="s">
        <v>17</v>
      </c>
      <c r="B1017" s="405">
        <v>2.0494692726489365</v>
      </c>
      <c r="C1017" s="379">
        <f t="shared" si="130"/>
        <v>2</v>
      </c>
      <c r="D1017" s="405">
        <v>5.3065710872162484</v>
      </c>
      <c r="E1017" s="379">
        <f t="shared" si="131"/>
        <v>4</v>
      </c>
      <c r="F1017" s="405">
        <v>3.35</v>
      </c>
      <c r="G1017" s="379">
        <f t="shared" si="132"/>
        <v>5</v>
      </c>
      <c r="H1017" s="405">
        <v>2.6932950839142311</v>
      </c>
      <c r="I1017" s="379">
        <f t="shared" si="133"/>
        <v>4</v>
      </c>
      <c r="J1017" s="405">
        <v>2.0365901678284621</v>
      </c>
      <c r="K1017" s="379">
        <f t="shared" si="134"/>
        <v>2</v>
      </c>
    </row>
    <row r="1018" spans="1:11" ht="26.25" customHeight="1" x14ac:dyDescent="0.25">
      <c r="A1018" s="137" t="s">
        <v>18</v>
      </c>
      <c r="B1018" s="405">
        <v>1.4638506710106489</v>
      </c>
      <c r="C1018" s="379">
        <f t="shared" si="130"/>
        <v>9</v>
      </c>
      <c r="D1018" s="405">
        <v>5.4742799208586863</v>
      </c>
      <c r="E1018" s="379">
        <f t="shared" si="131"/>
        <v>3</v>
      </c>
      <c r="F1018" s="405">
        <v>3.71</v>
      </c>
      <c r="G1018" s="379">
        <f t="shared" si="132"/>
        <v>2</v>
      </c>
      <c r="H1018" s="405">
        <v>2.4052261229348462</v>
      </c>
      <c r="I1018" s="379">
        <f t="shared" si="133"/>
        <v>5</v>
      </c>
      <c r="J1018" s="405">
        <v>1.1004522458696924</v>
      </c>
      <c r="K1018" s="379">
        <f t="shared" si="134"/>
        <v>8</v>
      </c>
    </row>
    <row r="1019" spans="1:11" ht="26.25" customHeight="1" x14ac:dyDescent="0.25">
      <c r="A1019" s="137" t="s">
        <v>19</v>
      </c>
      <c r="B1019" s="405">
        <v>0.52335134827085095</v>
      </c>
      <c r="C1019" s="379">
        <f t="shared" si="130"/>
        <v>27</v>
      </c>
      <c r="D1019" s="405">
        <v>2.3777161434895211</v>
      </c>
      <c r="E1019" s="379">
        <f t="shared" si="131"/>
        <v>23</v>
      </c>
      <c r="F1019" s="405">
        <v>1.28</v>
      </c>
      <c r="G1019" s="379">
        <f t="shared" si="132"/>
        <v>29</v>
      </c>
      <c r="H1019" s="405">
        <v>0.88764446562611699</v>
      </c>
      <c r="I1019" s="379">
        <f t="shared" si="133"/>
        <v>26</v>
      </c>
      <c r="J1019" s="405">
        <v>0.49528893125223394</v>
      </c>
      <c r="K1019" s="379">
        <f t="shared" si="134"/>
        <v>28</v>
      </c>
    </row>
    <row r="1020" spans="1:11" ht="26.25" customHeight="1" x14ac:dyDescent="0.25">
      <c r="A1020" s="137" t="s">
        <v>20</v>
      </c>
      <c r="B1020" s="405">
        <v>1.2926997773854303</v>
      </c>
      <c r="C1020" s="379">
        <f t="shared" si="130"/>
        <v>11</v>
      </c>
      <c r="D1020" s="405">
        <v>2.7869271608837551</v>
      </c>
      <c r="E1020" s="379">
        <f t="shared" si="131"/>
        <v>20</v>
      </c>
      <c r="F1020" s="405">
        <v>2.14</v>
      </c>
      <c r="G1020" s="379">
        <f t="shared" si="132"/>
        <v>14</v>
      </c>
      <c r="H1020" s="405">
        <v>1.538418031164277</v>
      </c>
      <c r="I1020" s="379">
        <f t="shared" si="133"/>
        <v>14</v>
      </c>
      <c r="J1020" s="405">
        <v>0.93683606232855388</v>
      </c>
      <c r="K1020" s="379">
        <f t="shared" si="134"/>
        <v>11</v>
      </c>
    </row>
    <row r="1021" spans="1:11" ht="26.25" customHeight="1" x14ac:dyDescent="0.25">
      <c r="A1021" s="137" t="s">
        <v>21</v>
      </c>
      <c r="B1021" s="405">
        <v>5.3701358891561304</v>
      </c>
      <c r="C1021" s="379">
        <f t="shared" si="130"/>
        <v>1</v>
      </c>
      <c r="D1021" s="405">
        <v>11.688972941518767</v>
      </c>
      <c r="E1021" s="379">
        <f t="shared" si="131"/>
        <v>1</v>
      </c>
      <c r="F1021" s="405">
        <v>9.75</v>
      </c>
      <c r="G1021" s="379">
        <f t="shared" si="132"/>
        <v>1</v>
      </c>
      <c r="H1021" s="405">
        <v>8.5542728225612521</v>
      </c>
      <c r="I1021" s="379">
        <f t="shared" si="133"/>
        <v>1</v>
      </c>
      <c r="J1021" s="405">
        <v>7.3585456451225042</v>
      </c>
      <c r="K1021" s="379">
        <f t="shared" si="134"/>
        <v>1</v>
      </c>
    </row>
    <row r="1022" spans="1:11" ht="26.25" customHeight="1" x14ac:dyDescent="0.25">
      <c r="A1022" s="137" t="s">
        <v>22</v>
      </c>
      <c r="B1022" s="405">
        <v>1.0749546873167692</v>
      </c>
      <c r="C1022" s="379">
        <f t="shared" si="130"/>
        <v>16</v>
      </c>
      <c r="D1022" s="405">
        <v>4.1269821788011196</v>
      </c>
      <c r="E1022" s="379">
        <f t="shared" si="131"/>
        <v>11</v>
      </c>
      <c r="F1022" s="405">
        <v>2.2999999999999998</v>
      </c>
      <c r="G1022" s="379">
        <f t="shared" si="132"/>
        <v>13</v>
      </c>
      <c r="H1022" s="405">
        <v>1.5916060033111881</v>
      </c>
      <c r="I1022" s="379">
        <f t="shared" si="133"/>
        <v>12</v>
      </c>
      <c r="J1022" s="405">
        <v>0.88321200662237631</v>
      </c>
      <c r="K1022" s="379">
        <f t="shared" si="134"/>
        <v>14</v>
      </c>
    </row>
    <row r="1023" spans="1:11" ht="26.25" customHeight="1" x14ac:dyDescent="0.25">
      <c r="A1023" s="137" t="s">
        <v>23</v>
      </c>
      <c r="B1023" s="405">
        <v>1.0488051485339196</v>
      </c>
      <c r="C1023" s="379">
        <f t="shared" si="130"/>
        <v>17</v>
      </c>
      <c r="D1023" s="405">
        <v>3.4908578364198735</v>
      </c>
      <c r="E1023" s="379">
        <f t="shared" si="131"/>
        <v>13</v>
      </c>
      <c r="F1023" s="405">
        <v>1.82</v>
      </c>
      <c r="G1023" s="379">
        <f t="shared" si="132"/>
        <v>19</v>
      </c>
      <c r="H1023" s="405">
        <v>1.1704071935082974</v>
      </c>
      <c r="I1023" s="379">
        <f t="shared" si="133"/>
        <v>21</v>
      </c>
      <c r="J1023" s="405">
        <v>0.52081438701659466</v>
      </c>
      <c r="K1023" s="379">
        <f t="shared" si="134"/>
        <v>26</v>
      </c>
    </row>
    <row r="1024" spans="1:11" ht="26.25" customHeight="1" x14ac:dyDescent="0.25">
      <c r="A1024" s="137" t="s">
        <v>24</v>
      </c>
      <c r="B1024" s="405">
        <v>1.4416640212005356</v>
      </c>
      <c r="C1024" s="379">
        <f t="shared" si="130"/>
        <v>10</v>
      </c>
      <c r="D1024" s="405">
        <v>3.2365762173486976</v>
      </c>
      <c r="E1024" s="379">
        <f t="shared" si="131"/>
        <v>17</v>
      </c>
      <c r="F1024" s="405">
        <v>2.13</v>
      </c>
      <c r="G1024" s="379">
        <f t="shared" si="132"/>
        <v>15</v>
      </c>
      <c r="H1024" s="405">
        <v>1.4758170571331157</v>
      </c>
      <c r="I1024" s="379">
        <f t="shared" si="133"/>
        <v>15</v>
      </c>
      <c r="J1024" s="405">
        <v>0.82163411426623156</v>
      </c>
      <c r="K1024" s="379">
        <f t="shared" si="134"/>
        <v>16</v>
      </c>
    </row>
    <row r="1025" spans="1:11" ht="26.25" customHeight="1" x14ac:dyDescent="0.25">
      <c r="A1025" s="137" t="s">
        <v>25</v>
      </c>
      <c r="B1025" s="405">
        <v>0.52554356762499843</v>
      </c>
      <c r="C1025" s="379">
        <f t="shared" si="130"/>
        <v>26</v>
      </c>
      <c r="D1025" s="405">
        <v>1.4520391707188451</v>
      </c>
      <c r="E1025" s="379">
        <f t="shared" si="131"/>
        <v>31</v>
      </c>
      <c r="F1025" s="405">
        <v>0.87</v>
      </c>
      <c r="G1025" s="379">
        <f t="shared" si="132"/>
        <v>32</v>
      </c>
      <c r="H1025" s="405">
        <v>0.75822126013264557</v>
      </c>
      <c r="I1025" s="379">
        <f t="shared" si="133"/>
        <v>32</v>
      </c>
      <c r="J1025" s="405">
        <v>0.64644252026529114</v>
      </c>
      <c r="K1025" s="379">
        <f t="shared" si="134"/>
        <v>20</v>
      </c>
    </row>
    <row r="1026" spans="1:11" ht="26.25" customHeight="1" x14ac:dyDescent="0.25">
      <c r="A1026" s="137" t="s">
        <v>26</v>
      </c>
      <c r="B1026" s="405">
        <v>1.7841125443424015</v>
      </c>
      <c r="C1026" s="379">
        <f t="shared" si="130"/>
        <v>3</v>
      </c>
      <c r="D1026" s="405">
        <v>5.7246098473532214</v>
      </c>
      <c r="E1026" s="379">
        <f t="shared" si="131"/>
        <v>2</v>
      </c>
      <c r="F1026" s="405">
        <v>3.44</v>
      </c>
      <c r="G1026" s="379">
        <f t="shared" si="132"/>
        <v>4</v>
      </c>
      <c r="H1026" s="405">
        <v>2.7030004485328258</v>
      </c>
      <c r="I1026" s="379">
        <f t="shared" si="133"/>
        <v>3</v>
      </c>
      <c r="J1026" s="405">
        <v>1.9660008970656517</v>
      </c>
      <c r="K1026" s="379">
        <f t="shared" si="134"/>
        <v>3</v>
      </c>
    </row>
    <row r="1027" spans="1:11" ht="26.25" customHeight="1" x14ac:dyDescent="0.25">
      <c r="A1027" s="137" t="s">
        <v>27</v>
      </c>
      <c r="B1027" s="405">
        <v>0.35809648805213612</v>
      </c>
      <c r="C1027" s="379">
        <f t="shared" si="130"/>
        <v>32</v>
      </c>
      <c r="D1027" s="405">
        <v>1.6409464734921897</v>
      </c>
      <c r="E1027" s="379">
        <f t="shared" si="131"/>
        <v>28</v>
      </c>
      <c r="F1027" s="405">
        <v>1.31</v>
      </c>
      <c r="G1027" s="379">
        <f t="shared" si="132"/>
        <v>25</v>
      </c>
      <c r="H1027" s="405">
        <v>0.87525039243563796</v>
      </c>
      <c r="I1027" s="379">
        <f t="shared" si="133"/>
        <v>28</v>
      </c>
      <c r="J1027" s="405">
        <v>0.44050078487127586</v>
      </c>
      <c r="K1027" s="379">
        <f t="shared" si="134"/>
        <v>30</v>
      </c>
    </row>
    <row r="1028" spans="1:11" ht="26.25" customHeight="1" x14ac:dyDescent="0.25">
      <c r="A1028" s="137" t="s">
        <v>28</v>
      </c>
      <c r="B1028" s="405">
        <v>1.2248058377718858</v>
      </c>
      <c r="C1028" s="379">
        <f t="shared" si="130"/>
        <v>12</v>
      </c>
      <c r="D1028" s="405">
        <v>5.0944899160730985</v>
      </c>
      <c r="E1028" s="379">
        <f t="shared" si="131"/>
        <v>5</v>
      </c>
      <c r="F1028" s="405">
        <v>2.83</v>
      </c>
      <c r="G1028" s="379">
        <f t="shared" si="132"/>
        <v>7</v>
      </c>
      <c r="H1028" s="405">
        <v>2.05375920084122</v>
      </c>
      <c r="I1028" s="379">
        <f t="shared" si="133"/>
        <v>6</v>
      </c>
      <c r="J1028" s="405">
        <v>1.2775184016824399</v>
      </c>
      <c r="K1028" s="379">
        <f t="shared" si="134"/>
        <v>7</v>
      </c>
    </row>
    <row r="1029" spans="1:11" ht="26.25" customHeight="1" x14ac:dyDescent="0.25">
      <c r="A1029" s="137" t="s">
        <v>29</v>
      </c>
      <c r="B1029" s="405">
        <v>0.93137774744908552</v>
      </c>
      <c r="C1029" s="379">
        <f t="shared" si="130"/>
        <v>20</v>
      </c>
      <c r="D1029" s="405">
        <v>2.9062176399081538</v>
      </c>
      <c r="E1029" s="379">
        <f t="shared" si="131"/>
        <v>18</v>
      </c>
      <c r="F1029" s="405">
        <v>1.66</v>
      </c>
      <c r="G1029" s="379">
        <f t="shared" si="132"/>
        <v>20</v>
      </c>
      <c r="H1029" s="405">
        <v>1.6008182884134019</v>
      </c>
      <c r="I1029" s="379">
        <f t="shared" si="133"/>
        <v>11</v>
      </c>
      <c r="J1029" s="405">
        <v>1.5416365768268039</v>
      </c>
      <c r="K1029" s="379">
        <f t="shared" si="134"/>
        <v>5</v>
      </c>
    </row>
    <row r="1030" spans="1:11" ht="26.25" customHeight="1" x14ac:dyDescent="0.25">
      <c r="A1030" s="137" t="s">
        <v>30</v>
      </c>
      <c r="B1030" s="405">
        <v>0.45491470349309504</v>
      </c>
      <c r="C1030" s="379">
        <f t="shared" si="130"/>
        <v>30</v>
      </c>
      <c r="D1030" s="405">
        <v>1.6244054997432693</v>
      </c>
      <c r="E1030" s="379">
        <f t="shared" si="131"/>
        <v>29</v>
      </c>
      <c r="F1030" s="405">
        <v>1.29</v>
      </c>
      <c r="G1030" s="379">
        <f t="shared" si="132"/>
        <v>26</v>
      </c>
      <c r="H1030" s="405">
        <v>0.85960894838823332</v>
      </c>
      <c r="I1030" s="379">
        <f t="shared" si="133"/>
        <v>29</v>
      </c>
      <c r="J1030" s="405">
        <v>0.4292178967764666</v>
      </c>
      <c r="K1030" s="379">
        <f t="shared" si="134"/>
        <v>31</v>
      </c>
    </row>
    <row r="1031" spans="1:11" ht="26.25" customHeight="1" x14ac:dyDescent="0.25">
      <c r="A1031" s="137" t="s">
        <v>31</v>
      </c>
      <c r="B1031" s="405">
        <v>1.0890012504757245</v>
      </c>
      <c r="C1031" s="379">
        <f t="shared" si="130"/>
        <v>15</v>
      </c>
      <c r="D1031" s="405">
        <v>3.3468987548629925</v>
      </c>
      <c r="E1031" s="379">
        <f t="shared" si="131"/>
        <v>16</v>
      </c>
      <c r="F1031" s="405">
        <v>2.06</v>
      </c>
      <c r="G1031" s="379">
        <f t="shared" si="132"/>
        <v>16</v>
      </c>
      <c r="H1031" s="405">
        <v>1.4745816860349028</v>
      </c>
      <c r="I1031" s="379">
        <f t="shared" si="133"/>
        <v>16</v>
      </c>
      <c r="J1031" s="405">
        <v>0.88916337206980556</v>
      </c>
      <c r="K1031" s="379">
        <f t="shared" si="134"/>
        <v>12</v>
      </c>
    </row>
    <row r="1032" spans="1:11" ht="26.25" customHeight="1" x14ac:dyDescent="0.25">
      <c r="A1032" s="137" t="s">
        <v>32</v>
      </c>
      <c r="B1032" s="405">
        <v>0.37712626037097213</v>
      </c>
      <c r="C1032" s="379">
        <f t="shared" si="130"/>
        <v>31</v>
      </c>
      <c r="D1032" s="405">
        <v>1.2932652810872498</v>
      </c>
      <c r="E1032" s="379">
        <f t="shared" si="131"/>
        <v>32</v>
      </c>
      <c r="F1032" s="405">
        <v>1.0900000000000001</v>
      </c>
      <c r="G1032" s="379">
        <f t="shared" si="132"/>
        <v>31</v>
      </c>
      <c r="H1032" s="405">
        <v>0.82683920783584752</v>
      </c>
      <c r="I1032" s="379">
        <f t="shared" si="133"/>
        <v>31</v>
      </c>
      <c r="J1032" s="405">
        <v>0.56367841567169497</v>
      </c>
      <c r="K1032" s="379">
        <f t="shared" si="134"/>
        <v>22</v>
      </c>
    </row>
    <row r="1033" spans="1:11" ht="26.25" customHeight="1" x14ac:dyDescent="0.25">
      <c r="A1033" s="137" t="s">
        <v>33</v>
      </c>
      <c r="B1033" s="405">
        <v>0.9735075725867709</v>
      </c>
      <c r="C1033" s="379">
        <f t="shared" si="130"/>
        <v>18</v>
      </c>
      <c r="D1033" s="405">
        <v>3.3946563204689193</v>
      </c>
      <c r="E1033" s="379">
        <f t="shared" si="131"/>
        <v>15</v>
      </c>
      <c r="F1033" s="405">
        <v>1.88</v>
      </c>
      <c r="G1033" s="379">
        <f t="shared" si="132"/>
        <v>17</v>
      </c>
      <c r="H1033" s="405">
        <v>1.2971240140939551</v>
      </c>
      <c r="I1033" s="379">
        <f t="shared" si="133"/>
        <v>19</v>
      </c>
      <c r="J1033" s="405">
        <v>0.71424802818791022</v>
      </c>
      <c r="K1033" s="379">
        <f t="shared" si="134"/>
        <v>19</v>
      </c>
    </row>
    <row r="1034" spans="1:11" ht="26.25" customHeight="1" x14ac:dyDescent="0.25">
      <c r="A1034" s="137" t="s">
        <v>34</v>
      </c>
      <c r="B1034" s="405">
        <v>1.7764566724855884</v>
      </c>
      <c r="C1034" s="379">
        <f t="shared" si="130"/>
        <v>4</v>
      </c>
      <c r="D1034" s="405">
        <v>5.0002158615032588</v>
      </c>
      <c r="E1034" s="379">
        <f t="shared" si="131"/>
        <v>6</v>
      </c>
      <c r="F1034" s="405">
        <v>3.66</v>
      </c>
      <c r="G1034" s="379">
        <f t="shared" si="132"/>
        <v>3</v>
      </c>
      <c r="H1034" s="405">
        <v>2.7201176438033419</v>
      </c>
      <c r="I1034" s="379">
        <f t="shared" si="133"/>
        <v>2</v>
      </c>
      <c r="J1034" s="405">
        <v>1.7802352876066836</v>
      </c>
      <c r="K1034" s="379">
        <f t="shared" si="134"/>
        <v>4</v>
      </c>
    </row>
    <row r="1035" spans="1:11" ht="26.25" customHeight="1" x14ac:dyDescent="0.25">
      <c r="A1035" s="137" t="s">
        <v>35</v>
      </c>
      <c r="B1035" s="405">
        <v>1.5522030390501607</v>
      </c>
      <c r="C1035" s="379">
        <f t="shared" si="130"/>
        <v>7</v>
      </c>
      <c r="D1035" s="405">
        <v>4.5894319027536596</v>
      </c>
      <c r="E1035" s="379">
        <f t="shared" si="131"/>
        <v>8</v>
      </c>
      <c r="F1035" s="405">
        <v>2.37</v>
      </c>
      <c r="G1035" s="379">
        <f t="shared" si="132"/>
        <v>12</v>
      </c>
      <c r="H1035" s="405">
        <v>1.4191906169940807</v>
      </c>
      <c r="I1035" s="379">
        <f t="shared" si="133"/>
        <v>17</v>
      </c>
      <c r="J1035" s="405">
        <v>0.46838123398816123</v>
      </c>
      <c r="K1035" s="379">
        <f t="shared" si="134"/>
        <v>29</v>
      </c>
    </row>
    <row r="1036" spans="1:11" ht="26.25" customHeight="1" x14ac:dyDescent="0.25">
      <c r="A1036" s="137" t="s">
        <v>36</v>
      </c>
      <c r="B1036" s="405">
        <v>1.7212663552061427</v>
      </c>
      <c r="C1036" s="379">
        <f t="shared" si="130"/>
        <v>5</v>
      </c>
      <c r="D1036" s="405">
        <v>4.5427022266259325</v>
      </c>
      <c r="E1036" s="379">
        <f t="shared" si="131"/>
        <v>9</v>
      </c>
      <c r="F1036" s="405">
        <v>2.46</v>
      </c>
      <c r="G1036" s="379">
        <f t="shared" si="132"/>
        <v>10</v>
      </c>
      <c r="H1036" s="405">
        <v>1.770747842522818</v>
      </c>
      <c r="I1036" s="379">
        <f t="shared" si="133"/>
        <v>10</v>
      </c>
      <c r="J1036" s="405">
        <v>1.0814956850456361</v>
      </c>
      <c r="K1036" s="379">
        <f t="shared" si="134"/>
        <v>10</v>
      </c>
    </row>
    <row r="1037" spans="1:11" ht="26.25" customHeight="1" x14ac:dyDescent="0.25">
      <c r="A1037" s="138" t="s">
        <v>97</v>
      </c>
    </row>
    <row r="1039" spans="1:11" ht="26.25" customHeight="1" x14ac:dyDescent="0.25">
      <c r="A1039" s="469" t="s">
        <v>633</v>
      </c>
      <c r="C1039" s="17"/>
      <c r="E1039" s="17"/>
      <c r="G1039" s="17"/>
      <c r="K1039" s="17" t="s">
        <v>0</v>
      </c>
    </row>
    <row r="1040" spans="1:11" ht="26.25" customHeight="1" x14ac:dyDescent="0.25">
      <c r="A1040" s="821" t="s">
        <v>71</v>
      </c>
      <c r="B1040" s="725" t="s">
        <v>349</v>
      </c>
      <c r="C1040" s="725"/>
      <c r="D1040" s="725" t="s">
        <v>410</v>
      </c>
      <c r="E1040" s="725"/>
      <c r="F1040" s="725" t="s">
        <v>598</v>
      </c>
      <c r="G1040" s="725"/>
      <c r="H1040" s="725" t="s">
        <v>889</v>
      </c>
      <c r="I1040" s="725"/>
      <c r="J1040" s="725" t="s">
        <v>1035</v>
      </c>
      <c r="K1040" s="725"/>
    </row>
    <row r="1041" spans="1:11" ht="26.25" customHeight="1" x14ac:dyDescent="0.25">
      <c r="A1041" s="819"/>
      <c r="B1041" s="458" t="s">
        <v>106</v>
      </c>
      <c r="C1041" s="458" t="s">
        <v>3</v>
      </c>
      <c r="D1041" s="458" t="s">
        <v>106</v>
      </c>
      <c r="E1041" s="458" t="s">
        <v>3</v>
      </c>
      <c r="F1041" s="458" t="s">
        <v>106</v>
      </c>
      <c r="G1041" s="458" t="s">
        <v>3</v>
      </c>
      <c r="H1041" s="458" t="s">
        <v>106</v>
      </c>
      <c r="I1041" s="458" t="s">
        <v>3</v>
      </c>
      <c r="J1041" s="458" t="s">
        <v>106</v>
      </c>
      <c r="K1041" s="458" t="s">
        <v>3</v>
      </c>
    </row>
    <row r="1042" spans="1:11" ht="26.25" customHeight="1" x14ac:dyDescent="0.25">
      <c r="A1042" s="136" t="s">
        <v>4</v>
      </c>
      <c r="B1042" s="373">
        <v>0.4</v>
      </c>
      <c r="C1042" s="377" t="s">
        <v>230</v>
      </c>
      <c r="D1042" s="373">
        <v>2.96</v>
      </c>
      <c r="E1042" s="377" t="s">
        <v>230</v>
      </c>
      <c r="F1042" s="373">
        <v>2.89</v>
      </c>
      <c r="G1042" s="377" t="s">
        <v>230</v>
      </c>
      <c r="H1042" s="373">
        <v>2.2608548954422321</v>
      </c>
      <c r="I1042" s="377" t="s">
        <v>230</v>
      </c>
      <c r="J1042" s="373">
        <v>1.631709790884464</v>
      </c>
      <c r="K1042" s="377" t="s">
        <v>230</v>
      </c>
    </row>
    <row r="1043" spans="1:11" ht="26.25" customHeight="1" x14ac:dyDescent="0.25">
      <c r="A1043" s="137" t="s">
        <v>6</v>
      </c>
      <c r="B1043" s="405">
        <v>0.35327993805502456</v>
      </c>
      <c r="C1043" s="379">
        <f t="shared" ref="C1043:C1074" si="135">RANK(B1043,$B$1043:$B$1074)</f>
        <v>14</v>
      </c>
      <c r="D1043" s="405">
        <v>2.2100638605323266</v>
      </c>
      <c r="E1043" s="379">
        <f>RANK(D1043,$D$1043:$D$1074)</f>
        <v>22</v>
      </c>
      <c r="F1043" s="405">
        <v>2.8</v>
      </c>
      <c r="G1043" s="379">
        <f>RANK(F1043,$F$1043:$F$1074)</f>
        <v>16</v>
      </c>
      <c r="H1043" s="405">
        <v>2.6017553483269338</v>
      </c>
      <c r="I1043" s="379">
        <f>RANK(H1043,$H$1043:$H$1074)</f>
        <v>6</v>
      </c>
      <c r="J1043" s="405">
        <v>2.4035106966538677</v>
      </c>
      <c r="K1043" s="379">
        <f>RANK(J1043,$J$1043:$J$1074)</f>
        <v>8</v>
      </c>
    </row>
    <row r="1044" spans="1:11" ht="26.25" customHeight="1" x14ac:dyDescent="0.25">
      <c r="A1044" s="137" t="s">
        <v>7</v>
      </c>
      <c r="B1044" s="405">
        <v>0.3377291733676423</v>
      </c>
      <c r="C1044" s="379">
        <f t="shared" si="135"/>
        <v>17</v>
      </c>
      <c r="D1044" s="405">
        <v>3.064593124499936</v>
      </c>
      <c r="E1044" s="379">
        <f t="shared" ref="E1044:E1074" si="136">RANK(D1044,$D$1043:$D$1074)</f>
        <v>14</v>
      </c>
      <c r="F1044" s="405">
        <v>4.2300000000000004</v>
      </c>
      <c r="G1044" s="379">
        <f t="shared" ref="G1044:G1074" si="137">RANK(F1044,$F$1043:$F$1074)</f>
        <v>3</v>
      </c>
      <c r="H1044" s="405">
        <v>3.5802397934008754</v>
      </c>
      <c r="I1044" s="379">
        <f t="shared" ref="I1044:I1074" si="138">RANK(H1044,$H$1043:$H$1074)</f>
        <v>2</v>
      </c>
      <c r="J1044" s="405">
        <v>2.9304795868017504</v>
      </c>
      <c r="K1044" s="379">
        <f t="shared" ref="K1044:K1074" si="139">RANK(J1044,$J$1043:$J$1074)</f>
        <v>3</v>
      </c>
    </row>
    <row r="1045" spans="1:11" ht="26.25" customHeight="1" x14ac:dyDescent="0.25">
      <c r="A1045" s="137" t="s">
        <v>8</v>
      </c>
      <c r="B1045" s="405">
        <v>0.15507062252447498</v>
      </c>
      <c r="C1045" s="379">
        <f t="shared" si="135"/>
        <v>31</v>
      </c>
      <c r="D1045" s="405">
        <v>1.3139547356001287</v>
      </c>
      <c r="E1045" s="379">
        <f t="shared" si="136"/>
        <v>31</v>
      </c>
      <c r="F1045" s="405">
        <v>2.13</v>
      </c>
      <c r="G1045" s="379">
        <f t="shared" si="137"/>
        <v>26</v>
      </c>
      <c r="H1045" s="405">
        <v>1.6309561880396548</v>
      </c>
      <c r="I1045" s="379">
        <f t="shared" si="138"/>
        <v>26</v>
      </c>
      <c r="J1045" s="405">
        <v>1.1319123760793097</v>
      </c>
      <c r="K1045" s="379">
        <f t="shared" si="139"/>
        <v>26</v>
      </c>
    </row>
    <row r="1046" spans="1:11" ht="26.25" customHeight="1" x14ac:dyDescent="0.25">
      <c r="A1046" s="137" t="s">
        <v>9</v>
      </c>
      <c r="B1046" s="405">
        <v>0.26096562103546911</v>
      </c>
      <c r="C1046" s="379">
        <f t="shared" si="135"/>
        <v>22</v>
      </c>
      <c r="D1046" s="405">
        <v>2.0829915583532932</v>
      </c>
      <c r="E1046" s="379">
        <f t="shared" si="136"/>
        <v>23</v>
      </c>
      <c r="F1046" s="405">
        <v>2.2799999999999998</v>
      </c>
      <c r="G1046" s="379">
        <f t="shared" si="137"/>
        <v>23</v>
      </c>
      <c r="H1046" s="405">
        <v>1.511850975329891</v>
      </c>
      <c r="I1046" s="379">
        <f t="shared" si="138"/>
        <v>27</v>
      </c>
      <c r="J1046" s="405">
        <v>0.74370195065978217</v>
      </c>
      <c r="K1046" s="379">
        <f t="shared" si="139"/>
        <v>27</v>
      </c>
    </row>
    <row r="1047" spans="1:11" ht="26.25" customHeight="1" x14ac:dyDescent="0.25">
      <c r="A1047" s="137" t="s">
        <v>10</v>
      </c>
      <c r="B1047" s="405">
        <v>0.28672058901612363</v>
      </c>
      <c r="C1047" s="379">
        <f t="shared" si="135"/>
        <v>20</v>
      </c>
      <c r="D1047" s="405">
        <v>2.8159108077834798</v>
      </c>
      <c r="E1047" s="379">
        <f t="shared" si="136"/>
        <v>15</v>
      </c>
      <c r="F1047" s="405">
        <v>2.31</v>
      </c>
      <c r="G1047" s="379">
        <f t="shared" si="137"/>
        <v>22</v>
      </c>
      <c r="H1047" s="405">
        <v>1.4575899433659607</v>
      </c>
      <c r="I1047" s="379">
        <f t="shared" si="138"/>
        <v>29</v>
      </c>
      <c r="J1047" s="405">
        <v>0.60517988673192136</v>
      </c>
      <c r="K1047" s="379">
        <f t="shared" si="139"/>
        <v>29</v>
      </c>
    </row>
    <row r="1048" spans="1:11" ht="26.25" customHeight="1" x14ac:dyDescent="0.25">
      <c r="A1048" s="137" t="s">
        <v>11</v>
      </c>
      <c r="B1048" s="405">
        <v>0.11388627081369777</v>
      </c>
      <c r="C1048" s="379">
        <f t="shared" si="135"/>
        <v>32</v>
      </c>
      <c r="D1048" s="405">
        <v>1.0022018070002277</v>
      </c>
      <c r="E1048" s="379">
        <f t="shared" si="136"/>
        <v>32</v>
      </c>
      <c r="F1048" s="405">
        <v>1.36</v>
      </c>
      <c r="G1048" s="379">
        <f t="shared" si="137"/>
        <v>32</v>
      </c>
      <c r="H1048" s="405">
        <v>1.276611864535192</v>
      </c>
      <c r="I1048" s="379">
        <f t="shared" si="138"/>
        <v>31</v>
      </c>
      <c r="J1048" s="405">
        <v>1.193223729070384</v>
      </c>
      <c r="K1048" s="379">
        <f t="shared" si="139"/>
        <v>25</v>
      </c>
    </row>
    <row r="1049" spans="1:11" ht="26.25" customHeight="1" x14ac:dyDescent="0.25">
      <c r="A1049" s="137" t="s">
        <v>12</v>
      </c>
      <c r="B1049" s="405">
        <v>0.61198092627270806</v>
      </c>
      <c r="C1049" s="379">
        <f t="shared" si="135"/>
        <v>4</v>
      </c>
      <c r="D1049" s="405">
        <v>3.663144061764223</v>
      </c>
      <c r="E1049" s="379">
        <f t="shared" si="136"/>
        <v>6</v>
      </c>
      <c r="F1049" s="405">
        <v>3.38</v>
      </c>
      <c r="G1049" s="379">
        <f t="shared" si="137"/>
        <v>7</v>
      </c>
      <c r="H1049" s="405">
        <v>2.4683544303797467</v>
      </c>
      <c r="I1049" s="379">
        <f t="shared" si="138"/>
        <v>10</v>
      </c>
      <c r="J1049" s="405">
        <v>1.5567088607594934</v>
      </c>
      <c r="K1049" s="379">
        <f t="shared" si="139"/>
        <v>16</v>
      </c>
    </row>
    <row r="1050" spans="1:11" ht="26.25" customHeight="1" x14ac:dyDescent="0.25">
      <c r="A1050" s="137" t="s">
        <v>13</v>
      </c>
      <c r="B1050" s="405">
        <v>0.23294569430858963</v>
      </c>
      <c r="C1050" s="379">
        <f t="shared" si="135"/>
        <v>24</v>
      </c>
      <c r="D1050" s="405">
        <v>1.6301546159475409</v>
      </c>
      <c r="E1050" s="379">
        <f t="shared" si="136"/>
        <v>29</v>
      </c>
      <c r="F1050" s="405">
        <v>1.46</v>
      </c>
      <c r="G1050" s="379">
        <f t="shared" si="137"/>
        <v>30</v>
      </c>
      <c r="H1050" s="405">
        <v>0.95471132358349131</v>
      </c>
      <c r="I1050" s="379">
        <f t="shared" si="138"/>
        <v>32</v>
      </c>
      <c r="J1050" s="405">
        <v>0.44942264716698266</v>
      </c>
      <c r="K1050" s="379">
        <f t="shared" si="139"/>
        <v>31</v>
      </c>
    </row>
    <row r="1051" spans="1:11" ht="26.25" customHeight="1" x14ac:dyDescent="0.25">
      <c r="A1051" s="137" t="s">
        <v>104</v>
      </c>
      <c r="B1051" s="405">
        <v>0.37625310322907629</v>
      </c>
      <c r="C1051" s="379">
        <f t="shared" si="135"/>
        <v>11</v>
      </c>
      <c r="D1051" s="405">
        <v>3.9792618834755142</v>
      </c>
      <c r="E1051" s="379">
        <f t="shared" si="136"/>
        <v>4</v>
      </c>
      <c r="F1051" s="405">
        <v>2.68</v>
      </c>
      <c r="G1051" s="379">
        <f t="shared" si="137"/>
        <v>19</v>
      </c>
      <c r="H1051" s="405">
        <v>1.6591113695934481</v>
      </c>
      <c r="I1051" s="379">
        <f t="shared" si="138"/>
        <v>25</v>
      </c>
      <c r="J1051" s="405">
        <v>0.63822273918689598</v>
      </c>
      <c r="K1051" s="379">
        <f t="shared" si="139"/>
        <v>28</v>
      </c>
    </row>
    <row r="1052" spans="1:11" ht="26.25" customHeight="1" x14ac:dyDescent="0.25">
      <c r="A1052" s="137" t="s">
        <v>14</v>
      </c>
      <c r="B1052" s="405">
        <v>0.19715274752985945</v>
      </c>
      <c r="C1052" s="379">
        <f t="shared" si="135"/>
        <v>29</v>
      </c>
      <c r="D1052" s="405">
        <v>1.5147153265274487</v>
      </c>
      <c r="E1052" s="379">
        <f t="shared" si="136"/>
        <v>30</v>
      </c>
      <c r="F1052" s="405">
        <v>1.68</v>
      </c>
      <c r="G1052" s="379">
        <f t="shared" si="137"/>
        <v>28</v>
      </c>
      <c r="H1052" s="405">
        <v>1.8574863294963724</v>
      </c>
      <c r="I1052" s="379">
        <f t="shared" si="138"/>
        <v>21</v>
      </c>
      <c r="J1052" s="405">
        <v>2.0349726589927446</v>
      </c>
      <c r="K1052" s="379">
        <f t="shared" si="139"/>
        <v>11</v>
      </c>
    </row>
    <row r="1053" spans="1:11" ht="26.25" customHeight="1" x14ac:dyDescent="0.25">
      <c r="A1053" s="137" t="s">
        <v>15</v>
      </c>
      <c r="B1053" s="405">
        <v>0.35993445969539878</v>
      </c>
      <c r="C1053" s="379">
        <f t="shared" si="135"/>
        <v>12</v>
      </c>
      <c r="D1053" s="405">
        <v>1.9514553226134743</v>
      </c>
      <c r="E1053" s="379">
        <f t="shared" si="136"/>
        <v>25</v>
      </c>
      <c r="F1053" s="405">
        <v>2.1</v>
      </c>
      <c r="G1053" s="379">
        <f t="shared" si="137"/>
        <v>27</v>
      </c>
      <c r="H1053" s="405">
        <v>2.32000581212312</v>
      </c>
      <c r="I1053" s="379">
        <f t="shared" si="138"/>
        <v>15</v>
      </c>
      <c r="J1053" s="405">
        <v>2.5400116242462398</v>
      </c>
      <c r="K1053" s="379">
        <f t="shared" si="139"/>
        <v>5</v>
      </c>
    </row>
    <row r="1054" spans="1:11" ht="26.25" customHeight="1" x14ac:dyDescent="0.25">
      <c r="A1054" s="137" t="s">
        <v>16</v>
      </c>
      <c r="B1054" s="405">
        <v>0.47059924530319897</v>
      </c>
      <c r="C1054" s="379">
        <f t="shared" si="135"/>
        <v>8</v>
      </c>
      <c r="D1054" s="405">
        <v>3.4388684785884194</v>
      </c>
      <c r="E1054" s="379">
        <f t="shared" si="136"/>
        <v>12</v>
      </c>
      <c r="F1054" s="405">
        <v>2.93</v>
      </c>
      <c r="G1054" s="379">
        <f t="shared" si="137"/>
        <v>15</v>
      </c>
      <c r="H1054" s="405">
        <v>2.2348491758024602</v>
      </c>
      <c r="I1054" s="379">
        <f t="shared" si="138"/>
        <v>19</v>
      </c>
      <c r="J1054" s="405">
        <v>1.5396983516049203</v>
      </c>
      <c r="K1054" s="379">
        <f t="shared" si="139"/>
        <v>17</v>
      </c>
    </row>
    <row r="1055" spans="1:11" ht="26.25" customHeight="1" x14ac:dyDescent="0.25">
      <c r="A1055" s="137" t="s">
        <v>17</v>
      </c>
      <c r="B1055" s="405">
        <v>0.62963142345134882</v>
      </c>
      <c r="C1055" s="379">
        <f t="shared" si="135"/>
        <v>3</v>
      </c>
      <c r="D1055" s="405">
        <v>3.6107361050728781</v>
      </c>
      <c r="E1055" s="379">
        <f t="shared" si="136"/>
        <v>7</v>
      </c>
      <c r="F1055" s="405">
        <v>4.28</v>
      </c>
      <c r="G1055" s="379">
        <f t="shared" si="137"/>
        <v>2</v>
      </c>
      <c r="H1055" s="405">
        <v>3.4373497661815482</v>
      </c>
      <c r="I1055" s="379">
        <f t="shared" si="138"/>
        <v>4</v>
      </c>
      <c r="J1055" s="405">
        <v>2.5946995323630961</v>
      </c>
      <c r="K1055" s="379">
        <f t="shared" si="139"/>
        <v>4</v>
      </c>
    </row>
    <row r="1056" spans="1:11" ht="26.25" customHeight="1" x14ac:dyDescent="0.25">
      <c r="A1056" s="137" t="s">
        <v>18</v>
      </c>
      <c r="B1056" s="405">
        <v>0.57687815927830732</v>
      </c>
      <c r="C1056" s="379">
        <f t="shared" si="135"/>
        <v>5</v>
      </c>
      <c r="D1056" s="405">
        <v>5.4467465883806128</v>
      </c>
      <c r="E1056" s="379">
        <f t="shared" si="136"/>
        <v>1</v>
      </c>
      <c r="F1056" s="405">
        <v>4.17</v>
      </c>
      <c r="G1056" s="379">
        <f t="shared" si="137"/>
        <v>4</v>
      </c>
      <c r="H1056" s="405">
        <v>3.5556018559328146</v>
      </c>
      <c r="I1056" s="379">
        <f t="shared" si="138"/>
        <v>3</v>
      </c>
      <c r="J1056" s="405">
        <v>2.9412037118656293</v>
      </c>
      <c r="K1056" s="379">
        <f t="shared" si="139"/>
        <v>2</v>
      </c>
    </row>
    <row r="1057" spans="1:11" ht="26.25" customHeight="1" x14ac:dyDescent="0.25">
      <c r="A1057" s="137" t="s">
        <v>19</v>
      </c>
      <c r="B1057" s="405">
        <v>0.19857120032866957</v>
      </c>
      <c r="C1057" s="379">
        <f t="shared" si="135"/>
        <v>28</v>
      </c>
      <c r="D1057" s="405">
        <v>2.4560332991914922</v>
      </c>
      <c r="E1057" s="379">
        <f t="shared" si="136"/>
        <v>19</v>
      </c>
      <c r="F1057" s="405">
        <v>3.47</v>
      </c>
      <c r="G1057" s="379">
        <f t="shared" si="137"/>
        <v>6</v>
      </c>
      <c r="H1057" s="405">
        <v>2.4619960343688034</v>
      </c>
      <c r="I1057" s="379">
        <f t="shared" si="138"/>
        <v>11</v>
      </c>
      <c r="J1057" s="405">
        <v>1.4539920687376067</v>
      </c>
      <c r="K1057" s="379">
        <f t="shared" si="139"/>
        <v>18</v>
      </c>
    </row>
    <row r="1058" spans="1:11" ht="26.25" customHeight="1" x14ac:dyDescent="0.25">
      <c r="A1058" s="137" t="s">
        <v>20</v>
      </c>
      <c r="B1058" s="405">
        <v>0.46064847878874449</v>
      </c>
      <c r="C1058" s="379">
        <f t="shared" si="135"/>
        <v>9</v>
      </c>
      <c r="D1058" s="405">
        <v>3.5401679719338031</v>
      </c>
      <c r="E1058" s="379">
        <f t="shared" si="136"/>
        <v>10</v>
      </c>
      <c r="F1058" s="405">
        <v>3.18</v>
      </c>
      <c r="G1058" s="379">
        <f t="shared" si="137"/>
        <v>12</v>
      </c>
      <c r="H1058" s="405">
        <v>2.2416824452258588</v>
      </c>
      <c r="I1058" s="379">
        <f t="shared" si="138"/>
        <v>18</v>
      </c>
      <c r="J1058" s="405">
        <v>1.3033648904517174</v>
      </c>
      <c r="K1058" s="379">
        <f t="shared" si="139"/>
        <v>22</v>
      </c>
    </row>
    <row r="1059" spans="1:11" ht="26.25" customHeight="1" x14ac:dyDescent="0.25">
      <c r="A1059" s="137" t="s">
        <v>21</v>
      </c>
      <c r="B1059" s="405">
        <v>1.3866377297326997</v>
      </c>
      <c r="C1059" s="379">
        <f t="shared" si="135"/>
        <v>1</v>
      </c>
      <c r="D1059" s="405">
        <v>4.2551564620648792</v>
      </c>
      <c r="E1059" s="379">
        <f t="shared" si="136"/>
        <v>2</v>
      </c>
      <c r="F1059" s="405">
        <v>5.53</v>
      </c>
      <c r="G1059" s="379">
        <f t="shared" si="137"/>
        <v>1</v>
      </c>
      <c r="H1059" s="405">
        <v>4.4832712412203355</v>
      </c>
      <c r="I1059" s="379">
        <f t="shared" si="138"/>
        <v>1</v>
      </c>
      <c r="J1059" s="405">
        <v>3.4365424824406707</v>
      </c>
      <c r="K1059" s="379">
        <f t="shared" si="139"/>
        <v>1</v>
      </c>
    </row>
    <row r="1060" spans="1:11" ht="26.25" customHeight="1" x14ac:dyDescent="0.25">
      <c r="A1060" s="137" t="s">
        <v>22</v>
      </c>
      <c r="B1060" s="405">
        <v>0.45274061918506686</v>
      </c>
      <c r="C1060" s="379">
        <f t="shared" si="135"/>
        <v>10</v>
      </c>
      <c r="D1060" s="405">
        <v>3.5593799276613463</v>
      </c>
      <c r="E1060" s="379">
        <f t="shared" si="136"/>
        <v>9</v>
      </c>
      <c r="F1060" s="405">
        <v>3.15</v>
      </c>
      <c r="G1060" s="379">
        <f t="shared" si="137"/>
        <v>13</v>
      </c>
      <c r="H1060" s="405">
        <v>2.2052173296210253</v>
      </c>
      <c r="I1060" s="379">
        <f t="shared" si="138"/>
        <v>20</v>
      </c>
      <c r="J1060" s="405">
        <v>1.2604346592420508</v>
      </c>
      <c r="K1060" s="379">
        <f t="shared" si="139"/>
        <v>24</v>
      </c>
    </row>
    <row r="1061" spans="1:11" ht="26.25" customHeight="1" x14ac:dyDescent="0.25">
      <c r="A1061" s="137" t="s">
        <v>23</v>
      </c>
      <c r="B1061" s="405">
        <v>0.50613412554326898</v>
      </c>
      <c r="C1061" s="379">
        <f t="shared" si="135"/>
        <v>6</v>
      </c>
      <c r="D1061" s="405">
        <v>3.8379530916844353</v>
      </c>
      <c r="E1061" s="379">
        <f t="shared" si="136"/>
        <v>5</v>
      </c>
      <c r="F1061" s="405">
        <v>3.31</v>
      </c>
      <c r="G1061" s="379">
        <f t="shared" si="137"/>
        <v>11</v>
      </c>
      <c r="H1061" s="405">
        <v>2.2971195125328903</v>
      </c>
      <c r="I1061" s="379">
        <f t="shared" si="138"/>
        <v>16</v>
      </c>
      <c r="J1061" s="405">
        <v>1.2842390250657805</v>
      </c>
      <c r="K1061" s="379">
        <f t="shared" si="139"/>
        <v>23</v>
      </c>
    </row>
    <row r="1062" spans="1:11" ht="26.25" customHeight="1" x14ac:dyDescent="0.25">
      <c r="A1062" s="137" t="s">
        <v>24</v>
      </c>
      <c r="B1062" s="405">
        <v>0.31932337964960733</v>
      </c>
      <c r="C1062" s="379">
        <f t="shared" si="135"/>
        <v>19</v>
      </c>
      <c r="D1062" s="405">
        <v>3.1537886961573571</v>
      </c>
      <c r="E1062" s="379">
        <f t="shared" si="136"/>
        <v>13</v>
      </c>
      <c r="F1062" s="405">
        <v>3.11</v>
      </c>
      <c r="G1062" s="379">
        <f t="shared" si="137"/>
        <v>14</v>
      </c>
      <c r="H1062" s="405">
        <v>1.8514505093036937</v>
      </c>
      <c r="I1062" s="379">
        <f t="shared" si="138"/>
        <v>22</v>
      </c>
      <c r="J1062" s="405">
        <v>0.59290101860738753</v>
      </c>
      <c r="K1062" s="379">
        <f t="shared" si="139"/>
        <v>30</v>
      </c>
    </row>
    <row r="1063" spans="1:11" ht="26.25" customHeight="1" x14ac:dyDescent="0.25">
      <c r="A1063" s="137" t="s">
        <v>25</v>
      </c>
      <c r="B1063" s="405">
        <v>0.22294733422905991</v>
      </c>
      <c r="C1063" s="379">
        <f t="shared" si="135"/>
        <v>25</v>
      </c>
      <c r="D1063" s="405">
        <v>1.8048013718205203</v>
      </c>
      <c r="E1063" s="379">
        <f t="shared" si="136"/>
        <v>27</v>
      </c>
      <c r="F1063" s="405">
        <v>1.65</v>
      </c>
      <c r="G1063" s="379">
        <f t="shared" si="137"/>
        <v>29</v>
      </c>
      <c r="H1063" s="405">
        <v>1.7183725278774893</v>
      </c>
      <c r="I1063" s="379">
        <f t="shared" si="138"/>
        <v>24</v>
      </c>
      <c r="J1063" s="405">
        <v>1.7867450557549787</v>
      </c>
      <c r="K1063" s="379">
        <f t="shared" si="139"/>
        <v>13</v>
      </c>
    </row>
    <row r="1064" spans="1:11" ht="26.25" customHeight="1" x14ac:dyDescent="0.25">
      <c r="A1064" s="137" t="s">
        <v>26</v>
      </c>
      <c r="B1064" s="405">
        <v>0.20372463340364114</v>
      </c>
      <c r="C1064" s="379">
        <f t="shared" si="135"/>
        <v>27</v>
      </c>
      <c r="D1064" s="405">
        <v>1.8318233878102477</v>
      </c>
      <c r="E1064" s="379">
        <f t="shared" si="136"/>
        <v>26</v>
      </c>
      <c r="F1064" s="405">
        <v>2.21</v>
      </c>
      <c r="G1064" s="379">
        <f t="shared" si="137"/>
        <v>25</v>
      </c>
      <c r="H1064" s="405">
        <v>1.8250920463993032</v>
      </c>
      <c r="I1064" s="379">
        <f t="shared" si="138"/>
        <v>23</v>
      </c>
      <c r="J1064" s="405">
        <v>1.4401840927986065</v>
      </c>
      <c r="K1064" s="379">
        <f t="shared" si="139"/>
        <v>19</v>
      </c>
    </row>
    <row r="1065" spans="1:11" ht="26.25" customHeight="1" x14ac:dyDescent="0.25">
      <c r="A1065" s="137" t="s">
        <v>27</v>
      </c>
      <c r="B1065" s="405">
        <v>0.2132088563678799</v>
      </c>
      <c r="C1065" s="379">
        <f t="shared" si="135"/>
        <v>26</v>
      </c>
      <c r="D1065" s="405">
        <v>1.9878142590263617</v>
      </c>
      <c r="E1065" s="379">
        <f t="shared" si="136"/>
        <v>24</v>
      </c>
      <c r="F1065" s="405">
        <v>2.2200000000000002</v>
      </c>
      <c r="G1065" s="379">
        <f t="shared" si="137"/>
        <v>24</v>
      </c>
      <c r="H1065" s="405">
        <v>2.3542697222256317</v>
      </c>
      <c r="I1065" s="379">
        <f t="shared" si="138"/>
        <v>14</v>
      </c>
      <c r="J1065" s="405">
        <v>2.4885394444512632</v>
      </c>
      <c r="K1065" s="379">
        <f t="shared" si="139"/>
        <v>6</v>
      </c>
    </row>
    <row r="1066" spans="1:11" ht="26.25" customHeight="1" x14ac:dyDescent="0.25">
      <c r="A1066" s="137" t="s">
        <v>28</v>
      </c>
      <c r="B1066" s="405">
        <v>0.17772511848341233</v>
      </c>
      <c r="C1066" s="379">
        <f t="shared" si="135"/>
        <v>30</v>
      </c>
      <c r="D1066" s="405">
        <v>2.7809513194192883</v>
      </c>
      <c r="E1066" s="379">
        <f t="shared" si="136"/>
        <v>16</v>
      </c>
      <c r="F1066" s="405">
        <v>2.69</v>
      </c>
      <c r="G1066" s="379">
        <f t="shared" si="137"/>
        <v>18</v>
      </c>
      <c r="H1066" s="405">
        <v>2.5121907631034746</v>
      </c>
      <c r="I1066" s="379">
        <f t="shared" si="138"/>
        <v>9</v>
      </c>
      <c r="J1066" s="405">
        <v>2.3343815262069492</v>
      </c>
      <c r="K1066" s="379">
        <f t="shared" si="139"/>
        <v>10</v>
      </c>
    </row>
    <row r="1067" spans="1:11" ht="26.25" customHeight="1" x14ac:dyDescent="0.25">
      <c r="A1067" s="137" t="s">
        <v>29</v>
      </c>
      <c r="B1067" s="405">
        <v>0.34818446670930148</v>
      </c>
      <c r="C1067" s="379">
        <f t="shared" si="135"/>
        <v>16</v>
      </c>
      <c r="D1067" s="405">
        <v>2.3258430759190287</v>
      </c>
      <c r="E1067" s="379">
        <f t="shared" si="136"/>
        <v>20</v>
      </c>
      <c r="F1067" s="405">
        <v>3.35</v>
      </c>
      <c r="G1067" s="379">
        <f t="shared" si="137"/>
        <v>10</v>
      </c>
      <c r="H1067" s="405">
        <v>2.5408290453514013</v>
      </c>
      <c r="I1067" s="379">
        <f t="shared" si="138"/>
        <v>7</v>
      </c>
      <c r="J1067" s="405">
        <v>1.7316580907028025</v>
      </c>
      <c r="K1067" s="379">
        <f t="shared" si="139"/>
        <v>14</v>
      </c>
    </row>
    <row r="1068" spans="1:11" ht="26.25" customHeight="1" x14ac:dyDescent="0.25">
      <c r="A1068" s="137" t="s">
        <v>30</v>
      </c>
      <c r="B1068" s="405">
        <v>0.32722938563224618</v>
      </c>
      <c r="C1068" s="379">
        <f t="shared" si="135"/>
        <v>18</v>
      </c>
      <c r="D1068" s="405">
        <v>2.4609055270753455</v>
      </c>
      <c r="E1068" s="379">
        <f t="shared" si="136"/>
        <v>18</v>
      </c>
      <c r="F1068" s="405">
        <v>2.5</v>
      </c>
      <c r="G1068" s="379">
        <f t="shared" si="137"/>
        <v>21</v>
      </c>
      <c r="H1068" s="405">
        <v>2.4482486173294706</v>
      </c>
      <c r="I1068" s="379">
        <f t="shared" si="138"/>
        <v>12</v>
      </c>
      <c r="J1068" s="405">
        <v>2.3964972346589413</v>
      </c>
      <c r="K1068" s="379">
        <f t="shared" si="139"/>
        <v>9</v>
      </c>
    </row>
    <row r="1069" spans="1:11" ht="26.25" customHeight="1" x14ac:dyDescent="0.25">
      <c r="A1069" s="137" t="s">
        <v>31</v>
      </c>
      <c r="B1069" s="405">
        <v>0.35102371041196351</v>
      </c>
      <c r="C1069" s="379">
        <f t="shared" si="135"/>
        <v>15</v>
      </c>
      <c r="D1069" s="405">
        <v>2.2341285887585927</v>
      </c>
      <c r="E1069" s="379">
        <f t="shared" si="136"/>
        <v>21</v>
      </c>
      <c r="F1069" s="405">
        <v>2.6</v>
      </c>
      <c r="G1069" s="379">
        <f t="shared" si="137"/>
        <v>20</v>
      </c>
      <c r="H1069" s="405">
        <v>2.2925169244183934</v>
      </c>
      <c r="I1069" s="379">
        <f t="shared" si="138"/>
        <v>17</v>
      </c>
      <c r="J1069" s="405">
        <v>1.9850338488367867</v>
      </c>
      <c r="K1069" s="379">
        <f t="shared" si="139"/>
        <v>12</v>
      </c>
    </row>
    <row r="1070" spans="1:11" ht="26.25" customHeight="1" x14ac:dyDescent="0.25">
      <c r="A1070" s="137" t="s">
        <v>32</v>
      </c>
      <c r="B1070" s="405">
        <v>0.25965283454344379</v>
      </c>
      <c r="C1070" s="379">
        <f t="shared" si="135"/>
        <v>23</v>
      </c>
      <c r="D1070" s="405">
        <v>1.6912637695289465</v>
      </c>
      <c r="E1070" s="379">
        <f t="shared" si="136"/>
        <v>28</v>
      </c>
      <c r="F1070" s="405">
        <v>1.42</v>
      </c>
      <c r="G1070" s="379">
        <f t="shared" si="137"/>
        <v>31</v>
      </c>
      <c r="H1070" s="405">
        <v>1.3780184443635481</v>
      </c>
      <c r="I1070" s="379">
        <f t="shared" si="138"/>
        <v>30</v>
      </c>
      <c r="J1070" s="405">
        <v>1.3360368887270964</v>
      </c>
      <c r="K1070" s="379">
        <f t="shared" si="139"/>
        <v>21</v>
      </c>
    </row>
    <row r="1071" spans="1:11" ht="26.25" customHeight="1" x14ac:dyDescent="0.25">
      <c r="A1071" s="137" t="s">
        <v>33</v>
      </c>
      <c r="B1071" s="405">
        <v>0.47877378799621112</v>
      </c>
      <c r="C1071" s="379">
        <f t="shared" si="135"/>
        <v>7</v>
      </c>
      <c r="D1071" s="405">
        <v>4.2346706273523607</v>
      </c>
      <c r="E1071" s="379">
        <f t="shared" si="136"/>
        <v>3</v>
      </c>
      <c r="F1071" s="405">
        <v>3.66</v>
      </c>
      <c r="G1071" s="379">
        <f t="shared" si="137"/>
        <v>5</v>
      </c>
      <c r="H1071" s="405">
        <v>3.0466830466830466</v>
      </c>
      <c r="I1071" s="379">
        <f t="shared" si="138"/>
        <v>5</v>
      </c>
      <c r="J1071" s="405">
        <v>2.433366093366093</v>
      </c>
      <c r="K1071" s="379">
        <f t="shared" si="139"/>
        <v>7</v>
      </c>
    </row>
    <row r="1072" spans="1:11" ht="26.25" customHeight="1" x14ac:dyDescent="0.25">
      <c r="A1072" s="137" t="s">
        <v>34</v>
      </c>
      <c r="B1072" s="405">
        <v>0.63343621873128475</v>
      </c>
      <c r="C1072" s="379">
        <f t="shared" si="135"/>
        <v>2</v>
      </c>
      <c r="D1072" s="405">
        <v>3.5921470944905116</v>
      </c>
      <c r="E1072" s="379">
        <f t="shared" si="136"/>
        <v>8</v>
      </c>
      <c r="F1072" s="405">
        <v>3.38</v>
      </c>
      <c r="G1072" s="379">
        <f t="shared" si="137"/>
        <v>7</v>
      </c>
      <c r="H1072" s="405">
        <v>2.5294604093446349</v>
      </c>
      <c r="I1072" s="379">
        <f t="shared" si="138"/>
        <v>8</v>
      </c>
      <c r="J1072" s="405">
        <v>1.6789208186892699</v>
      </c>
      <c r="K1072" s="379">
        <f t="shared" si="139"/>
        <v>15</v>
      </c>
    </row>
    <row r="1073" spans="1:11" ht="26.25" customHeight="1" x14ac:dyDescent="0.25">
      <c r="A1073" s="137" t="s">
        <v>35</v>
      </c>
      <c r="B1073" s="405">
        <v>0.35510848926702709</v>
      </c>
      <c r="C1073" s="379">
        <f t="shared" si="135"/>
        <v>13</v>
      </c>
      <c r="D1073" s="405">
        <v>3.4924605656312973</v>
      </c>
      <c r="E1073" s="379">
        <f t="shared" si="136"/>
        <v>11</v>
      </c>
      <c r="F1073" s="405">
        <v>3.37</v>
      </c>
      <c r="G1073" s="379">
        <f t="shared" si="137"/>
        <v>9</v>
      </c>
      <c r="H1073" s="405">
        <v>2.369265872489454</v>
      </c>
      <c r="I1073" s="379">
        <f t="shared" si="138"/>
        <v>13</v>
      </c>
      <c r="J1073" s="405">
        <v>1.3685317449789078</v>
      </c>
      <c r="K1073" s="379">
        <f t="shared" si="139"/>
        <v>20</v>
      </c>
    </row>
    <row r="1074" spans="1:11" ht="26.25" customHeight="1" x14ac:dyDescent="0.25">
      <c r="A1074" s="137" t="s">
        <v>36</v>
      </c>
      <c r="B1074" s="405">
        <v>0.284027206816653</v>
      </c>
      <c r="C1074" s="379">
        <f t="shared" si="135"/>
        <v>21</v>
      </c>
      <c r="D1074" s="405">
        <v>2.7605171059210054</v>
      </c>
      <c r="E1074" s="379">
        <f t="shared" si="136"/>
        <v>17</v>
      </c>
      <c r="F1074" s="405">
        <v>2.7</v>
      </c>
      <c r="G1074" s="379">
        <f t="shared" si="137"/>
        <v>17</v>
      </c>
      <c r="H1074" s="405">
        <v>1.4829999519546453</v>
      </c>
      <c r="I1074" s="379">
        <f t="shared" si="138"/>
        <v>28</v>
      </c>
      <c r="J1074" s="405">
        <v>0.2659999039092904</v>
      </c>
      <c r="K1074" s="379">
        <f t="shared" si="139"/>
        <v>32</v>
      </c>
    </row>
    <row r="1075" spans="1:11" ht="26.25" customHeight="1" x14ac:dyDescent="0.25">
      <c r="A1075" s="138" t="s">
        <v>97</v>
      </c>
    </row>
    <row r="1077" spans="1:11" ht="26.25" customHeight="1" x14ac:dyDescent="0.25">
      <c r="A1077" s="469" t="s">
        <v>634</v>
      </c>
      <c r="C1077" s="17"/>
      <c r="E1077" s="17"/>
      <c r="G1077" s="17"/>
      <c r="K1077" s="17" t="s">
        <v>0</v>
      </c>
    </row>
    <row r="1078" spans="1:11" ht="26.25" customHeight="1" x14ac:dyDescent="0.25">
      <c r="A1078" s="821" t="s">
        <v>71</v>
      </c>
      <c r="B1078" s="725" t="s">
        <v>349</v>
      </c>
      <c r="C1078" s="725"/>
      <c r="D1078" s="725" t="s">
        <v>410</v>
      </c>
      <c r="E1078" s="725"/>
      <c r="F1078" s="725" t="s">
        <v>598</v>
      </c>
      <c r="G1078" s="725"/>
      <c r="H1078" s="725" t="s">
        <v>889</v>
      </c>
      <c r="I1078" s="725"/>
      <c r="J1078" s="725" t="s">
        <v>1035</v>
      </c>
      <c r="K1078" s="725"/>
    </row>
    <row r="1079" spans="1:11" ht="26.25" customHeight="1" x14ac:dyDescent="0.25">
      <c r="A1079" s="819"/>
      <c r="B1079" s="458" t="s">
        <v>107</v>
      </c>
      <c r="C1079" s="458" t="s">
        <v>3</v>
      </c>
      <c r="D1079" s="458" t="s">
        <v>107</v>
      </c>
      <c r="E1079" s="458" t="s">
        <v>3</v>
      </c>
      <c r="F1079" s="458" t="s">
        <v>107</v>
      </c>
      <c r="G1079" s="458" t="s">
        <v>3</v>
      </c>
      <c r="H1079" s="458" t="s">
        <v>107</v>
      </c>
      <c r="I1079" s="458" t="s">
        <v>3</v>
      </c>
      <c r="J1079" s="458" t="s">
        <v>107</v>
      </c>
      <c r="K1079" s="458" t="s">
        <v>3</v>
      </c>
    </row>
    <row r="1080" spans="1:11" ht="26.25" customHeight="1" x14ac:dyDescent="0.25">
      <c r="A1080" s="136" t="s">
        <v>4</v>
      </c>
      <c r="B1080" s="373">
        <v>95.74</v>
      </c>
      <c r="C1080" s="377" t="s">
        <v>230</v>
      </c>
      <c r="D1080" s="373">
        <v>94.45</v>
      </c>
      <c r="E1080" s="377" t="s">
        <v>230</v>
      </c>
      <c r="F1080" s="373">
        <v>95.39</v>
      </c>
      <c r="G1080" s="377" t="s">
        <v>230</v>
      </c>
      <c r="H1080" s="373">
        <v>94.274027419754503</v>
      </c>
      <c r="I1080" s="377" t="s">
        <v>230</v>
      </c>
      <c r="J1080" s="373">
        <v>93.158054839509006</v>
      </c>
      <c r="K1080" s="377" t="s">
        <v>230</v>
      </c>
    </row>
    <row r="1081" spans="1:11" ht="26.25" customHeight="1" x14ac:dyDescent="0.25">
      <c r="A1081" s="137" t="s">
        <v>6</v>
      </c>
      <c r="B1081" s="405">
        <v>97.666209388697425</v>
      </c>
      <c r="C1081" s="379">
        <f t="shared" ref="C1081:C1112" si="140">RANK(B1081,$B$1081:$B$1112)</f>
        <v>9</v>
      </c>
      <c r="D1081" s="405">
        <v>96.958367657309424</v>
      </c>
      <c r="E1081" s="379">
        <f t="shared" ref="E1081:E1112" si="141">RANK(D1081,$D$1081:$D$1112)</f>
        <v>6</v>
      </c>
      <c r="F1081" s="405">
        <v>96.76</v>
      </c>
      <c r="G1081" s="379">
        <f>RANK(F1081,$F$1081:$F$1112)</f>
        <v>12</v>
      </c>
      <c r="H1081" s="405">
        <v>96.751866163849968</v>
      </c>
      <c r="I1081" s="379">
        <f>RANK(H1081,$H$1081:$H$1112)</f>
        <v>8</v>
      </c>
      <c r="J1081" s="405">
        <v>96.743732327699931</v>
      </c>
      <c r="K1081" s="379">
        <f>RANK(J1081,$J$1081:$J$1112)</f>
        <v>7</v>
      </c>
    </row>
    <row r="1082" spans="1:11" ht="26.25" customHeight="1" x14ac:dyDescent="0.25">
      <c r="A1082" s="137" t="s">
        <v>7</v>
      </c>
      <c r="B1082" s="405">
        <v>93.940120644173476</v>
      </c>
      <c r="C1082" s="379">
        <f t="shared" si="140"/>
        <v>30</v>
      </c>
      <c r="D1082" s="405">
        <v>92.115673640022791</v>
      </c>
      <c r="E1082" s="379">
        <f t="shared" si="141"/>
        <v>30</v>
      </c>
      <c r="F1082" s="405">
        <v>94.44</v>
      </c>
      <c r="G1082" s="379">
        <f t="shared" ref="G1082:G1112" si="142">RANK(F1082,$F$1081:$F$1112)</f>
        <v>27</v>
      </c>
      <c r="H1082" s="405">
        <v>93.814153136187045</v>
      </c>
      <c r="I1082" s="379">
        <f t="shared" ref="I1082:I1112" si="143">RANK(H1082,$H$1081:$H$1112)</f>
        <v>24</v>
      </c>
      <c r="J1082" s="405">
        <v>93.188306272374092</v>
      </c>
      <c r="K1082" s="379">
        <f t="shared" ref="K1082:K1112" si="144">RANK(J1082,$J$1081:$J$1112)</f>
        <v>22</v>
      </c>
    </row>
    <row r="1083" spans="1:11" ht="26.25" customHeight="1" x14ac:dyDescent="0.25">
      <c r="A1083" s="137" t="s">
        <v>8</v>
      </c>
      <c r="B1083" s="405">
        <v>97.328797959081598</v>
      </c>
      <c r="C1083" s="379">
        <f t="shared" si="140"/>
        <v>13</v>
      </c>
      <c r="D1083" s="405">
        <v>96.951248973281139</v>
      </c>
      <c r="E1083" s="379">
        <f t="shared" si="141"/>
        <v>7</v>
      </c>
      <c r="F1083" s="405">
        <v>95.63</v>
      </c>
      <c r="G1083" s="379">
        <f t="shared" si="142"/>
        <v>22</v>
      </c>
      <c r="H1083" s="405">
        <v>96.876785374214435</v>
      </c>
      <c r="I1083" s="379">
        <f t="shared" si="143"/>
        <v>6</v>
      </c>
      <c r="J1083" s="405">
        <v>98.123570748428875</v>
      </c>
      <c r="K1083" s="379">
        <f t="shared" si="144"/>
        <v>4</v>
      </c>
    </row>
    <row r="1084" spans="1:11" ht="26.25" customHeight="1" x14ac:dyDescent="0.25">
      <c r="A1084" s="137" t="s">
        <v>9</v>
      </c>
      <c r="B1084" s="405">
        <v>97.821620518402611</v>
      </c>
      <c r="C1084" s="379">
        <f t="shared" si="140"/>
        <v>5</v>
      </c>
      <c r="D1084" s="405">
        <v>96.620097975687514</v>
      </c>
      <c r="E1084" s="379">
        <f t="shared" si="141"/>
        <v>10</v>
      </c>
      <c r="F1084" s="405">
        <v>97.77</v>
      </c>
      <c r="G1084" s="379">
        <f t="shared" si="142"/>
        <v>6</v>
      </c>
      <c r="H1084" s="405">
        <v>95.100414853532598</v>
      </c>
      <c r="I1084" s="379">
        <f t="shared" si="143"/>
        <v>20</v>
      </c>
      <c r="J1084" s="405">
        <v>92.4308297070652</v>
      </c>
      <c r="K1084" s="379">
        <f t="shared" si="144"/>
        <v>25</v>
      </c>
    </row>
    <row r="1085" spans="1:11" ht="26.25" customHeight="1" x14ac:dyDescent="0.25">
      <c r="A1085" s="137" t="s">
        <v>10</v>
      </c>
      <c r="B1085" s="405">
        <v>97.812935071509926</v>
      </c>
      <c r="C1085" s="379">
        <f t="shared" si="140"/>
        <v>6</v>
      </c>
      <c r="D1085" s="405">
        <v>96.760526503701229</v>
      </c>
      <c r="E1085" s="379">
        <f t="shared" si="141"/>
        <v>9</v>
      </c>
      <c r="F1085" s="405">
        <v>97.95</v>
      </c>
      <c r="G1085" s="379">
        <f t="shared" si="142"/>
        <v>5</v>
      </c>
      <c r="H1085" s="405">
        <v>95.456446964767125</v>
      </c>
      <c r="I1085" s="379">
        <f t="shared" si="143"/>
        <v>18</v>
      </c>
      <c r="J1085" s="405">
        <v>92.962893929534246</v>
      </c>
      <c r="K1085" s="379">
        <f t="shared" si="144"/>
        <v>23</v>
      </c>
    </row>
    <row r="1086" spans="1:11" ht="26.25" customHeight="1" x14ac:dyDescent="0.25">
      <c r="A1086" s="137" t="s">
        <v>11</v>
      </c>
      <c r="B1086" s="405">
        <v>97.918753478018914</v>
      </c>
      <c r="C1086" s="379">
        <f t="shared" si="140"/>
        <v>4</v>
      </c>
      <c r="D1086" s="405">
        <v>97.18152331953921</v>
      </c>
      <c r="E1086" s="379">
        <f t="shared" si="141"/>
        <v>4</v>
      </c>
      <c r="F1086" s="405">
        <v>98.35</v>
      </c>
      <c r="G1086" s="379">
        <f t="shared" si="142"/>
        <v>3</v>
      </c>
      <c r="H1086" s="405">
        <v>96.853222996515669</v>
      </c>
      <c r="I1086" s="379">
        <f t="shared" si="143"/>
        <v>7</v>
      </c>
      <c r="J1086" s="405">
        <v>95.356445993031343</v>
      </c>
      <c r="K1086" s="379">
        <f t="shared" si="144"/>
        <v>14</v>
      </c>
    </row>
    <row r="1087" spans="1:11" ht="26.25" customHeight="1" x14ac:dyDescent="0.25">
      <c r="A1087" s="137" t="s">
        <v>12</v>
      </c>
      <c r="B1087" s="405">
        <v>97.527614328481462</v>
      </c>
      <c r="C1087" s="379">
        <f t="shared" si="140"/>
        <v>11</v>
      </c>
      <c r="D1087" s="405">
        <v>96.131083394472967</v>
      </c>
      <c r="E1087" s="379">
        <f t="shared" si="141"/>
        <v>16</v>
      </c>
      <c r="F1087" s="405">
        <v>96.97</v>
      </c>
      <c r="G1087" s="379">
        <f t="shared" si="142"/>
        <v>11</v>
      </c>
      <c r="H1087" s="405">
        <v>95.953450190738323</v>
      </c>
      <c r="I1087" s="379">
        <f t="shared" si="143"/>
        <v>15</v>
      </c>
      <c r="J1087" s="405">
        <v>94.936900381476647</v>
      </c>
      <c r="K1087" s="379">
        <f t="shared" si="144"/>
        <v>18</v>
      </c>
    </row>
    <row r="1088" spans="1:11" ht="26.25" customHeight="1" x14ac:dyDescent="0.25">
      <c r="A1088" s="137" t="s">
        <v>13</v>
      </c>
      <c r="B1088" s="405">
        <v>98.452150144614308</v>
      </c>
      <c r="C1088" s="379">
        <f t="shared" si="140"/>
        <v>1</v>
      </c>
      <c r="D1088" s="405">
        <v>97.918571560660382</v>
      </c>
      <c r="E1088" s="379">
        <f t="shared" si="141"/>
        <v>2</v>
      </c>
      <c r="F1088" s="405">
        <v>97.44</v>
      </c>
      <c r="G1088" s="379">
        <f t="shared" si="142"/>
        <v>8</v>
      </c>
      <c r="H1088" s="405">
        <v>96.742932389613586</v>
      </c>
      <c r="I1088" s="379">
        <f t="shared" si="143"/>
        <v>9</v>
      </c>
      <c r="J1088" s="405">
        <v>96.045864779227173</v>
      </c>
      <c r="K1088" s="379">
        <f t="shared" si="144"/>
        <v>11</v>
      </c>
    </row>
    <row r="1089" spans="1:11" ht="26.25" customHeight="1" x14ac:dyDescent="0.25">
      <c r="A1089" s="137" t="s">
        <v>104</v>
      </c>
      <c r="B1089" s="405">
        <v>96.878649917765117</v>
      </c>
      <c r="C1089" s="379">
        <f t="shared" si="140"/>
        <v>18</v>
      </c>
      <c r="D1089" s="405">
        <v>95.217664175272432</v>
      </c>
      <c r="E1089" s="379">
        <f t="shared" si="141"/>
        <v>23</v>
      </c>
      <c r="F1089" s="405">
        <v>96.63</v>
      </c>
      <c r="G1089" s="379">
        <f t="shared" si="142"/>
        <v>13</v>
      </c>
      <c r="H1089" s="405">
        <v>93.526113201882765</v>
      </c>
      <c r="I1089" s="379">
        <f t="shared" si="143"/>
        <v>27</v>
      </c>
      <c r="J1089" s="405">
        <v>90.422226403765535</v>
      </c>
      <c r="K1089" s="379">
        <f t="shared" si="144"/>
        <v>28</v>
      </c>
    </row>
    <row r="1090" spans="1:11" ht="26.25" customHeight="1" x14ac:dyDescent="0.25">
      <c r="A1090" s="137" t="s">
        <v>14</v>
      </c>
      <c r="B1090" s="405">
        <v>97.80219780219781</v>
      </c>
      <c r="C1090" s="379">
        <f t="shared" si="140"/>
        <v>7</v>
      </c>
      <c r="D1090" s="405">
        <v>97.166949769473419</v>
      </c>
      <c r="E1090" s="379">
        <f t="shared" si="141"/>
        <v>5</v>
      </c>
      <c r="F1090" s="405">
        <v>96.48</v>
      </c>
      <c r="G1090" s="379">
        <f t="shared" si="142"/>
        <v>16</v>
      </c>
      <c r="H1090" s="405">
        <v>97.6707064735442</v>
      </c>
      <c r="I1090" s="379">
        <f t="shared" si="143"/>
        <v>1</v>
      </c>
      <c r="J1090" s="405">
        <v>98.861412947088397</v>
      </c>
      <c r="K1090" s="379">
        <f t="shared" si="144"/>
        <v>2</v>
      </c>
    </row>
    <row r="1091" spans="1:11" ht="26.25" customHeight="1" x14ac:dyDescent="0.25">
      <c r="A1091" s="137" t="s">
        <v>15</v>
      </c>
      <c r="B1091" s="405">
        <v>96.309963099630991</v>
      </c>
      <c r="C1091" s="379">
        <f t="shared" si="140"/>
        <v>22</v>
      </c>
      <c r="D1091" s="405">
        <v>95.499021526418787</v>
      </c>
      <c r="E1091" s="379">
        <f t="shared" si="141"/>
        <v>21</v>
      </c>
      <c r="F1091" s="405">
        <v>96.47</v>
      </c>
      <c r="G1091" s="379">
        <f t="shared" si="142"/>
        <v>17</v>
      </c>
      <c r="H1091" s="405">
        <v>96.100462656972894</v>
      </c>
      <c r="I1091" s="379">
        <f t="shared" si="143"/>
        <v>13</v>
      </c>
      <c r="J1091" s="405">
        <v>95.730925313945789</v>
      </c>
      <c r="K1091" s="379">
        <f t="shared" si="144"/>
        <v>13</v>
      </c>
    </row>
    <row r="1092" spans="1:11" ht="26.25" customHeight="1" x14ac:dyDescent="0.25">
      <c r="A1092" s="137" t="s">
        <v>16</v>
      </c>
      <c r="B1092" s="405">
        <v>94.093668538637829</v>
      </c>
      <c r="C1092" s="379">
        <f t="shared" si="140"/>
        <v>28</v>
      </c>
      <c r="D1092" s="405">
        <v>92.768892273842766</v>
      </c>
      <c r="E1092" s="379">
        <f t="shared" si="141"/>
        <v>29</v>
      </c>
      <c r="F1092" s="405">
        <v>94.78</v>
      </c>
      <c r="G1092" s="379">
        <f t="shared" si="142"/>
        <v>25</v>
      </c>
      <c r="H1092" s="405">
        <v>93.650845280011708</v>
      </c>
      <c r="I1092" s="379">
        <f t="shared" si="143"/>
        <v>26</v>
      </c>
      <c r="J1092" s="405">
        <v>92.521690560023416</v>
      </c>
      <c r="K1092" s="379">
        <f t="shared" si="144"/>
        <v>24</v>
      </c>
    </row>
    <row r="1093" spans="1:11" ht="26.25" customHeight="1" x14ac:dyDescent="0.25">
      <c r="A1093" s="137" t="s">
        <v>17</v>
      </c>
      <c r="B1093" s="405">
        <v>95.093502377179078</v>
      </c>
      <c r="C1093" s="379">
        <f t="shared" si="140"/>
        <v>26</v>
      </c>
      <c r="D1093" s="405">
        <v>93.569386141023301</v>
      </c>
      <c r="E1093" s="379">
        <f t="shared" si="141"/>
        <v>26</v>
      </c>
      <c r="F1093" s="405">
        <v>94.24</v>
      </c>
      <c r="G1093" s="379">
        <f t="shared" si="142"/>
        <v>29</v>
      </c>
      <c r="H1093" s="405">
        <v>94.46976967370442</v>
      </c>
      <c r="I1093" s="379">
        <f t="shared" si="143"/>
        <v>22</v>
      </c>
      <c r="J1093" s="405">
        <v>94.699539347408844</v>
      </c>
      <c r="K1093" s="379">
        <f t="shared" si="144"/>
        <v>19</v>
      </c>
    </row>
    <row r="1094" spans="1:11" ht="26.25" customHeight="1" x14ac:dyDescent="0.25">
      <c r="A1094" s="137" t="s">
        <v>18</v>
      </c>
      <c r="B1094" s="405">
        <v>93.75259348056619</v>
      </c>
      <c r="C1094" s="379">
        <f t="shared" si="140"/>
        <v>31</v>
      </c>
      <c r="D1094" s="405">
        <v>91.902388575326498</v>
      </c>
      <c r="E1094" s="379">
        <f t="shared" si="141"/>
        <v>31</v>
      </c>
      <c r="F1094" s="405">
        <v>93.5</v>
      </c>
      <c r="G1094" s="379">
        <f t="shared" si="142"/>
        <v>31</v>
      </c>
      <c r="H1094" s="405">
        <v>93.778834359158068</v>
      </c>
      <c r="I1094" s="379">
        <f t="shared" si="143"/>
        <v>25</v>
      </c>
      <c r="J1094" s="405">
        <v>94.057668718316137</v>
      </c>
      <c r="K1094" s="379">
        <f t="shared" si="144"/>
        <v>20</v>
      </c>
    </row>
    <row r="1095" spans="1:11" ht="26.25" customHeight="1" x14ac:dyDescent="0.25">
      <c r="A1095" s="137" t="s">
        <v>19</v>
      </c>
      <c r="B1095" s="405">
        <v>97.221358861192272</v>
      </c>
      <c r="C1095" s="379">
        <f t="shared" si="140"/>
        <v>14</v>
      </c>
      <c r="D1095" s="405">
        <v>96.885303815355627</v>
      </c>
      <c r="E1095" s="379">
        <f t="shared" si="141"/>
        <v>8</v>
      </c>
      <c r="F1095" s="405">
        <v>96.58</v>
      </c>
      <c r="G1095" s="379">
        <f t="shared" si="142"/>
        <v>14</v>
      </c>
      <c r="H1095" s="405">
        <v>97.334396536993793</v>
      </c>
      <c r="I1095" s="379">
        <f t="shared" si="143"/>
        <v>3</v>
      </c>
      <c r="J1095" s="405">
        <v>98.088793073987588</v>
      </c>
      <c r="K1095" s="379">
        <f t="shared" si="144"/>
        <v>5</v>
      </c>
    </row>
    <row r="1096" spans="1:11" ht="26.25" customHeight="1" x14ac:dyDescent="0.25">
      <c r="A1096" s="137" t="s">
        <v>20</v>
      </c>
      <c r="B1096" s="405">
        <v>97.594251197667148</v>
      </c>
      <c r="C1096" s="379">
        <f t="shared" si="140"/>
        <v>10</v>
      </c>
      <c r="D1096" s="405">
        <v>96.148439696373345</v>
      </c>
      <c r="E1096" s="379">
        <f t="shared" si="141"/>
        <v>15</v>
      </c>
      <c r="F1096" s="405">
        <v>96.57</v>
      </c>
      <c r="G1096" s="379">
        <f t="shared" si="142"/>
        <v>15</v>
      </c>
      <c r="H1096" s="405">
        <v>94.228771134410138</v>
      </c>
      <c r="I1096" s="379">
        <f t="shared" si="143"/>
        <v>23</v>
      </c>
      <c r="J1096" s="405">
        <v>91.887542268820283</v>
      </c>
      <c r="K1096" s="379">
        <f t="shared" si="144"/>
        <v>27</v>
      </c>
    </row>
    <row r="1097" spans="1:11" ht="26.25" customHeight="1" x14ac:dyDescent="0.25">
      <c r="A1097" s="137" t="s">
        <v>21</v>
      </c>
      <c r="B1097" s="405">
        <v>84.487837468492827</v>
      </c>
      <c r="C1097" s="379">
        <f t="shared" si="140"/>
        <v>32</v>
      </c>
      <c r="D1097" s="405">
        <v>80.397033033378378</v>
      </c>
      <c r="E1097" s="379">
        <f t="shared" si="141"/>
        <v>32</v>
      </c>
      <c r="F1097" s="405">
        <v>82.12</v>
      </c>
      <c r="G1097" s="379">
        <f t="shared" si="142"/>
        <v>32</v>
      </c>
      <c r="H1097" s="405">
        <v>80.338224123455802</v>
      </c>
      <c r="I1097" s="379">
        <f t="shared" si="143"/>
        <v>32</v>
      </c>
      <c r="J1097" s="405">
        <v>78.5564482469116</v>
      </c>
      <c r="K1097" s="379">
        <f t="shared" si="144"/>
        <v>32</v>
      </c>
    </row>
    <row r="1098" spans="1:11" ht="26.25" customHeight="1" x14ac:dyDescent="0.25">
      <c r="A1098" s="137" t="s">
        <v>22</v>
      </c>
      <c r="B1098" s="405">
        <v>96.880002134243938</v>
      </c>
      <c r="C1098" s="379">
        <f t="shared" si="140"/>
        <v>17</v>
      </c>
      <c r="D1098" s="405">
        <v>95.56303201244576</v>
      </c>
      <c r="E1098" s="379">
        <f t="shared" si="141"/>
        <v>19</v>
      </c>
      <c r="F1098" s="405">
        <v>96.3</v>
      </c>
      <c r="G1098" s="379">
        <f t="shared" si="142"/>
        <v>19</v>
      </c>
      <c r="H1098" s="405">
        <v>95.651576303589948</v>
      </c>
      <c r="I1098" s="379">
        <f t="shared" si="143"/>
        <v>17</v>
      </c>
      <c r="J1098" s="405">
        <v>95.003152607179899</v>
      </c>
      <c r="K1098" s="379">
        <f t="shared" si="144"/>
        <v>17</v>
      </c>
    </row>
    <row r="1099" spans="1:11" ht="26.25" customHeight="1" x14ac:dyDescent="0.25">
      <c r="A1099" s="137" t="s">
        <v>23</v>
      </c>
      <c r="B1099" s="405">
        <v>97.49789739276703</v>
      </c>
      <c r="C1099" s="379">
        <f t="shared" si="140"/>
        <v>12</v>
      </c>
      <c r="D1099" s="405">
        <v>96.019013666072496</v>
      </c>
      <c r="E1099" s="379">
        <f t="shared" si="141"/>
        <v>17</v>
      </c>
      <c r="F1099" s="405">
        <v>97.06</v>
      </c>
      <c r="G1099" s="379">
        <f t="shared" si="142"/>
        <v>10</v>
      </c>
      <c r="H1099" s="405">
        <v>96.081015129331377</v>
      </c>
      <c r="I1099" s="379">
        <f t="shared" si="143"/>
        <v>14</v>
      </c>
      <c r="J1099" s="405">
        <v>95.102030258662751</v>
      </c>
      <c r="K1099" s="379">
        <f t="shared" si="144"/>
        <v>16</v>
      </c>
    </row>
    <row r="1100" spans="1:11" ht="26.25" customHeight="1" x14ac:dyDescent="0.25">
      <c r="A1100" s="137" t="s">
        <v>24</v>
      </c>
      <c r="B1100" s="405">
        <v>97.206703910614522</v>
      </c>
      <c r="C1100" s="379">
        <f t="shared" si="140"/>
        <v>15</v>
      </c>
      <c r="D1100" s="405">
        <v>95.996843074494677</v>
      </c>
      <c r="E1100" s="379">
        <f t="shared" si="141"/>
        <v>18</v>
      </c>
      <c r="F1100" s="405">
        <v>97.97</v>
      </c>
      <c r="G1100" s="379">
        <f t="shared" si="142"/>
        <v>4</v>
      </c>
      <c r="H1100" s="405">
        <v>92.200854700854705</v>
      </c>
      <c r="I1100" s="379">
        <f t="shared" si="143"/>
        <v>31</v>
      </c>
      <c r="J1100" s="405">
        <v>86.431709401709412</v>
      </c>
      <c r="K1100" s="379">
        <f t="shared" si="144"/>
        <v>31</v>
      </c>
    </row>
    <row r="1101" spans="1:11" ht="26.25" customHeight="1" x14ac:dyDescent="0.25">
      <c r="A1101" s="137" t="s">
        <v>25</v>
      </c>
      <c r="B1101" s="405">
        <v>97.02210981479972</v>
      </c>
      <c r="C1101" s="379">
        <f t="shared" si="140"/>
        <v>16</v>
      </c>
      <c r="D1101" s="405">
        <v>96.531548757170171</v>
      </c>
      <c r="E1101" s="379">
        <f t="shared" si="141"/>
        <v>12</v>
      </c>
      <c r="F1101" s="405">
        <v>94.7</v>
      </c>
      <c r="G1101" s="379">
        <f t="shared" si="142"/>
        <v>26</v>
      </c>
      <c r="H1101" s="405">
        <v>95.775770456960672</v>
      </c>
      <c r="I1101" s="379">
        <f t="shared" si="143"/>
        <v>16</v>
      </c>
      <c r="J1101" s="405">
        <v>96.85154091392134</v>
      </c>
      <c r="K1101" s="379">
        <f t="shared" si="144"/>
        <v>6</v>
      </c>
    </row>
    <row r="1102" spans="1:11" ht="26.25" customHeight="1" x14ac:dyDescent="0.25">
      <c r="A1102" s="137" t="s">
        <v>26</v>
      </c>
      <c r="B1102" s="405">
        <v>94.426619356786944</v>
      </c>
      <c r="C1102" s="379">
        <f t="shared" si="140"/>
        <v>27</v>
      </c>
      <c r="D1102" s="405">
        <v>92.852940094877354</v>
      </c>
      <c r="E1102" s="379">
        <f t="shared" si="141"/>
        <v>28</v>
      </c>
      <c r="F1102" s="405">
        <v>94.27</v>
      </c>
      <c r="G1102" s="379">
        <f t="shared" si="142"/>
        <v>28</v>
      </c>
      <c r="H1102" s="405">
        <v>93.08764940239044</v>
      </c>
      <c r="I1102" s="379">
        <f t="shared" si="143"/>
        <v>28</v>
      </c>
      <c r="J1102" s="405">
        <v>91.905298804780884</v>
      </c>
      <c r="K1102" s="379">
        <f t="shared" si="144"/>
        <v>26</v>
      </c>
    </row>
    <row r="1103" spans="1:11" ht="26.25" customHeight="1" x14ac:dyDescent="0.25">
      <c r="A1103" s="137" t="s">
        <v>27</v>
      </c>
      <c r="B1103" s="405">
        <v>96.80971202710333</v>
      </c>
      <c r="C1103" s="379">
        <f t="shared" si="140"/>
        <v>20</v>
      </c>
      <c r="D1103" s="405">
        <v>96.571713076567448</v>
      </c>
      <c r="E1103" s="379">
        <f t="shared" si="141"/>
        <v>11</v>
      </c>
      <c r="F1103" s="405">
        <v>96.27</v>
      </c>
      <c r="G1103" s="379">
        <f t="shared" si="142"/>
        <v>20</v>
      </c>
      <c r="H1103" s="405">
        <v>96.34630659253375</v>
      </c>
      <c r="I1103" s="379">
        <f t="shared" si="143"/>
        <v>12</v>
      </c>
      <c r="J1103" s="405">
        <v>96.422613185067505</v>
      </c>
      <c r="K1103" s="379">
        <f t="shared" si="144"/>
        <v>8</v>
      </c>
    </row>
    <row r="1104" spans="1:11" ht="26.25" customHeight="1" x14ac:dyDescent="0.25">
      <c r="A1104" s="137" t="s">
        <v>28</v>
      </c>
      <c r="B1104" s="405">
        <v>96.460717009916095</v>
      </c>
      <c r="C1104" s="379">
        <f t="shared" si="140"/>
        <v>21</v>
      </c>
      <c r="D1104" s="405">
        <v>96.399911654273723</v>
      </c>
      <c r="E1104" s="379">
        <f t="shared" si="141"/>
        <v>14</v>
      </c>
      <c r="F1104" s="405">
        <v>95.72</v>
      </c>
      <c r="G1104" s="379">
        <f t="shared" si="142"/>
        <v>21</v>
      </c>
      <c r="H1104" s="405">
        <v>97.490263954997829</v>
      </c>
      <c r="I1104" s="379">
        <f t="shared" si="143"/>
        <v>2</v>
      </c>
      <c r="J1104" s="405">
        <v>99.260527909995659</v>
      </c>
      <c r="K1104" s="379">
        <f t="shared" si="144"/>
        <v>1</v>
      </c>
    </row>
    <row r="1105" spans="1:11" ht="26.25" customHeight="1" x14ac:dyDescent="0.25">
      <c r="A1105" s="137" t="s">
        <v>29</v>
      </c>
      <c r="B1105" s="405">
        <v>94.057957765792125</v>
      </c>
      <c r="C1105" s="379">
        <f t="shared" si="140"/>
        <v>29</v>
      </c>
      <c r="D1105" s="405">
        <v>93.143906847204534</v>
      </c>
      <c r="E1105" s="379">
        <f t="shared" si="141"/>
        <v>27</v>
      </c>
      <c r="F1105" s="405">
        <v>95.61</v>
      </c>
      <c r="G1105" s="379">
        <f t="shared" si="142"/>
        <v>23</v>
      </c>
      <c r="H1105" s="405">
        <v>92.653948185358686</v>
      </c>
      <c r="I1105" s="379">
        <f t="shared" si="143"/>
        <v>30</v>
      </c>
      <c r="J1105" s="405">
        <v>89.697896370717373</v>
      </c>
      <c r="K1105" s="379">
        <f t="shared" si="144"/>
        <v>29</v>
      </c>
    </row>
    <row r="1106" spans="1:11" ht="26.25" customHeight="1" x14ac:dyDescent="0.25">
      <c r="A1106" s="137" t="s">
        <v>30</v>
      </c>
      <c r="B1106" s="405">
        <v>97.738390191220375</v>
      </c>
      <c r="C1106" s="379">
        <f t="shared" si="140"/>
        <v>8</v>
      </c>
      <c r="D1106" s="405">
        <v>97.289981429605618</v>
      </c>
      <c r="E1106" s="379">
        <f t="shared" si="141"/>
        <v>3</v>
      </c>
      <c r="F1106" s="405">
        <v>98.5</v>
      </c>
      <c r="G1106" s="379">
        <f t="shared" si="142"/>
        <v>1</v>
      </c>
      <c r="H1106" s="405">
        <v>97.310580621527563</v>
      </c>
      <c r="I1106" s="379">
        <f t="shared" si="143"/>
        <v>4</v>
      </c>
      <c r="J1106" s="405">
        <v>96.121161243055127</v>
      </c>
      <c r="K1106" s="379">
        <f t="shared" si="144"/>
        <v>10</v>
      </c>
    </row>
    <row r="1107" spans="1:11" ht="26.25" customHeight="1" x14ac:dyDescent="0.25">
      <c r="A1107" s="137" t="s">
        <v>31</v>
      </c>
      <c r="B1107" s="405">
        <v>95.396666428213749</v>
      </c>
      <c r="C1107" s="379">
        <f t="shared" si="140"/>
        <v>24</v>
      </c>
      <c r="D1107" s="405">
        <v>95.505043620501638</v>
      </c>
      <c r="E1107" s="379">
        <f t="shared" si="141"/>
        <v>20</v>
      </c>
      <c r="F1107" s="405">
        <v>94.85</v>
      </c>
      <c r="G1107" s="379">
        <f t="shared" si="142"/>
        <v>24</v>
      </c>
      <c r="H1107" s="405">
        <v>96.629364519272769</v>
      </c>
      <c r="I1107" s="379">
        <f t="shared" si="143"/>
        <v>10</v>
      </c>
      <c r="J1107" s="405">
        <v>98.408729038545545</v>
      </c>
      <c r="K1107" s="379">
        <f t="shared" si="144"/>
        <v>3</v>
      </c>
    </row>
    <row r="1108" spans="1:11" ht="26.25" customHeight="1" x14ac:dyDescent="0.25">
      <c r="A1108" s="137" t="s">
        <v>32</v>
      </c>
      <c r="B1108" s="405">
        <v>98.421942084589389</v>
      </c>
      <c r="C1108" s="379">
        <f t="shared" si="140"/>
        <v>2</v>
      </c>
      <c r="D1108" s="405">
        <v>97.920157272747574</v>
      </c>
      <c r="E1108" s="379">
        <f t="shared" si="141"/>
        <v>1</v>
      </c>
      <c r="F1108" s="405">
        <v>98.45</v>
      </c>
      <c r="G1108" s="379">
        <f t="shared" si="142"/>
        <v>2</v>
      </c>
      <c r="H1108" s="405">
        <v>97.223291735555904</v>
      </c>
      <c r="I1108" s="379">
        <f t="shared" si="143"/>
        <v>5</v>
      </c>
      <c r="J1108" s="405">
        <v>95.996583471111805</v>
      </c>
      <c r="K1108" s="379">
        <f t="shared" si="144"/>
        <v>12</v>
      </c>
    </row>
    <row r="1109" spans="1:11" ht="26.25" customHeight="1" x14ac:dyDescent="0.25">
      <c r="A1109" s="137" t="s">
        <v>33</v>
      </c>
      <c r="B1109" s="405">
        <v>97.925947925947924</v>
      </c>
      <c r="C1109" s="379">
        <f t="shared" si="140"/>
        <v>3</v>
      </c>
      <c r="D1109" s="405">
        <v>96.405808213926292</v>
      </c>
      <c r="E1109" s="379">
        <f t="shared" si="141"/>
        <v>13</v>
      </c>
      <c r="F1109" s="405">
        <v>97.16</v>
      </c>
      <c r="G1109" s="379">
        <f t="shared" si="142"/>
        <v>9</v>
      </c>
      <c r="H1109" s="405">
        <v>95.3849765258216</v>
      </c>
      <c r="I1109" s="379">
        <f t="shared" si="143"/>
        <v>19</v>
      </c>
      <c r="J1109" s="405">
        <v>93.609953051643203</v>
      </c>
      <c r="K1109" s="379">
        <f t="shared" si="144"/>
        <v>21</v>
      </c>
    </row>
    <row r="1110" spans="1:11" ht="26.25" customHeight="1" x14ac:dyDescent="0.25">
      <c r="A1110" s="137" t="s">
        <v>34</v>
      </c>
      <c r="B1110" s="405">
        <v>95.395422210316397</v>
      </c>
      <c r="C1110" s="379">
        <f t="shared" si="140"/>
        <v>25</v>
      </c>
      <c r="D1110" s="405">
        <v>94.188653216071742</v>
      </c>
      <c r="E1110" s="379">
        <f t="shared" si="141"/>
        <v>25</v>
      </c>
      <c r="F1110" s="405">
        <v>93.63</v>
      </c>
      <c r="G1110" s="379">
        <f t="shared" si="142"/>
        <v>30</v>
      </c>
      <c r="H1110" s="405">
        <v>94.913823617502118</v>
      </c>
      <c r="I1110" s="379">
        <f t="shared" si="143"/>
        <v>21</v>
      </c>
      <c r="J1110" s="405">
        <v>96.19764723500424</v>
      </c>
      <c r="K1110" s="379">
        <f t="shared" si="144"/>
        <v>9</v>
      </c>
    </row>
    <row r="1111" spans="1:11" ht="26.25" customHeight="1" x14ac:dyDescent="0.25">
      <c r="A1111" s="137" t="s">
        <v>35</v>
      </c>
      <c r="B1111" s="405">
        <v>96.828040278853607</v>
      </c>
      <c r="C1111" s="379">
        <f t="shared" si="140"/>
        <v>19</v>
      </c>
      <c r="D1111" s="405">
        <v>95.255419698447227</v>
      </c>
      <c r="E1111" s="379">
        <f t="shared" si="141"/>
        <v>22</v>
      </c>
      <c r="F1111" s="405">
        <v>97.46</v>
      </c>
      <c r="G1111" s="379">
        <f t="shared" si="142"/>
        <v>7</v>
      </c>
      <c r="H1111" s="405">
        <v>96.368011429860516</v>
      </c>
      <c r="I1111" s="379">
        <f t="shared" si="143"/>
        <v>11</v>
      </c>
      <c r="J1111" s="405">
        <v>95.276022859721039</v>
      </c>
      <c r="K1111" s="379">
        <f t="shared" si="144"/>
        <v>15</v>
      </c>
    </row>
    <row r="1112" spans="1:11" ht="26.25" customHeight="1" x14ac:dyDescent="0.25">
      <c r="A1112" s="137" t="s">
        <v>36</v>
      </c>
      <c r="B1112" s="405">
        <v>96.027303083873505</v>
      </c>
      <c r="C1112" s="379">
        <f t="shared" si="140"/>
        <v>23</v>
      </c>
      <c r="D1112" s="405">
        <v>94.578757958844704</v>
      </c>
      <c r="E1112" s="379">
        <f t="shared" si="141"/>
        <v>24</v>
      </c>
      <c r="F1112" s="405">
        <v>96.47</v>
      </c>
      <c r="G1112" s="379">
        <f t="shared" si="142"/>
        <v>17</v>
      </c>
      <c r="H1112" s="405">
        <v>93.064253238397527</v>
      </c>
      <c r="I1112" s="379">
        <f t="shared" si="143"/>
        <v>29</v>
      </c>
      <c r="J1112" s="405">
        <v>89.658506476795054</v>
      </c>
      <c r="K1112" s="379">
        <f t="shared" si="144"/>
        <v>30</v>
      </c>
    </row>
    <row r="1113" spans="1:11" ht="26.25" customHeight="1" x14ac:dyDescent="0.25">
      <c r="A1113" s="138" t="s">
        <v>97</v>
      </c>
    </row>
    <row r="1115" spans="1:11" ht="26.25" customHeight="1" x14ac:dyDescent="0.25">
      <c r="A1115" s="469" t="s">
        <v>635</v>
      </c>
      <c r="C1115" s="17"/>
      <c r="E1115" s="17"/>
      <c r="G1115" s="17"/>
      <c r="K1115" s="17" t="s">
        <v>0</v>
      </c>
    </row>
    <row r="1116" spans="1:11" ht="26.25" customHeight="1" x14ac:dyDescent="0.25">
      <c r="A1116" s="821" t="s">
        <v>71</v>
      </c>
      <c r="B1116" s="725" t="s">
        <v>349</v>
      </c>
      <c r="C1116" s="725"/>
      <c r="D1116" s="725" t="s">
        <v>410</v>
      </c>
      <c r="E1116" s="725"/>
      <c r="F1116" s="725" t="s">
        <v>598</v>
      </c>
      <c r="G1116" s="725"/>
      <c r="H1116" s="725" t="s">
        <v>889</v>
      </c>
      <c r="I1116" s="725"/>
      <c r="J1116" s="725" t="s">
        <v>1035</v>
      </c>
      <c r="K1116" s="725"/>
    </row>
    <row r="1117" spans="1:11" ht="26.25" customHeight="1" x14ac:dyDescent="0.25">
      <c r="A1117" s="819"/>
      <c r="B1117" s="458" t="s">
        <v>107</v>
      </c>
      <c r="C1117" s="458" t="s">
        <v>3</v>
      </c>
      <c r="D1117" s="458" t="s">
        <v>107</v>
      </c>
      <c r="E1117" s="458" t="s">
        <v>3</v>
      </c>
      <c r="F1117" s="458" t="s">
        <v>107</v>
      </c>
      <c r="G1117" s="458" t="s">
        <v>3</v>
      </c>
      <c r="H1117" s="458" t="s">
        <v>107</v>
      </c>
      <c r="I1117" s="458" t="s">
        <v>3</v>
      </c>
      <c r="J1117" s="458" t="s">
        <v>107</v>
      </c>
      <c r="K1117" s="458" t="s">
        <v>3</v>
      </c>
    </row>
    <row r="1118" spans="1:11" ht="26.25" customHeight="1" x14ac:dyDescent="0.25">
      <c r="A1118" s="136" t="s">
        <v>4</v>
      </c>
      <c r="B1118" s="373">
        <v>92.01</v>
      </c>
      <c r="C1118" s="377" t="s">
        <v>230</v>
      </c>
      <c r="D1118" s="373">
        <v>89.03</v>
      </c>
      <c r="E1118" s="377" t="s">
        <v>230</v>
      </c>
      <c r="F1118" s="373">
        <v>88.87</v>
      </c>
      <c r="G1118" s="377" t="s">
        <v>230</v>
      </c>
      <c r="H1118" s="373">
        <v>88.111412623003133</v>
      </c>
      <c r="I1118" s="377" t="s">
        <v>230</v>
      </c>
      <c r="J1118" s="373">
        <v>87.352825246006262</v>
      </c>
      <c r="K1118" s="377" t="s">
        <v>230</v>
      </c>
    </row>
    <row r="1119" spans="1:11" ht="26.25" customHeight="1" x14ac:dyDescent="0.25">
      <c r="A1119" s="137" t="s">
        <v>6</v>
      </c>
      <c r="B1119" s="405">
        <v>91.803696872179273</v>
      </c>
      <c r="C1119" s="379">
        <f>RANK(B1119,$B$1119:$B$1150)</f>
        <v>22</v>
      </c>
      <c r="D1119" s="405">
        <v>89.452328899099555</v>
      </c>
      <c r="E1119" s="379">
        <f>RANK(D1119,$D$1119:$D$1150)</f>
        <v>21</v>
      </c>
      <c r="F1119" s="405">
        <v>88.11</v>
      </c>
      <c r="G1119" s="379">
        <f>RANK(F1119,$F$1119:$F$1150)</f>
        <v>23</v>
      </c>
      <c r="H1119" s="405">
        <v>88.090482103330999</v>
      </c>
      <c r="I1119" s="379">
        <f>RANK(H1119,$H$1119:$H$1150)</f>
        <v>21</v>
      </c>
      <c r="J1119" s="405">
        <v>88.070964206661998</v>
      </c>
      <c r="K1119" s="379">
        <f>RANK(J1119,$J$1119:$J$1150)</f>
        <v>12</v>
      </c>
    </row>
    <row r="1120" spans="1:11" ht="26.25" customHeight="1" x14ac:dyDescent="0.25">
      <c r="A1120" s="137" t="s">
        <v>7</v>
      </c>
      <c r="B1120" s="405">
        <v>90.042746956602542</v>
      </c>
      <c r="C1120" s="379">
        <f t="shared" ref="C1120:C1150" si="145">RANK(B1120,$B$1119:$B$1150)</f>
        <v>28</v>
      </c>
      <c r="D1120" s="405">
        <v>85.069256280753478</v>
      </c>
      <c r="E1120" s="379">
        <f t="shared" ref="E1120:E1150" si="146">RANK(D1120,$D$1119:$D$1150)</f>
        <v>28</v>
      </c>
      <c r="F1120" s="405">
        <v>83.68</v>
      </c>
      <c r="G1120" s="379">
        <f t="shared" ref="G1120:G1150" si="147">RANK(F1120,$F$1119:$F$1150)</f>
        <v>30</v>
      </c>
      <c r="H1120" s="405">
        <v>84.239322273208614</v>
      </c>
      <c r="I1120" s="379">
        <f t="shared" ref="I1120:I1150" si="148">RANK(H1120,$H$1119:$H$1150)</f>
        <v>29</v>
      </c>
      <c r="J1120" s="405">
        <v>84.798644546417222</v>
      </c>
      <c r="K1120" s="379">
        <f t="shared" ref="K1120:K1150" si="149">RANK(J1120,$J$1119:$J$1150)</f>
        <v>28</v>
      </c>
    </row>
    <row r="1121" spans="1:11" ht="26.25" customHeight="1" x14ac:dyDescent="0.25">
      <c r="A1121" s="137" t="s">
        <v>8</v>
      </c>
      <c r="B1121" s="405">
        <v>91.877104377104388</v>
      </c>
      <c r="C1121" s="379">
        <f t="shared" si="145"/>
        <v>21</v>
      </c>
      <c r="D1121" s="405">
        <v>89.802008608321373</v>
      </c>
      <c r="E1121" s="379">
        <f t="shared" si="146"/>
        <v>18</v>
      </c>
      <c r="F1121" s="405">
        <v>89.11</v>
      </c>
      <c r="G1121" s="379">
        <f t="shared" si="147"/>
        <v>19</v>
      </c>
      <c r="H1121" s="405">
        <v>88.586427102500267</v>
      </c>
      <c r="I1121" s="379">
        <f t="shared" si="148"/>
        <v>19</v>
      </c>
      <c r="J1121" s="405">
        <v>88.062854205000534</v>
      </c>
      <c r="K1121" s="379">
        <f t="shared" si="149"/>
        <v>13</v>
      </c>
    </row>
    <row r="1122" spans="1:11" ht="26.25" customHeight="1" x14ac:dyDescent="0.25">
      <c r="A1122" s="137" t="s">
        <v>9</v>
      </c>
      <c r="B1122" s="405">
        <v>93.730842100398945</v>
      </c>
      <c r="C1122" s="379">
        <f t="shared" si="145"/>
        <v>13</v>
      </c>
      <c r="D1122" s="405">
        <v>91.645340079846747</v>
      </c>
      <c r="E1122" s="379">
        <f t="shared" si="146"/>
        <v>11</v>
      </c>
      <c r="F1122" s="405">
        <v>91.99</v>
      </c>
      <c r="G1122" s="379">
        <f t="shared" si="147"/>
        <v>10</v>
      </c>
      <c r="H1122" s="405">
        <v>90.398384965070505</v>
      </c>
      <c r="I1122" s="379">
        <f t="shared" si="148"/>
        <v>6</v>
      </c>
      <c r="J1122" s="405">
        <v>88.806769930141016</v>
      </c>
      <c r="K1122" s="379">
        <f t="shared" si="149"/>
        <v>10</v>
      </c>
    </row>
    <row r="1123" spans="1:11" ht="26.25" customHeight="1" x14ac:dyDescent="0.25">
      <c r="A1123" s="137" t="s">
        <v>10</v>
      </c>
      <c r="B1123" s="405">
        <v>94.60569475454119</v>
      </c>
      <c r="C1123" s="379">
        <f t="shared" si="145"/>
        <v>6</v>
      </c>
      <c r="D1123" s="405">
        <v>91.879654932218827</v>
      </c>
      <c r="E1123" s="379">
        <f t="shared" si="146"/>
        <v>10</v>
      </c>
      <c r="F1123" s="405">
        <v>92.21</v>
      </c>
      <c r="G1123" s="379">
        <f t="shared" si="147"/>
        <v>7</v>
      </c>
      <c r="H1123" s="405">
        <v>91.260611544295713</v>
      </c>
      <c r="I1123" s="379">
        <f t="shared" si="148"/>
        <v>4</v>
      </c>
      <c r="J1123" s="405">
        <v>90.311223088591433</v>
      </c>
      <c r="K1123" s="379">
        <f t="shared" si="149"/>
        <v>4</v>
      </c>
    </row>
    <row r="1124" spans="1:11" ht="26.25" customHeight="1" x14ac:dyDescent="0.25">
      <c r="A1124" s="137" t="s">
        <v>11</v>
      </c>
      <c r="B1124" s="405">
        <v>97.501902104996205</v>
      </c>
      <c r="C1124" s="379">
        <f t="shared" si="145"/>
        <v>1</v>
      </c>
      <c r="D1124" s="405">
        <v>96.126638060999653</v>
      </c>
      <c r="E1124" s="379">
        <f t="shared" si="146"/>
        <v>1</v>
      </c>
      <c r="F1124" s="405">
        <v>95.27</v>
      </c>
      <c r="G1124" s="379">
        <f t="shared" si="147"/>
        <v>1</v>
      </c>
      <c r="H1124" s="405">
        <v>90.123169881478034</v>
      </c>
      <c r="I1124" s="379">
        <f t="shared" si="148"/>
        <v>9</v>
      </c>
      <c r="J1124" s="405">
        <v>84.976339762956073</v>
      </c>
      <c r="K1124" s="379">
        <f t="shared" si="149"/>
        <v>27</v>
      </c>
    </row>
    <row r="1125" spans="1:11" ht="26.25" customHeight="1" x14ac:dyDescent="0.25">
      <c r="A1125" s="137" t="s">
        <v>12</v>
      </c>
      <c r="B1125" s="405">
        <v>94.494877447801841</v>
      </c>
      <c r="C1125" s="379">
        <f t="shared" si="145"/>
        <v>8</v>
      </c>
      <c r="D1125" s="405">
        <v>91.90947829091327</v>
      </c>
      <c r="E1125" s="379">
        <f t="shared" si="146"/>
        <v>9</v>
      </c>
      <c r="F1125" s="405">
        <v>92.45</v>
      </c>
      <c r="G1125" s="379">
        <f t="shared" si="147"/>
        <v>6</v>
      </c>
      <c r="H1125" s="405">
        <v>90.198831723208272</v>
      </c>
      <c r="I1125" s="379">
        <f t="shared" si="148"/>
        <v>7</v>
      </c>
      <c r="J1125" s="405">
        <v>87.947663446416541</v>
      </c>
      <c r="K1125" s="379">
        <f t="shared" si="149"/>
        <v>14</v>
      </c>
    </row>
    <row r="1126" spans="1:11" ht="26.25" customHeight="1" x14ac:dyDescent="0.25">
      <c r="A1126" s="137" t="s">
        <v>13</v>
      </c>
      <c r="B1126" s="405">
        <v>96.157187729733351</v>
      </c>
      <c r="C1126" s="379">
        <f t="shared" si="145"/>
        <v>2</v>
      </c>
      <c r="D1126" s="405">
        <v>94.710776328592203</v>
      </c>
      <c r="E1126" s="379">
        <f t="shared" si="146"/>
        <v>2</v>
      </c>
      <c r="F1126" s="405">
        <v>94.31</v>
      </c>
      <c r="G1126" s="379">
        <f t="shared" si="147"/>
        <v>2</v>
      </c>
      <c r="H1126" s="405">
        <v>93.634032114183768</v>
      </c>
      <c r="I1126" s="379">
        <f t="shared" si="148"/>
        <v>1</v>
      </c>
      <c r="J1126" s="405">
        <v>92.958064228367533</v>
      </c>
      <c r="K1126" s="379">
        <f t="shared" si="149"/>
        <v>1</v>
      </c>
    </row>
    <row r="1127" spans="1:11" ht="26.25" customHeight="1" x14ac:dyDescent="0.25">
      <c r="A1127" s="137" t="s">
        <v>104</v>
      </c>
      <c r="B1127" s="405">
        <v>91.261162113592349</v>
      </c>
      <c r="C1127" s="379">
        <f t="shared" si="145"/>
        <v>24</v>
      </c>
      <c r="D1127" s="405">
        <v>87.095299067130057</v>
      </c>
      <c r="E1127" s="379">
        <f t="shared" si="146"/>
        <v>25</v>
      </c>
      <c r="F1127" s="405">
        <v>87.9</v>
      </c>
      <c r="G1127" s="379">
        <f t="shared" si="147"/>
        <v>24</v>
      </c>
      <c r="H1127" s="405">
        <v>87.387124577338724</v>
      </c>
      <c r="I1127" s="379">
        <f t="shared" si="148"/>
        <v>25</v>
      </c>
      <c r="J1127" s="405">
        <v>86.874249154677443</v>
      </c>
      <c r="K1127" s="379">
        <f t="shared" si="149"/>
        <v>20</v>
      </c>
    </row>
    <row r="1128" spans="1:11" ht="26.25" customHeight="1" x14ac:dyDescent="0.25">
      <c r="A1128" s="137" t="s">
        <v>14</v>
      </c>
      <c r="B1128" s="405">
        <v>95.10801904064445</v>
      </c>
      <c r="C1128" s="379">
        <f t="shared" si="145"/>
        <v>4</v>
      </c>
      <c r="D1128" s="405">
        <v>93.180076628352495</v>
      </c>
      <c r="E1128" s="379">
        <f t="shared" si="146"/>
        <v>5</v>
      </c>
      <c r="F1128" s="405">
        <v>92.88</v>
      </c>
      <c r="G1128" s="379">
        <f t="shared" si="147"/>
        <v>5</v>
      </c>
      <c r="H1128" s="405">
        <v>91.791147046731538</v>
      </c>
      <c r="I1128" s="379">
        <f t="shared" si="148"/>
        <v>3</v>
      </c>
      <c r="J1128" s="405">
        <v>90.702294093463081</v>
      </c>
      <c r="K1128" s="379">
        <f t="shared" si="149"/>
        <v>3</v>
      </c>
    </row>
    <row r="1129" spans="1:11" ht="26.25" customHeight="1" x14ac:dyDescent="0.25">
      <c r="A1129" s="137" t="s">
        <v>15</v>
      </c>
      <c r="B1129" s="405">
        <v>92.221547009288997</v>
      </c>
      <c r="C1129" s="379">
        <f t="shared" si="145"/>
        <v>19</v>
      </c>
      <c r="D1129" s="405">
        <v>89.991206331441361</v>
      </c>
      <c r="E1129" s="379">
        <f t="shared" si="146"/>
        <v>17</v>
      </c>
      <c r="F1129" s="405">
        <v>89.2</v>
      </c>
      <c r="G1129" s="379">
        <f t="shared" si="147"/>
        <v>17</v>
      </c>
      <c r="H1129" s="405">
        <v>88.859234405978341</v>
      </c>
      <c r="I1129" s="379">
        <f t="shared" si="148"/>
        <v>17</v>
      </c>
      <c r="J1129" s="405">
        <v>88.51846881195668</v>
      </c>
      <c r="K1129" s="379">
        <f t="shared" si="149"/>
        <v>11</v>
      </c>
    </row>
    <row r="1130" spans="1:11" ht="26.25" customHeight="1" x14ac:dyDescent="0.25">
      <c r="A1130" s="137" t="s">
        <v>16</v>
      </c>
      <c r="B1130" s="405">
        <v>86.518978349490155</v>
      </c>
      <c r="C1130" s="379">
        <f t="shared" si="145"/>
        <v>30</v>
      </c>
      <c r="D1130" s="405">
        <v>83.844457602548133</v>
      </c>
      <c r="E1130" s="379">
        <f t="shared" si="146"/>
        <v>30</v>
      </c>
      <c r="F1130" s="405">
        <v>84.18</v>
      </c>
      <c r="G1130" s="379">
        <f t="shared" si="147"/>
        <v>29</v>
      </c>
      <c r="H1130" s="405">
        <v>83.262409913780033</v>
      </c>
      <c r="I1130" s="379">
        <f t="shared" si="148"/>
        <v>30</v>
      </c>
      <c r="J1130" s="405">
        <v>82.344819827560059</v>
      </c>
      <c r="K1130" s="379">
        <f t="shared" si="149"/>
        <v>31</v>
      </c>
    </row>
    <row r="1131" spans="1:11" ht="26.25" customHeight="1" x14ac:dyDescent="0.25">
      <c r="A1131" s="137" t="s">
        <v>17</v>
      </c>
      <c r="B1131" s="405">
        <v>88.560432361611532</v>
      </c>
      <c r="C1131" s="379">
        <f t="shared" si="145"/>
        <v>29</v>
      </c>
      <c r="D1131" s="405">
        <v>84.359697284463564</v>
      </c>
      <c r="E1131" s="379">
        <f t="shared" si="146"/>
        <v>29</v>
      </c>
      <c r="F1131" s="405">
        <v>84.69</v>
      </c>
      <c r="G1131" s="379">
        <f t="shared" si="147"/>
        <v>28</v>
      </c>
      <c r="H1131" s="405">
        <v>85.649021029731685</v>
      </c>
      <c r="I1131" s="379">
        <f t="shared" si="148"/>
        <v>28</v>
      </c>
      <c r="J1131" s="405">
        <v>86.608042059463372</v>
      </c>
      <c r="K1131" s="379">
        <f t="shared" si="149"/>
        <v>22</v>
      </c>
    </row>
    <row r="1132" spans="1:11" ht="26.25" customHeight="1" x14ac:dyDescent="0.25">
      <c r="A1132" s="137" t="s">
        <v>18</v>
      </c>
      <c r="B1132" s="405">
        <v>91.675383282029827</v>
      </c>
      <c r="C1132" s="379">
        <f t="shared" si="145"/>
        <v>23</v>
      </c>
      <c r="D1132" s="405">
        <v>87.05570652173914</v>
      </c>
      <c r="E1132" s="379">
        <f t="shared" si="146"/>
        <v>26</v>
      </c>
      <c r="F1132" s="405">
        <v>87.23</v>
      </c>
      <c r="G1132" s="379">
        <f t="shared" si="147"/>
        <v>26</v>
      </c>
      <c r="H1132" s="405">
        <v>87.537486599812738</v>
      </c>
      <c r="I1132" s="379">
        <f t="shared" si="148"/>
        <v>24</v>
      </c>
      <c r="J1132" s="405">
        <v>87.844973199625471</v>
      </c>
      <c r="K1132" s="379">
        <f t="shared" si="149"/>
        <v>16</v>
      </c>
    </row>
    <row r="1133" spans="1:11" ht="26.25" customHeight="1" x14ac:dyDescent="0.25">
      <c r="A1133" s="137" t="s">
        <v>19</v>
      </c>
      <c r="B1133" s="405">
        <v>91.898464812281503</v>
      </c>
      <c r="C1133" s="379">
        <f t="shared" si="145"/>
        <v>20</v>
      </c>
      <c r="D1133" s="405">
        <v>89.713605489811641</v>
      </c>
      <c r="E1133" s="379">
        <f t="shared" si="146"/>
        <v>20</v>
      </c>
      <c r="F1133" s="405">
        <v>88.64</v>
      </c>
      <c r="G1133" s="379">
        <f t="shared" si="147"/>
        <v>21</v>
      </c>
      <c r="H1133" s="405">
        <v>87.555313499897878</v>
      </c>
      <c r="I1133" s="379">
        <f t="shared" si="148"/>
        <v>23</v>
      </c>
      <c r="J1133" s="405">
        <v>86.470626999795755</v>
      </c>
      <c r="K1133" s="379">
        <f t="shared" si="149"/>
        <v>24</v>
      </c>
    </row>
    <row r="1134" spans="1:11" ht="26.25" customHeight="1" x14ac:dyDescent="0.25">
      <c r="A1134" s="137" t="s">
        <v>20</v>
      </c>
      <c r="B1134" s="405">
        <v>94.350730216234581</v>
      </c>
      <c r="C1134" s="379">
        <f t="shared" si="145"/>
        <v>9</v>
      </c>
      <c r="D1134" s="405">
        <v>91.047516198704102</v>
      </c>
      <c r="E1134" s="379">
        <f t="shared" si="146"/>
        <v>13</v>
      </c>
      <c r="F1134" s="405">
        <v>92.01</v>
      </c>
      <c r="G1134" s="379">
        <f t="shared" si="147"/>
        <v>9</v>
      </c>
      <c r="H1134" s="405">
        <v>88.997277676951001</v>
      </c>
      <c r="I1134" s="379">
        <f t="shared" si="148"/>
        <v>16</v>
      </c>
      <c r="J1134" s="405">
        <v>85.984555353901996</v>
      </c>
      <c r="K1134" s="379">
        <f t="shared" si="149"/>
        <v>25</v>
      </c>
    </row>
    <row r="1135" spans="1:11" ht="26.25" customHeight="1" x14ac:dyDescent="0.25">
      <c r="A1135" s="137" t="s">
        <v>21</v>
      </c>
      <c r="B1135" s="405">
        <v>85.114911811865312</v>
      </c>
      <c r="C1135" s="379">
        <f t="shared" si="145"/>
        <v>32</v>
      </c>
      <c r="D1135" s="405">
        <v>79.230785603303318</v>
      </c>
      <c r="E1135" s="379">
        <f t="shared" si="146"/>
        <v>32</v>
      </c>
      <c r="F1135" s="405">
        <v>78.31</v>
      </c>
      <c r="G1135" s="379">
        <f t="shared" si="147"/>
        <v>32</v>
      </c>
      <c r="H1135" s="405">
        <v>79.804456859881924</v>
      </c>
      <c r="I1135" s="379">
        <f t="shared" si="148"/>
        <v>32</v>
      </c>
      <c r="J1135" s="405">
        <v>81.298913719763846</v>
      </c>
      <c r="K1135" s="379">
        <f t="shared" si="149"/>
        <v>32</v>
      </c>
    </row>
    <row r="1136" spans="1:11" ht="26.25" customHeight="1" x14ac:dyDescent="0.25">
      <c r="A1136" s="137" t="s">
        <v>22</v>
      </c>
      <c r="B1136" s="405">
        <v>93.243156612603372</v>
      </c>
      <c r="C1136" s="379">
        <f t="shared" si="145"/>
        <v>14</v>
      </c>
      <c r="D1136" s="405">
        <v>90.944276933781751</v>
      </c>
      <c r="E1136" s="379">
        <f t="shared" si="146"/>
        <v>14</v>
      </c>
      <c r="F1136" s="405">
        <v>91.06</v>
      </c>
      <c r="G1136" s="379">
        <f t="shared" si="147"/>
        <v>12</v>
      </c>
      <c r="H1136" s="405">
        <v>90.084458722798047</v>
      </c>
      <c r="I1136" s="379">
        <f t="shared" si="148"/>
        <v>10</v>
      </c>
      <c r="J1136" s="405">
        <v>89.108917445596092</v>
      </c>
      <c r="K1136" s="379">
        <f t="shared" si="149"/>
        <v>8</v>
      </c>
    </row>
    <row r="1137" spans="1:11" ht="26.25" customHeight="1" x14ac:dyDescent="0.25">
      <c r="A1137" s="137" t="s">
        <v>23</v>
      </c>
      <c r="B1137" s="405">
        <v>93.058427364565489</v>
      </c>
      <c r="C1137" s="379">
        <f t="shared" si="145"/>
        <v>15</v>
      </c>
      <c r="D1137" s="405">
        <v>89.755613173718757</v>
      </c>
      <c r="E1137" s="379">
        <f t="shared" si="146"/>
        <v>19</v>
      </c>
      <c r="F1137" s="405">
        <v>89.2</v>
      </c>
      <c r="G1137" s="379">
        <f t="shared" si="147"/>
        <v>17</v>
      </c>
      <c r="H1137" s="405">
        <v>89.096077316657187</v>
      </c>
      <c r="I1137" s="379">
        <f t="shared" si="148"/>
        <v>15</v>
      </c>
      <c r="J1137" s="405">
        <v>88.992154633314371</v>
      </c>
      <c r="K1137" s="379">
        <f t="shared" si="149"/>
        <v>9</v>
      </c>
    </row>
    <row r="1138" spans="1:11" ht="26.25" customHeight="1" x14ac:dyDescent="0.25">
      <c r="A1138" s="137" t="s">
        <v>24</v>
      </c>
      <c r="B1138" s="405">
        <v>91.022669455593871</v>
      </c>
      <c r="C1138" s="379">
        <f t="shared" si="145"/>
        <v>26</v>
      </c>
      <c r="D1138" s="405">
        <v>87.528356634133473</v>
      </c>
      <c r="E1138" s="379">
        <f t="shared" si="146"/>
        <v>24</v>
      </c>
      <c r="F1138" s="405">
        <v>88.46</v>
      </c>
      <c r="G1138" s="379">
        <f t="shared" si="147"/>
        <v>22</v>
      </c>
      <c r="H1138" s="405">
        <v>87.965943308067693</v>
      </c>
      <c r="I1138" s="379">
        <f t="shared" si="148"/>
        <v>22</v>
      </c>
      <c r="J1138" s="405">
        <v>87.471886616135393</v>
      </c>
      <c r="K1138" s="379">
        <f t="shared" si="149"/>
        <v>18</v>
      </c>
    </row>
    <row r="1139" spans="1:11" ht="26.25" customHeight="1" x14ac:dyDescent="0.25">
      <c r="A1139" s="137" t="s">
        <v>25</v>
      </c>
      <c r="B1139" s="405">
        <v>91.071259132745041</v>
      </c>
      <c r="C1139" s="379">
        <f t="shared" si="145"/>
        <v>25</v>
      </c>
      <c r="D1139" s="405">
        <v>87.737767135047207</v>
      </c>
      <c r="E1139" s="379">
        <f t="shared" si="146"/>
        <v>23</v>
      </c>
      <c r="F1139" s="405">
        <v>88.82</v>
      </c>
      <c r="G1139" s="379">
        <f t="shared" si="147"/>
        <v>20</v>
      </c>
      <c r="H1139" s="405">
        <v>86.005791331101264</v>
      </c>
      <c r="I1139" s="379">
        <f t="shared" si="148"/>
        <v>27</v>
      </c>
      <c r="J1139" s="405">
        <v>83.191582662202535</v>
      </c>
      <c r="K1139" s="379">
        <f t="shared" si="149"/>
        <v>29</v>
      </c>
    </row>
    <row r="1140" spans="1:11" ht="26.25" customHeight="1" x14ac:dyDescent="0.25">
      <c r="A1140" s="137" t="s">
        <v>26</v>
      </c>
      <c r="B1140" s="405">
        <v>92.630930667740486</v>
      </c>
      <c r="C1140" s="379">
        <f t="shared" si="145"/>
        <v>17</v>
      </c>
      <c r="D1140" s="405">
        <v>90.238888648461511</v>
      </c>
      <c r="E1140" s="379">
        <f t="shared" si="146"/>
        <v>16</v>
      </c>
      <c r="F1140" s="405">
        <v>90.23</v>
      </c>
      <c r="G1140" s="379">
        <f t="shared" si="147"/>
        <v>16</v>
      </c>
      <c r="H1140" s="405">
        <v>88.36476657645467</v>
      </c>
      <c r="I1140" s="379">
        <f t="shared" si="148"/>
        <v>20</v>
      </c>
      <c r="J1140" s="405">
        <v>86.499533152909336</v>
      </c>
      <c r="K1140" s="379">
        <f t="shared" si="149"/>
        <v>23</v>
      </c>
    </row>
    <row r="1141" spans="1:11" ht="26.25" customHeight="1" x14ac:dyDescent="0.25">
      <c r="A1141" s="137" t="s">
        <v>27</v>
      </c>
      <c r="B1141" s="405">
        <v>93.808599396968319</v>
      </c>
      <c r="C1141" s="379">
        <f t="shared" si="145"/>
        <v>12</v>
      </c>
      <c r="D1141" s="405">
        <v>92.098850049501181</v>
      </c>
      <c r="E1141" s="379">
        <f t="shared" si="146"/>
        <v>7</v>
      </c>
      <c r="F1141" s="405">
        <v>90.94</v>
      </c>
      <c r="G1141" s="379">
        <f t="shared" si="147"/>
        <v>14</v>
      </c>
      <c r="H1141" s="405">
        <v>89.318735734457803</v>
      </c>
      <c r="I1141" s="379">
        <f t="shared" si="148"/>
        <v>13</v>
      </c>
      <c r="J1141" s="405">
        <v>87.697471468915609</v>
      </c>
      <c r="K1141" s="379">
        <f t="shared" si="149"/>
        <v>17</v>
      </c>
    </row>
    <row r="1142" spans="1:11" ht="26.25" customHeight="1" x14ac:dyDescent="0.25">
      <c r="A1142" s="137" t="s">
        <v>28</v>
      </c>
      <c r="B1142" s="405">
        <v>94.524692562951401</v>
      </c>
      <c r="C1142" s="379">
        <f t="shared" si="145"/>
        <v>7</v>
      </c>
      <c r="D1142" s="405">
        <v>93.486352357320101</v>
      </c>
      <c r="E1142" s="379">
        <f t="shared" si="146"/>
        <v>4</v>
      </c>
      <c r="F1142" s="405">
        <v>93.72</v>
      </c>
      <c r="G1142" s="379">
        <f t="shared" si="147"/>
        <v>3</v>
      </c>
      <c r="H1142" s="405">
        <v>92.684136562784161</v>
      </c>
      <c r="I1142" s="379">
        <f t="shared" si="148"/>
        <v>2</v>
      </c>
      <c r="J1142" s="405">
        <v>91.648273125568323</v>
      </c>
      <c r="K1142" s="379">
        <f t="shared" si="149"/>
        <v>2</v>
      </c>
    </row>
    <row r="1143" spans="1:11" ht="26.25" customHeight="1" x14ac:dyDescent="0.25">
      <c r="A1143" s="137" t="s">
        <v>29</v>
      </c>
      <c r="B1143" s="405">
        <v>85.90827873734365</v>
      </c>
      <c r="C1143" s="379">
        <f t="shared" si="145"/>
        <v>31</v>
      </c>
      <c r="D1143" s="405">
        <v>83.14151284835323</v>
      </c>
      <c r="E1143" s="379">
        <f t="shared" si="146"/>
        <v>31</v>
      </c>
      <c r="F1143" s="405">
        <v>82.42</v>
      </c>
      <c r="G1143" s="379">
        <f t="shared" si="147"/>
        <v>31</v>
      </c>
      <c r="H1143" s="405">
        <v>82.749335571408579</v>
      </c>
      <c r="I1143" s="379">
        <f t="shared" si="148"/>
        <v>31</v>
      </c>
      <c r="J1143" s="405">
        <v>83.078671142817157</v>
      </c>
      <c r="K1143" s="379">
        <f t="shared" si="149"/>
        <v>30</v>
      </c>
    </row>
    <row r="1144" spans="1:11" ht="26.25" customHeight="1" x14ac:dyDescent="0.25">
      <c r="A1144" s="137" t="s">
        <v>30</v>
      </c>
      <c r="B1144" s="405">
        <v>94.912396694214877</v>
      </c>
      <c r="C1144" s="379">
        <f t="shared" si="145"/>
        <v>5</v>
      </c>
      <c r="D1144" s="405">
        <v>92.32236842105263</v>
      </c>
      <c r="E1144" s="379">
        <f t="shared" si="146"/>
        <v>6</v>
      </c>
      <c r="F1144" s="405">
        <v>92.13</v>
      </c>
      <c r="G1144" s="379">
        <f t="shared" si="147"/>
        <v>8</v>
      </c>
      <c r="H1144" s="405">
        <v>89.480459466596244</v>
      </c>
      <c r="I1144" s="379">
        <f t="shared" si="148"/>
        <v>12</v>
      </c>
      <c r="J1144" s="405">
        <v>86.830918933192493</v>
      </c>
      <c r="K1144" s="379">
        <f t="shared" si="149"/>
        <v>21</v>
      </c>
    </row>
    <row r="1145" spans="1:11" ht="26.25" customHeight="1" x14ac:dyDescent="0.25">
      <c r="A1145" s="137" t="s">
        <v>31</v>
      </c>
      <c r="B1145" s="405">
        <v>92.745808408459013</v>
      </c>
      <c r="C1145" s="379">
        <f t="shared" si="145"/>
        <v>16</v>
      </c>
      <c r="D1145" s="405">
        <v>91.22414756847401</v>
      </c>
      <c r="E1145" s="379">
        <f t="shared" si="146"/>
        <v>12</v>
      </c>
      <c r="F1145" s="405">
        <v>91.02</v>
      </c>
      <c r="G1145" s="379">
        <f t="shared" si="147"/>
        <v>13</v>
      </c>
      <c r="H1145" s="405">
        <v>90.198338566715691</v>
      </c>
      <c r="I1145" s="379">
        <f t="shared" si="148"/>
        <v>8</v>
      </c>
      <c r="J1145" s="405">
        <v>89.376677133431386</v>
      </c>
      <c r="K1145" s="379">
        <f t="shared" si="149"/>
        <v>6</v>
      </c>
    </row>
    <row r="1146" spans="1:11" ht="26.25" customHeight="1" x14ac:dyDescent="0.25">
      <c r="A1146" s="137" t="s">
        <v>32</v>
      </c>
      <c r="B1146" s="405">
        <v>95.320974262893216</v>
      </c>
      <c r="C1146" s="379">
        <f t="shared" si="145"/>
        <v>3</v>
      </c>
      <c r="D1146" s="405">
        <v>93.662539380174366</v>
      </c>
      <c r="E1146" s="379">
        <f t="shared" si="146"/>
        <v>3</v>
      </c>
      <c r="F1146" s="405">
        <v>93.65</v>
      </c>
      <c r="G1146" s="379">
        <f t="shared" si="147"/>
        <v>4</v>
      </c>
      <c r="H1146" s="405">
        <v>90.755331194565017</v>
      </c>
      <c r="I1146" s="379">
        <f t="shared" si="148"/>
        <v>5</v>
      </c>
      <c r="J1146" s="405">
        <v>87.860662389130027</v>
      </c>
      <c r="K1146" s="379">
        <f t="shared" si="149"/>
        <v>15</v>
      </c>
    </row>
    <row r="1147" spans="1:11" ht="26.25" customHeight="1" x14ac:dyDescent="0.25">
      <c r="A1147" s="137" t="s">
        <v>33</v>
      </c>
      <c r="B1147" s="405">
        <v>94.003392241615131</v>
      </c>
      <c r="C1147" s="379">
        <f t="shared" si="145"/>
        <v>10</v>
      </c>
      <c r="D1147" s="405">
        <v>90.492698812900514</v>
      </c>
      <c r="E1147" s="379">
        <f t="shared" si="146"/>
        <v>15</v>
      </c>
      <c r="F1147" s="405">
        <v>90.24</v>
      </c>
      <c r="G1147" s="379">
        <f t="shared" si="147"/>
        <v>15</v>
      </c>
      <c r="H1147" s="405">
        <v>89.731882134324394</v>
      </c>
      <c r="I1147" s="379">
        <f t="shared" si="148"/>
        <v>11</v>
      </c>
      <c r="J1147" s="405">
        <v>89.223764268648793</v>
      </c>
      <c r="K1147" s="379">
        <f t="shared" si="149"/>
        <v>7</v>
      </c>
    </row>
    <row r="1148" spans="1:11" ht="26.25" customHeight="1" x14ac:dyDescent="0.25">
      <c r="A1148" s="137" t="s">
        <v>34</v>
      </c>
      <c r="B1148" s="405">
        <v>92.508986896525059</v>
      </c>
      <c r="C1148" s="379">
        <f t="shared" si="145"/>
        <v>18</v>
      </c>
      <c r="D1148" s="405">
        <v>88.4127693206419</v>
      </c>
      <c r="E1148" s="379">
        <f t="shared" si="146"/>
        <v>22</v>
      </c>
      <c r="F1148" s="405">
        <v>87.83</v>
      </c>
      <c r="G1148" s="379">
        <f t="shared" si="147"/>
        <v>25</v>
      </c>
      <c r="H1148" s="405">
        <v>88.775475252611741</v>
      </c>
      <c r="I1148" s="379">
        <f t="shared" si="148"/>
        <v>18</v>
      </c>
      <c r="J1148" s="405">
        <v>89.720950505223485</v>
      </c>
      <c r="K1148" s="379">
        <f t="shared" si="149"/>
        <v>5</v>
      </c>
    </row>
    <row r="1149" spans="1:11" ht="26.25" customHeight="1" x14ac:dyDescent="0.25">
      <c r="A1149" s="137" t="s">
        <v>35</v>
      </c>
      <c r="B1149" s="405">
        <v>90.14787694355951</v>
      </c>
      <c r="C1149" s="379">
        <f t="shared" si="145"/>
        <v>27</v>
      </c>
      <c r="D1149" s="405">
        <v>86.467281313244882</v>
      </c>
      <c r="E1149" s="379">
        <f t="shared" si="146"/>
        <v>27</v>
      </c>
      <c r="F1149" s="405">
        <v>86.78</v>
      </c>
      <c r="G1149" s="379">
        <f t="shared" si="147"/>
        <v>27</v>
      </c>
      <c r="H1149" s="405">
        <v>86.30136986301369</v>
      </c>
      <c r="I1149" s="379">
        <f t="shared" si="148"/>
        <v>26</v>
      </c>
      <c r="J1149" s="405">
        <v>85.822739726027379</v>
      </c>
      <c r="K1149" s="379">
        <f t="shared" si="149"/>
        <v>26</v>
      </c>
    </row>
    <row r="1150" spans="1:11" ht="26.25" customHeight="1" x14ac:dyDescent="0.25">
      <c r="A1150" s="137" t="s">
        <v>36</v>
      </c>
      <c r="B1150" s="405">
        <v>93.927963008031142</v>
      </c>
      <c r="C1150" s="379">
        <f t="shared" si="145"/>
        <v>11</v>
      </c>
      <c r="D1150" s="405">
        <v>91.91003499913937</v>
      </c>
      <c r="E1150" s="379">
        <f t="shared" si="146"/>
        <v>8</v>
      </c>
      <c r="F1150" s="405">
        <v>91.3</v>
      </c>
      <c r="G1150" s="379">
        <f t="shared" si="147"/>
        <v>11</v>
      </c>
      <c r="H1150" s="405">
        <v>89.125961226037049</v>
      </c>
      <c r="I1150" s="379">
        <f t="shared" si="148"/>
        <v>14</v>
      </c>
      <c r="J1150" s="405">
        <v>86.951922452074101</v>
      </c>
      <c r="K1150" s="379">
        <f t="shared" si="149"/>
        <v>19</v>
      </c>
    </row>
    <row r="1151" spans="1:11" ht="26.25" customHeight="1" x14ac:dyDescent="0.25">
      <c r="A1151" s="138" t="s">
        <v>97</v>
      </c>
    </row>
    <row r="1152" spans="1:11" ht="26.25" customHeight="1" x14ac:dyDescent="0.25">
      <c r="A1152" s="138"/>
    </row>
    <row r="1153" spans="1:11" ht="26.25" customHeight="1" x14ac:dyDescent="0.25">
      <c r="A1153" s="469" t="s">
        <v>636</v>
      </c>
      <c r="E1153" s="257"/>
      <c r="G1153" s="257"/>
      <c r="K1153" s="257" t="s">
        <v>591</v>
      </c>
    </row>
    <row r="1154" spans="1:11" ht="26.25" customHeight="1" x14ac:dyDescent="0.25">
      <c r="A1154" s="824" t="s">
        <v>1</v>
      </c>
      <c r="B1154" s="725" t="s">
        <v>557</v>
      </c>
      <c r="C1154" s="725"/>
      <c r="D1154" s="725" t="s">
        <v>410</v>
      </c>
      <c r="E1154" s="725"/>
      <c r="F1154" s="725" t="s">
        <v>598</v>
      </c>
      <c r="G1154" s="725"/>
      <c r="H1154" s="725" t="s">
        <v>889</v>
      </c>
      <c r="I1154" s="725"/>
      <c r="J1154" s="725" t="s">
        <v>1035</v>
      </c>
      <c r="K1154" s="725"/>
    </row>
    <row r="1155" spans="1:11" ht="26.25" customHeight="1" x14ac:dyDescent="0.25">
      <c r="A1155" s="825"/>
      <c r="B1155" s="461" t="s">
        <v>75</v>
      </c>
      <c r="C1155" s="461" t="s">
        <v>3</v>
      </c>
      <c r="D1155" s="461" t="s">
        <v>75</v>
      </c>
      <c r="E1155" s="461" t="s">
        <v>3</v>
      </c>
      <c r="F1155" s="461" t="s">
        <v>75</v>
      </c>
      <c r="G1155" s="461" t="s">
        <v>3</v>
      </c>
      <c r="H1155" s="461" t="s">
        <v>75</v>
      </c>
      <c r="I1155" s="461" t="s">
        <v>3</v>
      </c>
      <c r="J1155" s="461" t="s">
        <v>75</v>
      </c>
      <c r="K1155" s="461" t="s">
        <v>3</v>
      </c>
    </row>
    <row r="1156" spans="1:11" ht="26.25" customHeight="1" x14ac:dyDescent="0.25">
      <c r="A1156" s="141" t="s">
        <v>4</v>
      </c>
      <c r="B1156" s="372">
        <v>25</v>
      </c>
      <c r="C1156" s="374" t="s">
        <v>230</v>
      </c>
      <c r="D1156" s="372">
        <v>40</v>
      </c>
      <c r="E1156" s="374" t="s">
        <v>230</v>
      </c>
      <c r="F1156" s="372">
        <v>38</v>
      </c>
      <c r="G1156" s="374" t="s">
        <v>230</v>
      </c>
      <c r="H1156" s="372">
        <v>39.281803372827525</v>
      </c>
      <c r="I1156" s="374" t="s">
        <v>230</v>
      </c>
      <c r="J1156" s="372">
        <v>41</v>
      </c>
      <c r="K1156" s="374" t="s">
        <v>230</v>
      </c>
    </row>
    <row r="1157" spans="1:11" ht="26.25" customHeight="1" x14ac:dyDescent="0.25">
      <c r="A1157" s="142" t="s">
        <v>6</v>
      </c>
      <c r="B1157" s="362">
        <v>26.3</v>
      </c>
      <c r="C1157" s="362">
        <v>12</v>
      </c>
      <c r="D1157" s="362">
        <v>40</v>
      </c>
      <c r="E1157" s="362">
        <v>12</v>
      </c>
      <c r="F1157" s="362">
        <v>40</v>
      </c>
      <c r="G1157" s="362">
        <v>12</v>
      </c>
      <c r="H1157" s="362">
        <v>42.263312883435582</v>
      </c>
      <c r="I1157" s="379">
        <f>RANK(H1157,$H$1157:$H$1187)</f>
        <v>10</v>
      </c>
      <c r="J1157" s="382">
        <v>45</v>
      </c>
      <c r="K1157" s="379">
        <v>10</v>
      </c>
    </row>
    <row r="1158" spans="1:11" ht="26.25" customHeight="1" x14ac:dyDescent="0.25">
      <c r="A1158" s="142" t="s">
        <v>7</v>
      </c>
      <c r="B1158" s="362">
        <v>17.600000000000001</v>
      </c>
      <c r="C1158" s="362">
        <v>29</v>
      </c>
      <c r="D1158" s="362">
        <v>26</v>
      </c>
      <c r="E1158" s="362">
        <v>31</v>
      </c>
      <c r="F1158" s="362">
        <v>25</v>
      </c>
      <c r="G1158" s="362">
        <v>31</v>
      </c>
      <c r="H1158" s="362">
        <v>26.224157624214733</v>
      </c>
      <c r="I1158" s="379">
        <f t="shared" ref="I1158:I1187" si="150">RANK(H1158,$H$1157:$H$1187)</f>
        <v>31</v>
      </c>
      <c r="J1158" s="382">
        <v>28</v>
      </c>
      <c r="K1158" s="379">
        <v>30</v>
      </c>
    </row>
    <row r="1159" spans="1:11" ht="26.25" customHeight="1" x14ac:dyDescent="0.25">
      <c r="A1159" s="142" t="s">
        <v>8</v>
      </c>
      <c r="B1159" s="362">
        <v>25.5</v>
      </c>
      <c r="C1159" s="362">
        <v>16</v>
      </c>
      <c r="D1159" s="362">
        <v>39</v>
      </c>
      <c r="E1159" s="362">
        <v>14</v>
      </c>
      <c r="F1159" s="362">
        <v>41</v>
      </c>
      <c r="G1159" s="362">
        <v>9</v>
      </c>
      <c r="H1159" s="362">
        <v>43.533898305084747</v>
      </c>
      <c r="I1159" s="379">
        <f t="shared" si="150"/>
        <v>9</v>
      </c>
      <c r="J1159" s="382">
        <v>46</v>
      </c>
      <c r="K1159" s="379">
        <v>8</v>
      </c>
    </row>
    <row r="1160" spans="1:11" ht="26.25" customHeight="1" x14ac:dyDescent="0.25">
      <c r="A1160" s="142" t="s">
        <v>9</v>
      </c>
      <c r="B1160" s="362">
        <v>26.2</v>
      </c>
      <c r="C1160" s="362">
        <v>13</v>
      </c>
      <c r="D1160" s="362">
        <v>41</v>
      </c>
      <c r="E1160" s="362">
        <v>11</v>
      </c>
      <c r="F1160" s="362">
        <v>40</v>
      </c>
      <c r="G1160" s="362">
        <v>12</v>
      </c>
      <c r="H1160" s="362">
        <v>40.862088115512776</v>
      </c>
      <c r="I1160" s="379">
        <f t="shared" si="150"/>
        <v>12</v>
      </c>
      <c r="J1160" s="382">
        <v>43</v>
      </c>
      <c r="K1160" s="379">
        <v>12</v>
      </c>
    </row>
    <row r="1161" spans="1:11" ht="26.25" customHeight="1" x14ac:dyDescent="0.25">
      <c r="A1161" s="142" t="s">
        <v>10</v>
      </c>
      <c r="B1161" s="362">
        <v>17.600000000000001</v>
      </c>
      <c r="C1161" s="362">
        <v>30</v>
      </c>
      <c r="D1161" s="362">
        <v>32</v>
      </c>
      <c r="E1161" s="362">
        <v>25</v>
      </c>
      <c r="F1161" s="362">
        <v>31</v>
      </c>
      <c r="G1161" s="362">
        <v>25</v>
      </c>
      <c r="H1161" s="362">
        <v>32.898061497326204</v>
      </c>
      <c r="I1161" s="379">
        <f t="shared" si="150"/>
        <v>24</v>
      </c>
      <c r="J1161" s="382">
        <v>35</v>
      </c>
      <c r="K1161" s="379">
        <v>23</v>
      </c>
    </row>
    <row r="1162" spans="1:11" ht="26.25" customHeight="1" x14ac:dyDescent="0.25">
      <c r="A1162" s="142" t="s">
        <v>11</v>
      </c>
      <c r="B1162" s="362">
        <v>35.6</v>
      </c>
      <c r="C1162" s="362">
        <v>5</v>
      </c>
      <c r="D1162" s="362">
        <v>50</v>
      </c>
      <c r="E1162" s="362">
        <v>5</v>
      </c>
      <c r="F1162" s="362">
        <v>54</v>
      </c>
      <c r="G1162" s="362">
        <v>2</v>
      </c>
      <c r="H1162" s="362">
        <v>57.721476510067113</v>
      </c>
      <c r="I1162" s="379">
        <f t="shared" si="150"/>
        <v>2</v>
      </c>
      <c r="J1162" s="382">
        <v>61</v>
      </c>
      <c r="K1162" s="379">
        <v>2</v>
      </c>
    </row>
    <row r="1163" spans="1:11" ht="26.25" customHeight="1" x14ac:dyDescent="0.25">
      <c r="A1163" s="142" t="s">
        <v>12</v>
      </c>
      <c r="B1163" s="362">
        <v>27</v>
      </c>
      <c r="C1163" s="362">
        <v>11</v>
      </c>
      <c r="D1163" s="362">
        <v>39</v>
      </c>
      <c r="E1163" s="362">
        <v>14</v>
      </c>
      <c r="F1163" s="362">
        <v>37</v>
      </c>
      <c r="G1163" s="362">
        <v>16</v>
      </c>
      <c r="H1163" s="362">
        <v>39.758102766798416</v>
      </c>
      <c r="I1163" s="379">
        <f t="shared" si="150"/>
        <v>14</v>
      </c>
      <c r="J1163" s="382">
        <v>43</v>
      </c>
      <c r="K1163" s="379">
        <v>12</v>
      </c>
    </row>
    <row r="1164" spans="1:11" ht="26.25" customHeight="1" x14ac:dyDescent="0.25">
      <c r="A1164" s="142" t="s">
        <v>13</v>
      </c>
      <c r="B1164" s="362">
        <v>26.2</v>
      </c>
      <c r="C1164" s="362">
        <v>14</v>
      </c>
      <c r="D1164" s="362">
        <v>51</v>
      </c>
      <c r="E1164" s="362">
        <v>4</v>
      </c>
      <c r="F1164" s="362">
        <v>47</v>
      </c>
      <c r="G1164" s="362">
        <v>6</v>
      </c>
      <c r="H1164" s="362">
        <v>48.998880100790927</v>
      </c>
      <c r="I1164" s="379">
        <f t="shared" si="150"/>
        <v>5</v>
      </c>
      <c r="J1164" s="382">
        <v>50</v>
      </c>
      <c r="K1164" s="379">
        <v>6</v>
      </c>
    </row>
    <row r="1165" spans="1:11" ht="26.25" customHeight="1" x14ac:dyDescent="0.25">
      <c r="A1165" s="142" t="s">
        <v>14</v>
      </c>
      <c r="B1165" s="362">
        <v>25.5</v>
      </c>
      <c r="C1165" s="362">
        <v>17</v>
      </c>
      <c r="D1165" s="362">
        <v>36</v>
      </c>
      <c r="E1165" s="362">
        <v>19</v>
      </c>
      <c r="F1165" s="362">
        <v>36</v>
      </c>
      <c r="G1165" s="362">
        <v>18</v>
      </c>
      <c r="H1165" s="362">
        <v>37.221550855991943</v>
      </c>
      <c r="I1165" s="379">
        <f t="shared" si="150"/>
        <v>19</v>
      </c>
      <c r="J1165" s="382">
        <v>40</v>
      </c>
      <c r="K1165" s="379">
        <v>15</v>
      </c>
    </row>
    <row r="1166" spans="1:11" ht="26.25" customHeight="1" x14ac:dyDescent="0.25">
      <c r="A1166" s="142" t="s">
        <v>15</v>
      </c>
      <c r="B1166" s="362">
        <v>40.1</v>
      </c>
      <c r="C1166" s="362">
        <v>3</v>
      </c>
      <c r="D1166" s="362">
        <v>49</v>
      </c>
      <c r="E1166" s="362">
        <v>6</v>
      </c>
      <c r="F1166" s="362">
        <v>50</v>
      </c>
      <c r="G1166" s="362">
        <v>5</v>
      </c>
      <c r="H1166" s="362">
        <v>50.283492822966508</v>
      </c>
      <c r="I1166" s="379">
        <f t="shared" si="150"/>
        <v>4</v>
      </c>
      <c r="J1166" s="382">
        <v>52</v>
      </c>
      <c r="K1166" s="379">
        <v>4</v>
      </c>
    </row>
    <row r="1167" spans="1:11" ht="26.25" customHeight="1" x14ac:dyDescent="0.25">
      <c r="A1167" s="142" t="s">
        <v>16</v>
      </c>
      <c r="B1167" s="362">
        <v>25.4</v>
      </c>
      <c r="C1167" s="362">
        <v>18</v>
      </c>
      <c r="D1167" s="362">
        <v>34</v>
      </c>
      <c r="E1167" s="362">
        <v>22</v>
      </c>
      <c r="F1167" s="362">
        <v>34</v>
      </c>
      <c r="G1167" s="362">
        <v>22</v>
      </c>
      <c r="H1167" s="362">
        <v>34.00397953382604</v>
      </c>
      <c r="I1167" s="379">
        <f t="shared" si="150"/>
        <v>23</v>
      </c>
      <c r="J1167" s="382">
        <v>35</v>
      </c>
      <c r="K1167" s="379">
        <v>23</v>
      </c>
    </row>
    <row r="1168" spans="1:11" ht="26.25" customHeight="1" x14ac:dyDescent="0.25">
      <c r="A1168" s="142" t="s">
        <v>17</v>
      </c>
      <c r="B1168" s="362">
        <v>27.5</v>
      </c>
      <c r="C1168" s="362">
        <v>9</v>
      </c>
      <c r="D1168" s="362">
        <v>37</v>
      </c>
      <c r="E1168" s="362">
        <v>17</v>
      </c>
      <c r="F1168" s="362">
        <v>37</v>
      </c>
      <c r="G1168" s="362">
        <v>16</v>
      </c>
      <c r="H1168" s="362">
        <v>37.178082191780824</v>
      </c>
      <c r="I1168" s="379">
        <f t="shared" si="150"/>
        <v>20</v>
      </c>
      <c r="J1168" s="382">
        <v>40</v>
      </c>
      <c r="K1168" s="379">
        <v>15</v>
      </c>
    </row>
    <row r="1169" spans="1:11" ht="26.25" customHeight="1" x14ac:dyDescent="0.25">
      <c r="A1169" s="142" t="s">
        <v>18</v>
      </c>
      <c r="B1169" s="362">
        <v>19.2</v>
      </c>
      <c r="C1169" s="362">
        <v>26</v>
      </c>
      <c r="D1169" s="362">
        <v>32</v>
      </c>
      <c r="E1169" s="362">
        <v>25</v>
      </c>
      <c r="F1169" s="362">
        <v>31</v>
      </c>
      <c r="G1169" s="362">
        <v>25</v>
      </c>
      <c r="H1169" s="362">
        <v>30.895172413793105</v>
      </c>
      <c r="I1169" s="379">
        <f t="shared" si="150"/>
        <v>27</v>
      </c>
      <c r="J1169" s="382">
        <v>32</v>
      </c>
      <c r="K1169" s="379">
        <v>27</v>
      </c>
    </row>
    <row r="1170" spans="1:11" ht="26.25" customHeight="1" x14ac:dyDescent="0.25">
      <c r="A1170" s="142" t="s">
        <v>19</v>
      </c>
      <c r="B1170" s="362">
        <v>25.7</v>
      </c>
      <c r="C1170" s="362">
        <v>15</v>
      </c>
      <c r="D1170" s="362">
        <v>40</v>
      </c>
      <c r="E1170" s="362">
        <v>12</v>
      </c>
      <c r="F1170" s="362">
        <v>39</v>
      </c>
      <c r="G1170" s="362">
        <v>14</v>
      </c>
      <c r="H1170" s="362">
        <v>38.83123877917415</v>
      </c>
      <c r="I1170" s="379">
        <f t="shared" si="150"/>
        <v>15</v>
      </c>
      <c r="J1170" s="382">
        <v>40</v>
      </c>
      <c r="K1170" s="379">
        <v>15</v>
      </c>
    </row>
    <row r="1171" spans="1:11" ht="26.25" customHeight="1" x14ac:dyDescent="0.25">
      <c r="A1171" s="142" t="s">
        <v>20</v>
      </c>
      <c r="B1171" s="362">
        <v>69.599999999999994</v>
      </c>
      <c r="C1171" s="362">
        <v>1</v>
      </c>
      <c r="D1171" s="362">
        <v>90</v>
      </c>
      <c r="E1171" s="362">
        <v>1</v>
      </c>
      <c r="F1171" s="362">
        <v>83</v>
      </c>
      <c r="G1171" s="362">
        <v>1</v>
      </c>
      <c r="H1171" s="362">
        <v>80.007722007722009</v>
      </c>
      <c r="I1171" s="379">
        <f t="shared" si="150"/>
        <v>1</v>
      </c>
      <c r="J1171" s="382">
        <v>78</v>
      </c>
      <c r="K1171" s="379">
        <v>1</v>
      </c>
    </row>
    <row r="1172" spans="1:11" ht="26.25" customHeight="1" x14ac:dyDescent="0.25">
      <c r="A1172" s="142" t="s">
        <v>21</v>
      </c>
      <c r="B1172" s="362">
        <v>18.8</v>
      </c>
      <c r="C1172" s="362">
        <v>28</v>
      </c>
      <c r="D1172" s="362">
        <v>27</v>
      </c>
      <c r="E1172" s="362">
        <v>29</v>
      </c>
      <c r="F1172" s="362">
        <v>27</v>
      </c>
      <c r="G1172" s="362">
        <v>29</v>
      </c>
      <c r="H1172" s="362">
        <v>26.956129433727444</v>
      </c>
      <c r="I1172" s="379">
        <f t="shared" si="150"/>
        <v>30</v>
      </c>
      <c r="J1172" s="382">
        <v>26</v>
      </c>
      <c r="K1172" s="379">
        <v>31</v>
      </c>
    </row>
    <row r="1173" spans="1:11" ht="26.25" customHeight="1" x14ac:dyDescent="0.25">
      <c r="A1173" s="142" t="s">
        <v>22</v>
      </c>
      <c r="B1173" s="362">
        <v>23.1</v>
      </c>
      <c r="C1173" s="362">
        <v>22</v>
      </c>
      <c r="D1173" s="362">
        <v>36</v>
      </c>
      <c r="E1173" s="362">
        <v>19</v>
      </c>
      <c r="F1173" s="362">
        <v>35</v>
      </c>
      <c r="G1173" s="362">
        <v>20</v>
      </c>
      <c r="H1173" s="362">
        <v>37.629231070240657</v>
      </c>
      <c r="I1173" s="379">
        <f t="shared" si="150"/>
        <v>18</v>
      </c>
      <c r="J1173" s="382">
        <v>39</v>
      </c>
      <c r="K1173" s="379">
        <v>19</v>
      </c>
    </row>
    <row r="1174" spans="1:11" ht="26.25" customHeight="1" x14ac:dyDescent="0.25">
      <c r="A1174" s="142" t="s">
        <v>23</v>
      </c>
      <c r="B1174" s="362">
        <v>32.6</v>
      </c>
      <c r="C1174" s="362">
        <v>7</v>
      </c>
      <c r="D1174" s="362">
        <v>47</v>
      </c>
      <c r="E1174" s="362">
        <v>8</v>
      </c>
      <c r="F1174" s="362">
        <v>41</v>
      </c>
      <c r="G1174" s="362">
        <v>9</v>
      </c>
      <c r="H1174" s="362">
        <v>41.781343283582089</v>
      </c>
      <c r="I1174" s="379">
        <f t="shared" si="150"/>
        <v>11</v>
      </c>
      <c r="J1174" s="382">
        <v>43</v>
      </c>
      <c r="K1174" s="379">
        <v>12</v>
      </c>
    </row>
    <row r="1175" spans="1:11" ht="26.25" customHeight="1" x14ac:dyDescent="0.25">
      <c r="A1175" s="142" t="s">
        <v>24</v>
      </c>
      <c r="B1175" s="362">
        <v>37.6</v>
      </c>
      <c r="C1175" s="362">
        <v>4</v>
      </c>
      <c r="D1175" s="362">
        <v>56</v>
      </c>
      <c r="E1175" s="362">
        <v>3</v>
      </c>
      <c r="F1175" s="362">
        <v>54</v>
      </c>
      <c r="G1175" s="362">
        <v>2</v>
      </c>
      <c r="H1175" s="362">
        <v>48.52473867595819</v>
      </c>
      <c r="I1175" s="379">
        <f t="shared" si="150"/>
        <v>6</v>
      </c>
      <c r="J1175" s="382">
        <v>46</v>
      </c>
      <c r="K1175" s="379">
        <v>8</v>
      </c>
    </row>
    <row r="1176" spans="1:11" ht="26.25" customHeight="1" x14ac:dyDescent="0.25">
      <c r="A1176" s="142" t="s">
        <v>25</v>
      </c>
      <c r="B1176" s="362">
        <v>20.5</v>
      </c>
      <c r="C1176" s="362">
        <v>25</v>
      </c>
      <c r="D1176" s="362">
        <v>27</v>
      </c>
      <c r="E1176" s="362">
        <v>29</v>
      </c>
      <c r="F1176" s="362">
        <v>27</v>
      </c>
      <c r="G1176" s="362">
        <v>29</v>
      </c>
      <c r="H1176" s="362">
        <v>28.029726516052317</v>
      </c>
      <c r="I1176" s="379">
        <f t="shared" si="150"/>
        <v>29</v>
      </c>
      <c r="J1176" s="382">
        <v>29</v>
      </c>
      <c r="K1176" s="379">
        <v>29</v>
      </c>
    </row>
    <row r="1177" spans="1:11" ht="26.25" customHeight="1" x14ac:dyDescent="0.25">
      <c r="A1177" s="142" t="s">
        <v>26</v>
      </c>
      <c r="B1177" s="362">
        <v>23.8</v>
      </c>
      <c r="C1177" s="362">
        <v>21</v>
      </c>
      <c r="D1177" s="362">
        <v>34</v>
      </c>
      <c r="E1177" s="362">
        <v>22</v>
      </c>
      <c r="F1177" s="362">
        <v>34</v>
      </c>
      <c r="G1177" s="362">
        <v>22</v>
      </c>
      <c r="H1177" s="362">
        <v>34.800590841949777</v>
      </c>
      <c r="I1177" s="379">
        <f t="shared" si="150"/>
        <v>22</v>
      </c>
      <c r="J1177" s="382">
        <v>36</v>
      </c>
      <c r="K1177" s="379">
        <v>22</v>
      </c>
    </row>
    <row r="1178" spans="1:11" ht="26.25" customHeight="1" x14ac:dyDescent="0.25">
      <c r="A1178" s="142" t="s">
        <v>27</v>
      </c>
      <c r="B1178" s="362">
        <v>21.4</v>
      </c>
      <c r="C1178" s="362">
        <v>24</v>
      </c>
      <c r="D1178" s="362">
        <v>31</v>
      </c>
      <c r="E1178" s="362">
        <v>28</v>
      </c>
      <c r="F1178" s="362">
        <v>29</v>
      </c>
      <c r="G1178" s="362">
        <v>28</v>
      </c>
      <c r="H1178" s="362">
        <v>30.22922922922923</v>
      </c>
      <c r="I1178" s="379">
        <f t="shared" si="150"/>
        <v>28</v>
      </c>
      <c r="J1178" s="382">
        <v>33</v>
      </c>
      <c r="K1178" s="379">
        <v>25</v>
      </c>
    </row>
    <row r="1179" spans="1:11" ht="26.25" customHeight="1" x14ac:dyDescent="0.25">
      <c r="A1179" s="142" t="s">
        <v>28</v>
      </c>
      <c r="B1179" s="362">
        <v>29.4</v>
      </c>
      <c r="C1179" s="362">
        <v>8</v>
      </c>
      <c r="D1179" s="362">
        <v>43</v>
      </c>
      <c r="E1179" s="362">
        <v>9</v>
      </c>
      <c r="F1179" s="362">
        <v>44</v>
      </c>
      <c r="G1179" s="362">
        <v>8</v>
      </c>
      <c r="H1179" s="362">
        <v>47.656953642384103</v>
      </c>
      <c r="I1179" s="379">
        <f t="shared" si="150"/>
        <v>8</v>
      </c>
      <c r="J1179" s="382">
        <v>51</v>
      </c>
      <c r="K1179" s="379">
        <v>5</v>
      </c>
    </row>
    <row r="1180" spans="1:11" ht="26.25" customHeight="1" x14ac:dyDescent="0.25">
      <c r="A1180" s="142" t="s">
        <v>29</v>
      </c>
      <c r="B1180" s="362">
        <v>19.100000000000001</v>
      </c>
      <c r="C1180" s="362">
        <v>27</v>
      </c>
      <c r="D1180" s="362">
        <v>33</v>
      </c>
      <c r="E1180" s="362">
        <v>24</v>
      </c>
      <c r="F1180" s="362">
        <v>32</v>
      </c>
      <c r="G1180" s="362">
        <v>24</v>
      </c>
      <c r="H1180" s="362">
        <v>32.048451548451546</v>
      </c>
      <c r="I1180" s="379">
        <f t="shared" si="150"/>
        <v>25</v>
      </c>
      <c r="J1180" s="382">
        <v>32</v>
      </c>
      <c r="K1180" s="379">
        <v>27</v>
      </c>
    </row>
    <row r="1181" spans="1:11" ht="26.25" customHeight="1" x14ac:dyDescent="0.25">
      <c r="A1181" s="142" t="s">
        <v>30</v>
      </c>
      <c r="B1181" s="362">
        <v>23.9</v>
      </c>
      <c r="C1181" s="362">
        <v>20</v>
      </c>
      <c r="D1181" s="362">
        <v>38</v>
      </c>
      <c r="E1181" s="362">
        <v>16</v>
      </c>
      <c r="F1181" s="362">
        <v>38</v>
      </c>
      <c r="G1181" s="362">
        <v>15</v>
      </c>
      <c r="H1181" s="362">
        <v>37.875340864822753</v>
      </c>
      <c r="I1181" s="379">
        <f t="shared" si="150"/>
        <v>16</v>
      </c>
      <c r="J1181" s="382">
        <v>39</v>
      </c>
      <c r="K1181" s="379">
        <v>19</v>
      </c>
    </row>
    <row r="1182" spans="1:11" ht="26.25" customHeight="1" x14ac:dyDescent="0.25">
      <c r="A1182" s="142" t="s">
        <v>31</v>
      </c>
      <c r="B1182" s="362">
        <v>22.8</v>
      </c>
      <c r="C1182" s="362">
        <v>23</v>
      </c>
      <c r="D1182" s="362">
        <v>36</v>
      </c>
      <c r="E1182" s="362">
        <v>19</v>
      </c>
      <c r="F1182" s="362">
        <v>36</v>
      </c>
      <c r="G1182" s="362">
        <v>18</v>
      </c>
      <c r="H1182" s="362">
        <v>37.666480758505301</v>
      </c>
      <c r="I1182" s="379">
        <f t="shared" si="150"/>
        <v>17</v>
      </c>
      <c r="J1182" s="382">
        <v>40</v>
      </c>
      <c r="K1182" s="379">
        <v>15</v>
      </c>
    </row>
    <row r="1183" spans="1:11" ht="26.25" customHeight="1" x14ac:dyDescent="0.25">
      <c r="A1183" s="142" t="s">
        <v>32</v>
      </c>
      <c r="B1183" s="362">
        <v>33.9</v>
      </c>
      <c r="C1183" s="362">
        <v>6</v>
      </c>
      <c r="D1183" s="362">
        <v>48</v>
      </c>
      <c r="E1183" s="362">
        <v>7</v>
      </c>
      <c r="F1183" s="362">
        <v>47</v>
      </c>
      <c r="G1183" s="362">
        <v>6</v>
      </c>
      <c r="H1183" s="362">
        <v>48.42193472508086</v>
      </c>
      <c r="I1183" s="379">
        <f t="shared" si="150"/>
        <v>7</v>
      </c>
      <c r="J1183" s="382">
        <v>50</v>
      </c>
      <c r="K1183" s="379">
        <v>6</v>
      </c>
    </row>
    <row r="1184" spans="1:11" ht="26.25" customHeight="1" x14ac:dyDescent="0.25">
      <c r="A1184" s="142" t="s">
        <v>33</v>
      </c>
      <c r="B1184" s="362">
        <v>24.2</v>
      </c>
      <c r="C1184" s="362">
        <v>19</v>
      </c>
      <c r="D1184" s="362">
        <v>42</v>
      </c>
      <c r="E1184" s="362">
        <v>10</v>
      </c>
      <c r="F1184" s="362">
        <v>41</v>
      </c>
      <c r="G1184" s="362">
        <v>9</v>
      </c>
      <c r="H1184" s="362">
        <v>40.62287270251872</v>
      </c>
      <c r="I1184" s="379">
        <f t="shared" si="150"/>
        <v>13</v>
      </c>
      <c r="J1184" s="382">
        <v>44</v>
      </c>
      <c r="K1184" s="379">
        <v>11</v>
      </c>
    </row>
    <row r="1185" spans="1:11" ht="26.25" customHeight="1" x14ac:dyDescent="0.25">
      <c r="A1185" s="142" t="s">
        <v>34</v>
      </c>
      <c r="B1185" s="362">
        <v>17.100000000000001</v>
      </c>
      <c r="C1185" s="362">
        <v>31</v>
      </c>
      <c r="D1185" s="362">
        <v>32</v>
      </c>
      <c r="E1185" s="362">
        <v>25</v>
      </c>
      <c r="F1185" s="362">
        <v>30</v>
      </c>
      <c r="G1185" s="362">
        <v>27</v>
      </c>
      <c r="H1185" s="362">
        <v>31.828054298642535</v>
      </c>
      <c r="I1185" s="379">
        <f t="shared" si="150"/>
        <v>26</v>
      </c>
      <c r="J1185" s="382">
        <v>33</v>
      </c>
      <c r="K1185" s="379">
        <v>25</v>
      </c>
    </row>
    <row r="1186" spans="1:11" ht="26.25" customHeight="1" x14ac:dyDescent="0.25">
      <c r="A1186" s="142" t="s">
        <v>35</v>
      </c>
      <c r="B1186" s="362">
        <v>27.2</v>
      </c>
      <c r="C1186" s="362">
        <v>10</v>
      </c>
      <c r="D1186" s="362">
        <v>37</v>
      </c>
      <c r="E1186" s="362">
        <v>17</v>
      </c>
      <c r="F1186" s="362">
        <v>35</v>
      </c>
      <c r="G1186" s="362">
        <v>20</v>
      </c>
      <c r="H1186" s="362">
        <v>34.989259468626344</v>
      </c>
      <c r="I1186" s="379">
        <f t="shared" si="150"/>
        <v>21</v>
      </c>
      <c r="J1186" s="382">
        <v>37</v>
      </c>
      <c r="K1186" s="379">
        <v>21</v>
      </c>
    </row>
    <row r="1187" spans="1:11" ht="26.25" customHeight="1" x14ac:dyDescent="0.25">
      <c r="A1187" s="142" t="s">
        <v>36</v>
      </c>
      <c r="B1187" s="362">
        <v>43.2</v>
      </c>
      <c r="C1187" s="362">
        <v>2</v>
      </c>
      <c r="D1187" s="362">
        <v>57</v>
      </c>
      <c r="E1187" s="362">
        <v>2</v>
      </c>
      <c r="F1187" s="362">
        <v>53</v>
      </c>
      <c r="G1187" s="362">
        <v>4</v>
      </c>
      <c r="H1187" s="362">
        <v>54.119102861562261</v>
      </c>
      <c r="I1187" s="379">
        <f t="shared" si="150"/>
        <v>3</v>
      </c>
      <c r="J1187" s="382">
        <v>57</v>
      </c>
      <c r="K1187" s="379">
        <v>3</v>
      </c>
    </row>
    <row r="1188" spans="1:11" ht="26.25" customHeight="1" x14ac:dyDescent="0.25">
      <c r="A1188" s="138" t="s">
        <v>556</v>
      </c>
    </row>
    <row r="1189" spans="1:11" ht="26.25" customHeight="1" x14ac:dyDescent="0.25">
      <c r="A1189" s="143" t="s">
        <v>158</v>
      </c>
    </row>
    <row r="1190" spans="1:11" ht="26.25" customHeight="1" x14ac:dyDescent="0.25">
      <c r="A1190" s="143"/>
    </row>
    <row r="1191" spans="1:11" ht="26.25" customHeight="1" x14ac:dyDescent="0.25">
      <c r="A1191" s="469" t="s">
        <v>857</v>
      </c>
      <c r="B1191" s="489"/>
      <c r="D1191" s="489"/>
      <c r="E1191" s="101"/>
      <c r="F1191" s="489"/>
      <c r="G1191" s="101"/>
      <c r="H1191" s="489"/>
      <c r="I1191" s="101" t="s">
        <v>0</v>
      </c>
      <c r="J1191" s="489"/>
      <c r="K1191" s="101"/>
    </row>
    <row r="1192" spans="1:11" ht="26.25" customHeight="1" x14ac:dyDescent="0.25">
      <c r="A1192" s="822" t="s">
        <v>1</v>
      </c>
      <c r="B1192" s="725" t="s">
        <v>557</v>
      </c>
      <c r="C1192" s="725"/>
      <c r="D1192" s="725" t="s">
        <v>410</v>
      </c>
      <c r="E1192" s="725"/>
      <c r="F1192" s="725" t="s">
        <v>598</v>
      </c>
      <c r="G1192" s="725"/>
      <c r="H1192" s="725" t="s">
        <v>889</v>
      </c>
      <c r="I1192" s="725"/>
      <c r="J1192" s="725" t="s">
        <v>1035</v>
      </c>
      <c r="K1192" s="725"/>
    </row>
    <row r="1193" spans="1:11" ht="26.25" customHeight="1" x14ac:dyDescent="0.25">
      <c r="A1193" s="823"/>
      <c r="B1193" s="499" t="s">
        <v>39</v>
      </c>
      <c r="C1193" s="461" t="s">
        <v>3</v>
      </c>
      <c r="D1193" s="499" t="s">
        <v>39</v>
      </c>
      <c r="E1193" s="461" t="s">
        <v>3</v>
      </c>
      <c r="F1193" s="499" t="s">
        <v>39</v>
      </c>
      <c r="G1193" s="461" t="s">
        <v>3</v>
      </c>
      <c r="H1193" s="499" t="s">
        <v>39</v>
      </c>
      <c r="I1193" s="461" t="s">
        <v>3</v>
      </c>
      <c r="J1193" s="499" t="s">
        <v>39</v>
      </c>
      <c r="K1193" s="461" t="s">
        <v>3</v>
      </c>
    </row>
    <row r="1194" spans="1:11" ht="26.25" customHeight="1" x14ac:dyDescent="0.25">
      <c r="A1194" s="142" t="s">
        <v>47</v>
      </c>
      <c r="B1194" s="377">
        <v>100</v>
      </c>
      <c r="C1194" s="381" t="s">
        <v>230</v>
      </c>
      <c r="D1194" s="373">
        <v>100</v>
      </c>
      <c r="E1194" s="374" t="s">
        <v>230</v>
      </c>
      <c r="F1194" s="373">
        <v>100</v>
      </c>
      <c r="G1194" s="374" t="s">
        <v>230</v>
      </c>
      <c r="H1194" s="373">
        <v>100</v>
      </c>
      <c r="I1194" s="374" t="s">
        <v>230</v>
      </c>
      <c r="J1194" s="373">
        <v>100</v>
      </c>
      <c r="K1194" s="374" t="s">
        <v>230</v>
      </c>
    </row>
    <row r="1195" spans="1:11" ht="26.25" customHeight="1" x14ac:dyDescent="0.25">
      <c r="A1195" s="142" t="s">
        <v>48</v>
      </c>
      <c r="B1195" s="340">
        <v>5.0199999999999996</v>
      </c>
      <c r="C1195" s="379">
        <v>6</v>
      </c>
      <c r="D1195" s="175">
        <v>4.88</v>
      </c>
      <c r="E1195" s="362">
        <v>5</v>
      </c>
      <c r="F1195" s="175">
        <v>5.0199999999999996</v>
      </c>
      <c r="G1195" s="362">
        <v>5</v>
      </c>
      <c r="H1195" s="175">
        <v>5.1381062013910412</v>
      </c>
      <c r="I1195" s="379">
        <f>RANK(H1195,$H$1195:$H$1225)</f>
        <v>5</v>
      </c>
      <c r="J1195" s="376">
        <v>5.21</v>
      </c>
      <c r="K1195" s="379">
        <v>5</v>
      </c>
    </row>
    <row r="1196" spans="1:11" ht="26.25" customHeight="1" x14ac:dyDescent="0.25">
      <c r="A1196" s="142" t="s">
        <v>49</v>
      </c>
      <c r="B1196" s="340">
        <v>2.86</v>
      </c>
      <c r="C1196" s="379">
        <v>10</v>
      </c>
      <c r="D1196" s="175">
        <v>2.6599999999999997</v>
      </c>
      <c r="E1196" s="362">
        <v>11</v>
      </c>
      <c r="F1196" s="175">
        <v>2.7</v>
      </c>
      <c r="G1196" s="362">
        <v>11</v>
      </c>
      <c r="H1196" s="175">
        <v>2.7398678412125501</v>
      </c>
      <c r="I1196" s="379">
        <f t="shared" ref="I1196:I1225" si="151">RANK(H1196,$H$1195:$H$1225)</f>
        <v>11</v>
      </c>
      <c r="J1196" s="376">
        <v>2.81</v>
      </c>
      <c r="K1196" s="379">
        <v>11</v>
      </c>
    </row>
    <row r="1197" spans="1:11" ht="26.25" customHeight="1" x14ac:dyDescent="0.25">
      <c r="A1197" s="142" t="s">
        <v>50</v>
      </c>
      <c r="B1197" s="340">
        <v>1.57</v>
      </c>
      <c r="C1197" s="379">
        <v>24</v>
      </c>
      <c r="D1197" s="175">
        <v>1.51</v>
      </c>
      <c r="E1197" s="362">
        <v>23</v>
      </c>
      <c r="F1197" s="175">
        <v>1.62</v>
      </c>
      <c r="G1197" s="362">
        <v>23</v>
      </c>
      <c r="H1197" s="175">
        <v>1.6858315505014057</v>
      </c>
      <c r="I1197" s="379">
        <f t="shared" si="151"/>
        <v>22</v>
      </c>
      <c r="J1197" s="376">
        <v>1.72</v>
      </c>
      <c r="K1197" s="379">
        <v>22</v>
      </c>
    </row>
    <row r="1198" spans="1:11" ht="26.25" customHeight="1" x14ac:dyDescent="0.25">
      <c r="A1198" s="142" t="s">
        <v>51</v>
      </c>
      <c r="B1198" s="340">
        <v>6.61</v>
      </c>
      <c r="C1198" s="379">
        <v>3</v>
      </c>
      <c r="D1198" s="175">
        <v>6.64</v>
      </c>
      <c r="E1198" s="362">
        <v>3</v>
      </c>
      <c r="F1198" s="175">
        <v>6.65</v>
      </c>
      <c r="G1198" s="362">
        <v>3</v>
      </c>
      <c r="H1198" s="175">
        <v>6.585474347656552</v>
      </c>
      <c r="I1198" s="379">
        <f t="shared" si="151"/>
        <v>3</v>
      </c>
      <c r="J1198" s="376">
        <v>6.59</v>
      </c>
      <c r="K1198" s="379">
        <v>3</v>
      </c>
    </row>
    <row r="1199" spans="1:11" ht="26.25" customHeight="1" x14ac:dyDescent="0.25">
      <c r="A1199" s="142" t="s">
        <v>10</v>
      </c>
      <c r="B1199" s="340">
        <v>2.41</v>
      </c>
      <c r="C1199" s="379">
        <v>15</v>
      </c>
      <c r="D1199" s="175">
        <v>2.79</v>
      </c>
      <c r="E1199" s="362">
        <v>10</v>
      </c>
      <c r="F1199" s="175">
        <v>2.86</v>
      </c>
      <c r="G1199" s="362">
        <v>10</v>
      </c>
      <c r="H1199" s="175">
        <v>2.936593437050345</v>
      </c>
      <c r="I1199" s="379">
        <f t="shared" si="151"/>
        <v>9</v>
      </c>
      <c r="J1199" s="376">
        <v>3.01</v>
      </c>
      <c r="K1199" s="379">
        <v>9</v>
      </c>
    </row>
    <row r="1200" spans="1:11" ht="26.25" customHeight="1" x14ac:dyDescent="0.25">
      <c r="A1200" s="142" t="s">
        <v>52</v>
      </c>
      <c r="B1200" s="340">
        <v>1</v>
      </c>
      <c r="C1200" s="379">
        <v>31</v>
      </c>
      <c r="D1200" s="175">
        <v>0.89</v>
      </c>
      <c r="E1200" s="362">
        <v>31</v>
      </c>
      <c r="F1200" s="175" t="s">
        <v>858</v>
      </c>
      <c r="G1200" s="362">
        <v>30</v>
      </c>
      <c r="H1200" s="175">
        <v>1.0263503105871725</v>
      </c>
      <c r="I1200" s="379">
        <f t="shared" si="151"/>
        <v>30</v>
      </c>
      <c r="J1200" s="376">
        <v>1.04</v>
      </c>
      <c r="K1200" s="379">
        <v>30</v>
      </c>
    </row>
    <row r="1201" spans="1:11" ht="26.25" customHeight="1" x14ac:dyDescent="0.25">
      <c r="A1201" s="142" t="s">
        <v>12</v>
      </c>
      <c r="B1201" s="340">
        <v>1.58</v>
      </c>
      <c r="C1201" s="379">
        <v>23</v>
      </c>
      <c r="D1201" s="175">
        <v>1.46</v>
      </c>
      <c r="E1201" s="362">
        <v>24</v>
      </c>
      <c r="F1201" s="175">
        <v>1.45</v>
      </c>
      <c r="G1201" s="362">
        <v>24</v>
      </c>
      <c r="H1201" s="175">
        <v>1.5004727202101986</v>
      </c>
      <c r="I1201" s="379">
        <f t="shared" si="151"/>
        <v>24</v>
      </c>
      <c r="J1201" s="376">
        <v>1.56</v>
      </c>
      <c r="K1201" s="379">
        <v>24</v>
      </c>
    </row>
    <row r="1202" spans="1:11" ht="26.25" customHeight="1" x14ac:dyDescent="0.25">
      <c r="A1202" s="142" t="s">
        <v>53</v>
      </c>
      <c r="B1202" s="340">
        <v>17.29</v>
      </c>
      <c r="C1202" s="379">
        <v>1</v>
      </c>
      <c r="D1202" s="175">
        <v>21.52</v>
      </c>
      <c r="E1202" s="362">
        <v>1</v>
      </c>
      <c r="F1202" s="175" t="s">
        <v>859</v>
      </c>
      <c r="G1202" s="362">
        <v>1</v>
      </c>
      <c r="H1202" s="175">
        <v>20.885223413627649</v>
      </c>
      <c r="I1202" s="379">
        <f t="shared" si="151"/>
        <v>1</v>
      </c>
      <c r="J1202" s="376">
        <v>20.66</v>
      </c>
      <c r="K1202" s="379">
        <v>1</v>
      </c>
    </row>
    <row r="1203" spans="1:11" ht="26.25" customHeight="1" x14ac:dyDescent="0.25">
      <c r="A1203" s="142" t="s">
        <v>54</v>
      </c>
      <c r="B1203" s="340">
        <v>1.18</v>
      </c>
      <c r="C1203" s="379">
        <v>28</v>
      </c>
      <c r="D1203" s="175">
        <v>1.06</v>
      </c>
      <c r="E1203" s="362">
        <v>28</v>
      </c>
      <c r="F1203" s="175">
        <v>1.0900000000000001</v>
      </c>
      <c r="G1203" s="362">
        <v>28</v>
      </c>
      <c r="H1203" s="175">
        <v>1.1026955941402385</v>
      </c>
      <c r="I1203" s="379">
        <f t="shared" si="151"/>
        <v>28</v>
      </c>
      <c r="J1203" s="376">
        <v>1.1399999999999999</v>
      </c>
      <c r="K1203" s="379">
        <v>28</v>
      </c>
    </row>
    <row r="1204" spans="1:11" ht="26.25" customHeight="1" x14ac:dyDescent="0.25">
      <c r="A1204" s="142" t="s">
        <v>55</v>
      </c>
      <c r="B1204" s="340">
        <v>1.54</v>
      </c>
      <c r="C1204" s="379">
        <v>26</v>
      </c>
      <c r="D1204" s="175">
        <v>1.21</v>
      </c>
      <c r="E1204" s="362">
        <v>27</v>
      </c>
      <c r="F1204" s="175">
        <v>1.28</v>
      </c>
      <c r="G1204" s="362">
        <v>27</v>
      </c>
      <c r="H1204" s="175">
        <v>1.2541331319735181</v>
      </c>
      <c r="I1204" s="379">
        <f t="shared" si="151"/>
        <v>27</v>
      </c>
      <c r="J1204" s="376">
        <v>1.24</v>
      </c>
      <c r="K1204" s="379">
        <v>27</v>
      </c>
    </row>
    <row r="1205" spans="1:11" ht="26.25" customHeight="1" x14ac:dyDescent="0.25">
      <c r="A1205" s="142" t="s">
        <v>56</v>
      </c>
      <c r="B1205" s="340">
        <v>8.2200000000000006</v>
      </c>
      <c r="C1205" s="379">
        <v>2</v>
      </c>
      <c r="D1205" s="175">
        <v>6.9599999999999991</v>
      </c>
      <c r="E1205" s="362">
        <v>2</v>
      </c>
      <c r="F1205" s="175">
        <v>7.25</v>
      </c>
      <c r="G1205" s="362">
        <v>2</v>
      </c>
      <c r="H1205" s="175">
        <v>7.1378514187722288</v>
      </c>
      <c r="I1205" s="379">
        <f t="shared" si="151"/>
        <v>2</v>
      </c>
      <c r="J1205" s="376">
        <v>7.19</v>
      </c>
      <c r="K1205" s="379">
        <v>2</v>
      </c>
    </row>
    <row r="1206" spans="1:11" ht="26.25" customHeight="1" x14ac:dyDescent="0.25">
      <c r="A1206" s="142" t="s">
        <v>57</v>
      </c>
      <c r="B1206" s="340">
        <v>1.1499999999999999</v>
      </c>
      <c r="C1206" s="379">
        <v>29</v>
      </c>
      <c r="D1206" s="175">
        <v>0.98</v>
      </c>
      <c r="E1206" s="362">
        <v>29</v>
      </c>
      <c r="F1206" s="175" t="s">
        <v>858</v>
      </c>
      <c r="G1206" s="362">
        <v>30</v>
      </c>
      <c r="H1206" s="175">
        <v>0.97163469900595989</v>
      </c>
      <c r="I1206" s="379">
        <f t="shared" si="151"/>
        <v>31</v>
      </c>
      <c r="J1206" s="376">
        <v>1</v>
      </c>
      <c r="K1206" s="379">
        <v>31</v>
      </c>
    </row>
    <row r="1207" spans="1:11" ht="26.25" customHeight="1" x14ac:dyDescent="0.25">
      <c r="A1207" s="142" t="s">
        <v>58</v>
      </c>
      <c r="B1207" s="340">
        <v>4.53</v>
      </c>
      <c r="C1207" s="379">
        <v>7</v>
      </c>
      <c r="D1207" s="175">
        <v>4.7600000000000007</v>
      </c>
      <c r="E1207" s="362">
        <v>7</v>
      </c>
      <c r="F1207" s="175">
        <v>4.74</v>
      </c>
      <c r="G1207" s="362">
        <v>7</v>
      </c>
      <c r="H1207" s="175">
        <v>4.6777671137693897</v>
      </c>
      <c r="I1207" s="379">
        <f t="shared" si="151"/>
        <v>7</v>
      </c>
      <c r="J1207" s="376">
        <v>4.71</v>
      </c>
      <c r="K1207" s="379">
        <v>7</v>
      </c>
    </row>
    <row r="1208" spans="1:11" ht="26.25" customHeight="1" x14ac:dyDescent="0.25">
      <c r="A1208" s="142" t="s">
        <v>19</v>
      </c>
      <c r="B1208" s="340">
        <v>1.34</v>
      </c>
      <c r="C1208" s="379">
        <v>27</v>
      </c>
      <c r="D1208" s="175">
        <v>1.32</v>
      </c>
      <c r="E1208" s="362">
        <v>26</v>
      </c>
      <c r="F1208" s="175">
        <v>1.33</v>
      </c>
      <c r="G1208" s="362">
        <v>26</v>
      </c>
      <c r="H1208" s="175">
        <v>1.2905604829771498</v>
      </c>
      <c r="I1208" s="379">
        <f t="shared" si="151"/>
        <v>26</v>
      </c>
      <c r="J1208" s="376">
        <v>1.28</v>
      </c>
      <c r="K1208" s="379">
        <v>26</v>
      </c>
    </row>
    <row r="1209" spans="1:11" ht="26.25" customHeight="1" x14ac:dyDescent="0.25">
      <c r="A1209" s="142" t="s">
        <v>59</v>
      </c>
      <c r="B1209" s="340">
        <v>2.4700000000000002</v>
      </c>
      <c r="C1209" s="379">
        <v>13</v>
      </c>
      <c r="D1209" s="175">
        <v>2.04</v>
      </c>
      <c r="E1209" s="362">
        <v>15</v>
      </c>
      <c r="F1209" s="175">
        <v>1.97</v>
      </c>
      <c r="G1209" s="362">
        <v>16</v>
      </c>
      <c r="H1209" s="175">
        <v>1.8546623280030861</v>
      </c>
      <c r="I1209" s="379">
        <f t="shared" si="151"/>
        <v>18</v>
      </c>
      <c r="J1209" s="376">
        <v>1.75</v>
      </c>
      <c r="K1209" s="379">
        <v>21</v>
      </c>
    </row>
    <row r="1210" spans="1:11" ht="26.25" customHeight="1" x14ac:dyDescent="0.25">
      <c r="A1210" s="142" t="s">
        <v>21</v>
      </c>
      <c r="B1210" s="340">
        <v>2.7</v>
      </c>
      <c r="C1210" s="379">
        <v>11</v>
      </c>
      <c r="D1210" s="175">
        <v>2.5100000000000002</v>
      </c>
      <c r="E1210" s="362">
        <v>12</v>
      </c>
      <c r="F1210" s="175">
        <v>2.65</v>
      </c>
      <c r="G1210" s="362">
        <v>12</v>
      </c>
      <c r="H1210" s="175">
        <v>2.5847308836213263</v>
      </c>
      <c r="I1210" s="379">
        <f t="shared" si="151"/>
        <v>12</v>
      </c>
      <c r="J1210" s="376">
        <v>2.44</v>
      </c>
      <c r="K1210" s="379">
        <v>12</v>
      </c>
    </row>
    <row r="1211" spans="1:11" ht="26.25" customHeight="1" x14ac:dyDescent="0.25">
      <c r="A1211" s="142" t="s">
        <v>60</v>
      </c>
      <c r="B1211" s="340">
        <v>5.51</v>
      </c>
      <c r="C1211" s="379">
        <v>4</v>
      </c>
      <c r="D1211" s="175">
        <v>5.53</v>
      </c>
      <c r="E1211" s="362">
        <v>4</v>
      </c>
      <c r="F1211" s="175">
        <v>5.42</v>
      </c>
      <c r="G1211" s="362">
        <v>4</v>
      </c>
      <c r="H1211" s="175">
        <v>5.7377702105417354</v>
      </c>
      <c r="I1211" s="379">
        <f t="shared" si="151"/>
        <v>4</v>
      </c>
      <c r="J1211" s="376">
        <v>5.78</v>
      </c>
      <c r="K1211" s="379">
        <v>4</v>
      </c>
    </row>
    <row r="1212" spans="1:11" ht="26.25" customHeight="1" x14ac:dyDescent="0.25">
      <c r="A1212" s="142" t="s">
        <v>61</v>
      </c>
      <c r="B1212" s="340">
        <v>2.04</v>
      </c>
      <c r="C1212" s="379">
        <v>17</v>
      </c>
      <c r="D1212" s="175">
        <v>1.87</v>
      </c>
      <c r="E1212" s="362">
        <v>19</v>
      </c>
      <c r="F1212" s="175">
        <v>1.69</v>
      </c>
      <c r="G1212" s="362">
        <v>22</v>
      </c>
      <c r="H1212" s="175">
        <v>1.6703178547422832</v>
      </c>
      <c r="I1212" s="379">
        <f t="shared" si="151"/>
        <v>23</v>
      </c>
      <c r="J1212" s="376">
        <v>1.64</v>
      </c>
      <c r="K1212" s="379">
        <v>23</v>
      </c>
    </row>
    <row r="1213" spans="1:11" ht="26.25" customHeight="1" x14ac:dyDescent="0.25">
      <c r="A1213" s="142" t="s">
        <v>62</v>
      </c>
      <c r="B1213" s="340">
        <v>2.4700000000000002</v>
      </c>
      <c r="C1213" s="379">
        <v>14</v>
      </c>
      <c r="D1213" s="175">
        <v>2.35</v>
      </c>
      <c r="E1213" s="362">
        <v>13</v>
      </c>
      <c r="F1213" s="175">
        <v>2.35</v>
      </c>
      <c r="G1213" s="362">
        <v>13</v>
      </c>
      <c r="H1213" s="175">
        <v>2.077433032298023</v>
      </c>
      <c r="I1213" s="379">
        <f t="shared" si="151"/>
        <v>14</v>
      </c>
      <c r="J1213" s="376">
        <v>1.92</v>
      </c>
      <c r="K1213" s="379">
        <v>15</v>
      </c>
    </row>
    <row r="1214" spans="1:11" ht="26.25" customHeight="1" x14ac:dyDescent="0.25">
      <c r="A1214" s="142" t="s">
        <v>63</v>
      </c>
      <c r="B1214" s="340">
        <v>1.62</v>
      </c>
      <c r="C1214" s="379">
        <v>22</v>
      </c>
      <c r="D1214" s="175">
        <v>1.37</v>
      </c>
      <c r="E1214" s="362">
        <v>25</v>
      </c>
      <c r="F1214" s="175">
        <v>1.4</v>
      </c>
      <c r="G1214" s="362">
        <v>25</v>
      </c>
      <c r="H1214" s="175">
        <v>1.406555192806896</v>
      </c>
      <c r="I1214" s="379">
        <f t="shared" si="151"/>
        <v>25</v>
      </c>
      <c r="J1214" s="376">
        <v>1.42</v>
      </c>
      <c r="K1214" s="379">
        <v>25</v>
      </c>
    </row>
    <row r="1215" spans="1:11" ht="26.25" customHeight="1" x14ac:dyDescent="0.25">
      <c r="A1215" s="142" t="s">
        <v>72</v>
      </c>
      <c r="B1215" s="340">
        <v>3.74</v>
      </c>
      <c r="C1215" s="379">
        <v>8</v>
      </c>
      <c r="D1215" s="175">
        <v>3.4000000000000004</v>
      </c>
      <c r="E1215" s="362">
        <v>8</v>
      </c>
      <c r="F1215" s="175">
        <v>3.49</v>
      </c>
      <c r="G1215" s="362">
        <v>8</v>
      </c>
      <c r="H1215" s="175">
        <v>3.5144487700473492</v>
      </c>
      <c r="I1215" s="379">
        <f t="shared" si="151"/>
        <v>8</v>
      </c>
      <c r="J1215" s="376">
        <v>3.53</v>
      </c>
      <c r="K1215" s="379">
        <v>8</v>
      </c>
    </row>
    <row r="1216" spans="1:11" ht="26.25" customHeight="1" x14ac:dyDescent="0.25">
      <c r="A1216" s="142" t="s">
        <v>64</v>
      </c>
      <c r="B1216" s="340">
        <v>2.0299999999999998</v>
      </c>
      <c r="C1216" s="379">
        <v>18</v>
      </c>
      <c r="D1216" s="175">
        <v>1.8499999999999999</v>
      </c>
      <c r="E1216" s="362">
        <v>21</v>
      </c>
      <c r="F1216" s="175">
        <v>1.81</v>
      </c>
      <c r="G1216" s="362">
        <v>21</v>
      </c>
      <c r="H1216" s="175">
        <v>1.8019157624220696</v>
      </c>
      <c r="I1216" s="379">
        <f t="shared" si="151"/>
        <v>20</v>
      </c>
      <c r="J1216" s="376">
        <v>1.86</v>
      </c>
      <c r="K1216" s="379">
        <v>18</v>
      </c>
    </row>
    <row r="1217" spans="1:11" ht="26.25" customHeight="1" x14ac:dyDescent="0.25">
      <c r="A1217" s="142" t="s">
        <v>65</v>
      </c>
      <c r="B1217" s="340">
        <v>1.03</v>
      </c>
      <c r="C1217" s="379">
        <v>30</v>
      </c>
      <c r="D1217" s="175">
        <v>0.96</v>
      </c>
      <c r="E1217" s="362">
        <v>30</v>
      </c>
      <c r="F1217" s="175">
        <v>1.01</v>
      </c>
      <c r="G1217" s="362">
        <v>29</v>
      </c>
      <c r="H1217" s="175">
        <v>1.073458244440354</v>
      </c>
      <c r="I1217" s="379">
        <f t="shared" si="151"/>
        <v>29</v>
      </c>
      <c r="J1217" s="376">
        <v>1.1000000000000001</v>
      </c>
      <c r="K1217" s="379">
        <v>29</v>
      </c>
    </row>
    <row r="1218" spans="1:11" ht="26.25" customHeight="1" x14ac:dyDescent="0.25">
      <c r="A1218" s="142" t="s">
        <v>66</v>
      </c>
      <c r="B1218" s="340">
        <v>1.78</v>
      </c>
      <c r="C1218" s="379">
        <v>20</v>
      </c>
      <c r="D1218" s="175">
        <v>1.9300000000000002</v>
      </c>
      <c r="E1218" s="362">
        <v>17</v>
      </c>
      <c r="F1218" s="175">
        <v>1.95</v>
      </c>
      <c r="G1218" s="362">
        <v>17</v>
      </c>
      <c r="H1218" s="175">
        <v>1.9141812184635656</v>
      </c>
      <c r="I1218" s="379">
        <f t="shared" si="151"/>
        <v>16</v>
      </c>
      <c r="J1218" s="376">
        <v>1.86</v>
      </c>
      <c r="K1218" s="379">
        <v>20</v>
      </c>
    </row>
    <row r="1219" spans="1:11" ht="26.25" customHeight="1" x14ac:dyDescent="0.25">
      <c r="A1219" s="142" t="s">
        <v>67</v>
      </c>
      <c r="B1219" s="340">
        <v>2.9</v>
      </c>
      <c r="C1219" s="379">
        <v>9</v>
      </c>
      <c r="D1219" s="175">
        <v>2.9499999999999997</v>
      </c>
      <c r="E1219" s="362">
        <v>9</v>
      </c>
      <c r="F1219" s="175">
        <v>2.98</v>
      </c>
      <c r="G1219" s="362">
        <v>9</v>
      </c>
      <c r="H1219" s="175">
        <v>2.9006434305316096</v>
      </c>
      <c r="I1219" s="379">
        <f t="shared" si="151"/>
        <v>10</v>
      </c>
      <c r="J1219" s="376">
        <v>2.88</v>
      </c>
      <c r="K1219" s="379">
        <v>10</v>
      </c>
    </row>
    <row r="1220" spans="1:11" ht="26.25" customHeight="1" x14ac:dyDescent="0.25">
      <c r="A1220" s="142" t="s">
        <v>68</v>
      </c>
      <c r="B1220" s="340">
        <v>1.93</v>
      </c>
      <c r="C1220" s="379">
        <v>19</v>
      </c>
      <c r="D1220" s="175">
        <v>1.9300000000000002</v>
      </c>
      <c r="E1220" s="362">
        <v>17</v>
      </c>
      <c r="F1220" s="175">
        <v>1.98</v>
      </c>
      <c r="G1220" s="362">
        <v>15</v>
      </c>
      <c r="H1220" s="175">
        <v>2.0148710707463309</v>
      </c>
      <c r="I1220" s="379">
        <f t="shared" si="151"/>
        <v>15</v>
      </c>
      <c r="J1220" s="376">
        <v>2.04</v>
      </c>
      <c r="K1220" s="379">
        <v>14</v>
      </c>
    </row>
    <row r="1221" spans="1:11" ht="26.25" customHeight="1" x14ac:dyDescent="0.25">
      <c r="A1221" s="142" t="s">
        <v>134</v>
      </c>
      <c r="B1221" s="340">
        <v>5.42</v>
      </c>
      <c r="C1221" s="379">
        <v>5</v>
      </c>
      <c r="D1221" s="175">
        <v>4.8599999999999994</v>
      </c>
      <c r="E1221" s="362">
        <v>6</v>
      </c>
      <c r="F1221" s="175">
        <v>4.95</v>
      </c>
      <c r="G1221" s="362">
        <v>6</v>
      </c>
      <c r="H1221" s="175">
        <v>4.9131576128837668</v>
      </c>
      <c r="I1221" s="379">
        <f t="shared" si="151"/>
        <v>6</v>
      </c>
      <c r="J1221" s="376">
        <v>4.87</v>
      </c>
      <c r="K1221" s="379">
        <v>6</v>
      </c>
    </row>
    <row r="1222" spans="1:11" ht="26.25" customHeight="1" x14ac:dyDescent="0.25">
      <c r="A1222" s="142" t="s">
        <v>69</v>
      </c>
      <c r="B1222" s="340">
        <v>1.68</v>
      </c>
      <c r="C1222" s="379">
        <v>21</v>
      </c>
      <c r="D1222" s="175">
        <v>1.87</v>
      </c>
      <c r="E1222" s="362">
        <v>19</v>
      </c>
      <c r="F1222" s="175">
        <v>1.83</v>
      </c>
      <c r="G1222" s="362">
        <v>19</v>
      </c>
      <c r="H1222" s="175">
        <v>1.7803457585108282</v>
      </c>
      <c r="I1222" s="379">
        <f t="shared" si="151"/>
        <v>21</v>
      </c>
      <c r="J1222" s="376">
        <v>1.86</v>
      </c>
      <c r="K1222" s="379">
        <v>19</v>
      </c>
    </row>
    <row r="1223" spans="1:11" ht="26.25" customHeight="1" x14ac:dyDescent="0.25">
      <c r="A1223" s="142" t="s">
        <v>73</v>
      </c>
      <c r="B1223" s="340">
        <v>1.55</v>
      </c>
      <c r="C1223" s="379">
        <v>25</v>
      </c>
      <c r="D1223" s="175">
        <v>1.8499999999999999</v>
      </c>
      <c r="E1223" s="362">
        <v>21</v>
      </c>
      <c r="F1223" s="175">
        <v>1.82</v>
      </c>
      <c r="G1223" s="362">
        <v>20</v>
      </c>
      <c r="H1223" s="175">
        <v>1.8886731225519311</v>
      </c>
      <c r="I1223" s="379">
        <f t="shared" si="151"/>
        <v>17</v>
      </c>
      <c r="J1223" s="376">
        <v>1.88</v>
      </c>
      <c r="K1223" s="379">
        <v>17</v>
      </c>
    </row>
    <row r="1224" spans="1:11" ht="26.25" customHeight="1" x14ac:dyDescent="0.25">
      <c r="A1224" s="142" t="s">
        <v>70</v>
      </c>
      <c r="B1224" s="340">
        <v>2.2799999999999998</v>
      </c>
      <c r="C1224" s="379">
        <v>16</v>
      </c>
      <c r="D1224" s="175">
        <v>1.94</v>
      </c>
      <c r="E1224" s="362">
        <v>16</v>
      </c>
      <c r="F1224" s="175">
        <v>1.92</v>
      </c>
      <c r="G1224" s="362">
        <v>18</v>
      </c>
      <c r="H1224" s="175">
        <v>1.8466071398204646</v>
      </c>
      <c r="I1224" s="379">
        <f t="shared" si="151"/>
        <v>19</v>
      </c>
      <c r="J1224" s="376">
        <v>1.88</v>
      </c>
      <c r="K1224" s="379">
        <v>16</v>
      </c>
    </row>
    <row r="1225" spans="1:11" ht="26.25" customHeight="1" x14ac:dyDescent="0.25">
      <c r="A1225" s="142" t="s">
        <v>36</v>
      </c>
      <c r="B1225" s="340">
        <v>2.5299999999999998</v>
      </c>
      <c r="C1225" s="379">
        <v>12</v>
      </c>
      <c r="D1225" s="175">
        <v>2.15</v>
      </c>
      <c r="E1225" s="362">
        <v>14</v>
      </c>
      <c r="F1225" s="175">
        <v>2.09</v>
      </c>
      <c r="G1225" s="362">
        <v>14</v>
      </c>
      <c r="H1225" s="175">
        <v>2.0876661046929827</v>
      </c>
      <c r="I1225" s="379">
        <f t="shared" si="151"/>
        <v>13</v>
      </c>
      <c r="J1225" s="376">
        <v>2.14</v>
      </c>
      <c r="K1225" s="379">
        <v>13</v>
      </c>
    </row>
    <row r="1226" spans="1:11" ht="26.25" customHeight="1" x14ac:dyDescent="0.25">
      <c r="A1226" s="138" t="s">
        <v>556</v>
      </c>
    </row>
    <row r="1227" spans="1:11" ht="26.25" customHeight="1" x14ac:dyDescent="0.25">
      <c r="A1227" s="143" t="s">
        <v>158</v>
      </c>
    </row>
    <row r="1229" spans="1:11" ht="26.25" customHeight="1" x14ac:dyDescent="0.25">
      <c r="A1229" s="469" t="s">
        <v>637</v>
      </c>
      <c r="E1229" s="17"/>
      <c r="G1229" s="17"/>
      <c r="K1229" s="17" t="s">
        <v>374</v>
      </c>
    </row>
    <row r="1230" spans="1:11" ht="26.25" customHeight="1" x14ac:dyDescent="0.25">
      <c r="A1230" s="821" t="s">
        <v>1</v>
      </c>
      <c r="B1230" s="725" t="s">
        <v>1091</v>
      </c>
      <c r="C1230" s="725"/>
      <c r="D1230" s="725" t="s">
        <v>349</v>
      </c>
      <c r="E1230" s="725"/>
      <c r="F1230" s="725" t="s">
        <v>410</v>
      </c>
      <c r="G1230" s="725"/>
      <c r="H1230" s="725" t="s">
        <v>598</v>
      </c>
      <c r="I1230" s="725"/>
      <c r="J1230" s="725" t="s">
        <v>889</v>
      </c>
      <c r="K1230" s="725"/>
    </row>
    <row r="1231" spans="1:11" ht="26.25" customHeight="1" x14ac:dyDescent="0.25">
      <c r="A1231" s="821"/>
      <c r="B1231" s="458" t="s">
        <v>75</v>
      </c>
      <c r="C1231" s="458" t="s">
        <v>3</v>
      </c>
      <c r="D1231" s="461" t="s">
        <v>75</v>
      </c>
      <c r="E1231" s="461" t="s">
        <v>3</v>
      </c>
      <c r="F1231" s="461" t="s">
        <v>75</v>
      </c>
      <c r="G1231" s="461" t="s">
        <v>3</v>
      </c>
      <c r="H1231" s="461" t="s">
        <v>75</v>
      </c>
      <c r="I1231" s="461" t="s">
        <v>3</v>
      </c>
      <c r="J1231" s="461" t="s">
        <v>75</v>
      </c>
      <c r="K1231" s="461" t="s">
        <v>3</v>
      </c>
    </row>
    <row r="1232" spans="1:11" ht="26.25" customHeight="1" x14ac:dyDescent="0.25">
      <c r="A1232" s="136" t="s">
        <v>4</v>
      </c>
      <c r="B1232" s="141">
        <v>6.2</v>
      </c>
      <c r="C1232" s="374" t="s">
        <v>230</v>
      </c>
      <c r="D1232" s="141">
        <v>4.9000000000000004</v>
      </c>
      <c r="E1232" s="374" t="s">
        <v>230</v>
      </c>
      <c r="F1232" s="141">
        <v>6.2</v>
      </c>
      <c r="G1232" s="374" t="s">
        <v>230</v>
      </c>
      <c r="H1232" s="375">
        <v>5.8148109083664403</v>
      </c>
      <c r="I1232" s="374" t="s">
        <v>230</v>
      </c>
      <c r="J1232" s="375">
        <v>5.34</v>
      </c>
      <c r="K1232" s="374" t="s">
        <v>230</v>
      </c>
    </row>
    <row r="1233" spans="1:11" ht="26.25" customHeight="1" x14ac:dyDescent="0.2">
      <c r="A1233" s="137" t="s">
        <v>6</v>
      </c>
      <c r="B1233" s="637">
        <v>7.3</v>
      </c>
      <c r="C1233" s="362">
        <v>6</v>
      </c>
      <c r="D1233" s="382">
        <v>4.9000000000000004</v>
      </c>
      <c r="E1233" s="362">
        <v>16</v>
      </c>
      <c r="F1233" s="637">
        <v>6.4</v>
      </c>
      <c r="G1233" s="362">
        <v>15</v>
      </c>
      <c r="H1233" s="673">
        <v>6.1438036809815948</v>
      </c>
      <c r="I1233" s="379">
        <f>RANK(H1233,$H$1233:$H$1263)</f>
        <v>14</v>
      </c>
      <c r="J1233" s="376">
        <v>5.8947239263803679</v>
      </c>
      <c r="K1233" s="379">
        <v>9</v>
      </c>
    </row>
    <row r="1234" spans="1:11" ht="26.25" customHeight="1" x14ac:dyDescent="0.2">
      <c r="A1234" s="137" t="s">
        <v>7</v>
      </c>
      <c r="B1234" s="637">
        <v>4.2</v>
      </c>
      <c r="C1234" s="362">
        <v>28</v>
      </c>
      <c r="D1234" s="382">
        <v>3.5</v>
      </c>
      <c r="E1234" s="362">
        <v>26</v>
      </c>
      <c r="F1234" s="637">
        <v>4.4000000000000004</v>
      </c>
      <c r="G1234" s="362">
        <v>29</v>
      </c>
      <c r="H1234" s="673">
        <v>4.1490576813249573</v>
      </c>
      <c r="I1234" s="379">
        <f t="shared" ref="I1234:I1263" si="152">RANK(H1234,$H$1233:$H$1263)</f>
        <v>28</v>
      </c>
      <c r="J1234" s="376">
        <v>3.6216447744146203</v>
      </c>
      <c r="K1234" s="379">
        <v>31</v>
      </c>
    </row>
    <row r="1235" spans="1:11" ht="26.25" customHeight="1" x14ac:dyDescent="0.2">
      <c r="A1235" s="137" t="s">
        <v>8</v>
      </c>
      <c r="B1235" s="637">
        <v>5.9</v>
      </c>
      <c r="C1235" s="362">
        <v>17</v>
      </c>
      <c r="D1235" s="382">
        <v>5.3</v>
      </c>
      <c r="E1235" s="362">
        <v>12</v>
      </c>
      <c r="F1235" s="637">
        <v>6.7</v>
      </c>
      <c r="G1235" s="362">
        <v>14</v>
      </c>
      <c r="H1235" s="673">
        <v>5.9483821263482284</v>
      </c>
      <c r="I1235" s="379">
        <f t="shared" si="152"/>
        <v>15</v>
      </c>
      <c r="J1235" s="376">
        <v>5.5061633281972266</v>
      </c>
      <c r="K1235" s="379">
        <v>15</v>
      </c>
    </row>
    <row r="1236" spans="1:11" ht="26.25" customHeight="1" x14ac:dyDescent="0.2">
      <c r="A1236" s="137" t="s">
        <v>9</v>
      </c>
      <c r="B1236" s="637">
        <v>6.8</v>
      </c>
      <c r="C1236" s="362">
        <v>11</v>
      </c>
      <c r="D1236" s="391">
        <v>5</v>
      </c>
      <c r="E1236" s="362">
        <v>15</v>
      </c>
      <c r="F1236" s="637">
        <v>6.2</v>
      </c>
      <c r="G1236" s="362">
        <v>17</v>
      </c>
      <c r="H1236" s="673">
        <v>5.7289892632358388</v>
      </c>
      <c r="I1236" s="379">
        <f t="shared" si="152"/>
        <v>16</v>
      </c>
      <c r="J1236" s="376">
        <v>5.7419474268789337</v>
      </c>
      <c r="K1236" s="379">
        <v>12</v>
      </c>
    </row>
    <row r="1237" spans="1:11" ht="26.25" customHeight="1" x14ac:dyDescent="0.2">
      <c r="A1237" s="137" t="s">
        <v>10</v>
      </c>
      <c r="B1237" s="637">
        <v>4.9000000000000004</v>
      </c>
      <c r="C1237" s="362">
        <v>25</v>
      </c>
      <c r="D1237" s="382">
        <v>3.9</v>
      </c>
      <c r="E1237" s="362">
        <v>24</v>
      </c>
      <c r="F1237" s="637">
        <v>4.9000000000000004</v>
      </c>
      <c r="G1237" s="362">
        <v>26</v>
      </c>
      <c r="H1237" s="673">
        <v>4.5701871657754012</v>
      </c>
      <c r="I1237" s="379">
        <f t="shared" si="152"/>
        <v>26</v>
      </c>
      <c r="J1237" s="376">
        <v>3.9318181818181817</v>
      </c>
      <c r="K1237" s="379">
        <v>28</v>
      </c>
    </row>
    <row r="1238" spans="1:11" ht="26.25" customHeight="1" x14ac:dyDescent="0.2">
      <c r="A1238" s="137" t="s">
        <v>11</v>
      </c>
      <c r="B1238" s="637">
        <v>7.1</v>
      </c>
      <c r="C1238" s="362">
        <v>8</v>
      </c>
      <c r="D1238" s="382">
        <v>7.7</v>
      </c>
      <c r="E1238" s="362">
        <v>3</v>
      </c>
      <c r="F1238" s="637">
        <v>9.1</v>
      </c>
      <c r="G1238" s="362">
        <v>3</v>
      </c>
      <c r="H1238" s="673">
        <v>9.6157718120805367</v>
      </c>
      <c r="I1238" s="379">
        <f t="shared" si="152"/>
        <v>3</v>
      </c>
      <c r="J1238" s="376">
        <v>8.8271812080536911</v>
      </c>
      <c r="K1238" s="379">
        <v>3</v>
      </c>
    </row>
    <row r="1239" spans="1:11" ht="26.25" customHeight="1" x14ac:dyDescent="0.2">
      <c r="A1239" s="137" t="s">
        <v>12</v>
      </c>
      <c r="B1239" s="637">
        <v>6.4</v>
      </c>
      <c r="C1239" s="362">
        <v>16</v>
      </c>
      <c r="D1239" s="382">
        <v>6.2</v>
      </c>
      <c r="E1239" s="362">
        <v>8</v>
      </c>
      <c r="F1239" s="637">
        <v>7.6</v>
      </c>
      <c r="G1239" s="362">
        <v>7</v>
      </c>
      <c r="H1239" s="673">
        <v>6.3375494071146248</v>
      </c>
      <c r="I1239" s="379">
        <f t="shared" si="152"/>
        <v>9</v>
      </c>
      <c r="J1239" s="376">
        <v>5.2703557312252967</v>
      </c>
      <c r="K1239" s="379">
        <v>18</v>
      </c>
    </row>
    <row r="1240" spans="1:11" ht="26.25" customHeight="1" x14ac:dyDescent="0.2">
      <c r="A1240" s="137" t="s">
        <v>13</v>
      </c>
      <c r="B1240" s="637">
        <v>7.9</v>
      </c>
      <c r="C1240" s="362">
        <v>4</v>
      </c>
      <c r="D1240" s="382">
        <v>5.8</v>
      </c>
      <c r="E1240" s="362">
        <v>10</v>
      </c>
      <c r="F1240" s="637">
        <v>7.5</v>
      </c>
      <c r="G1240" s="362">
        <v>8</v>
      </c>
      <c r="H1240" s="673">
        <v>6.3129418352348292</v>
      </c>
      <c r="I1240" s="379">
        <f t="shared" si="152"/>
        <v>10</v>
      </c>
      <c r="J1240" s="376">
        <v>5.7672709456148947</v>
      </c>
      <c r="K1240" s="379">
        <v>11</v>
      </c>
    </row>
    <row r="1241" spans="1:11" ht="26.25" customHeight="1" x14ac:dyDescent="0.2">
      <c r="A1241" s="137" t="s">
        <v>14</v>
      </c>
      <c r="B1241" s="637">
        <v>6.7</v>
      </c>
      <c r="C1241" s="362">
        <v>13</v>
      </c>
      <c r="D1241" s="382">
        <v>5.2</v>
      </c>
      <c r="E1241" s="362">
        <v>14</v>
      </c>
      <c r="F1241" s="637">
        <v>6.4</v>
      </c>
      <c r="G1241" s="362">
        <v>15</v>
      </c>
      <c r="H1241" s="673">
        <v>5.6938569989929508</v>
      </c>
      <c r="I1241" s="379">
        <f t="shared" si="152"/>
        <v>18</v>
      </c>
      <c r="J1241" s="376">
        <v>5.5528700906344408</v>
      </c>
      <c r="K1241" s="379">
        <v>14</v>
      </c>
    </row>
    <row r="1242" spans="1:11" ht="26.25" customHeight="1" x14ac:dyDescent="0.2">
      <c r="A1242" s="137" t="s">
        <v>15</v>
      </c>
      <c r="B1242" s="637">
        <v>6.9</v>
      </c>
      <c r="C1242" s="362">
        <v>9</v>
      </c>
      <c r="D1242" s="382">
        <v>6.4</v>
      </c>
      <c r="E1242" s="362">
        <v>7</v>
      </c>
      <c r="F1242" s="637">
        <v>7.5</v>
      </c>
      <c r="G1242" s="362">
        <v>8</v>
      </c>
      <c r="H1242" s="673">
        <v>6.9234449760765546</v>
      </c>
      <c r="I1242" s="379">
        <f t="shared" si="152"/>
        <v>8</v>
      </c>
      <c r="J1242" s="376">
        <v>6.2009569377990434</v>
      </c>
      <c r="K1242" s="379">
        <v>7</v>
      </c>
    </row>
    <row r="1243" spans="1:11" ht="26.25" customHeight="1" x14ac:dyDescent="0.2">
      <c r="A1243" s="137" t="s">
        <v>16</v>
      </c>
      <c r="B1243" s="637">
        <v>5.0999999999999996</v>
      </c>
      <c r="C1243" s="362">
        <v>22</v>
      </c>
      <c r="D1243" s="382">
        <v>4.5</v>
      </c>
      <c r="E1243" s="362">
        <v>20</v>
      </c>
      <c r="F1243" s="637">
        <v>5.3</v>
      </c>
      <c r="G1243" s="362">
        <v>23</v>
      </c>
      <c r="H1243" s="673">
        <v>5.2283968163729391</v>
      </c>
      <c r="I1243" s="379">
        <f t="shared" si="152"/>
        <v>21</v>
      </c>
      <c r="J1243" s="376">
        <v>5.0386583285957931</v>
      </c>
      <c r="K1243" s="379">
        <v>20</v>
      </c>
    </row>
    <row r="1244" spans="1:11" ht="26.25" customHeight="1" x14ac:dyDescent="0.2">
      <c r="A1244" s="137" t="s">
        <v>17</v>
      </c>
      <c r="B1244" s="637">
        <v>4.7</v>
      </c>
      <c r="C1244" s="362">
        <v>27</v>
      </c>
      <c r="D1244" s="382">
        <v>4.8</v>
      </c>
      <c r="E1244" s="362">
        <v>17</v>
      </c>
      <c r="F1244" s="637">
        <v>6.2</v>
      </c>
      <c r="G1244" s="362">
        <v>17</v>
      </c>
      <c r="H1244" s="673">
        <v>5.7157534246575343</v>
      </c>
      <c r="I1244" s="379">
        <f t="shared" si="152"/>
        <v>17</v>
      </c>
      <c r="J1244" s="376">
        <v>5.4611872146118721</v>
      </c>
      <c r="K1244" s="379">
        <v>17</v>
      </c>
    </row>
    <row r="1245" spans="1:11" ht="26.25" customHeight="1" x14ac:dyDescent="0.2">
      <c r="A1245" s="137" t="s">
        <v>18</v>
      </c>
      <c r="B1245" s="637">
        <v>5.3</v>
      </c>
      <c r="C1245" s="362">
        <v>19</v>
      </c>
      <c r="D1245" s="382">
        <v>3.5</v>
      </c>
      <c r="E1245" s="362">
        <v>26</v>
      </c>
      <c r="F1245" s="391">
        <v>5</v>
      </c>
      <c r="G1245" s="362">
        <v>24</v>
      </c>
      <c r="H1245" s="391">
        <v>4.7381280788177342</v>
      </c>
      <c r="I1245" s="379">
        <f t="shared" si="152"/>
        <v>24</v>
      </c>
      <c r="J1245" s="376">
        <v>4.0729064039408867</v>
      </c>
      <c r="K1245" s="379">
        <v>27</v>
      </c>
    </row>
    <row r="1246" spans="1:11" ht="26.25" customHeight="1" x14ac:dyDescent="0.2">
      <c r="A1246" s="137" t="s">
        <v>19</v>
      </c>
      <c r="B1246" s="637">
        <v>6.6</v>
      </c>
      <c r="C1246" s="362">
        <v>15</v>
      </c>
      <c r="D1246" s="382">
        <v>5.5</v>
      </c>
      <c r="E1246" s="362">
        <v>11</v>
      </c>
      <c r="F1246" s="637">
        <v>6.8</v>
      </c>
      <c r="G1246" s="362">
        <v>11</v>
      </c>
      <c r="H1246" s="673">
        <v>6.1579892280071817</v>
      </c>
      <c r="I1246" s="379">
        <f t="shared" si="152"/>
        <v>13</v>
      </c>
      <c r="J1246" s="376">
        <v>6.1714542190305206</v>
      </c>
      <c r="K1246" s="379">
        <v>8</v>
      </c>
    </row>
    <row r="1247" spans="1:11" ht="26.25" customHeight="1" x14ac:dyDescent="0.2">
      <c r="A1247" s="137" t="s">
        <v>20</v>
      </c>
      <c r="B1247" s="637">
        <v>13.6</v>
      </c>
      <c r="C1247" s="362">
        <v>1</v>
      </c>
      <c r="D1247" s="382">
        <v>12.1</v>
      </c>
      <c r="E1247" s="362">
        <v>1</v>
      </c>
      <c r="F1247" s="661" t="s">
        <v>860</v>
      </c>
      <c r="G1247" s="362">
        <v>1</v>
      </c>
      <c r="H1247" s="674">
        <v>13.755469755469756</v>
      </c>
      <c r="I1247" s="379">
        <f t="shared" si="152"/>
        <v>1</v>
      </c>
      <c r="J1247" s="376">
        <v>12.135135135135135</v>
      </c>
      <c r="K1247" s="379">
        <v>1</v>
      </c>
    </row>
    <row r="1248" spans="1:11" ht="26.25" customHeight="1" x14ac:dyDescent="0.2">
      <c r="A1248" s="137" t="s">
        <v>21</v>
      </c>
      <c r="B1248" s="637">
        <v>3.9</v>
      </c>
      <c r="C1248" s="362">
        <v>31</v>
      </c>
      <c r="D1248" s="382">
        <v>3</v>
      </c>
      <c r="E1248" s="362">
        <v>30</v>
      </c>
      <c r="F1248" s="637">
        <v>4.0999999999999996</v>
      </c>
      <c r="G1248" s="362">
        <v>31</v>
      </c>
      <c r="H1248" s="673">
        <v>4.7075295581829497</v>
      </c>
      <c r="I1248" s="379">
        <f t="shared" si="152"/>
        <v>25</v>
      </c>
      <c r="J1248" s="376">
        <v>4.1505911636589916</v>
      </c>
      <c r="K1248" s="379">
        <v>26</v>
      </c>
    </row>
    <row r="1249" spans="1:11" ht="26.25" customHeight="1" x14ac:dyDescent="0.2">
      <c r="A1249" s="137" t="s">
        <v>22</v>
      </c>
      <c r="B1249" s="637">
        <v>4.9000000000000004</v>
      </c>
      <c r="C1249" s="362">
        <v>25</v>
      </c>
      <c r="D1249" s="382">
        <v>3.5</v>
      </c>
      <c r="E1249" s="362">
        <v>26</v>
      </c>
      <c r="F1249" s="391">
        <v>5</v>
      </c>
      <c r="G1249" s="362">
        <v>24</v>
      </c>
      <c r="H1249" s="391">
        <v>4.7521033065936216</v>
      </c>
      <c r="I1249" s="379">
        <f t="shared" si="152"/>
        <v>23</v>
      </c>
      <c r="J1249" s="376">
        <v>4.3780082175699473</v>
      </c>
      <c r="K1249" s="379">
        <v>24</v>
      </c>
    </row>
    <row r="1250" spans="1:11" ht="26.25" customHeight="1" x14ac:dyDescent="0.2">
      <c r="A1250" s="137" t="s">
        <v>23</v>
      </c>
      <c r="B1250" s="637">
        <v>6.9</v>
      </c>
      <c r="C1250" s="362">
        <v>9</v>
      </c>
      <c r="D1250" s="382">
        <v>6.7</v>
      </c>
      <c r="E1250" s="362">
        <v>6</v>
      </c>
      <c r="F1250" s="391">
        <v>8</v>
      </c>
      <c r="G1250" s="362">
        <v>6</v>
      </c>
      <c r="H1250" s="391">
        <v>6.2701492537313435</v>
      </c>
      <c r="I1250" s="379">
        <f t="shared" si="152"/>
        <v>11</v>
      </c>
      <c r="J1250" s="376">
        <v>5.4656716417910447</v>
      </c>
      <c r="K1250" s="379">
        <v>16</v>
      </c>
    </row>
    <row r="1251" spans="1:11" ht="26.25" customHeight="1" x14ac:dyDescent="0.2">
      <c r="A1251" s="137" t="s">
        <v>24</v>
      </c>
      <c r="B1251" s="637">
        <v>6.8</v>
      </c>
      <c r="C1251" s="362">
        <v>11</v>
      </c>
      <c r="D1251" s="382">
        <v>7.4</v>
      </c>
      <c r="E1251" s="362">
        <v>4</v>
      </c>
      <c r="F1251" s="637">
        <v>8.1</v>
      </c>
      <c r="G1251" s="362">
        <v>5</v>
      </c>
      <c r="H1251" s="673">
        <v>11.480836236933797</v>
      </c>
      <c r="I1251" s="379">
        <f t="shared" si="152"/>
        <v>2</v>
      </c>
      <c r="J1251" s="376">
        <v>9.1463414634146343</v>
      </c>
      <c r="K1251" s="379">
        <v>2</v>
      </c>
    </row>
    <row r="1252" spans="1:11" ht="26.25" customHeight="1" x14ac:dyDescent="0.2">
      <c r="A1252" s="137" t="s">
        <v>25</v>
      </c>
      <c r="B1252" s="637">
        <v>4.2</v>
      </c>
      <c r="C1252" s="362">
        <v>28</v>
      </c>
      <c r="D1252" s="382">
        <v>3.7</v>
      </c>
      <c r="E1252" s="362">
        <v>25</v>
      </c>
      <c r="F1252" s="637">
        <v>4.4000000000000004</v>
      </c>
      <c r="G1252" s="362">
        <v>29</v>
      </c>
      <c r="H1252" s="673">
        <v>3.9548156956004754</v>
      </c>
      <c r="I1252" s="379">
        <f t="shared" si="152"/>
        <v>30</v>
      </c>
      <c r="J1252" s="376">
        <v>3.9155766944114152</v>
      </c>
      <c r="K1252" s="379">
        <v>29</v>
      </c>
    </row>
    <row r="1253" spans="1:11" ht="26.25" customHeight="1" x14ac:dyDescent="0.2">
      <c r="A1253" s="137" t="s">
        <v>26</v>
      </c>
      <c r="B1253" s="637">
        <v>5.0999999999999996</v>
      </c>
      <c r="C1253" s="362">
        <v>22</v>
      </c>
      <c r="D1253" s="382">
        <v>4.4000000000000004</v>
      </c>
      <c r="E1253" s="362">
        <v>22</v>
      </c>
      <c r="F1253" s="637">
        <v>5.5</v>
      </c>
      <c r="G1253" s="362">
        <v>21</v>
      </c>
      <c r="H1253" s="673">
        <v>4.9033973412112264</v>
      </c>
      <c r="I1253" s="379">
        <f t="shared" si="152"/>
        <v>22</v>
      </c>
      <c r="J1253" s="376">
        <v>4.5187592319054657</v>
      </c>
      <c r="K1253" s="379">
        <v>22</v>
      </c>
    </row>
    <row r="1254" spans="1:11" ht="26.25" customHeight="1" x14ac:dyDescent="0.2">
      <c r="A1254" s="137" t="s">
        <v>27</v>
      </c>
      <c r="B1254" s="637">
        <v>5.4</v>
      </c>
      <c r="C1254" s="362">
        <v>18</v>
      </c>
      <c r="D1254" s="382">
        <v>4.2</v>
      </c>
      <c r="E1254" s="362">
        <v>23</v>
      </c>
      <c r="F1254" s="637">
        <v>5.4</v>
      </c>
      <c r="G1254" s="362">
        <v>22</v>
      </c>
      <c r="H1254" s="673">
        <v>4.4864864864864868</v>
      </c>
      <c r="I1254" s="379">
        <f t="shared" si="152"/>
        <v>27</v>
      </c>
      <c r="J1254" s="376">
        <v>4.46996996996997</v>
      </c>
      <c r="K1254" s="379">
        <v>23</v>
      </c>
    </row>
    <row r="1255" spans="1:11" ht="26.25" customHeight="1" x14ac:dyDescent="0.2">
      <c r="A1255" s="137" t="s">
        <v>28</v>
      </c>
      <c r="B1255" s="637">
        <v>7.3</v>
      </c>
      <c r="C1255" s="362">
        <v>6</v>
      </c>
      <c r="D1255" s="382">
        <v>5.9</v>
      </c>
      <c r="E1255" s="362">
        <v>9</v>
      </c>
      <c r="F1255" s="637">
        <v>7.3</v>
      </c>
      <c r="G1255" s="362">
        <v>10</v>
      </c>
      <c r="H1255" s="673">
        <v>8.516556291390728</v>
      </c>
      <c r="I1255" s="379">
        <f t="shared" si="152"/>
        <v>5</v>
      </c>
      <c r="J1255" s="376">
        <v>7.112582781456954</v>
      </c>
      <c r="K1255" s="379">
        <v>6</v>
      </c>
    </row>
    <row r="1256" spans="1:11" ht="26.25" customHeight="1" x14ac:dyDescent="0.2">
      <c r="A1256" s="137" t="s">
        <v>29</v>
      </c>
      <c r="B1256" s="637">
        <v>5</v>
      </c>
      <c r="C1256" s="362">
        <v>24</v>
      </c>
      <c r="D1256" s="382">
        <v>2.9</v>
      </c>
      <c r="E1256" s="362">
        <v>31</v>
      </c>
      <c r="F1256" s="637">
        <v>4.5999999999999996</v>
      </c>
      <c r="G1256" s="362">
        <v>28</v>
      </c>
      <c r="H1256" s="673">
        <v>4.139360639360639</v>
      </c>
      <c r="I1256" s="379">
        <f t="shared" si="152"/>
        <v>29</v>
      </c>
      <c r="J1256" s="376">
        <v>4.256743256743257</v>
      </c>
      <c r="K1256" s="379">
        <v>25</v>
      </c>
    </row>
    <row r="1257" spans="1:11" ht="26.25" customHeight="1" x14ac:dyDescent="0.2">
      <c r="A1257" s="137" t="s">
        <v>30</v>
      </c>
      <c r="B1257" s="637">
        <v>6.7</v>
      </c>
      <c r="C1257" s="362">
        <v>13</v>
      </c>
      <c r="D1257" s="382">
        <v>5.3</v>
      </c>
      <c r="E1257" s="362">
        <v>12</v>
      </c>
      <c r="F1257" s="637">
        <v>6.8</v>
      </c>
      <c r="G1257" s="362">
        <v>11</v>
      </c>
      <c r="H1257" s="673">
        <v>6.2691858200233739</v>
      </c>
      <c r="I1257" s="379">
        <f t="shared" si="152"/>
        <v>12</v>
      </c>
      <c r="J1257" s="376">
        <v>5.7183482664589018</v>
      </c>
      <c r="K1257" s="379">
        <v>13</v>
      </c>
    </row>
    <row r="1258" spans="1:11" ht="26.25" customHeight="1" x14ac:dyDescent="0.2">
      <c r="A1258" s="137" t="s">
        <v>31</v>
      </c>
      <c r="B1258" s="637">
        <v>5.3</v>
      </c>
      <c r="C1258" s="362">
        <v>19</v>
      </c>
      <c r="D1258" s="382">
        <v>4.5</v>
      </c>
      <c r="E1258" s="362">
        <v>20</v>
      </c>
      <c r="F1258" s="637">
        <v>6.2</v>
      </c>
      <c r="G1258" s="362">
        <v>17</v>
      </c>
      <c r="H1258" s="673">
        <v>5.5766871165644174</v>
      </c>
      <c r="I1258" s="379">
        <f t="shared" si="152"/>
        <v>19</v>
      </c>
      <c r="J1258" s="376">
        <v>4.9425543781372001</v>
      </c>
      <c r="K1258" s="379">
        <v>21</v>
      </c>
    </row>
    <row r="1259" spans="1:11" ht="26.25" customHeight="1" x14ac:dyDescent="0.2">
      <c r="A1259" s="137" t="s">
        <v>32</v>
      </c>
      <c r="B1259" s="637">
        <v>8.1</v>
      </c>
      <c r="C1259" s="362">
        <v>3</v>
      </c>
      <c r="D1259" s="382">
        <v>6.8</v>
      </c>
      <c r="E1259" s="362">
        <v>5</v>
      </c>
      <c r="F1259" s="637">
        <v>8.4</v>
      </c>
      <c r="G1259" s="362">
        <v>4</v>
      </c>
      <c r="H1259" s="673">
        <v>8.4207586004116433</v>
      </c>
      <c r="I1259" s="379">
        <f t="shared" si="152"/>
        <v>6</v>
      </c>
      <c r="J1259" s="376">
        <v>7.8432813878271093</v>
      </c>
      <c r="K1259" s="379">
        <v>5</v>
      </c>
    </row>
    <row r="1260" spans="1:11" ht="26.25" customHeight="1" x14ac:dyDescent="0.2">
      <c r="A1260" s="137" t="s">
        <v>33</v>
      </c>
      <c r="B1260" s="637">
        <v>7.5</v>
      </c>
      <c r="C1260" s="362">
        <v>5</v>
      </c>
      <c r="D1260" s="382">
        <v>4.8</v>
      </c>
      <c r="E1260" s="362">
        <v>17</v>
      </c>
      <c r="F1260" s="637">
        <v>6.8</v>
      </c>
      <c r="G1260" s="362">
        <v>11</v>
      </c>
      <c r="H1260" s="673">
        <v>7.1184479237576586</v>
      </c>
      <c r="I1260" s="379">
        <f t="shared" si="152"/>
        <v>7</v>
      </c>
      <c r="J1260" s="376">
        <v>5.7699115044247788</v>
      </c>
      <c r="K1260" s="379">
        <v>10</v>
      </c>
    </row>
    <row r="1261" spans="1:11" ht="26.25" customHeight="1" x14ac:dyDescent="0.2">
      <c r="A1261" s="137" t="s">
        <v>34</v>
      </c>
      <c r="B1261" s="637">
        <v>4.0999999999999996</v>
      </c>
      <c r="C1261" s="362">
        <v>30</v>
      </c>
      <c r="D1261" s="382">
        <v>3.4</v>
      </c>
      <c r="E1261" s="362">
        <v>29</v>
      </c>
      <c r="F1261" s="637">
        <v>4.8</v>
      </c>
      <c r="G1261" s="362">
        <v>27</v>
      </c>
      <c r="H1261" s="673">
        <v>3.8552036199095023</v>
      </c>
      <c r="I1261" s="379">
        <f t="shared" si="152"/>
        <v>31</v>
      </c>
      <c r="J1261" s="376">
        <v>3.7184514831573656</v>
      </c>
      <c r="K1261" s="379">
        <v>30</v>
      </c>
    </row>
    <row r="1262" spans="1:11" ht="26.25" customHeight="1" x14ac:dyDescent="0.2">
      <c r="A1262" s="137" t="s">
        <v>35</v>
      </c>
      <c r="B1262" s="637">
        <v>5.3</v>
      </c>
      <c r="C1262" s="362">
        <v>19</v>
      </c>
      <c r="D1262" s="382">
        <v>4.8</v>
      </c>
      <c r="E1262" s="362">
        <v>17</v>
      </c>
      <c r="F1262" s="637">
        <v>5.7</v>
      </c>
      <c r="G1262" s="362">
        <v>20</v>
      </c>
      <c r="H1262" s="673">
        <v>5.3035613340870551</v>
      </c>
      <c r="I1262" s="379">
        <f t="shared" si="152"/>
        <v>20</v>
      </c>
      <c r="J1262" s="376">
        <v>5.1933295647258335</v>
      </c>
      <c r="K1262" s="379">
        <v>19</v>
      </c>
    </row>
    <row r="1263" spans="1:11" ht="26.25" customHeight="1" x14ac:dyDescent="0.2">
      <c r="A1263" s="137" t="s">
        <v>36</v>
      </c>
      <c r="B1263" s="637">
        <v>9.1</v>
      </c>
      <c r="C1263" s="362">
        <v>2</v>
      </c>
      <c r="D1263" s="382">
        <v>8.6</v>
      </c>
      <c r="E1263" s="362">
        <v>2</v>
      </c>
      <c r="F1263" s="637">
        <v>10.1</v>
      </c>
      <c r="G1263" s="362">
        <v>2</v>
      </c>
      <c r="H1263" s="673">
        <v>9.3023975251353441</v>
      </c>
      <c r="I1263" s="379">
        <f t="shared" si="152"/>
        <v>4</v>
      </c>
      <c r="J1263" s="376">
        <v>7.9845320959010051</v>
      </c>
      <c r="K1263" s="379">
        <v>4</v>
      </c>
    </row>
    <row r="1264" spans="1:11" ht="26.25" customHeight="1" x14ac:dyDescent="0.25">
      <c r="A1264" s="138" t="s">
        <v>556</v>
      </c>
    </row>
    <row r="1265" spans="1:11" ht="26.25" customHeight="1" x14ac:dyDescent="0.25">
      <c r="A1265" s="138" t="s">
        <v>40</v>
      </c>
    </row>
    <row r="1266" spans="1:11" ht="26.25" customHeight="1" x14ac:dyDescent="0.25">
      <c r="A1266" s="139"/>
    </row>
    <row r="1267" spans="1:11" ht="26.25" customHeight="1" x14ac:dyDescent="0.25">
      <c r="A1267" s="469" t="s">
        <v>638</v>
      </c>
      <c r="E1267" s="23"/>
      <c r="G1267" s="23"/>
      <c r="I1267" s="23" t="s">
        <v>0</v>
      </c>
      <c r="K1267" s="23"/>
    </row>
    <row r="1268" spans="1:11" ht="26.25" customHeight="1" x14ac:dyDescent="0.25">
      <c r="A1268" s="821" t="s">
        <v>71</v>
      </c>
      <c r="B1268" s="725" t="s">
        <v>348</v>
      </c>
      <c r="C1268" s="725"/>
      <c r="D1268" s="725" t="s">
        <v>861</v>
      </c>
      <c r="E1268" s="725"/>
      <c r="F1268" s="725" t="s">
        <v>410</v>
      </c>
      <c r="G1268" s="725"/>
      <c r="H1268" s="725" t="s">
        <v>598</v>
      </c>
      <c r="I1268" s="725"/>
      <c r="J1268" s="725" t="s">
        <v>889</v>
      </c>
      <c r="K1268" s="725"/>
    </row>
    <row r="1269" spans="1:11" ht="26.25" customHeight="1" x14ac:dyDescent="0.25">
      <c r="A1269" s="821"/>
      <c r="B1269" s="458" t="s">
        <v>39</v>
      </c>
      <c r="C1269" s="458" t="s">
        <v>144</v>
      </c>
      <c r="D1269" s="461" t="s">
        <v>75</v>
      </c>
      <c r="E1269" s="461" t="s">
        <v>3</v>
      </c>
      <c r="F1269" s="461" t="s">
        <v>75</v>
      </c>
      <c r="G1269" s="461" t="s">
        <v>3</v>
      </c>
      <c r="H1269" s="461" t="s">
        <v>75</v>
      </c>
      <c r="I1269" s="461" t="s">
        <v>3</v>
      </c>
      <c r="J1269" s="461" t="s">
        <v>75</v>
      </c>
      <c r="K1269" s="461" t="s">
        <v>3</v>
      </c>
    </row>
    <row r="1270" spans="1:11" ht="26.25" customHeight="1" x14ac:dyDescent="0.25">
      <c r="A1270" s="144" t="s">
        <v>47</v>
      </c>
      <c r="B1270" s="377">
        <v>100</v>
      </c>
      <c r="C1270" s="381" t="s">
        <v>230</v>
      </c>
      <c r="D1270" s="377">
        <v>100</v>
      </c>
      <c r="E1270" s="381" t="s">
        <v>230</v>
      </c>
      <c r="F1270" s="377" t="s">
        <v>401</v>
      </c>
      <c r="G1270" s="381" t="s">
        <v>230</v>
      </c>
      <c r="H1270" s="377">
        <v>100</v>
      </c>
      <c r="I1270" s="381" t="s">
        <v>230</v>
      </c>
      <c r="J1270" s="377">
        <v>100</v>
      </c>
      <c r="K1270" s="381" t="s">
        <v>230</v>
      </c>
    </row>
    <row r="1271" spans="1:11" ht="26.25" customHeight="1" x14ac:dyDescent="0.25">
      <c r="A1271" s="107" t="s">
        <v>48</v>
      </c>
      <c r="B1271" s="378">
        <v>4.84</v>
      </c>
      <c r="C1271" s="379">
        <v>5</v>
      </c>
      <c r="D1271" s="380">
        <v>5.7</v>
      </c>
      <c r="E1271" s="362">
        <v>4</v>
      </c>
      <c r="F1271" s="380">
        <v>4.9000000000000004</v>
      </c>
      <c r="G1271" s="362">
        <v>5</v>
      </c>
      <c r="H1271" s="380">
        <v>5.0458308812266717</v>
      </c>
      <c r="I1271" s="379">
        <f>RANK(H1271,$H$1271:$H$1301)</f>
        <v>5</v>
      </c>
      <c r="J1271" s="380">
        <v>5.2754565320039086</v>
      </c>
      <c r="K1271" s="379">
        <v>5</v>
      </c>
    </row>
    <row r="1272" spans="1:11" ht="26.25" customHeight="1" x14ac:dyDescent="0.25">
      <c r="A1272" s="107" t="s">
        <v>49</v>
      </c>
      <c r="B1272" s="378">
        <v>2.64</v>
      </c>
      <c r="C1272" s="379">
        <v>12</v>
      </c>
      <c r="D1272" s="380">
        <v>2.8000000000000003</v>
      </c>
      <c r="E1272" s="362">
        <v>10</v>
      </c>
      <c r="F1272" s="380">
        <v>2.9</v>
      </c>
      <c r="G1272" s="362">
        <v>10</v>
      </c>
      <c r="H1272" s="380">
        <v>2.9284199833928559</v>
      </c>
      <c r="I1272" s="379">
        <f t="shared" ref="I1272:I1301" si="153">RANK(H1272,$H$1271:$H$1301)</f>
        <v>12</v>
      </c>
      <c r="J1272" s="380">
        <v>2.7854217224680728</v>
      </c>
      <c r="K1272" s="379">
        <v>12</v>
      </c>
    </row>
    <row r="1273" spans="1:11" ht="26.25" customHeight="1" x14ac:dyDescent="0.25">
      <c r="A1273" s="107" t="s">
        <v>50</v>
      </c>
      <c r="B1273" s="378">
        <v>1.51</v>
      </c>
      <c r="C1273" s="379">
        <v>23</v>
      </c>
      <c r="D1273" s="380">
        <v>1.5</v>
      </c>
      <c r="E1273" s="362">
        <v>22</v>
      </c>
      <c r="F1273" s="380">
        <v>1.6</v>
      </c>
      <c r="G1273" s="362">
        <v>24</v>
      </c>
      <c r="H1273" s="380">
        <v>1.5561136057657425</v>
      </c>
      <c r="I1273" s="379">
        <f t="shared" si="153"/>
        <v>23</v>
      </c>
      <c r="J1273" s="380">
        <v>1.5696135812094392</v>
      </c>
      <c r="K1273" s="379">
        <v>23</v>
      </c>
    </row>
    <row r="1274" spans="1:11" ht="26.25" customHeight="1" x14ac:dyDescent="0.25">
      <c r="A1274" s="107" t="s">
        <v>51</v>
      </c>
      <c r="B1274" s="378">
        <v>6.99</v>
      </c>
      <c r="C1274" s="379">
        <v>3</v>
      </c>
      <c r="D1274" s="380">
        <v>7.0000000000000009</v>
      </c>
      <c r="E1274" s="362">
        <v>2</v>
      </c>
      <c r="F1274" s="380">
        <v>6.3</v>
      </c>
      <c r="G1274" s="362">
        <v>3</v>
      </c>
      <c r="H1274" s="380">
        <v>6.2373531759148042</v>
      </c>
      <c r="I1274" s="379">
        <f t="shared" si="153"/>
        <v>3</v>
      </c>
      <c r="J1274" s="380">
        <v>6.8121273348194196</v>
      </c>
      <c r="K1274" s="379">
        <v>3</v>
      </c>
    </row>
    <row r="1275" spans="1:11" ht="26.25" customHeight="1" x14ac:dyDescent="0.25">
      <c r="A1275" s="107" t="s">
        <v>10</v>
      </c>
      <c r="B1275" s="378">
        <v>2.91</v>
      </c>
      <c r="C1275" s="379">
        <v>10</v>
      </c>
      <c r="D1275" s="380">
        <v>2.8000000000000003</v>
      </c>
      <c r="E1275" s="362">
        <v>10</v>
      </c>
      <c r="F1275" s="380">
        <v>2.7</v>
      </c>
      <c r="G1275" s="362">
        <v>11</v>
      </c>
      <c r="H1275" s="380">
        <v>2.7558991639995809</v>
      </c>
      <c r="I1275" s="379">
        <f t="shared" si="153"/>
        <v>13</v>
      </c>
      <c r="J1275" s="380">
        <v>2.5835923001745966</v>
      </c>
      <c r="K1275" s="379">
        <v>13</v>
      </c>
    </row>
    <row r="1276" spans="1:11" ht="26.25" customHeight="1" x14ac:dyDescent="0.25">
      <c r="A1276" s="107" t="s">
        <v>52</v>
      </c>
      <c r="B1276" s="378">
        <v>0.93</v>
      </c>
      <c r="C1276" s="379">
        <v>29</v>
      </c>
      <c r="D1276" s="380">
        <v>0.8</v>
      </c>
      <c r="E1276" s="362">
        <v>30</v>
      </c>
      <c r="F1276" s="380">
        <v>1</v>
      </c>
      <c r="G1276" s="362">
        <v>30</v>
      </c>
      <c r="H1276" s="380">
        <v>1.1550430092790402</v>
      </c>
      <c r="I1276" s="379">
        <f t="shared" si="153"/>
        <v>29</v>
      </c>
      <c r="J1276" s="380">
        <v>1.1554130475364293</v>
      </c>
      <c r="K1276" s="379">
        <v>29</v>
      </c>
    </row>
    <row r="1277" spans="1:11" ht="26.25" customHeight="1" x14ac:dyDescent="0.25">
      <c r="A1277" s="107" t="s">
        <v>12</v>
      </c>
      <c r="B1277" s="378">
        <v>1.75</v>
      </c>
      <c r="C1277" s="379">
        <v>21</v>
      </c>
      <c r="D1277" s="380">
        <v>1.5</v>
      </c>
      <c r="E1277" s="362">
        <v>22</v>
      </c>
      <c r="F1277" s="380">
        <v>1.8</v>
      </c>
      <c r="G1277" s="362">
        <v>21</v>
      </c>
      <c r="H1277" s="380">
        <v>1.6157703377054731</v>
      </c>
      <c r="I1277" s="379">
        <f t="shared" si="153"/>
        <v>22</v>
      </c>
      <c r="J1277" s="380">
        <v>1.4641966903488641</v>
      </c>
      <c r="K1277" s="379">
        <v>25</v>
      </c>
    </row>
    <row r="1278" spans="1:11" ht="26.25" customHeight="1" x14ac:dyDescent="0.25">
      <c r="A1278" s="107" t="s">
        <v>53</v>
      </c>
      <c r="B1278" s="378">
        <v>20.64</v>
      </c>
      <c r="C1278" s="379">
        <v>1</v>
      </c>
      <c r="D1278" s="380">
        <v>21.3</v>
      </c>
      <c r="E1278" s="362">
        <v>1</v>
      </c>
      <c r="F1278" s="380">
        <v>20.2</v>
      </c>
      <c r="G1278" s="362">
        <v>1</v>
      </c>
      <c r="H1278" s="380">
        <v>18.177768999459865</v>
      </c>
      <c r="I1278" s="379">
        <f t="shared" si="153"/>
        <v>1</v>
      </c>
      <c r="J1278" s="380">
        <v>18.095907408830861</v>
      </c>
      <c r="K1278" s="379">
        <v>1</v>
      </c>
    </row>
    <row r="1279" spans="1:11" ht="26.25" customHeight="1" x14ac:dyDescent="0.25">
      <c r="A1279" s="107" t="s">
        <v>54</v>
      </c>
      <c r="B1279" s="378">
        <v>0.87</v>
      </c>
      <c r="C1279" s="379">
        <v>31</v>
      </c>
      <c r="D1279" s="380">
        <v>1.3</v>
      </c>
      <c r="E1279" s="362">
        <v>26</v>
      </c>
      <c r="F1279" s="380">
        <v>1.2</v>
      </c>
      <c r="G1279" s="362">
        <v>27</v>
      </c>
      <c r="H1279" s="380">
        <v>1.1395241972541781</v>
      </c>
      <c r="I1279" s="379">
        <f t="shared" si="153"/>
        <v>30</v>
      </c>
      <c r="J1279" s="380">
        <v>1.2109765337608573</v>
      </c>
      <c r="K1279" s="379">
        <v>27</v>
      </c>
    </row>
    <row r="1280" spans="1:11" ht="26.25" customHeight="1" x14ac:dyDescent="0.25">
      <c r="A1280" s="107" t="s">
        <v>55</v>
      </c>
      <c r="B1280" s="378">
        <v>1.28</v>
      </c>
      <c r="C1280" s="379">
        <v>27</v>
      </c>
      <c r="D1280" s="380">
        <v>1.0999999999999999</v>
      </c>
      <c r="E1280" s="362">
        <v>28</v>
      </c>
      <c r="F1280" s="380">
        <v>1.2</v>
      </c>
      <c r="G1280" s="362">
        <v>28</v>
      </c>
      <c r="H1280" s="380">
        <v>1.1665309610377046</v>
      </c>
      <c r="I1280" s="379">
        <f t="shared" si="153"/>
        <v>28</v>
      </c>
      <c r="J1280" s="380">
        <v>1.1385024212942119</v>
      </c>
      <c r="K1280" s="379">
        <v>30</v>
      </c>
    </row>
    <row r="1281" spans="1:11" ht="26.25" customHeight="1" x14ac:dyDescent="0.25">
      <c r="A1281" s="107" t="s">
        <v>56</v>
      </c>
      <c r="B1281" s="378">
        <v>7.36</v>
      </c>
      <c r="C1281" s="379">
        <v>2</v>
      </c>
      <c r="D1281" s="380">
        <v>6.7</v>
      </c>
      <c r="E1281" s="362">
        <v>3</v>
      </c>
      <c r="F1281" s="380">
        <v>7</v>
      </c>
      <c r="G1281" s="362">
        <v>2</v>
      </c>
      <c r="H1281" s="380">
        <v>7.4141628306313132</v>
      </c>
      <c r="I1281" s="379">
        <f t="shared" si="153"/>
        <v>2</v>
      </c>
      <c r="J1281" s="380">
        <v>7.7859158641439814</v>
      </c>
      <c r="K1281" s="379">
        <v>2</v>
      </c>
    </row>
    <row r="1282" spans="1:11" ht="26.25" customHeight="1" x14ac:dyDescent="0.25">
      <c r="A1282" s="107" t="s">
        <v>57</v>
      </c>
      <c r="B1282" s="378">
        <v>0.9</v>
      </c>
      <c r="C1282" s="379">
        <v>30</v>
      </c>
      <c r="D1282" s="380">
        <v>0.8</v>
      </c>
      <c r="E1282" s="362">
        <v>30</v>
      </c>
      <c r="F1282" s="380">
        <v>1</v>
      </c>
      <c r="G1282" s="362">
        <v>30</v>
      </c>
      <c r="H1282" s="380">
        <v>1.0091258676426722</v>
      </c>
      <c r="I1282" s="379">
        <f t="shared" si="153"/>
        <v>31</v>
      </c>
      <c r="J1282" s="380">
        <v>1.0506550122437326</v>
      </c>
      <c r="K1282" s="379">
        <v>31</v>
      </c>
    </row>
    <row r="1283" spans="1:11" ht="26.25" customHeight="1" x14ac:dyDescent="0.25">
      <c r="A1283" s="107" t="s">
        <v>58</v>
      </c>
      <c r="B1283" s="378">
        <v>4.53</v>
      </c>
      <c r="C1283" s="379">
        <v>6</v>
      </c>
      <c r="D1283" s="380">
        <v>5</v>
      </c>
      <c r="E1283" s="362">
        <v>6</v>
      </c>
      <c r="F1283" s="380">
        <v>4.8</v>
      </c>
      <c r="G1283" s="362">
        <v>6</v>
      </c>
      <c r="H1283" s="380">
        <v>4.8463032980498699</v>
      </c>
      <c r="I1283" s="379">
        <f t="shared" si="153"/>
        <v>7</v>
      </c>
      <c r="J1283" s="380">
        <v>4.539514862683518</v>
      </c>
      <c r="K1283" s="379">
        <v>7</v>
      </c>
    </row>
    <row r="1284" spans="1:11" ht="26.25" customHeight="1" x14ac:dyDescent="0.25">
      <c r="A1284" s="107" t="s">
        <v>19</v>
      </c>
      <c r="B1284" s="378">
        <v>1.41</v>
      </c>
      <c r="C1284" s="379">
        <v>25</v>
      </c>
      <c r="D1284" s="380">
        <v>1.4000000000000001</v>
      </c>
      <c r="E1284" s="362">
        <v>25</v>
      </c>
      <c r="F1284" s="380">
        <v>1.4</v>
      </c>
      <c r="G1284" s="362">
        <v>25</v>
      </c>
      <c r="H1284" s="380">
        <v>1.3825850713059182</v>
      </c>
      <c r="I1284" s="379">
        <f t="shared" si="153"/>
        <v>25</v>
      </c>
      <c r="J1284" s="380">
        <v>1.5098773430551131</v>
      </c>
      <c r="K1284" s="379">
        <v>24</v>
      </c>
    </row>
    <row r="1285" spans="1:11" ht="26.25" customHeight="1" x14ac:dyDescent="0.25">
      <c r="A1285" s="107" t="s">
        <v>59</v>
      </c>
      <c r="B1285" s="378">
        <v>2.16</v>
      </c>
      <c r="C1285" s="379">
        <v>13</v>
      </c>
      <c r="D1285" s="380">
        <v>2</v>
      </c>
      <c r="E1285" s="362">
        <v>16</v>
      </c>
      <c r="F1285" s="380">
        <v>2</v>
      </c>
      <c r="G1285" s="362">
        <v>16</v>
      </c>
      <c r="H1285" s="380">
        <v>2.1540917262562176</v>
      </c>
      <c r="I1285" s="379">
        <f t="shared" si="153"/>
        <v>15</v>
      </c>
      <c r="J1285" s="380">
        <v>2.0707830498424236</v>
      </c>
      <c r="K1285" s="379">
        <v>15</v>
      </c>
    </row>
    <row r="1286" spans="1:11" ht="26.25" customHeight="1" x14ac:dyDescent="0.25">
      <c r="A1286" s="107" t="s">
        <v>21</v>
      </c>
      <c r="B1286" s="378">
        <v>2.76</v>
      </c>
      <c r="C1286" s="379">
        <v>11</v>
      </c>
      <c r="D1286" s="380">
        <v>2.2999999999999998</v>
      </c>
      <c r="E1286" s="362">
        <v>12</v>
      </c>
      <c r="F1286" s="380">
        <v>2.4</v>
      </c>
      <c r="G1286" s="362">
        <v>13</v>
      </c>
      <c r="H1286" s="380">
        <v>3.049345791378796</v>
      </c>
      <c r="I1286" s="379">
        <f t="shared" si="153"/>
        <v>11</v>
      </c>
      <c r="J1286" s="380">
        <v>2.9297110918334854</v>
      </c>
      <c r="K1286" s="379">
        <v>10</v>
      </c>
    </row>
    <row r="1287" spans="1:11" ht="26.25" customHeight="1" x14ac:dyDescent="0.25">
      <c r="A1287" s="107" t="s">
        <v>60</v>
      </c>
      <c r="B1287" s="378">
        <v>4.12</v>
      </c>
      <c r="C1287" s="379">
        <v>7</v>
      </c>
      <c r="D1287" s="380">
        <v>4.7</v>
      </c>
      <c r="E1287" s="362">
        <v>7</v>
      </c>
      <c r="F1287" s="380">
        <v>4.8</v>
      </c>
      <c r="G1287" s="362">
        <v>6</v>
      </c>
      <c r="H1287" s="380">
        <v>4.8950767072708654</v>
      </c>
      <c r="I1287" s="379">
        <f t="shared" si="153"/>
        <v>6</v>
      </c>
      <c r="J1287" s="380">
        <v>4.9141840622838124</v>
      </c>
      <c r="K1287" s="379">
        <v>6</v>
      </c>
    </row>
    <row r="1288" spans="1:11" ht="26.25" customHeight="1" x14ac:dyDescent="0.25">
      <c r="A1288" s="107" t="s">
        <v>61</v>
      </c>
      <c r="B1288" s="378">
        <v>1.99</v>
      </c>
      <c r="C1288" s="379">
        <v>17</v>
      </c>
      <c r="D1288" s="380">
        <v>1.7999999999999998</v>
      </c>
      <c r="E1288" s="362">
        <v>18</v>
      </c>
      <c r="F1288" s="380">
        <v>2</v>
      </c>
      <c r="G1288" s="362">
        <v>18</v>
      </c>
      <c r="H1288" s="380">
        <v>1.6933643978297848</v>
      </c>
      <c r="I1288" s="379">
        <f t="shared" si="153"/>
        <v>20</v>
      </c>
      <c r="J1288" s="380">
        <v>1.6084860597142763</v>
      </c>
      <c r="K1288" s="379">
        <v>22</v>
      </c>
    </row>
    <row r="1289" spans="1:11" ht="26.25" customHeight="1" x14ac:dyDescent="0.25">
      <c r="A1289" s="107" t="s">
        <v>62</v>
      </c>
      <c r="B1289" s="378">
        <v>2.16</v>
      </c>
      <c r="C1289" s="379">
        <v>14</v>
      </c>
      <c r="D1289" s="380">
        <v>1.7999999999999998</v>
      </c>
      <c r="E1289" s="362">
        <v>18</v>
      </c>
      <c r="F1289" s="380">
        <v>2.2000000000000002</v>
      </c>
      <c r="G1289" s="362">
        <v>14</v>
      </c>
      <c r="H1289" s="380">
        <v>3.3204211442806124</v>
      </c>
      <c r="I1289" s="379">
        <f t="shared" si="153"/>
        <v>9</v>
      </c>
      <c r="J1289" s="380">
        <v>2.8824931094688524</v>
      </c>
      <c r="K1289" s="379">
        <v>11</v>
      </c>
    </row>
    <row r="1290" spans="1:11" ht="26.25" customHeight="1" x14ac:dyDescent="0.25">
      <c r="A1290" s="107" t="s">
        <v>63</v>
      </c>
      <c r="B1290" s="378">
        <v>1.33</v>
      </c>
      <c r="C1290" s="379">
        <v>26</v>
      </c>
      <c r="D1290" s="380">
        <v>1.3</v>
      </c>
      <c r="E1290" s="362">
        <v>26</v>
      </c>
      <c r="F1290" s="380">
        <v>1.4</v>
      </c>
      <c r="G1290" s="362">
        <v>26</v>
      </c>
      <c r="H1290" s="380">
        <v>1.3406641245374586</v>
      </c>
      <c r="I1290" s="379">
        <f t="shared" si="153"/>
        <v>26</v>
      </c>
      <c r="J1290" s="380">
        <v>1.4464075900161419</v>
      </c>
      <c r="K1290" s="379">
        <v>26</v>
      </c>
    </row>
    <row r="1291" spans="1:11" ht="26.25" customHeight="1" x14ac:dyDescent="0.25">
      <c r="A1291" s="107" t="s">
        <v>72</v>
      </c>
      <c r="B1291" s="378">
        <v>3.2</v>
      </c>
      <c r="C1291" s="379">
        <v>9</v>
      </c>
      <c r="D1291" s="380">
        <v>3.2</v>
      </c>
      <c r="E1291" s="362">
        <v>9</v>
      </c>
      <c r="F1291" s="380">
        <v>3.5</v>
      </c>
      <c r="G1291" s="362">
        <v>8</v>
      </c>
      <c r="H1291" s="380">
        <v>3.3452109349177297</v>
      </c>
      <c r="I1291" s="379">
        <f t="shared" si="153"/>
        <v>8</v>
      </c>
      <c r="J1291" s="380">
        <v>3.3592849220903291</v>
      </c>
      <c r="K1291" s="379">
        <v>8</v>
      </c>
    </row>
    <row r="1292" spans="1:11" ht="26.25" customHeight="1" x14ac:dyDescent="0.25">
      <c r="A1292" s="107" t="s">
        <v>64</v>
      </c>
      <c r="B1292" s="378">
        <v>1.96</v>
      </c>
      <c r="C1292" s="379">
        <v>19</v>
      </c>
      <c r="D1292" s="380">
        <v>2.1</v>
      </c>
      <c r="E1292" s="362">
        <v>14</v>
      </c>
      <c r="F1292" s="380">
        <v>2</v>
      </c>
      <c r="G1292" s="362">
        <v>16</v>
      </c>
      <c r="H1292" s="380">
        <v>1.8066315713099488</v>
      </c>
      <c r="I1292" s="379">
        <f t="shared" si="153"/>
        <v>19</v>
      </c>
      <c r="J1292" s="380">
        <v>1.961413025574577</v>
      </c>
      <c r="K1292" s="379">
        <v>17</v>
      </c>
    </row>
    <row r="1293" spans="1:11" ht="26.25" customHeight="1" x14ac:dyDescent="0.25">
      <c r="A1293" s="107" t="s">
        <v>65</v>
      </c>
      <c r="B1293" s="378">
        <v>1.17</v>
      </c>
      <c r="C1293" s="379">
        <v>28</v>
      </c>
      <c r="D1293" s="380">
        <v>1.0999999999999999</v>
      </c>
      <c r="E1293" s="362">
        <v>28</v>
      </c>
      <c r="F1293" s="380">
        <v>1</v>
      </c>
      <c r="G1293" s="362">
        <v>29</v>
      </c>
      <c r="H1293" s="380">
        <v>1.295921575582661</v>
      </c>
      <c r="I1293" s="379">
        <f t="shared" si="153"/>
        <v>27</v>
      </c>
      <c r="J1293" s="380">
        <v>1.1793514665026847</v>
      </c>
      <c r="K1293" s="379">
        <v>28</v>
      </c>
    </row>
    <row r="1294" spans="1:11" ht="26.25" customHeight="1" x14ac:dyDescent="0.25">
      <c r="A1294" s="107" t="s">
        <v>66</v>
      </c>
      <c r="B1294" s="378">
        <v>1.96</v>
      </c>
      <c r="C1294" s="379">
        <v>18</v>
      </c>
      <c r="D1294" s="380">
        <v>1.9</v>
      </c>
      <c r="E1294" s="362">
        <v>17</v>
      </c>
      <c r="F1294" s="380">
        <v>1.7</v>
      </c>
      <c r="G1294" s="362">
        <v>23</v>
      </c>
      <c r="H1294" s="380">
        <v>1.6701869512991463</v>
      </c>
      <c r="I1294" s="379">
        <f t="shared" si="153"/>
        <v>21</v>
      </c>
      <c r="J1294" s="380">
        <v>1.8715890498204619</v>
      </c>
      <c r="K1294" s="379">
        <v>19</v>
      </c>
    </row>
    <row r="1295" spans="1:11" ht="26.25" customHeight="1" x14ac:dyDescent="0.25">
      <c r="A1295" s="107" t="s">
        <v>67</v>
      </c>
      <c r="B1295" s="378">
        <v>3.51</v>
      </c>
      <c r="C1295" s="379">
        <v>8</v>
      </c>
      <c r="D1295" s="380">
        <v>3.3000000000000003</v>
      </c>
      <c r="E1295" s="362">
        <v>8</v>
      </c>
      <c r="F1295" s="380">
        <v>3.3</v>
      </c>
      <c r="G1295" s="362">
        <v>9</v>
      </c>
      <c r="H1295" s="380">
        <v>3.2434317131962307</v>
      </c>
      <c r="I1295" s="379">
        <f t="shared" si="153"/>
        <v>10</v>
      </c>
      <c r="J1295" s="380">
        <v>3.2237802936299644</v>
      </c>
      <c r="K1295" s="379">
        <v>9</v>
      </c>
    </row>
    <row r="1296" spans="1:11" ht="26.25" customHeight="1" x14ac:dyDescent="0.25">
      <c r="A1296" s="107" t="s">
        <v>68</v>
      </c>
      <c r="B1296" s="378">
        <v>1.89</v>
      </c>
      <c r="C1296" s="379">
        <v>20</v>
      </c>
      <c r="D1296" s="380">
        <v>1.7999999999999998</v>
      </c>
      <c r="E1296" s="362">
        <v>18</v>
      </c>
      <c r="F1296" s="380">
        <v>2.1</v>
      </c>
      <c r="G1296" s="362">
        <v>15</v>
      </c>
      <c r="H1296" s="380">
        <v>2.0152285900856959</v>
      </c>
      <c r="I1296" s="379">
        <f t="shared" si="153"/>
        <v>17</v>
      </c>
      <c r="J1296" s="380">
        <v>1.9462593475133694</v>
      </c>
      <c r="K1296" s="379">
        <v>18</v>
      </c>
    </row>
    <row r="1297" spans="1:11" ht="26.25" customHeight="1" x14ac:dyDescent="0.25">
      <c r="A1297" s="107" t="s">
        <v>134</v>
      </c>
      <c r="B1297" s="378">
        <v>6.02</v>
      </c>
      <c r="C1297" s="379">
        <v>4</v>
      </c>
      <c r="D1297" s="380">
        <v>5.3</v>
      </c>
      <c r="E1297" s="362">
        <v>5</v>
      </c>
      <c r="F1297" s="380">
        <v>5.4</v>
      </c>
      <c r="G1297" s="362">
        <v>4</v>
      </c>
      <c r="H1297" s="380">
        <v>5.7719903581822436</v>
      </c>
      <c r="I1297" s="379">
        <f t="shared" si="153"/>
        <v>4</v>
      </c>
      <c r="J1297" s="380">
        <v>5.8583240910538397</v>
      </c>
      <c r="K1297" s="379">
        <v>4</v>
      </c>
    </row>
    <row r="1298" spans="1:11" ht="26.25" customHeight="1" x14ac:dyDescent="0.25">
      <c r="A1298" s="107" t="s">
        <v>69</v>
      </c>
      <c r="B1298" s="378">
        <v>1.5</v>
      </c>
      <c r="C1298" s="379">
        <v>24</v>
      </c>
      <c r="D1298" s="380">
        <v>2.1</v>
      </c>
      <c r="E1298" s="362">
        <v>14</v>
      </c>
      <c r="F1298" s="380">
        <v>1.9</v>
      </c>
      <c r="G1298" s="362">
        <v>20</v>
      </c>
      <c r="H1298" s="380">
        <v>2.1075352901816302</v>
      </c>
      <c r="I1298" s="379">
        <f t="shared" si="153"/>
        <v>16</v>
      </c>
      <c r="J1298" s="380">
        <v>1.8614865977796566</v>
      </c>
      <c r="K1298" s="379">
        <v>20</v>
      </c>
    </row>
    <row r="1299" spans="1:11" ht="26.25" customHeight="1" x14ac:dyDescent="0.25">
      <c r="A1299" s="107" t="s">
        <v>73</v>
      </c>
      <c r="B1299" s="378">
        <v>1.54</v>
      </c>
      <c r="C1299" s="379">
        <v>22</v>
      </c>
      <c r="D1299" s="380">
        <v>1.5</v>
      </c>
      <c r="E1299" s="362">
        <v>22</v>
      </c>
      <c r="F1299" s="380">
        <v>1.8</v>
      </c>
      <c r="G1299" s="362">
        <v>22</v>
      </c>
      <c r="H1299" s="380">
        <v>1.5454318260603177</v>
      </c>
      <c r="I1299" s="379">
        <f t="shared" si="153"/>
        <v>24</v>
      </c>
      <c r="J1299" s="380">
        <v>1.6242985933433627</v>
      </c>
      <c r="K1299" s="379">
        <v>21</v>
      </c>
    </row>
    <row r="1300" spans="1:11" ht="26.25" customHeight="1" x14ac:dyDescent="0.25">
      <c r="A1300" s="107" t="s">
        <v>70</v>
      </c>
      <c r="B1300" s="378">
        <v>2.1</v>
      </c>
      <c r="C1300" s="379">
        <v>16</v>
      </c>
      <c r="D1300" s="380">
        <v>1.7999999999999998</v>
      </c>
      <c r="E1300" s="362">
        <v>18</v>
      </c>
      <c r="F1300" s="380">
        <v>1.9</v>
      </c>
      <c r="G1300" s="362">
        <v>19</v>
      </c>
      <c r="H1300" s="380">
        <v>1.8908765508734875</v>
      </c>
      <c r="I1300" s="379">
        <f t="shared" si="153"/>
        <v>18</v>
      </c>
      <c r="J1300" s="380">
        <v>2.0176353673668839</v>
      </c>
      <c r="K1300" s="379">
        <v>16</v>
      </c>
    </row>
    <row r="1301" spans="1:11" ht="26.25" customHeight="1" x14ac:dyDescent="0.25">
      <c r="A1301" s="107" t="s">
        <v>36</v>
      </c>
      <c r="B1301" s="378">
        <v>2.12</v>
      </c>
      <c r="C1301" s="379">
        <v>15</v>
      </c>
      <c r="D1301" s="380">
        <v>2.1999999999999997</v>
      </c>
      <c r="E1301" s="362">
        <v>13</v>
      </c>
      <c r="F1301" s="380">
        <v>2.4</v>
      </c>
      <c r="G1301" s="362">
        <v>12</v>
      </c>
      <c r="H1301" s="380">
        <v>2.4241593640914845</v>
      </c>
      <c r="I1301" s="379">
        <f t="shared" si="153"/>
        <v>14</v>
      </c>
      <c r="J1301" s="380">
        <v>2.2673416275928711</v>
      </c>
      <c r="K1301" s="379">
        <v>14</v>
      </c>
    </row>
    <row r="1302" spans="1:11" ht="26.25" customHeight="1" x14ac:dyDescent="0.25">
      <c r="A1302" s="138" t="s">
        <v>556</v>
      </c>
    </row>
    <row r="1303" spans="1:11" ht="26.25" customHeight="1" x14ac:dyDescent="0.25">
      <c r="A1303" s="138" t="s">
        <v>158</v>
      </c>
    </row>
  </sheetData>
  <mergeCells count="204">
    <mergeCell ref="H1040:I1040"/>
    <mergeCell ref="H1078:I1078"/>
    <mergeCell ref="H1116:I1116"/>
    <mergeCell ref="H1154:I1154"/>
    <mergeCell ref="H1192:I1192"/>
    <mergeCell ref="H1230:I1230"/>
    <mergeCell ref="H1268:I1268"/>
    <mergeCell ref="H697:I697"/>
    <mergeCell ref="H735:I735"/>
    <mergeCell ref="H773:I773"/>
    <mergeCell ref="H811:I811"/>
    <mergeCell ref="H849:I849"/>
    <mergeCell ref="H887:I887"/>
    <mergeCell ref="H925:I925"/>
    <mergeCell ref="H963:I963"/>
    <mergeCell ref="H1002:I1002"/>
    <mergeCell ref="H353:I353"/>
    <mergeCell ref="H391:I391"/>
    <mergeCell ref="H429:I429"/>
    <mergeCell ref="H467:I467"/>
    <mergeCell ref="H506:I506"/>
    <mergeCell ref="H545:I545"/>
    <mergeCell ref="H583:I583"/>
    <mergeCell ref="H621:I621"/>
    <mergeCell ref="H659:I659"/>
    <mergeCell ref="H2:I2"/>
    <mergeCell ref="H40:I40"/>
    <mergeCell ref="H80:I80"/>
    <mergeCell ref="H120:I120"/>
    <mergeCell ref="H160:I160"/>
    <mergeCell ref="H199:I199"/>
    <mergeCell ref="H238:I238"/>
    <mergeCell ref="H277:I277"/>
    <mergeCell ref="H315:I315"/>
    <mergeCell ref="D621:E621"/>
    <mergeCell ref="D659:E659"/>
    <mergeCell ref="D697:E697"/>
    <mergeCell ref="D735:E735"/>
    <mergeCell ref="D773:E773"/>
    <mergeCell ref="D811:E811"/>
    <mergeCell ref="D849:E849"/>
    <mergeCell ref="D887:E887"/>
    <mergeCell ref="D1268:E1268"/>
    <mergeCell ref="D925:E925"/>
    <mergeCell ref="D963:E963"/>
    <mergeCell ref="D1002:E1002"/>
    <mergeCell ref="D1040:E1040"/>
    <mergeCell ref="D1078:E1078"/>
    <mergeCell ref="D1116:E1116"/>
    <mergeCell ref="D1154:E1154"/>
    <mergeCell ref="D1192:E1192"/>
    <mergeCell ref="D1230:E1230"/>
    <mergeCell ref="D277:E277"/>
    <mergeCell ref="D315:E315"/>
    <mergeCell ref="D353:E353"/>
    <mergeCell ref="D391:E391"/>
    <mergeCell ref="D429:E429"/>
    <mergeCell ref="D467:E467"/>
    <mergeCell ref="D506:E506"/>
    <mergeCell ref="D545:E545"/>
    <mergeCell ref="D583:E583"/>
    <mergeCell ref="A1192:A1193"/>
    <mergeCell ref="A1230:A1231"/>
    <mergeCell ref="A1154:A1155"/>
    <mergeCell ref="A1268:A1269"/>
    <mergeCell ref="B277:C277"/>
    <mergeCell ref="B315:C315"/>
    <mergeCell ref="B353:C353"/>
    <mergeCell ref="B391:C391"/>
    <mergeCell ref="B429:C429"/>
    <mergeCell ref="B659:C659"/>
    <mergeCell ref="B621:C621"/>
    <mergeCell ref="B1268:C1268"/>
    <mergeCell ref="B1154:C1154"/>
    <mergeCell ref="B1192:C1192"/>
    <mergeCell ref="B1230:C1230"/>
    <mergeCell ref="B963:C963"/>
    <mergeCell ref="B467:C467"/>
    <mergeCell ref="B506:C506"/>
    <mergeCell ref="B545:C545"/>
    <mergeCell ref="B583:C583"/>
    <mergeCell ref="B1116:C1116"/>
    <mergeCell ref="B887:C887"/>
    <mergeCell ref="B925:C925"/>
    <mergeCell ref="B697:C697"/>
    <mergeCell ref="B735:C735"/>
    <mergeCell ref="B773:C773"/>
    <mergeCell ref="B1078:C1078"/>
    <mergeCell ref="B811:C811"/>
    <mergeCell ref="B849:C849"/>
    <mergeCell ref="B1002:C1002"/>
    <mergeCell ref="B1040:C1040"/>
    <mergeCell ref="A735:A736"/>
    <mergeCell ref="A1116:A1117"/>
    <mergeCell ref="A1002:A1003"/>
    <mergeCell ref="A1078:A1079"/>
    <mergeCell ref="A1040:A1041"/>
    <mergeCell ref="A963:A964"/>
    <mergeCell ref="A773:A774"/>
    <mergeCell ref="A887:A888"/>
    <mergeCell ref="A925:A926"/>
    <mergeCell ref="A849:A850"/>
    <mergeCell ref="A811:A812"/>
    <mergeCell ref="A467:A468"/>
    <mergeCell ref="A429:A430"/>
    <mergeCell ref="A391:A392"/>
    <mergeCell ref="A506:A507"/>
    <mergeCell ref="A583:A584"/>
    <mergeCell ref="A545:A546"/>
    <mergeCell ref="A277:A278"/>
    <mergeCell ref="A697:A698"/>
    <mergeCell ref="A621:A622"/>
    <mergeCell ref="A659:A660"/>
    <mergeCell ref="A2:A3"/>
    <mergeCell ref="A40:A41"/>
    <mergeCell ref="A80:A81"/>
    <mergeCell ref="A160:A161"/>
    <mergeCell ref="A120:A121"/>
    <mergeCell ref="A199:A200"/>
    <mergeCell ref="A238:A239"/>
    <mergeCell ref="A315:A316"/>
    <mergeCell ref="A353:A354"/>
    <mergeCell ref="F2:G2"/>
    <mergeCell ref="F40:G40"/>
    <mergeCell ref="F80:G80"/>
    <mergeCell ref="F120:G120"/>
    <mergeCell ref="F160:G160"/>
    <mergeCell ref="F199:G199"/>
    <mergeCell ref="B2:C2"/>
    <mergeCell ref="B199:C199"/>
    <mergeCell ref="B238:C238"/>
    <mergeCell ref="D2:E2"/>
    <mergeCell ref="D40:E40"/>
    <mergeCell ref="D80:E80"/>
    <mergeCell ref="D120:E120"/>
    <mergeCell ref="D160:E160"/>
    <mergeCell ref="D199:E199"/>
    <mergeCell ref="D238:E238"/>
    <mergeCell ref="B40:C40"/>
    <mergeCell ref="B80:C80"/>
    <mergeCell ref="B120:C120"/>
    <mergeCell ref="B160:C160"/>
    <mergeCell ref="F277:G277"/>
    <mergeCell ref="F315:G315"/>
    <mergeCell ref="F353:G353"/>
    <mergeCell ref="F391:G391"/>
    <mergeCell ref="F429:G429"/>
    <mergeCell ref="F467:G467"/>
    <mergeCell ref="F506:G506"/>
    <mergeCell ref="F545:G545"/>
    <mergeCell ref="F238:G238"/>
    <mergeCell ref="F583:G583"/>
    <mergeCell ref="F621:G621"/>
    <mergeCell ref="F659:G659"/>
    <mergeCell ref="F697:G697"/>
    <mergeCell ref="F735:G735"/>
    <mergeCell ref="F773:G773"/>
    <mergeCell ref="F811:G811"/>
    <mergeCell ref="F849:G849"/>
    <mergeCell ref="F887:G887"/>
    <mergeCell ref="F1230:G1230"/>
    <mergeCell ref="F1268:G1268"/>
    <mergeCell ref="F925:G925"/>
    <mergeCell ref="F963:G963"/>
    <mergeCell ref="F1002:G1002"/>
    <mergeCell ref="F1040:G1040"/>
    <mergeCell ref="F1078:G1078"/>
    <mergeCell ref="F1116:G1116"/>
    <mergeCell ref="F1154:G1154"/>
    <mergeCell ref="F1192:G1192"/>
    <mergeCell ref="J2:K2"/>
    <mergeCell ref="J40:K40"/>
    <mergeCell ref="J80:K80"/>
    <mergeCell ref="J120:K120"/>
    <mergeCell ref="J160:K160"/>
    <mergeCell ref="J199:K199"/>
    <mergeCell ref="J238:K238"/>
    <mergeCell ref="J277:K277"/>
    <mergeCell ref="J315:K315"/>
    <mergeCell ref="J353:K353"/>
    <mergeCell ref="J391:K391"/>
    <mergeCell ref="J429:K429"/>
    <mergeCell ref="J467:K467"/>
    <mergeCell ref="J506:K506"/>
    <mergeCell ref="J545:K545"/>
    <mergeCell ref="J583:K583"/>
    <mergeCell ref="J621:K621"/>
    <mergeCell ref="J659:K659"/>
    <mergeCell ref="J1154:K1154"/>
    <mergeCell ref="J1192:K1192"/>
    <mergeCell ref="J1230:K1230"/>
    <mergeCell ref="J1268:K1268"/>
    <mergeCell ref="J1040:K1040"/>
    <mergeCell ref="J1078:K1078"/>
    <mergeCell ref="J1116:K1116"/>
    <mergeCell ref="J697:K697"/>
    <mergeCell ref="J735:K735"/>
    <mergeCell ref="J773:K773"/>
    <mergeCell ref="J811:K811"/>
    <mergeCell ref="J849:K849"/>
    <mergeCell ref="J887:K887"/>
    <mergeCell ref="J925:K925"/>
    <mergeCell ref="J963:K963"/>
    <mergeCell ref="J1002:K1002"/>
  </mergeCells>
  <hyperlinks>
    <hyperlink ref="A1" location="فهرست!A210" display="17-1-نسبت دانش آموز(1) به معلم مدارس دولتی" xr:uid="{00000000-0004-0000-1400-000000000000}"/>
    <hyperlink ref="A39" location="فهرست!A211" display="17-2-نسبت دانش آموز(1) مدارس دولتی به معلم(2) رسمی و پیمانی در دوره ابتدایی" xr:uid="{00000000-0004-0000-1400-000001000000}"/>
    <hyperlink ref="A79" location="فهرست!A212" display="17-3-نسبت دانش آموز مدارس دولتی(1) به معلم(2) رسمی و پیمانی در دوره اول متوسطه" xr:uid="{00000000-0004-0000-1400-000002000000}"/>
    <hyperlink ref="A119" location="فهرست!A213" display="17-4-نسبت دانش آموز مدارس دولتی(1) به معلم(2) رسمی و پیمانی در دوره دوم متوسطه" xr:uid="{00000000-0004-0000-1400-000003000000}"/>
    <hyperlink ref="A159" location="فهرست!A214" display="17-5-تراکم دانش آموز(1) در کلاس دوره ابتدايي دولتي" xr:uid="{00000000-0004-0000-1400-000004000000}"/>
    <hyperlink ref="A198" location="فهرست!A215" display="17-6-تراکم دانش آموز(1) در کلاس دوره اول متوسطه دولتي" xr:uid="{00000000-0004-0000-1400-000005000000}"/>
    <hyperlink ref="A237" location="فهرست!A216" display="17-7-تراکم دانش آموز(1) در کلاس دوره دوم متوسطه دولتي" xr:uid="{00000000-0004-0000-1400-000006000000}"/>
    <hyperlink ref="A314" location="فهرست!A218" display="17-9-نسبت دانش آموز(1) به کارکنان مدیریت و کیفیت بخشی" xr:uid="{00000000-0004-0000-1400-000007000000}"/>
    <hyperlink ref="A352" location="فهرست!A219" display="17-10-نسبت دانش آموزان ابتدایی به کل دانش آموزان(1)" xr:uid="{00000000-0004-0000-1400-000008000000}"/>
    <hyperlink ref="A390" location="فهرست!A220" display="17-11-نسبت دانش آموزان دوره اول متوسطه به کل دانش آموزان(1)" xr:uid="{00000000-0004-0000-1400-000009000000}"/>
    <hyperlink ref="A428" location="فهرست!A221" display="17-12-نسبت دانش آموزان دوره دوم متوسطه به کل دانش آموزان(1)" xr:uid="{00000000-0004-0000-1400-00000A000000}"/>
    <hyperlink ref="A466" location="فهرست!A222" display="17-13-نسبت دانش آموزان مدارس غیردولتی به کل دانش آموزان" xr:uid="{00000000-0004-0000-1400-00000B000000}"/>
    <hyperlink ref="A505" location="فهرست!A223" display="17-14- نسبت دانش آموزان روستایی از کل دانش‌آموزان" xr:uid="{00000000-0004-0000-1400-00000C000000}"/>
    <hyperlink ref="A544" location="فهرست!A224" display="17-15- پوشش ظاهری تحصیلی در مقطع ابتدایی" xr:uid="{00000000-0004-0000-1400-00000D000000}"/>
    <hyperlink ref="A582" location="فهرست!A225" display="17-16- پوشش ظاهری تحصیلی دوره اول متوسطه " xr:uid="{00000000-0004-0000-1400-00000E000000}"/>
    <hyperlink ref="A620" location="فهرست!A226" display="17-17-پوشش ظاهری تحصیلی دوره دوم متوسطه" xr:uid="{00000000-0004-0000-1400-00000F000000}"/>
    <hyperlink ref="A658" location="فهرست!A227" display="17-18-پوشش واقعی تحصیلی در مقطع ابتدایی" xr:uid="{00000000-0004-0000-1400-000010000000}"/>
    <hyperlink ref="A696" location="فهرست!A228" display="17-19-پوشش واقعی تحصیلی دوره اول متوسطه" xr:uid="{00000000-0004-0000-1400-000011000000}"/>
    <hyperlink ref="A734" location="فهرست!A229" display="17-20-پوشش واقعی تحصیلی دوره دوم متوسطه " xr:uid="{00000000-0004-0000-1400-000012000000}"/>
    <hyperlink ref="A772" location="فهرست!A230" display="17-21-نرخ ارتقاء دوره ابتدايي" xr:uid="{00000000-0004-0000-1400-000013000000}"/>
    <hyperlink ref="A810" location="فهرست!A231" display="17-22-نرخ ارتقاء دوره اول متوسطه " xr:uid="{00000000-0004-0000-1400-000014000000}"/>
    <hyperlink ref="A848" location="فهرست!A232" display="17-23-نرخ ارتقاء دوره دوم متوسطه " xr:uid="{00000000-0004-0000-1400-000015000000}"/>
    <hyperlink ref="A886" location="فهرست!A233" display="17-24-نرخ ترک تحصیل دوره ابتدايي" xr:uid="{00000000-0004-0000-1400-000016000000}"/>
    <hyperlink ref="A924" location="فهرست!A234" display="17-25-نرخ ترک تحصیل دوره اول متوسطه" xr:uid="{00000000-0004-0000-1400-000017000000}"/>
    <hyperlink ref="A962" location="فهرست!A235" display="17-26-نرخ ترک تحصیل دوره دوم متوسطه" xr:uid="{00000000-0004-0000-1400-000018000000}"/>
    <hyperlink ref="A1001" location="فهرست!A236" display="17-27-نرخ تکرار پایه در دوره ابتدايي" xr:uid="{00000000-0004-0000-1400-000019000000}"/>
    <hyperlink ref="A1039" location="فهرست!A237" display="17-28-نرخ تکرار پایه در دوره اول متوسطه" xr:uid="{00000000-0004-0000-1400-00001A000000}"/>
    <hyperlink ref="A1077" location="فهرست!A238" display="17-29-نرخ گذر دوره ابتدايي" xr:uid="{00000000-0004-0000-1400-00001B000000}"/>
    <hyperlink ref="A1115" location="فهرست!A239" display="17-30-نرخ گذر دوره اول متوسطه " xr:uid="{00000000-0004-0000-1400-00001C000000}"/>
    <hyperlink ref="A1153" location="فهرست!A240" display="17-31-نسبت دانشجويان آموزش عالي به جمعیت" xr:uid="{00000000-0004-0000-1400-00001D000000}"/>
    <hyperlink ref="A1267" location="فهرست!A243" display="17-34-توزیع تعداد دانش آموختگان در استان ها" xr:uid="{00000000-0004-0000-1400-00001E000000}"/>
    <hyperlink ref="A1229" location="فهرست!A242" display="17-33- نسبت دانش آموختگان دانشگاه ها و مراکز آموزش عالی به جمعیت" xr:uid="{00000000-0004-0000-1400-00001F000000}"/>
    <hyperlink ref="A1191" location="فهرست!A241" display="17-32- توزیع تعداد دانشجويان در استان ها" xr:uid="{00000000-0004-0000-1400-000020000000}"/>
    <hyperlink ref="A276" location="فهرست!A217" display="17-8-نسبت  دانش آموزان(1) دختر" xr:uid="{00000000-0004-0000-1400-000021000000}"/>
  </hyperlinks>
  <pageMargins left="0.7" right="0.7" top="0.75" bottom="0.75" header="0.3" footer="0.3"/>
  <pageSetup paperSize="9" scale="10" orientation="portrait" r:id="rId1"/>
  <ignoredErrors>
    <ignoredError sqref="I5:I35 I43:I74 I83:I114 I123:I154 I164:I194 I202:I233 I241:I272 I280:I310 I318:I348 I356:I386 I394:I424 I432:I462 I470:I501 I509:I540 I776:I807 I814:I845 I852:I883 I890:I921 I928:I959 I966:I997 I1005:I1036 I1043:I1074 I1081:I1112 I1119:I1150 I624 I586 I662:I668 I700:I706 I738:I745 I548:I554 K5 K6:K35 K43:K74 K83:K114 K123:K154 K163:K194 K202:K233 K241:K272 K280:K310 K318:K348 K356:K386 K394:K424 K432:K462 K470:K501 K509:K540 K548:K579 K586:K617 K624:K655 K662:K693 K700:K731 K738:K769 K890:K921 K928:K959 K966:K997 K1005:K1036 K1043:K1074 K1081:K1112 K1119:K1150" evalError="1"/>
    <ignoredError sqref="B556 D556 F556"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559"/>
  <sheetViews>
    <sheetView rightToLeft="1" zoomScaleNormal="100" workbookViewId="0">
      <selection sqref="A1:XFD1048576"/>
    </sheetView>
  </sheetViews>
  <sheetFormatPr defaultColWidth="9.140625" defaultRowHeight="25.5" customHeight="1" x14ac:dyDescent="0.25"/>
  <cols>
    <col min="1" max="1" width="24.140625" style="18" customWidth="1"/>
    <col min="2" max="11" width="12.42578125" style="328" customWidth="1"/>
    <col min="12" max="15" width="9.140625" style="328"/>
    <col min="16" max="16" width="13" style="328" bestFit="1" customWidth="1"/>
    <col min="17" max="16384" width="9.140625" style="328"/>
  </cols>
  <sheetData>
    <row r="1" spans="1:11" ht="25.5" customHeight="1" x14ac:dyDescent="0.25">
      <c r="A1" s="469" t="s">
        <v>437</v>
      </c>
      <c r="B1" s="542"/>
      <c r="C1" s="542"/>
      <c r="D1" s="542"/>
      <c r="E1" s="17"/>
      <c r="F1" s="542"/>
      <c r="G1" s="17"/>
      <c r="H1" s="542"/>
      <c r="J1" s="542"/>
      <c r="K1" s="17" t="s">
        <v>76</v>
      </c>
    </row>
    <row r="2" spans="1:11" ht="25.5" customHeight="1" x14ac:dyDescent="0.25">
      <c r="A2" s="721" t="s">
        <v>1</v>
      </c>
      <c r="B2" s="725">
        <v>1399</v>
      </c>
      <c r="C2" s="725"/>
      <c r="D2" s="725" t="s">
        <v>436</v>
      </c>
      <c r="E2" s="725"/>
      <c r="F2" s="725" t="s">
        <v>925</v>
      </c>
      <c r="G2" s="725"/>
      <c r="H2" s="725" t="s">
        <v>926</v>
      </c>
      <c r="I2" s="725"/>
      <c r="J2" s="725" t="s">
        <v>1072</v>
      </c>
      <c r="K2" s="725"/>
    </row>
    <row r="3" spans="1:11" ht="25.5" customHeight="1" x14ac:dyDescent="0.25">
      <c r="A3" s="721"/>
      <c r="B3" s="458" t="s">
        <v>75</v>
      </c>
      <c r="C3" s="458" t="s">
        <v>3</v>
      </c>
      <c r="D3" s="458" t="s">
        <v>75</v>
      </c>
      <c r="E3" s="458" t="s">
        <v>3</v>
      </c>
      <c r="F3" s="458" t="s">
        <v>75</v>
      </c>
      <c r="G3" s="458" t="s">
        <v>3</v>
      </c>
      <c r="H3" s="458" t="s">
        <v>75</v>
      </c>
      <c r="I3" s="458" t="s">
        <v>3</v>
      </c>
      <c r="J3" s="458" t="s">
        <v>75</v>
      </c>
      <c r="K3" s="458" t="s">
        <v>3</v>
      </c>
    </row>
    <row r="4" spans="1:11" ht="25.5" customHeight="1" x14ac:dyDescent="0.25">
      <c r="A4" s="1" t="s">
        <v>4</v>
      </c>
      <c r="B4" s="373">
        <v>1.228015897570147</v>
      </c>
      <c r="C4" s="377" t="s">
        <v>230</v>
      </c>
      <c r="D4" s="373">
        <v>1.2134911664981263</v>
      </c>
      <c r="E4" s="377" t="s">
        <v>230</v>
      </c>
      <c r="F4" s="373">
        <v>1.1629279811097994</v>
      </c>
      <c r="G4" s="377" t="s">
        <v>230</v>
      </c>
      <c r="H4" s="373">
        <v>1.2504541246235159</v>
      </c>
      <c r="I4" s="377" t="s">
        <v>230</v>
      </c>
      <c r="J4" s="373">
        <v>1.2470771628994544</v>
      </c>
      <c r="K4" s="377" t="s">
        <v>230</v>
      </c>
    </row>
    <row r="5" spans="1:11" ht="25.5" customHeight="1" x14ac:dyDescent="0.25">
      <c r="A5" s="2" t="s">
        <v>6</v>
      </c>
      <c r="B5" s="405">
        <v>1.1355220933102939</v>
      </c>
      <c r="C5" s="379">
        <f>RANK(B5,$B$5:$B$35)</f>
        <v>24</v>
      </c>
      <c r="D5" s="405">
        <v>1.1386138613861385</v>
      </c>
      <c r="E5" s="379">
        <f>RANK(D5,$D$5:$D$35)</f>
        <v>24</v>
      </c>
      <c r="F5" s="405">
        <v>1.1335633316904878</v>
      </c>
      <c r="G5" s="379">
        <f t="shared" ref="G5:G35" si="0">RANK(F5,$F$5:$F$35)</f>
        <v>24</v>
      </c>
      <c r="H5" s="405">
        <v>1.1779141104294479</v>
      </c>
      <c r="I5" s="379">
        <f>RANK(H5,$H$5:$H$35)</f>
        <v>23</v>
      </c>
      <c r="J5" s="405">
        <v>1.1485826001955035</v>
      </c>
      <c r="K5" s="379">
        <f>RANK(J5,$J$5:$J$35)</f>
        <v>24</v>
      </c>
    </row>
    <row r="6" spans="1:11" ht="25.5" customHeight="1" x14ac:dyDescent="0.25">
      <c r="A6" s="2" t="s">
        <v>7</v>
      </c>
      <c r="B6" s="405">
        <v>1.0758941552776968</v>
      </c>
      <c r="C6" s="379">
        <f t="shared" ref="C6:C35" si="1">RANK(B6,$B$5:$B$35)</f>
        <v>27</v>
      </c>
      <c r="D6" s="405">
        <v>1.0740203193033382</v>
      </c>
      <c r="E6" s="379">
        <f t="shared" ref="E6:E35" si="2">RANK(D6,$D$5:$D$35)</f>
        <v>26</v>
      </c>
      <c r="F6" s="405">
        <v>1.0938399539435808</v>
      </c>
      <c r="G6" s="379">
        <f t="shared" si="0"/>
        <v>26</v>
      </c>
      <c r="H6" s="405">
        <v>1.05653912050257</v>
      </c>
      <c r="I6" s="379">
        <f t="shared" ref="I6:I35" si="3">RANK(H6,$H$5:$H$35)</f>
        <v>26</v>
      </c>
      <c r="J6" s="405">
        <v>1.0484556531595353</v>
      </c>
      <c r="K6" s="379">
        <f t="shared" ref="K6:K35" si="4">RANK(J6,$J$5:$J$35)</f>
        <v>26</v>
      </c>
    </row>
    <row r="7" spans="1:11" ht="25.5" customHeight="1" x14ac:dyDescent="0.25">
      <c r="A7" s="2" t="s">
        <v>8</v>
      </c>
      <c r="B7" s="405">
        <v>1.3782542113323124</v>
      </c>
      <c r="C7" s="379">
        <f t="shared" si="1"/>
        <v>12</v>
      </c>
      <c r="D7" s="405">
        <v>1.3899613899613898</v>
      </c>
      <c r="E7" s="379">
        <f t="shared" si="2"/>
        <v>12</v>
      </c>
      <c r="F7" s="405">
        <v>1.3878180416345411</v>
      </c>
      <c r="G7" s="379">
        <f t="shared" si="0"/>
        <v>12</v>
      </c>
      <c r="H7" s="405">
        <v>1.386748844375963</v>
      </c>
      <c r="I7" s="379">
        <f t="shared" si="3"/>
        <v>13</v>
      </c>
      <c r="J7" s="405">
        <v>1.3856812933025404</v>
      </c>
      <c r="K7" s="379">
        <f t="shared" si="4"/>
        <v>12</v>
      </c>
    </row>
    <row r="8" spans="1:11" ht="25.5" customHeight="1" x14ac:dyDescent="0.25">
      <c r="A8" s="2" t="s">
        <v>9</v>
      </c>
      <c r="B8" s="405">
        <v>1.291409320606401</v>
      </c>
      <c r="C8" s="379">
        <f t="shared" si="1"/>
        <v>14</v>
      </c>
      <c r="D8" s="405">
        <v>1.2724550898203593</v>
      </c>
      <c r="E8" s="379">
        <f t="shared" si="2"/>
        <v>17</v>
      </c>
      <c r="F8" s="405">
        <v>1.2653516933382953</v>
      </c>
      <c r="G8" s="379">
        <f t="shared" si="0"/>
        <v>17</v>
      </c>
      <c r="H8" s="405">
        <v>1.2587930396149574</v>
      </c>
      <c r="I8" s="379">
        <f t="shared" si="3"/>
        <v>16</v>
      </c>
      <c r="J8" s="405">
        <v>1.2709522932400072</v>
      </c>
      <c r="K8" s="379">
        <f t="shared" si="4"/>
        <v>17</v>
      </c>
    </row>
    <row r="9" spans="1:11" ht="25.5" customHeight="1" x14ac:dyDescent="0.25">
      <c r="A9" s="2" t="s">
        <v>10</v>
      </c>
      <c r="B9" s="405">
        <v>0.61791967044284246</v>
      </c>
      <c r="C9" s="379">
        <f t="shared" si="1"/>
        <v>31</v>
      </c>
      <c r="D9" s="405">
        <v>0.61601642710472282</v>
      </c>
      <c r="E9" s="379">
        <f t="shared" si="2"/>
        <v>31</v>
      </c>
      <c r="F9" s="405">
        <v>0.64254311802502539</v>
      </c>
      <c r="G9" s="379">
        <f t="shared" si="0"/>
        <v>30</v>
      </c>
      <c r="H9" s="405">
        <v>0.66844919786096257</v>
      </c>
      <c r="I9" s="379">
        <f t="shared" si="3"/>
        <v>30</v>
      </c>
      <c r="J9" s="405">
        <v>0.69352708058124168</v>
      </c>
      <c r="K9" s="379">
        <f t="shared" si="4"/>
        <v>29</v>
      </c>
    </row>
    <row r="10" spans="1:11" ht="25.5" customHeight="1" x14ac:dyDescent="0.25">
      <c r="A10" s="2" t="s">
        <v>11</v>
      </c>
      <c r="B10" s="405">
        <v>1.9933554817275747</v>
      </c>
      <c r="C10" s="379">
        <f t="shared" si="1"/>
        <v>2</v>
      </c>
      <c r="D10" s="405">
        <v>2.0202020202020203</v>
      </c>
      <c r="E10" s="379">
        <f t="shared" si="2"/>
        <v>2</v>
      </c>
      <c r="F10" s="405">
        <v>2.1848739495798317</v>
      </c>
      <c r="G10" s="379">
        <f t="shared" si="0"/>
        <v>1</v>
      </c>
      <c r="H10" s="405">
        <v>2.1812080536912752</v>
      </c>
      <c r="I10" s="379">
        <f t="shared" si="3"/>
        <v>1</v>
      </c>
      <c r="J10" s="405">
        <v>2.1775544388609713</v>
      </c>
      <c r="K10" s="379">
        <f t="shared" si="4"/>
        <v>1</v>
      </c>
    </row>
    <row r="11" spans="1:11" ht="25.5" customHeight="1" x14ac:dyDescent="0.25">
      <c r="A11" s="2" t="s">
        <v>12</v>
      </c>
      <c r="B11" s="405">
        <v>1.5187849720223821</v>
      </c>
      <c r="C11" s="379">
        <f t="shared" si="1"/>
        <v>6</v>
      </c>
      <c r="D11" s="405">
        <v>1.5310233682514103</v>
      </c>
      <c r="E11" s="379">
        <f t="shared" si="2"/>
        <v>6</v>
      </c>
      <c r="F11" s="405">
        <v>1.4365522745411012</v>
      </c>
      <c r="G11" s="379">
        <f t="shared" si="0"/>
        <v>9</v>
      </c>
      <c r="H11" s="405">
        <v>1.4229249011857708</v>
      </c>
      <c r="I11" s="379">
        <f t="shared" si="3"/>
        <v>8</v>
      </c>
      <c r="J11" s="405">
        <v>1.4095536413469067</v>
      </c>
      <c r="K11" s="379">
        <f t="shared" si="4"/>
        <v>9</v>
      </c>
    </row>
    <row r="12" spans="1:11" ht="25.5" customHeight="1" x14ac:dyDescent="0.25">
      <c r="A12" s="2" t="s">
        <v>13</v>
      </c>
      <c r="B12" s="405">
        <v>1.2881986688613754</v>
      </c>
      <c r="C12" s="379">
        <f t="shared" si="1"/>
        <v>15</v>
      </c>
      <c r="D12" s="405">
        <v>1.0617829402123566</v>
      </c>
      <c r="E12" s="379">
        <f t="shared" si="2"/>
        <v>27</v>
      </c>
      <c r="F12" s="405">
        <v>0.78389830508474567</v>
      </c>
      <c r="G12" s="379">
        <f t="shared" si="0"/>
        <v>29</v>
      </c>
      <c r="H12" s="405">
        <v>1.3928746412822846</v>
      </c>
      <c r="I12" s="379">
        <f t="shared" si="3"/>
        <v>12</v>
      </c>
      <c r="J12" s="405">
        <v>1.3795493934142116</v>
      </c>
      <c r="K12" s="379">
        <f t="shared" si="4"/>
        <v>13</v>
      </c>
    </row>
    <row r="13" spans="1:11" ht="25.5" customHeight="1" x14ac:dyDescent="0.25">
      <c r="A13" s="2" t="s">
        <v>14</v>
      </c>
      <c r="B13" s="405">
        <v>1.214574898785425</v>
      </c>
      <c r="C13" s="379">
        <f t="shared" si="1"/>
        <v>20</v>
      </c>
      <c r="D13" s="405">
        <v>1.2195121951219512</v>
      </c>
      <c r="E13" s="379">
        <f t="shared" si="2"/>
        <v>20</v>
      </c>
      <c r="F13" s="405">
        <v>1.214574898785425</v>
      </c>
      <c r="G13" s="379">
        <f t="shared" si="0"/>
        <v>20</v>
      </c>
      <c r="H13" s="405">
        <v>1.2084592145015105</v>
      </c>
      <c r="I13" s="379">
        <f t="shared" si="3"/>
        <v>19</v>
      </c>
      <c r="J13" s="405">
        <v>1.2036108324974923</v>
      </c>
      <c r="K13" s="379">
        <f t="shared" si="4"/>
        <v>21</v>
      </c>
    </row>
    <row r="14" spans="1:11" ht="25.5" customHeight="1" x14ac:dyDescent="0.25">
      <c r="A14" s="2" t="s">
        <v>15</v>
      </c>
      <c r="B14" s="405">
        <v>2.0681265206812651</v>
      </c>
      <c r="C14" s="379">
        <f t="shared" si="1"/>
        <v>1</v>
      </c>
      <c r="D14" s="405">
        <v>2.0782396088019559</v>
      </c>
      <c r="E14" s="379">
        <f t="shared" si="2"/>
        <v>1</v>
      </c>
      <c r="F14" s="405">
        <v>2.0556227327690446</v>
      </c>
      <c r="G14" s="379">
        <f t="shared" si="0"/>
        <v>2</v>
      </c>
      <c r="H14" s="405">
        <v>2.0334928229665072</v>
      </c>
      <c r="I14" s="379">
        <f t="shared" si="3"/>
        <v>2</v>
      </c>
      <c r="J14" s="405">
        <v>2.0118343195266273</v>
      </c>
      <c r="K14" s="379">
        <f t="shared" si="4"/>
        <v>2</v>
      </c>
    </row>
    <row r="15" spans="1:11" ht="25.5" customHeight="1" x14ac:dyDescent="0.25">
      <c r="A15" s="2" t="s">
        <v>16</v>
      </c>
      <c r="B15" s="405">
        <v>0.98966671517974092</v>
      </c>
      <c r="C15" s="379">
        <f t="shared" si="1"/>
        <v>28</v>
      </c>
      <c r="D15" s="405">
        <v>1.0306285382493829</v>
      </c>
      <c r="E15" s="379">
        <f t="shared" si="2"/>
        <v>28</v>
      </c>
      <c r="F15" s="405">
        <v>0.97659055005026563</v>
      </c>
      <c r="G15" s="379">
        <f t="shared" si="0"/>
        <v>27</v>
      </c>
      <c r="H15" s="405">
        <v>0.95224559408754983</v>
      </c>
      <c r="I15" s="379">
        <f t="shared" si="3"/>
        <v>28</v>
      </c>
      <c r="J15" s="405">
        <v>0.98466732311154881</v>
      </c>
      <c r="K15" s="379">
        <f t="shared" si="4"/>
        <v>27</v>
      </c>
    </row>
    <row r="16" spans="1:11" ht="25.5" customHeight="1" x14ac:dyDescent="0.25">
      <c r="A16" s="2" t="s">
        <v>17</v>
      </c>
      <c r="B16" s="405">
        <v>1.3348164627363739</v>
      </c>
      <c r="C16" s="379">
        <f t="shared" si="1"/>
        <v>13</v>
      </c>
      <c r="D16" s="405">
        <v>1.3683010262257698</v>
      </c>
      <c r="E16" s="379">
        <f t="shared" si="2"/>
        <v>13</v>
      </c>
      <c r="F16" s="405">
        <v>1.3683010262257698</v>
      </c>
      <c r="G16" s="379">
        <f t="shared" si="0"/>
        <v>13</v>
      </c>
      <c r="H16" s="405">
        <v>1.1415525114155249</v>
      </c>
      <c r="I16" s="379">
        <f t="shared" si="3"/>
        <v>25</v>
      </c>
      <c r="J16" s="405">
        <v>1.2571428571428571</v>
      </c>
      <c r="K16" s="379">
        <f t="shared" si="4"/>
        <v>19</v>
      </c>
    </row>
    <row r="17" spans="1:11" ht="25.5" customHeight="1" x14ac:dyDescent="0.25">
      <c r="A17" s="2" t="s">
        <v>18</v>
      </c>
      <c r="B17" s="405">
        <v>1.1345218800648298</v>
      </c>
      <c r="C17" s="379">
        <f t="shared" si="1"/>
        <v>25</v>
      </c>
      <c r="D17" s="405">
        <v>1.2214657589106928</v>
      </c>
      <c r="E17" s="379">
        <f t="shared" si="2"/>
        <v>19</v>
      </c>
      <c r="F17" s="405">
        <v>1.2313803376365442</v>
      </c>
      <c r="G17" s="379">
        <f t="shared" si="0"/>
        <v>19</v>
      </c>
      <c r="H17" s="405">
        <v>1.2413793103448276</v>
      </c>
      <c r="I17" s="379">
        <f t="shared" si="3"/>
        <v>18</v>
      </c>
      <c r="J17" s="405">
        <v>1.270772238514174</v>
      </c>
      <c r="K17" s="379">
        <f t="shared" si="4"/>
        <v>18</v>
      </c>
    </row>
    <row r="18" spans="1:11" ht="25.5" customHeight="1" x14ac:dyDescent="0.25">
      <c r="A18" s="2" t="s">
        <v>19</v>
      </c>
      <c r="B18" s="405">
        <v>1.2646793134598013</v>
      </c>
      <c r="C18" s="379">
        <f t="shared" si="1"/>
        <v>17</v>
      </c>
      <c r="D18" s="405">
        <v>1.2704174228675136</v>
      </c>
      <c r="E18" s="379">
        <f t="shared" si="2"/>
        <v>18</v>
      </c>
      <c r="F18" s="405">
        <v>1.2635379061371841</v>
      </c>
      <c r="G18" s="379">
        <f t="shared" si="0"/>
        <v>18</v>
      </c>
      <c r="H18" s="405">
        <v>1.2567324955116697</v>
      </c>
      <c r="I18" s="379">
        <f t="shared" si="3"/>
        <v>17</v>
      </c>
      <c r="J18" s="405">
        <v>1.2511170688114388</v>
      </c>
      <c r="K18" s="379">
        <f t="shared" si="4"/>
        <v>20</v>
      </c>
    </row>
    <row r="19" spans="1:11" ht="25.5" customHeight="1" x14ac:dyDescent="0.25">
      <c r="A19" s="2" t="s">
        <v>20</v>
      </c>
      <c r="B19" s="405">
        <v>1.5706806282722512</v>
      </c>
      <c r="C19" s="379">
        <f t="shared" si="1"/>
        <v>4</v>
      </c>
      <c r="D19" s="405">
        <v>1.5852047556142668</v>
      </c>
      <c r="E19" s="379">
        <f t="shared" si="2"/>
        <v>5</v>
      </c>
      <c r="F19" s="405">
        <v>1.5645371577574969</v>
      </c>
      <c r="G19" s="379">
        <f t="shared" si="0"/>
        <v>6</v>
      </c>
      <c r="H19" s="405">
        <v>1.0296010296010296</v>
      </c>
      <c r="I19" s="379">
        <f t="shared" si="3"/>
        <v>27</v>
      </c>
      <c r="J19" s="405">
        <v>1.5247776365946633</v>
      </c>
      <c r="K19" s="379">
        <f t="shared" si="4"/>
        <v>6</v>
      </c>
    </row>
    <row r="20" spans="1:11" ht="25.5" customHeight="1" x14ac:dyDescent="0.25">
      <c r="A20" s="2" t="s">
        <v>21</v>
      </c>
      <c r="B20" s="405">
        <v>0.72249589490968802</v>
      </c>
      <c r="C20" s="379">
        <f t="shared" si="1"/>
        <v>29</v>
      </c>
      <c r="D20" s="405">
        <v>0.90761750405186392</v>
      </c>
      <c r="E20" s="379">
        <f t="shared" si="2"/>
        <v>29</v>
      </c>
      <c r="F20" s="405">
        <v>0.92063492063492058</v>
      </c>
      <c r="G20" s="379">
        <f t="shared" si="0"/>
        <v>28</v>
      </c>
      <c r="H20" s="405">
        <v>0.90230242688238949</v>
      </c>
      <c r="I20" s="379">
        <f t="shared" si="3"/>
        <v>29</v>
      </c>
      <c r="J20" s="405">
        <v>0.6402439024390244</v>
      </c>
      <c r="K20" s="379">
        <f t="shared" si="4"/>
        <v>30</v>
      </c>
    </row>
    <row r="21" spans="1:11" ht="25.5" customHeight="1" x14ac:dyDescent="0.25">
      <c r="A21" s="2" t="s">
        <v>22</v>
      </c>
      <c r="B21" s="405">
        <v>1.5244506038408236</v>
      </c>
      <c r="C21" s="379">
        <f t="shared" si="1"/>
        <v>5</v>
      </c>
      <c r="D21" s="405">
        <v>1.52324431256182</v>
      </c>
      <c r="E21" s="379">
        <f t="shared" si="2"/>
        <v>7</v>
      </c>
      <c r="F21" s="405">
        <v>1.5735641227380015</v>
      </c>
      <c r="G21" s="379">
        <f t="shared" si="0"/>
        <v>4</v>
      </c>
      <c r="H21" s="405">
        <v>1.5848170612404617</v>
      </c>
      <c r="I21" s="379">
        <f t="shared" si="3"/>
        <v>4</v>
      </c>
      <c r="J21" s="405">
        <v>1.5965732087227413</v>
      </c>
      <c r="K21" s="379">
        <f t="shared" si="4"/>
        <v>5</v>
      </c>
    </row>
    <row r="22" spans="1:11" ht="25.5" customHeight="1" x14ac:dyDescent="0.25">
      <c r="A22" s="2" t="s">
        <v>23</v>
      </c>
      <c r="B22" s="405">
        <v>1.1976047904191618</v>
      </c>
      <c r="C22" s="379">
        <f t="shared" si="1"/>
        <v>21</v>
      </c>
      <c r="D22" s="405">
        <v>1.206636500754148</v>
      </c>
      <c r="E22" s="379">
        <f t="shared" si="2"/>
        <v>21</v>
      </c>
      <c r="F22" s="405">
        <v>1.2003000750187547</v>
      </c>
      <c r="G22" s="379">
        <f t="shared" si="0"/>
        <v>21</v>
      </c>
      <c r="H22" s="405">
        <v>1.1940298507462688</v>
      </c>
      <c r="I22" s="379">
        <f t="shared" si="3"/>
        <v>20</v>
      </c>
      <c r="J22" s="405">
        <v>1.1887072808320951</v>
      </c>
      <c r="K22" s="379">
        <f t="shared" si="4"/>
        <v>22</v>
      </c>
    </row>
    <row r="23" spans="1:11" ht="25.5" customHeight="1" x14ac:dyDescent="0.25">
      <c r="A23" s="2" t="s">
        <v>24</v>
      </c>
      <c r="B23" s="405">
        <v>0.71530758226037194</v>
      </c>
      <c r="C23" s="379">
        <f t="shared" si="1"/>
        <v>30</v>
      </c>
      <c r="D23" s="405">
        <v>0.64331665475339528</v>
      </c>
      <c r="E23" s="379">
        <f t="shared" si="2"/>
        <v>30</v>
      </c>
      <c r="F23" s="405">
        <v>0.63514467184191958</v>
      </c>
      <c r="G23" s="379">
        <f t="shared" si="0"/>
        <v>31</v>
      </c>
      <c r="H23" s="405">
        <v>0.62717770034843201</v>
      </c>
      <c r="I23" s="379">
        <f t="shared" si="3"/>
        <v>31</v>
      </c>
      <c r="J23" s="405">
        <v>0.61898211829436034</v>
      </c>
      <c r="K23" s="379">
        <f t="shared" si="4"/>
        <v>31</v>
      </c>
    </row>
    <row r="24" spans="1:11" ht="25.5" customHeight="1" x14ac:dyDescent="0.25">
      <c r="A24" s="2" t="s">
        <v>25</v>
      </c>
      <c r="B24" s="405">
        <v>1.1940298507462688</v>
      </c>
      <c r="C24" s="379">
        <f t="shared" si="1"/>
        <v>22</v>
      </c>
      <c r="D24" s="405">
        <v>1.2004801920768309</v>
      </c>
      <c r="E24" s="379">
        <f t="shared" si="2"/>
        <v>22</v>
      </c>
      <c r="F24" s="405">
        <v>1.1947431302270013</v>
      </c>
      <c r="G24" s="379">
        <f t="shared" si="0"/>
        <v>22</v>
      </c>
      <c r="H24" s="405">
        <v>1.1890606420927468</v>
      </c>
      <c r="I24" s="379">
        <f t="shared" si="3"/>
        <v>21</v>
      </c>
      <c r="J24" s="405">
        <v>1.1841326228537596</v>
      </c>
      <c r="K24" s="379">
        <f t="shared" si="4"/>
        <v>23</v>
      </c>
    </row>
    <row r="25" spans="1:11" ht="25.5" customHeight="1" x14ac:dyDescent="0.25">
      <c r="A25" s="2" t="s">
        <v>26</v>
      </c>
      <c r="B25" s="405">
        <v>1.257108650104759</v>
      </c>
      <c r="C25" s="379">
        <f t="shared" si="1"/>
        <v>18</v>
      </c>
      <c r="D25" s="405">
        <v>1.2909036325427801</v>
      </c>
      <c r="E25" s="379">
        <f t="shared" si="2"/>
        <v>16</v>
      </c>
      <c r="F25" s="405">
        <v>1.2805241215008933</v>
      </c>
      <c r="G25" s="379">
        <f t="shared" si="0"/>
        <v>16</v>
      </c>
      <c r="H25" s="405">
        <v>1.2703101920236337</v>
      </c>
      <c r="I25" s="379">
        <f t="shared" si="3"/>
        <v>15</v>
      </c>
      <c r="J25" s="405">
        <v>1.2891883973044242</v>
      </c>
      <c r="K25" s="379">
        <f t="shared" si="4"/>
        <v>16</v>
      </c>
    </row>
    <row r="26" spans="1:11" ht="25.5" customHeight="1" x14ac:dyDescent="0.25">
      <c r="A26" s="2" t="s">
        <v>27</v>
      </c>
      <c r="B26" s="405">
        <v>1.250625312656328</v>
      </c>
      <c r="C26" s="379">
        <f t="shared" si="1"/>
        <v>19</v>
      </c>
      <c r="D26" s="405">
        <v>1.3554216867469879</v>
      </c>
      <c r="E26" s="379">
        <f t="shared" si="2"/>
        <v>14</v>
      </c>
      <c r="F26" s="405">
        <v>1.3527054108216432</v>
      </c>
      <c r="G26" s="379">
        <f t="shared" si="0"/>
        <v>14</v>
      </c>
      <c r="H26" s="405">
        <v>1.4014014014014013</v>
      </c>
      <c r="I26" s="379">
        <f t="shared" si="3"/>
        <v>11</v>
      </c>
      <c r="J26" s="405">
        <v>1.4007003501750876</v>
      </c>
      <c r="K26" s="379">
        <f t="shared" si="4"/>
        <v>11</v>
      </c>
    </row>
    <row r="27" spans="1:11" ht="25.5" customHeight="1" x14ac:dyDescent="0.25">
      <c r="A27" s="2" t="s">
        <v>28</v>
      </c>
      <c r="B27" s="405">
        <v>1.4608233731739706</v>
      </c>
      <c r="C27" s="379">
        <f t="shared" si="1"/>
        <v>8</v>
      </c>
      <c r="D27" s="405">
        <v>1.6107382550335572</v>
      </c>
      <c r="E27" s="379">
        <f t="shared" si="2"/>
        <v>3</v>
      </c>
      <c r="F27" s="405">
        <v>1.6</v>
      </c>
      <c r="G27" s="379">
        <f t="shared" si="0"/>
        <v>3</v>
      </c>
      <c r="H27" s="405">
        <v>1.7218543046357615</v>
      </c>
      <c r="I27" s="379">
        <f t="shared" si="3"/>
        <v>3</v>
      </c>
      <c r="J27" s="405">
        <v>1.8445322793148879</v>
      </c>
      <c r="K27" s="379">
        <f t="shared" si="4"/>
        <v>3</v>
      </c>
    </row>
    <row r="28" spans="1:11" ht="25.5" customHeight="1" x14ac:dyDescent="0.25">
      <c r="A28" s="2" t="s">
        <v>29</v>
      </c>
      <c r="B28" s="405">
        <v>1.2658227848101267</v>
      </c>
      <c r="C28" s="379">
        <f t="shared" si="1"/>
        <v>16</v>
      </c>
      <c r="D28" s="405">
        <v>1.3177901672579828</v>
      </c>
      <c r="E28" s="379">
        <f t="shared" si="2"/>
        <v>15</v>
      </c>
      <c r="F28" s="405">
        <v>1.3078470824949699</v>
      </c>
      <c r="G28" s="379">
        <f t="shared" si="0"/>
        <v>15</v>
      </c>
      <c r="H28" s="405">
        <v>1.2987012987012987</v>
      </c>
      <c r="I28" s="379">
        <f t="shared" si="3"/>
        <v>14</v>
      </c>
      <c r="J28" s="405">
        <v>0.94246031746031744</v>
      </c>
      <c r="K28" s="379">
        <f t="shared" si="4"/>
        <v>28</v>
      </c>
    </row>
    <row r="29" spans="1:11" ht="25.5" customHeight="1" x14ac:dyDescent="0.25">
      <c r="A29" s="2" t="s">
        <v>30</v>
      </c>
      <c r="B29" s="405">
        <v>1.4002333722287048</v>
      </c>
      <c r="C29" s="379">
        <f t="shared" si="1"/>
        <v>10</v>
      </c>
      <c r="D29" s="405">
        <v>1.4046039797112759</v>
      </c>
      <c r="E29" s="379">
        <f t="shared" si="2"/>
        <v>11</v>
      </c>
      <c r="F29" s="405">
        <v>1.4029618082618862</v>
      </c>
      <c r="G29" s="379">
        <f t="shared" si="0"/>
        <v>11</v>
      </c>
      <c r="H29" s="405">
        <v>1.4024152707440591</v>
      </c>
      <c r="I29" s="379">
        <f t="shared" si="3"/>
        <v>10</v>
      </c>
      <c r="J29" s="405">
        <v>1.3234721681588166</v>
      </c>
      <c r="K29" s="379">
        <f t="shared" si="4"/>
        <v>14</v>
      </c>
    </row>
    <row r="30" spans="1:11" ht="25.5" customHeight="1" x14ac:dyDescent="0.25">
      <c r="A30" s="2" t="s">
        <v>31</v>
      </c>
      <c r="B30" s="405">
        <v>1.4991671293725708</v>
      </c>
      <c r="C30" s="379">
        <f t="shared" si="1"/>
        <v>7</v>
      </c>
      <c r="D30" s="405">
        <v>1.5075376884422109</v>
      </c>
      <c r="E30" s="379">
        <f t="shared" si="2"/>
        <v>8</v>
      </c>
      <c r="F30" s="405">
        <v>1.4500836586726158</v>
      </c>
      <c r="G30" s="379">
        <f t="shared" si="0"/>
        <v>8</v>
      </c>
      <c r="H30" s="405">
        <v>1.4500836586726158</v>
      </c>
      <c r="I30" s="379">
        <f t="shared" si="3"/>
        <v>7</v>
      </c>
      <c r="J30" s="405">
        <v>1.4508928571428572</v>
      </c>
      <c r="K30" s="379">
        <f t="shared" si="4"/>
        <v>7</v>
      </c>
    </row>
    <row r="31" spans="1:11" ht="25.5" customHeight="1" x14ac:dyDescent="0.25">
      <c r="A31" s="2" t="s">
        <v>32</v>
      </c>
      <c r="B31" s="405">
        <v>1.3860218224712475</v>
      </c>
      <c r="C31" s="379">
        <f t="shared" si="1"/>
        <v>11</v>
      </c>
      <c r="D31" s="405">
        <v>1.4218009478672986</v>
      </c>
      <c r="E31" s="379">
        <f t="shared" si="2"/>
        <v>10</v>
      </c>
      <c r="F31" s="405">
        <v>1.416347005016229</v>
      </c>
      <c r="G31" s="379">
        <f t="shared" si="0"/>
        <v>10</v>
      </c>
      <c r="H31" s="405">
        <v>1.4113496030579242</v>
      </c>
      <c r="I31" s="379">
        <f t="shared" si="3"/>
        <v>9</v>
      </c>
      <c r="J31" s="405">
        <v>1.4055636896046853</v>
      </c>
      <c r="K31" s="379">
        <f t="shared" si="4"/>
        <v>10</v>
      </c>
    </row>
    <row r="32" spans="1:11" ht="25.5" customHeight="1" x14ac:dyDescent="0.25">
      <c r="A32" s="2" t="s">
        <v>33</v>
      </c>
      <c r="B32" s="405">
        <v>1.4208389715832206</v>
      </c>
      <c r="C32" s="379">
        <f t="shared" si="1"/>
        <v>9</v>
      </c>
      <c r="D32" s="405">
        <v>1.5037593984962405</v>
      </c>
      <c r="E32" s="379">
        <f t="shared" si="2"/>
        <v>9</v>
      </c>
      <c r="F32" s="405">
        <v>1.5006821282401093</v>
      </c>
      <c r="G32" s="379">
        <f t="shared" si="0"/>
        <v>7</v>
      </c>
      <c r="H32" s="405">
        <v>1.4976174268209665</v>
      </c>
      <c r="I32" s="379">
        <f t="shared" si="3"/>
        <v>6</v>
      </c>
      <c r="J32" s="405">
        <v>1.4266304347826086</v>
      </c>
      <c r="K32" s="379">
        <f t="shared" si="4"/>
        <v>8</v>
      </c>
    </row>
    <row r="33" spans="1:11" ht="25.5" customHeight="1" x14ac:dyDescent="0.25">
      <c r="A33" s="2" t="s">
        <v>34</v>
      </c>
      <c r="B33" s="405">
        <v>1.1328527291452111</v>
      </c>
      <c r="C33" s="379">
        <f t="shared" si="1"/>
        <v>26</v>
      </c>
      <c r="D33" s="405">
        <v>1.1375387797311272</v>
      </c>
      <c r="E33" s="379">
        <f t="shared" si="2"/>
        <v>25</v>
      </c>
      <c r="F33" s="405">
        <v>1.1213047910295617</v>
      </c>
      <c r="G33" s="379">
        <f t="shared" si="0"/>
        <v>25</v>
      </c>
      <c r="H33" s="405">
        <v>1.1563599798893918</v>
      </c>
      <c r="I33" s="379">
        <f t="shared" si="3"/>
        <v>24</v>
      </c>
      <c r="J33" s="405">
        <v>1.1397423191278493</v>
      </c>
      <c r="K33" s="379">
        <f t="shared" si="4"/>
        <v>25</v>
      </c>
    </row>
    <row r="34" spans="1:11" ht="25.5" customHeight="1" x14ac:dyDescent="0.25">
      <c r="A34" s="2" t="s">
        <v>35</v>
      </c>
      <c r="B34" s="405">
        <v>1.1804384485666104</v>
      </c>
      <c r="C34" s="379">
        <f t="shared" si="1"/>
        <v>23</v>
      </c>
      <c r="D34" s="405">
        <v>1.189127972819932</v>
      </c>
      <c r="E34" s="379">
        <f t="shared" si="2"/>
        <v>23</v>
      </c>
      <c r="F34" s="405">
        <v>1.1877828054298643</v>
      </c>
      <c r="G34" s="379">
        <f t="shared" si="0"/>
        <v>23</v>
      </c>
      <c r="H34" s="405">
        <v>1.1871113623516112</v>
      </c>
      <c r="I34" s="379">
        <f t="shared" si="3"/>
        <v>22</v>
      </c>
      <c r="J34" s="405">
        <v>1.3001695873374788</v>
      </c>
      <c r="K34" s="379">
        <f t="shared" si="4"/>
        <v>15</v>
      </c>
    </row>
    <row r="35" spans="1:11" ht="25.5" customHeight="1" x14ac:dyDescent="0.25">
      <c r="A35" s="2" t="s">
        <v>36</v>
      </c>
      <c r="B35" s="405">
        <v>1.6181229773462782</v>
      </c>
      <c r="C35" s="379">
        <f t="shared" si="1"/>
        <v>3</v>
      </c>
      <c r="D35" s="405">
        <v>1.596169193934557</v>
      </c>
      <c r="E35" s="379">
        <f t="shared" si="2"/>
        <v>4</v>
      </c>
      <c r="F35" s="405">
        <v>1.5710919088766693</v>
      </c>
      <c r="G35" s="379">
        <f t="shared" si="0"/>
        <v>5</v>
      </c>
      <c r="H35" s="405">
        <v>1.5467904098994587</v>
      </c>
      <c r="I35" s="379">
        <f t="shared" si="3"/>
        <v>5</v>
      </c>
      <c r="J35" s="405">
        <v>1.5981735159817352</v>
      </c>
      <c r="K35" s="379">
        <f t="shared" si="4"/>
        <v>4</v>
      </c>
    </row>
    <row r="36" spans="1:11" ht="25.5" customHeight="1" x14ac:dyDescent="0.25">
      <c r="A36" s="9" t="s">
        <v>927</v>
      </c>
    </row>
    <row r="37" spans="1:11" ht="25.5" customHeight="1" x14ac:dyDescent="0.25">
      <c r="A37" s="9" t="s">
        <v>1061</v>
      </c>
    </row>
    <row r="38" spans="1:11" ht="25.5" customHeight="1" x14ac:dyDescent="0.25">
      <c r="A38" s="9" t="s">
        <v>1062</v>
      </c>
    </row>
    <row r="39" spans="1:11" ht="25.5" customHeight="1" x14ac:dyDescent="0.25">
      <c r="A39" s="9" t="s">
        <v>1071</v>
      </c>
    </row>
    <row r="40" spans="1:11" ht="25.5" customHeight="1" x14ac:dyDescent="0.25">
      <c r="A40" s="9" t="s">
        <v>77</v>
      </c>
    </row>
    <row r="41" spans="1:11" ht="25.5" customHeight="1" x14ac:dyDescent="0.25">
      <c r="A41" s="22"/>
    </row>
    <row r="42" spans="1:11" ht="25.5" customHeight="1" x14ac:dyDescent="0.25">
      <c r="A42" s="469" t="s">
        <v>438</v>
      </c>
      <c r="E42" s="17"/>
      <c r="G42" s="17"/>
      <c r="K42" s="17" t="s">
        <v>78</v>
      </c>
    </row>
    <row r="43" spans="1:11" ht="25.5" customHeight="1" x14ac:dyDescent="0.25">
      <c r="A43" s="721" t="s">
        <v>1</v>
      </c>
      <c r="B43" s="725">
        <v>1399</v>
      </c>
      <c r="C43" s="725"/>
      <c r="D43" s="725" t="s">
        <v>436</v>
      </c>
      <c r="E43" s="725"/>
      <c r="F43" s="725" t="s">
        <v>925</v>
      </c>
      <c r="G43" s="725"/>
      <c r="H43" s="725" t="s">
        <v>926</v>
      </c>
      <c r="I43" s="725"/>
      <c r="J43" s="725" t="s">
        <v>1072</v>
      </c>
      <c r="K43" s="725"/>
    </row>
    <row r="44" spans="1:11" ht="25.5" customHeight="1" x14ac:dyDescent="0.25">
      <c r="A44" s="721"/>
      <c r="B44" s="458" t="s">
        <v>75</v>
      </c>
      <c r="C44" s="458" t="s">
        <v>3</v>
      </c>
      <c r="D44" s="458" t="s">
        <v>75</v>
      </c>
      <c r="E44" s="458" t="s">
        <v>3</v>
      </c>
      <c r="F44" s="458" t="s">
        <v>75</v>
      </c>
      <c r="G44" s="458" t="s">
        <v>3</v>
      </c>
      <c r="H44" s="458" t="s">
        <v>75</v>
      </c>
      <c r="I44" s="458" t="s">
        <v>3</v>
      </c>
      <c r="J44" s="458" t="s">
        <v>75</v>
      </c>
      <c r="K44" s="458" t="s">
        <v>3</v>
      </c>
    </row>
    <row r="45" spans="1:11" ht="25.5" customHeight="1" x14ac:dyDescent="0.25">
      <c r="A45" s="1" t="s">
        <v>4</v>
      </c>
      <c r="B45" s="377">
        <v>16.988505200028559</v>
      </c>
      <c r="C45" s="377" t="s">
        <v>230</v>
      </c>
      <c r="D45" s="377">
        <v>16.846945452382368</v>
      </c>
      <c r="E45" s="377" t="s">
        <v>230</v>
      </c>
      <c r="F45" s="377">
        <v>15.742621015348288</v>
      </c>
      <c r="G45" s="377" t="s">
        <v>230</v>
      </c>
      <c r="H45" s="377">
        <v>17.201771964982598</v>
      </c>
      <c r="I45" s="377" t="s">
        <v>230</v>
      </c>
      <c r="J45" s="377">
        <v>16.289480113074536</v>
      </c>
      <c r="K45" s="377" t="s">
        <v>230</v>
      </c>
    </row>
    <row r="46" spans="1:11" ht="25.5" customHeight="1" x14ac:dyDescent="0.25">
      <c r="A46" s="2" t="s">
        <v>6</v>
      </c>
      <c r="B46" s="380">
        <v>19.054554431004689</v>
      </c>
      <c r="C46" s="379">
        <f>RANK(B46,$B$46:$B$76)</f>
        <v>7</v>
      </c>
      <c r="D46" s="380">
        <v>19.371287128712872</v>
      </c>
      <c r="E46" s="379">
        <f>RANK(D46,$D$46:$D$76)</f>
        <v>5</v>
      </c>
      <c r="F46" s="380">
        <v>18.876293740758992</v>
      </c>
      <c r="G46" s="379">
        <f t="shared" ref="G46:G76" si="5">RANK(F46,$F$46:$F$76)</f>
        <v>6</v>
      </c>
      <c r="H46" s="380">
        <v>19.85276073619632</v>
      </c>
      <c r="I46" s="379">
        <f>RANK(H46,$H$46:$H$76)</f>
        <v>4</v>
      </c>
      <c r="J46" s="380">
        <v>19.386608015640274</v>
      </c>
      <c r="K46" s="379">
        <f>RANK(J46,$J$46:$J$76)</f>
        <v>4</v>
      </c>
    </row>
    <row r="47" spans="1:11" ht="25.5" customHeight="1" x14ac:dyDescent="0.25">
      <c r="A47" s="2" t="s">
        <v>7</v>
      </c>
      <c r="B47" s="380">
        <v>14.524571096248911</v>
      </c>
      <c r="C47" s="379">
        <f t="shared" ref="C47:C76" si="6">RANK(B47,$B$46:$B$76)</f>
        <v>26</v>
      </c>
      <c r="D47" s="380">
        <v>16.040638606676342</v>
      </c>
      <c r="E47" s="379">
        <f t="shared" ref="E47:E76" si="7">RANK(D47,$D$46:$D$76)</f>
        <v>24</v>
      </c>
      <c r="F47" s="380">
        <v>15.926885434657457</v>
      </c>
      <c r="G47" s="379">
        <f t="shared" si="5"/>
        <v>22</v>
      </c>
      <c r="H47" s="380">
        <v>15.505425471159338</v>
      </c>
      <c r="I47" s="379">
        <f t="shared" ref="I47:I76" si="8">RANK(H47,$H$46:$H$76)</f>
        <v>22</v>
      </c>
      <c r="J47" s="380">
        <v>15.638991215641823</v>
      </c>
      <c r="K47" s="379">
        <f t="shared" ref="K47:K76" si="9">RANK(J47,$J$46:$J$76)</f>
        <v>23</v>
      </c>
    </row>
    <row r="48" spans="1:11" ht="25.5" customHeight="1" x14ac:dyDescent="0.25">
      <c r="A48" s="2" t="s">
        <v>8</v>
      </c>
      <c r="B48" s="380">
        <v>20.796324655436447</v>
      </c>
      <c r="C48" s="379">
        <f t="shared" si="6"/>
        <v>4</v>
      </c>
      <c r="D48" s="380">
        <v>19.35907335907336</v>
      </c>
      <c r="E48" s="379">
        <f t="shared" si="7"/>
        <v>6</v>
      </c>
      <c r="F48" s="380">
        <v>18.758673862760215</v>
      </c>
      <c r="G48" s="379">
        <f t="shared" si="5"/>
        <v>8</v>
      </c>
      <c r="H48" s="380">
        <v>18.975346687211093</v>
      </c>
      <c r="I48" s="379">
        <f t="shared" si="8"/>
        <v>6</v>
      </c>
      <c r="J48" s="380">
        <v>19.022324865280986</v>
      </c>
      <c r="K48" s="379">
        <f t="shared" si="9"/>
        <v>7</v>
      </c>
    </row>
    <row r="49" spans="1:11" ht="25.5" customHeight="1" x14ac:dyDescent="0.25">
      <c r="A49" s="2" t="s">
        <v>9</v>
      </c>
      <c r="B49" s="380">
        <v>17.057832678270636</v>
      </c>
      <c r="C49" s="379">
        <f t="shared" si="6"/>
        <v>13</v>
      </c>
      <c r="D49" s="380">
        <v>17.391467065868262</v>
      </c>
      <c r="E49" s="379">
        <f t="shared" si="7"/>
        <v>15</v>
      </c>
      <c r="F49" s="380">
        <v>17.214365463342016</v>
      </c>
      <c r="G49" s="379">
        <f t="shared" si="5"/>
        <v>15</v>
      </c>
      <c r="H49" s="380">
        <v>16.949278045168455</v>
      </c>
      <c r="I49" s="379">
        <f t="shared" si="8"/>
        <v>16</v>
      </c>
      <c r="J49" s="380">
        <v>16.780254190458649</v>
      </c>
      <c r="K49" s="379">
        <f t="shared" si="9"/>
        <v>17</v>
      </c>
    </row>
    <row r="50" spans="1:11" ht="25.5" customHeight="1" x14ac:dyDescent="0.25">
      <c r="A50" s="2" t="s">
        <v>10</v>
      </c>
      <c r="B50" s="380">
        <v>10.329557157569516</v>
      </c>
      <c r="C50" s="379">
        <f t="shared" si="6"/>
        <v>30</v>
      </c>
      <c r="D50" s="380">
        <v>10.427789185489392</v>
      </c>
      <c r="E50" s="379">
        <f t="shared" si="7"/>
        <v>31</v>
      </c>
      <c r="F50" s="380">
        <v>10.662833953331079</v>
      </c>
      <c r="G50" s="379">
        <f t="shared" si="5"/>
        <v>30</v>
      </c>
      <c r="H50" s="380">
        <v>11.106283422459892</v>
      </c>
      <c r="I50" s="379">
        <f t="shared" si="8"/>
        <v>31</v>
      </c>
      <c r="J50" s="380">
        <v>11.040290620871861</v>
      </c>
      <c r="K50" s="379">
        <f t="shared" si="9"/>
        <v>30</v>
      </c>
    </row>
    <row r="51" spans="1:11" ht="25.5" customHeight="1" x14ac:dyDescent="0.25">
      <c r="A51" s="2" t="s">
        <v>11</v>
      </c>
      <c r="B51" s="380">
        <v>14.833887043189369</v>
      </c>
      <c r="C51" s="379">
        <f t="shared" si="6"/>
        <v>25</v>
      </c>
      <c r="D51" s="380">
        <v>17.525252525252526</v>
      </c>
      <c r="E51" s="379">
        <f t="shared" si="7"/>
        <v>13</v>
      </c>
      <c r="F51" s="380">
        <v>20.890756302521009</v>
      </c>
      <c r="G51" s="379">
        <f t="shared" si="5"/>
        <v>4</v>
      </c>
      <c r="H51" s="380">
        <v>16.426174496644293</v>
      </c>
      <c r="I51" s="379">
        <f t="shared" si="8"/>
        <v>18</v>
      </c>
      <c r="J51" s="380">
        <v>17.303182579564488</v>
      </c>
      <c r="K51" s="379">
        <f t="shared" si="9"/>
        <v>14</v>
      </c>
    </row>
    <row r="52" spans="1:11" ht="25.5" customHeight="1" x14ac:dyDescent="0.25">
      <c r="A52" s="2" t="s">
        <v>12</v>
      </c>
      <c r="B52" s="380">
        <v>11.494804156674661</v>
      </c>
      <c r="C52" s="379">
        <f t="shared" si="6"/>
        <v>29</v>
      </c>
      <c r="D52" s="380">
        <v>12.546333601933924</v>
      </c>
      <c r="E52" s="379">
        <f t="shared" si="7"/>
        <v>29</v>
      </c>
      <c r="F52" s="380">
        <v>11.795690343176377</v>
      </c>
      <c r="G52" s="379">
        <f t="shared" si="5"/>
        <v>29</v>
      </c>
      <c r="H52" s="380">
        <v>11.462450592885375</v>
      </c>
      <c r="I52" s="379">
        <f t="shared" si="8"/>
        <v>30</v>
      </c>
      <c r="J52" s="380">
        <v>11.683633516053249</v>
      </c>
      <c r="K52" s="379">
        <f t="shared" si="9"/>
        <v>29</v>
      </c>
    </row>
    <row r="53" spans="1:11" ht="25.5" customHeight="1" x14ac:dyDescent="0.25">
      <c r="A53" s="2" t="s">
        <v>13</v>
      </c>
      <c r="B53" s="380">
        <v>20.400772919201316</v>
      </c>
      <c r="C53" s="379">
        <f t="shared" si="6"/>
        <v>5</v>
      </c>
      <c r="D53" s="380">
        <v>16.5459987173092</v>
      </c>
      <c r="E53" s="379">
        <f t="shared" si="7"/>
        <v>20</v>
      </c>
      <c r="F53" s="380">
        <v>12.984463276836157</v>
      </c>
      <c r="G53" s="379">
        <f t="shared" si="5"/>
        <v>27</v>
      </c>
      <c r="H53" s="380">
        <v>21.383075523202912</v>
      </c>
      <c r="I53" s="379">
        <f t="shared" si="8"/>
        <v>2</v>
      </c>
      <c r="J53" s="380">
        <v>16.113691507798961</v>
      </c>
      <c r="K53" s="379">
        <f t="shared" si="9"/>
        <v>20</v>
      </c>
    </row>
    <row r="54" spans="1:11" ht="25.5" customHeight="1" x14ac:dyDescent="0.25">
      <c r="A54" s="2" t="s">
        <v>14</v>
      </c>
      <c r="B54" s="380">
        <v>18.25910931174089</v>
      </c>
      <c r="C54" s="379">
        <f t="shared" si="6"/>
        <v>9</v>
      </c>
      <c r="D54" s="380">
        <v>18.170731707317074</v>
      </c>
      <c r="E54" s="379">
        <f t="shared" si="7"/>
        <v>8</v>
      </c>
      <c r="F54" s="380">
        <v>18.623481781376519</v>
      </c>
      <c r="G54" s="379">
        <f t="shared" si="5"/>
        <v>9</v>
      </c>
      <c r="H54" s="380">
        <v>18.811681772406846</v>
      </c>
      <c r="I54" s="379">
        <f t="shared" si="8"/>
        <v>8</v>
      </c>
      <c r="J54" s="380">
        <v>18.465396188565698</v>
      </c>
      <c r="K54" s="379">
        <f t="shared" si="9"/>
        <v>10</v>
      </c>
    </row>
    <row r="55" spans="1:11" ht="25.5" customHeight="1" x14ac:dyDescent="0.25">
      <c r="A55" s="2" t="s">
        <v>15</v>
      </c>
      <c r="B55" s="380">
        <v>17.007299270072991</v>
      </c>
      <c r="C55" s="379">
        <f t="shared" si="6"/>
        <v>14</v>
      </c>
      <c r="D55" s="380">
        <v>17.1760391198044</v>
      </c>
      <c r="E55" s="379">
        <f t="shared" si="7"/>
        <v>17</v>
      </c>
      <c r="F55" s="380">
        <v>16.711003627569529</v>
      </c>
      <c r="G55" s="379">
        <f t="shared" si="5"/>
        <v>17</v>
      </c>
      <c r="H55" s="380">
        <v>17.069377990430624</v>
      </c>
      <c r="I55" s="379">
        <f t="shared" si="8"/>
        <v>14</v>
      </c>
      <c r="J55" s="380">
        <v>16.887573964497044</v>
      </c>
      <c r="K55" s="379">
        <f t="shared" si="9"/>
        <v>16</v>
      </c>
    </row>
    <row r="56" spans="1:11" ht="25.5" customHeight="1" x14ac:dyDescent="0.25">
      <c r="A56" s="2" t="s">
        <v>16</v>
      </c>
      <c r="B56" s="380">
        <v>14.977441420462814</v>
      </c>
      <c r="C56" s="379">
        <f t="shared" si="6"/>
        <v>23</v>
      </c>
      <c r="D56" s="380">
        <v>15.762810277253593</v>
      </c>
      <c r="E56" s="379">
        <f t="shared" si="7"/>
        <v>25</v>
      </c>
      <c r="F56" s="380">
        <v>16.20278615539279</v>
      </c>
      <c r="G56" s="379">
        <f t="shared" si="5"/>
        <v>19</v>
      </c>
      <c r="H56" s="380">
        <v>14.130187606594655</v>
      </c>
      <c r="I56" s="379">
        <f t="shared" si="8"/>
        <v>25</v>
      </c>
      <c r="J56" s="380">
        <v>13.785342523561683</v>
      </c>
      <c r="K56" s="379">
        <f t="shared" si="9"/>
        <v>26</v>
      </c>
    </row>
    <row r="57" spans="1:11" ht="25.5" customHeight="1" x14ac:dyDescent="0.25">
      <c r="A57" s="2" t="s">
        <v>17</v>
      </c>
      <c r="B57" s="380">
        <v>15.617352614015573</v>
      </c>
      <c r="C57" s="379">
        <f t="shared" si="6"/>
        <v>20</v>
      </c>
      <c r="D57" s="380">
        <v>17.55986316989738</v>
      </c>
      <c r="E57" s="379">
        <f t="shared" si="7"/>
        <v>12</v>
      </c>
      <c r="F57" s="380">
        <v>16.191562143671607</v>
      </c>
      <c r="G57" s="379">
        <f t="shared" si="5"/>
        <v>20</v>
      </c>
      <c r="H57" s="380">
        <v>14.394977168949772</v>
      </c>
      <c r="I57" s="379">
        <f t="shared" si="8"/>
        <v>24</v>
      </c>
      <c r="J57" s="380">
        <v>16.537142857142857</v>
      </c>
      <c r="K57" s="379">
        <f t="shared" si="9"/>
        <v>19</v>
      </c>
    </row>
    <row r="58" spans="1:11" ht="25.5" customHeight="1" x14ac:dyDescent="0.25">
      <c r="A58" s="2" t="s">
        <v>18</v>
      </c>
      <c r="B58" s="380">
        <v>18.19286871961102</v>
      </c>
      <c r="C58" s="379">
        <f t="shared" si="6"/>
        <v>10</v>
      </c>
      <c r="D58" s="380">
        <v>17.961553864637565</v>
      </c>
      <c r="E58" s="379">
        <f t="shared" si="7"/>
        <v>9</v>
      </c>
      <c r="F58" s="380">
        <v>17.767626613704071</v>
      </c>
      <c r="G58" s="379">
        <f t="shared" si="5"/>
        <v>12</v>
      </c>
      <c r="H58" s="380">
        <v>17.913300492610837</v>
      </c>
      <c r="I58" s="379">
        <f t="shared" si="8"/>
        <v>12</v>
      </c>
      <c r="J58" s="380">
        <v>17.917888563049853</v>
      </c>
      <c r="K58" s="379">
        <f t="shared" si="9"/>
        <v>11</v>
      </c>
    </row>
    <row r="59" spans="1:11" ht="25.5" customHeight="1" x14ac:dyDescent="0.25">
      <c r="A59" s="2" t="s">
        <v>19</v>
      </c>
      <c r="B59" s="380">
        <v>18.89792231255646</v>
      </c>
      <c r="C59" s="379">
        <f t="shared" si="6"/>
        <v>8</v>
      </c>
      <c r="D59" s="380">
        <v>19.736842105263158</v>
      </c>
      <c r="E59" s="379">
        <f t="shared" si="7"/>
        <v>4</v>
      </c>
      <c r="F59" s="380">
        <v>19.494584837545126</v>
      </c>
      <c r="G59" s="379">
        <f t="shared" si="5"/>
        <v>5</v>
      </c>
      <c r="H59" s="380">
        <v>19.120287253141832</v>
      </c>
      <c r="I59" s="379">
        <f t="shared" si="8"/>
        <v>5</v>
      </c>
      <c r="J59" s="380">
        <v>19.0437890974084</v>
      </c>
      <c r="K59" s="379">
        <f t="shared" si="9"/>
        <v>6</v>
      </c>
    </row>
    <row r="60" spans="1:11" ht="25.5" customHeight="1" x14ac:dyDescent="0.25">
      <c r="A60" s="2" t="s">
        <v>20</v>
      </c>
      <c r="B60" s="380">
        <v>22.774869109947641</v>
      </c>
      <c r="C60" s="379">
        <f t="shared" si="6"/>
        <v>1</v>
      </c>
      <c r="D60" s="380">
        <v>22.457067371202115</v>
      </c>
      <c r="E60" s="379">
        <f t="shared" si="7"/>
        <v>3</v>
      </c>
      <c r="F60" s="380">
        <v>21.734028683181226</v>
      </c>
      <c r="G60" s="379">
        <f t="shared" si="5"/>
        <v>3</v>
      </c>
      <c r="H60" s="380">
        <v>12.226512226512227</v>
      </c>
      <c r="I60" s="379">
        <f t="shared" si="8"/>
        <v>28</v>
      </c>
      <c r="J60" s="380">
        <v>21.689961880559085</v>
      </c>
      <c r="K60" s="379">
        <f t="shared" si="9"/>
        <v>2</v>
      </c>
    </row>
    <row r="61" spans="1:11" ht="25.5" customHeight="1" x14ac:dyDescent="0.25">
      <c r="A61" s="2" t="s">
        <v>21</v>
      </c>
      <c r="B61" s="380">
        <v>10.065681444991789</v>
      </c>
      <c r="C61" s="379">
        <f t="shared" si="6"/>
        <v>31</v>
      </c>
      <c r="D61" s="380">
        <v>12.366288492706644</v>
      </c>
      <c r="E61" s="379">
        <f t="shared" si="7"/>
        <v>30</v>
      </c>
      <c r="F61" s="380">
        <v>12.746031746031745</v>
      </c>
      <c r="G61" s="379">
        <f t="shared" si="5"/>
        <v>28</v>
      </c>
      <c r="H61" s="380">
        <v>11.757934038581208</v>
      </c>
      <c r="I61" s="379">
        <f t="shared" si="8"/>
        <v>29</v>
      </c>
      <c r="J61" s="380">
        <v>10.564024390243903</v>
      </c>
      <c r="K61" s="379">
        <f t="shared" si="9"/>
        <v>31</v>
      </c>
    </row>
    <row r="62" spans="1:11" ht="25.5" customHeight="1" x14ac:dyDescent="0.25">
      <c r="A62" s="2" t="s">
        <v>22</v>
      </c>
      <c r="B62" s="380">
        <v>19.548604236784794</v>
      </c>
      <c r="C62" s="379">
        <f t="shared" si="6"/>
        <v>6</v>
      </c>
      <c r="D62" s="380">
        <v>19.345202769535113</v>
      </c>
      <c r="E62" s="379">
        <f t="shared" si="7"/>
        <v>7</v>
      </c>
      <c r="F62" s="380">
        <v>18.839496459480724</v>
      </c>
      <c r="G62" s="379">
        <f t="shared" si="5"/>
        <v>7</v>
      </c>
      <c r="H62" s="380">
        <v>18.822148307571904</v>
      </c>
      <c r="I62" s="379">
        <f t="shared" si="8"/>
        <v>7</v>
      </c>
      <c r="J62" s="380">
        <v>18.814252336448597</v>
      </c>
      <c r="K62" s="379">
        <f t="shared" si="9"/>
        <v>8</v>
      </c>
    </row>
    <row r="63" spans="1:11" ht="25.5" customHeight="1" x14ac:dyDescent="0.25">
      <c r="A63" s="2" t="s">
        <v>23</v>
      </c>
      <c r="B63" s="380">
        <v>16.062874251497007</v>
      </c>
      <c r="C63" s="379">
        <f t="shared" si="6"/>
        <v>19</v>
      </c>
      <c r="D63" s="380">
        <v>16.297134238310708</v>
      </c>
      <c r="E63" s="379">
        <f t="shared" si="7"/>
        <v>22</v>
      </c>
      <c r="F63" s="380">
        <v>15.933983495873969</v>
      </c>
      <c r="G63" s="379">
        <f t="shared" si="5"/>
        <v>21</v>
      </c>
      <c r="H63" s="380">
        <v>15.828358208955224</v>
      </c>
      <c r="I63" s="379">
        <f t="shared" si="8"/>
        <v>21</v>
      </c>
      <c r="J63" s="380">
        <v>15.705794947994056</v>
      </c>
      <c r="K63" s="379">
        <f t="shared" si="9"/>
        <v>22</v>
      </c>
    </row>
    <row r="64" spans="1:11" ht="25.5" customHeight="1" x14ac:dyDescent="0.25">
      <c r="A64" s="2" t="s">
        <v>24</v>
      </c>
      <c r="B64" s="380">
        <v>16.180257510729614</v>
      </c>
      <c r="C64" s="379">
        <f t="shared" si="6"/>
        <v>18</v>
      </c>
      <c r="D64" s="380">
        <v>16.154395997140817</v>
      </c>
      <c r="E64" s="379">
        <f t="shared" si="7"/>
        <v>23</v>
      </c>
      <c r="F64" s="380">
        <v>13.796753705010584</v>
      </c>
      <c r="G64" s="379">
        <f t="shared" si="5"/>
        <v>25</v>
      </c>
      <c r="H64" s="380">
        <v>13.275261324041811</v>
      </c>
      <c r="I64" s="379">
        <f t="shared" si="8"/>
        <v>27</v>
      </c>
      <c r="J64" s="380">
        <v>12.929848693259974</v>
      </c>
      <c r="K64" s="379">
        <f t="shared" si="9"/>
        <v>28</v>
      </c>
    </row>
    <row r="65" spans="1:11" ht="25.5" customHeight="1" x14ac:dyDescent="0.25">
      <c r="A65" s="2" t="s">
        <v>25</v>
      </c>
      <c r="B65" s="380">
        <v>17.623880597014924</v>
      </c>
      <c r="C65" s="379">
        <f t="shared" si="6"/>
        <v>11</v>
      </c>
      <c r="D65" s="380">
        <v>17.370948379351741</v>
      </c>
      <c r="E65" s="379">
        <f t="shared" si="7"/>
        <v>16</v>
      </c>
      <c r="F65" s="380">
        <v>18.010752688172044</v>
      </c>
      <c r="G65" s="379">
        <f t="shared" si="5"/>
        <v>11</v>
      </c>
      <c r="H65" s="380">
        <v>17.568370986920332</v>
      </c>
      <c r="I65" s="379">
        <f t="shared" si="8"/>
        <v>13</v>
      </c>
      <c r="J65" s="380">
        <v>17.388987566607462</v>
      </c>
      <c r="K65" s="379">
        <f t="shared" si="9"/>
        <v>13</v>
      </c>
    </row>
    <row r="66" spans="1:11" ht="25.5" customHeight="1" x14ac:dyDescent="0.25">
      <c r="A66" s="2" t="s">
        <v>26</v>
      </c>
      <c r="B66" s="380">
        <v>16.947021849745585</v>
      </c>
      <c r="C66" s="379">
        <f t="shared" si="6"/>
        <v>15</v>
      </c>
      <c r="D66" s="380">
        <v>17.811468027619334</v>
      </c>
      <c r="E66" s="379">
        <f t="shared" si="7"/>
        <v>10</v>
      </c>
      <c r="F66" s="380">
        <v>17.662298987492555</v>
      </c>
      <c r="G66" s="379">
        <f t="shared" si="5"/>
        <v>13</v>
      </c>
      <c r="H66" s="380">
        <v>16.481536189069423</v>
      </c>
      <c r="I66" s="379">
        <f t="shared" si="8"/>
        <v>17</v>
      </c>
      <c r="J66" s="380">
        <v>16.592440668033987</v>
      </c>
      <c r="K66" s="379">
        <f t="shared" si="9"/>
        <v>18</v>
      </c>
    </row>
    <row r="67" spans="1:11" ht="25.5" customHeight="1" x14ac:dyDescent="0.25">
      <c r="A67" s="2" t="s">
        <v>27</v>
      </c>
      <c r="B67" s="380">
        <v>16.643321660830416</v>
      </c>
      <c r="C67" s="379">
        <f t="shared" si="6"/>
        <v>17</v>
      </c>
      <c r="D67" s="380">
        <v>17.11847389558233</v>
      </c>
      <c r="E67" s="379">
        <f t="shared" si="7"/>
        <v>18</v>
      </c>
      <c r="F67" s="380">
        <v>16.85370741482966</v>
      </c>
      <c r="G67" s="379">
        <f t="shared" si="5"/>
        <v>16</v>
      </c>
      <c r="H67" s="380">
        <v>18.413413413413412</v>
      </c>
      <c r="I67" s="379">
        <f t="shared" si="8"/>
        <v>9</v>
      </c>
      <c r="J67" s="380">
        <v>18.634317158579289</v>
      </c>
      <c r="K67" s="379">
        <f t="shared" si="9"/>
        <v>9</v>
      </c>
    </row>
    <row r="68" spans="1:11" ht="25.5" customHeight="1" x14ac:dyDescent="0.25">
      <c r="A68" s="2" t="s">
        <v>28</v>
      </c>
      <c r="B68" s="380">
        <v>22.191235059760956</v>
      </c>
      <c r="C68" s="379">
        <f t="shared" si="6"/>
        <v>3</v>
      </c>
      <c r="D68" s="380">
        <v>24.013422818791948</v>
      </c>
      <c r="E68" s="379">
        <f t="shared" si="7"/>
        <v>1</v>
      </c>
      <c r="F68" s="380">
        <v>24.293333333333329</v>
      </c>
      <c r="G68" s="379">
        <f t="shared" si="5"/>
        <v>1</v>
      </c>
      <c r="H68" s="380">
        <v>20.052980132450333</v>
      </c>
      <c r="I68" s="379">
        <f t="shared" si="8"/>
        <v>3</v>
      </c>
      <c r="J68" s="380">
        <v>19.433465085639</v>
      </c>
      <c r="K68" s="379">
        <f t="shared" si="9"/>
        <v>3</v>
      </c>
    </row>
    <row r="69" spans="1:11" ht="25.5" customHeight="1" x14ac:dyDescent="0.25">
      <c r="A69" s="2" t="s">
        <v>29</v>
      </c>
      <c r="B69" s="380">
        <v>15.164556962025317</v>
      </c>
      <c r="C69" s="379">
        <f t="shared" si="6"/>
        <v>22</v>
      </c>
      <c r="D69" s="380">
        <v>15.671566142929549</v>
      </c>
      <c r="E69" s="379">
        <f t="shared" si="7"/>
        <v>26</v>
      </c>
      <c r="F69" s="384" t="s">
        <v>83</v>
      </c>
      <c r="G69" s="384" t="s">
        <v>230</v>
      </c>
      <c r="H69" s="380">
        <v>16.263736263736263</v>
      </c>
      <c r="I69" s="379">
        <f t="shared" si="8"/>
        <v>19</v>
      </c>
      <c r="J69" s="380">
        <v>17.475198412698411</v>
      </c>
      <c r="K69" s="379">
        <f t="shared" si="9"/>
        <v>12</v>
      </c>
    </row>
    <row r="70" spans="1:11" ht="25.5" customHeight="1" x14ac:dyDescent="0.25">
      <c r="A70" s="2" t="s">
        <v>30</v>
      </c>
      <c r="B70" s="380">
        <v>14.865810968494749</v>
      </c>
      <c r="C70" s="379">
        <f t="shared" si="6"/>
        <v>24</v>
      </c>
      <c r="D70" s="380">
        <v>15.36480686695279</v>
      </c>
      <c r="E70" s="379">
        <f t="shared" si="7"/>
        <v>27</v>
      </c>
      <c r="F70" s="380">
        <v>15.015588464536243</v>
      </c>
      <c r="G70" s="379">
        <f t="shared" si="5"/>
        <v>23</v>
      </c>
      <c r="H70" s="380">
        <v>15.18114530580444</v>
      </c>
      <c r="I70" s="379">
        <f t="shared" si="8"/>
        <v>23</v>
      </c>
      <c r="J70" s="380">
        <v>14.822888283378745</v>
      </c>
      <c r="K70" s="379">
        <f t="shared" si="9"/>
        <v>24</v>
      </c>
    </row>
    <row r="71" spans="1:11" ht="25.5" customHeight="1" x14ac:dyDescent="0.25">
      <c r="A71" s="2" t="s">
        <v>31</v>
      </c>
      <c r="B71" s="380">
        <v>13.803442531926709</v>
      </c>
      <c r="C71" s="379">
        <f t="shared" si="6"/>
        <v>27</v>
      </c>
      <c r="D71" s="380">
        <v>17.621440536013399</v>
      </c>
      <c r="E71" s="379">
        <f t="shared" si="7"/>
        <v>11</v>
      </c>
      <c r="F71" s="380">
        <v>14.896820970440602</v>
      </c>
      <c r="G71" s="379">
        <f t="shared" si="5"/>
        <v>24</v>
      </c>
      <c r="H71" s="380">
        <v>16.252091466815394</v>
      </c>
      <c r="I71" s="379">
        <f t="shared" si="8"/>
        <v>20</v>
      </c>
      <c r="J71" s="380">
        <v>14.553571428571427</v>
      </c>
      <c r="K71" s="379">
        <f t="shared" si="9"/>
        <v>25</v>
      </c>
    </row>
    <row r="72" spans="1:11" ht="25.5" customHeight="1" x14ac:dyDescent="0.25">
      <c r="A72" s="2" t="s">
        <v>32</v>
      </c>
      <c r="B72" s="380">
        <v>16.779710999705102</v>
      </c>
      <c r="C72" s="379">
        <f t="shared" si="6"/>
        <v>16</v>
      </c>
      <c r="D72" s="380">
        <v>17.470379146919431</v>
      </c>
      <c r="E72" s="379">
        <f t="shared" si="7"/>
        <v>14</v>
      </c>
      <c r="F72" s="380">
        <v>17.450575390970787</v>
      </c>
      <c r="G72" s="379">
        <f t="shared" si="5"/>
        <v>14</v>
      </c>
      <c r="H72" s="380">
        <v>17.95354307556601</v>
      </c>
      <c r="I72" s="379">
        <f t="shared" si="8"/>
        <v>11</v>
      </c>
      <c r="J72" s="380">
        <v>17.168374816983896</v>
      </c>
      <c r="K72" s="379">
        <f t="shared" si="9"/>
        <v>15</v>
      </c>
    </row>
    <row r="73" spans="1:11" ht="25.5" customHeight="1" x14ac:dyDescent="0.25">
      <c r="A73" s="2" t="s">
        <v>33</v>
      </c>
      <c r="B73" s="380">
        <v>15.331529093369419</v>
      </c>
      <c r="C73" s="379">
        <f t="shared" si="6"/>
        <v>21</v>
      </c>
      <c r="D73" s="380">
        <v>16.493506493506494</v>
      </c>
      <c r="E73" s="379">
        <f t="shared" si="7"/>
        <v>21</v>
      </c>
      <c r="F73" s="380">
        <v>16.398362892223737</v>
      </c>
      <c r="G73" s="379">
        <f t="shared" si="5"/>
        <v>18</v>
      </c>
      <c r="H73" s="380">
        <v>16.950306330837304</v>
      </c>
      <c r="I73" s="379">
        <f t="shared" si="8"/>
        <v>15</v>
      </c>
      <c r="J73" s="380">
        <v>15.896739130434783</v>
      </c>
      <c r="K73" s="379">
        <f t="shared" si="9"/>
        <v>21</v>
      </c>
    </row>
    <row r="74" spans="1:11" ht="25.5" customHeight="1" x14ac:dyDescent="0.25">
      <c r="A74" s="2" t="s">
        <v>34</v>
      </c>
      <c r="B74" s="380">
        <v>13.249227600411945</v>
      </c>
      <c r="C74" s="379">
        <f t="shared" si="6"/>
        <v>28</v>
      </c>
      <c r="D74" s="380">
        <v>14.291623578076525</v>
      </c>
      <c r="E74" s="379">
        <f t="shared" si="7"/>
        <v>28</v>
      </c>
      <c r="F74" s="380">
        <v>13.577981651376147</v>
      </c>
      <c r="G74" s="379">
        <f t="shared" si="5"/>
        <v>26</v>
      </c>
      <c r="H74" s="380">
        <v>13.640020110608347</v>
      </c>
      <c r="I74" s="379">
        <f t="shared" si="8"/>
        <v>26</v>
      </c>
      <c r="J74" s="380">
        <v>13.622398414271558</v>
      </c>
      <c r="K74" s="379">
        <f t="shared" si="9"/>
        <v>27</v>
      </c>
    </row>
    <row r="75" spans="1:11" ht="25.5" customHeight="1" x14ac:dyDescent="0.25">
      <c r="A75" s="2" t="s">
        <v>35</v>
      </c>
      <c r="B75" s="380">
        <v>17.223159078133783</v>
      </c>
      <c r="C75" s="379">
        <f t="shared" si="6"/>
        <v>12</v>
      </c>
      <c r="D75" s="380">
        <v>16.970554926387315</v>
      </c>
      <c r="E75" s="379">
        <f t="shared" si="7"/>
        <v>19</v>
      </c>
      <c r="F75" s="380">
        <v>18.031674208144796</v>
      </c>
      <c r="G75" s="379">
        <f t="shared" si="5"/>
        <v>10</v>
      </c>
      <c r="H75" s="380">
        <v>18.17976257772753</v>
      </c>
      <c r="I75" s="379">
        <f t="shared" si="8"/>
        <v>10</v>
      </c>
      <c r="J75" s="380">
        <v>19.101187111362353</v>
      </c>
      <c r="K75" s="379">
        <f t="shared" si="9"/>
        <v>5</v>
      </c>
    </row>
    <row r="76" spans="1:11" ht="25.5" customHeight="1" x14ac:dyDescent="0.25">
      <c r="A76" s="2" t="s">
        <v>36</v>
      </c>
      <c r="B76" s="380">
        <v>22.766990291262136</v>
      </c>
      <c r="C76" s="379">
        <f t="shared" si="6"/>
        <v>2</v>
      </c>
      <c r="D76" s="380">
        <v>22.777334397446126</v>
      </c>
      <c r="E76" s="379">
        <f t="shared" si="7"/>
        <v>2</v>
      </c>
      <c r="F76" s="380">
        <v>23.629222309505103</v>
      </c>
      <c r="G76" s="379">
        <f t="shared" si="5"/>
        <v>2</v>
      </c>
      <c r="H76" s="380">
        <v>22.637277648878577</v>
      </c>
      <c r="I76" s="379">
        <f t="shared" si="8"/>
        <v>1</v>
      </c>
      <c r="J76" s="380">
        <v>24.1324200913242</v>
      </c>
      <c r="K76" s="379">
        <f t="shared" si="9"/>
        <v>1</v>
      </c>
    </row>
    <row r="77" spans="1:11" ht="25.5" customHeight="1" x14ac:dyDescent="0.25">
      <c r="A77" s="9" t="s">
        <v>927</v>
      </c>
    </row>
    <row r="78" spans="1:11" ht="25.5" customHeight="1" x14ac:dyDescent="0.25">
      <c r="A78" s="9" t="s">
        <v>928</v>
      </c>
    </row>
    <row r="79" spans="1:11" ht="25.5" customHeight="1" x14ac:dyDescent="0.25">
      <c r="A79" s="9" t="s">
        <v>929</v>
      </c>
    </row>
    <row r="80" spans="1:11" ht="25.5" customHeight="1" x14ac:dyDescent="0.25">
      <c r="A80" s="9" t="s">
        <v>1073</v>
      </c>
    </row>
    <row r="81" spans="1:11" ht="25.5" customHeight="1" x14ac:dyDescent="0.25">
      <c r="A81" s="9" t="s">
        <v>77</v>
      </c>
    </row>
    <row r="82" spans="1:11" ht="25.5" customHeight="1" x14ac:dyDescent="0.25">
      <c r="A82" s="9"/>
    </row>
    <row r="83" spans="1:11" ht="25.5" customHeight="1" x14ac:dyDescent="0.25">
      <c r="A83" s="469" t="s">
        <v>651</v>
      </c>
      <c r="G83" s="17"/>
      <c r="K83" s="17" t="s">
        <v>76</v>
      </c>
    </row>
    <row r="84" spans="1:11" ht="25.5" customHeight="1" x14ac:dyDescent="0.25">
      <c r="A84" s="721" t="s">
        <v>1</v>
      </c>
      <c r="B84" s="726">
        <v>1399</v>
      </c>
      <c r="C84" s="727"/>
      <c r="D84" s="726" t="s">
        <v>436</v>
      </c>
      <c r="E84" s="727"/>
      <c r="F84" s="725" t="s">
        <v>925</v>
      </c>
      <c r="G84" s="725"/>
      <c r="H84" s="725" t="s">
        <v>926</v>
      </c>
      <c r="I84" s="725"/>
      <c r="J84" s="725" t="s">
        <v>1072</v>
      </c>
      <c r="K84" s="725"/>
    </row>
    <row r="85" spans="1:11" ht="25.5" customHeight="1" x14ac:dyDescent="0.25">
      <c r="A85" s="721"/>
      <c r="B85" s="458" t="s">
        <v>75</v>
      </c>
      <c r="C85" s="458" t="s">
        <v>3</v>
      </c>
      <c r="D85" s="458" t="s">
        <v>75</v>
      </c>
      <c r="E85" s="458" t="s">
        <v>3</v>
      </c>
      <c r="F85" s="458" t="s">
        <v>75</v>
      </c>
      <c r="G85" s="458" t="s">
        <v>3</v>
      </c>
      <c r="H85" s="458" t="s">
        <v>75</v>
      </c>
      <c r="I85" s="458" t="s">
        <v>3</v>
      </c>
      <c r="J85" s="458" t="s">
        <v>75</v>
      </c>
      <c r="K85" s="458" t="s">
        <v>3</v>
      </c>
    </row>
    <row r="86" spans="1:11" ht="25.5" customHeight="1" x14ac:dyDescent="0.25">
      <c r="A86" s="1" t="s">
        <v>4</v>
      </c>
      <c r="B86" s="377">
        <v>34.784264261405553</v>
      </c>
      <c r="C86" s="377" t="s">
        <v>230</v>
      </c>
      <c r="D86" s="377">
        <v>35.107965022901674</v>
      </c>
      <c r="E86" s="377" t="s">
        <v>230</v>
      </c>
      <c r="F86" s="377">
        <v>34.704840613931523</v>
      </c>
      <c r="G86" s="377" t="s">
        <v>230</v>
      </c>
      <c r="H86" s="377">
        <v>35.270365997638727</v>
      </c>
      <c r="I86" s="377" t="s">
        <v>230</v>
      </c>
      <c r="J86" s="377">
        <v>34.889077604960391</v>
      </c>
      <c r="K86" s="377" t="s">
        <v>230</v>
      </c>
    </row>
    <row r="87" spans="1:11" ht="25.5" customHeight="1" x14ac:dyDescent="0.25">
      <c r="A87" s="2" t="s">
        <v>6</v>
      </c>
      <c r="B87" s="380">
        <v>39.200197482103185</v>
      </c>
      <c r="C87" s="379">
        <f>RANK(B87,$B$87:$B$117)</f>
        <v>19</v>
      </c>
      <c r="D87" s="380">
        <v>39.455445544554458</v>
      </c>
      <c r="E87" s="379">
        <f>RANK(D87,$D$87:$D$117)</f>
        <v>20</v>
      </c>
      <c r="F87" s="380">
        <v>39.600788565795959</v>
      </c>
      <c r="G87" s="379">
        <f t="shared" ref="G87:G117" si="10">RANK(F87,$F$87:$F$117)</f>
        <v>21</v>
      </c>
      <c r="H87" s="380">
        <v>39.231148348940366</v>
      </c>
      <c r="I87" s="379">
        <f>RANK(H87,$H$87:$H$117)</f>
        <v>20</v>
      </c>
      <c r="J87" s="380">
        <v>38.6119257086999</v>
      </c>
      <c r="K87" s="379">
        <f>RANK(J87,$J$87:$J$117)</f>
        <v>20</v>
      </c>
    </row>
    <row r="88" spans="1:11" ht="25.5" customHeight="1" x14ac:dyDescent="0.25">
      <c r="A88" s="2" t="s">
        <v>7</v>
      </c>
      <c r="B88" s="380">
        <v>43.326548415236985</v>
      </c>
      <c r="C88" s="379">
        <f t="shared" ref="C88:C117" si="11">RANK(B88,$B$87:$B$117)</f>
        <v>16</v>
      </c>
      <c r="D88" s="380">
        <v>43.454281567489119</v>
      </c>
      <c r="E88" s="379">
        <f t="shared" ref="E88:E117" si="12">RANK(D88,$D$87:$D$117)</f>
        <v>18</v>
      </c>
      <c r="F88" s="380">
        <v>43.49453080023028</v>
      </c>
      <c r="G88" s="379">
        <f t="shared" si="10"/>
        <v>19</v>
      </c>
      <c r="H88" s="380">
        <v>44.099021301093835</v>
      </c>
      <c r="I88" s="379">
        <f t="shared" ref="I88:I117" si="13">RANK(H88,$H$87:$H$117)</f>
        <v>17</v>
      </c>
      <c r="J88" s="380">
        <v>43.723434400680077</v>
      </c>
      <c r="K88" s="379">
        <f t="shared" ref="K88:K117" si="14">RANK(J88,$J$87:$J$117)</f>
        <v>18</v>
      </c>
    </row>
    <row r="89" spans="1:11" ht="25.5" customHeight="1" x14ac:dyDescent="0.25">
      <c r="A89" s="2" t="s">
        <v>8</v>
      </c>
      <c r="B89" s="380">
        <v>58.728943338437979</v>
      </c>
      <c r="C89" s="379">
        <f t="shared" si="11"/>
        <v>5</v>
      </c>
      <c r="D89" s="380">
        <v>59.3050193050193</v>
      </c>
      <c r="E89" s="379">
        <f t="shared" si="12"/>
        <v>5</v>
      </c>
      <c r="F89" s="380">
        <v>59.136468774094062</v>
      </c>
      <c r="G89" s="379">
        <f t="shared" si="10"/>
        <v>5</v>
      </c>
      <c r="H89" s="380">
        <v>59.367771781033149</v>
      </c>
      <c r="I89" s="379">
        <f t="shared" si="13"/>
        <v>4</v>
      </c>
      <c r="J89" s="380">
        <v>64.203233256351041</v>
      </c>
      <c r="K89" s="379">
        <f t="shared" si="14"/>
        <v>3</v>
      </c>
    </row>
    <row r="90" spans="1:11" ht="25.5" customHeight="1" x14ac:dyDescent="0.25">
      <c r="A90" s="2" t="s">
        <v>9</v>
      </c>
      <c r="B90" s="380">
        <v>25.809470335017782</v>
      </c>
      <c r="C90" s="379">
        <f t="shared" si="11"/>
        <v>28</v>
      </c>
      <c r="D90" s="380">
        <v>25.748502994011975</v>
      </c>
      <c r="E90" s="379">
        <f t="shared" si="12"/>
        <v>28</v>
      </c>
      <c r="F90" s="380">
        <v>25.753628582061776</v>
      </c>
      <c r="G90" s="379">
        <f t="shared" si="10"/>
        <v>28</v>
      </c>
      <c r="H90" s="380">
        <v>25.902493487160399</v>
      </c>
      <c r="I90" s="379">
        <f t="shared" si="13"/>
        <v>27</v>
      </c>
      <c r="J90" s="380">
        <v>25.603241849327684</v>
      </c>
      <c r="K90" s="379">
        <f t="shared" si="14"/>
        <v>28</v>
      </c>
    </row>
    <row r="91" spans="1:11" ht="25.5" customHeight="1" x14ac:dyDescent="0.25">
      <c r="A91" s="2" t="s">
        <v>10</v>
      </c>
      <c r="B91" s="380">
        <v>12.118091314795743</v>
      </c>
      <c r="C91" s="379">
        <f t="shared" si="11"/>
        <v>30</v>
      </c>
      <c r="D91" s="380">
        <v>12.080766598220396</v>
      </c>
      <c r="E91" s="379">
        <f t="shared" si="12"/>
        <v>30</v>
      </c>
      <c r="F91" s="380">
        <v>11.836320595197837</v>
      </c>
      <c r="G91" s="379">
        <f t="shared" si="10"/>
        <v>30</v>
      </c>
      <c r="H91" s="380">
        <v>11.498140006763611</v>
      </c>
      <c r="I91" s="379">
        <f t="shared" si="13"/>
        <v>30</v>
      </c>
      <c r="J91" s="380">
        <v>10.931307793923382</v>
      </c>
      <c r="K91" s="379">
        <f t="shared" si="14"/>
        <v>30</v>
      </c>
    </row>
    <row r="92" spans="1:11" ht="25.5" customHeight="1" x14ac:dyDescent="0.25">
      <c r="A92" s="2" t="s">
        <v>11</v>
      </c>
      <c r="B92" s="380">
        <v>52.159468438538205</v>
      </c>
      <c r="C92" s="379">
        <f t="shared" si="11"/>
        <v>9</v>
      </c>
      <c r="D92" s="380">
        <v>49.494949494949495</v>
      </c>
      <c r="E92" s="379">
        <f t="shared" si="12"/>
        <v>12</v>
      </c>
      <c r="F92" s="380">
        <v>57.815126050420176</v>
      </c>
      <c r="G92" s="379">
        <f t="shared" si="10"/>
        <v>6</v>
      </c>
      <c r="H92" s="380">
        <v>58.655462184873954</v>
      </c>
      <c r="I92" s="379">
        <f t="shared" si="13"/>
        <v>5</v>
      </c>
      <c r="J92" s="380">
        <v>58.961474036850923</v>
      </c>
      <c r="K92" s="379">
        <f t="shared" si="14"/>
        <v>6</v>
      </c>
    </row>
    <row r="93" spans="1:11" ht="25.5" customHeight="1" x14ac:dyDescent="0.25">
      <c r="A93" s="2" t="s">
        <v>12</v>
      </c>
      <c r="B93" s="380">
        <v>34.212629896083136</v>
      </c>
      <c r="C93" s="379">
        <f t="shared" si="11"/>
        <v>24</v>
      </c>
      <c r="D93" s="380">
        <v>34.568896051571315</v>
      </c>
      <c r="E93" s="379">
        <f t="shared" si="12"/>
        <v>25</v>
      </c>
      <c r="F93" s="380">
        <v>34.397446129289705</v>
      </c>
      <c r="G93" s="379">
        <f t="shared" si="10"/>
        <v>24</v>
      </c>
      <c r="H93" s="380">
        <v>34.956105347166798</v>
      </c>
      <c r="I93" s="379">
        <f t="shared" si="13"/>
        <v>22</v>
      </c>
      <c r="J93" s="380">
        <v>34.690681284259981</v>
      </c>
      <c r="K93" s="379">
        <f t="shared" si="14"/>
        <v>24</v>
      </c>
    </row>
    <row r="94" spans="1:11" ht="25.5" customHeight="1" x14ac:dyDescent="0.25">
      <c r="A94" s="2" t="s">
        <v>13</v>
      </c>
      <c r="B94" s="380">
        <v>10.191082802547772</v>
      </c>
      <c r="C94" s="379">
        <f t="shared" si="11"/>
        <v>31</v>
      </c>
      <c r="D94" s="380">
        <v>7.7887835815577571</v>
      </c>
      <c r="E94" s="379">
        <f t="shared" si="12"/>
        <v>31</v>
      </c>
      <c r="F94" s="380">
        <v>5.268361581920904</v>
      </c>
      <c r="G94" s="379">
        <f t="shared" si="10"/>
        <v>31</v>
      </c>
      <c r="H94" s="380">
        <v>10.395480225988701</v>
      </c>
      <c r="I94" s="379">
        <f t="shared" si="13"/>
        <v>31</v>
      </c>
      <c r="J94" s="380">
        <v>8.2426343154246098</v>
      </c>
      <c r="K94" s="379">
        <f t="shared" si="14"/>
        <v>31</v>
      </c>
    </row>
    <row r="95" spans="1:11" ht="25.5" customHeight="1" x14ac:dyDescent="0.25">
      <c r="A95" s="2" t="s">
        <v>14</v>
      </c>
      <c r="B95" s="380">
        <v>56.983805668016196</v>
      </c>
      <c r="C95" s="379">
        <f t="shared" si="11"/>
        <v>6</v>
      </c>
      <c r="D95" s="380">
        <v>58.231707317073166</v>
      </c>
      <c r="E95" s="379">
        <f t="shared" si="12"/>
        <v>6</v>
      </c>
      <c r="F95" s="380">
        <v>56.680161943319838</v>
      </c>
      <c r="G95" s="379">
        <f t="shared" si="10"/>
        <v>7</v>
      </c>
      <c r="H95" s="380">
        <v>57.085020242914972</v>
      </c>
      <c r="I95" s="379">
        <f t="shared" si="13"/>
        <v>6</v>
      </c>
      <c r="J95" s="380">
        <v>56.369107321965892</v>
      </c>
      <c r="K95" s="379">
        <f t="shared" si="14"/>
        <v>7</v>
      </c>
    </row>
    <row r="96" spans="1:11" ht="25.5" customHeight="1" x14ac:dyDescent="0.25">
      <c r="A96" s="2" t="s">
        <v>15</v>
      </c>
      <c r="B96" s="380">
        <v>60.09732360097324</v>
      </c>
      <c r="C96" s="379">
        <f t="shared" si="11"/>
        <v>3</v>
      </c>
      <c r="D96" s="380">
        <v>61.002444987775064</v>
      </c>
      <c r="E96" s="379">
        <f t="shared" si="12"/>
        <v>3</v>
      </c>
      <c r="F96" s="380">
        <v>60.943168077388151</v>
      </c>
      <c r="G96" s="379">
        <f t="shared" si="10"/>
        <v>3</v>
      </c>
      <c r="H96" s="380">
        <v>61.547762998790809</v>
      </c>
      <c r="I96" s="379">
        <f t="shared" si="13"/>
        <v>2</v>
      </c>
      <c r="J96" s="380">
        <v>60.710059171597628</v>
      </c>
      <c r="K96" s="379">
        <f t="shared" si="14"/>
        <v>4</v>
      </c>
    </row>
    <row r="97" spans="1:11" ht="25.5" customHeight="1" x14ac:dyDescent="0.25">
      <c r="A97" s="2" t="s">
        <v>16</v>
      </c>
      <c r="B97" s="380">
        <v>33.343035948188039</v>
      </c>
      <c r="C97" s="379">
        <f t="shared" si="11"/>
        <v>26</v>
      </c>
      <c r="D97" s="380">
        <v>35.113949775003626</v>
      </c>
      <c r="E97" s="379">
        <f t="shared" si="12"/>
        <v>23</v>
      </c>
      <c r="F97" s="380">
        <v>33.591842596581934</v>
      </c>
      <c r="G97" s="379">
        <f t="shared" si="10"/>
        <v>25</v>
      </c>
      <c r="H97" s="380">
        <v>33.936521614246736</v>
      </c>
      <c r="I97" s="379">
        <f t="shared" si="13"/>
        <v>24</v>
      </c>
      <c r="J97" s="380">
        <v>34.505556337037561</v>
      </c>
      <c r="K97" s="379">
        <f t="shared" si="14"/>
        <v>25</v>
      </c>
    </row>
    <row r="98" spans="1:11" ht="25.5" customHeight="1" x14ac:dyDescent="0.25">
      <c r="A98" s="2" t="s">
        <v>17</v>
      </c>
      <c r="B98" s="380">
        <v>60.956618464961068</v>
      </c>
      <c r="C98" s="379">
        <f t="shared" si="11"/>
        <v>2</v>
      </c>
      <c r="D98" s="380">
        <v>61.345496009122002</v>
      </c>
      <c r="E98" s="379">
        <f t="shared" si="12"/>
        <v>2</v>
      </c>
      <c r="F98" s="380">
        <v>61.45952109464082</v>
      </c>
      <c r="G98" s="379">
        <f t="shared" si="10"/>
        <v>2</v>
      </c>
      <c r="H98" s="380">
        <v>52.907639680729758</v>
      </c>
      <c r="I98" s="379">
        <f t="shared" si="13"/>
        <v>8</v>
      </c>
      <c r="J98" s="380">
        <v>64.914285714285711</v>
      </c>
      <c r="K98" s="379">
        <f t="shared" si="14"/>
        <v>1</v>
      </c>
    </row>
    <row r="99" spans="1:11" ht="25.5" customHeight="1" x14ac:dyDescent="0.25">
      <c r="A99" s="2" t="s">
        <v>18</v>
      </c>
      <c r="B99" s="380">
        <v>33.691247974068069</v>
      </c>
      <c r="C99" s="379">
        <f t="shared" si="11"/>
        <v>25</v>
      </c>
      <c r="D99" s="380">
        <v>33.119743692430923</v>
      </c>
      <c r="E99" s="379">
        <f t="shared" si="12"/>
        <v>26</v>
      </c>
      <c r="F99" s="380">
        <v>33.20754716981132</v>
      </c>
      <c r="G99" s="379">
        <f t="shared" si="10"/>
        <v>26</v>
      </c>
      <c r="H99" s="380">
        <v>33.862959285004969</v>
      </c>
      <c r="I99" s="379">
        <f t="shared" si="13"/>
        <v>25</v>
      </c>
      <c r="J99" s="380">
        <v>33.450635386119259</v>
      </c>
      <c r="K99" s="379">
        <f t="shared" si="14"/>
        <v>26</v>
      </c>
    </row>
    <row r="100" spans="1:11" ht="25.5" customHeight="1" x14ac:dyDescent="0.25">
      <c r="A100" s="2" t="s">
        <v>19</v>
      </c>
      <c r="B100" s="380">
        <v>59.530261969286357</v>
      </c>
      <c r="C100" s="379">
        <f t="shared" si="11"/>
        <v>4</v>
      </c>
      <c r="D100" s="380">
        <v>59.800362976406532</v>
      </c>
      <c r="E100" s="379">
        <f t="shared" si="12"/>
        <v>4</v>
      </c>
      <c r="F100" s="380">
        <v>59.476534296028881</v>
      </c>
      <c r="G100" s="379">
        <f t="shared" si="10"/>
        <v>4</v>
      </c>
      <c r="H100" s="380">
        <v>59.566787003610109</v>
      </c>
      <c r="I100" s="379">
        <f t="shared" si="13"/>
        <v>3</v>
      </c>
      <c r="J100" s="380">
        <v>60.142984807864167</v>
      </c>
      <c r="K100" s="379">
        <f t="shared" si="14"/>
        <v>5</v>
      </c>
    </row>
    <row r="101" spans="1:11" ht="25.5" customHeight="1" x14ac:dyDescent="0.25">
      <c r="A101" s="2" t="s">
        <v>20</v>
      </c>
      <c r="B101" s="380">
        <v>34.947643979057588</v>
      </c>
      <c r="C101" s="379">
        <f t="shared" si="11"/>
        <v>22</v>
      </c>
      <c r="D101" s="380">
        <v>35.402906208718626</v>
      </c>
      <c r="E101" s="379">
        <f t="shared" si="12"/>
        <v>22</v>
      </c>
      <c r="F101" s="380">
        <v>49.934810951760106</v>
      </c>
      <c r="G101" s="379">
        <f t="shared" si="10"/>
        <v>12</v>
      </c>
      <c r="H101" s="380">
        <v>20.59973924380704</v>
      </c>
      <c r="I101" s="379">
        <f t="shared" si="13"/>
        <v>28</v>
      </c>
      <c r="J101" s="380">
        <v>48.538754764930111</v>
      </c>
      <c r="K101" s="379">
        <f t="shared" si="14"/>
        <v>13</v>
      </c>
    </row>
    <row r="102" spans="1:11" ht="25.5" customHeight="1" x14ac:dyDescent="0.25">
      <c r="A102" s="2" t="s">
        <v>21</v>
      </c>
      <c r="B102" s="380">
        <v>38.7192118226601</v>
      </c>
      <c r="C102" s="379">
        <f t="shared" si="11"/>
        <v>20</v>
      </c>
      <c r="D102" s="380">
        <v>48.460291734197732</v>
      </c>
      <c r="E102" s="379">
        <f t="shared" si="12"/>
        <v>13</v>
      </c>
      <c r="F102" s="380">
        <v>48.126984126984127</v>
      </c>
      <c r="G102" s="379">
        <f t="shared" si="10"/>
        <v>14</v>
      </c>
      <c r="H102" s="380">
        <v>48.285714285714285</v>
      </c>
      <c r="I102" s="379">
        <f t="shared" si="13"/>
        <v>13</v>
      </c>
      <c r="J102" s="380">
        <v>38.170731707317074</v>
      </c>
      <c r="K102" s="379">
        <f t="shared" si="14"/>
        <v>21</v>
      </c>
    </row>
    <row r="103" spans="1:11" ht="25.5" customHeight="1" x14ac:dyDescent="0.25">
      <c r="A103" s="2" t="s">
        <v>22</v>
      </c>
      <c r="B103" s="380">
        <v>36.28984359532766</v>
      </c>
      <c r="C103" s="379">
        <f t="shared" si="11"/>
        <v>21</v>
      </c>
      <c r="D103" s="380">
        <v>36.439169139465875</v>
      </c>
      <c r="E103" s="379">
        <f t="shared" si="12"/>
        <v>21</v>
      </c>
      <c r="F103" s="380">
        <v>36.231313926042489</v>
      </c>
      <c r="G103" s="379">
        <f t="shared" si="10"/>
        <v>22</v>
      </c>
      <c r="H103" s="380">
        <v>36.231313926042489</v>
      </c>
      <c r="I103" s="379">
        <f t="shared" si="13"/>
        <v>21</v>
      </c>
      <c r="J103" s="380">
        <v>36.604361370716511</v>
      </c>
      <c r="K103" s="379">
        <f t="shared" si="14"/>
        <v>22</v>
      </c>
    </row>
    <row r="104" spans="1:11" ht="25.5" customHeight="1" x14ac:dyDescent="0.25">
      <c r="A104" s="2" t="s">
        <v>23</v>
      </c>
      <c r="B104" s="380">
        <v>34.730538922155688</v>
      </c>
      <c r="C104" s="379">
        <f t="shared" si="11"/>
        <v>23</v>
      </c>
      <c r="D104" s="380">
        <v>34.766214177978881</v>
      </c>
      <c r="E104" s="379">
        <f t="shared" si="12"/>
        <v>24</v>
      </c>
      <c r="F104" s="380">
        <v>34.733683420855215</v>
      </c>
      <c r="G104" s="379">
        <f t="shared" si="10"/>
        <v>23</v>
      </c>
      <c r="H104" s="380">
        <v>34.808702175543885</v>
      </c>
      <c r="I104" s="379">
        <f t="shared" si="13"/>
        <v>23</v>
      </c>
      <c r="J104" s="380">
        <v>34.695393759286773</v>
      </c>
      <c r="K104" s="379">
        <f t="shared" si="14"/>
        <v>23</v>
      </c>
    </row>
    <row r="105" spans="1:11" ht="25.5" customHeight="1" x14ac:dyDescent="0.25">
      <c r="A105" s="2" t="s">
        <v>24</v>
      </c>
      <c r="B105" s="380">
        <v>13.948497854077251</v>
      </c>
      <c r="C105" s="379">
        <f t="shared" si="11"/>
        <v>29</v>
      </c>
      <c r="D105" s="380">
        <v>14.367405289492494</v>
      </c>
      <c r="E105" s="379">
        <f t="shared" si="12"/>
        <v>29</v>
      </c>
      <c r="F105" s="380">
        <v>14.184897671136204</v>
      </c>
      <c r="G105" s="379">
        <f t="shared" si="10"/>
        <v>29</v>
      </c>
      <c r="H105" s="380">
        <v>13.902611150317574</v>
      </c>
      <c r="I105" s="379">
        <f t="shared" si="13"/>
        <v>29</v>
      </c>
      <c r="J105" s="380">
        <v>13.617606602475929</v>
      </c>
      <c r="K105" s="379">
        <f t="shared" si="14"/>
        <v>29</v>
      </c>
    </row>
    <row r="106" spans="1:11" ht="25.5" customHeight="1" x14ac:dyDescent="0.25">
      <c r="A106" s="2" t="s">
        <v>25</v>
      </c>
      <c r="B106" s="380">
        <v>54.029850746268657</v>
      </c>
      <c r="C106" s="379">
        <f t="shared" si="11"/>
        <v>7</v>
      </c>
      <c r="D106" s="380">
        <v>53.901560624249697</v>
      </c>
      <c r="E106" s="379">
        <f t="shared" si="12"/>
        <v>7</v>
      </c>
      <c r="F106" s="380">
        <v>54.360812425328554</v>
      </c>
      <c r="G106" s="379">
        <f t="shared" si="10"/>
        <v>8</v>
      </c>
      <c r="H106" s="380">
        <v>54.480286738351261</v>
      </c>
      <c r="I106" s="379">
        <f t="shared" si="13"/>
        <v>7</v>
      </c>
      <c r="J106" s="380">
        <v>53.87803433984606</v>
      </c>
      <c r="K106" s="379">
        <f t="shared" si="14"/>
        <v>8</v>
      </c>
    </row>
    <row r="107" spans="1:11" ht="25.5" customHeight="1" x14ac:dyDescent="0.25">
      <c r="A107" s="2" t="s">
        <v>26</v>
      </c>
      <c r="B107" s="380">
        <v>42.44238252020353</v>
      </c>
      <c r="C107" s="379">
        <f t="shared" si="11"/>
        <v>17</v>
      </c>
      <c r="D107" s="380">
        <v>42.809966976883814</v>
      </c>
      <c r="E107" s="379">
        <f t="shared" si="12"/>
        <v>19</v>
      </c>
      <c r="F107" s="380">
        <v>43.418701608100058</v>
      </c>
      <c r="G107" s="379">
        <f t="shared" si="10"/>
        <v>20</v>
      </c>
      <c r="H107" s="380">
        <v>43.805836807623585</v>
      </c>
      <c r="I107" s="379">
        <f t="shared" si="13"/>
        <v>19</v>
      </c>
      <c r="J107" s="380">
        <v>43.187811309698212</v>
      </c>
      <c r="K107" s="379">
        <f t="shared" si="14"/>
        <v>19</v>
      </c>
    </row>
    <row r="108" spans="1:11" ht="25.5" customHeight="1" x14ac:dyDescent="0.25">
      <c r="A108" s="2" t="s">
        <v>27</v>
      </c>
      <c r="B108" s="380">
        <v>46.323161580790398</v>
      </c>
      <c r="C108" s="379">
        <f t="shared" si="11"/>
        <v>14</v>
      </c>
      <c r="D108" s="380">
        <v>46.03413654618474</v>
      </c>
      <c r="E108" s="379">
        <f t="shared" si="12"/>
        <v>15</v>
      </c>
      <c r="F108" s="380">
        <v>45.991983967935873</v>
      </c>
      <c r="G108" s="379">
        <f t="shared" si="10"/>
        <v>17</v>
      </c>
      <c r="H108" s="380">
        <v>46.042084168336672</v>
      </c>
      <c r="I108" s="379">
        <f t="shared" si="13"/>
        <v>15</v>
      </c>
      <c r="J108" s="380">
        <v>46.223111555777891</v>
      </c>
      <c r="K108" s="379">
        <f t="shared" si="14"/>
        <v>15</v>
      </c>
    </row>
    <row r="109" spans="1:11" ht="25.5" customHeight="1" x14ac:dyDescent="0.25">
      <c r="A109" s="2" t="s">
        <v>28</v>
      </c>
      <c r="B109" s="380">
        <v>63.877822045152719</v>
      </c>
      <c r="C109" s="379">
        <f t="shared" si="11"/>
        <v>1</v>
      </c>
      <c r="D109" s="380">
        <v>65.234899328859058</v>
      </c>
      <c r="E109" s="379">
        <f t="shared" si="12"/>
        <v>1</v>
      </c>
      <c r="F109" s="380">
        <v>65.2</v>
      </c>
      <c r="G109" s="379">
        <f t="shared" si="10"/>
        <v>1</v>
      </c>
      <c r="H109" s="380">
        <v>65.86666666666666</v>
      </c>
      <c r="I109" s="379">
        <f t="shared" si="13"/>
        <v>1</v>
      </c>
      <c r="J109" s="380">
        <v>64.426877470355734</v>
      </c>
      <c r="K109" s="379">
        <f t="shared" si="14"/>
        <v>2</v>
      </c>
    </row>
    <row r="110" spans="1:11" ht="25.5" customHeight="1" x14ac:dyDescent="0.25">
      <c r="A110" s="2" t="s">
        <v>29</v>
      </c>
      <c r="B110" s="380">
        <v>43.898734177215189</v>
      </c>
      <c r="C110" s="379">
        <f t="shared" si="11"/>
        <v>15</v>
      </c>
      <c r="D110" s="380">
        <v>46.021287379624937</v>
      </c>
      <c r="E110" s="379">
        <f t="shared" si="12"/>
        <v>16</v>
      </c>
      <c r="F110" s="380">
        <v>46.177062374245473</v>
      </c>
      <c r="G110" s="379">
        <f t="shared" si="10"/>
        <v>16</v>
      </c>
      <c r="H110" s="380">
        <v>46.579476861167002</v>
      </c>
      <c r="I110" s="379">
        <f t="shared" si="13"/>
        <v>14</v>
      </c>
      <c r="J110" s="380">
        <v>46.031746031746032</v>
      </c>
      <c r="K110" s="379">
        <f t="shared" si="14"/>
        <v>16</v>
      </c>
    </row>
    <row r="111" spans="1:11" ht="25.5" customHeight="1" x14ac:dyDescent="0.25">
      <c r="A111" s="2" t="s">
        <v>30</v>
      </c>
      <c r="B111" s="380">
        <v>50.836250486192149</v>
      </c>
      <c r="C111" s="379">
        <f t="shared" si="11"/>
        <v>10</v>
      </c>
      <c r="D111" s="380">
        <v>51.033944596176347</v>
      </c>
      <c r="E111" s="379">
        <f t="shared" si="12"/>
        <v>10</v>
      </c>
      <c r="F111" s="380">
        <v>51.130163678877629</v>
      </c>
      <c r="G111" s="379">
        <f t="shared" si="10"/>
        <v>11</v>
      </c>
      <c r="H111" s="380">
        <v>50.896336710833978</v>
      </c>
      <c r="I111" s="379">
        <f t="shared" si="13"/>
        <v>11</v>
      </c>
      <c r="J111" s="380">
        <v>50.992604126119112</v>
      </c>
      <c r="K111" s="379">
        <f t="shared" si="14"/>
        <v>11</v>
      </c>
    </row>
    <row r="112" spans="1:11" ht="25.5" customHeight="1" x14ac:dyDescent="0.25">
      <c r="A112" s="2" t="s">
        <v>31</v>
      </c>
      <c r="B112" s="380">
        <v>49.750138811771237</v>
      </c>
      <c r="C112" s="379">
        <f t="shared" si="11"/>
        <v>11</v>
      </c>
      <c r="D112" s="380">
        <v>52.707984366275831</v>
      </c>
      <c r="E112" s="379">
        <f t="shared" si="12"/>
        <v>9</v>
      </c>
      <c r="F112" s="380">
        <v>52.649191299498042</v>
      </c>
      <c r="G112" s="379">
        <f t="shared" si="10"/>
        <v>10</v>
      </c>
      <c r="H112" s="380">
        <v>51.756832124930284</v>
      </c>
      <c r="I112" s="379">
        <f t="shared" si="13"/>
        <v>10</v>
      </c>
      <c r="J112" s="380">
        <v>53.069196428571431</v>
      </c>
      <c r="K112" s="379">
        <f t="shared" si="14"/>
        <v>9</v>
      </c>
    </row>
    <row r="113" spans="1:11" ht="25.5" customHeight="1" x14ac:dyDescent="0.25">
      <c r="A113" s="2" t="s">
        <v>32</v>
      </c>
      <c r="B113" s="380">
        <v>52.403420819817157</v>
      </c>
      <c r="C113" s="379">
        <f t="shared" si="11"/>
        <v>8</v>
      </c>
      <c r="D113" s="380">
        <v>52.813981042654021</v>
      </c>
      <c r="E113" s="379">
        <f t="shared" si="12"/>
        <v>8</v>
      </c>
      <c r="F113" s="380">
        <v>52.876954853939218</v>
      </c>
      <c r="G113" s="379">
        <f t="shared" si="10"/>
        <v>9</v>
      </c>
      <c r="H113" s="380">
        <v>52.906462083210378</v>
      </c>
      <c r="I113" s="379">
        <f t="shared" si="13"/>
        <v>9</v>
      </c>
      <c r="J113" s="380">
        <v>52.650073206442173</v>
      </c>
      <c r="K113" s="379">
        <f t="shared" si="14"/>
        <v>10</v>
      </c>
    </row>
    <row r="114" spans="1:11" ht="25.5" customHeight="1" x14ac:dyDescent="0.25">
      <c r="A114" s="2" t="s">
        <v>33</v>
      </c>
      <c r="B114" s="380">
        <v>40.054127198917456</v>
      </c>
      <c r="C114" s="379">
        <f t="shared" si="11"/>
        <v>18</v>
      </c>
      <c r="D114" s="380">
        <v>45.249487354750514</v>
      </c>
      <c r="E114" s="379">
        <f t="shared" si="12"/>
        <v>17</v>
      </c>
      <c r="F114" s="380">
        <v>45.566166439290583</v>
      </c>
      <c r="G114" s="379">
        <f t="shared" si="10"/>
        <v>18</v>
      </c>
      <c r="H114" s="380">
        <v>45.566166439290583</v>
      </c>
      <c r="I114" s="379">
        <f t="shared" si="13"/>
        <v>16</v>
      </c>
      <c r="J114" s="380">
        <v>45.923913043478258</v>
      </c>
      <c r="K114" s="379">
        <f t="shared" si="14"/>
        <v>17</v>
      </c>
    </row>
    <row r="115" spans="1:11" ht="25.5" customHeight="1" x14ac:dyDescent="0.25">
      <c r="A115" s="2" t="s">
        <v>34</v>
      </c>
      <c r="B115" s="380">
        <v>48.455200823892895</v>
      </c>
      <c r="C115" s="379">
        <f t="shared" si="11"/>
        <v>13</v>
      </c>
      <c r="D115" s="380">
        <v>49.534643226473626</v>
      </c>
      <c r="E115" s="379">
        <f t="shared" si="12"/>
        <v>11</v>
      </c>
      <c r="F115" s="380">
        <v>49.133537206931706</v>
      </c>
      <c r="G115" s="379">
        <f t="shared" si="10"/>
        <v>13</v>
      </c>
      <c r="H115" s="380">
        <v>50.458715596330272</v>
      </c>
      <c r="I115" s="379">
        <f t="shared" si="13"/>
        <v>12</v>
      </c>
      <c r="J115" s="380">
        <v>49.851337958374629</v>
      </c>
      <c r="K115" s="379">
        <f t="shared" si="14"/>
        <v>12</v>
      </c>
    </row>
    <row r="116" spans="1:11" ht="25.5" customHeight="1" x14ac:dyDescent="0.25">
      <c r="A116" s="2" t="s">
        <v>35</v>
      </c>
      <c r="B116" s="380">
        <v>48.510399100618322</v>
      </c>
      <c r="C116" s="379">
        <f t="shared" si="11"/>
        <v>12</v>
      </c>
      <c r="D116" s="380">
        <v>48.187995469988678</v>
      </c>
      <c r="E116" s="379">
        <f t="shared" si="12"/>
        <v>14</v>
      </c>
      <c r="F116" s="380">
        <v>47.907239819004523</v>
      </c>
      <c r="G116" s="379">
        <f t="shared" si="10"/>
        <v>15</v>
      </c>
      <c r="H116" s="380">
        <v>44.004524886877824</v>
      </c>
      <c r="I116" s="379">
        <f t="shared" si="13"/>
        <v>18</v>
      </c>
      <c r="J116" s="380">
        <v>47.654041831543239</v>
      </c>
      <c r="K116" s="379">
        <f t="shared" si="14"/>
        <v>14</v>
      </c>
    </row>
    <row r="117" spans="1:11" ht="25.5" customHeight="1" x14ac:dyDescent="0.25">
      <c r="A117" s="2" t="s">
        <v>36</v>
      </c>
      <c r="B117" s="380">
        <v>29.126213592233007</v>
      </c>
      <c r="C117" s="379">
        <f t="shared" si="11"/>
        <v>27</v>
      </c>
      <c r="D117" s="380">
        <v>28.411811652035119</v>
      </c>
      <c r="E117" s="379">
        <f t="shared" si="12"/>
        <v>27</v>
      </c>
      <c r="F117" s="380">
        <v>28.043990573448546</v>
      </c>
      <c r="G117" s="379">
        <f t="shared" si="10"/>
        <v>27</v>
      </c>
      <c r="H117" s="380">
        <v>28.043990573448546</v>
      </c>
      <c r="I117" s="379">
        <f t="shared" si="13"/>
        <v>26</v>
      </c>
      <c r="J117" s="380">
        <v>27.473363774733638</v>
      </c>
      <c r="K117" s="379">
        <f t="shared" si="14"/>
        <v>27</v>
      </c>
    </row>
    <row r="118" spans="1:11" ht="25.5" customHeight="1" x14ac:dyDescent="0.25">
      <c r="A118" s="9" t="s">
        <v>932</v>
      </c>
    </row>
    <row r="119" spans="1:11" ht="25.5" customHeight="1" x14ac:dyDescent="0.25">
      <c r="A119" s="9" t="s">
        <v>930</v>
      </c>
    </row>
    <row r="120" spans="1:11" ht="25.5" customHeight="1" x14ac:dyDescent="0.25">
      <c r="A120" s="9" t="s">
        <v>929</v>
      </c>
    </row>
    <row r="121" spans="1:11" ht="25.5" customHeight="1" x14ac:dyDescent="0.25">
      <c r="A121" s="9" t="s">
        <v>1074</v>
      </c>
    </row>
    <row r="122" spans="1:11" ht="25.5" customHeight="1" x14ac:dyDescent="0.25">
      <c r="A122" s="9" t="s">
        <v>77</v>
      </c>
    </row>
    <row r="124" spans="1:11" ht="25.5" customHeight="1" x14ac:dyDescent="0.25">
      <c r="A124" s="469" t="s">
        <v>1068</v>
      </c>
      <c r="G124" s="17"/>
      <c r="K124" s="17" t="s">
        <v>78</v>
      </c>
    </row>
    <row r="125" spans="1:11" ht="25.5" customHeight="1" x14ac:dyDescent="0.25">
      <c r="A125" s="721" t="s">
        <v>1</v>
      </c>
      <c r="B125" s="725">
        <v>1399</v>
      </c>
      <c r="C125" s="725"/>
      <c r="D125" s="725" t="s">
        <v>436</v>
      </c>
      <c r="E125" s="725"/>
      <c r="F125" s="725" t="s">
        <v>925</v>
      </c>
      <c r="G125" s="725"/>
      <c r="H125" s="725" t="s">
        <v>926</v>
      </c>
      <c r="I125" s="725"/>
      <c r="J125" s="725" t="s">
        <v>1072</v>
      </c>
      <c r="K125" s="725"/>
    </row>
    <row r="126" spans="1:11" ht="25.5" customHeight="1" x14ac:dyDescent="0.25">
      <c r="A126" s="721"/>
      <c r="B126" s="458" t="s">
        <v>75</v>
      </c>
      <c r="C126" s="458" t="s">
        <v>3</v>
      </c>
      <c r="D126" s="458" t="s">
        <v>75</v>
      </c>
      <c r="E126" s="458" t="s">
        <v>3</v>
      </c>
      <c r="F126" s="458" t="s">
        <v>75</v>
      </c>
      <c r="G126" s="458" t="s">
        <v>3</v>
      </c>
      <c r="H126" s="458" t="s">
        <v>75</v>
      </c>
      <c r="I126" s="458" t="s">
        <v>3</v>
      </c>
      <c r="J126" s="458" t="s">
        <v>75</v>
      </c>
      <c r="K126" s="458" t="s">
        <v>3</v>
      </c>
    </row>
    <row r="127" spans="1:11" ht="25.5" customHeight="1" x14ac:dyDescent="0.25">
      <c r="A127" s="1" t="s">
        <v>4</v>
      </c>
      <c r="B127" s="373">
        <v>1.2935877566834562</v>
      </c>
      <c r="C127" s="377" t="s">
        <v>230</v>
      </c>
      <c r="D127" s="373">
        <v>1.360325090440557</v>
      </c>
      <c r="E127" s="377" t="s">
        <v>230</v>
      </c>
      <c r="F127" s="377">
        <v>1.315540034921427</v>
      </c>
      <c r="G127" s="377" t="s">
        <v>230</v>
      </c>
      <c r="H127" s="377">
        <v>1.3983519244297056</v>
      </c>
      <c r="I127" s="377" t="s">
        <v>230</v>
      </c>
      <c r="J127" s="377">
        <v>1.4250278424622862</v>
      </c>
      <c r="K127" s="377" t="s">
        <v>230</v>
      </c>
    </row>
    <row r="128" spans="1:11" ht="25.5" customHeight="1" x14ac:dyDescent="0.25">
      <c r="A128" s="2" t="s">
        <v>6</v>
      </c>
      <c r="B128" s="405">
        <v>1.4075436982520699</v>
      </c>
      <c r="C128" s="379">
        <f>RANK(B128,$B$128:$B$158)</f>
        <v>14</v>
      </c>
      <c r="D128" s="405">
        <v>1.4379084967320259</v>
      </c>
      <c r="E128" s="379">
        <f>RANK(D128,$D$128:$D$158)</f>
        <v>15</v>
      </c>
      <c r="F128" s="380">
        <v>1.4581373471307622</v>
      </c>
      <c r="G128" s="379">
        <f t="shared" ref="G128:G158" si="15">RANK(F128,$F$128:$F$158)</f>
        <v>19</v>
      </c>
      <c r="H128" s="380">
        <v>1.4976303317535544</v>
      </c>
      <c r="I128" s="379">
        <f>RANK(H128,$H$128:$H$158)</f>
        <v>15</v>
      </c>
      <c r="J128" s="380">
        <v>1.5076335877862594</v>
      </c>
      <c r="K128" s="379">
        <f>RANK(J128,$J$128:$J$158)</f>
        <v>18</v>
      </c>
    </row>
    <row r="129" spans="1:11" ht="25.5" customHeight="1" x14ac:dyDescent="0.25">
      <c r="A129" s="2" t="s">
        <v>7</v>
      </c>
      <c r="B129" s="405">
        <v>1.0209424083769634</v>
      </c>
      <c r="C129" s="379">
        <f t="shared" ref="C129:C158" si="16">RANK(B129,$B$128:$B$158)</f>
        <v>27</v>
      </c>
      <c r="D129" s="405">
        <v>1.046613896218118</v>
      </c>
      <c r="E129" s="379">
        <f t="shared" ref="E129:E158" si="17">RANK(D129,$D$128:$D$158)</f>
        <v>28</v>
      </c>
      <c r="F129" s="380">
        <v>1.0993843447669305</v>
      </c>
      <c r="G129" s="379">
        <f t="shared" si="15"/>
        <v>28</v>
      </c>
      <c r="H129" s="380">
        <v>1.1003521126760565</v>
      </c>
      <c r="I129" s="379">
        <f t="shared" ref="I129:I158" si="18">RANK(H129,$H$128:$H$158)</f>
        <v>27</v>
      </c>
      <c r="J129" s="380">
        <v>1.1189427312775331</v>
      </c>
      <c r="K129" s="379">
        <f t="shared" ref="K129:K158" si="19">RANK(J129,$J$128:$J$158)</f>
        <v>27</v>
      </c>
    </row>
    <row r="130" spans="1:11" ht="25.5" customHeight="1" x14ac:dyDescent="0.25">
      <c r="A130" s="2" t="s">
        <v>8</v>
      </c>
      <c r="B130" s="405">
        <v>1.5503875968992249</v>
      </c>
      <c r="C130" s="379">
        <f t="shared" si="16"/>
        <v>9</v>
      </c>
      <c r="D130" s="405">
        <v>1.5957446808510638</v>
      </c>
      <c r="E130" s="379">
        <f t="shared" si="17"/>
        <v>11</v>
      </c>
      <c r="F130" s="380">
        <v>1.6486486486486487</v>
      </c>
      <c r="G130" s="379">
        <f t="shared" si="15"/>
        <v>10</v>
      </c>
      <c r="H130" s="380">
        <v>1.6438356164383561</v>
      </c>
      <c r="I130" s="379">
        <f t="shared" si="18"/>
        <v>9</v>
      </c>
      <c r="J130" s="380">
        <v>1.9220055710306407</v>
      </c>
      <c r="K130" s="379">
        <f t="shared" si="19"/>
        <v>8</v>
      </c>
    </row>
    <row r="131" spans="1:11" ht="25.5" customHeight="1" x14ac:dyDescent="0.25">
      <c r="A131" s="2" t="s">
        <v>9</v>
      </c>
      <c r="B131" s="405">
        <v>1.6498316498316499</v>
      </c>
      <c r="C131" s="379">
        <f t="shared" si="16"/>
        <v>8</v>
      </c>
      <c r="D131" s="405">
        <v>1.6666666666666665</v>
      </c>
      <c r="E131" s="379">
        <f t="shared" si="17"/>
        <v>8</v>
      </c>
      <c r="F131" s="380">
        <v>1.6869565217391305</v>
      </c>
      <c r="G131" s="379">
        <f t="shared" si="15"/>
        <v>8</v>
      </c>
      <c r="H131" s="380">
        <v>1.7107583774250439</v>
      </c>
      <c r="I131" s="379">
        <f t="shared" si="18"/>
        <v>7</v>
      </c>
      <c r="J131" s="380">
        <v>1.7352415026833632</v>
      </c>
      <c r="K131" s="379">
        <f t="shared" si="19"/>
        <v>10</v>
      </c>
    </row>
    <row r="132" spans="1:11" ht="25.5" customHeight="1" x14ac:dyDescent="0.25">
      <c r="A132" s="2" t="s">
        <v>10</v>
      </c>
      <c r="B132" s="405">
        <v>0.74257425742574257</v>
      </c>
      <c r="C132" s="379">
        <f t="shared" si="16"/>
        <v>31</v>
      </c>
      <c r="D132" s="405">
        <v>0.75376884422110546</v>
      </c>
      <c r="E132" s="379">
        <f t="shared" si="17"/>
        <v>30</v>
      </c>
      <c r="F132" s="380">
        <v>0.75757575757575757</v>
      </c>
      <c r="G132" s="379">
        <f t="shared" si="15"/>
        <v>30</v>
      </c>
      <c r="H132" s="380">
        <v>0.81218274111675126</v>
      </c>
      <c r="I132" s="379">
        <f t="shared" si="18"/>
        <v>30</v>
      </c>
      <c r="J132" s="380">
        <v>0.71065989847715738</v>
      </c>
      <c r="K132" s="379">
        <f t="shared" si="19"/>
        <v>31</v>
      </c>
    </row>
    <row r="133" spans="1:11" ht="25.5" customHeight="1" x14ac:dyDescent="0.25">
      <c r="A133" s="2" t="s">
        <v>11</v>
      </c>
      <c r="B133" s="405">
        <v>1.3966480446927374</v>
      </c>
      <c r="C133" s="379">
        <f t="shared" si="16"/>
        <v>17</v>
      </c>
      <c r="D133" s="405">
        <v>1.264367816091954</v>
      </c>
      <c r="E133" s="379">
        <f t="shared" si="17"/>
        <v>21</v>
      </c>
      <c r="F133" s="380">
        <v>1.6860465116279069</v>
      </c>
      <c r="G133" s="379">
        <f t="shared" si="15"/>
        <v>9</v>
      </c>
      <c r="H133" s="380">
        <v>1.7159763313609466</v>
      </c>
      <c r="I133" s="379">
        <f t="shared" si="18"/>
        <v>6</v>
      </c>
      <c r="J133" s="380">
        <v>1.7365269461077846</v>
      </c>
      <c r="K133" s="379">
        <f t="shared" si="19"/>
        <v>9</v>
      </c>
    </row>
    <row r="134" spans="1:11" ht="25.5" customHeight="1" x14ac:dyDescent="0.25">
      <c r="A134" s="2" t="s">
        <v>12</v>
      </c>
      <c r="B134" s="405">
        <v>0.83832335329341312</v>
      </c>
      <c r="C134" s="379">
        <f t="shared" si="16"/>
        <v>29</v>
      </c>
      <c r="D134" s="405">
        <v>0.9119496855345911</v>
      </c>
      <c r="E134" s="379">
        <f t="shared" si="17"/>
        <v>29</v>
      </c>
      <c r="F134" s="380">
        <v>0.95238095238095233</v>
      </c>
      <c r="G134" s="379">
        <f t="shared" si="15"/>
        <v>29</v>
      </c>
      <c r="H134" s="380">
        <v>0.92651757188498396</v>
      </c>
      <c r="I134" s="379">
        <f t="shared" si="18"/>
        <v>29</v>
      </c>
      <c r="J134" s="380">
        <v>0.96463022508038576</v>
      </c>
      <c r="K134" s="379">
        <f t="shared" si="19"/>
        <v>28</v>
      </c>
    </row>
    <row r="135" spans="1:11" ht="25.5" customHeight="1" x14ac:dyDescent="0.25">
      <c r="A135" s="2" t="s">
        <v>13</v>
      </c>
      <c r="B135" s="405">
        <v>0.79145728643216073</v>
      </c>
      <c r="C135" s="379">
        <f t="shared" si="16"/>
        <v>30</v>
      </c>
      <c r="D135" s="405">
        <v>0.64766839378238339</v>
      </c>
      <c r="E135" s="379">
        <f t="shared" si="17"/>
        <v>31</v>
      </c>
      <c r="F135" s="380">
        <v>0.39215686274509803</v>
      </c>
      <c r="G135" s="379">
        <f t="shared" si="15"/>
        <v>31</v>
      </c>
      <c r="H135" s="380">
        <v>1.07001321003963</v>
      </c>
      <c r="I135" s="379">
        <f t="shared" si="18"/>
        <v>28</v>
      </c>
      <c r="J135" s="380">
        <v>0.89333333333333331</v>
      </c>
      <c r="K135" s="379">
        <f t="shared" si="19"/>
        <v>30</v>
      </c>
    </row>
    <row r="136" spans="1:11" ht="25.5" customHeight="1" x14ac:dyDescent="0.25">
      <c r="A136" s="2" t="s">
        <v>14</v>
      </c>
      <c r="B136" s="405">
        <v>2.0058997050147491</v>
      </c>
      <c r="C136" s="379">
        <f t="shared" si="16"/>
        <v>2</v>
      </c>
      <c r="D136" s="405">
        <v>2.0845921450151059</v>
      </c>
      <c r="E136" s="379">
        <f t="shared" si="17"/>
        <v>2</v>
      </c>
      <c r="F136" s="380">
        <v>2.1036585365853657</v>
      </c>
      <c r="G136" s="379">
        <f t="shared" si="15"/>
        <v>4</v>
      </c>
      <c r="H136" s="380">
        <v>2.1230769230769231</v>
      </c>
      <c r="I136" s="379">
        <f t="shared" si="18"/>
        <v>3</v>
      </c>
      <c r="J136" s="380">
        <v>2.1739130434782608</v>
      </c>
      <c r="K136" s="379">
        <f t="shared" si="19"/>
        <v>4</v>
      </c>
    </row>
    <row r="137" spans="1:11" ht="25.5" customHeight="1" x14ac:dyDescent="0.25">
      <c r="A137" s="2" t="s">
        <v>15</v>
      </c>
      <c r="B137" s="405">
        <v>1.8518518518518516</v>
      </c>
      <c r="C137" s="379">
        <f t="shared" si="16"/>
        <v>5</v>
      </c>
      <c r="D137" s="405">
        <v>1.9292604501607715</v>
      </c>
      <c r="E137" s="379">
        <f t="shared" si="17"/>
        <v>4</v>
      </c>
      <c r="F137" s="380">
        <v>1.935483870967742</v>
      </c>
      <c r="G137" s="379">
        <f t="shared" si="15"/>
        <v>5</v>
      </c>
      <c r="H137" s="380">
        <v>1.9741100323624594</v>
      </c>
      <c r="I137" s="379">
        <f t="shared" si="18"/>
        <v>4</v>
      </c>
      <c r="J137" s="380">
        <v>1.9805194805194806</v>
      </c>
      <c r="K137" s="379">
        <f t="shared" si="19"/>
        <v>7</v>
      </c>
    </row>
    <row r="138" spans="1:11" ht="25.5" customHeight="1" x14ac:dyDescent="0.25">
      <c r="A138" s="2" t="s">
        <v>16</v>
      </c>
      <c r="B138" s="405">
        <v>1.2478825522303783</v>
      </c>
      <c r="C138" s="379">
        <f t="shared" si="16"/>
        <v>21</v>
      </c>
      <c r="D138" s="405">
        <v>1.3659647125782584</v>
      </c>
      <c r="E138" s="379">
        <f t="shared" si="17"/>
        <v>20</v>
      </c>
      <c r="F138" s="380">
        <v>1.3303013075611143</v>
      </c>
      <c r="G138" s="379">
        <f t="shared" si="15"/>
        <v>21</v>
      </c>
      <c r="H138" s="380">
        <v>1.3920454545454544</v>
      </c>
      <c r="I138" s="379">
        <f t="shared" si="18"/>
        <v>17</v>
      </c>
      <c r="J138" s="380">
        <v>1.4301929625425651</v>
      </c>
      <c r="K138" s="379">
        <f t="shared" si="19"/>
        <v>21</v>
      </c>
    </row>
    <row r="139" spans="1:11" ht="25.5" customHeight="1" x14ac:dyDescent="0.25">
      <c r="A139" s="2" t="s">
        <v>17</v>
      </c>
      <c r="B139" s="405">
        <v>1.6577540106951871</v>
      </c>
      <c r="C139" s="379">
        <f t="shared" si="16"/>
        <v>7</v>
      </c>
      <c r="D139" s="405">
        <v>1.8361581920903955</v>
      </c>
      <c r="E139" s="379">
        <f t="shared" si="17"/>
        <v>6</v>
      </c>
      <c r="F139" s="380">
        <v>1.8624641833810887</v>
      </c>
      <c r="G139" s="379">
        <f t="shared" si="15"/>
        <v>7</v>
      </c>
      <c r="H139" s="380">
        <v>1.5743440233236152</v>
      </c>
      <c r="I139" s="379">
        <f t="shared" si="18"/>
        <v>12</v>
      </c>
      <c r="J139" s="380">
        <v>2.0118343195266273</v>
      </c>
      <c r="K139" s="379">
        <f t="shared" si="19"/>
        <v>5</v>
      </c>
    </row>
    <row r="140" spans="1:11" ht="25.5" customHeight="1" x14ac:dyDescent="0.25">
      <c r="A140" s="2" t="s">
        <v>18</v>
      </c>
      <c r="B140" s="405">
        <v>1.1644444444444444</v>
      </c>
      <c r="C140" s="379">
        <f t="shared" si="16"/>
        <v>23</v>
      </c>
      <c r="D140" s="405">
        <v>1.2326227988878591</v>
      </c>
      <c r="E140" s="379">
        <f t="shared" si="17"/>
        <v>24</v>
      </c>
      <c r="F140" s="380">
        <v>1.2523540489642184</v>
      </c>
      <c r="G140" s="379">
        <f t="shared" si="15"/>
        <v>24</v>
      </c>
      <c r="H140" s="380">
        <v>1.2810707456978967</v>
      </c>
      <c r="I140" s="379">
        <f t="shared" si="18"/>
        <v>21</v>
      </c>
      <c r="J140" s="380">
        <v>1.3229571984435797</v>
      </c>
      <c r="K140" s="379">
        <f t="shared" si="19"/>
        <v>22</v>
      </c>
    </row>
    <row r="141" spans="1:11" ht="25.5" customHeight="1" x14ac:dyDescent="0.25">
      <c r="A141" s="2" t="s">
        <v>19</v>
      </c>
      <c r="B141" s="405">
        <v>1.867816091954023</v>
      </c>
      <c r="C141" s="379">
        <f t="shared" si="16"/>
        <v>3</v>
      </c>
      <c r="D141" s="405">
        <v>1.8950437317784257</v>
      </c>
      <c r="E141" s="379">
        <f t="shared" si="17"/>
        <v>5</v>
      </c>
      <c r="F141" s="380">
        <v>1.935483870967742</v>
      </c>
      <c r="G141" s="379">
        <f t="shared" si="15"/>
        <v>5</v>
      </c>
      <c r="H141" s="380">
        <v>1.9469026548672566</v>
      </c>
      <c r="I141" s="379">
        <f t="shared" si="18"/>
        <v>5</v>
      </c>
      <c r="J141" s="380">
        <v>1.9881305637982196</v>
      </c>
      <c r="K141" s="379">
        <f t="shared" si="19"/>
        <v>6</v>
      </c>
    </row>
    <row r="142" spans="1:11" ht="25.5" customHeight="1" x14ac:dyDescent="0.25">
      <c r="A142" s="2" t="s">
        <v>20</v>
      </c>
      <c r="B142" s="405">
        <v>1.7361111111111112</v>
      </c>
      <c r="C142" s="379">
        <f t="shared" si="16"/>
        <v>6</v>
      </c>
      <c r="D142" s="405">
        <v>1.7985611510791366</v>
      </c>
      <c r="E142" s="379">
        <f t="shared" si="17"/>
        <v>7</v>
      </c>
      <c r="F142" s="380">
        <v>2.8260869565217388</v>
      </c>
      <c r="G142" s="379">
        <f t="shared" si="15"/>
        <v>1</v>
      </c>
      <c r="H142" s="380">
        <v>0.8029197080291971</v>
      </c>
      <c r="I142" s="379">
        <f t="shared" si="18"/>
        <v>31</v>
      </c>
      <c r="J142" s="380">
        <v>2.7941176470588234</v>
      </c>
      <c r="K142" s="379">
        <f t="shared" si="19"/>
        <v>1</v>
      </c>
    </row>
    <row r="143" spans="1:11" ht="25.5" customHeight="1" x14ac:dyDescent="0.25">
      <c r="A143" s="2" t="s">
        <v>21</v>
      </c>
      <c r="B143" s="405">
        <v>0.97892590074779062</v>
      </c>
      <c r="C143" s="379">
        <f t="shared" si="16"/>
        <v>28</v>
      </c>
      <c r="D143" s="405">
        <v>1.2627986348122866</v>
      </c>
      <c r="E143" s="379">
        <f t="shared" si="17"/>
        <v>22</v>
      </c>
      <c r="F143" s="380">
        <v>1.2593094109681788</v>
      </c>
      <c r="G143" s="379">
        <f t="shared" si="15"/>
        <v>23</v>
      </c>
      <c r="H143" s="380">
        <v>1.2231182795698925</v>
      </c>
      <c r="I143" s="379">
        <f t="shared" si="18"/>
        <v>22</v>
      </c>
      <c r="J143" s="380">
        <v>0.95396931287525022</v>
      </c>
      <c r="K143" s="379">
        <f t="shared" si="19"/>
        <v>29</v>
      </c>
    </row>
    <row r="144" spans="1:11" ht="25.5" customHeight="1" x14ac:dyDescent="0.25">
      <c r="A144" s="2" t="s">
        <v>22</v>
      </c>
      <c r="B144" s="405">
        <v>1.4644351464435146</v>
      </c>
      <c r="C144" s="379">
        <f t="shared" si="16"/>
        <v>12</v>
      </c>
      <c r="D144" s="405">
        <v>1.4468085106382977</v>
      </c>
      <c r="E144" s="379">
        <f t="shared" si="17"/>
        <v>14</v>
      </c>
      <c r="F144" s="380">
        <v>1.4714285714285713</v>
      </c>
      <c r="G144" s="379">
        <f t="shared" si="15"/>
        <v>17</v>
      </c>
      <c r="H144" s="380">
        <v>1.468682505399568</v>
      </c>
      <c r="I144" s="379">
        <f t="shared" si="18"/>
        <v>16</v>
      </c>
      <c r="J144" s="380">
        <v>1.5105301379811185</v>
      </c>
      <c r="K144" s="379">
        <f t="shared" si="19"/>
        <v>17</v>
      </c>
    </row>
    <row r="145" spans="1:11" ht="25.5" customHeight="1" x14ac:dyDescent="0.25">
      <c r="A145" s="2" t="s">
        <v>23</v>
      </c>
      <c r="B145" s="405">
        <v>1.3245033112582782</v>
      </c>
      <c r="C145" s="379">
        <f t="shared" si="16"/>
        <v>18</v>
      </c>
      <c r="D145" s="405">
        <v>1.3698630136986301</v>
      </c>
      <c r="E145" s="379">
        <f t="shared" si="17"/>
        <v>18</v>
      </c>
      <c r="F145" s="380">
        <v>1.4736842105263157</v>
      </c>
      <c r="G145" s="379">
        <f t="shared" si="15"/>
        <v>16</v>
      </c>
      <c r="H145" s="380">
        <v>1.5412186379928317</v>
      </c>
      <c r="I145" s="379">
        <f t="shared" si="18"/>
        <v>14</v>
      </c>
      <c r="J145" s="380">
        <v>1.5808823529411764</v>
      </c>
      <c r="K145" s="379">
        <f t="shared" si="19"/>
        <v>15</v>
      </c>
    </row>
    <row r="146" spans="1:11" ht="25.5" customHeight="1" x14ac:dyDescent="0.25">
      <c r="A146" s="2" t="s">
        <v>24</v>
      </c>
      <c r="B146" s="405">
        <v>1.40625</v>
      </c>
      <c r="C146" s="379">
        <f t="shared" si="16"/>
        <v>15</v>
      </c>
      <c r="D146" s="405">
        <v>1.5</v>
      </c>
      <c r="E146" s="379">
        <f t="shared" si="17"/>
        <v>13</v>
      </c>
      <c r="F146" s="380">
        <v>1.5</v>
      </c>
      <c r="G146" s="379">
        <f t="shared" si="15"/>
        <v>15</v>
      </c>
      <c r="H146" s="380">
        <v>1.1864406779661016</v>
      </c>
      <c r="I146" s="379">
        <f t="shared" si="18"/>
        <v>25</v>
      </c>
      <c r="J146" s="380">
        <v>1.5254237288135595</v>
      </c>
      <c r="K146" s="379">
        <f t="shared" si="19"/>
        <v>16</v>
      </c>
    </row>
    <row r="147" spans="1:11" ht="25.5" customHeight="1" x14ac:dyDescent="0.25">
      <c r="A147" s="2" t="s">
        <v>25</v>
      </c>
      <c r="B147" s="405">
        <v>1.4814814814814814</v>
      </c>
      <c r="C147" s="379">
        <f t="shared" si="16"/>
        <v>10</v>
      </c>
      <c r="D147" s="405">
        <v>1.6210045662100456</v>
      </c>
      <c r="E147" s="379">
        <f t="shared" si="17"/>
        <v>9</v>
      </c>
      <c r="F147" s="380">
        <v>1.6473317865429236</v>
      </c>
      <c r="G147" s="379">
        <f t="shared" si="15"/>
        <v>11</v>
      </c>
      <c r="H147" s="380">
        <v>1.6509433962264151</v>
      </c>
      <c r="I147" s="379">
        <f t="shared" si="18"/>
        <v>8</v>
      </c>
      <c r="J147" s="380">
        <v>1.6826923076923079</v>
      </c>
      <c r="K147" s="379">
        <f t="shared" si="19"/>
        <v>11</v>
      </c>
    </row>
    <row r="148" spans="1:11" ht="25.5" customHeight="1" x14ac:dyDescent="0.25">
      <c r="A148" s="2" t="s">
        <v>26</v>
      </c>
      <c r="B148" s="405">
        <v>1.1282843894899535</v>
      </c>
      <c r="C148" s="379">
        <f t="shared" si="16"/>
        <v>24</v>
      </c>
      <c r="D148" s="405">
        <v>1.1477987421383649</v>
      </c>
      <c r="E148" s="379">
        <f t="shared" si="17"/>
        <v>25</v>
      </c>
      <c r="F148" s="380">
        <v>1.1629746835443038</v>
      </c>
      <c r="G148" s="379">
        <f t="shared" si="15"/>
        <v>26</v>
      </c>
      <c r="H148" s="380">
        <v>1.1872509960159363</v>
      </c>
      <c r="I148" s="379">
        <f t="shared" si="18"/>
        <v>24</v>
      </c>
      <c r="J148" s="380">
        <v>1.2118780096308186</v>
      </c>
      <c r="K148" s="379">
        <f t="shared" si="19"/>
        <v>24</v>
      </c>
    </row>
    <row r="149" spans="1:11" ht="25.5" customHeight="1" x14ac:dyDescent="0.25">
      <c r="A149" s="2" t="s">
        <v>27</v>
      </c>
      <c r="B149" s="405">
        <v>1.3129102844638949</v>
      </c>
      <c r="C149" s="379">
        <f t="shared" si="16"/>
        <v>19</v>
      </c>
      <c r="D149" s="405">
        <v>1.4354066985645932</v>
      </c>
      <c r="E149" s="379">
        <f t="shared" si="17"/>
        <v>17</v>
      </c>
      <c r="F149" s="380">
        <v>1.5024630541871922</v>
      </c>
      <c r="G149" s="379">
        <f t="shared" si="15"/>
        <v>14</v>
      </c>
      <c r="H149" s="380">
        <v>1.548223350253807</v>
      </c>
      <c r="I149" s="379">
        <f t="shared" si="18"/>
        <v>13</v>
      </c>
      <c r="J149" s="380">
        <v>1.6535433070866143</v>
      </c>
      <c r="K149" s="379">
        <f t="shared" si="19"/>
        <v>12</v>
      </c>
    </row>
    <row r="150" spans="1:11" ht="25.5" customHeight="1" x14ac:dyDescent="0.25">
      <c r="A150" s="2" t="s">
        <v>28</v>
      </c>
      <c r="B150" s="405">
        <v>1.4373088685015289</v>
      </c>
      <c r="C150" s="379">
        <f t="shared" si="16"/>
        <v>13</v>
      </c>
      <c r="D150" s="405">
        <v>1.6037735849056602</v>
      </c>
      <c r="E150" s="379">
        <f t="shared" si="17"/>
        <v>10</v>
      </c>
      <c r="F150" s="380">
        <v>1.6088328075709779</v>
      </c>
      <c r="G150" s="379">
        <f t="shared" si="15"/>
        <v>12</v>
      </c>
      <c r="H150" s="380">
        <v>1.6088328075709779</v>
      </c>
      <c r="I150" s="379">
        <f t="shared" si="18"/>
        <v>10</v>
      </c>
      <c r="J150" s="380">
        <v>1.6088328075709779</v>
      </c>
      <c r="K150" s="379">
        <f t="shared" si="19"/>
        <v>14</v>
      </c>
    </row>
    <row r="151" spans="1:11" ht="25.5" customHeight="1" x14ac:dyDescent="0.25">
      <c r="A151" s="2" t="s">
        <v>29</v>
      </c>
      <c r="B151" s="405">
        <v>1.0689655172413794</v>
      </c>
      <c r="C151" s="379">
        <f t="shared" si="16"/>
        <v>26</v>
      </c>
      <c r="D151" s="405">
        <v>1.1214953271028036</v>
      </c>
      <c r="E151" s="379">
        <f t="shared" si="17"/>
        <v>26</v>
      </c>
      <c r="F151" s="380">
        <v>1.1737089201877935</v>
      </c>
      <c r="G151" s="379">
        <f t="shared" si="15"/>
        <v>25</v>
      </c>
      <c r="H151" s="380">
        <v>1.192443919716647</v>
      </c>
      <c r="I151" s="379">
        <f t="shared" si="18"/>
        <v>23</v>
      </c>
      <c r="J151" s="380">
        <v>1.1890606420927468</v>
      </c>
      <c r="K151" s="379">
        <f t="shared" si="19"/>
        <v>25</v>
      </c>
    </row>
    <row r="152" spans="1:11" ht="25.5" customHeight="1" x14ac:dyDescent="0.25">
      <c r="A152" s="2" t="s">
        <v>30</v>
      </c>
      <c r="B152" s="405">
        <v>1.0874439461883407</v>
      </c>
      <c r="C152" s="379">
        <f t="shared" si="16"/>
        <v>25</v>
      </c>
      <c r="D152" s="405">
        <v>1.1162255466052935</v>
      </c>
      <c r="E152" s="379">
        <f t="shared" si="17"/>
        <v>27</v>
      </c>
      <c r="F152" s="380">
        <v>1.1318553092182031</v>
      </c>
      <c r="G152" s="379">
        <f t="shared" si="15"/>
        <v>27</v>
      </c>
      <c r="H152" s="380">
        <v>1.1479289940828403</v>
      </c>
      <c r="I152" s="379">
        <f t="shared" si="18"/>
        <v>26</v>
      </c>
      <c r="J152" s="380">
        <v>1.1418269230769231</v>
      </c>
      <c r="K152" s="379">
        <f t="shared" si="19"/>
        <v>26</v>
      </c>
    </row>
    <row r="153" spans="1:11" ht="25.5" customHeight="1" x14ac:dyDescent="0.25">
      <c r="A153" s="2" t="s">
        <v>31</v>
      </c>
      <c r="B153" s="405">
        <v>1.2765957446808509</v>
      </c>
      <c r="C153" s="379">
        <f t="shared" si="16"/>
        <v>20</v>
      </c>
      <c r="D153" s="405">
        <v>1.3666666666666667</v>
      </c>
      <c r="E153" s="379">
        <f t="shared" si="17"/>
        <v>19</v>
      </c>
      <c r="F153" s="380">
        <v>1.3804713804713806</v>
      </c>
      <c r="G153" s="379">
        <f t="shared" si="15"/>
        <v>20</v>
      </c>
      <c r="H153" s="380">
        <v>1.3775510204081631</v>
      </c>
      <c r="I153" s="379">
        <f t="shared" si="18"/>
        <v>18</v>
      </c>
      <c r="J153" s="380">
        <v>1.4974182444061963</v>
      </c>
      <c r="K153" s="379">
        <f t="shared" si="19"/>
        <v>19</v>
      </c>
    </row>
    <row r="154" spans="1:11" ht="25.5" customHeight="1" x14ac:dyDescent="0.25">
      <c r="A154" s="2" t="s">
        <v>32</v>
      </c>
      <c r="B154" s="405">
        <v>1.4806710430342815</v>
      </c>
      <c r="C154" s="379">
        <f t="shared" si="16"/>
        <v>11</v>
      </c>
      <c r="D154" s="405">
        <v>1.5597014925373134</v>
      </c>
      <c r="E154" s="379">
        <f t="shared" si="17"/>
        <v>12</v>
      </c>
      <c r="F154" s="380">
        <v>1.6015037593984962</v>
      </c>
      <c r="G154" s="379">
        <f t="shared" si="15"/>
        <v>13</v>
      </c>
      <c r="H154" s="380">
        <v>1.6060606060606062</v>
      </c>
      <c r="I154" s="379">
        <f t="shared" si="18"/>
        <v>11</v>
      </c>
      <c r="J154" s="380">
        <v>1.6247139588100687</v>
      </c>
      <c r="K154" s="379">
        <f t="shared" si="19"/>
        <v>13</v>
      </c>
    </row>
    <row r="155" spans="1:11" ht="25.5" customHeight="1" x14ac:dyDescent="0.25">
      <c r="A155" s="2" t="s">
        <v>33</v>
      </c>
      <c r="B155" s="405">
        <v>1.8670886075949367</v>
      </c>
      <c r="C155" s="379">
        <f t="shared" si="16"/>
        <v>4</v>
      </c>
      <c r="D155" s="405">
        <v>2.1895424836601309</v>
      </c>
      <c r="E155" s="379">
        <f t="shared" si="17"/>
        <v>1</v>
      </c>
      <c r="F155" s="380">
        <v>2.2591362126245849</v>
      </c>
      <c r="G155" s="379">
        <f t="shared" si="15"/>
        <v>2</v>
      </c>
      <c r="H155" s="380">
        <v>2.2297297297297298</v>
      </c>
      <c r="I155" s="379">
        <f t="shared" si="18"/>
        <v>1</v>
      </c>
      <c r="J155" s="380">
        <v>2.3287671232876712</v>
      </c>
      <c r="K155" s="379">
        <f t="shared" si="19"/>
        <v>2</v>
      </c>
    </row>
    <row r="156" spans="1:11" ht="25.5" customHeight="1" x14ac:dyDescent="0.25">
      <c r="A156" s="2" t="s">
        <v>34</v>
      </c>
      <c r="B156" s="405">
        <v>1.2410501193317423</v>
      </c>
      <c r="C156" s="379">
        <f t="shared" si="16"/>
        <v>22</v>
      </c>
      <c r="D156" s="405">
        <v>1.2591687041564792</v>
      </c>
      <c r="E156" s="379">
        <f t="shared" si="17"/>
        <v>23</v>
      </c>
      <c r="F156" s="380">
        <v>1.2942612942612943</v>
      </c>
      <c r="G156" s="379">
        <f t="shared" si="15"/>
        <v>22</v>
      </c>
      <c r="H156" s="380">
        <v>1.3170731707317074</v>
      </c>
      <c r="I156" s="379">
        <f t="shared" si="18"/>
        <v>20</v>
      </c>
      <c r="J156" s="380">
        <v>1.3032886723507917</v>
      </c>
      <c r="K156" s="379">
        <f t="shared" si="19"/>
        <v>23</v>
      </c>
    </row>
    <row r="157" spans="1:11" ht="25.5" customHeight="1" x14ac:dyDescent="0.25">
      <c r="A157" s="2" t="s">
        <v>35</v>
      </c>
      <c r="B157" s="405">
        <v>1.403225806451613</v>
      </c>
      <c r="C157" s="379">
        <f t="shared" si="16"/>
        <v>16</v>
      </c>
      <c r="D157" s="405">
        <v>1.4356435643564356</v>
      </c>
      <c r="E157" s="379">
        <f t="shared" si="17"/>
        <v>16</v>
      </c>
      <c r="F157" s="380">
        <v>1.4691151919866443</v>
      </c>
      <c r="G157" s="379">
        <f t="shared" si="15"/>
        <v>18</v>
      </c>
      <c r="H157" s="380">
        <v>1.3536379018612521</v>
      </c>
      <c r="I157" s="379">
        <f t="shared" si="18"/>
        <v>19</v>
      </c>
      <c r="J157" s="380">
        <v>1.4922813036020584</v>
      </c>
      <c r="K157" s="379">
        <f t="shared" si="19"/>
        <v>20</v>
      </c>
    </row>
    <row r="158" spans="1:11" ht="25.5" customHeight="1" x14ac:dyDescent="0.25">
      <c r="A158" s="2" t="s">
        <v>36</v>
      </c>
      <c r="B158" s="405">
        <v>2.0348837209302326</v>
      </c>
      <c r="C158" s="379">
        <f t="shared" si="16"/>
        <v>1</v>
      </c>
      <c r="D158" s="405">
        <v>2.0710059171597632</v>
      </c>
      <c r="E158" s="379">
        <f t="shared" si="17"/>
        <v>3</v>
      </c>
      <c r="F158" s="380">
        <v>2.1301775147928996</v>
      </c>
      <c r="G158" s="379">
        <f t="shared" si="15"/>
        <v>3</v>
      </c>
      <c r="H158" s="380">
        <v>2.1301775147928996</v>
      </c>
      <c r="I158" s="379">
        <f t="shared" si="18"/>
        <v>2</v>
      </c>
      <c r="J158" s="380">
        <v>2.1893491124260356</v>
      </c>
      <c r="K158" s="379">
        <f t="shared" si="19"/>
        <v>3</v>
      </c>
    </row>
    <row r="159" spans="1:11" ht="25.5" customHeight="1" x14ac:dyDescent="0.25">
      <c r="A159" s="9" t="s">
        <v>932</v>
      </c>
    </row>
    <row r="160" spans="1:11" ht="25.5" customHeight="1" x14ac:dyDescent="0.25">
      <c r="A160" s="9" t="s">
        <v>930</v>
      </c>
    </row>
    <row r="161" spans="1:11" ht="25.5" customHeight="1" x14ac:dyDescent="0.25">
      <c r="A161" s="9" t="s">
        <v>929</v>
      </c>
    </row>
    <row r="162" spans="1:11" ht="25.5" customHeight="1" x14ac:dyDescent="0.25">
      <c r="A162" s="9" t="s">
        <v>1074</v>
      </c>
    </row>
    <row r="163" spans="1:11" ht="25.5" customHeight="1" x14ac:dyDescent="0.25">
      <c r="A163" s="9" t="s">
        <v>77</v>
      </c>
    </row>
    <row r="165" spans="1:11" ht="25.5" customHeight="1" x14ac:dyDescent="0.25">
      <c r="A165" s="469" t="s">
        <v>652</v>
      </c>
      <c r="C165" s="17"/>
      <c r="E165" s="17"/>
      <c r="G165" s="17"/>
      <c r="K165" s="17" t="s">
        <v>78</v>
      </c>
    </row>
    <row r="166" spans="1:11" ht="25.5" customHeight="1" x14ac:dyDescent="0.25">
      <c r="A166" s="721" t="s">
        <v>1</v>
      </c>
      <c r="B166" s="725">
        <v>1399</v>
      </c>
      <c r="C166" s="725"/>
      <c r="D166" s="725" t="s">
        <v>436</v>
      </c>
      <c r="E166" s="725"/>
      <c r="F166" s="725" t="s">
        <v>925</v>
      </c>
      <c r="G166" s="725"/>
      <c r="H166" s="725" t="s">
        <v>926</v>
      </c>
      <c r="I166" s="725"/>
      <c r="J166" s="725" t="s">
        <v>1072</v>
      </c>
      <c r="K166" s="725"/>
    </row>
    <row r="167" spans="1:11" ht="25.5" customHeight="1" x14ac:dyDescent="0.25">
      <c r="A167" s="721"/>
      <c r="B167" s="458" t="s">
        <v>75</v>
      </c>
      <c r="C167" s="458" t="s">
        <v>3</v>
      </c>
      <c r="D167" s="458" t="s">
        <v>75</v>
      </c>
      <c r="E167" s="458" t="s">
        <v>3</v>
      </c>
      <c r="F167" s="458" t="s">
        <v>75</v>
      </c>
      <c r="G167" s="458" t="s">
        <v>3</v>
      </c>
      <c r="H167" s="458" t="s">
        <v>75</v>
      </c>
      <c r="I167" s="458" t="s">
        <v>3</v>
      </c>
      <c r="J167" s="458" t="s">
        <v>75</v>
      </c>
      <c r="K167" s="458" t="s">
        <v>3</v>
      </c>
    </row>
    <row r="168" spans="1:11" ht="25.5" customHeight="1" x14ac:dyDescent="0.25">
      <c r="A168" s="1" t="s">
        <v>4</v>
      </c>
      <c r="B168" s="373">
        <v>8.4749128244866334</v>
      </c>
      <c r="C168" s="377" t="s">
        <v>230</v>
      </c>
      <c r="D168" s="373">
        <v>8.8314584469002426</v>
      </c>
      <c r="E168" s="377" t="s">
        <v>230</v>
      </c>
      <c r="F168" s="373">
        <v>8.5048640558742825</v>
      </c>
      <c r="G168" s="377" t="s">
        <v>230</v>
      </c>
      <c r="H168" s="373">
        <v>8.9614109134760316</v>
      </c>
      <c r="I168" s="377" t="s">
        <v>230</v>
      </c>
      <c r="J168" s="373">
        <v>9.0994229016907973</v>
      </c>
      <c r="K168" s="377" t="s">
        <v>230</v>
      </c>
    </row>
    <row r="169" spans="1:11" ht="25.5" customHeight="1" x14ac:dyDescent="0.25">
      <c r="A169" s="2" t="s">
        <v>6</v>
      </c>
      <c r="B169" s="405">
        <v>9.2272309107635699</v>
      </c>
      <c r="C169" s="379">
        <f>RANK(B169,$B$169:$B$199)</f>
        <v>14</v>
      </c>
      <c r="D169" s="405">
        <v>9.3650793650793656</v>
      </c>
      <c r="E169" s="379">
        <f>RANK(D169,$D$169:$D$199)</f>
        <v>17</v>
      </c>
      <c r="F169" s="405">
        <v>9.4449670743179688</v>
      </c>
      <c r="G169" s="379">
        <f t="shared" ref="G169:G199" si="20">RANK(F169,$F$169:$F$199)</f>
        <v>16</v>
      </c>
      <c r="H169" s="405">
        <v>9.3744075829383888</v>
      </c>
      <c r="I169" s="379">
        <f>RANK(H169,$H$169:$H$199)</f>
        <v>15</v>
      </c>
      <c r="J169" s="405">
        <v>9.3320610687022896</v>
      </c>
      <c r="K169" s="379">
        <f>RANK(J169,$J$169:$J$199)</f>
        <v>20</v>
      </c>
    </row>
    <row r="170" spans="1:11" ht="25.5" customHeight="1" x14ac:dyDescent="0.25">
      <c r="A170" s="2" t="s">
        <v>7</v>
      </c>
      <c r="B170" s="405">
        <v>8.6910994764397902</v>
      </c>
      <c r="C170" s="379">
        <f t="shared" ref="C170:C199" si="21">RANK(B170,$B$169:$B$199)</f>
        <v>20</v>
      </c>
      <c r="D170" s="405">
        <v>8.7950747581354438</v>
      </c>
      <c r="E170" s="379">
        <f t="shared" ref="E170:E199" si="22">RANK(D170,$D$169:$D$199)</f>
        <v>21</v>
      </c>
      <c r="F170" s="405">
        <v>8.8302550571679852</v>
      </c>
      <c r="G170" s="379">
        <f t="shared" si="20"/>
        <v>22</v>
      </c>
      <c r="H170" s="405">
        <v>8.8380281690140841</v>
      </c>
      <c r="I170" s="379">
        <f t="shared" ref="I170:I199" si="23">RANK(H170,$H$169:$H$199)</f>
        <v>20</v>
      </c>
      <c r="J170" s="405">
        <v>8.8722466960352424</v>
      </c>
      <c r="K170" s="379">
        <f t="shared" ref="K170:K199" si="24">RANK(J170,$J$169:$J$199)</f>
        <v>22</v>
      </c>
    </row>
    <row r="171" spans="1:11" ht="25.5" customHeight="1" x14ac:dyDescent="0.25">
      <c r="A171" s="2" t="s">
        <v>8</v>
      </c>
      <c r="B171" s="405">
        <v>13.436692506459949</v>
      </c>
      <c r="C171" s="379">
        <f t="shared" si="21"/>
        <v>3</v>
      </c>
      <c r="D171" s="405">
        <v>13.776595744680851</v>
      </c>
      <c r="E171" s="379">
        <f t="shared" si="22"/>
        <v>3</v>
      </c>
      <c r="F171" s="405">
        <v>14.027027027027028</v>
      </c>
      <c r="G171" s="379">
        <f t="shared" si="20"/>
        <v>4</v>
      </c>
      <c r="H171" s="405">
        <v>14.191780821917808</v>
      </c>
      <c r="I171" s="379">
        <f t="shared" si="23"/>
        <v>3</v>
      </c>
      <c r="J171" s="405">
        <v>15.793871866295264</v>
      </c>
      <c r="K171" s="379">
        <f t="shared" si="24"/>
        <v>2</v>
      </c>
    </row>
    <row r="172" spans="1:11" ht="25.5" customHeight="1" x14ac:dyDescent="0.25">
      <c r="A172" s="2" t="s">
        <v>9</v>
      </c>
      <c r="B172" s="405">
        <v>8.8888888888888893</v>
      </c>
      <c r="C172" s="379">
        <f t="shared" si="21"/>
        <v>19</v>
      </c>
      <c r="D172" s="405">
        <v>9.0549828178694156</v>
      </c>
      <c r="E172" s="379">
        <f t="shared" si="22"/>
        <v>19</v>
      </c>
      <c r="F172" s="405">
        <v>9.1826086956521742</v>
      </c>
      <c r="G172" s="379">
        <f t="shared" si="20"/>
        <v>18</v>
      </c>
      <c r="H172" s="405">
        <v>9.3121693121693117</v>
      </c>
      <c r="I172" s="379">
        <f t="shared" si="23"/>
        <v>18</v>
      </c>
      <c r="J172" s="405">
        <v>9.4275491949910553</v>
      </c>
      <c r="K172" s="379">
        <f t="shared" si="24"/>
        <v>19</v>
      </c>
    </row>
    <row r="173" spans="1:11" ht="25.5" customHeight="1" x14ac:dyDescent="0.25">
      <c r="A173" s="2" t="s">
        <v>10</v>
      </c>
      <c r="B173" s="405">
        <v>3.9108910891089108</v>
      </c>
      <c r="C173" s="379">
        <f t="shared" si="21"/>
        <v>30</v>
      </c>
      <c r="D173" s="405">
        <v>3.9698492462311559</v>
      </c>
      <c r="E173" s="379">
        <f t="shared" si="22"/>
        <v>30</v>
      </c>
      <c r="F173" s="405">
        <v>3.9898989898989901</v>
      </c>
      <c r="G173" s="379">
        <f t="shared" si="20"/>
        <v>30</v>
      </c>
      <c r="H173" s="405">
        <v>4.0101522842639596</v>
      </c>
      <c r="I173" s="379">
        <f t="shared" si="23"/>
        <v>31</v>
      </c>
      <c r="J173" s="405">
        <v>4.0609137055837561</v>
      </c>
      <c r="K173" s="379">
        <f t="shared" si="24"/>
        <v>30</v>
      </c>
    </row>
    <row r="174" spans="1:11" ht="25.5" customHeight="1" x14ac:dyDescent="0.25">
      <c r="A174" s="2" t="s">
        <v>11</v>
      </c>
      <c r="B174" s="405">
        <v>10.11173184357542</v>
      </c>
      <c r="C174" s="379">
        <f t="shared" si="21"/>
        <v>9</v>
      </c>
      <c r="D174" s="405">
        <v>10.114942528735632</v>
      </c>
      <c r="E174" s="379">
        <f t="shared" si="22"/>
        <v>12</v>
      </c>
      <c r="F174" s="405">
        <v>11.511627906976745</v>
      </c>
      <c r="G174" s="379">
        <f t="shared" si="20"/>
        <v>7</v>
      </c>
      <c r="H174" s="405">
        <v>11.715976331360947</v>
      </c>
      <c r="I174" s="379">
        <f t="shared" si="23"/>
        <v>6</v>
      </c>
      <c r="J174" s="405">
        <v>12.095808383233532</v>
      </c>
      <c r="K174" s="379">
        <f t="shared" si="24"/>
        <v>7</v>
      </c>
    </row>
    <row r="175" spans="1:11" ht="25.5" customHeight="1" x14ac:dyDescent="0.25">
      <c r="A175" s="2" t="s">
        <v>12</v>
      </c>
      <c r="B175" s="405">
        <v>6.5269461077844317</v>
      </c>
      <c r="C175" s="379">
        <f t="shared" si="21"/>
        <v>28</v>
      </c>
      <c r="D175" s="405">
        <v>6.8553459119496853</v>
      </c>
      <c r="E175" s="379">
        <f t="shared" si="22"/>
        <v>27</v>
      </c>
      <c r="F175" s="405">
        <v>6.9523809523809526</v>
      </c>
      <c r="G175" s="379">
        <f t="shared" si="20"/>
        <v>27</v>
      </c>
      <c r="H175" s="405">
        <v>7.1565495207667729</v>
      </c>
      <c r="I175" s="379">
        <f t="shared" si="23"/>
        <v>26</v>
      </c>
      <c r="J175" s="405">
        <v>7.202572347266881</v>
      </c>
      <c r="K175" s="379">
        <f t="shared" si="24"/>
        <v>27</v>
      </c>
    </row>
    <row r="176" spans="1:11" ht="25.5" customHeight="1" x14ac:dyDescent="0.25">
      <c r="A176" s="2" t="s">
        <v>13</v>
      </c>
      <c r="B176" s="405">
        <v>3.4296482412060305</v>
      </c>
      <c r="C176" s="379">
        <f t="shared" si="21"/>
        <v>31</v>
      </c>
      <c r="D176" s="405">
        <v>2.9533678756476682</v>
      </c>
      <c r="E176" s="379">
        <f t="shared" si="22"/>
        <v>31</v>
      </c>
      <c r="F176" s="405">
        <v>2.6797385620915031</v>
      </c>
      <c r="G176" s="379">
        <f t="shared" si="20"/>
        <v>31</v>
      </c>
      <c r="H176" s="405">
        <v>4.121532364597094</v>
      </c>
      <c r="I176" s="379">
        <f t="shared" si="23"/>
        <v>30</v>
      </c>
      <c r="J176" s="405">
        <v>2.7600000000000002</v>
      </c>
      <c r="K176" s="379">
        <f t="shared" si="24"/>
        <v>31</v>
      </c>
    </row>
    <row r="177" spans="1:11" ht="25.5" customHeight="1" x14ac:dyDescent="0.25">
      <c r="A177" s="2" t="s">
        <v>14</v>
      </c>
      <c r="B177" s="405">
        <v>9.0855457227138654</v>
      </c>
      <c r="C177" s="379">
        <f t="shared" si="21"/>
        <v>18</v>
      </c>
      <c r="D177" s="405">
        <v>9.5468277945619349</v>
      </c>
      <c r="E177" s="379">
        <f t="shared" si="22"/>
        <v>15</v>
      </c>
      <c r="F177" s="405">
        <v>9.2073170731707314</v>
      </c>
      <c r="G177" s="379">
        <f t="shared" si="20"/>
        <v>17</v>
      </c>
      <c r="H177" s="405">
        <v>9.476923076923077</v>
      </c>
      <c r="I177" s="379">
        <f t="shared" si="23"/>
        <v>14</v>
      </c>
      <c r="J177" s="405">
        <v>9.5652173913043477</v>
      </c>
      <c r="K177" s="379">
        <f t="shared" si="24"/>
        <v>17</v>
      </c>
    </row>
    <row r="178" spans="1:11" ht="25.5" customHeight="1" x14ac:dyDescent="0.25">
      <c r="A178" s="2" t="s">
        <v>15</v>
      </c>
      <c r="B178" s="405">
        <v>9.7222222222222214</v>
      </c>
      <c r="C178" s="379">
        <f t="shared" si="21"/>
        <v>12</v>
      </c>
      <c r="D178" s="405">
        <v>10.289389067524116</v>
      </c>
      <c r="E178" s="379">
        <f t="shared" si="22"/>
        <v>10</v>
      </c>
      <c r="F178" s="405">
        <v>10.451612903225806</v>
      </c>
      <c r="G178" s="379">
        <f t="shared" si="20"/>
        <v>11</v>
      </c>
      <c r="H178" s="405">
        <v>10.614886731391586</v>
      </c>
      <c r="I178" s="379">
        <f t="shared" si="23"/>
        <v>8</v>
      </c>
      <c r="J178" s="405">
        <v>10.779220779220779</v>
      </c>
      <c r="K178" s="379">
        <f t="shared" si="24"/>
        <v>11</v>
      </c>
    </row>
    <row r="179" spans="1:11" ht="25.5" customHeight="1" x14ac:dyDescent="0.25">
      <c r="A179" s="2" t="s">
        <v>16</v>
      </c>
      <c r="B179" s="405">
        <v>7.8486730660643698</v>
      </c>
      <c r="C179" s="379">
        <f t="shared" si="21"/>
        <v>23</v>
      </c>
      <c r="D179" s="405">
        <v>8.2128628343767787</v>
      </c>
      <c r="E179" s="379">
        <f t="shared" si="22"/>
        <v>23</v>
      </c>
      <c r="F179" s="405">
        <v>7.9704377487208644</v>
      </c>
      <c r="G179" s="379">
        <f t="shared" si="20"/>
        <v>23</v>
      </c>
      <c r="H179" s="405">
        <v>7.9943181818181817</v>
      </c>
      <c r="I179" s="379">
        <f t="shared" si="23"/>
        <v>22</v>
      </c>
      <c r="J179" s="405">
        <v>8.2519863791146424</v>
      </c>
      <c r="K179" s="379">
        <f t="shared" si="24"/>
        <v>23</v>
      </c>
    </row>
    <row r="180" spans="1:11" ht="25.5" customHeight="1" x14ac:dyDescent="0.25">
      <c r="A180" s="2" t="s">
        <v>17</v>
      </c>
      <c r="B180" s="405">
        <v>10.213903743315509</v>
      </c>
      <c r="C180" s="379">
        <f t="shared" si="21"/>
        <v>7</v>
      </c>
      <c r="D180" s="405">
        <v>10.819209039548024</v>
      </c>
      <c r="E180" s="379">
        <f t="shared" si="22"/>
        <v>7</v>
      </c>
      <c r="F180" s="405">
        <v>10.945558739255015</v>
      </c>
      <c r="G180" s="379">
        <f t="shared" si="20"/>
        <v>9</v>
      </c>
      <c r="H180" s="405">
        <v>9.3294460641399404</v>
      </c>
      <c r="I180" s="379">
        <f t="shared" si="23"/>
        <v>16</v>
      </c>
      <c r="J180" s="405">
        <v>11.449704142011834</v>
      </c>
      <c r="K180" s="379">
        <f t="shared" si="24"/>
        <v>9</v>
      </c>
    </row>
    <row r="181" spans="1:11" ht="25.5" customHeight="1" x14ac:dyDescent="0.25">
      <c r="A181" s="2" t="s">
        <v>18</v>
      </c>
      <c r="B181" s="405">
        <v>8.32</v>
      </c>
      <c r="C181" s="379">
        <f t="shared" si="21"/>
        <v>22</v>
      </c>
      <c r="D181" s="405">
        <v>8.6932344763670066</v>
      </c>
      <c r="E181" s="379">
        <f t="shared" si="22"/>
        <v>22</v>
      </c>
      <c r="F181" s="405">
        <v>8.9265536723163841</v>
      </c>
      <c r="G181" s="379">
        <f t="shared" si="20"/>
        <v>21</v>
      </c>
      <c r="H181" s="405">
        <v>9.2829827915869974</v>
      </c>
      <c r="I181" s="379">
        <f t="shared" si="23"/>
        <v>19</v>
      </c>
      <c r="J181" s="405">
        <v>9.4941634241245136</v>
      </c>
      <c r="K181" s="379">
        <f t="shared" si="24"/>
        <v>18</v>
      </c>
    </row>
    <row r="182" spans="1:11" ht="25.5" customHeight="1" x14ac:dyDescent="0.25">
      <c r="A182" s="2" t="s">
        <v>19</v>
      </c>
      <c r="B182" s="405">
        <v>13.017241379310345</v>
      </c>
      <c r="C182" s="379">
        <f t="shared" si="21"/>
        <v>4</v>
      </c>
      <c r="D182" s="405">
        <v>13.206997084548105</v>
      </c>
      <c r="E182" s="379">
        <f t="shared" si="22"/>
        <v>4</v>
      </c>
      <c r="F182" s="405">
        <v>13.284457478005864</v>
      </c>
      <c r="G182" s="379">
        <f t="shared" si="20"/>
        <v>5</v>
      </c>
      <c r="H182" s="405">
        <v>13.36283185840708</v>
      </c>
      <c r="I182" s="379">
        <f t="shared" si="23"/>
        <v>4</v>
      </c>
      <c r="J182" s="405">
        <v>13.738872403560832</v>
      </c>
      <c r="K182" s="379">
        <f t="shared" si="24"/>
        <v>5</v>
      </c>
    </row>
    <row r="183" spans="1:11" ht="25.5" customHeight="1" x14ac:dyDescent="0.25">
      <c r="A183" s="2" t="s">
        <v>20</v>
      </c>
      <c r="B183" s="405">
        <v>9.2361111111111107</v>
      </c>
      <c r="C183" s="379">
        <f t="shared" si="21"/>
        <v>13</v>
      </c>
      <c r="D183" s="405">
        <v>9.7841726618705032</v>
      </c>
      <c r="E183" s="379">
        <f t="shared" si="22"/>
        <v>14</v>
      </c>
      <c r="F183" s="405">
        <v>14.492753623188406</v>
      </c>
      <c r="G183" s="379">
        <f t="shared" si="20"/>
        <v>3</v>
      </c>
      <c r="H183" s="405">
        <v>5.4014598540145986</v>
      </c>
      <c r="I183" s="379">
        <f t="shared" si="23"/>
        <v>29</v>
      </c>
      <c r="J183" s="405">
        <v>14.705882352941178</v>
      </c>
      <c r="K183" s="379">
        <f t="shared" si="24"/>
        <v>4</v>
      </c>
    </row>
    <row r="184" spans="1:11" ht="25.5" customHeight="1" x14ac:dyDescent="0.25">
      <c r="A184" s="2" t="s">
        <v>21</v>
      </c>
      <c r="B184" s="405">
        <v>5.254928619986404</v>
      </c>
      <c r="C184" s="379">
        <f t="shared" si="21"/>
        <v>29</v>
      </c>
      <c r="D184" s="405">
        <v>6.8191126279863479</v>
      </c>
      <c r="E184" s="379">
        <f t="shared" si="22"/>
        <v>28</v>
      </c>
      <c r="F184" s="405">
        <v>6.8517264725795535</v>
      </c>
      <c r="G184" s="379">
        <f t="shared" si="20"/>
        <v>29</v>
      </c>
      <c r="H184" s="405">
        <v>6.9018817204301079</v>
      </c>
      <c r="I184" s="379">
        <f t="shared" si="23"/>
        <v>28</v>
      </c>
      <c r="J184" s="405">
        <v>5.6904603068712483</v>
      </c>
      <c r="K184" s="379">
        <f t="shared" si="24"/>
        <v>29</v>
      </c>
    </row>
    <row r="185" spans="1:11" ht="25.5" customHeight="1" x14ac:dyDescent="0.25">
      <c r="A185" s="2" t="s">
        <v>22</v>
      </c>
      <c r="B185" s="405">
        <v>7.5523012552301259</v>
      </c>
      <c r="C185" s="379">
        <f t="shared" si="21"/>
        <v>24</v>
      </c>
      <c r="D185" s="405">
        <v>7.7021276595744679</v>
      </c>
      <c r="E185" s="379">
        <f t="shared" si="22"/>
        <v>24</v>
      </c>
      <c r="F185" s="405">
        <v>7.7714285714285714</v>
      </c>
      <c r="G185" s="379">
        <f t="shared" si="20"/>
        <v>24</v>
      </c>
      <c r="H185" s="405">
        <v>7.8329733621310291</v>
      </c>
      <c r="I185" s="379">
        <f t="shared" si="23"/>
        <v>23</v>
      </c>
      <c r="J185" s="405">
        <v>8.1336238198983306</v>
      </c>
      <c r="K185" s="379">
        <f t="shared" si="24"/>
        <v>24</v>
      </c>
    </row>
    <row r="186" spans="1:11" ht="25.5" customHeight="1" x14ac:dyDescent="0.25">
      <c r="A186" s="2" t="s">
        <v>23</v>
      </c>
      <c r="B186" s="405">
        <v>8.5761589403973524</v>
      </c>
      <c r="C186" s="379">
        <f t="shared" si="21"/>
        <v>21</v>
      </c>
      <c r="D186" s="405">
        <v>8.8698630136986303</v>
      </c>
      <c r="E186" s="379">
        <f t="shared" si="22"/>
        <v>20</v>
      </c>
      <c r="F186" s="405">
        <v>9.1228070175438596</v>
      </c>
      <c r="G186" s="379">
        <f t="shared" si="20"/>
        <v>20</v>
      </c>
      <c r="H186" s="405">
        <v>9.3189964157706093</v>
      </c>
      <c r="I186" s="379">
        <f t="shared" si="23"/>
        <v>17</v>
      </c>
      <c r="J186" s="405">
        <v>9.5955882352941178</v>
      </c>
      <c r="K186" s="379">
        <f t="shared" si="24"/>
        <v>16</v>
      </c>
    </row>
    <row r="187" spans="1:11" ht="25.5" customHeight="1" x14ac:dyDescent="0.25">
      <c r="A187" s="2" t="s">
        <v>24</v>
      </c>
      <c r="B187" s="405">
        <v>9.21875</v>
      </c>
      <c r="C187" s="379">
        <f t="shared" si="21"/>
        <v>15</v>
      </c>
      <c r="D187" s="405">
        <v>10</v>
      </c>
      <c r="E187" s="379">
        <f t="shared" si="22"/>
        <v>13</v>
      </c>
      <c r="F187" s="405">
        <v>10</v>
      </c>
      <c r="G187" s="379">
        <f t="shared" si="20"/>
        <v>14</v>
      </c>
      <c r="H187" s="405">
        <v>10.338983050847457</v>
      </c>
      <c r="I187" s="379">
        <f t="shared" si="23"/>
        <v>11</v>
      </c>
      <c r="J187" s="405">
        <v>10.338983050847457</v>
      </c>
      <c r="K187" s="379">
        <f t="shared" si="24"/>
        <v>13</v>
      </c>
    </row>
    <row r="188" spans="1:11" ht="25.5" customHeight="1" x14ac:dyDescent="0.25">
      <c r="A188" s="2" t="s">
        <v>25</v>
      </c>
      <c r="B188" s="405">
        <v>13.725490196078432</v>
      </c>
      <c r="C188" s="379">
        <f t="shared" si="21"/>
        <v>2</v>
      </c>
      <c r="D188" s="405">
        <v>14.406392694063928</v>
      </c>
      <c r="E188" s="379">
        <f t="shared" si="22"/>
        <v>2</v>
      </c>
      <c r="F188" s="405">
        <v>14.617169373549883</v>
      </c>
      <c r="G188" s="379">
        <f t="shared" si="20"/>
        <v>2</v>
      </c>
      <c r="H188" s="405">
        <v>14.882075471698112</v>
      </c>
      <c r="I188" s="379">
        <f t="shared" si="23"/>
        <v>2</v>
      </c>
      <c r="J188" s="405">
        <v>15.240384615384615</v>
      </c>
      <c r="K188" s="379">
        <f t="shared" si="24"/>
        <v>3</v>
      </c>
    </row>
    <row r="189" spans="1:11" ht="25.5" customHeight="1" x14ac:dyDescent="0.25">
      <c r="A189" s="2" t="s">
        <v>26</v>
      </c>
      <c r="B189" s="405">
        <v>7.1251931993817621</v>
      </c>
      <c r="C189" s="379">
        <f t="shared" si="21"/>
        <v>26</v>
      </c>
      <c r="D189" s="405">
        <v>7.2562893081761004</v>
      </c>
      <c r="E189" s="379">
        <f t="shared" si="22"/>
        <v>26</v>
      </c>
      <c r="F189" s="405">
        <v>7.5316455696202533</v>
      </c>
      <c r="G189" s="379">
        <f t="shared" si="20"/>
        <v>26</v>
      </c>
      <c r="H189" s="405">
        <v>7.6972111553784863</v>
      </c>
      <c r="I189" s="379">
        <f t="shared" si="23"/>
        <v>25</v>
      </c>
      <c r="J189" s="405">
        <v>7.808988764044944</v>
      </c>
      <c r="K189" s="379">
        <f t="shared" si="24"/>
        <v>25</v>
      </c>
    </row>
    <row r="190" spans="1:11" ht="25.5" customHeight="1" x14ac:dyDescent="0.25">
      <c r="A190" s="2" t="s">
        <v>27</v>
      </c>
      <c r="B190" s="405">
        <v>13.763676148796499</v>
      </c>
      <c r="C190" s="379">
        <f t="shared" si="21"/>
        <v>1</v>
      </c>
      <c r="D190" s="405">
        <v>15.095693779904307</v>
      </c>
      <c r="E190" s="379">
        <f t="shared" si="22"/>
        <v>1</v>
      </c>
      <c r="F190" s="405">
        <v>15.541871921182267</v>
      </c>
      <c r="G190" s="379">
        <f t="shared" si="20"/>
        <v>1</v>
      </c>
      <c r="H190" s="405">
        <v>16.015228426395939</v>
      </c>
      <c r="I190" s="379">
        <f t="shared" si="23"/>
        <v>1</v>
      </c>
      <c r="J190" s="405">
        <v>16.561679790026247</v>
      </c>
      <c r="K190" s="379">
        <f t="shared" si="24"/>
        <v>1</v>
      </c>
    </row>
    <row r="191" spans="1:11" ht="25.5" customHeight="1" x14ac:dyDescent="0.25">
      <c r="A191" s="2" t="s">
        <v>28</v>
      </c>
      <c r="B191" s="405">
        <v>10.061162079510703</v>
      </c>
      <c r="C191" s="379">
        <f t="shared" si="21"/>
        <v>10</v>
      </c>
      <c r="D191" s="405">
        <v>10.345911949685537</v>
      </c>
      <c r="E191" s="379">
        <f t="shared" si="22"/>
        <v>9</v>
      </c>
      <c r="F191" s="405">
        <v>10.441640378548895</v>
      </c>
      <c r="G191" s="379">
        <f t="shared" si="20"/>
        <v>12</v>
      </c>
      <c r="H191" s="405">
        <v>10.473186119873816</v>
      </c>
      <c r="I191" s="379">
        <f t="shared" si="23"/>
        <v>9</v>
      </c>
      <c r="J191" s="405">
        <v>10.473186119873816</v>
      </c>
      <c r="K191" s="379">
        <f t="shared" si="24"/>
        <v>12</v>
      </c>
    </row>
    <row r="192" spans="1:11" ht="25.5" customHeight="1" x14ac:dyDescent="0.25">
      <c r="A192" s="2" t="s">
        <v>29</v>
      </c>
      <c r="B192" s="405">
        <v>6.6206896551724137</v>
      </c>
      <c r="C192" s="379">
        <f t="shared" si="21"/>
        <v>27</v>
      </c>
      <c r="D192" s="405">
        <v>6.787383177570093</v>
      </c>
      <c r="E192" s="379">
        <f t="shared" si="22"/>
        <v>29</v>
      </c>
      <c r="F192" s="405">
        <v>6.936619718309859</v>
      </c>
      <c r="G192" s="379">
        <f t="shared" si="20"/>
        <v>28</v>
      </c>
      <c r="H192" s="405">
        <v>7.0129870129870131</v>
      </c>
      <c r="I192" s="379">
        <f t="shared" si="23"/>
        <v>27</v>
      </c>
      <c r="J192" s="405">
        <v>7.0749108204518425</v>
      </c>
      <c r="K192" s="379">
        <f t="shared" si="24"/>
        <v>28</v>
      </c>
    </row>
    <row r="193" spans="1:11" ht="25.5" customHeight="1" x14ac:dyDescent="0.25">
      <c r="A193" s="2" t="s">
        <v>30</v>
      </c>
      <c r="B193" s="405">
        <v>10.795964125560538</v>
      </c>
      <c r="C193" s="379">
        <f t="shared" si="21"/>
        <v>5</v>
      </c>
      <c r="D193" s="405">
        <v>11.058688147295744</v>
      </c>
      <c r="E193" s="379">
        <f t="shared" si="22"/>
        <v>6</v>
      </c>
      <c r="F193" s="405">
        <v>11.1901983663944</v>
      </c>
      <c r="G193" s="379">
        <f t="shared" si="20"/>
        <v>8</v>
      </c>
      <c r="H193" s="405">
        <v>11.349112426035504</v>
      </c>
      <c r="I193" s="379">
        <f t="shared" si="23"/>
        <v>7</v>
      </c>
      <c r="J193" s="405">
        <v>11.550480769230768</v>
      </c>
      <c r="K193" s="379">
        <f t="shared" si="24"/>
        <v>8</v>
      </c>
    </row>
    <row r="194" spans="1:11" ht="25.5" customHeight="1" x14ac:dyDescent="0.25">
      <c r="A194" s="2" t="s">
        <v>31</v>
      </c>
      <c r="B194" s="405">
        <v>10</v>
      </c>
      <c r="C194" s="379">
        <f t="shared" si="21"/>
        <v>11</v>
      </c>
      <c r="D194" s="405">
        <v>10.600000000000001</v>
      </c>
      <c r="E194" s="379">
        <f t="shared" si="22"/>
        <v>8</v>
      </c>
      <c r="F194" s="405">
        <v>10.673400673400673</v>
      </c>
      <c r="G194" s="379">
        <f t="shared" si="20"/>
        <v>10</v>
      </c>
      <c r="H194" s="405">
        <v>10.425170068027212</v>
      </c>
      <c r="I194" s="379">
        <f t="shared" si="23"/>
        <v>10</v>
      </c>
      <c r="J194" s="405">
        <v>10.843373493975903</v>
      </c>
      <c r="K194" s="379">
        <f t="shared" si="24"/>
        <v>10</v>
      </c>
    </row>
    <row r="195" spans="1:11" ht="25.5" customHeight="1" x14ac:dyDescent="0.25">
      <c r="A195" s="2" t="s">
        <v>32</v>
      </c>
      <c r="B195" s="405">
        <v>9.1757840991976654</v>
      </c>
      <c r="C195" s="379">
        <f t="shared" si="21"/>
        <v>16</v>
      </c>
      <c r="D195" s="405">
        <v>9.4029850746268657</v>
      </c>
      <c r="E195" s="379">
        <f t="shared" si="22"/>
        <v>16</v>
      </c>
      <c r="F195" s="405">
        <v>9.496240601503759</v>
      </c>
      <c r="G195" s="379">
        <f t="shared" si="20"/>
        <v>15</v>
      </c>
      <c r="H195" s="405">
        <v>9.5757575757575744</v>
      </c>
      <c r="I195" s="379">
        <f t="shared" si="23"/>
        <v>13</v>
      </c>
      <c r="J195" s="405">
        <v>9.6643783371472161</v>
      </c>
      <c r="K195" s="379">
        <f t="shared" si="24"/>
        <v>15</v>
      </c>
    </row>
    <row r="196" spans="1:11" ht="25.5" customHeight="1" x14ac:dyDescent="0.25">
      <c r="A196" s="2" t="s">
        <v>33</v>
      </c>
      <c r="B196" s="405">
        <v>10.759493670886076</v>
      </c>
      <c r="C196" s="379">
        <f t="shared" si="21"/>
        <v>6</v>
      </c>
      <c r="D196" s="405">
        <v>12.647058823529411</v>
      </c>
      <c r="E196" s="379">
        <f t="shared" si="22"/>
        <v>5</v>
      </c>
      <c r="F196" s="405">
        <v>12.956810631229237</v>
      </c>
      <c r="G196" s="379">
        <f t="shared" si="20"/>
        <v>6</v>
      </c>
      <c r="H196" s="405">
        <v>13.108108108108107</v>
      </c>
      <c r="I196" s="379">
        <f t="shared" si="23"/>
        <v>5</v>
      </c>
      <c r="J196" s="405">
        <v>13.356164383561644</v>
      </c>
      <c r="K196" s="379">
        <f t="shared" si="24"/>
        <v>6</v>
      </c>
    </row>
    <row r="197" spans="1:11" ht="25.5" customHeight="1" x14ac:dyDescent="0.25">
      <c r="A197" s="2" t="s">
        <v>34</v>
      </c>
      <c r="B197" s="405">
        <v>7.3150357995226738</v>
      </c>
      <c r="C197" s="379">
        <f t="shared" si="21"/>
        <v>25</v>
      </c>
      <c r="D197" s="405">
        <v>7.5305623471882646</v>
      </c>
      <c r="E197" s="379">
        <f t="shared" si="22"/>
        <v>25</v>
      </c>
      <c r="F197" s="405">
        <v>7.5457875457875456</v>
      </c>
      <c r="G197" s="379">
        <f t="shared" si="20"/>
        <v>25</v>
      </c>
      <c r="H197" s="405">
        <v>7.8170731707317076</v>
      </c>
      <c r="I197" s="379">
        <f t="shared" si="23"/>
        <v>24</v>
      </c>
      <c r="J197" s="405">
        <v>7.8075517661388547</v>
      </c>
      <c r="K197" s="379">
        <f t="shared" si="24"/>
        <v>26</v>
      </c>
    </row>
    <row r="198" spans="1:11" ht="25.5" customHeight="1" x14ac:dyDescent="0.25">
      <c r="A198" s="2" t="s">
        <v>35</v>
      </c>
      <c r="B198" s="405">
        <v>9.0967741935483879</v>
      </c>
      <c r="C198" s="379">
        <f t="shared" si="21"/>
        <v>17</v>
      </c>
      <c r="D198" s="405">
        <v>9.1254125412541249</v>
      </c>
      <c r="E198" s="379">
        <f t="shared" si="22"/>
        <v>18</v>
      </c>
      <c r="F198" s="405">
        <v>9.1318864774624373</v>
      </c>
      <c r="G198" s="379">
        <f t="shared" si="20"/>
        <v>19</v>
      </c>
      <c r="H198" s="405">
        <v>8.3925549915397628</v>
      </c>
      <c r="I198" s="379">
        <f t="shared" si="23"/>
        <v>21</v>
      </c>
      <c r="J198" s="405">
        <v>9.2967409948542024</v>
      </c>
      <c r="K198" s="379">
        <f t="shared" si="24"/>
        <v>21</v>
      </c>
    </row>
    <row r="199" spans="1:11" ht="25.5" customHeight="1" x14ac:dyDescent="0.25">
      <c r="A199" s="2" t="s">
        <v>36</v>
      </c>
      <c r="B199" s="405">
        <v>10.174418604651162</v>
      </c>
      <c r="C199" s="379">
        <f t="shared" si="21"/>
        <v>8</v>
      </c>
      <c r="D199" s="405">
        <v>10.118343195266274</v>
      </c>
      <c r="E199" s="379">
        <f t="shared" si="22"/>
        <v>11</v>
      </c>
      <c r="F199" s="405">
        <v>10.118343195266274</v>
      </c>
      <c r="G199" s="379">
        <f t="shared" si="20"/>
        <v>13</v>
      </c>
      <c r="H199" s="405">
        <v>10.118343195266274</v>
      </c>
      <c r="I199" s="379">
        <f t="shared" si="23"/>
        <v>12</v>
      </c>
      <c r="J199" s="405">
        <v>10.177514792899409</v>
      </c>
      <c r="K199" s="379">
        <f t="shared" si="24"/>
        <v>14</v>
      </c>
    </row>
    <row r="200" spans="1:11" ht="25.5" customHeight="1" x14ac:dyDescent="0.25">
      <c r="A200" s="9" t="s">
        <v>932</v>
      </c>
    </row>
    <row r="201" spans="1:11" ht="25.5" customHeight="1" x14ac:dyDescent="0.25">
      <c r="A201" s="9" t="s">
        <v>930</v>
      </c>
    </row>
    <row r="202" spans="1:11" ht="25.5" customHeight="1" x14ac:dyDescent="0.25">
      <c r="A202" s="9" t="s">
        <v>931</v>
      </c>
    </row>
    <row r="203" spans="1:11" ht="25.5" customHeight="1" x14ac:dyDescent="0.25">
      <c r="A203" s="9" t="s">
        <v>1074</v>
      </c>
    </row>
    <row r="204" spans="1:11" ht="25.5" customHeight="1" x14ac:dyDescent="0.25">
      <c r="A204" s="9" t="s">
        <v>77</v>
      </c>
    </row>
    <row r="206" spans="1:11" ht="25.5" customHeight="1" x14ac:dyDescent="0.25">
      <c r="A206" s="469" t="s">
        <v>1067</v>
      </c>
      <c r="B206" s="542"/>
      <c r="C206" s="542"/>
      <c r="E206" s="17"/>
      <c r="G206" s="17"/>
      <c r="K206" s="17" t="s">
        <v>79</v>
      </c>
    </row>
    <row r="207" spans="1:11" ht="25.5" customHeight="1" x14ac:dyDescent="0.25">
      <c r="A207" s="721" t="s">
        <v>1</v>
      </c>
      <c r="B207" s="725">
        <v>1399</v>
      </c>
      <c r="C207" s="725"/>
      <c r="D207" s="725" t="s">
        <v>436</v>
      </c>
      <c r="E207" s="725"/>
      <c r="F207" s="725" t="s">
        <v>925</v>
      </c>
      <c r="G207" s="725"/>
      <c r="H207" s="725" t="s">
        <v>926</v>
      </c>
      <c r="I207" s="725"/>
      <c r="J207" s="725" t="s">
        <v>1072</v>
      </c>
      <c r="K207" s="725"/>
    </row>
    <row r="208" spans="1:11" ht="25.5" customHeight="1" x14ac:dyDescent="0.25">
      <c r="A208" s="721"/>
      <c r="B208" s="458" t="s">
        <v>75</v>
      </c>
      <c r="C208" s="458" t="s">
        <v>3</v>
      </c>
      <c r="D208" s="458" t="s">
        <v>75</v>
      </c>
      <c r="E208" s="458" t="s">
        <v>3</v>
      </c>
      <c r="F208" s="458" t="s">
        <v>75</v>
      </c>
      <c r="G208" s="458" t="s">
        <v>3</v>
      </c>
      <c r="H208" s="458" t="s">
        <v>75</v>
      </c>
      <c r="I208" s="458" t="s">
        <v>3</v>
      </c>
      <c r="J208" s="458" t="s">
        <v>75</v>
      </c>
      <c r="K208" s="458" t="s">
        <v>3</v>
      </c>
    </row>
    <row r="209" spans="1:11" ht="25.5" customHeight="1" x14ac:dyDescent="0.25">
      <c r="A209" s="1" t="s">
        <v>4</v>
      </c>
      <c r="B209" s="373">
        <v>6.1186606059163715</v>
      </c>
      <c r="C209" s="377" t="s">
        <v>230</v>
      </c>
      <c r="D209" s="373">
        <v>5.7200642436499907</v>
      </c>
      <c r="E209" s="377" t="s">
        <v>230</v>
      </c>
      <c r="F209" s="373">
        <v>5.8170011806375443</v>
      </c>
      <c r="G209" s="377" t="s">
        <v>230</v>
      </c>
      <c r="H209" s="373">
        <v>6.3706360088598242</v>
      </c>
      <c r="I209" s="377" t="s">
        <v>230</v>
      </c>
      <c r="J209" s="373">
        <v>6.321471364921301</v>
      </c>
      <c r="K209" s="377" t="s">
        <v>230</v>
      </c>
    </row>
    <row r="210" spans="1:11" ht="25.5" customHeight="1" x14ac:dyDescent="0.25">
      <c r="A210" s="2" t="s">
        <v>6</v>
      </c>
      <c r="B210" s="405">
        <v>4.3692915329548265</v>
      </c>
      <c r="C210" s="379">
        <f>RANK(B210,$B$210:$B$240)</f>
        <v>26</v>
      </c>
      <c r="D210" s="405">
        <v>4.3811881188118811</v>
      </c>
      <c r="E210" s="379">
        <f t="shared" ref="E210:E239" si="25">RANK(D210,$D$210:$D$240)</f>
        <v>25</v>
      </c>
      <c r="F210" s="405">
        <v>4.4356826022671267</v>
      </c>
      <c r="G210" s="379">
        <f t="shared" ref="G210:G240" si="26">RANK(F210,$F$210:$F$240)</f>
        <v>27</v>
      </c>
      <c r="H210" s="405">
        <v>4.6380368098159508</v>
      </c>
      <c r="I210" s="379">
        <f>RANK(H210,$H$210:$H$240)</f>
        <v>23</v>
      </c>
      <c r="J210" s="405">
        <v>4.7165200391006845</v>
      </c>
      <c r="K210" s="379">
        <f>RANK(J210,$J$210:$J$240)</f>
        <v>22</v>
      </c>
    </row>
    <row r="211" spans="1:11" ht="25.5" customHeight="1" x14ac:dyDescent="0.25">
      <c r="A211" s="2" t="s">
        <v>7</v>
      </c>
      <c r="B211" s="405">
        <v>2.4425705146845016</v>
      </c>
      <c r="C211" s="379">
        <f t="shared" ref="C211:C240" si="27">RANK(B211,$B$210:$B$240)</f>
        <v>30</v>
      </c>
      <c r="D211" s="405">
        <v>2.4092888243831641</v>
      </c>
      <c r="E211" s="379">
        <f t="shared" si="25"/>
        <v>30</v>
      </c>
      <c r="F211" s="405">
        <v>2.6194588370754177</v>
      </c>
      <c r="G211" s="379">
        <f t="shared" si="26"/>
        <v>31</v>
      </c>
      <c r="H211" s="405">
        <v>2.6270702455739579</v>
      </c>
      <c r="I211" s="379">
        <f t="shared" ref="I211:I240" si="28">RANK(H211,$H$210:$H$240)</f>
        <v>31</v>
      </c>
      <c r="J211" s="405">
        <v>2.7203173703598753</v>
      </c>
      <c r="K211" s="379">
        <f t="shared" ref="K211:K240" si="29">RANK(J211,$J$210:$J$240)</f>
        <v>31</v>
      </c>
    </row>
    <row r="212" spans="1:11" ht="25.5" customHeight="1" x14ac:dyDescent="0.25">
      <c r="A212" s="2" t="s">
        <v>8</v>
      </c>
      <c r="B212" s="405">
        <v>4.8238897396630929</v>
      </c>
      <c r="C212" s="379">
        <f t="shared" si="27"/>
        <v>20</v>
      </c>
      <c r="D212" s="405">
        <v>5.019305019305019</v>
      </c>
      <c r="E212" s="379">
        <f t="shared" si="25"/>
        <v>21</v>
      </c>
      <c r="F212" s="405">
        <v>4.7802621434078647</v>
      </c>
      <c r="G212" s="379">
        <f t="shared" si="26"/>
        <v>22</v>
      </c>
      <c r="H212" s="405">
        <v>4.7765793528505389</v>
      </c>
      <c r="I212" s="379">
        <f t="shared" si="28"/>
        <v>21</v>
      </c>
      <c r="J212" s="405">
        <v>4.9268668206312549</v>
      </c>
      <c r="K212" s="379">
        <f t="shared" si="29"/>
        <v>21</v>
      </c>
    </row>
    <row r="213" spans="1:11" ht="25.5" customHeight="1" x14ac:dyDescent="0.25">
      <c r="A213" s="2" t="s">
        <v>9</v>
      </c>
      <c r="B213" s="405">
        <v>7.0372449934493737</v>
      </c>
      <c r="C213" s="379">
        <f t="shared" si="27"/>
        <v>9</v>
      </c>
      <c r="D213" s="405">
        <v>6.773952095808383</v>
      </c>
      <c r="E213" s="379">
        <f t="shared" si="25"/>
        <v>11</v>
      </c>
      <c r="F213" s="405">
        <v>6.6617045031633797</v>
      </c>
      <c r="G213" s="379">
        <f t="shared" si="26"/>
        <v>12</v>
      </c>
      <c r="H213" s="405">
        <v>6.7197334320622</v>
      </c>
      <c r="I213" s="379">
        <f t="shared" si="28"/>
        <v>12</v>
      </c>
      <c r="J213" s="405">
        <v>6.410020261558298</v>
      </c>
      <c r="K213" s="379">
        <f t="shared" si="29"/>
        <v>13</v>
      </c>
    </row>
    <row r="214" spans="1:11" ht="25.5" customHeight="1" x14ac:dyDescent="0.25">
      <c r="A214" s="2" t="s">
        <v>10</v>
      </c>
      <c r="B214" s="405">
        <v>5.4239615516649495</v>
      </c>
      <c r="C214" s="379">
        <f t="shared" si="27"/>
        <v>18</v>
      </c>
      <c r="D214" s="405">
        <v>5.6125941136208075</v>
      </c>
      <c r="E214" s="379">
        <f t="shared" si="25"/>
        <v>18</v>
      </c>
      <c r="F214" s="405">
        <v>5.9181602975989183</v>
      </c>
      <c r="G214" s="379">
        <f t="shared" si="26"/>
        <v>18</v>
      </c>
      <c r="H214" s="405">
        <v>5.9157754010695189</v>
      </c>
      <c r="I214" s="379">
        <f t="shared" si="28"/>
        <v>18</v>
      </c>
      <c r="J214" s="405">
        <v>6.1426684280052841</v>
      </c>
      <c r="K214" s="379">
        <f t="shared" si="29"/>
        <v>16</v>
      </c>
    </row>
    <row r="215" spans="1:11" ht="25.5" customHeight="1" x14ac:dyDescent="0.25">
      <c r="A215" s="2" t="s">
        <v>11</v>
      </c>
      <c r="B215" s="405">
        <v>9.8006644518272434</v>
      </c>
      <c r="C215" s="379">
        <f t="shared" si="27"/>
        <v>3</v>
      </c>
      <c r="D215" s="405">
        <v>10.44</v>
      </c>
      <c r="E215" s="379">
        <f t="shared" si="25"/>
        <v>3</v>
      </c>
      <c r="F215" s="405">
        <v>10.084033613445378</v>
      </c>
      <c r="G215" s="379">
        <f t="shared" si="26"/>
        <v>4</v>
      </c>
      <c r="H215" s="405">
        <v>11.241610738255034</v>
      </c>
      <c r="I215" s="379">
        <f t="shared" si="28"/>
        <v>3</v>
      </c>
      <c r="J215" s="405">
        <v>10.887772194304858</v>
      </c>
      <c r="K215" s="379">
        <f t="shared" si="29"/>
        <v>3</v>
      </c>
    </row>
    <row r="216" spans="1:11" ht="25.5" customHeight="1" x14ac:dyDescent="0.25">
      <c r="A216" s="2" t="s">
        <v>12</v>
      </c>
      <c r="B216" s="405">
        <v>6.7146282973621103</v>
      </c>
      <c r="C216" s="379">
        <f t="shared" si="27"/>
        <v>12</v>
      </c>
      <c r="D216" s="405">
        <v>7.2522159548751004</v>
      </c>
      <c r="E216" s="379">
        <f t="shared" si="25"/>
        <v>5</v>
      </c>
      <c r="F216" s="405">
        <v>6.863527533918595</v>
      </c>
      <c r="G216" s="379">
        <f t="shared" si="26"/>
        <v>10</v>
      </c>
      <c r="H216" s="405">
        <v>6.7984189723320156</v>
      </c>
      <c r="I216" s="379">
        <f t="shared" si="28"/>
        <v>11</v>
      </c>
      <c r="J216" s="405">
        <v>7.2043852779953008</v>
      </c>
      <c r="K216" s="379">
        <f t="shared" si="29"/>
        <v>10</v>
      </c>
    </row>
    <row r="217" spans="1:11" ht="25.5" customHeight="1" x14ac:dyDescent="0.25">
      <c r="A217" s="2" t="s">
        <v>13</v>
      </c>
      <c r="B217" s="405">
        <v>7.4071423459529093</v>
      </c>
      <c r="C217" s="379">
        <f t="shared" si="27"/>
        <v>7</v>
      </c>
      <c r="D217" s="405">
        <v>5.9716382811943278</v>
      </c>
      <c r="E217" s="379">
        <f t="shared" si="25"/>
        <v>16</v>
      </c>
      <c r="F217" s="405">
        <v>4.5762711864406782</v>
      </c>
      <c r="G217" s="379">
        <f t="shared" si="26"/>
        <v>25</v>
      </c>
      <c r="H217" s="405">
        <v>7.7972982431581155</v>
      </c>
      <c r="I217" s="379">
        <f t="shared" si="28"/>
        <v>7</v>
      </c>
      <c r="J217" s="405">
        <v>7.8058925476603118</v>
      </c>
      <c r="K217" s="379">
        <f t="shared" si="29"/>
        <v>7</v>
      </c>
    </row>
    <row r="218" spans="1:11" ht="25.5" customHeight="1" x14ac:dyDescent="0.25">
      <c r="A218" s="2" t="s">
        <v>14</v>
      </c>
      <c r="B218" s="405">
        <v>13.360323886639677</v>
      </c>
      <c r="C218" s="379">
        <f t="shared" si="27"/>
        <v>2</v>
      </c>
      <c r="D218" s="405">
        <v>13.821138211382115</v>
      </c>
      <c r="E218" s="379">
        <f t="shared" si="25"/>
        <v>1</v>
      </c>
      <c r="F218" s="405">
        <v>14.17004048582996</v>
      </c>
      <c r="G218" s="379">
        <f t="shared" si="26"/>
        <v>1</v>
      </c>
      <c r="H218" s="405">
        <v>13.897280966767372</v>
      </c>
      <c r="I218" s="379">
        <f t="shared" si="28"/>
        <v>1</v>
      </c>
      <c r="J218" s="405">
        <v>4.0120361083249749</v>
      </c>
      <c r="K218" s="379">
        <f t="shared" si="29"/>
        <v>27</v>
      </c>
    </row>
    <row r="219" spans="1:11" ht="25.5" customHeight="1" x14ac:dyDescent="0.25">
      <c r="A219" s="2" t="s">
        <v>15</v>
      </c>
      <c r="B219" s="405">
        <v>4.6228710462287106</v>
      </c>
      <c r="C219" s="379">
        <f t="shared" si="27"/>
        <v>24</v>
      </c>
      <c r="D219" s="405">
        <v>4.6454767726161368</v>
      </c>
      <c r="E219" s="379">
        <f t="shared" si="25"/>
        <v>23</v>
      </c>
      <c r="F219" s="405">
        <v>4.5949214026602174</v>
      </c>
      <c r="G219" s="379">
        <f t="shared" si="26"/>
        <v>23</v>
      </c>
      <c r="H219" s="405">
        <v>4.6650717703349285</v>
      </c>
      <c r="I219" s="379">
        <f t="shared" si="28"/>
        <v>22</v>
      </c>
      <c r="J219" s="405">
        <v>4.6153846153846159</v>
      </c>
      <c r="K219" s="379">
        <f t="shared" si="29"/>
        <v>24</v>
      </c>
    </row>
    <row r="220" spans="1:11" ht="25.5" customHeight="1" x14ac:dyDescent="0.25">
      <c r="A220" s="2" t="s">
        <v>16</v>
      </c>
      <c r="B220" s="405">
        <v>6.4764954155144814</v>
      </c>
      <c r="C220" s="379">
        <f t="shared" si="27"/>
        <v>14</v>
      </c>
      <c r="D220" s="405">
        <v>6.5031209174045577</v>
      </c>
      <c r="E220" s="379">
        <f t="shared" si="25"/>
        <v>12</v>
      </c>
      <c r="F220" s="405">
        <v>6.3622002010627607</v>
      </c>
      <c r="G220" s="379">
        <f t="shared" si="26"/>
        <v>14</v>
      </c>
      <c r="H220" s="405">
        <v>6.4383172256964185</v>
      </c>
      <c r="I220" s="379">
        <f t="shared" si="28"/>
        <v>14</v>
      </c>
      <c r="J220" s="405">
        <v>6.2456041637361093</v>
      </c>
      <c r="K220" s="379">
        <f t="shared" si="29"/>
        <v>15</v>
      </c>
    </row>
    <row r="221" spans="1:11" ht="25.5" customHeight="1" x14ac:dyDescent="0.25">
      <c r="A221" s="2" t="s">
        <v>17</v>
      </c>
      <c r="B221" s="384" t="s">
        <v>83</v>
      </c>
      <c r="C221" s="378" t="s">
        <v>230</v>
      </c>
      <c r="D221" s="405">
        <v>4.3329532497149374</v>
      </c>
      <c r="E221" s="379">
        <f t="shared" si="25"/>
        <v>26</v>
      </c>
      <c r="F221" s="405">
        <v>4.3329532497149374</v>
      </c>
      <c r="G221" s="379">
        <f t="shared" si="26"/>
        <v>28</v>
      </c>
      <c r="H221" s="405">
        <v>2.8538812785388128</v>
      </c>
      <c r="I221" s="379">
        <f t="shared" si="28"/>
        <v>30</v>
      </c>
      <c r="J221" s="405">
        <v>4.5714285714285712</v>
      </c>
      <c r="K221" s="379">
        <f t="shared" si="29"/>
        <v>25</v>
      </c>
    </row>
    <row r="222" spans="1:11" ht="25.5" customHeight="1" x14ac:dyDescent="0.25">
      <c r="A222" s="2" t="s">
        <v>18</v>
      </c>
      <c r="B222" s="405">
        <v>4.7609400324149105</v>
      </c>
      <c r="C222" s="379">
        <f t="shared" si="27"/>
        <v>21</v>
      </c>
      <c r="D222" s="405">
        <v>5.4064877853424109</v>
      </c>
      <c r="E222" s="379">
        <f t="shared" si="25"/>
        <v>19</v>
      </c>
      <c r="F222" s="405">
        <v>5.7795431976166833</v>
      </c>
      <c r="G222" s="379">
        <f t="shared" si="26"/>
        <v>19</v>
      </c>
      <c r="H222" s="405">
        <v>5.8325123152709359</v>
      </c>
      <c r="I222" s="379">
        <f t="shared" si="28"/>
        <v>19</v>
      </c>
      <c r="J222" s="405">
        <v>6.0019550342130987</v>
      </c>
      <c r="K222" s="379">
        <f t="shared" si="29"/>
        <v>17</v>
      </c>
    </row>
    <row r="223" spans="1:11" ht="25.5" customHeight="1" x14ac:dyDescent="0.25">
      <c r="A223" s="2" t="s">
        <v>19</v>
      </c>
      <c r="B223" s="405">
        <v>6.8654019873532066</v>
      </c>
      <c r="C223" s="379">
        <f t="shared" si="27"/>
        <v>11</v>
      </c>
      <c r="D223" s="405">
        <v>6.442831215970962</v>
      </c>
      <c r="E223" s="379">
        <f t="shared" si="25"/>
        <v>13</v>
      </c>
      <c r="F223" s="405">
        <v>6.8592057761732859</v>
      </c>
      <c r="G223" s="379">
        <f t="shared" si="26"/>
        <v>11</v>
      </c>
      <c r="H223" s="405">
        <v>6.5529622980251352</v>
      </c>
      <c r="I223" s="379">
        <f t="shared" si="28"/>
        <v>13</v>
      </c>
      <c r="J223" s="405">
        <v>6.7917783735478103</v>
      </c>
      <c r="K223" s="379">
        <f t="shared" si="29"/>
        <v>12</v>
      </c>
    </row>
    <row r="224" spans="1:11" ht="25.5" customHeight="1" x14ac:dyDescent="0.25">
      <c r="A224" s="2" t="s">
        <v>20</v>
      </c>
      <c r="B224" s="405">
        <v>4.7120418848167542</v>
      </c>
      <c r="C224" s="379">
        <f t="shared" si="27"/>
        <v>22</v>
      </c>
      <c r="D224" s="405">
        <v>6.8692206076618234</v>
      </c>
      <c r="E224" s="379">
        <f t="shared" si="25"/>
        <v>10</v>
      </c>
      <c r="F224" s="405">
        <v>6.9100391134289438</v>
      </c>
      <c r="G224" s="379">
        <f t="shared" si="26"/>
        <v>9</v>
      </c>
      <c r="H224" s="405">
        <v>2.9601029601029603</v>
      </c>
      <c r="I224" s="379">
        <f t="shared" si="28"/>
        <v>29</v>
      </c>
      <c r="J224" s="405">
        <v>7.3697585768742053</v>
      </c>
      <c r="K224" s="379">
        <f t="shared" si="29"/>
        <v>9</v>
      </c>
    </row>
    <row r="225" spans="1:11" ht="25.5" customHeight="1" x14ac:dyDescent="0.25">
      <c r="A225" s="2" t="s">
        <v>21</v>
      </c>
      <c r="B225" s="405">
        <v>4.6633825944170777</v>
      </c>
      <c r="C225" s="379">
        <f t="shared" si="27"/>
        <v>23</v>
      </c>
      <c r="D225" s="405">
        <v>4.7974068071312805</v>
      </c>
      <c r="E225" s="379">
        <f t="shared" si="25"/>
        <v>22</v>
      </c>
      <c r="F225" s="405">
        <v>5.0158730158730158</v>
      </c>
      <c r="G225" s="379">
        <f t="shared" si="26"/>
        <v>20</v>
      </c>
      <c r="H225" s="405">
        <v>4.3559427504667081</v>
      </c>
      <c r="I225" s="379">
        <f t="shared" si="28"/>
        <v>25</v>
      </c>
      <c r="J225" s="405">
        <v>3.9329268292682928</v>
      </c>
      <c r="K225" s="379">
        <f t="shared" si="29"/>
        <v>28</v>
      </c>
    </row>
    <row r="226" spans="1:11" ht="25.5" customHeight="1" x14ac:dyDescent="0.25">
      <c r="A226" s="2" t="s">
        <v>22</v>
      </c>
      <c r="B226" s="405">
        <v>7.2460898831914475</v>
      </c>
      <c r="C226" s="379">
        <f t="shared" si="27"/>
        <v>8</v>
      </c>
      <c r="D226" s="405">
        <v>7.0029673590504453</v>
      </c>
      <c r="E226" s="379">
        <f t="shared" si="25"/>
        <v>9</v>
      </c>
      <c r="F226" s="405">
        <v>7.5531077891424072</v>
      </c>
      <c r="G226" s="379">
        <f t="shared" si="26"/>
        <v>5</v>
      </c>
      <c r="H226" s="405">
        <v>7.5914693797691255</v>
      </c>
      <c r="I226" s="379">
        <f t="shared" si="28"/>
        <v>8</v>
      </c>
      <c r="J226" s="405">
        <v>7.9439252336448591</v>
      </c>
      <c r="K226" s="379">
        <f t="shared" si="29"/>
        <v>6</v>
      </c>
    </row>
    <row r="227" spans="1:11" ht="25.5" customHeight="1" x14ac:dyDescent="0.25">
      <c r="A227" s="2" t="s">
        <v>23</v>
      </c>
      <c r="B227" s="405">
        <v>6.6616766467065869</v>
      </c>
      <c r="C227" s="379">
        <f t="shared" si="27"/>
        <v>13</v>
      </c>
      <c r="D227" s="405">
        <v>7.0135746606334841</v>
      </c>
      <c r="E227" s="379">
        <f t="shared" si="25"/>
        <v>8</v>
      </c>
      <c r="F227" s="405">
        <v>6.5266316579144794</v>
      </c>
      <c r="G227" s="379">
        <f t="shared" si="26"/>
        <v>13</v>
      </c>
      <c r="H227" s="405">
        <v>6.8656716417910451</v>
      </c>
      <c r="I227" s="379">
        <f t="shared" si="28"/>
        <v>10</v>
      </c>
      <c r="J227" s="405">
        <v>7.1322436849925701</v>
      </c>
      <c r="K227" s="379">
        <f t="shared" si="29"/>
        <v>11</v>
      </c>
    </row>
    <row r="228" spans="1:11" ht="25.5" customHeight="1" x14ac:dyDescent="0.25">
      <c r="A228" s="2" t="s">
        <v>24</v>
      </c>
      <c r="B228" s="405">
        <v>4.4349070100143066</v>
      </c>
      <c r="C228" s="379">
        <f t="shared" si="27"/>
        <v>25</v>
      </c>
      <c r="D228" s="405">
        <v>4.5746962115796999</v>
      </c>
      <c r="E228" s="379">
        <f t="shared" si="25"/>
        <v>24</v>
      </c>
      <c r="F228" s="405">
        <v>4.5871559633027523</v>
      </c>
      <c r="G228" s="379">
        <f t="shared" si="26"/>
        <v>24</v>
      </c>
      <c r="H228" s="405">
        <v>4.1811846689895473</v>
      </c>
      <c r="I228" s="379">
        <f t="shared" si="28"/>
        <v>26</v>
      </c>
      <c r="J228" s="405">
        <v>4.3328748280605227</v>
      </c>
      <c r="K228" s="379">
        <f t="shared" si="29"/>
        <v>26</v>
      </c>
    </row>
    <row r="229" spans="1:11" ht="25.5" customHeight="1" x14ac:dyDescent="0.25">
      <c r="A229" s="2" t="s">
        <v>25</v>
      </c>
      <c r="B229" s="405">
        <v>3.2238805970149254</v>
      </c>
      <c r="C229" s="379">
        <f t="shared" si="27"/>
        <v>28</v>
      </c>
      <c r="D229" s="405">
        <v>3.3013205282112845</v>
      </c>
      <c r="E229" s="379">
        <f t="shared" si="25"/>
        <v>28</v>
      </c>
      <c r="F229" s="405">
        <v>3.6439665471923539</v>
      </c>
      <c r="G229" s="379">
        <f t="shared" si="26"/>
        <v>29</v>
      </c>
      <c r="H229" s="405">
        <v>3.7455410225921519</v>
      </c>
      <c r="I229" s="379">
        <f t="shared" si="28"/>
        <v>27</v>
      </c>
      <c r="J229" s="405">
        <v>3.9076376554174073</v>
      </c>
      <c r="K229" s="379">
        <f t="shared" si="29"/>
        <v>29</v>
      </c>
    </row>
    <row r="230" spans="1:11" ht="25.5" customHeight="1" x14ac:dyDescent="0.25">
      <c r="A230" s="2" t="s">
        <v>26</v>
      </c>
      <c r="B230" s="405">
        <v>5.776713558814726</v>
      </c>
      <c r="C230" s="379">
        <f t="shared" si="27"/>
        <v>17</v>
      </c>
      <c r="D230" s="405">
        <v>5.9741819273491448</v>
      </c>
      <c r="E230" s="379">
        <f t="shared" si="25"/>
        <v>15</v>
      </c>
      <c r="F230" s="405">
        <v>6.0750446694460987</v>
      </c>
      <c r="G230" s="379">
        <f t="shared" si="26"/>
        <v>15</v>
      </c>
      <c r="H230" s="405">
        <v>6.0856720827178732</v>
      </c>
      <c r="I230" s="379">
        <f t="shared" si="28"/>
        <v>16</v>
      </c>
      <c r="J230" s="405">
        <v>5.9185467330794026</v>
      </c>
      <c r="K230" s="379">
        <f t="shared" si="29"/>
        <v>18</v>
      </c>
    </row>
    <row r="231" spans="1:11" ht="25.5" customHeight="1" x14ac:dyDescent="0.25">
      <c r="A231" s="2" t="s">
        <v>27</v>
      </c>
      <c r="B231" s="405">
        <v>6.9534767383691838</v>
      </c>
      <c r="C231" s="379">
        <f t="shared" si="27"/>
        <v>10</v>
      </c>
      <c r="D231" s="405">
        <v>7.2791164658634537</v>
      </c>
      <c r="E231" s="379">
        <f t="shared" si="25"/>
        <v>4</v>
      </c>
      <c r="F231" s="405">
        <v>7.1643286573146296</v>
      </c>
      <c r="G231" s="379">
        <f t="shared" si="26"/>
        <v>8</v>
      </c>
      <c r="H231" s="405">
        <v>7.3573573573573565</v>
      </c>
      <c r="I231" s="379">
        <f t="shared" si="28"/>
        <v>9</v>
      </c>
      <c r="J231" s="405">
        <v>7.5037518759379696</v>
      </c>
      <c r="K231" s="379">
        <f t="shared" si="29"/>
        <v>8</v>
      </c>
    </row>
    <row r="232" spans="1:11" ht="25.5" customHeight="1" x14ac:dyDescent="0.25">
      <c r="A232" s="2" t="s">
        <v>28</v>
      </c>
      <c r="B232" s="405">
        <v>9.1633466135458175</v>
      </c>
      <c r="C232" s="379">
        <f t="shared" si="27"/>
        <v>4</v>
      </c>
      <c r="D232" s="405">
        <v>10.604026845637584</v>
      </c>
      <c r="E232" s="379">
        <f t="shared" si="25"/>
        <v>2</v>
      </c>
      <c r="F232" s="405">
        <v>10.8</v>
      </c>
      <c r="G232" s="379">
        <f t="shared" si="26"/>
        <v>3</v>
      </c>
      <c r="H232" s="405">
        <v>10.993377483443709</v>
      </c>
      <c r="I232" s="379">
        <f t="shared" si="28"/>
        <v>4</v>
      </c>
      <c r="J232" s="405">
        <v>13.043478260869565</v>
      </c>
      <c r="K232" s="379">
        <f t="shared" si="29"/>
        <v>2</v>
      </c>
    </row>
    <row r="233" spans="1:11" ht="25.5" customHeight="1" x14ac:dyDescent="0.25">
      <c r="A233" s="2" t="s">
        <v>29</v>
      </c>
      <c r="B233" s="405">
        <v>6.2278481012658222</v>
      </c>
      <c r="C233" s="379">
        <f t="shared" si="27"/>
        <v>15</v>
      </c>
      <c r="D233" s="405">
        <v>6.3862138874809933</v>
      </c>
      <c r="E233" s="379">
        <f t="shared" si="25"/>
        <v>14</v>
      </c>
      <c r="F233" s="405">
        <v>4.8792756539235409</v>
      </c>
      <c r="G233" s="379">
        <f t="shared" si="26"/>
        <v>21</v>
      </c>
      <c r="H233" s="405">
        <v>4.9950049950049955</v>
      </c>
      <c r="I233" s="379">
        <f t="shared" si="28"/>
        <v>20</v>
      </c>
      <c r="J233" s="405">
        <v>5.5555555555555554</v>
      </c>
      <c r="K233" s="379">
        <f t="shared" si="29"/>
        <v>19</v>
      </c>
    </row>
    <row r="234" spans="1:11" ht="25.5" customHeight="1" x14ac:dyDescent="0.25">
      <c r="A234" s="2" t="s">
        <v>30</v>
      </c>
      <c r="B234" s="405">
        <v>5.8732010890704007</v>
      </c>
      <c r="C234" s="379">
        <f t="shared" si="27"/>
        <v>16</v>
      </c>
      <c r="D234" s="405">
        <v>5.7744830277019119</v>
      </c>
      <c r="E234" s="379">
        <f t="shared" si="25"/>
        <v>17</v>
      </c>
      <c r="F234" s="405">
        <v>6.0015588464536247</v>
      </c>
      <c r="G234" s="379">
        <f t="shared" si="26"/>
        <v>16</v>
      </c>
      <c r="H234" s="405">
        <v>6.0381768601480328</v>
      </c>
      <c r="I234" s="379">
        <f t="shared" si="28"/>
        <v>17</v>
      </c>
      <c r="J234" s="405">
        <v>6.3059556247567148</v>
      </c>
      <c r="K234" s="379">
        <f t="shared" si="29"/>
        <v>14</v>
      </c>
    </row>
    <row r="235" spans="1:11" ht="25.5" customHeight="1" x14ac:dyDescent="0.25">
      <c r="A235" s="2" t="s">
        <v>31</v>
      </c>
      <c r="B235" s="405">
        <v>3.6646307606885067</v>
      </c>
      <c r="C235" s="379">
        <f t="shared" si="27"/>
        <v>27</v>
      </c>
      <c r="D235" s="405">
        <v>3.7409268565047462</v>
      </c>
      <c r="E235" s="379">
        <f t="shared" si="25"/>
        <v>27</v>
      </c>
      <c r="F235" s="405">
        <v>4.5175683212493034</v>
      </c>
      <c r="G235" s="379">
        <f t="shared" si="26"/>
        <v>26</v>
      </c>
      <c r="H235" s="405">
        <v>4.5175683212493034</v>
      </c>
      <c r="I235" s="379">
        <f t="shared" si="28"/>
        <v>24</v>
      </c>
      <c r="J235" s="405">
        <v>4.6316964285714288</v>
      </c>
      <c r="K235" s="379">
        <f t="shared" si="29"/>
        <v>23</v>
      </c>
    </row>
    <row r="236" spans="1:11" ht="25.5" customHeight="1" x14ac:dyDescent="0.25">
      <c r="A236" s="2" t="s">
        <v>32</v>
      </c>
      <c r="B236" s="405">
        <v>5.0132704217045116</v>
      </c>
      <c r="C236" s="379">
        <f t="shared" si="27"/>
        <v>19</v>
      </c>
      <c r="D236" s="405">
        <v>5.0651658767772512</v>
      </c>
      <c r="E236" s="379">
        <f t="shared" si="25"/>
        <v>20</v>
      </c>
      <c r="F236" s="405">
        <v>5.9899675420478022</v>
      </c>
      <c r="G236" s="379">
        <f t="shared" si="26"/>
        <v>17</v>
      </c>
      <c r="H236" s="405">
        <v>6.3510732137606594</v>
      </c>
      <c r="I236" s="379">
        <f t="shared" si="28"/>
        <v>15</v>
      </c>
      <c r="J236" s="405">
        <v>5.0366032210834559</v>
      </c>
      <c r="K236" s="379">
        <f t="shared" si="29"/>
        <v>20</v>
      </c>
    </row>
    <row r="237" spans="1:11" ht="25.5" customHeight="1" x14ac:dyDescent="0.25">
      <c r="A237" s="2" t="s">
        <v>33</v>
      </c>
      <c r="B237" s="405">
        <v>8.051420838971584</v>
      </c>
      <c r="C237" s="379">
        <f t="shared" si="27"/>
        <v>5</v>
      </c>
      <c r="D237" s="405">
        <v>7.245386192754613</v>
      </c>
      <c r="E237" s="379">
        <f t="shared" si="25"/>
        <v>6</v>
      </c>
      <c r="F237" s="405">
        <v>7.2305593451568893</v>
      </c>
      <c r="G237" s="379">
        <f t="shared" si="26"/>
        <v>7</v>
      </c>
      <c r="H237" s="405">
        <v>9.0537780803267527</v>
      </c>
      <c r="I237" s="379">
        <f t="shared" si="28"/>
        <v>5</v>
      </c>
      <c r="J237" s="405">
        <v>8.695652173913043</v>
      </c>
      <c r="K237" s="379">
        <f t="shared" si="29"/>
        <v>4</v>
      </c>
    </row>
    <row r="238" spans="1:11" ht="25.5" customHeight="1" x14ac:dyDescent="0.25">
      <c r="A238" s="2" t="s">
        <v>34</v>
      </c>
      <c r="B238" s="405">
        <v>3.0895983522142121</v>
      </c>
      <c r="C238" s="379">
        <f t="shared" si="27"/>
        <v>29</v>
      </c>
      <c r="D238" s="405">
        <v>3.2057911065149951</v>
      </c>
      <c r="E238" s="379">
        <f t="shared" si="25"/>
        <v>29</v>
      </c>
      <c r="F238" s="405">
        <v>3.4148827726809374</v>
      </c>
      <c r="G238" s="379">
        <f t="shared" si="26"/>
        <v>30</v>
      </c>
      <c r="H238" s="405">
        <v>3.3685268979386627</v>
      </c>
      <c r="I238" s="379">
        <f t="shared" si="28"/>
        <v>28</v>
      </c>
      <c r="J238" s="405">
        <v>3.3201189296333005</v>
      </c>
      <c r="K238" s="379">
        <f t="shared" si="29"/>
        <v>30</v>
      </c>
    </row>
    <row r="239" spans="1:11" ht="25.5" customHeight="1" x14ac:dyDescent="0.25">
      <c r="A239" s="2" t="s">
        <v>35</v>
      </c>
      <c r="B239" s="405">
        <v>7.4198988195615518</v>
      </c>
      <c r="C239" s="379">
        <f t="shared" si="27"/>
        <v>6</v>
      </c>
      <c r="D239" s="405">
        <v>7.1347678369195924</v>
      </c>
      <c r="E239" s="379">
        <f t="shared" si="25"/>
        <v>7</v>
      </c>
      <c r="F239" s="405">
        <v>7.4095022624434392</v>
      </c>
      <c r="G239" s="379">
        <f t="shared" si="26"/>
        <v>6</v>
      </c>
      <c r="H239" s="405">
        <v>7.8010175240248723</v>
      </c>
      <c r="I239" s="379">
        <f t="shared" si="28"/>
        <v>6</v>
      </c>
      <c r="J239" s="405">
        <v>8.0836630864895422</v>
      </c>
      <c r="K239" s="379">
        <f t="shared" si="29"/>
        <v>5</v>
      </c>
    </row>
    <row r="240" spans="1:11" ht="25.5" customHeight="1" x14ac:dyDescent="0.25">
      <c r="A240" s="2" t="s">
        <v>36</v>
      </c>
      <c r="B240" s="405">
        <v>13.754045307443366</v>
      </c>
      <c r="C240" s="379">
        <f t="shared" si="27"/>
        <v>1</v>
      </c>
      <c r="D240" s="384" t="s">
        <v>83</v>
      </c>
      <c r="E240" s="379" t="s">
        <v>230</v>
      </c>
      <c r="F240" s="405">
        <v>13.040062843676356</v>
      </c>
      <c r="G240" s="379">
        <f t="shared" si="26"/>
        <v>2</v>
      </c>
      <c r="H240" s="405">
        <v>13.147718484145399</v>
      </c>
      <c r="I240" s="379">
        <f t="shared" si="28"/>
        <v>2</v>
      </c>
      <c r="J240" s="405">
        <v>13.698630136986301</v>
      </c>
      <c r="K240" s="379">
        <f t="shared" si="29"/>
        <v>1</v>
      </c>
    </row>
    <row r="241" spans="1:11" ht="25.5" customHeight="1" x14ac:dyDescent="0.25">
      <c r="A241" s="9" t="s">
        <v>933</v>
      </c>
    </row>
    <row r="242" spans="1:11" ht="25.5" customHeight="1" x14ac:dyDescent="0.25">
      <c r="A242" s="9" t="s">
        <v>924</v>
      </c>
    </row>
    <row r="243" spans="1:11" ht="25.5" customHeight="1" x14ac:dyDescent="0.25">
      <c r="A243" s="9" t="s">
        <v>929</v>
      </c>
    </row>
    <row r="244" spans="1:11" ht="25.5" customHeight="1" x14ac:dyDescent="0.25">
      <c r="A244" s="9" t="s">
        <v>1074</v>
      </c>
    </row>
    <row r="245" spans="1:11" ht="25.5" customHeight="1" x14ac:dyDescent="0.25">
      <c r="A245" s="9" t="s">
        <v>77</v>
      </c>
    </row>
    <row r="246" spans="1:11" ht="25.5" customHeight="1" x14ac:dyDescent="0.25">
      <c r="A246" s="328"/>
    </row>
    <row r="247" spans="1:11" ht="25.5" customHeight="1" x14ac:dyDescent="0.25">
      <c r="A247" s="469" t="s">
        <v>804</v>
      </c>
      <c r="B247" s="542"/>
      <c r="C247" s="542"/>
      <c r="E247" s="17"/>
      <c r="G247" s="17"/>
      <c r="K247" s="17" t="s">
        <v>79</v>
      </c>
    </row>
    <row r="248" spans="1:11" ht="25.5" customHeight="1" x14ac:dyDescent="0.25">
      <c r="A248" s="721" t="s">
        <v>1</v>
      </c>
      <c r="B248" s="725" t="s">
        <v>421</v>
      </c>
      <c r="C248" s="725"/>
      <c r="D248" s="725" t="s">
        <v>439</v>
      </c>
      <c r="E248" s="725"/>
      <c r="F248" s="722" t="s">
        <v>953</v>
      </c>
      <c r="G248" s="722"/>
      <c r="H248" s="725" t="s">
        <v>952</v>
      </c>
      <c r="I248" s="725"/>
      <c r="J248" s="725">
        <v>1403</v>
      </c>
      <c r="K248" s="725"/>
    </row>
    <row r="249" spans="1:11" ht="25.5" customHeight="1" x14ac:dyDescent="0.25">
      <c r="A249" s="721"/>
      <c r="B249" s="458" t="s">
        <v>75</v>
      </c>
      <c r="C249" s="458" t="s">
        <v>3</v>
      </c>
      <c r="D249" s="458" t="s">
        <v>75</v>
      </c>
      <c r="E249" s="458" t="s">
        <v>3</v>
      </c>
      <c r="F249" s="458" t="s">
        <v>75</v>
      </c>
      <c r="G249" s="458" t="s">
        <v>3</v>
      </c>
      <c r="H249" s="458" t="s">
        <v>75</v>
      </c>
      <c r="I249" s="458" t="s">
        <v>3</v>
      </c>
      <c r="J249" s="458" t="s">
        <v>75</v>
      </c>
      <c r="K249" s="458" t="s">
        <v>3</v>
      </c>
    </row>
    <row r="250" spans="1:11" ht="25.5" customHeight="1" x14ac:dyDescent="0.25">
      <c r="A250" s="1" t="s">
        <v>4</v>
      </c>
      <c r="B250" s="373">
        <v>10.546419476903306</v>
      </c>
      <c r="C250" s="377" t="s">
        <v>230</v>
      </c>
      <c r="D250" s="373">
        <v>10.771518648503955</v>
      </c>
      <c r="E250" s="377" t="s">
        <v>230</v>
      </c>
      <c r="F250" s="373">
        <v>10.838252656434474</v>
      </c>
      <c r="G250" s="377" t="s">
        <v>230</v>
      </c>
      <c r="H250" s="373">
        <v>12.736584279670451</v>
      </c>
      <c r="I250" s="377" t="s">
        <v>230</v>
      </c>
      <c r="J250" s="373">
        <v>13.501471597584953</v>
      </c>
      <c r="K250" s="377" t="s">
        <v>230</v>
      </c>
    </row>
    <row r="251" spans="1:11" ht="25.5" customHeight="1" x14ac:dyDescent="0.25">
      <c r="A251" s="2" t="s">
        <v>6</v>
      </c>
      <c r="B251" s="405">
        <v>5.8504073068378171</v>
      </c>
      <c r="C251" s="379">
        <f>RANK(B251,$B$251:$B$281)</f>
        <v>28</v>
      </c>
      <c r="D251" s="405">
        <v>3.7623762376237622</v>
      </c>
      <c r="E251" s="379">
        <f>RANK(D251,$D$251:$D$280)</f>
        <v>30</v>
      </c>
      <c r="F251" s="405">
        <v>5.544603252833908</v>
      </c>
      <c r="G251" s="379">
        <v>30</v>
      </c>
      <c r="H251" s="405">
        <v>5.96319018404908</v>
      </c>
      <c r="I251" s="379">
        <f>RANK(H251,$H$251:$H$281)</f>
        <v>29</v>
      </c>
      <c r="J251" s="405">
        <v>6.1583577712609969</v>
      </c>
      <c r="K251" s="379">
        <f>RANK(J251,$J$251:$J$281)</f>
        <v>29</v>
      </c>
    </row>
    <row r="252" spans="1:11" ht="25.5" customHeight="1" x14ac:dyDescent="0.25">
      <c r="A252" s="2" t="s">
        <v>7</v>
      </c>
      <c r="B252" s="405">
        <v>6.4553649316661827</v>
      </c>
      <c r="C252" s="379">
        <f t="shared" ref="C252:C281" si="30">RANK(B252,$B$251:$B$281)</f>
        <v>27</v>
      </c>
      <c r="D252" s="405">
        <v>6.7924528301886795</v>
      </c>
      <c r="E252" s="379">
        <f t="shared" ref="E252:E280" si="31">RANK(D252,$D$251:$D$280)</f>
        <v>27</v>
      </c>
      <c r="F252" s="405">
        <v>7.3114565342544626</v>
      </c>
      <c r="G252" s="379">
        <v>27</v>
      </c>
      <c r="H252" s="405">
        <v>8.1382067390062822</v>
      </c>
      <c r="I252" s="379">
        <f t="shared" ref="I252:I281" si="32">RANK(H252,$H$251:$H$281)</f>
        <v>27</v>
      </c>
      <c r="J252" s="405">
        <v>8.0476055539812972</v>
      </c>
      <c r="K252" s="379">
        <f t="shared" ref="K252:K281" si="33">RANK(J252,$J$251:$J$281)</f>
        <v>28</v>
      </c>
    </row>
    <row r="253" spans="1:11" ht="25.5" customHeight="1" x14ac:dyDescent="0.25">
      <c r="A253" s="2" t="s">
        <v>8</v>
      </c>
      <c r="B253" s="405">
        <v>7.1975497702909648</v>
      </c>
      <c r="C253" s="379">
        <f t="shared" si="30"/>
        <v>25</v>
      </c>
      <c r="D253" s="405">
        <v>13.050193050193052</v>
      </c>
      <c r="E253" s="379">
        <f t="shared" si="31"/>
        <v>8</v>
      </c>
      <c r="F253" s="405">
        <v>8.1727062451811872</v>
      </c>
      <c r="G253" s="379">
        <v>26</v>
      </c>
      <c r="H253" s="405">
        <v>5.8551617873651773</v>
      </c>
      <c r="I253" s="379">
        <f t="shared" si="32"/>
        <v>31</v>
      </c>
      <c r="J253" s="405">
        <v>9.7767513471901459</v>
      </c>
      <c r="K253" s="379">
        <f t="shared" si="33"/>
        <v>25</v>
      </c>
    </row>
    <row r="254" spans="1:11" ht="25.5" customHeight="1" x14ac:dyDescent="0.25">
      <c r="A254" s="2" t="s">
        <v>9</v>
      </c>
      <c r="B254" s="405">
        <v>6.9062324536777089</v>
      </c>
      <c r="C254" s="379">
        <f t="shared" si="30"/>
        <v>26</v>
      </c>
      <c r="D254" s="405">
        <v>16.130239520958085</v>
      </c>
      <c r="E254" s="379">
        <f t="shared" si="31"/>
        <v>2</v>
      </c>
      <c r="F254" s="405">
        <v>17.398585783401561</v>
      </c>
      <c r="G254" s="379">
        <v>3</v>
      </c>
      <c r="H254" s="405">
        <v>17.475009255831171</v>
      </c>
      <c r="I254" s="379">
        <f t="shared" si="32"/>
        <v>4</v>
      </c>
      <c r="J254" s="405">
        <v>19.285319580033157</v>
      </c>
      <c r="K254" s="379">
        <f t="shared" si="33"/>
        <v>3</v>
      </c>
    </row>
    <row r="255" spans="1:11" ht="25.5" customHeight="1" x14ac:dyDescent="0.25">
      <c r="A255" s="2" t="s">
        <v>10</v>
      </c>
      <c r="B255" s="405">
        <v>16.237555784414692</v>
      </c>
      <c r="C255" s="379">
        <f t="shared" si="30"/>
        <v>3</v>
      </c>
      <c r="D255" s="405">
        <v>18.30937713894593</v>
      </c>
      <c r="E255" s="379">
        <f t="shared" si="31"/>
        <v>1</v>
      </c>
      <c r="F255" s="405">
        <v>19.073385187690224</v>
      </c>
      <c r="G255" s="379">
        <v>2</v>
      </c>
      <c r="H255" s="405">
        <v>18.983957219251337</v>
      </c>
      <c r="I255" s="379">
        <f t="shared" si="32"/>
        <v>2</v>
      </c>
      <c r="J255" s="405">
        <v>20.871862615587848</v>
      </c>
      <c r="K255" s="379">
        <f t="shared" si="33"/>
        <v>1</v>
      </c>
    </row>
    <row r="256" spans="1:11" ht="25.5" customHeight="1" x14ac:dyDescent="0.25">
      <c r="A256" s="2" t="s">
        <v>11</v>
      </c>
      <c r="B256" s="405">
        <v>4.8172757475083063</v>
      </c>
      <c r="C256" s="379">
        <f t="shared" si="30"/>
        <v>30</v>
      </c>
      <c r="D256" s="405">
        <v>4.8821548821548824</v>
      </c>
      <c r="E256" s="379">
        <f t="shared" si="31"/>
        <v>29</v>
      </c>
      <c r="F256" s="405">
        <v>13.445378151260504</v>
      </c>
      <c r="G256" s="379">
        <v>8</v>
      </c>
      <c r="H256" s="405">
        <v>14.429530201342283</v>
      </c>
      <c r="I256" s="379">
        <f t="shared" si="32"/>
        <v>7</v>
      </c>
      <c r="J256" s="405">
        <v>14.907872696817421</v>
      </c>
      <c r="K256" s="379">
        <f t="shared" si="33"/>
        <v>10</v>
      </c>
    </row>
    <row r="257" spans="1:11" ht="25.5" customHeight="1" x14ac:dyDescent="0.25">
      <c r="A257" s="2" t="s">
        <v>12</v>
      </c>
      <c r="B257" s="405">
        <v>8.0735411670663471</v>
      </c>
      <c r="C257" s="379">
        <f t="shared" si="30"/>
        <v>24</v>
      </c>
      <c r="D257" s="405">
        <v>8.2997582594681703</v>
      </c>
      <c r="E257" s="379">
        <f t="shared" si="31"/>
        <v>25</v>
      </c>
      <c r="F257" s="405">
        <v>9.6568236233040707</v>
      </c>
      <c r="G257" s="379">
        <v>22</v>
      </c>
      <c r="H257" s="405">
        <v>9.2490118577075098</v>
      </c>
      <c r="I257" s="379">
        <f t="shared" si="32"/>
        <v>25</v>
      </c>
      <c r="J257" s="405">
        <v>9.3970242756460465</v>
      </c>
      <c r="K257" s="379">
        <f t="shared" si="33"/>
        <v>26</v>
      </c>
    </row>
    <row r="258" spans="1:11" ht="25.5" customHeight="1" x14ac:dyDescent="0.25">
      <c r="A258" s="2" t="s">
        <v>13</v>
      </c>
      <c r="B258" s="405">
        <v>11.393401560151721</v>
      </c>
      <c r="C258" s="379">
        <f t="shared" si="30"/>
        <v>12</v>
      </c>
      <c r="D258" s="405">
        <v>8.4016247416803242</v>
      </c>
      <c r="E258" s="379">
        <f t="shared" si="31"/>
        <v>24</v>
      </c>
      <c r="F258" s="405">
        <v>6.0240112994350277</v>
      </c>
      <c r="G258" s="379">
        <v>29</v>
      </c>
      <c r="H258" s="405">
        <v>14.29271365577098</v>
      </c>
      <c r="I258" s="379">
        <f t="shared" si="32"/>
        <v>8</v>
      </c>
      <c r="J258" s="405">
        <v>14.135181975736568</v>
      </c>
      <c r="K258" s="379">
        <f t="shared" si="33"/>
        <v>13</v>
      </c>
    </row>
    <row r="259" spans="1:11" ht="25.5" customHeight="1" x14ac:dyDescent="0.25">
      <c r="A259" s="2" t="s">
        <v>14</v>
      </c>
      <c r="B259" s="405">
        <v>11.032388663967611</v>
      </c>
      <c r="C259" s="379">
        <f t="shared" si="30"/>
        <v>15</v>
      </c>
      <c r="D259" s="405">
        <v>11.38211382113821</v>
      </c>
      <c r="E259" s="379">
        <f t="shared" si="31"/>
        <v>17</v>
      </c>
      <c r="F259" s="405">
        <v>12.955465587044534</v>
      </c>
      <c r="G259" s="379">
        <v>10</v>
      </c>
      <c r="H259" s="405">
        <v>17.522658610271904</v>
      </c>
      <c r="I259" s="379">
        <f t="shared" si="32"/>
        <v>3</v>
      </c>
      <c r="J259" s="405">
        <v>17.251755265797392</v>
      </c>
      <c r="K259" s="379">
        <f t="shared" si="33"/>
        <v>5</v>
      </c>
    </row>
    <row r="260" spans="1:11" ht="25.5" customHeight="1" x14ac:dyDescent="0.25">
      <c r="A260" s="2" t="s">
        <v>15</v>
      </c>
      <c r="B260" s="405">
        <v>13.868613138686131</v>
      </c>
      <c r="C260" s="379">
        <f t="shared" si="30"/>
        <v>6</v>
      </c>
      <c r="D260" s="405">
        <v>15.403422982885084</v>
      </c>
      <c r="E260" s="379">
        <f t="shared" si="31"/>
        <v>4</v>
      </c>
      <c r="F260" s="405">
        <v>16.444981862152357</v>
      </c>
      <c r="G260" s="379">
        <v>4</v>
      </c>
      <c r="H260" s="405">
        <v>16.387559808612441</v>
      </c>
      <c r="I260" s="379">
        <f t="shared" si="32"/>
        <v>6</v>
      </c>
      <c r="J260" s="405">
        <v>16.331360946745562</v>
      </c>
      <c r="K260" s="379">
        <f t="shared" si="33"/>
        <v>6</v>
      </c>
    </row>
    <row r="261" spans="1:11" ht="25.5" customHeight="1" x14ac:dyDescent="0.25">
      <c r="A261" s="2" t="s">
        <v>16</v>
      </c>
      <c r="B261" s="405">
        <v>12.079755494105662</v>
      </c>
      <c r="C261" s="379">
        <f t="shared" si="30"/>
        <v>9</v>
      </c>
      <c r="D261" s="405">
        <v>12.744955726520541</v>
      </c>
      <c r="E261" s="379">
        <f t="shared" si="31"/>
        <v>9</v>
      </c>
      <c r="F261" s="405">
        <v>13.916415338216288</v>
      </c>
      <c r="G261" s="379">
        <v>6</v>
      </c>
      <c r="H261" s="405">
        <v>13.786242183058556</v>
      </c>
      <c r="I261" s="379">
        <f t="shared" si="32"/>
        <v>11</v>
      </c>
      <c r="J261" s="405">
        <v>14.305809537206358</v>
      </c>
      <c r="K261" s="379">
        <f t="shared" si="33"/>
        <v>11</v>
      </c>
    </row>
    <row r="262" spans="1:11" ht="25.5" customHeight="1" x14ac:dyDescent="0.25">
      <c r="A262" s="2" t="s">
        <v>17</v>
      </c>
      <c r="B262" s="405">
        <v>9.3437152391546174</v>
      </c>
      <c r="C262" s="379">
        <f t="shared" si="30"/>
        <v>21</v>
      </c>
      <c r="D262" s="405">
        <v>12.314709236031927</v>
      </c>
      <c r="E262" s="379">
        <f t="shared" si="31"/>
        <v>11</v>
      </c>
      <c r="F262" s="405">
        <v>10.376282782212087</v>
      </c>
      <c r="G262" s="379">
        <v>20</v>
      </c>
      <c r="H262" s="405">
        <v>11.301369863013697</v>
      </c>
      <c r="I262" s="379">
        <f t="shared" si="32"/>
        <v>19</v>
      </c>
      <c r="J262" s="405">
        <v>14.057142857142857</v>
      </c>
      <c r="K262" s="379">
        <f t="shared" si="33"/>
        <v>14</v>
      </c>
    </row>
    <row r="263" spans="1:11" ht="25.5" customHeight="1" x14ac:dyDescent="0.25">
      <c r="A263" s="2" t="s">
        <v>18</v>
      </c>
      <c r="B263" s="405">
        <v>11.446515397082658</v>
      </c>
      <c r="C263" s="379">
        <f t="shared" si="30"/>
        <v>11</v>
      </c>
      <c r="D263" s="405">
        <v>11.093311974369243</v>
      </c>
      <c r="E263" s="379">
        <f t="shared" si="31"/>
        <v>19</v>
      </c>
      <c r="F263" s="405">
        <v>11.161866931479643</v>
      </c>
      <c r="G263" s="379">
        <v>17</v>
      </c>
      <c r="H263" s="405">
        <v>12.610837438423644</v>
      </c>
      <c r="I263" s="379">
        <f t="shared" si="32"/>
        <v>13</v>
      </c>
      <c r="J263" s="405">
        <v>12.864125122189638</v>
      </c>
      <c r="K263" s="379">
        <f t="shared" si="33"/>
        <v>18</v>
      </c>
    </row>
    <row r="264" spans="1:11" ht="25.5" customHeight="1" x14ac:dyDescent="0.25">
      <c r="A264" s="2" t="s">
        <v>19</v>
      </c>
      <c r="B264" s="405">
        <v>8.4010840108401084</v>
      </c>
      <c r="C264" s="379">
        <f t="shared" si="30"/>
        <v>23</v>
      </c>
      <c r="D264" s="405">
        <v>8.5299455535390205</v>
      </c>
      <c r="E264" s="379">
        <f t="shared" si="31"/>
        <v>23</v>
      </c>
      <c r="F264" s="405">
        <v>10.559566787003611</v>
      </c>
      <c r="G264" s="379">
        <v>19</v>
      </c>
      <c r="H264" s="405">
        <v>10.143626570915618</v>
      </c>
      <c r="I264" s="379">
        <f t="shared" si="32"/>
        <v>24</v>
      </c>
      <c r="J264" s="405">
        <v>10.813226094727435</v>
      </c>
      <c r="K264" s="379">
        <f t="shared" si="33"/>
        <v>24</v>
      </c>
    </row>
    <row r="265" spans="1:11" ht="25.5" customHeight="1" x14ac:dyDescent="0.25">
      <c r="A265" s="2" t="s">
        <v>20</v>
      </c>
      <c r="B265" s="405">
        <v>16.361256544502616</v>
      </c>
      <c r="C265" s="379">
        <f t="shared" si="30"/>
        <v>2</v>
      </c>
      <c r="D265" s="405">
        <v>14.795244385733158</v>
      </c>
      <c r="E265" s="379">
        <f t="shared" si="31"/>
        <v>5</v>
      </c>
      <c r="F265" s="405">
        <v>8.604954367666231</v>
      </c>
      <c r="G265" s="379">
        <v>25</v>
      </c>
      <c r="H265" s="405">
        <v>8.7516087516087513</v>
      </c>
      <c r="I265" s="379">
        <f t="shared" si="32"/>
        <v>26</v>
      </c>
      <c r="J265" s="405">
        <v>9.2757306226175356</v>
      </c>
      <c r="K265" s="379">
        <f t="shared" si="33"/>
        <v>27</v>
      </c>
    </row>
    <row r="266" spans="1:11" ht="25.5" customHeight="1" x14ac:dyDescent="0.25">
      <c r="A266" s="2" t="s">
        <v>21</v>
      </c>
      <c r="B266" s="405">
        <v>5.2873563218390807</v>
      </c>
      <c r="C266" s="379">
        <f t="shared" si="30"/>
        <v>29</v>
      </c>
      <c r="D266" s="405">
        <v>6.8719611021069689</v>
      </c>
      <c r="E266" s="379">
        <f t="shared" si="31"/>
        <v>26</v>
      </c>
      <c r="F266" s="405">
        <v>6.1269841269841274</v>
      </c>
      <c r="G266" s="379">
        <v>28</v>
      </c>
      <c r="H266" s="405">
        <v>6.0672059738643433</v>
      </c>
      <c r="I266" s="379">
        <f t="shared" si="32"/>
        <v>28</v>
      </c>
      <c r="J266" s="405">
        <v>5.76219512195122</v>
      </c>
      <c r="K266" s="379">
        <f t="shared" si="33"/>
        <v>31</v>
      </c>
    </row>
    <row r="267" spans="1:11" ht="25.5" customHeight="1" x14ac:dyDescent="0.25">
      <c r="A267" s="2" t="s">
        <v>22</v>
      </c>
      <c r="B267" s="405">
        <v>14.630766184913879</v>
      </c>
      <c r="C267" s="379">
        <f t="shared" si="30"/>
        <v>4</v>
      </c>
      <c r="D267" s="405">
        <v>15.62809099901088</v>
      </c>
      <c r="E267" s="379">
        <f t="shared" si="31"/>
        <v>3</v>
      </c>
      <c r="F267" s="405">
        <v>15.95200629425649</v>
      </c>
      <c r="G267" s="379">
        <v>5</v>
      </c>
      <c r="H267" s="405">
        <v>17.335159459988262</v>
      </c>
      <c r="I267" s="379">
        <f t="shared" si="32"/>
        <v>5</v>
      </c>
      <c r="J267" s="405">
        <v>18.438473520249222</v>
      </c>
      <c r="K267" s="379">
        <f t="shared" si="33"/>
        <v>4</v>
      </c>
    </row>
    <row r="268" spans="1:11" ht="25.5" customHeight="1" x14ac:dyDescent="0.25">
      <c r="A268" s="2" t="s">
        <v>23</v>
      </c>
      <c r="B268" s="405">
        <v>11.002994011976048</v>
      </c>
      <c r="C268" s="379">
        <f t="shared" si="30"/>
        <v>16</v>
      </c>
      <c r="D268" s="405">
        <v>12.141779788838612</v>
      </c>
      <c r="E268" s="379">
        <f t="shared" si="31"/>
        <v>13</v>
      </c>
      <c r="F268" s="405">
        <v>12.228057014253563</v>
      </c>
      <c r="G268" s="379">
        <v>12</v>
      </c>
      <c r="H268" s="405">
        <v>12.462686567164178</v>
      </c>
      <c r="I268" s="379">
        <f t="shared" si="32"/>
        <v>15</v>
      </c>
      <c r="J268" s="405">
        <v>13.001485884101042</v>
      </c>
      <c r="K268" s="379">
        <f t="shared" si="33"/>
        <v>17</v>
      </c>
    </row>
    <row r="269" spans="1:11" ht="25.5" customHeight="1" x14ac:dyDescent="0.25">
      <c r="A269" s="2" t="s">
        <v>24</v>
      </c>
      <c r="B269" s="405">
        <v>13.733905579399142</v>
      </c>
      <c r="C269" s="379">
        <f t="shared" si="30"/>
        <v>7</v>
      </c>
      <c r="D269" s="405">
        <v>13.509649749821302</v>
      </c>
      <c r="E269" s="379">
        <f t="shared" si="31"/>
        <v>7</v>
      </c>
      <c r="F269" s="405">
        <v>12.985179957657023</v>
      </c>
      <c r="G269" s="379">
        <v>9</v>
      </c>
      <c r="H269" s="405">
        <v>14.076655052264808</v>
      </c>
      <c r="I269" s="379">
        <f t="shared" si="32"/>
        <v>9</v>
      </c>
      <c r="J269" s="405">
        <v>14.305364511691884</v>
      </c>
      <c r="K269" s="379">
        <f t="shared" si="33"/>
        <v>12</v>
      </c>
    </row>
    <row r="270" spans="1:11" ht="25.5" customHeight="1" x14ac:dyDescent="0.25">
      <c r="A270" s="2" t="s">
        <v>25</v>
      </c>
      <c r="B270" s="405">
        <v>9.6119402985074629</v>
      </c>
      <c r="C270" s="379">
        <f t="shared" si="30"/>
        <v>20</v>
      </c>
      <c r="D270" s="405">
        <v>11.224489795918368</v>
      </c>
      <c r="E270" s="379">
        <f t="shared" si="31"/>
        <v>18</v>
      </c>
      <c r="F270" s="405">
        <v>12.126642771804063</v>
      </c>
      <c r="G270" s="379">
        <v>13</v>
      </c>
      <c r="H270" s="405">
        <v>11.474435196195005</v>
      </c>
      <c r="I270" s="379">
        <f t="shared" si="32"/>
        <v>17</v>
      </c>
      <c r="J270" s="405">
        <v>12.61101243339254</v>
      </c>
      <c r="K270" s="379">
        <f t="shared" si="33"/>
        <v>19</v>
      </c>
    </row>
    <row r="271" spans="1:11" ht="25.5" customHeight="1" x14ac:dyDescent="0.25">
      <c r="A271" s="2" t="s">
        <v>26</v>
      </c>
      <c r="B271" s="405">
        <v>9.0092786590841065</v>
      </c>
      <c r="C271" s="379">
        <f t="shared" si="30"/>
        <v>22</v>
      </c>
      <c r="D271" s="405">
        <v>9.5767036925848092</v>
      </c>
      <c r="E271" s="379">
        <f t="shared" si="31"/>
        <v>22</v>
      </c>
      <c r="F271" s="405">
        <v>9.5592614651578334</v>
      </c>
      <c r="G271" s="379">
        <v>23</v>
      </c>
      <c r="H271" s="405">
        <v>11.019202363367798</v>
      </c>
      <c r="I271" s="379">
        <f t="shared" si="32"/>
        <v>23</v>
      </c>
      <c r="J271" s="405">
        <v>11.983592147670672</v>
      </c>
      <c r="K271" s="379">
        <f t="shared" si="33"/>
        <v>21</v>
      </c>
    </row>
    <row r="272" spans="1:11" ht="25.5" customHeight="1" x14ac:dyDescent="0.25">
      <c r="A272" s="2" t="s">
        <v>27</v>
      </c>
      <c r="B272" s="405">
        <v>11.205602801400701</v>
      </c>
      <c r="C272" s="379">
        <f t="shared" si="30"/>
        <v>13</v>
      </c>
      <c r="D272" s="405">
        <v>10.692771084337348</v>
      </c>
      <c r="E272" s="379">
        <f t="shared" si="31"/>
        <v>20</v>
      </c>
      <c r="F272" s="405">
        <v>10.92184368737475</v>
      </c>
      <c r="G272" s="379">
        <v>18</v>
      </c>
      <c r="H272" s="405">
        <v>11.061061061061061</v>
      </c>
      <c r="I272" s="379">
        <f t="shared" si="32"/>
        <v>21</v>
      </c>
      <c r="J272" s="405">
        <v>11.405702851425712</v>
      </c>
      <c r="K272" s="379">
        <f t="shared" si="33"/>
        <v>23</v>
      </c>
    </row>
    <row r="273" spans="1:11" ht="25.5" customHeight="1" x14ac:dyDescent="0.25">
      <c r="A273" s="2" t="s">
        <v>28</v>
      </c>
      <c r="B273" s="405">
        <v>10.756972111553784</v>
      </c>
      <c r="C273" s="379">
        <f t="shared" si="30"/>
        <v>18</v>
      </c>
      <c r="D273" s="405">
        <v>11.946308724832216</v>
      </c>
      <c r="E273" s="379">
        <f t="shared" si="31"/>
        <v>14</v>
      </c>
      <c r="F273" s="405">
        <v>11.866666666666667</v>
      </c>
      <c r="G273" s="379">
        <v>14</v>
      </c>
      <c r="H273" s="405">
        <v>12.582781456953644</v>
      </c>
      <c r="I273" s="379">
        <f t="shared" si="32"/>
        <v>14</v>
      </c>
      <c r="J273" s="405">
        <v>13.043478260869565</v>
      </c>
      <c r="K273" s="379">
        <f t="shared" si="33"/>
        <v>16</v>
      </c>
    </row>
    <row r="274" spans="1:11" ht="25.5" customHeight="1" x14ac:dyDescent="0.25">
      <c r="A274" s="2" t="s">
        <v>29</v>
      </c>
      <c r="B274" s="405">
        <v>12.151898734177214</v>
      </c>
      <c r="C274" s="379">
        <f t="shared" si="30"/>
        <v>8</v>
      </c>
      <c r="D274" s="405">
        <v>12.417638114546376</v>
      </c>
      <c r="E274" s="379">
        <f t="shared" si="31"/>
        <v>10</v>
      </c>
      <c r="F274" s="405">
        <v>12.575452716297786</v>
      </c>
      <c r="G274" s="379">
        <v>11</v>
      </c>
      <c r="H274" s="405">
        <v>11.438561438561438</v>
      </c>
      <c r="I274" s="379">
        <f t="shared" si="32"/>
        <v>18</v>
      </c>
      <c r="J274" s="405">
        <v>15.823412698412698</v>
      </c>
      <c r="K274" s="379">
        <f t="shared" si="33"/>
        <v>8</v>
      </c>
    </row>
    <row r="275" spans="1:11" ht="25.5" customHeight="1" x14ac:dyDescent="0.25">
      <c r="A275" s="2" t="s">
        <v>30</v>
      </c>
      <c r="B275" s="405">
        <v>11.046285492026449</v>
      </c>
      <c r="C275" s="379">
        <f t="shared" si="30"/>
        <v>14</v>
      </c>
      <c r="D275" s="405">
        <v>11.470932500975421</v>
      </c>
      <c r="E275" s="379">
        <f t="shared" si="31"/>
        <v>16</v>
      </c>
      <c r="F275" s="405">
        <v>11.535463756819954</v>
      </c>
      <c r="G275" s="379">
        <v>15</v>
      </c>
      <c r="H275" s="405">
        <v>11.998441760810284</v>
      </c>
      <c r="I275" s="379">
        <f t="shared" si="32"/>
        <v>16</v>
      </c>
      <c r="J275" s="405">
        <v>12.378357337485403</v>
      </c>
      <c r="K275" s="379">
        <f t="shared" si="33"/>
        <v>20</v>
      </c>
    </row>
    <row r="276" spans="1:11" ht="25.5" customHeight="1" x14ac:dyDescent="0.25">
      <c r="A276" s="2" t="s">
        <v>31</v>
      </c>
      <c r="B276" s="405">
        <v>10.771793448084397</v>
      </c>
      <c r="C276" s="379">
        <f t="shared" si="30"/>
        <v>17</v>
      </c>
      <c r="D276" s="405">
        <v>11.501954215522055</v>
      </c>
      <c r="E276" s="379">
        <f t="shared" si="31"/>
        <v>15</v>
      </c>
      <c r="F276" s="405">
        <v>11.21026213050753</v>
      </c>
      <c r="G276" s="379">
        <v>16</v>
      </c>
      <c r="H276" s="405">
        <v>11.098717233686559</v>
      </c>
      <c r="I276" s="379">
        <f t="shared" si="32"/>
        <v>20</v>
      </c>
      <c r="J276" s="405">
        <v>11.830357142857142</v>
      </c>
      <c r="K276" s="379">
        <f t="shared" si="33"/>
        <v>22</v>
      </c>
    </row>
    <row r="277" spans="1:11" ht="25.5" customHeight="1" x14ac:dyDescent="0.25">
      <c r="A277" s="2" t="s">
        <v>32</v>
      </c>
      <c r="B277" s="405">
        <v>12.002359186080803</v>
      </c>
      <c r="C277" s="379">
        <f t="shared" si="30"/>
        <v>10</v>
      </c>
      <c r="D277" s="405">
        <v>12.144549763033176</v>
      </c>
      <c r="E277" s="379">
        <f t="shared" si="31"/>
        <v>12</v>
      </c>
      <c r="F277" s="405" t="s">
        <v>1069</v>
      </c>
      <c r="G277" s="405" t="s">
        <v>1070</v>
      </c>
      <c r="H277" s="405">
        <v>13.966480446927374</v>
      </c>
      <c r="I277" s="379">
        <f t="shared" si="32"/>
        <v>10</v>
      </c>
      <c r="J277" s="405">
        <v>16.193265007320644</v>
      </c>
      <c r="K277" s="379">
        <f t="shared" si="33"/>
        <v>7</v>
      </c>
    </row>
    <row r="278" spans="1:11" ht="25.5" customHeight="1" x14ac:dyDescent="0.25">
      <c r="A278" s="2" t="s">
        <v>33</v>
      </c>
      <c r="B278" s="405">
        <v>14.546684709066307</v>
      </c>
      <c r="C278" s="379">
        <f t="shared" si="30"/>
        <v>5</v>
      </c>
      <c r="D278" s="405">
        <v>14.627477785372523</v>
      </c>
      <c r="E278" s="379">
        <f t="shared" si="31"/>
        <v>6</v>
      </c>
      <c r="F278" s="405">
        <v>13.574351978171897</v>
      </c>
      <c r="G278" s="379">
        <v>7</v>
      </c>
      <c r="H278" s="405">
        <v>12.865895166780122</v>
      </c>
      <c r="I278" s="379">
        <f t="shared" si="32"/>
        <v>12</v>
      </c>
      <c r="J278" s="405">
        <v>15.217391304347828</v>
      </c>
      <c r="K278" s="379">
        <f t="shared" si="33"/>
        <v>9</v>
      </c>
    </row>
    <row r="279" spans="1:11" ht="25.5" customHeight="1" x14ac:dyDescent="0.25">
      <c r="A279" s="2" t="s">
        <v>34</v>
      </c>
      <c r="B279" s="405">
        <v>4.6343975283213181</v>
      </c>
      <c r="C279" s="379">
        <f t="shared" si="30"/>
        <v>31</v>
      </c>
      <c r="D279" s="405">
        <v>5.1189245087900721</v>
      </c>
      <c r="E279" s="379">
        <f t="shared" si="31"/>
        <v>28</v>
      </c>
      <c r="F279" s="405">
        <v>5.3516819571865444</v>
      </c>
      <c r="G279" s="379">
        <v>31</v>
      </c>
      <c r="H279" s="405">
        <v>5.8823529411764701</v>
      </c>
      <c r="I279" s="379">
        <f t="shared" si="32"/>
        <v>30</v>
      </c>
      <c r="J279" s="405">
        <v>6.0455896927651143</v>
      </c>
      <c r="K279" s="379">
        <f t="shared" si="33"/>
        <v>30</v>
      </c>
    </row>
    <row r="280" spans="1:11" ht="25.5" customHeight="1" x14ac:dyDescent="0.25">
      <c r="A280" s="2" t="s">
        <v>35</v>
      </c>
      <c r="B280" s="405">
        <v>9.6121416526138272</v>
      </c>
      <c r="C280" s="379">
        <f t="shared" si="30"/>
        <v>19</v>
      </c>
      <c r="D280" s="405">
        <v>10.135900339750849</v>
      </c>
      <c r="E280" s="379">
        <f t="shared" si="31"/>
        <v>21</v>
      </c>
      <c r="F280" s="405">
        <v>10.067873303167421</v>
      </c>
      <c r="G280" s="379">
        <v>21</v>
      </c>
      <c r="H280" s="405">
        <v>11.023176936122104</v>
      </c>
      <c r="I280" s="379">
        <f t="shared" si="32"/>
        <v>22</v>
      </c>
      <c r="J280" s="405">
        <v>13.114754098360656</v>
      </c>
      <c r="K280" s="379">
        <f t="shared" si="33"/>
        <v>15</v>
      </c>
    </row>
    <row r="281" spans="1:11" ht="25.5" customHeight="1" x14ac:dyDescent="0.25">
      <c r="A281" s="2" t="s">
        <v>36</v>
      </c>
      <c r="B281" s="405">
        <v>17.718446601941746</v>
      </c>
      <c r="C281" s="379">
        <f t="shared" si="30"/>
        <v>1</v>
      </c>
      <c r="D281" s="384" t="s">
        <v>83</v>
      </c>
      <c r="E281" s="379" t="s">
        <v>230</v>
      </c>
      <c r="F281" s="405">
        <v>19.717203456402199</v>
      </c>
      <c r="G281" s="379">
        <v>1</v>
      </c>
      <c r="H281" s="405">
        <v>20.262954369682909</v>
      </c>
      <c r="I281" s="379">
        <f t="shared" si="32"/>
        <v>1</v>
      </c>
      <c r="J281" s="405">
        <v>20.24353120243531</v>
      </c>
      <c r="K281" s="379">
        <f t="shared" si="33"/>
        <v>2</v>
      </c>
    </row>
    <row r="282" spans="1:11" ht="25.5" customHeight="1" x14ac:dyDescent="0.25">
      <c r="A282" s="9" t="s">
        <v>954</v>
      </c>
    </row>
    <row r="283" spans="1:11" ht="25.5" customHeight="1" x14ac:dyDescent="0.25">
      <c r="A283" s="9" t="s">
        <v>940</v>
      </c>
    </row>
    <row r="284" spans="1:11" ht="25.5" customHeight="1" x14ac:dyDescent="0.25">
      <c r="A284" s="399" t="s">
        <v>941</v>
      </c>
    </row>
    <row r="285" spans="1:11" ht="25.5" customHeight="1" x14ac:dyDescent="0.25">
      <c r="A285" s="9" t="s">
        <v>955</v>
      </c>
    </row>
    <row r="286" spans="1:11" ht="25.5" customHeight="1" x14ac:dyDescent="0.25">
      <c r="A286" s="9" t="s">
        <v>77</v>
      </c>
    </row>
    <row r="288" spans="1:11" ht="25.5" customHeight="1" x14ac:dyDescent="0.25">
      <c r="A288" s="469" t="s">
        <v>943</v>
      </c>
      <c r="B288" s="542"/>
      <c r="C288" s="542"/>
      <c r="E288" s="17"/>
      <c r="G288" s="17"/>
      <c r="K288" s="17" t="s">
        <v>79</v>
      </c>
    </row>
    <row r="289" spans="1:11" ht="25.5" customHeight="1" x14ac:dyDescent="0.25">
      <c r="A289" s="721" t="s">
        <v>1</v>
      </c>
      <c r="B289" s="725">
        <v>1399</v>
      </c>
      <c r="C289" s="725"/>
      <c r="D289" s="725" t="s">
        <v>436</v>
      </c>
      <c r="E289" s="725"/>
      <c r="F289" s="725" t="s">
        <v>925</v>
      </c>
      <c r="G289" s="725"/>
      <c r="H289" s="725" t="s">
        <v>926</v>
      </c>
      <c r="I289" s="725"/>
      <c r="J289" s="725" t="s">
        <v>1072</v>
      </c>
      <c r="K289" s="725"/>
    </row>
    <row r="290" spans="1:11" ht="25.5" customHeight="1" x14ac:dyDescent="0.25">
      <c r="A290" s="721"/>
      <c r="B290" s="458" t="s">
        <v>75</v>
      </c>
      <c r="C290" s="458" t="s">
        <v>3</v>
      </c>
      <c r="D290" s="458" t="s">
        <v>75</v>
      </c>
      <c r="E290" s="458" t="s">
        <v>3</v>
      </c>
      <c r="F290" s="458" t="s">
        <v>75</v>
      </c>
      <c r="G290" s="458" t="s">
        <v>3</v>
      </c>
      <c r="H290" s="458" t="s">
        <v>75</v>
      </c>
      <c r="I290" s="458" t="s">
        <v>3</v>
      </c>
      <c r="J290" s="458" t="s">
        <v>75</v>
      </c>
      <c r="K290" s="458" t="s">
        <v>3</v>
      </c>
    </row>
    <row r="291" spans="1:11" ht="25.5" customHeight="1" x14ac:dyDescent="0.25">
      <c r="A291" s="1" t="s">
        <v>4</v>
      </c>
      <c r="B291" s="373">
        <v>4.0089007353816131</v>
      </c>
      <c r="C291" s="377" t="s">
        <v>230</v>
      </c>
      <c r="D291" s="373">
        <v>3.986675391112962</v>
      </c>
      <c r="E291" s="377" t="s">
        <v>230</v>
      </c>
      <c r="F291" s="373">
        <v>3.7981109799291617</v>
      </c>
      <c r="G291" s="377" t="s">
        <v>230</v>
      </c>
      <c r="H291" s="373">
        <v>4.3560805822170661</v>
      </c>
      <c r="I291" s="377" t="s">
        <v>230</v>
      </c>
      <c r="J291" s="373">
        <v>4.3426670234175964</v>
      </c>
      <c r="K291" s="377" t="s">
        <v>230</v>
      </c>
    </row>
    <row r="292" spans="1:11" ht="25.5" customHeight="1" x14ac:dyDescent="0.25">
      <c r="A292" s="2" t="s">
        <v>6</v>
      </c>
      <c r="B292" s="405">
        <v>2.4438410269069366</v>
      </c>
      <c r="C292" s="379">
        <f>RANK(B292,$B$292:$B$322)</f>
        <v>28</v>
      </c>
      <c r="D292" s="405">
        <v>2.4257425742574257</v>
      </c>
      <c r="E292" s="379">
        <f>RANK(D292,$D$292:$D$321)</f>
        <v>28</v>
      </c>
      <c r="F292" s="405">
        <v>2.2671266633809757</v>
      </c>
      <c r="G292" s="379">
        <f t="shared" ref="G292:G322" si="34">RANK(F292,$F$292:$F$322)</f>
        <v>29</v>
      </c>
      <c r="H292" s="405">
        <v>2.5276073619631902</v>
      </c>
      <c r="I292" s="379">
        <f>RANK(H292,$H$292:$H$322)</f>
        <v>27</v>
      </c>
      <c r="J292" s="405">
        <v>2.6392961876832843</v>
      </c>
      <c r="K292" s="379">
        <f>RANK(J292,$J$292:$J$322)</f>
        <v>28</v>
      </c>
    </row>
    <row r="293" spans="1:11" ht="25.5" customHeight="1" x14ac:dyDescent="0.25">
      <c r="A293" s="2" t="s">
        <v>7</v>
      </c>
      <c r="B293" s="405">
        <v>2.1517883105553937</v>
      </c>
      <c r="C293" s="379">
        <f t="shared" ref="C293:C322" si="35">RANK(B293,$B$292:$B$322)</f>
        <v>29</v>
      </c>
      <c r="D293" s="405">
        <v>2.1190130624092891</v>
      </c>
      <c r="E293" s="379">
        <f t="shared" ref="E293:E321" si="36">RANK(D293,$D$292:$D$321)</f>
        <v>29</v>
      </c>
      <c r="F293" s="405">
        <v>2.4179620034542317</v>
      </c>
      <c r="G293" s="379">
        <f t="shared" si="34"/>
        <v>28</v>
      </c>
      <c r="H293" s="405">
        <v>2.3415191319246147</v>
      </c>
      <c r="I293" s="379">
        <f t="shared" ref="I293:I322" si="37">RANK(H293,$H$292:$H$322)</f>
        <v>29</v>
      </c>
      <c r="J293" s="405">
        <v>2.6919807310852932</v>
      </c>
      <c r="K293" s="379">
        <f t="shared" ref="K293:K322" si="38">RANK(J293,$J$292:$J$322)</f>
        <v>27</v>
      </c>
    </row>
    <row r="294" spans="1:11" ht="25.5" customHeight="1" x14ac:dyDescent="0.25">
      <c r="A294" s="2" t="s">
        <v>8</v>
      </c>
      <c r="B294" s="405">
        <v>4.9004594180704446</v>
      </c>
      <c r="C294" s="379">
        <f t="shared" si="35"/>
        <v>4</v>
      </c>
      <c r="D294" s="405">
        <v>4.3243243243243246</v>
      </c>
      <c r="E294" s="379">
        <f t="shared" si="36"/>
        <v>8</v>
      </c>
      <c r="F294" s="405">
        <v>4.3947571318427139</v>
      </c>
      <c r="G294" s="379">
        <f t="shared" si="34"/>
        <v>11</v>
      </c>
      <c r="H294" s="405">
        <v>5.9322033898305087</v>
      </c>
      <c r="I294" s="379">
        <f t="shared" si="37"/>
        <v>4</v>
      </c>
      <c r="J294" s="405">
        <v>4.8498845265588919</v>
      </c>
      <c r="K294" s="379">
        <f t="shared" si="38"/>
        <v>9</v>
      </c>
    </row>
    <row r="295" spans="1:11" ht="25.5" customHeight="1" x14ac:dyDescent="0.25">
      <c r="A295" s="2" t="s">
        <v>9</v>
      </c>
      <c r="B295" s="405">
        <v>4.8848961257720385</v>
      </c>
      <c r="C295" s="379">
        <f t="shared" si="35"/>
        <v>5</v>
      </c>
      <c r="D295" s="405">
        <v>4.8091317365269459</v>
      </c>
      <c r="E295" s="379">
        <f t="shared" si="36"/>
        <v>4</v>
      </c>
      <c r="F295" s="405">
        <v>5.4149609229624112</v>
      </c>
      <c r="G295" s="379">
        <f t="shared" si="34"/>
        <v>4</v>
      </c>
      <c r="H295" s="405">
        <v>5.1462421325435024</v>
      </c>
      <c r="I295" s="379">
        <f t="shared" si="37"/>
        <v>8</v>
      </c>
      <c r="J295" s="405">
        <v>4.2549272425861115</v>
      </c>
      <c r="K295" s="379">
        <f t="shared" si="38"/>
        <v>13</v>
      </c>
    </row>
    <row r="296" spans="1:11" ht="25.5" customHeight="1" x14ac:dyDescent="0.25">
      <c r="A296" s="2" t="s">
        <v>10</v>
      </c>
      <c r="B296" s="405">
        <v>4.462753175420529</v>
      </c>
      <c r="C296" s="379">
        <f t="shared" si="35"/>
        <v>6</v>
      </c>
      <c r="D296" s="405">
        <v>4.1409993155373037</v>
      </c>
      <c r="E296" s="379">
        <f t="shared" si="36"/>
        <v>11</v>
      </c>
      <c r="F296" s="405">
        <v>4.8359824146094015</v>
      </c>
      <c r="G296" s="379">
        <f t="shared" si="34"/>
        <v>7</v>
      </c>
      <c r="H296" s="405">
        <v>5.0467914438502675</v>
      </c>
      <c r="I296" s="379">
        <f t="shared" si="37"/>
        <v>9</v>
      </c>
      <c r="J296" s="405">
        <v>4.8216644649933951</v>
      </c>
      <c r="K296" s="379">
        <f t="shared" si="38"/>
        <v>10</v>
      </c>
    </row>
    <row r="297" spans="1:11" ht="25.5" customHeight="1" x14ac:dyDescent="0.25">
      <c r="A297" s="2" t="s">
        <v>11</v>
      </c>
      <c r="B297" s="405">
        <v>3.8205980066445182</v>
      </c>
      <c r="C297" s="379">
        <f t="shared" si="35"/>
        <v>14</v>
      </c>
      <c r="D297" s="405">
        <v>2.6936026936026933</v>
      </c>
      <c r="E297" s="379">
        <f t="shared" si="36"/>
        <v>25</v>
      </c>
      <c r="F297" s="405">
        <v>4.3697478991596634</v>
      </c>
      <c r="G297" s="379">
        <f t="shared" si="34"/>
        <v>12</v>
      </c>
      <c r="H297" s="405">
        <v>4.1946308724832218</v>
      </c>
      <c r="I297" s="379">
        <f t="shared" si="37"/>
        <v>15</v>
      </c>
      <c r="J297" s="405">
        <v>4.0201005025125625</v>
      </c>
      <c r="K297" s="379">
        <f t="shared" si="38"/>
        <v>18</v>
      </c>
    </row>
    <row r="298" spans="1:11" ht="25.5" customHeight="1" x14ac:dyDescent="0.25">
      <c r="A298" s="2" t="s">
        <v>12</v>
      </c>
      <c r="B298" s="405">
        <v>3.9968025579536368</v>
      </c>
      <c r="C298" s="379">
        <f t="shared" si="35"/>
        <v>12</v>
      </c>
      <c r="D298" s="405">
        <v>4.5124899274778407</v>
      </c>
      <c r="E298" s="379">
        <f t="shared" si="36"/>
        <v>5</v>
      </c>
      <c r="F298" s="405">
        <v>4.8683160415003996</v>
      </c>
      <c r="G298" s="379">
        <f t="shared" si="34"/>
        <v>6</v>
      </c>
      <c r="H298" s="405">
        <v>4.9802371541501973</v>
      </c>
      <c r="I298" s="379">
        <f t="shared" si="37"/>
        <v>10</v>
      </c>
      <c r="J298" s="405">
        <v>4.8551292090837901</v>
      </c>
      <c r="K298" s="379">
        <f t="shared" si="38"/>
        <v>8</v>
      </c>
    </row>
    <row r="299" spans="1:11" ht="25.5" customHeight="1" x14ac:dyDescent="0.25">
      <c r="A299" s="2" t="s">
        <v>13</v>
      </c>
      <c r="B299" s="405">
        <v>6.1761969512631509</v>
      </c>
      <c r="C299" s="379">
        <f t="shared" si="35"/>
        <v>1</v>
      </c>
      <c r="D299" s="405">
        <v>5.8006128411601221</v>
      </c>
      <c r="E299" s="379">
        <f t="shared" si="36"/>
        <v>1</v>
      </c>
      <c r="F299" s="405">
        <v>3.2203389830508473</v>
      </c>
      <c r="G299" s="379">
        <f t="shared" si="34"/>
        <v>23</v>
      </c>
      <c r="H299" s="405">
        <v>6.1734443900048994</v>
      </c>
      <c r="I299" s="379">
        <f t="shared" si="37"/>
        <v>1</v>
      </c>
      <c r="J299" s="405">
        <v>6.7798960138648185</v>
      </c>
      <c r="K299" s="379">
        <f t="shared" si="38"/>
        <v>2</v>
      </c>
    </row>
    <row r="300" spans="1:11" ht="25.5" customHeight="1" x14ac:dyDescent="0.25">
      <c r="A300" s="2" t="s">
        <v>14</v>
      </c>
      <c r="B300" s="405">
        <v>3.6437246963562751</v>
      </c>
      <c r="C300" s="379">
        <f t="shared" si="35"/>
        <v>16</v>
      </c>
      <c r="D300" s="405">
        <v>4.1666666666666661</v>
      </c>
      <c r="E300" s="379">
        <f t="shared" si="36"/>
        <v>10</v>
      </c>
      <c r="F300" s="405">
        <v>4.4534412955465585</v>
      </c>
      <c r="G300" s="379">
        <f t="shared" si="34"/>
        <v>10</v>
      </c>
      <c r="H300" s="405">
        <v>4.833836858006042</v>
      </c>
      <c r="I300" s="379">
        <f t="shared" si="37"/>
        <v>12</v>
      </c>
      <c r="J300" s="405">
        <v>3.5105315947843532</v>
      </c>
      <c r="K300" s="379">
        <f t="shared" si="38"/>
        <v>22</v>
      </c>
    </row>
    <row r="301" spans="1:11" ht="25.5" customHeight="1" x14ac:dyDescent="0.25">
      <c r="A301" s="2" t="s">
        <v>15</v>
      </c>
      <c r="B301" s="405">
        <v>4.1362530413625302</v>
      </c>
      <c r="C301" s="379">
        <f t="shared" si="35"/>
        <v>10</v>
      </c>
      <c r="D301" s="405">
        <v>3.5452322738386304</v>
      </c>
      <c r="E301" s="379">
        <f t="shared" si="36"/>
        <v>21</v>
      </c>
      <c r="F301" s="405">
        <v>4.2321644498186215</v>
      </c>
      <c r="G301" s="379">
        <f t="shared" si="34"/>
        <v>14</v>
      </c>
      <c r="H301" s="405">
        <v>5.3827751196172251</v>
      </c>
      <c r="I301" s="379">
        <f t="shared" si="37"/>
        <v>6</v>
      </c>
      <c r="J301" s="405">
        <v>5.4437869822485201</v>
      </c>
      <c r="K301" s="379">
        <f t="shared" si="38"/>
        <v>5</v>
      </c>
    </row>
    <row r="302" spans="1:11" ht="25.5" customHeight="1" x14ac:dyDescent="0.25">
      <c r="A302" s="2" t="s">
        <v>16</v>
      </c>
      <c r="B302" s="405">
        <v>3.6821423373599185</v>
      </c>
      <c r="C302" s="379">
        <f t="shared" si="35"/>
        <v>15</v>
      </c>
      <c r="D302" s="405">
        <v>3.9338075192335604</v>
      </c>
      <c r="E302" s="379">
        <f t="shared" si="36"/>
        <v>13</v>
      </c>
      <c r="F302" s="405">
        <v>4.0212552060893296</v>
      </c>
      <c r="G302" s="379">
        <f t="shared" si="34"/>
        <v>15</v>
      </c>
      <c r="H302" s="405">
        <v>4.0505969300739055</v>
      </c>
      <c r="I302" s="379">
        <f t="shared" si="37"/>
        <v>17</v>
      </c>
      <c r="J302" s="405">
        <v>4.0934027289351524</v>
      </c>
      <c r="K302" s="379">
        <f t="shared" si="38"/>
        <v>16</v>
      </c>
    </row>
    <row r="303" spans="1:11" ht="25.5" customHeight="1" x14ac:dyDescent="0.25">
      <c r="A303" s="2" t="s">
        <v>17</v>
      </c>
      <c r="B303" s="405">
        <v>3.1145717463848719</v>
      </c>
      <c r="C303" s="379">
        <f t="shared" si="35"/>
        <v>23</v>
      </c>
      <c r="D303" s="405">
        <v>3.6488027366020526</v>
      </c>
      <c r="E303" s="379">
        <f t="shared" si="36"/>
        <v>17</v>
      </c>
      <c r="F303" s="405">
        <v>3.6488027366020526</v>
      </c>
      <c r="G303" s="379">
        <f t="shared" si="34"/>
        <v>19</v>
      </c>
      <c r="H303" s="405">
        <v>2.7397260273972601</v>
      </c>
      <c r="I303" s="379">
        <f t="shared" si="37"/>
        <v>25</v>
      </c>
      <c r="J303" s="405">
        <v>3.7714285714285714</v>
      </c>
      <c r="K303" s="379">
        <f t="shared" si="38"/>
        <v>20</v>
      </c>
    </row>
    <row r="304" spans="1:11" ht="25.5" customHeight="1" x14ac:dyDescent="0.25">
      <c r="A304" s="2" t="s">
        <v>18</v>
      </c>
      <c r="B304" s="405">
        <v>3.3427876823338734</v>
      </c>
      <c r="C304" s="379">
        <f t="shared" si="35"/>
        <v>21</v>
      </c>
      <c r="D304" s="405">
        <v>3.6043251902282738</v>
      </c>
      <c r="E304" s="379">
        <f t="shared" si="36"/>
        <v>20</v>
      </c>
      <c r="F304" s="405">
        <v>3.6941410129096326</v>
      </c>
      <c r="G304" s="379">
        <f t="shared" si="34"/>
        <v>18</v>
      </c>
      <c r="H304" s="405">
        <v>3.8423645320197042</v>
      </c>
      <c r="I304" s="379">
        <f t="shared" si="37"/>
        <v>19</v>
      </c>
      <c r="J304" s="405">
        <v>4.0664711632453567</v>
      </c>
      <c r="K304" s="379">
        <f t="shared" si="38"/>
        <v>17</v>
      </c>
    </row>
    <row r="305" spans="1:11" ht="25.5" customHeight="1" x14ac:dyDescent="0.25">
      <c r="A305" s="2" t="s">
        <v>19</v>
      </c>
      <c r="B305" s="405">
        <v>3.5230352303523031</v>
      </c>
      <c r="C305" s="379">
        <f t="shared" si="35"/>
        <v>19</v>
      </c>
      <c r="D305" s="405">
        <v>3.7205081669691471</v>
      </c>
      <c r="E305" s="379">
        <f t="shared" si="36"/>
        <v>15</v>
      </c>
      <c r="F305" s="405">
        <v>3.5198555956678703</v>
      </c>
      <c r="G305" s="379">
        <f t="shared" si="34"/>
        <v>20</v>
      </c>
      <c r="H305" s="405">
        <v>3.5008976660682229</v>
      </c>
      <c r="I305" s="379">
        <f t="shared" si="37"/>
        <v>21</v>
      </c>
      <c r="J305" s="405">
        <v>3.8427167113494192</v>
      </c>
      <c r="K305" s="379">
        <f t="shared" si="38"/>
        <v>19</v>
      </c>
    </row>
    <row r="306" spans="1:11" ht="25.5" customHeight="1" x14ac:dyDescent="0.25">
      <c r="A306" s="2" t="s">
        <v>20</v>
      </c>
      <c r="B306" s="405">
        <v>3.1413612565445024</v>
      </c>
      <c r="C306" s="379">
        <f t="shared" si="35"/>
        <v>22</v>
      </c>
      <c r="D306" s="405">
        <v>2.6420079260237781</v>
      </c>
      <c r="E306" s="379">
        <f t="shared" si="36"/>
        <v>26</v>
      </c>
      <c r="F306" s="405">
        <v>2.9986962190352022</v>
      </c>
      <c r="G306" s="379">
        <f t="shared" si="34"/>
        <v>24</v>
      </c>
      <c r="H306" s="405">
        <v>2.574002574002574</v>
      </c>
      <c r="I306" s="379">
        <f t="shared" si="37"/>
        <v>26</v>
      </c>
      <c r="J306" s="405">
        <v>3.1766200762388821</v>
      </c>
      <c r="K306" s="379">
        <f t="shared" si="38"/>
        <v>25</v>
      </c>
    </row>
    <row r="307" spans="1:11" ht="25.5" customHeight="1" x14ac:dyDescent="0.25">
      <c r="A307" s="2" t="s">
        <v>21</v>
      </c>
      <c r="B307" s="405">
        <v>0.98522167487684731</v>
      </c>
      <c r="C307" s="379">
        <f t="shared" si="35"/>
        <v>30</v>
      </c>
      <c r="D307" s="405">
        <v>1.2965964343598055</v>
      </c>
      <c r="E307" s="379">
        <f t="shared" si="36"/>
        <v>30</v>
      </c>
      <c r="F307" s="405">
        <v>1.6190476190476188</v>
      </c>
      <c r="G307" s="379">
        <f t="shared" si="34"/>
        <v>31</v>
      </c>
      <c r="H307" s="405">
        <v>1.3690105787181084</v>
      </c>
      <c r="I307" s="379">
        <f t="shared" si="37"/>
        <v>31</v>
      </c>
      <c r="J307" s="405">
        <v>1.4939024390243902</v>
      </c>
      <c r="K307" s="379">
        <f t="shared" si="38"/>
        <v>30</v>
      </c>
    </row>
    <row r="308" spans="1:11" ht="25.5" customHeight="1" x14ac:dyDescent="0.25">
      <c r="A308" s="2" t="s">
        <v>22</v>
      </c>
      <c r="B308" s="405">
        <v>5.6424470401900617</v>
      </c>
      <c r="C308" s="379">
        <f t="shared" si="35"/>
        <v>3</v>
      </c>
      <c r="D308" s="405">
        <v>5.5192878338278932</v>
      </c>
      <c r="E308" s="379">
        <f t="shared" si="36"/>
        <v>2</v>
      </c>
      <c r="F308" s="405">
        <v>5.6648308418568059</v>
      </c>
      <c r="G308" s="379">
        <f t="shared" si="34"/>
        <v>2</v>
      </c>
      <c r="H308" s="405">
        <v>5.9479553903345721</v>
      </c>
      <c r="I308" s="379">
        <f t="shared" si="37"/>
        <v>3</v>
      </c>
      <c r="J308" s="405">
        <v>5.9190031152647977</v>
      </c>
      <c r="K308" s="379">
        <f t="shared" si="38"/>
        <v>4</v>
      </c>
    </row>
    <row r="309" spans="1:11" ht="25.5" customHeight="1" x14ac:dyDescent="0.25">
      <c r="A309" s="2" t="s">
        <v>23</v>
      </c>
      <c r="B309" s="405">
        <v>4.1167664670658679</v>
      </c>
      <c r="C309" s="379">
        <f t="shared" si="35"/>
        <v>11</v>
      </c>
      <c r="D309" s="405">
        <v>4.2986425339366514</v>
      </c>
      <c r="E309" s="379">
        <f t="shared" si="36"/>
        <v>9</v>
      </c>
      <c r="F309" s="405">
        <v>3.9009752438109531</v>
      </c>
      <c r="G309" s="379">
        <f t="shared" si="34"/>
        <v>16</v>
      </c>
      <c r="H309" s="405">
        <v>4.1044776119402986</v>
      </c>
      <c r="I309" s="379">
        <f t="shared" si="37"/>
        <v>16</v>
      </c>
      <c r="J309" s="405">
        <v>4.2347696879643388</v>
      </c>
      <c r="K309" s="379">
        <f t="shared" si="38"/>
        <v>14</v>
      </c>
    </row>
    <row r="310" spans="1:11" ht="25.5" customHeight="1" x14ac:dyDescent="0.25">
      <c r="A310" s="2" t="s">
        <v>24</v>
      </c>
      <c r="B310" s="405">
        <v>3.3619456366237483</v>
      </c>
      <c r="C310" s="379">
        <f t="shared" si="35"/>
        <v>20</v>
      </c>
      <c r="D310" s="405">
        <v>3.6454610436025736</v>
      </c>
      <c r="E310" s="379">
        <f t="shared" si="36"/>
        <v>18</v>
      </c>
      <c r="F310" s="405">
        <v>3.4580098800282286</v>
      </c>
      <c r="G310" s="379">
        <f t="shared" si="34"/>
        <v>21</v>
      </c>
      <c r="H310" s="405">
        <v>3.4146341463414638</v>
      </c>
      <c r="I310" s="379">
        <f t="shared" si="37"/>
        <v>23</v>
      </c>
      <c r="J310" s="405">
        <v>3.5075653370013753</v>
      </c>
      <c r="K310" s="379">
        <f t="shared" si="38"/>
        <v>23</v>
      </c>
    </row>
    <row r="311" spans="1:11" ht="25.5" customHeight="1" x14ac:dyDescent="0.25">
      <c r="A311" s="2" t="s">
        <v>25</v>
      </c>
      <c r="B311" s="405">
        <v>2.5074626865671643</v>
      </c>
      <c r="C311" s="379">
        <f t="shared" si="35"/>
        <v>27</v>
      </c>
      <c r="D311" s="405">
        <v>2.6410564225690276</v>
      </c>
      <c r="E311" s="379">
        <f t="shared" si="36"/>
        <v>27</v>
      </c>
      <c r="F311" s="405">
        <v>2.6284348864994027</v>
      </c>
      <c r="G311" s="379">
        <f t="shared" si="34"/>
        <v>27</v>
      </c>
      <c r="H311" s="405">
        <v>3.4482758620689653</v>
      </c>
      <c r="I311" s="379">
        <f t="shared" si="37"/>
        <v>22</v>
      </c>
      <c r="J311" s="405">
        <v>3.197158081705151</v>
      </c>
      <c r="K311" s="379">
        <f t="shared" si="38"/>
        <v>24</v>
      </c>
    </row>
    <row r="312" spans="1:11" ht="25.5" customHeight="1" x14ac:dyDescent="0.25">
      <c r="A312" s="2" t="s">
        <v>26</v>
      </c>
      <c r="B312" s="405">
        <v>3.0529781502544147</v>
      </c>
      <c r="C312" s="379">
        <f t="shared" si="35"/>
        <v>24</v>
      </c>
      <c r="D312" s="405">
        <v>3.0921645151606123</v>
      </c>
      <c r="E312" s="379">
        <f t="shared" si="36"/>
        <v>22</v>
      </c>
      <c r="F312" s="405">
        <v>2.9184038117927336</v>
      </c>
      <c r="G312" s="379">
        <f t="shared" si="34"/>
        <v>25</v>
      </c>
      <c r="H312" s="405">
        <v>2.4815361890694239</v>
      </c>
      <c r="I312" s="379">
        <f t="shared" si="37"/>
        <v>28</v>
      </c>
      <c r="J312" s="405">
        <v>2.754175212423088</v>
      </c>
      <c r="K312" s="379">
        <f t="shared" si="38"/>
        <v>26</v>
      </c>
    </row>
    <row r="313" spans="1:11" ht="25.5" customHeight="1" x14ac:dyDescent="0.25">
      <c r="A313" s="2" t="s">
        <v>27</v>
      </c>
      <c r="B313" s="405">
        <v>4.2521260630315156</v>
      </c>
      <c r="C313" s="379">
        <f t="shared" si="35"/>
        <v>7</v>
      </c>
      <c r="D313" s="405">
        <v>4.4678714859437747</v>
      </c>
      <c r="E313" s="379">
        <f t="shared" si="36"/>
        <v>6</v>
      </c>
      <c r="F313" s="405">
        <v>4.5090180360721446</v>
      </c>
      <c r="G313" s="379">
        <f t="shared" si="34"/>
        <v>9</v>
      </c>
      <c r="H313" s="405">
        <v>4.7047047047047048</v>
      </c>
      <c r="I313" s="379">
        <f t="shared" si="37"/>
        <v>13</v>
      </c>
      <c r="J313" s="405">
        <v>4.9024512256128059</v>
      </c>
      <c r="K313" s="379">
        <f t="shared" si="38"/>
        <v>7</v>
      </c>
    </row>
    <row r="314" spans="1:11" ht="25.5" customHeight="1" x14ac:dyDescent="0.25">
      <c r="A314" s="2" t="s">
        <v>28</v>
      </c>
      <c r="B314" s="405">
        <v>4.2496679946879148</v>
      </c>
      <c r="C314" s="379">
        <f t="shared" si="35"/>
        <v>8</v>
      </c>
      <c r="D314" s="405">
        <v>5.1006711409395971</v>
      </c>
      <c r="E314" s="379">
        <f t="shared" si="36"/>
        <v>3</v>
      </c>
      <c r="F314" s="405">
        <v>5.4666666666666668</v>
      </c>
      <c r="G314" s="379">
        <f t="shared" si="34"/>
        <v>3</v>
      </c>
      <c r="H314" s="405">
        <v>5.4304635761589406</v>
      </c>
      <c r="I314" s="379">
        <f t="shared" si="37"/>
        <v>5</v>
      </c>
      <c r="J314" s="405">
        <v>6.3241106719367588</v>
      </c>
      <c r="K314" s="379">
        <f t="shared" si="38"/>
        <v>3</v>
      </c>
    </row>
    <row r="315" spans="1:11" ht="25.5" customHeight="1" x14ac:dyDescent="0.25">
      <c r="A315" s="2" t="s">
        <v>29</v>
      </c>
      <c r="B315" s="405">
        <v>3.5443037974683547</v>
      </c>
      <c r="C315" s="379">
        <f t="shared" si="35"/>
        <v>18</v>
      </c>
      <c r="D315" s="405">
        <v>3.6999493157627974</v>
      </c>
      <c r="E315" s="379">
        <f t="shared" si="36"/>
        <v>16</v>
      </c>
      <c r="F315" s="405">
        <v>4.3259557344064383</v>
      </c>
      <c r="G315" s="379">
        <f t="shared" si="34"/>
        <v>13</v>
      </c>
      <c r="H315" s="405">
        <v>4.2957042957042963</v>
      </c>
      <c r="I315" s="379">
        <f t="shared" si="37"/>
        <v>14</v>
      </c>
      <c r="J315" s="405">
        <v>4.9603174603174605</v>
      </c>
      <c r="K315" s="379">
        <f t="shared" si="38"/>
        <v>6</v>
      </c>
    </row>
    <row r="316" spans="1:11" ht="25.5" customHeight="1" x14ac:dyDescent="0.25">
      <c r="A316" s="2" t="s">
        <v>30</v>
      </c>
      <c r="B316" s="405">
        <v>2.8782574873590043</v>
      </c>
      <c r="C316" s="379">
        <f t="shared" si="35"/>
        <v>26</v>
      </c>
      <c r="D316" s="405">
        <v>2.96527506827936</v>
      </c>
      <c r="E316" s="379">
        <f t="shared" si="36"/>
        <v>24</v>
      </c>
      <c r="F316" s="405">
        <v>2.8838659392049886</v>
      </c>
      <c r="G316" s="379">
        <f t="shared" si="34"/>
        <v>26</v>
      </c>
      <c r="H316" s="405">
        <v>3.1943903389170241</v>
      </c>
      <c r="I316" s="379">
        <f t="shared" si="37"/>
        <v>24</v>
      </c>
      <c r="J316" s="405">
        <v>3.5811599844297395</v>
      </c>
      <c r="K316" s="379">
        <f t="shared" si="38"/>
        <v>21</v>
      </c>
    </row>
    <row r="317" spans="1:11" ht="25.5" customHeight="1" x14ac:dyDescent="0.25">
      <c r="A317" s="2" t="s">
        <v>31</v>
      </c>
      <c r="B317" s="405">
        <v>3.553581343697946</v>
      </c>
      <c r="C317" s="379">
        <f t="shared" si="35"/>
        <v>17</v>
      </c>
      <c r="D317" s="405">
        <v>3.6292573981016192</v>
      </c>
      <c r="E317" s="379">
        <f t="shared" si="36"/>
        <v>19</v>
      </c>
      <c r="F317" s="405">
        <v>3.7925264919129953</v>
      </c>
      <c r="G317" s="379">
        <f t="shared" si="34"/>
        <v>17</v>
      </c>
      <c r="H317" s="405">
        <v>3.9598438371444509</v>
      </c>
      <c r="I317" s="379">
        <f t="shared" si="37"/>
        <v>18</v>
      </c>
      <c r="J317" s="405">
        <v>4.7991071428571432</v>
      </c>
      <c r="K317" s="379">
        <f t="shared" si="38"/>
        <v>11</v>
      </c>
    </row>
    <row r="318" spans="1:11" ht="25.5" customHeight="1" x14ac:dyDescent="0.25">
      <c r="A318" s="2" t="s">
        <v>32</v>
      </c>
      <c r="B318" s="405">
        <v>4.217045119433795</v>
      </c>
      <c r="C318" s="379">
        <f t="shared" si="35"/>
        <v>9</v>
      </c>
      <c r="D318" s="405">
        <v>4.3246445497630335</v>
      </c>
      <c r="E318" s="379">
        <f t="shared" si="36"/>
        <v>7</v>
      </c>
      <c r="F318" s="405">
        <v>5.3703157273532014</v>
      </c>
      <c r="G318" s="379">
        <f t="shared" si="34"/>
        <v>5</v>
      </c>
      <c r="H318" s="405">
        <v>5.3219641281975889</v>
      </c>
      <c r="I318" s="379">
        <f t="shared" si="37"/>
        <v>7</v>
      </c>
      <c r="J318" s="405">
        <v>1.0248901903367496</v>
      </c>
      <c r="K318" s="379">
        <f t="shared" si="38"/>
        <v>31</v>
      </c>
    </row>
    <row r="319" spans="1:11" ht="25.5" customHeight="1" x14ac:dyDescent="0.25">
      <c r="A319" s="2" t="s">
        <v>33</v>
      </c>
      <c r="B319" s="405">
        <v>3.9242219215155618</v>
      </c>
      <c r="C319" s="379">
        <f t="shared" si="35"/>
        <v>13</v>
      </c>
      <c r="D319" s="405">
        <v>4.1011619958988383</v>
      </c>
      <c r="E319" s="379">
        <f t="shared" si="36"/>
        <v>12</v>
      </c>
      <c r="F319" s="405">
        <v>4.6384720327421549</v>
      </c>
      <c r="G319" s="379">
        <f t="shared" si="34"/>
        <v>8</v>
      </c>
      <c r="H319" s="405">
        <v>4.9012933968686179</v>
      </c>
      <c r="I319" s="379">
        <f t="shared" si="37"/>
        <v>11</v>
      </c>
      <c r="J319" s="405">
        <v>4.6195652173913038</v>
      </c>
      <c r="K319" s="379">
        <f t="shared" si="38"/>
        <v>12</v>
      </c>
    </row>
    <row r="320" spans="1:11" ht="25.5" customHeight="1" x14ac:dyDescent="0.25">
      <c r="A320" s="2" t="s">
        <v>34</v>
      </c>
      <c r="B320" s="405">
        <v>2.9866117404737382</v>
      </c>
      <c r="C320" s="379">
        <f t="shared" si="35"/>
        <v>25</v>
      </c>
      <c r="D320" s="405">
        <v>2.9989658738366081</v>
      </c>
      <c r="E320" s="379">
        <f t="shared" si="36"/>
        <v>23</v>
      </c>
      <c r="F320" s="405">
        <v>3.3129459734964324</v>
      </c>
      <c r="G320" s="379">
        <f t="shared" si="34"/>
        <v>22</v>
      </c>
      <c r="H320" s="405">
        <v>3.7707390648567118</v>
      </c>
      <c r="I320" s="379">
        <f t="shared" si="37"/>
        <v>20</v>
      </c>
      <c r="J320" s="405">
        <v>4.1129831516352828</v>
      </c>
      <c r="K320" s="379">
        <f t="shared" si="38"/>
        <v>15</v>
      </c>
    </row>
    <row r="321" spans="1:11" ht="25.5" customHeight="1" x14ac:dyDescent="0.25">
      <c r="A321" s="2" t="s">
        <v>35</v>
      </c>
      <c r="B321" s="384" t="s">
        <v>83</v>
      </c>
      <c r="C321" s="378" t="s">
        <v>230</v>
      </c>
      <c r="D321" s="405">
        <v>3.7938844847112114</v>
      </c>
      <c r="E321" s="379">
        <f t="shared" si="36"/>
        <v>14</v>
      </c>
      <c r="F321" s="405">
        <v>1.9796380090497736</v>
      </c>
      <c r="G321" s="379">
        <f t="shared" si="34"/>
        <v>30</v>
      </c>
      <c r="H321" s="405">
        <v>1.5262860373092142</v>
      </c>
      <c r="I321" s="379">
        <f t="shared" si="37"/>
        <v>30</v>
      </c>
      <c r="J321" s="405">
        <v>1.7524024872809498</v>
      </c>
      <c r="K321" s="379">
        <f t="shared" si="38"/>
        <v>29</v>
      </c>
    </row>
    <row r="322" spans="1:11" ht="25.5" customHeight="1" x14ac:dyDescent="0.25">
      <c r="A322" s="2" t="s">
        <v>36</v>
      </c>
      <c r="B322" s="405">
        <v>5.9870550161812295</v>
      </c>
      <c r="C322" s="379">
        <f t="shared" si="35"/>
        <v>2</v>
      </c>
      <c r="D322" s="384" t="s">
        <v>83</v>
      </c>
      <c r="E322" s="379" t="s">
        <v>230</v>
      </c>
      <c r="F322" s="405">
        <v>6.0487038491751761</v>
      </c>
      <c r="G322" s="379">
        <f t="shared" si="34"/>
        <v>1</v>
      </c>
      <c r="H322" s="405">
        <v>5.9551430781129158</v>
      </c>
      <c r="I322" s="379">
        <f t="shared" si="37"/>
        <v>2</v>
      </c>
      <c r="J322" s="405">
        <v>7.2298325722983252</v>
      </c>
      <c r="K322" s="379">
        <f t="shared" si="38"/>
        <v>1</v>
      </c>
    </row>
    <row r="323" spans="1:11" ht="25.5" customHeight="1" x14ac:dyDescent="0.25">
      <c r="A323" s="9" t="s">
        <v>934</v>
      </c>
    </row>
    <row r="324" spans="1:11" ht="25.5" customHeight="1" x14ac:dyDescent="0.25">
      <c r="A324" s="9" t="s">
        <v>935</v>
      </c>
    </row>
    <row r="325" spans="1:11" ht="25.5" customHeight="1" x14ac:dyDescent="0.25">
      <c r="A325" s="9" t="s">
        <v>931</v>
      </c>
    </row>
    <row r="326" spans="1:11" ht="25.5" customHeight="1" x14ac:dyDescent="0.25">
      <c r="A326" s="9" t="s">
        <v>1075</v>
      </c>
    </row>
    <row r="327" spans="1:11" ht="25.5" customHeight="1" x14ac:dyDescent="0.25">
      <c r="A327" s="9" t="s">
        <v>77</v>
      </c>
    </row>
    <row r="328" spans="1:11" ht="25.5" customHeight="1" x14ac:dyDescent="0.25">
      <c r="A328" s="328"/>
    </row>
    <row r="329" spans="1:11" ht="25.5" customHeight="1" x14ac:dyDescent="0.25">
      <c r="A329" s="469" t="s">
        <v>654</v>
      </c>
      <c r="B329" s="542"/>
      <c r="C329" s="542"/>
      <c r="E329" s="17"/>
      <c r="G329" s="17"/>
      <c r="K329" s="17" t="s">
        <v>78</v>
      </c>
    </row>
    <row r="330" spans="1:11" ht="25.5" customHeight="1" x14ac:dyDescent="0.25">
      <c r="A330" s="721" t="s">
        <v>1</v>
      </c>
      <c r="B330" s="725">
        <v>1399</v>
      </c>
      <c r="C330" s="725"/>
      <c r="D330" s="725" t="s">
        <v>436</v>
      </c>
      <c r="E330" s="725"/>
      <c r="F330" s="725" t="s">
        <v>925</v>
      </c>
      <c r="G330" s="725"/>
      <c r="H330" s="725" t="s">
        <v>926</v>
      </c>
      <c r="I330" s="725"/>
      <c r="J330" s="725" t="s">
        <v>1072</v>
      </c>
      <c r="K330" s="725"/>
    </row>
    <row r="331" spans="1:11" ht="25.5" customHeight="1" x14ac:dyDescent="0.25">
      <c r="A331" s="721"/>
      <c r="B331" s="458" t="s">
        <v>75</v>
      </c>
      <c r="C331" s="458" t="s">
        <v>3</v>
      </c>
      <c r="D331" s="458" t="s">
        <v>75</v>
      </c>
      <c r="E331" s="458" t="s">
        <v>3</v>
      </c>
      <c r="F331" s="458" t="s">
        <v>75</v>
      </c>
      <c r="G331" s="458" t="s">
        <v>3</v>
      </c>
      <c r="H331" s="458" t="s">
        <v>75</v>
      </c>
      <c r="I331" s="458" t="s">
        <v>3</v>
      </c>
      <c r="J331" s="458" t="s">
        <v>75</v>
      </c>
      <c r="K331" s="458" t="s">
        <v>3</v>
      </c>
    </row>
    <row r="332" spans="1:11" ht="25.5" customHeight="1" x14ac:dyDescent="0.25">
      <c r="A332" s="1" t="s">
        <v>4</v>
      </c>
      <c r="B332" s="373">
        <v>1.4843285180513577</v>
      </c>
      <c r="C332" s="377" t="s">
        <v>230</v>
      </c>
      <c r="D332" s="373">
        <v>1.5527928142287788</v>
      </c>
      <c r="E332" s="377" t="s">
        <v>230</v>
      </c>
      <c r="F332" s="373">
        <v>1.5572609208972845</v>
      </c>
      <c r="G332" s="377" t="s">
        <v>230</v>
      </c>
      <c r="H332" s="373">
        <v>1.7363381734228691</v>
      </c>
      <c r="I332" s="377" t="s">
        <v>230</v>
      </c>
      <c r="J332" s="373">
        <v>2.0174265073696209</v>
      </c>
      <c r="K332" s="377" t="s">
        <v>230</v>
      </c>
    </row>
    <row r="333" spans="1:11" ht="25.5" customHeight="1" x14ac:dyDescent="0.25">
      <c r="A333" s="2" t="s">
        <v>6</v>
      </c>
      <c r="B333" s="405">
        <v>1.624290298691681</v>
      </c>
      <c r="C333" s="379">
        <f>RANK(B333,$B$333:$B$363)</f>
        <v>6</v>
      </c>
      <c r="D333" s="405">
        <v>1.7995049504950495</v>
      </c>
      <c r="E333" s="379">
        <f>RANK(D333,$D$333:$D$363)</f>
        <v>5</v>
      </c>
      <c r="F333" s="405">
        <v>1.9541646131099064</v>
      </c>
      <c r="G333" s="379">
        <f>RANK(F333,$F$333:$F$363)</f>
        <v>5</v>
      </c>
      <c r="H333" s="405">
        <v>2.1300613496932517</v>
      </c>
      <c r="I333" s="379">
        <f>RANK(H333,$H$333:$H$363)</f>
        <v>4</v>
      </c>
      <c r="J333" s="405">
        <v>2.2409579667644182</v>
      </c>
      <c r="K333" s="379">
        <f>RANK(J333,$J$333:$J$363)</f>
        <v>7</v>
      </c>
    </row>
    <row r="334" spans="1:11" ht="25.5" customHeight="1" x14ac:dyDescent="0.25">
      <c r="A334" s="2" t="s">
        <v>7</v>
      </c>
      <c r="B334" s="405">
        <v>1.276533876126781</v>
      </c>
      <c r="C334" s="379">
        <f t="shared" ref="C334:C363" si="39">RANK(B334,$B$333:$B$363)</f>
        <v>17</v>
      </c>
      <c r="D334" s="405">
        <v>1.4542815674891147</v>
      </c>
      <c r="E334" s="379">
        <f t="shared" ref="E334:E363" si="40">RANK(D334,$D$333:$D$363)</f>
        <v>12</v>
      </c>
      <c r="F334" s="405">
        <v>1.5716753022452503</v>
      </c>
      <c r="G334" s="379">
        <f>RANK(F334,$F$333:$F$363)</f>
        <v>14</v>
      </c>
      <c r="H334" s="405">
        <v>1.7133066818960594</v>
      </c>
      <c r="I334" s="379">
        <f t="shared" ref="I334:I363" si="41">RANK(H334,$H$333:$H$363)</f>
        <v>13</v>
      </c>
      <c r="J334" s="405">
        <v>1.7795409464437517</v>
      </c>
      <c r="K334" s="379">
        <f t="shared" ref="K334:K363" si="42">RANK(J334,$J$333:$J$363)</f>
        <v>17</v>
      </c>
    </row>
    <row r="335" spans="1:11" ht="25.5" customHeight="1" x14ac:dyDescent="0.25">
      <c r="A335" s="2" t="s">
        <v>8</v>
      </c>
      <c r="B335" s="405">
        <v>1.3093415007656968</v>
      </c>
      <c r="C335" s="379">
        <f t="shared" si="39"/>
        <v>13</v>
      </c>
      <c r="D335" s="405">
        <v>1.4208494208494207</v>
      </c>
      <c r="E335" s="379">
        <f t="shared" si="40"/>
        <v>15</v>
      </c>
      <c r="F335" s="405">
        <v>1.7733230531996915</v>
      </c>
      <c r="G335" s="379">
        <f>RANK(F335,$F$333:$F$363)</f>
        <v>8</v>
      </c>
      <c r="H335" s="405">
        <v>1.9645608628659474</v>
      </c>
      <c r="I335" s="379">
        <f t="shared" si="41"/>
        <v>8</v>
      </c>
      <c r="J335" s="405">
        <v>2.2478829869130101</v>
      </c>
      <c r="K335" s="379">
        <f t="shared" si="42"/>
        <v>6</v>
      </c>
    </row>
    <row r="336" spans="1:11" ht="25.5" customHeight="1" x14ac:dyDescent="0.25">
      <c r="A336" s="2" t="s">
        <v>9</v>
      </c>
      <c r="B336" s="405">
        <v>1.6938049784765115</v>
      </c>
      <c r="C336" s="379">
        <f t="shared" si="39"/>
        <v>3</v>
      </c>
      <c r="D336" s="405">
        <v>1.8169910179640718</v>
      </c>
      <c r="E336" s="379">
        <f t="shared" si="40"/>
        <v>4</v>
      </c>
      <c r="F336" s="405">
        <v>1.9240788983997024</v>
      </c>
      <c r="G336" s="379">
        <f>RANK(F336,$F$333:$F$363)</f>
        <v>7</v>
      </c>
      <c r="H336" s="405">
        <v>2.0029618659755646</v>
      </c>
      <c r="I336" s="379">
        <f t="shared" si="41"/>
        <v>7</v>
      </c>
      <c r="J336" s="405">
        <v>2.068520906244244</v>
      </c>
      <c r="K336" s="379">
        <f t="shared" si="42"/>
        <v>10</v>
      </c>
    </row>
    <row r="337" spans="1:11" ht="25.5" customHeight="1" x14ac:dyDescent="0.25">
      <c r="A337" s="2" t="s">
        <v>10</v>
      </c>
      <c r="B337" s="405">
        <v>1.5207689667009956</v>
      </c>
      <c r="C337" s="379">
        <f t="shared" si="39"/>
        <v>10</v>
      </c>
      <c r="D337" s="405">
        <v>1.5434633812457221</v>
      </c>
      <c r="E337" s="379">
        <f t="shared" si="40"/>
        <v>9</v>
      </c>
      <c r="F337" s="405">
        <v>1.7686844775109909</v>
      </c>
      <c r="G337" s="379">
        <f>RANK(F337,$F$333:$F$363)</f>
        <v>9</v>
      </c>
      <c r="H337" s="405">
        <v>1.9618983957219251</v>
      </c>
      <c r="I337" s="379">
        <f t="shared" si="41"/>
        <v>9</v>
      </c>
      <c r="J337" s="405">
        <v>2.0937912813738442</v>
      </c>
      <c r="K337" s="379">
        <f t="shared" si="42"/>
        <v>9</v>
      </c>
    </row>
    <row r="338" spans="1:11" ht="25.5" customHeight="1" x14ac:dyDescent="0.25">
      <c r="A338" s="2" t="s">
        <v>11</v>
      </c>
      <c r="B338" s="384" t="s">
        <v>83</v>
      </c>
      <c r="C338" s="378" t="s">
        <v>230</v>
      </c>
      <c r="D338" s="384" t="s">
        <v>83</v>
      </c>
      <c r="E338" s="378" t="s">
        <v>230</v>
      </c>
      <c r="F338" s="384" t="s">
        <v>83</v>
      </c>
      <c r="G338" s="378" t="s">
        <v>230</v>
      </c>
      <c r="H338" s="405">
        <v>1.7785234899328859</v>
      </c>
      <c r="I338" s="379">
        <f t="shared" si="41"/>
        <v>11</v>
      </c>
      <c r="J338" s="405">
        <v>1.7587939698492463</v>
      </c>
      <c r="K338" s="379">
        <f t="shared" si="42"/>
        <v>18</v>
      </c>
    </row>
    <row r="339" spans="1:11" ht="25.5" customHeight="1" x14ac:dyDescent="0.25">
      <c r="A339" s="2" t="s">
        <v>12</v>
      </c>
      <c r="B339" s="405">
        <v>1.0471622701838528</v>
      </c>
      <c r="C339" s="379">
        <f t="shared" si="39"/>
        <v>25</v>
      </c>
      <c r="D339" s="405">
        <v>1.0878323932312652</v>
      </c>
      <c r="E339" s="379">
        <f t="shared" si="40"/>
        <v>28</v>
      </c>
      <c r="F339" s="405">
        <v>1.2210694333599361</v>
      </c>
      <c r="G339" s="379">
        <f t="shared" ref="G339:G363" si="43">RANK(F339,$F$333:$F$363)</f>
        <v>26</v>
      </c>
      <c r="H339" s="405">
        <v>1.2569169960474307</v>
      </c>
      <c r="I339" s="379">
        <f t="shared" si="41"/>
        <v>28</v>
      </c>
      <c r="J339" s="405">
        <v>1.3469068128425998</v>
      </c>
      <c r="K339" s="379">
        <f t="shared" si="42"/>
        <v>28</v>
      </c>
    </row>
    <row r="340" spans="1:11" ht="25.5" customHeight="1" x14ac:dyDescent="0.25">
      <c r="A340" s="2" t="s">
        <v>13</v>
      </c>
      <c r="B340" s="405">
        <v>2.1949473985543548</v>
      </c>
      <c r="C340" s="379">
        <f t="shared" si="39"/>
        <v>1</v>
      </c>
      <c r="D340" s="405">
        <v>1.934725290386945</v>
      </c>
      <c r="E340" s="379">
        <f t="shared" si="40"/>
        <v>2</v>
      </c>
      <c r="F340" s="405">
        <v>1.1235875706214689</v>
      </c>
      <c r="G340" s="379">
        <f t="shared" si="43"/>
        <v>27</v>
      </c>
      <c r="H340" s="405">
        <v>1.6000559949604538</v>
      </c>
      <c r="I340" s="379">
        <f t="shared" si="41"/>
        <v>21</v>
      </c>
      <c r="J340" s="405">
        <v>2.7660311958405548</v>
      </c>
      <c r="K340" s="379">
        <f t="shared" si="42"/>
        <v>1</v>
      </c>
    </row>
    <row r="341" spans="1:11" ht="25.5" customHeight="1" x14ac:dyDescent="0.25">
      <c r="A341" s="2" t="s">
        <v>14</v>
      </c>
      <c r="B341" s="405">
        <v>1.0222672064777327</v>
      </c>
      <c r="C341" s="379">
        <f t="shared" si="39"/>
        <v>26</v>
      </c>
      <c r="D341" s="405">
        <v>1.1382113821138211</v>
      </c>
      <c r="E341" s="379">
        <f t="shared" si="40"/>
        <v>26</v>
      </c>
      <c r="F341" s="405">
        <v>1.3259109311740891</v>
      </c>
      <c r="G341" s="379">
        <f t="shared" si="43"/>
        <v>22</v>
      </c>
      <c r="H341" s="405">
        <v>1.3494461228600203</v>
      </c>
      <c r="I341" s="379">
        <f t="shared" si="41"/>
        <v>26</v>
      </c>
      <c r="J341" s="405">
        <v>1.4242728184553659</v>
      </c>
      <c r="K341" s="379">
        <f t="shared" si="42"/>
        <v>25</v>
      </c>
    </row>
    <row r="342" spans="1:11" ht="25.5" customHeight="1" x14ac:dyDescent="0.25">
      <c r="A342" s="2" t="s">
        <v>15</v>
      </c>
      <c r="B342" s="405">
        <v>1.1070559610705597</v>
      </c>
      <c r="C342" s="379">
        <f t="shared" si="39"/>
        <v>23</v>
      </c>
      <c r="D342" s="405">
        <v>1.1735941320293399</v>
      </c>
      <c r="E342" s="379">
        <f t="shared" si="40"/>
        <v>25</v>
      </c>
      <c r="F342" s="405">
        <v>1.4631197097944377</v>
      </c>
      <c r="G342" s="379">
        <f t="shared" si="43"/>
        <v>19</v>
      </c>
      <c r="H342" s="405">
        <v>1.6028708133971292</v>
      </c>
      <c r="I342" s="379">
        <f t="shared" si="41"/>
        <v>20</v>
      </c>
      <c r="J342" s="405">
        <v>1.6568047337278107</v>
      </c>
      <c r="K342" s="379">
        <f t="shared" si="42"/>
        <v>21</v>
      </c>
    </row>
    <row r="343" spans="1:11" ht="25.5" customHeight="1" x14ac:dyDescent="0.25">
      <c r="A343" s="2" t="s">
        <v>16</v>
      </c>
      <c r="B343" s="405">
        <v>1.5776451753747636</v>
      </c>
      <c r="C343" s="379">
        <f t="shared" si="39"/>
        <v>9</v>
      </c>
      <c r="D343" s="405">
        <v>1.6519088401799973</v>
      </c>
      <c r="E343" s="379">
        <f t="shared" si="40"/>
        <v>8</v>
      </c>
      <c r="F343" s="405">
        <v>1.7592991526640818</v>
      </c>
      <c r="G343" s="379">
        <f t="shared" si="43"/>
        <v>10</v>
      </c>
      <c r="H343" s="405">
        <v>1.8007390562819783</v>
      </c>
      <c r="I343" s="379">
        <f t="shared" si="41"/>
        <v>10</v>
      </c>
      <c r="J343" s="405">
        <v>1.8877479251652836</v>
      </c>
      <c r="K343" s="379">
        <f t="shared" si="42"/>
        <v>11</v>
      </c>
    </row>
    <row r="344" spans="1:11" ht="25.5" customHeight="1" x14ac:dyDescent="0.25">
      <c r="A344" s="2" t="s">
        <v>17</v>
      </c>
      <c r="B344" s="405">
        <v>1.0901001112347053</v>
      </c>
      <c r="C344" s="379">
        <f t="shared" si="39"/>
        <v>24</v>
      </c>
      <c r="D344" s="405">
        <v>1.3568985176738881</v>
      </c>
      <c r="E344" s="379">
        <f t="shared" si="40"/>
        <v>18</v>
      </c>
      <c r="F344" s="405">
        <v>1.4481185860889396</v>
      </c>
      <c r="G344" s="379">
        <f t="shared" si="43"/>
        <v>21</v>
      </c>
      <c r="H344" s="405">
        <v>1.404109589041096</v>
      </c>
      <c r="I344" s="379">
        <f t="shared" si="41"/>
        <v>24</v>
      </c>
      <c r="J344" s="405">
        <v>1.6342857142857143</v>
      </c>
      <c r="K344" s="379">
        <f t="shared" si="42"/>
        <v>22</v>
      </c>
    </row>
    <row r="345" spans="1:11" ht="25.5" customHeight="1" x14ac:dyDescent="0.25">
      <c r="A345" s="2" t="s">
        <v>18</v>
      </c>
      <c r="B345" s="405">
        <v>1.3026742301458671</v>
      </c>
      <c r="C345" s="379">
        <f t="shared" si="39"/>
        <v>15</v>
      </c>
      <c r="D345" s="405">
        <v>1.4397276732078494</v>
      </c>
      <c r="E345" s="379">
        <f t="shared" si="40"/>
        <v>13</v>
      </c>
      <c r="F345" s="405">
        <v>1.529294935451837</v>
      </c>
      <c r="G345" s="379">
        <f t="shared" si="43"/>
        <v>17</v>
      </c>
      <c r="H345" s="405">
        <v>1.6413793103448278</v>
      </c>
      <c r="I345" s="379">
        <f t="shared" si="41"/>
        <v>17</v>
      </c>
      <c r="J345" s="405">
        <v>1.6715542521994133</v>
      </c>
      <c r="K345" s="379">
        <f t="shared" si="42"/>
        <v>20</v>
      </c>
    </row>
    <row r="346" spans="1:11" ht="25.5" customHeight="1" x14ac:dyDescent="0.25">
      <c r="A346" s="2" t="s">
        <v>19</v>
      </c>
      <c r="B346" s="405">
        <v>1.2827461607949413</v>
      </c>
      <c r="C346" s="379">
        <f t="shared" si="39"/>
        <v>16</v>
      </c>
      <c r="D346" s="405">
        <v>1.3248638838475499</v>
      </c>
      <c r="E346" s="379">
        <f t="shared" si="40"/>
        <v>21</v>
      </c>
      <c r="F346" s="405">
        <v>1.5433212996389891</v>
      </c>
      <c r="G346" s="379">
        <f t="shared" si="43"/>
        <v>15</v>
      </c>
      <c r="H346" s="405">
        <v>1.6157989228007179</v>
      </c>
      <c r="I346" s="379">
        <f t="shared" si="41"/>
        <v>19</v>
      </c>
      <c r="J346" s="405">
        <v>1.7068811438784628</v>
      </c>
      <c r="K346" s="379">
        <f t="shared" si="42"/>
        <v>19</v>
      </c>
    </row>
    <row r="347" spans="1:11" ht="25.5" customHeight="1" x14ac:dyDescent="0.25">
      <c r="A347" s="2" t="s">
        <v>20</v>
      </c>
      <c r="B347" s="405">
        <v>1.0209424083769634</v>
      </c>
      <c r="C347" s="379">
        <f t="shared" si="39"/>
        <v>27</v>
      </c>
      <c r="D347" s="405">
        <v>1.1360634081902246</v>
      </c>
      <c r="E347" s="379">
        <f t="shared" si="40"/>
        <v>27</v>
      </c>
      <c r="F347" s="405">
        <v>0.9256844850065189</v>
      </c>
      <c r="G347" s="379">
        <f t="shared" si="43"/>
        <v>29</v>
      </c>
      <c r="H347" s="405">
        <v>1.0553410553410554</v>
      </c>
      <c r="I347" s="379">
        <f t="shared" si="41"/>
        <v>29</v>
      </c>
      <c r="J347" s="405">
        <v>1.207115628970775</v>
      </c>
      <c r="K347" s="379">
        <f t="shared" si="42"/>
        <v>29</v>
      </c>
    </row>
    <row r="348" spans="1:11" ht="25.5" customHeight="1" x14ac:dyDescent="0.25">
      <c r="A348" s="2" t="s">
        <v>21</v>
      </c>
      <c r="B348" s="405">
        <v>0.7027914614121511</v>
      </c>
      <c r="C348" s="379">
        <f t="shared" si="39"/>
        <v>29</v>
      </c>
      <c r="D348" s="405">
        <v>0.87196110210696931</v>
      </c>
      <c r="E348" s="379">
        <f t="shared" si="40"/>
        <v>29</v>
      </c>
      <c r="F348" s="405">
        <v>0.946031746031746</v>
      </c>
      <c r="G348" s="379">
        <f t="shared" si="43"/>
        <v>28</v>
      </c>
      <c r="H348" s="405">
        <v>0.99875544492843804</v>
      </c>
      <c r="I348" s="379">
        <f t="shared" si="41"/>
        <v>30</v>
      </c>
      <c r="J348" s="405">
        <v>0.88719512195121952</v>
      </c>
      <c r="K348" s="379">
        <f t="shared" si="42"/>
        <v>31</v>
      </c>
    </row>
    <row r="349" spans="1:11" ht="25.5" customHeight="1" x14ac:dyDescent="0.25">
      <c r="A349" s="2" t="s">
        <v>22</v>
      </c>
      <c r="B349" s="405">
        <v>1.6175014848544842</v>
      </c>
      <c r="C349" s="379">
        <f t="shared" si="39"/>
        <v>7</v>
      </c>
      <c r="D349" s="405">
        <v>1.8358061325420374</v>
      </c>
      <c r="E349" s="379">
        <f t="shared" si="40"/>
        <v>3</v>
      </c>
      <c r="F349" s="405">
        <v>1.974822974036192</v>
      </c>
      <c r="G349" s="379">
        <f t="shared" si="43"/>
        <v>4</v>
      </c>
      <c r="H349" s="405">
        <v>2.0817843866171004</v>
      </c>
      <c r="I349" s="379">
        <f t="shared" si="41"/>
        <v>6</v>
      </c>
      <c r="J349" s="405">
        <v>2.2721962616822431</v>
      </c>
      <c r="K349" s="379">
        <f t="shared" si="42"/>
        <v>5</v>
      </c>
    </row>
    <row r="350" spans="1:11" ht="25.5" customHeight="1" x14ac:dyDescent="0.25">
      <c r="A350" s="2" t="s">
        <v>23</v>
      </c>
      <c r="B350" s="405">
        <v>1.2275449101796407</v>
      </c>
      <c r="C350" s="379">
        <f t="shared" si="39"/>
        <v>19</v>
      </c>
      <c r="D350" s="405">
        <v>1.3800904977375565</v>
      </c>
      <c r="E350" s="379">
        <f t="shared" si="40"/>
        <v>16</v>
      </c>
      <c r="F350" s="405">
        <v>1.4553638409602401</v>
      </c>
      <c r="G350" s="379">
        <f t="shared" si="43"/>
        <v>20</v>
      </c>
      <c r="H350" s="405">
        <v>1.4925373134328357</v>
      </c>
      <c r="I350" s="379">
        <f t="shared" si="41"/>
        <v>22</v>
      </c>
      <c r="J350" s="405">
        <v>1.5453194650817237</v>
      </c>
      <c r="K350" s="379">
        <f t="shared" si="42"/>
        <v>24</v>
      </c>
    </row>
    <row r="351" spans="1:11" ht="25.5" customHeight="1" x14ac:dyDescent="0.25">
      <c r="A351" s="2" t="s">
        <v>24</v>
      </c>
      <c r="B351" s="405">
        <v>1.194563662374821</v>
      </c>
      <c r="C351" s="379">
        <f t="shared" si="39"/>
        <v>21</v>
      </c>
      <c r="D351" s="405">
        <v>1.3152251608291636</v>
      </c>
      <c r="E351" s="379">
        <f t="shared" si="40"/>
        <v>22</v>
      </c>
      <c r="F351" s="405">
        <v>1.3196894848270997</v>
      </c>
      <c r="G351" s="379">
        <f t="shared" si="43"/>
        <v>23</v>
      </c>
      <c r="H351" s="405">
        <v>1.3588850174216027</v>
      </c>
      <c r="I351" s="379">
        <f t="shared" si="41"/>
        <v>25</v>
      </c>
      <c r="J351" s="405">
        <v>1.3961485557083906</v>
      </c>
      <c r="K351" s="379">
        <f t="shared" si="42"/>
        <v>27</v>
      </c>
    </row>
    <row r="352" spans="1:11" ht="25.5" customHeight="1" x14ac:dyDescent="0.25">
      <c r="A352" s="2" t="s">
        <v>25</v>
      </c>
      <c r="B352" s="405">
        <v>1.2</v>
      </c>
      <c r="C352" s="379">
        <f t="shared" si="39"/>
        <v>20</v>
      </c>
      <c r="D352" s="405">
        <v>1.1764705882352942</v>
      </c>
      <c r="E352" s="379">
        <f t="shared" si="40"/>
        <v>24</v>
      </c>
      <c r="F352" s="405">
        <v>1.2544802867383511</v>
      </c>
      <c r="G352" s="379">
        <f t="shared" si="43"/>
        <v>25</v>
      </c>
      <c r="H352" s="405">
        <v>1.2604042806183116</v>
      </c>
      <c r="I352" s="379">
        <f t="shared" si="41"/>
        <v>27</v>
      </c>
      <c r="J352" s="405">
        <v>1.4091178211959741</v>
      </c>
      <c r="K352" s="379">
        <f t="shared" si="42"/>
        <v>26</v>
      </c>
    </row>
    <row r="353" spans="1:11" ht="25.5" customHeight="1" x14ac:dyDescent="0.25">
      <c r="A353" s="2" t="s">
        <v>26</v>
      </c>
      <c r="B353" s="405">
        <v>1.1194253217599521</v>
      </c>
      <c r="C353" s="379">
        <f t="shared" si="39"/>
        <v>22</v>
      </c>
      <c r="D353" s="405">
        <v>1.269888922245572</v>
      </c>
      <c r="E353" s="379">
        <f t="shared" si="40"/>
        <v>23</v>
      </c>
      <c r="F353" s="405">
        <v>1.3162596783799883</v>
      </c>
      <c r="G353" s="379">
        <f t="shared" si="43"/>
        <v>24</v>
      </c>
      <c r="H353" s="405">
        <v>1.6602658788774003</v>
      </c>
      <c r="I353" s="379">
        <f t="shared" si="41"/>
        <v>15</v>
      </c>
      <c r="J353" s="405">
        <v>1.7902138880750074</v>
      </c>
      <c r="K353" s="379">
        <f t="shared" si="42"/>
        <v>16</v>
      </c>
    </row>
    <row r="354" spans="1:11" ht="25.5" customHeight="1" x14ac:dyDescent="0.25">
      <c r="A354" s="2" t="s">
        <v>27</v>
      </c>
      <c r="B354" s="405">
        <v>1.6758379189594796</v>
      </c>
      <c r="C354" s="379">
        <f t="shared" si="39"/>
        <v>5</v>
      </c>
      <c r="D354" s="405">
        <v>1.7720883534136547</v>
      </c>
      <c r="E354" s="379">
        <f t="shared" si="40"/>
        <v>6</v>
      </c>
      <c r="F354" s="405">
        <v>1.9539078156312626</v>
      </c>
      <c r="G354" s="379">
        <f t="shared" si="43"/>
        <v>6</v>
      </c>
      <c r="H354" s="405">
        <v>2.0920920920920922</v>
      </c>
      <c r="I354" s="379">
        <f t="shared" si="41"/>
        <v>5</v>
      </c>
      <c r="J354" s="405">
        <v>2.1810905452726361</v>
      </c>
      <c r="K354" s="379">
        <f t="shared" si="42"/>
        <v>8</v>
      </c>
    </row>
    <row r="355" spans="1:11" ht="25.5" customHeight="1" x14ac:dyDescent="0.25">
      <c r="A355" s="2" t="s">
        <v>28</v>
      </c>
      <c r="B355" s="405">
        <v>1.3545816733067728</v>
      </c>
      <c r="C355" s="379">
        <f t="shared" si="39"/>
        <v>11</v>
      </c>
      <c r="D355" s="405">
        <v>1.476510067114094</v>
      </c>
      <c r="E355" s="379">
        <f t="shared" si="40"/>
        <v>11</v>
      </c>
      <c r="F355" s="405">
        <v>1.6266666666666665</v>
      </c>
      <c r="G355" s="379">
        <f t="shared" si="43"/>
        <v>12</v>
      </c>
      <c r="H355" s="405">
        <v>1.6688741721854305</v>
      </c>
      <c r="I355" s="379">
        <f t="shared" si="41"/>
        <v>14</v>
      </c>
      <c r="J355" s="405">
        <v>1.831357048748353</v>
      </c>
      <c r="K355" s="379">
        <f t="shared" si="42"/>
        <v>14</v>
      </c>
    </row>
    <row r="356" spans="1:11" ht="25.5" customHeight="1" x14ac:dyDescent="0.25">
      <c r="A356" s="2" t="s">
        <v>29</v>
      </c>
      <c r="B356" s="405">
        <v>1.311392405063291</v>
      </c>
      <c r="C356" s="379">
        <f t="shared" si="39"/>
        <v>12</v>
      </c>
      <c r="D356" s="405">
        <v>1.3583375570197667</v>
      </c>
      <c r="E356" s="379">
        <f t="shared" si="40"/>
        <v>17</v>
      </c>
      <c r="F356" s="405">
        <v>1.6348088531187122</v>
      </c>
      <c r="G356" s="379">
        <f t="shared" si="43"/>
        <v>11</v>
      </c>
      <c r="H356" s="405">
        <v>1.6583416583416581</v>
      </c>
      <c r="I356" s="379">
        <f t="shared" si="41"/>
        <v>16</v>
      </c>
      <c r="J356" s="405">
        <v>1.8005952380952381</v>
      </c>
      <c r="K356" s="379">
        <f t="shared" si="42"/>
        <v>15</v>
      </c>
    </row>
    <row r="357" spans="1:11" ht="25.5" customHeight="1" x14ac:dyDescent="0.25">
      <c r="A357" s="2" t="s">
        <v>30</v>
      </c>
      <c r="B357" s="405">
        <v>1.6024893037728511</v>
      </c>
      <c r="C357" s="379">
        <f t="shared" si="39"/>
        <v>8</v>
      </c>
      <c r="D357" s="405">
        <v>1.685524775653531</v>
      </c>
      <c r="E357" s="379">
        <f t="shared" si="40"/>
        <v>7</v>
      </c>
      <c r="F357" s="405">
        <v>2.0576773187840995</v>
      </c>
      <c r="G357" s="379">
        <f t="shared" si="43"/>
        <v>3</v>
      </c>
      <c r="H357" s="405">
        <v>2.1932216595247369</v>
      </c>
      <c r="I357" s="379">
        <f t="shared" si="41"/>
        <v>3</v>
      </c>
      <c r="J357" s="405">
        <v>2.3783573374854026</v>
      </c>
      <c r="K357" s="379">
        <f t="shared" si="42"/>
        <v>4</v>
      </c>
    </row>
    <row r="358" spans="1:11" ht="25.5" customHeight="1" x14ac:dyDescent="0.25">
      <c r="A358" s="2" t="s">
        <v>31</v>
      </c>
      <c r="B358" s="405">
        <v>1.243753470294281</v>
      </c>
      <c r="C358" s="379">
        <f t="shared" si="39"/>
        <v>18</v>
      </c>
      <c r="D358" s="405">
        <v>1.3456169737576773</v>
      </c>
      <c r="E358" s="379">
        <f t="shared" si="40"/>
        <v>19</v>
      </c>
      <c r="F358" s="405">
        <v>1.5393195761293921</v>
      </c>
      <c r="G358" s="379">
        <f t="shared" si="43"/>
        <v>16</v>
      </c>
      <c r="H358" s="405">
        <v>1.7345231455660903</v>
      </c>
      <c r="I358" s="379">
        <f t="shared" si="41"/>
        <v>12</v>
      </c>
      <c r="J358" s="405">
        <v>1.8638392857142858</v>
      </c>
      <c r="K358" s="379">
        <f t="shared" si="42"/>
        <v>13</v>
      </c>
    </row>
    <row r="359" spans="1:11" ht="25.5" customHeight="1" x14ac:dyDescent="0.25">
      <c r="A359" s="2" t="s">
        <v>32</v>
      </c>
      <c r="B359" s="405">
        <v>1.6809200825715129</v>
      </c>
      <c r="C359" s="379">
        <f t="shared" si="39"/>
        <v>4</v>
      </c>
      <c r="D359" s="405">
        <v>1.481042654028436</v>
      </c>
      <c r="E359" s="379">
        <f t="shared" si="40"/>
        <v>10</v>
      </c>
      <c r="F359" s="405">
        <v>2.2277958099734434</v>
      </c>
      <c r="G359" s="379">
        <f t="shared" si="43"/>
        <v>2</v>
      </c>
      <c r="H359" s="405">
        <v>2.3875330785063218</v>
      </c>
      <c r="I359" s="379">
        <f t="shared" si="41"/>
        <v>2</v>
      </c>
      <c r="J359" s="405">
        <v>2.4568081991215225</v>
      </c>
      <c r="K359" s="379">
        <f t="shared" si="42"/>
        <v>3</v>
      </c>
    </row>
    <row r="360" spans="1:11" ht="25.5" customHeight="1" x14ac:dyDescent="0.25">
      <c r="A360" s="2" t="s">
        <v>33</v>
      </c>
      <c r="B360" s="405">
        <v>1.3058186738836266</v>
      </c>
      <c r="C360" s="379">
        <f t="shared" si="39"/>
        <v>14</v>
      </c>
      <c r="D360" s="405">
        <v>1.4285714285714284</v>
      </c>
      <c r="E360" s="379">
        <f t="shared" si="40"/>
        <v>14</v>
      </c>
      <c r="F360" s="405">
        <v>1.4870395634379263</v>
      </c>
      <c r="G360" s="379">
        <f t="shared" si="43"/>
        <v>18</v>
      </c>
      <c r="H360" s="405">
        <v>1.4431586113002042</v>
      </c>
      <c r="I360" s="379">
        <f t="shared" si="41"/>
        <v>23</v>
      </c>
      <c r="J360" s="405">
        <v>1.6304347826086958</v>
      </c>
      <c r="K360" s="379">
        <f t="shared" si="42"/>
        <v>23</v>
      </c>
    </row>
    <row r="361" spans="1:11" ht="25.5" customHeight="1" x14ac:dyDescent="0.25">
      <c r="A361" s="2" t="s">
        <v>34</v>
      </c>
      <c r="B361" s="405">
        <v>0.77239958805355302</v>
      </c>
      <c r="C361" s="379">
        <f t="shared" si="39"/>
        <v>28</v>
      </c>
      <c r="D361" s="405">
        <v>0.82730093071354704</v>
      </c>
      <c r="E361" s="379">
        <f t="shared" si="40"/>
        <v>30</v>
      </c>
      <c r="F361" s="405">
        <v>0.91743119266055051</v>
      </c>
      <c r="G361" s="379">
        <f t="shared" si="43"/>
        <v>30</v>
      </c>
      <c r="H361" s="405">
        <v>0.97536450477626946</v>
      </c>
      <c r="I361" s="379">
        <f t="shared" si="41"/>
        <v>31</v>
      </c>
      <c r="J361" s="405">
        <v>1.0753221010901883</v>
      </c>
      <c r="K361" s="379">
        <f t="shared" si="42"/>
        <v>30</v>
      </c>
    </row>
    <row r="362" spans="1:11" ht="25.5" customHeight="1" x14ac:dyDescent="0.25">
      <c r="A362" s="2" t="s">
        <v>35</v>
      </c>
      <c r="B362" s="405">
        <v>5.6211354693648116E-2</v>
      </c>
      <c r="C362" s="379">
        <f t="shared" si="39"/>
        <v>30</v>
      </c>
      <c r="D362" s="405">
        <v>1.3306908267270667</v>
      </c>
      <c r="E362" s="379">
        <f t="shared" si="40"/>
        <v>20</v>
      </c>
      <c r="F362" s="405">
        <v>1.6063348416289593</v>
      </c>
      <c r="G362" s="379">
        <f t="shared" si="43"/>
        <v>13</v>
      </c>
      <c r="H362" s="405">
        <v>1.6336913510457884</v>
      </c>
      <c r="I362" s="379">
        <f t="shared" si="41"/>
        <v>18</v>
      </c>
      <c r="J362" s="405">
        <v>1.8711136235161108</v>
      </c>
      <c r="K362" s="379">
        <f t="shared" si="42"/>
        <v>12</v>
      </c>
    </row>
    <row r="363" spans="1:11" ht="25.5" customHeight="1" x14ac:dyDescent="0.25">
      <c r="A363" s="2" t="s">
        <v>36</v>
      </c>
      <c r="B363" s="405">
        <v>1.8689320388349515</v>
      </c>
      <c r="C363" s="379">
        <f t="shared" si="39"/>
        <v>2</v>
      </c>
      <c r="D363" s="405">
        <v>2.0830007980845968</v>
      </c>
      <c r="E363" s="379">
        <f t="shared" si="40"/>
        <v>1</v>
      </c>
      <c r="F363" s="405">
        <v>2.2859387274155538</v>
      </c>
      <c r="G363" s="379">
        <f t="shared" si="43"/>
        <v>1</v>
      </c>
      <c r="H363" s="405">
        <v>2.3897911832946637</v>
      </c>
      <c r="I363" s="379">
        <f t="shared" si="41"/>
        <v>1</v>
      </c>
      <c r="J363" s="405">
        <v>2.6255707762557079</v>
      </c>
      <c r="K363" s="379">
        <f t="shared" si="42"/>
        <v>2</v>
      </c>
    </row>
    <row r="364" spans="1:11" ht="25.5" customHeight="1" x14ac:dyDescent="0.25">
      <c r="A364" s="9" t="s">
        <v>936</v>
      </c>
    </row>
    <row r="365" spans="1:11" ht="25.5" customHeight="1" x14ac:dyDescent="0.25">
      <c r="A365" s="9" t="s">
        <v>937</v>
      </c>
    </row>
    <row r="366" spans="1:11" ht="25.5" customHeight="1" x14ac:dyDescent="0.25">
      <c r="A366" s="9" t="s">
        <v>938</v>
      </c>
    </row>
    <row r="367" spans="1:11" ht="25.5" customHeight="1" x14ac:dyDescent="0.25">
      <c r="A367" s="9" t="s">
        <v>1076</v>
      </c>
    </row>
    <row r="368" spans="1:11" ht="25.5" customHeight="1" x14ac:dyDescent="0.25">
      <c r="A368" s="9" t="s">
        <v>77</v>
      </c>
    </row>
    <row r="370" spans="1:11" ht="25.5" customHeight="1" x14ac:dyDescent="0.25">
      <c r="A370" s="469" t="s">
        <v>942</v>
      </c>
      <c r="E370" s="17"/>
      <c r="G370" s="17"/>
      <c r="K370" s="17" t="s">
        <v>76</v>
      </c>
    </row>
    <row r="371" spans="1:11" ht="25.5" customHeight="1" x14ac:dyDescent="0.25">
      <c r="A371" s="721" t="s">
        <v>1</v>
      </c>
      <c r="B371" s="725">
        <v>1399</v>
      </c>
      <c r="C371" s="725"/>
      <c r="D371" s="725" t="s">
        <v>436</v>
      </c>
      <c r="E371" s="725"/>
      <c r="F371" s="725" t="s">
        <v>925</v>
      </c>
      <c r="G371" s="725"/>
      <c r="H371" s="725" t="s">
        <v>926</v>
      </c>
      <c r="I371" s="725"/>
      <c r="J371" s="725" t="s">
        <v>1072</v>
      </c>
      <c r="K371" s="725"/>
    </row>
    <row r="372" spans="1:11" ht="25.5" customHeight="1" x14ac:dyDescent="0.25">
      <c r="A372" s="721"/>
      <c r="B372" s="458" t="s">
        <v>75</v>
      </c>
      <c r="C372" s="458" t="s">
        <v>3</v>
      </c>
      <c r="D372" s="458" t="s">
        <v>75</v>
      </c>
      <c r="E372" s="458" t="s">
        <v>3</v>
      </c>
      <c r="F372" s="458" t="s">
        <v>75</v>
      </c>
      <c r="G372" s="458" t="s">
        <v>3</v>
      </c>
      <c r="H372" s="458" t="s">
        <v>75</v>
      </c>
      <c r="I372" s="458" t="s">
        <v>3</v>
      </c>
      <c r="J372" s="458" t="s">
        <v>75</v>
      </c>
      <c r="K372" s="458" t="s">
        <v>3</v>
      </c>
    </row>
    <row r="373" spans="1:11" ht="25.5" customHeight="1" x14ac:dyDescent="0.25">
      <c r="A373" s="1" t="s">
        <v>4</v>
      </c>
      <c r="B373" s="373">
        <v>1.6826313118497842</v>
      </c>
      <c r="C373" s="377" t="s">
        <v>230</v>
      </c>
      <c r="D373" s="373">
        <v>1.7768802053979584</v>
      </c>
      <c r="E373" s="377" t="s">
        <v>230</v>
      </c>
      <c r="F373" s="373">
        <v>1.8018714716572577</v>
      </c>
      <c r="G373" s="377" t="s">
        <v>230</v>
      </c>
      <c r="H373" s="373">
        <v>1.8020083451785958</v>
      </c>
      <c r="I373" s="377" t="s">
        <v>230</v>
      </c>
      <c r="J373" s="373">
        <v>1.8336429682661952</v>
      </c>
      <c r="K373" s="377" t="s">
        <v>230</v>
      </c>
    </row>
    <row r="374" spans="1:11" ht="25.5" customHeight="1" x14ac:dyDescent="0.25">
      <c r="A374" s="2" t="s">
        <v>6</v>
      </c>
      <c r="B374" s="405">
        <v>2.1066938498131158</v>
      </c>
      <c r="C374" s="379">
        <f>RANK(B374,$B$374:$B$404)</f>
        <v>15</v>
      </c>
      <c r="D374" s="405">
        <v>2.2222222222222223</v>
      </c>
      <c r="E374" s="379">
        <f>RANK(D374,$D$374:$D$403)</f>
        <v>14</v>
      </c>
      <c r="F374" s="405">
        <v>2.1368948247078463</v>
      </c>
      <c r="G374" s="379">
        <f t="shared" ref="G374:G404" si="44">RANK(F374,$F$374:$F$404)</f>
        <v>20</v>
      </c>
      <c r="H374" s="405">
        <v>2.1192052980132452</v>
      </c>
      <c r="I374" s="379">
        <f>RANK(H374,$H$374:$H$404)</f>
        <v>21</v>
      </c>
      <c r="J374" s="405">
        <v>2.1681997371879107</v>
      </c>
      <c r="K374" s="379">
        <f>RANK(J374,$J$374:$J$404)</f>
        <v>20</v>
      </c>
    </row>
    <row r="375" spans="1:11" ht="25.5" customHeight="1" x14ac:dyDescent="0.25">
      <c r="A375" s="2" t="s">
        <v>7</v>
      </c>
      <c r="B375" s="405">
        <v>1.5803336259877085</v>
      </c>
      <c r="C375" s="379">
        <f t="shared" ref="C375:C404" si="45">RANK(B375,$B$374:$B$404)</f>
        <v>28</v>
      </c>
      <c r="D375" s="405">
        <v>2.0363951473136916</v>
      </c>
      <c r="E375" s="379">
        <f t="shared" ref="E375:E403" si="46">RANK(D375,$D$374:$D$403)</f>
        <v>19</v>
      </c>
      <c r="F375" s="405">
        <v>2.2678647839109969</v>
      </c>
      <c r="G375" s="379">
        <f t="shared" si="44"/>
        <v>16</v>
      </c>
      <c r="H375" s="405">
        <v>2.4091293322062555</v>
      </c>
      <c r="I375" s="379">
        <f t="shared" ref="I375:I404" si="47">RANK(H375,$H$374:$H$404)</f>
        <v>14</v>
      </c>
      <c r="J375" s="405">
        <v>2.5062656641604009</v>
      </c>
      <c r="K375" s="379">
        <f t="shared" ref="K375:K404" si="48">RANK(J375,$J$374:$J$404)</f>
        <v>14</v>
      </c>
    </row>
    <row r="376" spans="1:11" ht="25.5" customHeight="1" x14ac:dyDescent="0.25">
      <c r="A376" s="2" t="s">
        <v>8</v>
      </c>
      <c r="B376" s="405">
        <v>2.8540065861690453</v>
      </c>
      <c r="C376" s="379">
        <f t="shared" si="45"/>
        <v>6</v>
      </c>
      <c r="D376" s="405">
        <v>2.9347826086956523</v>
      </c>
      <c r="E376" s="379">
        <f t="shared" si="46"/>
        <v>5</v>
      </c>
      <c r="F376" s="405">
        <v>3.2362459546925564</v>
      </c>
      <c r="G376" s="379">
        <f t="shared" si="44"/>
        <v>4</v>
      </c>
      <c r="H376" s="405">
        <v>3.2119914346895073</v>
      </c>
      <c r="I376" s="379">
        <f t="shared" si="47"/>
        <v>5</v>
      </c>
      <c r="J376" s="405">
        <v>3.2943676939426139</v>
      </c>
      <c r="K376" s="379">
        <f t="shared" si="48"/>
        <v>6</v>
      </c>
    </row>
    <row r="377" spans="1:11" ht="25.5" customHeight="1" x14ac:dyDescent="0.25">
      <c r="A377" s="2" t="s">
        <v>9</v>
      </c>
      <c r="B377" s="405">
        <v>1.8428299089176023</v>
      </c>
      <c r="C377" s="379">
        <f t="shared" si="45"/>
        <v>21</v>
      </c>
      <c r="D377" s="405">
        <v>1.9533711405166982</v>
      </c>
      <c r="E377" s="379">
        <f t="shared" si="46"/>
        <v>23</v>
      </c>
      <c r="F377" s="405">
        <v>1.9170660554282144</v>
      </c>
      <c r="G377" s="379">
        <f t="shared" si="44"/>
        <v>26</v>
      </c>
      <c r="H377" s="405">
        <v>1.9027921406411581</v>
      </c>
      <c r="I377" s="379">
        <f t="shared" si="47"/>
        <v>24</v>
      </c>
      <c r="J377" s="405">
        <v>2.0123203285420943</v>
      </c>
      <c r="K377" s="379">
        <f t="shared" si="48"/>
        <v>24</v>
      </c>
    </row>
    <row r="378" spans="1:11" ht="25.5" customHeight="1" x14ac:dyDescent="0.25">
      <c r="A378" s="2" t="s">
        <v>10</v>
      </c>
      <c r="B378" s="405">
        <v>1.3020833333333335</v>
      </c>
      <c r="C378" s="379">
        <f t="shared" si="45"/>
        <v>29</v>
      </c>
      <c r="D378" s="405">
        <v>1.3582966226138031</v>
      </c>
      <c r="E378" s="379">
        <f t="shared" si="46"/>
        <v>29</v>
      </c>
      <c r="F378" s="405">
        <v>1.4860456687205508</v>
      </c>
      <c r="G378" s="379">
        <f t="shared" si="44"/>
        <v>30</v>
      </c>
      <c r="H378" s="405">
        <v>1.5390121689334286</v>
      </c>
      <c r="I378" s="379">
        <f t="shared" si="47"/>
        <v>30</v>
      </c>
      <c r="J378" s="405">
        <v>1.5542211232779937</v>
      </c>
      <c r="K378" s="379">
        <f t="shared" si="48"/>
        <v>30</v>
      </c>
    </row>
    <row r="379" spans="1:11" ht="25.5" customHeight="1" x14ac:dyDescent="0.25">
      <c r="A379" s="2" t="s">
        <v>11</v>
      </c>
      <c r="B379" s="405">
        <v>3.125</v>
      </c>
      <c r="C379" s="379">
        <f t="shared" si="45"/>
        <v>3</v>
      </c>
      <c r="D379" s="405">
        <v>3.5714285714285712</v>
      </c>
      <c r="E379" s="379">
        <f t="shared" si="46"/>
        <v>3</v>
      </c>
      <c r="F379" s="405">
        <v>3.7735849056603774</v>
      </c>
      <c r="G379" s="379">
        <f t="shared" si="44"/>
        <v>3</v>
      </c>
      <c r="H379" s="405">
        <v>3.7470725995316161</v>
      </c>
      <c r="I379" s="379">
        <f t="shared" si="47"/>
        <v>3</v>
      </c>
      <c r="J379" s="405">
        <v>3.7209302325581395</v>
      </c>
      <c r="K379" s="379">
        <f t="shared" si="48"/>
        <v>3</v>
      </c>
    </row>
    <row r="380" spans="1:11" ht="25.5" customHeight="1" x14ac:dyDescent="0.25">
      <c r="A380" s="2" t="s">
        <v>12</v>
      </c>
      <c r="B380" s="405">
        <v>1.7621145374449341</v>
      </c>
      <c r="C380" s="379">
        <f t="shared" si="45"/>
        <v>24</v>
      </c>
      <c r="D380" s="405">
        <v>1.7334777898158178</v>
      </c>
      <c r="E380" s="379">
        <f t="shared" si="46"/>
        <v>26</v>
      </c>
      <c r="F380" s="405">
        <v>1.8143009605122731</v>
      </c>
      <c r="G380" s="379">
        <f t="shared" si="44"/>
        <v>27</v>
      </c>
      <c r="H380" s="405">
        <v>1.8907563025210083</v>
      </c>
      <c r="I380" s="379">
        <f t="shared" si="47"/>
        <v>25</v>
      </c>
      <c r="J380" s="405">
        <v>1.9668737060041408</v>
      </c>
      <c r="K380" s="379">
        <f t="shared" si="48"/>
        <v>26</v>
      </c>
    </row>
    <row r="381" spans="1:11" ht="25.5" customHeight="1" x14ac:dyDescent="0.25">
      <c r="A381" s="2" t="s">
        <v>555</v>
      </c>
      <c r="B381" s="405">
        <v>0.25135196892375655</v>
      </c>
      <c r="C381" s="379">
        <f t="shared" si="45"/>
        <v>31</v>
      </c>
      <c r="D381" s="405">
        <v>0.24883124717237221</v>
      </c>
      <c r="E381" s="379">
        <f t="shared" si="46"/>
        <v>30</v>
      </c>
      <c r="F381" s="405">
        <v>8.957897879964169E-2</v>
      </c>
      <c r="G381" s="379">
        <f t="shared" si="44"/>
        <v>31</v>
      </c>
      <c r="H381" s="384" t="s">
        <v>83</v>
      </c>
      <c r="I381" s="379" t="s">
        <v>230</v>
      </c>
      <c r="J381" s="384" t="s">
        <v>83</v>
      </c>
      <c r="K381" s="379" t="s">
        <v>230</v>
      </c>
    </row>
    <row r="382" spans="1:11" ht="25.5" customHeight="1" x14ac:dyDescent="0.25">
      <c r="A382" s="2" t="s">
        <v>14</v>
      </c>
      <c r="B382" s="405">
        <v>2.945736434108527</v>
      </c>
      <c r="C382" s="379">
        <f t="shared" si="45"/>
        <v>5</v>
      </c>
      <c r="D382" s="405">
        <v>2.9096477794793261</v>
      </c>
      <c r="E382" s="379">
        <f t="shared" si="46"/>
        <v>6</v>
      </c>
      <c r="F382" s="405">
        <v>3.0303030303030303</v>
      </c>
      <c r="G382" s="379">
        <f t="shared" si="44"/>
        <v>6</v>
      </c>
      <c r="H382" s="405">
        <v>3.293413173652695</v>
      </c>
      <c r="I382" s="379">
        <f t="shared" si="47"/>
        <v>4</v>
      </c>
      <c r="J382" s="405">
        <v>3.1111111111111112</v>
      </c>
      <c r="K382" s="379">
        <f t="shared" si="48"/>
        <v>7</v>
      </c>
    </row>
    <row r="383" spans="1:11" ht="25.5" customHeight="1" x14ac:dyDescent="0.25">
      <c r="A383" s="2" t="s">
        <v>15</v>
      </c>
      <c r="B383" s="405">
        <v>3.8229376257545273</v>
      </c>
      <c r="C383" s="379">
        <f t="shared" si="45"/>
        <v>2</v>
      </c>
      <c r="D383" s="405">
        <v>4.3392504930966469</v>
      </c>
      <c r="E383" s="379">
        <f t="shared" si="46"/>
        <v>2</v>
      </c>
      <c r="F383" s="405">
        <v>4.2553191489361701</v>
      </c>
      <c r="G383" s="379">
        <f t="shared" si="44"/>
        <v>1</v>
      </c>
      <c r="H383" s="405">
        <v>4.1745730550284632</v>
      </c>
      <c r="I383" s="379">
        <f t="shared" si="47"/>
        <v>2</v>
      </c>
      <c r="J383" s="405">
        <v>4.1044776119402986</v>
      </c>
      <c r="K383" s="379">
        <f t="shared" si="48"/>
        <v>1</v>
      </c>
    </row>
    <row r="384" spans="1:11" ht="25.5" customHeight="1" x14ac:dyDescent="0.25">
      <c r="A384" s="2" t="s">
        <v>16</v>
      </c>
      <c r="B384" s="405">
        <v>2.4510772880015814</v>
      </c>
      <c r="C384" s="379">
        <f t="shared" si="45"/>
        <v>10</v>
      </c>
      <c r="D384" s="405">
        <v>2.6500389711613406</v>
      </c>
      <c r="E384" s="379">
        <f t="shared" si="46"/>
        <v>11</v>
      </c>
      <c r="F384" s="405">
        <v>2.5941583397386623</v>
      </c>
      <c r="G384" s="379">
        <f t="shared" si="44"/>
        <v>11</v>
      </c>
      <c r="H384" s="405">
        <v>2.5777103866565581</v>
      </c>
      <c r="I384" s="379">
        <f t="shared" si="47"/>
        <v>13</v>
      </c>
      <c r="J384" s="405">
        <v>2.4686740228165327</v>
      </c>
      <c r="K384" s="379">
        <f t="shared" si="48"/>
        <v>15</v>
      </c>
    </row>
    <row r="385" spans="1:11" ht="25.5" customHeight="1" x14ac:dyDescent="0.25">
      <c r="A385" s="2" t="s">
        <v>17</v>
      </c>
      <c r="B385" s="405">
        <v>3.0947775628626695</v>
      </c>
      <c r="C385" s="379">
        <f t="shared" si="45"/>
        <v>4</v>
      </c>
      <c r="D385" s="405">
        <v>3.2504780114722758</v>
      </c>
      <c r="E385" s="379">
        <f t="shared" si="46"/>
        <v>4</v>
      </c>
      <c r="F385" s="405">
        <v>3.2196969696969697</v>
      </c>
      <c r="G385" s="379">
        <f t="shared" si="44"/>
        <v>5</v>
      </c>
      <c r="H385" s="405">
        <v>2.6266416510318953</v>
      </c>
      <c r="I385" s="379">
        <f t="shared" si="47"/>
        <v>11</v>
      </c>
      <c r="J385" s="405">
        <v>3.5381750465549344</v>
      </c>
      <c r="K385" s="379">
        <f t="shared" si="48"/>
        <v>5</v>
      </c>
    </row>
    <row r="386" spans="1:11" ht="25.5" customHeight="1" x14ac:dyDescent="0.25">
      <c r="A386" s="2" t="s">
        <v>18</v>
      </c>
      <c r="B386" s="405">
        <v>1.7129509473137814</v>
      </c>
      <c r="C386" s="379">
        <f t="shared" si="45"/>
        <v>26</v>
      </c>
      <c r="D386" s="405">
        <v>1.7113665389527459</v>
      </c>
      <c r="E386" s="379">
        <f t="shared" si="46"/>
        <v>28</v>
      </c>
      <c r="F386" s="405">
        <v>1.7367228794361942</v>
      </c>
      <c r="G386" s="379">
        <f t="shared" si="44"/>
        <v>28</v>
      </c>
      <c r="H386" s="405">
        <v>1.7369727047146404</v>
      </c>
      <c r="I386" s="379">
        <f t="shared" si="47"/>
        <v>29</v>
      </c>
      <c r="J386" s="405">
        <v>1.6882799119158305</v>
      </c>
      <c r="K386" s="379">
        <f t="shared" si="48"/>
        <v>29</v>
      </c>
    </row>
    <row r="387" spans="1:11" ht="25.5" customHeight="1" x14ac:dyDescent="0.25">
      <c r="A387" s="2" t="s">
        <v>19</v>
      </c>
      <c r="B387" s="405">
        <v>2.7962716378162451</v>
      </c>
      <c r="C387" s="379">
        <f t="shared" si="45"/>
        <v>7</v>
      </c>
      <c r="D387" s="405">
        <v>2.8985507246376812</v>
      </c>
      <c r="E387" s="379">
        <f t="shared" si="46"/>
        <v>8</v>
      </c>
      <c r="F387" s="405">
        <v>2.8683181225554106</v>
      </c>
      <c r="G387" s="379">
        <f t="shared" si="44"/>
        <v>8</v>
      </c>
      <c r="H387" s="405">
        <v>2.842377260981912</v>
      </c>
      <c r="I387" s="379">
        <f t="shared" si="47"/>
        <v>7</v>
      </c>
      <c r="J387" s="405">
        <v>2.8132992327365729</v>
      </c>
      <c r="K387" s="379">
        <f t="shared" si="48"/>
        <v>10</v>
      </c>
    </row>
    <row r="388" spans="1:11" ht="25.5" customHeight="1" x14ac:dyDescent="0.25">
      <c r="A388" s="2" t="s">
        <v>20</v>
      </c>
      <c r="B388" s="405">
        <v>2.3026315789473681</v>
      </c>
      <c r="C388" s="379">
        <f t="shared" si="45"/>
        <v>13</v>
      </c>
      <c r="D388" s="405">
        <v>2.5889967637540456</v>
      </c>
      <c r="E388" s="379">
        <f t="shared" si="46"/>
        <v>12</v>
      </c>
      <c r="F388" s="405">
        <v>2.3847376788553261</v>
      </c>
      <c r="G388" s="379">
        <f t="shared" si="44"/>
        <v>14</v>
      </c>
      <c r="H388" s="405">
        <v>1.8779342723004695</v>
      </c>
      <c r="I388" s="379">
        <f t="shared" si="47"/>
        <v>26</v>
      </c>
      <c r="J388" s="405">
        <v>2.9230769230769229</v>
      </c>
      <c r="K388" s="379">
        <f t="shared" si="48"/>
        <v>8</v>
      </c>
    </row>
    <row r="389" spans="1:11" ht="25.5" customHeight="1" x14ac:dyDescent="0.25">
      <c r="A389" s="2" t="s">
        <v>21</v>
      </c>
      <c r="B389" s="405">
        <v>2.112676056338028</v>
      </c>
      <c r="C389" s="379">
        <f t="shared" si="45"/>
        <v>14</v>
      </c>
      <c r="D389" s="405">
        <v>2.9012345679012346</v>
      </c>
      <c r="E389" s="379">
        <f t="shared" si="46"/>
        <v>7</v>
      </c>
      <c r="F389" s="405">
        <v>2.8110047846889952</v>
      </c>
      <c r="G389" s="379">
        <f t="shared" si="44"/>
        <v>9</v>
      </c>
      <c r="H389" s="405">
        <v>2.3754345307068365</v>
      </c>
      <c r="I389" s="379">
        <f t="shared" si="47"/>
        <v>15</v>
      </c>
      <c r="J389" s="405">
        <v>2.3020774845592364</v>
      </c>
      <c r="K389" s="379">
        <f t="shared" si="48"/>
        <v>17</v>
      </c>
    </row>
    <row r="390" spans="1:11" ht="25.5" customHeight="1" x14ac:dyDescent="0.25">
      <c r="A390" s="2" t="s">
        <v>22</v>
      </c>
      <c r="B390" s="405">
        <v>1.9156024430871739</v>
      </c>
      <c r="C390" s="379">
        <f t="shared" si="45"/>
        <v>19</v>
      </c>
      <c r="D390" s="405">
        <v>2.0856201975850714</v>
      </c>
      <c r="E390" s="379">
        <f t="shared" si="46"/>
        <v>17</v>
      </c>
      <c r="F390" s="405">
        <v>2.1172638436482085</v>
      </c>
      <c r="G390" s="379">
        <f t="shared" si="44"/>
        <v>21</v>
      </c>
      <c r="H390" s="405">
        <v>2.1493820526598602</v>
      </c>
      <c r="I390" s="379">
        <f t="shared" si="47"/>
        <v>17</v>
      </c>
      <c r="J390" s="405">
        <v>2.2086216072378924</v>
      </c>
      <c r="K390" s="379">
        <f t="shared" si="48"/>
        <v>18</v>
      </c>
    </row>
    <row r="391" spans="1:11" ht="25.5" customHeight="1" x14ac:dyDescent="0.25">
      <c r="A391" s="2" t="s">
        <v>23</v>
      </c>
      <c r="B391" s="405">
        <v>1.2745098039215685</v>
      </c>
      <c r="C391" s="379">
        <f t="shared" si="45"/>
        <v>30</v>
      </c>
      <c r="D391" s="405">
        <v>1.8357487922705313</v>
      </c>
      <c r="E391" s="379">
        <f t="shared" si="46"/>
        <v>24</v>
      </c>
      <c r="F391" s="405">
        <v>2.385496183206107</v>
      </c>
      <c r="G391" s="379">
        <f t="shared" si="44"/>
        <v>13</v>
      </c>
      <c r="H391" s="405">
        <v>1.7907634307257305</v>
      </c>
      <c r="I391" s="379">
        <f t="shared" si="47"/>
        <v>27</v>
      </c>
      <c r="J391" s="405">
        <v>1.7690875232774672</v>
      </c>
      <c r="K391" s="379">
        <f t="shared" si="48"/>
        <v>27</v>
      </c>
    </row>
    <row r="392" spans="1:11" ht="25.5" customHeight="1" x14ac:dyDescent="0.25">
      <c r="A392" s="2" t="s">
        <v>24</v>
      </c>
      <c r="B392" s="405">
        <v>1.7411052233156699</v>
      </c>
      <c r="C392" s="379">
        <f t="shared" si="45"/>
        <v>25</v>
      </c>
      <c r="D392" s="405">
        <v>1.7176997759522032</v>
      </c>
      <c r="E392" s="379">
        <f t="shared" si="46"/>
        <v>27</v>
      </c>
      <c r="F392" s="405">
        <v>1.6949152542372881</v>
      </c>
      <c r="G392" s="379">
        <f t="shared" si="44"/>
        <v>29</v>
      </c>
      <c r="H392" s="405">
        <v>1.7454545454545456</v>
      </c>
      <c r="I392" s="379">
        <f t="shared" si="47"/>
        <v>28</v>
      </c>
      <c r="J392" s="405">
        <v>1.7204301075268817</v>
      </c>
      <c r="K392" s="379">
        <f t="shared" si="48"/>
        <v>28</v>
      </c>
    </row>
    <row r="393" spans="1:11" ht="25.5" customHeight="1" x14ac:dyDescent="0.25">
      <c r="A393" s="2" t="s">
        <v>25</v>
      </c>
      <c r="B393" s="405">
        <v>1.981833195706028</v>
      </c>
      <c r="C393" s="379">
        <f t="shared" si="45"/>
        <v>18</v>
      </c>
      <c r="D393" s="405">
        <v>2.0358306188925082</v>
      </c>
      <c r="E393" s="379">
        <f t="shared" si="46"/>
        <v>20</v>
      </c>
      <c r="F393" s="405">
        <v>2.1721641190667738</v>
      </c>
      <c r="G393" s="379">
        <f t="shared" si="44"/>
        <v>19</v>
      </c>
      <c r="H393" s="405">
        <v>2.6232114467408585</v>
      </c>
      <c r="I393" s="379">
        <f t="shared" si="47"/>
        <v>12</v>
      </c>
      <c r="J393" s="405">
        <v>2.5923016496465041</v>
      </c>
      <c r="K393" s="379">
        <f t="shared" si="48"/>
        <v>13</v>
      </c>
    </row>
    <row r="394" spans="1:11" ht="25.5" customHeight="1" x14ac:dyDescent="0.25">
      <c r="A394" s="2" t="s">
        <v>26</v>
      </c>
      <c r="B394" s="405">
        <v>2.6224641266699655</v>
      </c>
      <c r="C394" s="379">
        <f t="shared" si="45"/>
        <v>8</v>
      </c>
      <c r="D394" s="405">
        <v>2.7210884353741496</v>
      </c>
      <c r="E394" s="379">
        <f t="shared" si="46"/>
        <v>10</v>
      </c>
      <c r="F394" s="405">
        <v>2.483285577841452</v>
      </c>
      <c r="G394" s="379">
        <f t="shared" si="44"/>
        <v>12</v>
      </c>
      <c r="H394" s="405">
        <v>2.676056338028169</v>
      </c>
      <c r="I394" s="379">
        <f t="shared" si="47"/>
        <v>8</v>
      </c>
      <c r="J394" s="405">
        <v>2.6777469990766392</v>
      </c>
      <c r="K394" s="379">
        <f t="shared" si="48"/>
        <v>11</v>
      </c>
    </row>
    <row r="395" spans="1:11" ht="25.5" customHeight="1" x14ac:dyDescent="0.25">
      <c r="A395" s="2" t="s">
        <v>27</v>
      </c>
      <c r="B395" s="405">
        <v>1.7994858611825193</v>
      </c>
      <c r="C395" s="379">
        <f t="shared" si="45"/>
        <v>23</v>
      </c>
      <c r="D395" s="405">
        <v>2.0330368487928845</v>
      </c>
      <c r="E395" s="379">
        <f t="shared" si="46"/>
        <v>21</v>
      </c>
      <c r="F395" s="405">
        <v>2.0138451856513533</v>
      </c>
      <c r="G395" s="379">
        <f t="shared" si="44"/>
        <v>23</v>
      </c>
      <c r="H395" s="405">
        <v>2.1197007481296759</v>
      </c>
      <c r="I395" s="379">
        <f t="shared" si="47"/>
        <v>20</v>
      </c>
      <c r="J395" s="405">
        <v>2.1631644004944377</v>
      </c>
      <c r="K395" s="379">
        <f t="shared" si="48"/>
        <v>21</v>
      </c>
    </row>
    <row r="396" spans="1:11" ht="25.5" customHeight="1" x14ac:dyDescent="0.25">
      <c r="A396" s="2" t="s">
        <v>28</v>
      </c>
      <c r="B396" s="405">
        <v>4.0189125295508275</v>
      </c>
      <c r="C396" s="379">
        <f t="shared" si="45"/>
        <v>1</v>
      </c>
      <c r="D396" s="405">
        <v>4.9065420560747661</v>
      </c>
      <c r="E396" s="379">
        <f t="shared" si="46"/>
        <v>1</v>
      </c>
      <c r="F396" s="405">
        <v>3.9260969976905313</v>
      </c>
      <c r="G396" s="379">
        <f t="shared" si="44"/>
        <v>2</v>
      </c>
      <c r="H396" s="405">
        <v>4.7945205479452051</v>
      </c>
      <c r="I396" s="379">
        <f t="shared" si="47"/>
        <v>1</v>
      </c>
      <c r="J396" s="405">
        <v>4.0632054176072234</v>
      </c>
      <c r="K396" s="379">
        <f t="shared" si="48"/>
        <v>2</v>
      </c>
    </row>
    <row r="397" spans="1:11" ht="25.5" customHeight="1" x14ac:dyDescent="0.25">
      <c r="A397" s="2" t="s">
        <v>29</v>
      </c>
      <c r="B397" s="405">
        <v>2.1004566210045663</v>
      </c>
      <c r="C397" s="379">
        <f t="shared" si="45"/>
        <v>16</v>
      </c>
      <c r="D397" s="405">
        <v>2.1486123545210387</v>
      </c>
      <c r="E397" s="379">
        <f t="shared" si="46"/>
        <v>16</v>
      </c>
      <c r="F397" s="405">
        <v>2.2007042253521125</v>
      </c>
      <c r="G397" s="379">
        <f t="shared" si="44"/>
        <v>18</v>
      </c>
      <c r="H397" s="405">
        <v>2.1626297577854672</v>
      </c>
      <c r="I397" s="379">
        <f t="shared" si="47"/>
        <v>16</v>
      </c>
      <c r="J397" s="405">
        <v>2.1276595744680851</v>
      </c>
      <c r="K397" s="379">
        <f t="shared" si="48"/>
        <v>22</v>
      </c>
    </row>
    <row r="398" spans="1:11" ht="25.5" customHeight="1" x14ac:dyDescent="0.25">
      <c r="A398" s="2" t="s">
        <v>30</v>
      </c>
      <c r="B398" s="405">
        <v>1.6686531585220501</v>
      </c>
      <c r="C398" s="379">
        <f t="shared" si="45"/>
        <v>27</v>
      </c>
      <c r="D398" s="405">
        <v>1.829988193624557</v>
      </c>
      <c r="E398" s="379">
        <f t="shared" si="46"/>
        <v>25</v>
      </c>
      <c r="F398" s="405">
        <v>1.930953774136922</v>
      </c>
      <c r="G398" s="379">
        <f t="shared" si="44"/>
        <v>25</v>
      </c>
      <c r="H398" s="405">
        <v>2.089378990133488</v>
      </c>
      <c r="I398" s="379">
        <f t="shared" si="47"/>
        <v>22</v>
      </c>
      <c r="J398" s="405">
        <v>2.1876799078871616</v>
      </c>
      <c r="K398" s="379">
        <f t="shared" si="48"/>
        <v>19</v>
      </c>
    </row>
    <row r="399" spans="1:11" ht="25.5" customHeight="1" x14ac:dyDescent="0.25">
      <c r="A399" s="2" t="s">
        <v>31</v>
      </c>
      <c r="B399" s="405">
        <v>2.4513947590870666</v>
      </c>
      <c r="C399" s="379">
        <f t="shared" si="45"/>
        <v>9</v>
      </c>
      <c r="D399" s="405">
        <v>2.770780856423174</v>
      </c>
      <c r="E399" s="379">
        <f t="shared" si="46"/>
        <v>9</v>
      </c>
      <c r="F399" s="405">
        <v>3.005008347245409</v>
      </c>
      <c r="G399" s="379">
        <f t="shared" si="44"/>
        <v>7</v>
      </c>
      <c r="H399" s="405">
        <v>3.1535269709543567</v>
      </c>
      <c r="I399" s="379">
        <f t="shared" si="47"/>
        <v>6</v>
      </c>
      <c r="J399" s="405">
        <v>3.5507844756399667</v>
      </c>
      <c r="K399" s="379">
        <f t="shared" si="48"/>
        <v>4</v>
      </c>
    </row>
    <row r="400" spans="1:11" ht="25.5" customHeight="1" x14ac:dyDescent="0.25">
      <c r="A400" s="2" t="s">
        <v>32</v>
      </c>
      <c r="B400" s="405">
        <v>1.8896071606166087</v>
      </c>
      <c r="C400" s="379">
        <f t="shared" si="45"/>
        <v>20</v>
      </c>
      <c r="D400" s="405">
        <v>1.9646365422396856</v>
      </c>
      <c r="E400" s="379">
        <f t="shared" si="46"/>
        <v>22</v>
      </c>
      <c r="F400" s="405">
        <v>1.9436345966958213</v>
      </c>
      <c r="G400" s="379">
        <f t="shared" si="44"/>
        <v>24</v>
      </c>
      <c r="H400" s="405">
        <v>2.0182604517059106</v>
      </c>
      <c r="I400" s="379">
        <f t="shared" si="47"/>
        <v>23</v>
      </c>
      <c r="J400" s="405">
        <v>1.9961977186311788</v>
      </c>
      <c r="K400" s="379">
        <f t="shared" si="48"/>
        <v>25</v>
      </c>
    </row>
    <row r="401" spans="1:11" ht="25.5" customHeight="1" x14ac:dyDescent="0.25">
      <c r="A401" s="2" t="s">
        <v>33</v>
      </c>
      <c r="B401" s="405">
        <v>1.8292682926829267</v>
      </c>
      <c r="C401" s="379">
        <f t="shared" si="45"/>
        <v>22</v>
      </c>
      <c r="D401" s="405">
        <v>2.0743301642178045</v>
      </c>
      <c r="E401" s="379">
        <f t="shared" si="46"/>
        <v>18</v>
      </c>
      <c r="F401" s="405">
        <v>2.2317596566523603</v>
      </c>
      <c r="G401" s="379">
        <f t="shared" si="44"/>
        <v>17</v>
      </c>
      <c r="H401" s="405">
        <v>2.6427962489343564</v>
      </c>
      <c r="I401" s="379">
        <f t="shared" si="47"/>
        <v>10</v>
      </c>
      <c r="J401" s="405">
        <v>2.8813559322033897</v>
      </c>
      <c r="K401" s="379">
        <f t="shared" si="48"/>
        <v>9</v>
      </c>
    </row>
    <row r="402" spans="1:11" ht="25.5" customHeight="1" x14ac:dyDescent="0.25">
      <c r="A402" s="2" t="s">
        <v>34</v>
      </c>
      <c r="B402" s="405">
        <v>2.0202020202020203</v>
      </c>
      <c r="C402" s="379">
        <f t="shared" si="45"/>
        <v>17</v>
      </c>
      <c r="D402" s="405">
        <v>2.1505376344086025</v>
      </c>
      <c r="E402" s="379">
        <f t="shared" si="46"/>
        <v>15</v>
      </c>
      <c r="F402" s="405">
        <v>2.0140105078809105</v>
      </c>
      <c r="G402" s="379">
        <f t="shared" si="44"/>
        <v>22</v>
      </c>
      <c r="H402" s="405">
        <v>2.1385799828913603</v>
      </c>
      <c r="I402" s="379">
        <f t="shared" si="47"/>
        <v>18</v>
      </c>
      <c r="J402" s="405">
        <v>2.0885547201336676</v>
      </c>
      <c r="K402" s="379">
        <f t="shared" si="48"/>
        <v>23</v>
      </c>
    </row>
    <row r="403" spans="1:11" ht="25.5" customHeight="1" x14ac:dyDescent="0.25">
      <c r="A403" s="2" t="s">
        <v>35</v>
      </c>
      <c r="B403" s="405">
        <v>2.3478260869565215</v>
      </c>
      <c r="C403" s="379">
        <f t="shared" si="45"/>
        <v>12</v>
      </c>
      <c r="D403" s="405">
        <v>2.3255813953488373</v>
      </c>
      <c r="E403" s="379">
        <f t="shared" si="46"/>
        <v>13</v>
      </c>
      <c r="F403" s="405">
        <v>2.309666381522669</v>
      </c>
      <c r="G403" s="379">
        <f t="shared" si="44"/>
        <v>15</v>
      </c>
      <c r="H403" s="405">
        <v>2.1222410865874362</v>
      </c>
      <c r="I403" s="379">
        <f t="shared" si="47"/>
        <v>19</v>
      </c>
      <c r="J403" s="405">
        <v>2.3608768971332208</v>
      </c>
      <c r="K403" s="379">
        <f t="shared" si="48"/>
        <v>16</v>
      </c>
    </row>
    <row r="404" spans="1:11" ht="25.5" customHeight="1" x14ac:dyDescent="0.25">
      <c r="A404" s="2" t="s">
        <v>36</v>
      </c>
      <c r="B404" s="405">
        <v>2.4459078080903107</v>
      </c>
      <c r="C404" s="379">
        <f t="shared" si="45"/>
        <v>11</v>
      </c>
      <c r="D404" s="384" t="s">
        <v>83</v>
      </c>
      <c r="E404" s="379" t="s">
        <v>230</v>
      </c>
      <c r="F404" s="405">
        <v>2.6268115942028984</v>
      </c>
      <c r="G404" s="379">
        <f t="shared" si="44"/>
        <v>10</v>
      </c>
      <c r="H404" s="405">
        <v>2.6690391459074734</v>
      </c>
      <c r="I404" s="379">
        <f t="shared" si="47"/>
        <v>9</v>
      </c>
      <c r="J404" s="405">
        <v>2.6200873362445414</v>
      </c>
      <c r="K404" s="379">
        <f t="shared" si="48"/>
        <v>12</v>
      </c>
    </row>
    <row r="405" spans="1:11" ht="25.5" customHeight="1" x14ac:dyDescent="0.25">
      <c r="A405" s="197" t="s">
        <v>554</v>
      </c>
    </row>
    <row r="406" spans="1:11" ht="25.5" customHeight="1" x14ac:dyDescent="0.25">
      <c r="A406" s="9" t="s">
        <v>1078</v>
      </c>
    </row>
    <row r="407" spans="1:11" ht="25.5" customHeight="1" x14ac:dyDescent="0.25">
      <c r="A407" s="9" t="s">
        <v>1079</v>
      </c>
    </row>
    <row r="408" spans="1:11" ht="25.5" customHeight="1" x14ac:dyDescent="0.25">
      <c r="A408" s="9" t="s">
        <v>1080</v>
      </c>
    </row>
    <row r="409" spans="1:11" ht="25.5" customHeight="1" x14ac:dyDescent="0.25">
      <c r="A409" s="9" t="s">
        <v>1077</v>
      </c>
    </row>
    <row r="410" spans="1:11" ht="25.5" customHeight="1" x14ac:dyDescent="0.25">
      <c r="A410" s="9" t="s">
        <v>77</v>
      </c>
    </row>
    <row r="411" spans="1:11" ht="25.5" customHeight="1" x14ac:dyDescent="0.25">
      <c r="A411" s="9"/>
    </row>
    <row r="412" spans="1:11" ht="25.5" customHeight="1" x14ac:dyDescent="0.25">
      <c r="A412" s="469" t="s">
        <v>656</v>
      </c>
      <c r="E412" s="23"/>
      <c r="G412" s="23"/>
      <c r="K412" s="23" t="s">
        <v>80</v>
      </c>
    </row>
    <row r="413" spans="1:11" ht="25.5" customHeight="1" x14ac:dyDescent="0.25">
      <c r="A413" s="721" t="s">
        <v>1</v>
      </c>
      <c r="B413" s="725">
        <v>1399</v>
      </c>
      <c r="C413" s="725"/>
      <c r="D413" s="725">
        <v>1400</v>
      </c>
      <c r="E413" s="725"/>
      <c r="F413" s="725">
        <v>1401</v>
      </c>
      <c r="G413" s="725"/>
      <c r="H413" s="725">
        <v>1402</v>
      </c>
      <c r="I413" s="725"/>
      <c r="J413" s="725">
        <v>1403</v>
      </c>
      <c r="K413" s="725"/>
    </row>
    <row r="414" spans="1:11" ht="25.5" customHeight="1" x14ac:dyDescent="0.25">
      <c r="A414" s="721"/>
      <c r="B414" s="458" t="s">
        <v>75</v>
      </c>
      <c r="C414" s="458" t="s">
        <v>3</v>
      </c>
      <c r="D414" s="458" t="s">
        <v>75</v>
      </c>
      <c r="E414" s="458" t="s">
        <v>3</v>
      </c>
      <c r="F414" s="458" t="s">
        <v>75</v>
      </c>
      <c r="G414" s="458" t="s">
        <v>3</v>
      </c>
      <c r="H414" s="458" t="s">
        <v>75</v>
      </c>
      <c r="I414" s="458" t="s">
        <v>3</v>
      </c>
      <c r="J414" s="458" t="s">
        <v>75</v>
      </c>
      <c r="K414" s="458" t="s">
        <v>3</v>
      </c>
    </row>
    <row r="415" spans="1:11" ht="25.5" customHeight="1" x14ac:dyDescent="0.25">
      <c r="A415" s="1" t="s">
        <v>4</v>
      </c>
      <c r="B415" s="373">
        <v>22.67339774863752</v>
      </c>
      <c r="C415" s="377" t="s">
        <v>230</v>
      </c>
      <c r="D415" s="373">
        <v>24.207792516804474</v>
      </c>
      <c r="E415" s="377" t="s">
        <v>230</v>
      </c>
      <c r="F415" s="373">
        <v>26.251381345926802</v>
      </c>
      <c r="G415" s="377" t="s">
        <v>230</v>
      </c>
      <c r="H415" s="373">
        <v>27.28236590139343</v>
      </c>
      <c r="I415" s="377" t="s">
        <v>230</v>
      </c>
      <c r="J415" s="373">
        <v>27.455648491757891</v>
      </c>
      <c r="K415" s="377" t="s">
        <v>230</v>
      </c>
    </row>
    <row r="416" spans="1:11" ht="25.5" customHeight="1" x14ac:dyDescent="0.25">
      <c r="A416" s="2" t="s">
        <v>6</v>
      </c>
      <c r="B416" s="405">
        <v>19.605529498889162</v>
      </c>
      <c r="C416" s="379">
        <f>RANK(B416,$B$416:$B$446)</f>
        <v>25</v>
      </c>
      <c r="D416" s="405">
        <v>21.58861386138614</v>
      </c>
      <c r="E416" s="379">
        <f>RANK(D416,$D$416:$D$446)</f>
        <v>24</v>
      </c>
      <c r="F416" s="405">
        <v>23.115574174470183</v>
      </c>
      <c r="G416" s="379">
        <f t="shared" ref="G416:G446" si="49">RANK(F416,$F$416:$F$446)</f>
        <v>24</v>
      </c>
      <c r="H416" s="405">
        <v>23.418404907975461</v>
      </c>
      <c r="I416" s="379">
        <f>RANK(H416,$H$416:$H$446)</f>
        <v>26</v>
      </c>
      <c r="J416" s="405">
        <v>23.865102639296186</v>
      </c>
      <c r="K416" s="379">
        <f>RANK(J416,$J$416:$J$446)</f>
        <v>25</v>
      </c>
    </row>
    <row r="417" spans="1:11" ht="25.5" customHeight="1" x14ac:dyDescent="0.25">
      <c r="A417" s="2" t="s">
        <v>7</v>
      </c>
      <c r="B417" s="405">
        <v>18.301831927886013</v>
      </c>
      <c r="C417" s="379">
        <f t="shared" ref="C417:C446" si="50">RANK(B417,$B$416:$B$446)</f>
        <v>29</v>
      </c>
      <c r="D417" s="405">
        <v>18.725689404934688</v>
      </c>
      <c r="E417" s="379">
        <f t="shared" ref="E417:E446" si="51">RANK(D417,$D$416:$D$446)</f>
        <v>28</v>
      </c>
      <c r="F417" s="405">
        <v>20.199194012665515</v>
      </c>
      <c r="G417" s="379">
        <f t="shared" si="49"/>
        <v>30</v>
      </c>
      <c r="H417" s="405">
        <v>21.392632781267846</v>
      </c>
      <c r="I417" s="379">
        <f t="shared" ref="I417:I446" si="52">RANK(H417,$H$416:$H$446)</f>
        <v>28</v>
      </c>
      <c r="J417" s="405">
        <v>21.553414565032586</v>
      </c>
      <c r="K417" s="379">
        <f t="shared" ref="K417:K446" si="53">RANK(J417,$J$416:$J$446)</f>
        <v>28</v>
      </c>
    </row>
    <row r="418" spans="1:11" ht="25.5" customHeight="1" x14ac:dyDescent="0.25">
      <c r="A418" s="2" t="s">
        <v>8</v>
      </c>
      <c r="B418" s="405">
        <v>25.473200612557427</v>
      </c>
      <c r="C418" s="379">
        <f t="shared" si="50"/>
        <v>10</v>
      </c>
      <c r="D418" s="405">
        <v>26.063320463320462</v>
      </c>
      <c r="E418" s="379">
        <f t="shared" si="51"/>
        <v>10</v>
      </c>
      <c r="F418" s="405">
        <v>28.865844255975329</v>
      </c>
      <c r="G418" s="379">
        <f t="shared" si="49"/>
        <v>11</v>
      </c>
      <c r="H418" s="405">
        <v>28.885208012326657</v>
      </c>
      <c r="I418" s="379">
        <f t="shared" si="52"/>
        <v>14</v>
      </c>
      <c r="J418" s="405">
        <v>28.850654349499614</v>
      </c>
      <c r="K418" s="379">
        <f t="shared" si="53"/>
        <v>13</v>
      </c>
    </row>
    <row r="419" spans="1:11" ht="25.5" customHeight="1" x14ac:dyDescent="0.25">
      <c r="A419" s="2" t="s">
        <v>9</v>
      </c>
      <c r="B419" s="405">
        <v>23.024892382556615</v>
      </c>
      <c r="C419" s="379">
        <f t="shared" si="50"/>
        <v>14</v>
      </c>
      <c r="D419" s="405">
        <v>24.558570359281436</v>
      </c>
      <c r="E419" s="379">
        <f t="shared" si="51"/>
        <v>14</v>
      </c>
      <c r="F419" s="405">
        <v>25.549125418682546</v>
      </c>
      <c r="G419" s="379">
        <f t="shared" si="49"/>
        <v>20</v>
      </c>
      <c r="H419" s="405">
        <v>27.293965198074787</v>
      </c>
      <c r="I419" s="379">
        <f t="shared" si="52"/>
        <v>19</v>
      </c>
      <c r="J419" s="405">
        <v>27.463621293055812</v>
      </c>
      <c r="K419" s="379">
        <f t="shared" si="53"/>
        <v>17</v>
      </c>
    </row>
    <row r="420" spans="1:11" ht="25.5" customHeight="1" x14ac:dyDescent="0.25">
      <c r="A420" s="2" t="s">
        <v>10</v>
      </c>
      <c r="B420" s="405">
        <v>16.707861311362855</v>
      </c>
      <c r="C420" s="379">
        <f t="shared" si="50"/>
        <v>30</v>
      </c>
      <c r="D420" s="405">
        <v>18.078713210130047</v>
      </c>
      <c r="E420" s="379">
        <f t="shared" si="51"/>
        <v>30</v>
      </c>
      <c r="F420" s="405">
        <v>20.407169428474806</v>
      </c>
      <c r="G420" s="379">
        <f t="shared" si="49"/>
        <v>29</v>
      </c>
      <c r="H420" s="405">
        <v>19.839572192513369</v>
      </c>
      <c r="I420" s="379">
        <f t="shared" si="52"/>
        <v>30</v>
      </c>
      <c r="J420" s="405">
        <v>21.037318361955087</v>
      </c>
      <c r="K420" s="379">
        <f t="shared" si="53"/>
        <v>29</v>
      </c>
    </row>
    <row r="421" spans="1:11" ht="25.5" customHeight="1" x14ac:dyDescent="0.25">
      <c r="A421" s="2" t="s">
        <v>11</v>
      </c>
      <c r="B421" s="405">
        <v>21.423588039867109</v>
      </c>
      <c r="C421" s="379">
        <f t="shared" si="50"/>
        <v>19</v>
      </c>
      <c r="D421" s="405">
        <v>24.464646464646464</v>
      </c>
      <c r="E421" s="379">
        <f t="shared" si="51"/>
        <v>15</v>
      </c>
      <c r="F421" s="405">
        <v>30.589915966386556</v>
      </c>
      <c r="G421" s="379">
        <f t="shared" si="49"/>
        <v>6</v>
      </c>
      <c r="H421" s="405">
        <v>30.827181208053691</v>
      </c>
      <c r="I421" s="379">
        <f t="shared" si="52"/>
        <v>11</v>
      </c>
      <c r="J421" s="405">
        <v>28.179229480737018</v>
      </c>
      <c r="K421" s="379">
        <f t="shared" si="53"/>
        <v>15</v>
      </c>
    </row>
    <row r="422" spans="1:11" ht="25.5" customHeight="1" x14ac:dyDescent="0.25">
      <c r="A422" s="2" t="s">
        <v>12</v>
      </c>
      <c r="B422" s="405">
        <v>24.38369304556355</v>
      </c>
      <c r="C422" s="379">
        <f t="shared" si="50"/>
        <v>12</v>
      </c>
      <c r="D422" s="405">
        <v>25.241740531829169</v>
      </c>
      <c r="E422" s="379">
        <f t="shared" si="51"/>
        <v>12</v>
      </c>
      <c r="F422" s="405">
        <v>28.732641660015961</v>
      </c>
      <c r="G422" s="379">
        <f t="shared" si="49"/>
        <v>12</v>
      </c>
      <c r="H422" s="405">
        <v>31.072727272727274</v>
      </c>
      <c r="I422" s="379">
        <f t="shared" si="52"/>
        <v>10</v>
      </c>
      <c r="J422" s="405">
        <v>29.061080657791699</v>
      </c>
      <c r="K422" s="379">
        <f t="shared" si="53"/>
        <v>11</v>
      </c>
    </row>
    <row r="423" spans="1:11" ht="25.5" customHeight="1" x14ac:dyDescent="0.25">
      <c r="A423" s="2" t="s">
        <v>13</v>
      </c>
      <c r="B423" s="405">
        <v>20.651399126887569</v>
      </c>
      <c r="C423" s="379">
        <f t="shared" si="50"/>
        <v>21</v>
      </c>
      <c r="D423" s="405">
        <v>23.119931589823985</v>
      </c>
      <c r="E423" s="379">
        <f t="shared" si="51"/>
        <v>18</v>
      </c>
      <c r="F423" s="405">
        <v>26.096257062146893</v>
      </c>
      <c r="G423" s="379">
        <f t="shared" si="49"/>
        <v>18</v>
      </c>
      <c r="H423" s="405">
        <v>26.220970112689859</v>
      </c>
      <c r="I423" s="379">
        <f t="shared" si="52"/>
        <v>20</v>
      </c>
      <c r="J423" s="405">
        <v>26.94467937608319</v>
      </c>
      <c r="K423" s="379">
        <f t="shared" si="53"/>
        <v>18</v>
      </c>
    </row>
    <row r="424" spans="1:11" ht="25.5" customHeight="1" x14ac:dyDescent="0.25">
      <c r="A424" s="2" t="s">
        <v>14</v>
      </c>
      <c r="B424" s="405">
        <v>22.901821862348179</v>
      </c>
      <c r="C424" s="379">
        <f t="shared" si="50"/>
        <v>15</v>
      </c>
      <c r="D424" s="405">
        <v>22.609756097560975</v>
      </c>
      <c r="E424" s="379">
        <f t="shared" si="51"/>
        <v>21</v>
      </c>
      <c r="F424" s="405">
        <v>24.565789473684209</v>
      </c>
      <c r="G424" s="379">
        <f t="shared" si="49"/>
        <v>22</v>
      </c>
      <c r="H424" s="405">
        <v>27.386706948640484</v>
      </c>
      <c r="I424" s="379">
        <f t="shared" si="52"/>
        <v>18</v>
      </c>
      <c r="J424" s="405">
        <v>26.801404212637912</v>
      </c>
      <c r="K424" s="379">
        <f t="shared" si="53"/>
        <v>19</v>
      </c>
    </row>
    <row r="425" spans="1:11" ht="25.5" customHeight="1" x14ac:dyDescent="0.25">
      <c r="A425" s="2" t="s">
        <v>15</v>
      </c>
      <c r="B425" s="405">
        <v>25.670316301703163</v>
      </c>
      <c r="C425" s="379">
        <f t="shared" si="50"/>
        <v>9</v>
      </c>
      <c r="D425" s="405">
        <v>26.180929095354522</v>
      </c>
      <c r="E425" s="379">
        <f t="shared" si="51"/>
        <v>9</v>
      </c>
      <c r="F425" s="405">
        <v>26.706166868198306</v>
      </c>
      <c r="G425" s="379">
        <f t="shared" si="49"/>
        <v>16</v>
      </c>
      <c r="H425" s="405">
        <v>27.990430622009569</v>
      </c>
      <c r="I425" s="379">
        <f t="shared" si="52"/>
        <v>17</v>
      </c>
      <c r="J425" s="405">
        <v>25.237869822485209</v>
      </c>
      <c r="K425" s="379">
        <f t="shared" si="53"/>
        <v>21</v>
      </c>
    </row>
    <row r="426" spans="1:11" ht="25.5" customHeight="1" x14ac:dyDescent="0.25">
      <c r="A426" s="2" t="s">
        <v>16</v>
      </c>
      <c r="B426" s="405">
        <v>18.550574879930142</v>
      </c>
      <c r="C426" s="379">
        <f t="shared" si="50"/>
        <v>28</v>
      </c>
      <c r="D426" s="405">
        <v>20.73943968645667</v>
      </c>
      <c r="E426" s="379">
        <f t="shared" si="51"/>
        <v>26</v>
      </c>
      <c r="F426" s="405">
        <v>21.690363349131122</v>
      </c>
      <c r="G426" s="379">
        <f t="shared" si="49"/>
        <v>27</v>
      </c>
      <c r="H426" s="405">
        <v>22.873934053439456</v>
      </c>
      <c r="I426" s="379">
        <f t="shared" si="52"/>
        <v>27</v>
      </c>
      <c r="J426" s="405">
        <v>23.791250527500353</v>
      </c>
      <c r="K426" s="379">
        <f t="shared" si="53"/>
        <v>26</v>
      </c>
    </row>
    <row r="427" spans="1:11" ht="25.5" customHeight="1" x14ac:dyDescent="0.25">
      <c r="A427" s="2" t="s">
        <v>17</v>
      </c>
      <c r="B427" s="405">
        <v>21.032258064516128</v>
      </c>
      <c r="C427" s="379">
        <f t="shared" si="50"/>
        <v>20</v>
      </c>
      <c r="D427" s="405">
        <v>21.768529076396806</v>
      </c>
      <c r="E427" s="379">
        <f t="shared" si="51"/>
        <v>22</v>
      </c>
      <c r="F427" s="405">
        <v>29.212086659064994</v>
      </c>
      <c r="G427" s="379">
        <f t="shared" si="49"/>
        <v>10</v>
      </c>
      <c r="H427" s="405">
        <v>34.045662100456624</v>
      </c>
      <c r="I427" s="379">
        <f t="shared" si="52"/>
        <v>6</v>
      </c>
      <c r="J427" s="405">
        <v>33.643428571428572</v>
      </c>
      <c r="K427" s="379">
        <f t="shared" si="53"/>
        <v>8</v>
      </c>
    </row>
    <row r="428" spans="1:11" ht="25.5" customHeight="1" x14ac:dyDescent="0.25">
      <c r="A428" s="2" t="s">
        <v>18</v>
      </c>
      <c r="B428" s="405">
        <v>22.23581847649919</v>
      </c>
      <c r="C428" s="379">
        <f t="shared" si="50"/>
        <v>16</v>
      </c>
      <c r="D428" s="405">
        <v>23.001802162595116</v>
      </c>
      <c r="E428" s="379">
        <f t="shared" si="51"/>
        <v>19</v>
      </c>
      <c r="F428" s="405">
        <v>24.982125124131084</v>
      </c>
      <c r="G428" s="379">
        <f t="shared" si="49"/>
        <v>21</v>
      </c>
      <c r="H428" s="405">
        <v>25.653990147783251</v>
      </c>
      <c r="I428" s="379">
        <f t="shared" si="52"/>
        <v>23</v>
      </c>
      <c r="J428" s="405">
        <v>24.219550342130987</v>
      </c>
      <c r="K428" s="379">
        <f t="shared" si="53"/>
        <v>24</v>
      </c>
    </row>
    <row r="429" spans="1:11" ht="25.5" customHeight="1" x14ac:dyDescent="0.25">
      <c r="A429" s="2" t="s">
        <v>19</v>
      </c>
      <c r="B429" s="405">
        <v>20.044263775971093</v>
      </c>
      <c r="C429" s="379">
        <f t="shared" si="50"/>
        <v>23</v>
      </c>
      <c r="D429" s="405">
        <v>21.048094373865698</v>
      </c>
      <c r="E429" s="379">
        <f t="shared" si="51"/>
        <v>25</v>
      </c>
      <c r="F429" s="405">
        <v>22.990072202166065</v>
      </c>
      <c r="G429" s="379">
        <f t="shared" si="49"/>
        <v>25</v>
      </c>
      <c r="H429" s="405">
        <v>24.024236983842012</v>
      </c>
      <c r="I429" s="379">
        <f t="shared" si="52"/>
        <v>25</v>
      </c>
      <c r="J429" s="405">
        <v>22.529937444146558</v>
      </c>
      <c r="K429" s="379">
        <f t="shared" si="53"/>
        <v>27</v>
      </c>
    </row>
    <row r="430" spans="1:11" ht="25.5" customHeight="1" x14ac:dyDescent="0.25">
      <c r="A430" s="2" t="s">
        <v>20</v>
      </c>
      <c r="B430" s="405">
        <v>40.298429319371728</v>
      </c>
      <c r="C430" s="379">
        <f t="shared" si="50"/>
        <v>1</v>
      </c>
      <c r="D430" s="405">
        <v>39.066050198150592</v>
      </c>
      <c r="E430" s="379">
        <f t="shared" si="51"/>
        <v>1</v>
      </c>
      <c r="F430" s="405">
        <v>39.779661016949156</v>
      </c>
      <c r="G430" s="379">
        <f t="shared" si="49"/>
        <v>1</v>
      </c>
      <c r="H430" s="405">
        <v>39.476190476190474</v>
      </c>
      <c r="I430" s="379">
        <f t="shared" si="52"/>
        <v>2</v>
      </c>
      <c r="J430" s="405">
        <v>40.490470139771283</v>
      </c>
      <c r="K430" s="379">
        <f t="shared" si="53"/>
        <v>1</v>
      </c>
    </row>
    <row r="431" spans="1:11" ht="25.5" customHeight="1" x14ac:dyDescent="0.25">
      <c r="A431" s="2" t="s">
        <v>21</v>
      </c>
      <c r="B431" s="405">
        <v>19.347783251231526</v>
      </c>
      <c r="C431" s="379">
        <f t="shared" si="50"/>
        <v>26</v>
      </c>
      <c r="D431" s="405">
        <v>18.660291734197731</v>
      </c>
      <c r="E431" s="379">
        <f t="shared" si="51"/>
        <v>29</v>
      </c>
      <c r="F431" s="405">
        <v>17.759047619047617</v>
      </c>
      <c r="G431" s="379">
        <f t="shared" si="49"/>
        <v>31</v>
      </c>
      <c r="H431" s="405">
        <v>17.153702551337897</v>
      </c>
      <c r="I431" s="379">
        <f t="shared" si="52"/>
        <v>31</v>
      </c>
      <c r="J431" s="405">
        <v>18.894512195121951</v>
      </c>
      <c r="K431" s="379">
        <f t="shared" si="53"/>
        <v>31</v>
      </c>
    </row>
    <row r="432" spans="1:11" ht="25.5" customHeight="1" x14ac:dyDescent="0.25">
      <c r="A432" s="2" t="s">
        <v>22</v>
      </c>
      <c r="B432" s="405">
        <v>28.565630568204316</v>
      </c>
      <c r="C432" s="379">
        <f t="shared" si="50"/>
        <v>6</v>
      </c>
      <c r="D432" s="405">
        <v>30.339663699307618</v>
      </c>
      <c r="E432" s="379">
        <f t="shared" si="51"/>
        <v>5</v>
      </c>
      <c r="F432" s="405">
        <v>32.088709677419352</v>
      </c>
      <c r="G432" s="379">
        <f t="shared" si="49"/>
        <v>5</v>
      </c>
      <c r="H432" s="405">
        <v>33.256309919780868</v>
      </c>
      <c r="I432" s="379">
        <f t="shared" si="52"/>
        <v>7</v>
      </c>
      <c r="J432" s="405">
        <v>32.931074766355138</v>
      </c>
      <c r="K432" s="379">
        <f t="shared" si="53"/>
        <v>9</v>
      </c>
    </row>
    <row r="433" spans="1:11" ht="25.5" customHeight="1" x14ac:dyDescent="0.25">
      <c r="A433" s="2" t="s">
        <v>23</v>
      </c>
      <c r="B433" s="405">
        <v>26.563622754491018</v>
      </c>
      <c r="C433" s="379">
        <f t="shared" si="50"/>
        <v>8</v>
      </c>
      <c r="D433" s="405">
        <v>29.021870286576171</v>
      </c>
      <c r="E433" s="379">
        <f t="shared" si="51"/>
        <v>6</v>
      </c>
      <c r="F433" s="405">
        <v>29.232558139534884</v>
      </c>
      <c r="G433" s="379">
        <f t="shared" si="49"/>
        <v>9</v>
      </c>
      <c r="H433" s="405">
        <v>28.97313432835821</v>
      </c>
      <c r="I433" s="379">
        <f t="shared" si="52"/>
        <v>13</v>
      </c>
      <c r="J433" s="405">
        <v>28.953937592867756</v>
      </c>
      <c r="K433" s="379">
        <f t="shared" si="53"/>
        <v>12</v>
      </c>
    </row>
    <row r="434" spans="1:11" ht="25.5" customHeight="1" x14ac:dyDescent="0.25">
      <c r="A434" s="2" t="s">
        <v>24</v>
      </c>
      <c r="B434" s="405">
        <v>28.586552217453505</v>
      </c>
      <c r="C434" s="379">
        <f t="shared" si="50"/>
        <v>5</v>
      </c>
      <c r="D434" s="405">
        <v>26.355253752680486</v>
      </c>
      <c r="E434" s="379">
        <f t="shared" si="51"/>
        <v>8</v>
      </c>
      <c r="F434" s="405">
        <v>28.212420606916019</v>
      </c>
      <c r="G434" s="379">
        <f t="shared" si="49"/>
        <v>13</v>
      </c>
      <c r="H434" s="405">
        <v>28.987456445993033</v>
      </c>
      <c r="I434" s="379">
        <f t="shared" si="52"/>
        <v>12</v>
      </c>
      <c r="J434" s="405">
        <v>29.962861072902339</v>
      </c>
      <c r="K434" s="379">
        <f t="shared" si="53"/>
        <v>10</v>
      </c>
    </row>
    <row r="435" spans="1:11" ht="25.5" customHeight="1" x14ac:dyDescent="0.25">
      <c r="A435" s="2" t="s">
        <v>25</v>
      </c>
      <c r="B435" s="405">
        <v>16.16776119402985</v>
      </c>
      <c r="C435" s="379">
        <f t="shared" si="50"/>
        <v>31</v>
      </c>
      <c r="D435" s="405">
        <v>17.384753901560625</v>
      </c>
      <c r="E435" s="379">
        <f t="shared" si="51"/>
        <v>31</v>
      </c>
      <c r="F435" s="405">
        <v>20.718040621266429</v>
      </c>
      <c r="G435" s="379">
        <f t="shared" si="49"/>
        <v>28</v>
      </c>
      <c r="H435" s="405">
        <v>20.822235434007133</v>
      </c>
      <c r="I435" s="379">
        <f t="shared" si="52"/>
        <v>29</v>
      </c>
      <c r="J435" s="405">
        <v>20.912374185908821</v>
      </c>
      <c r="K435" s="379">
        <f t="shared" si="53"/>
        <v>30</v>
      </c>
    </row>
    <row r="436" spans="1:11" ht="25.5" customHeight="1" x14ac:dyDescent="0.25">
      <c r="A436" s="2" t="s">
        <v>26</v>
      </c>
      <c r="B436" s="405">
        <v>20.329542053277461</v>
      </c>
      <c r="C436" s="379">
        <f t="shared" si="50"/>
        <v>22</v>
      </c>
      <c r="D436" s="405">
        <v>21.752326628640049</v>
      </c>
      <c r="E436" s="379">
        <f t="shared" si="51"/>
        <v>23</v>
      </c>
      <c r="F436" s="405">
        <v>22.985407980941037</v>
      </c>
      <c r="G436" s="379">
        <f t="shared" si="49"/>
        <v>26</v>
      </c>
      <c r="H436" s="405">
        <v>25.654948301329394</v>
      </c>
      <c r="I436" s="379">
        <f t="shared" si="52"/>
        <v>22</v>
      </c>
      <c r="J436" s="405">
        <v>24.51421037210665</v>
      </c>
      <c r="K436" s="379">
        <f t="shared" si="53"/>
        <v>23</v>
      </c>
    </row>
    <row r="437" spans="1:11" ht="25.5" customHeight="1" x14ac:dyDescent="0.25">
      <c r="A437" s="2" t="s">
        <v>27</v>
      </c>
      <c r="B437" s="405">
        <v>21.444722361180592</v>
      </c>
      <c r="C437" s="379">
        <f t="shared" si="50"/>
        <v>18</v>
      </c>
      <c r="D437" s="405">
        <v>23.46586345381526</v>
      </c>
      <c r="E437" s="379">
        <f t="shared" si="51"/>
        <v>16</v>
      </c>
      <c r="F437" s="405">
        <v>25.693887775551101</v>
      </c>
      <c r="G437" s="379">
        <f t="shared" si="49"/>
        <v>19</v>
      </c>
      <c r="H437" s="405">
        <v>28.64964964964965</v>
      </c>
      <c r="I437" s="379">
        <f t="shared" si="52"/>
        <v>15</v>
      </c>
      <c r="J437" s="405">
        <v>28.832416208104053</v>
      </c>
      <c r="K437" s="379">
        <f t="shared" si="53"/>
        <v>14</v>
      </c>
    </row>
    <row r="438" spans="1:11" ht="25.5" customHeight="1" x14ac:dyDescent="0.25">
      <c r="A438" s="2" t="s">
        <v>28</v>
      </c>
      <c r="B438" s="405">
        <v>21.697211155378486</v>
      </c>
      <c r="C438" s="379">
        <f t="shared" si="50"/>
        <v>17</v>
      </c>
      <c r="D438" s="405">
        <v>23.402684563758388</v>
      </c>
      <c r="E438" s="379">
        <f t="shared" si="51"/>
        <v>17</v>
      </c>
      <c r="F438" s="405">
        <v>27.998666666666665</v>
      </c>
      <c r="G438" s="379">
        <f t="shared" si="49"/>
        <v>15</v>
      </c>
      <c r="H438" s="405">
        <v>31.325827814569536</v>
      </c>
      <c r="I438" s="379">
        <f t="shared" si="52"/>
        <v>9</v>
      </c>
      <c r="J438" s="405">
        <v>37.462450592885375</v>
      </c>
      <c r="K438" s="379">
        <f t="shared" si="53"/>
        <v>3</v>
      </c>
    </row>
    <row r="439" spans="1:11" ht="25.5" customHeight="1" x14ac:dyDescent="0.25">
      <c r="A439" s="2" t="s">
        <v>29</v>
      </c>
      <c r="B439" s="405">
        <v>24.725569620253165</v>
      </c>
      <c r="C439" s="379">
        <f t="shared" si="50"/>
        <v>11</v>
      </c>
      <c r="D439" s="405">
        <v>26.04662949822605</v>
      </c>
      <c r="E439" s="379">
        <f t="shared" si="51"/>
        <v>11</v>
      </c>
      <c r="F439" s="405">
        <v>30.207243460764587</v>
      </c>
      <c r="G439" s="379">
        <f t="shared" si="49"/>
        <v>7</v>
      </c>
      <c r="H439" s="405">
        <v>33.170329670329672</v>
      </c>
      <c r="I439" s="379">
        <f t="shared" si="52"/>
        <v>8</v>
      </c>
      <c r="J439" s="405">
        <v>33.851686507936506</v>
      </c>
      <c r="K439" s="379">
        <f t="shared" si="53"/>
        <v>7</v>
      </c>
    </row>
    <row r="440" spans="1:11" ht="25.5" customHeight="1" x14ac:dyDescent="0.25">
      <c r="A440" s="2" t="s">
        <v>30</v>
      </c>
      <c r="B440" s="405">
        <v>29.185919875534811</v>
      </c>
      <c r="C440" s="379">
        <f t="shared" si="50"/>
        <v>4</v>
      </c>
      <c r="D440" s="405">
        <v>31.271166601638704</v>
      </c>
      <c r="E440" s="379">
        <f t="shared" si="51"/>
        <v>4</v>
      </c>
      <c r="F440" s="405">
        <v>33.772798129384256</v>
      </c>
      <c r="G440" s="379">
        <f t="shared" si="49"/>
        <v>4</v>
      </c>
      <c r="H440" s="405">
        <v>35.417997662641213</v>
      </c>
      <c r="I440" s="379">
        <f t="shared" si="52"/>
        <v>4</v>
      </c>
      <c r="J440" s="405">
        <v>34.942390035033085</v>
      </c>
      <c r="K440" s="379">
        <f t="shared" si="53"/>
        <v>5</v>
      </c>
    </row>
    <row r="441" spans="1:11" ht="25.5" customHeight="1" x14ac:dyDescent="0.25">
      <c r="A441" s="2" t="s">
        <v>31</v>
      </c>
      <c r="B441" s="405">
        <v>19.745696835091614</v>
      </c>
      <c r="C441" s="379">
        <f t="shared" si="50"/>
        <v>24</v>
      </c>
      <c r="D441" s="405">
        <v>22.868788386376327</v>
      </c>
      <c r="E441" s="379">
        <f t="shared" si="51"/>
        <v>20</v>
      </c>
      <c r="F441" s="405">
        <v>28.184606804238705</v>
      </c>
      <c r="G441" s="379">
        <f t="shared" si="49"/>
        <v>14</v>
      </c>
      <c r="H441" s="405">
        <v>34.400446179587284</v>
      </c>
      <c r="I441" s="379">
        <f t="shared" si="52"/>
        <v>5</v>
      </c>
      <c r="J441" s="405">
        <v>34.633370535714285</v>
      </c>
      <c r="K441" s="379">
        <f t="shared" si="53"/>
        <v>6</v>
      </c>
    </row>
    <row r="442" spans="1:11" ht="25.5" customHeight="1" x14ac:dyDescent="0.25">
      <c r="A442" s="2" t="s">
        <v>32</v>
      </c>
      <c r="B442" s="405">
        <v>36.063698024181654</v>
      </c>
      <c r="C442" s="379">
        <f t="shared" si="50"/>
        <v>2</v>
      </c>
      <c r="D442" s="405">
        <v>37.645438388625593</v>
      </c>
      <c r="E442" s="379">
        <f t="shared" si="51"/>
        <v>2</v>
      </c>
      <c r="F442" s="405">
        <v>39.462968427264677</v>
      </c>
      <c r="G442" s="379">
        <f t="shared" si="49"/>
        <v>2</v>
      </c>
      <c r="H442" s="405">
        <v>40.354013525433693</v>
      </c>
      <c r="I442" s="379">
        <f t="shared" si="52"/>
        <v>1</v>
      </c>
      <c r="J442" s="405">
        <v>40.390043923865299</v>
      </c>
      <c r="K442" s="379">
        <f t="shared" si="53"/>
        <v>2</v>
      </c>
    </row>
    <row r="443" spans="1:11" ht="25.5" customHeight="1" x14ac:dyDescent="0.25">
      <c r="A443" s="2" t="s">
        <v>33</v>
      </c>
      <c r="B443" s="405">
        <v>24.373477672530445</v>
      </c>
      <c r="C443" s="379">
        <f t="shared" si="50"/>
        <v>13</v>
      </c>
      <c r="D443" s="405">
        <v>25.086124401913874</v>
      </c>
      <c r="E443" s="379">
        <f t="shared" si="51"/>
        <v>13</v>
      </c>
      <c r="F443" s="405">
        <v>26.131650750341063</v>
      </c>
      <c r="G443" s="379">
        <f t="shared" si="49"/>
        <v>17</v>
      </c>
      <c r="H443" s="405">
        <v>25.928522804629001</v>
      </c>
      <c r="I443" s="379">
        <f t="shared" si="52"/>
        <v>21</v>
      </c>
      <c r="J443" s="405">
        <v>26.716032608695652</v>
      </c>
      <c r="K443" s="379">
        <f t="shared" si="53"/>
        <v>20</v>
      </c>
    </row>
    <row r="444" spans="1:11" ht="25.5" customHeight="1" x14ac:dyDescent="0.25">
      <c r="A444" s="2" t="s">
        <v>34</v>
      </c>
      <c r="B444" s="405">
        <v>26.697219361483008</v>
      </c>
      <c r="C444" s="379">
        <f t="shared" si="50"/>
        <v>7</v>
      </c>
      <c r="D444" s="405">
        <v>28.550155118924508</v>
      </c>
      <c r="E444" s="379">
        <f t="shared" si="51"/>
        <v>7</v>
      </c>
      <c r="F444" s="405">
        <v>30.141692150866461</v>
      </c>
      <c r="G444" s="379">
        <f t="shared" si="49"/>
        <v>8</v>
      </c>
      <c r="H444" s="405">
        <v>28.448969331322271</v>
      </c>
      <c r="I444" s="379">
        <f t="shared" si="52"/>
        <v>16</v>
      </c>
      <c r="J444" s="405">
        <v>27.956888007928644</v>
      </c>
      <c r="K444" s="379">
        <f t="shared" si="53"/>
        <v>16</v>
      </c>
    </row>
    <row r="445" spans="1:11" ht="25.5" customHeight="1" x14ac:dyDescent="0.25">
      <c r="A445" s="2" t="s">
        <v>35</v>
      </c>
      <c r="B445" s="405">
        <v>18.779089376053964</v>
      </c>
      <c r="C445" s="379">
        <f t="shared" si="50"/>
        <v>27</v>
      </c>
      <c r="D445" s="405">
        <v>20.5</v>
      </c>
      <c r="E445" s="379">
        <f t="shared" si="51"/>
        <v>27</v>
      </c>
      <c r="F445" s="405">
        <v>23.734728506787331</v>
      </c>
      <c r="G445" s="379">
        <f t="shared" si="49"/>
        <v>23</v>
      </c>
      <c r="H445" s="405">
        <v>25.05992085924251</v>
      </c>
      <c r="I445" s="379">
        <f t="shared" si="52"/>
        <v>24</v>
      </c>
      <c r="J445" s="405">
        <v>25.191068400226115</v>
      </c>
      <c r="K445" s="379">
        <f t="shared" si="53"/>
        <v>22</v>
      </c>
    </row>
    <row r="446" spans="1:11" ht="25.5" customHeight="1" x14ac:dyDescent="0.25">
      <c r="A446" s="2" t="s">
        <v>36</v>
      </c>
      <c r="B446" s="405">
        <v>30.29935275080906</v>
      </c>
      <c r="C446" s="379">
        <f t="shared" si="50"/>
        <v>3</v>
      </c>
      <c r="D446" s="405">
        <v>33.581803671189149</v>
      </c>
      <c r="E446" s="379">
        <f t="shared" si="51"/>
        <v>3</v>
      </c>
      <c r="F446" s="405">
        <v>34.06048703849175</v>
      </c>
      <c r="G446" s="379">
        <f t="shared" si="49"/>
        <v>3</v>
      </c>
      <c r="H446" s="405">
        <v>37.51585460170147</v>
      </c>
      <c r="I446" s="379">
        <f t="shared" si="52"/>
        <v>3</v>
      </c>
      <c r="J446" s="405">
        <v>37.225266362252661</v>
      </c>
      <c r="K446" s="379">
        <f t="shared" si="53"/>
        <v>4</v>
      </c>
    </row>
    <row r="447" spans="1:11" ht="25.5" customHeight="1" x14ac:dyDescent="0.25">
      <c r="A447" s="9" t="s">
        <v>77</v>
      </c>
    </row>
    <row r="449" spans="1:11" ht="25.5" customHeight="1" x14ac:dyDescent="0.25">
      <c r="A449" s="469" t="s">
        <v>657</v>
      </c>
      <c r="E449" s="23"/>
      <c r="G449" s="23"/>
      <c r="K449" s="23" t="s">
        <v>81</v>
      </c>
    </row>
    <row r="450" spans="1:11" ht="25.5" customHeight="1" x14ac:dyDescent="0.25">
      <c r="A450" s="721" t="s">
        <v>1</v>
      </c>
      <c r="B450" s="725">
        <v>1399</v>
      </c>
      <c r="C450" s="725"/>
      <c r="D450" s="725">
        <v>1400</v>
      </c>
      <c r="E450" s="725"/>
      <c r="F450" s="725" t="s">
        <v>608</v>
      </c>
      <c r="G450" s="725"/>
      <c r="H450" s="725">
        <v>1402</v>
      </c>
      <c r="I450" s="725"/>
      <c r="J450" s="725">
        <v>1403</v>
      </c>
      <c r="K450" s="725"/>
    </row>
    <row r="451" spans="1:11" ht="25.5" customHeight="1" x14ac:dyDescent="0.25">
      <c r="A451" s="721"/>
      <c r="B451" s="458" t="s">
        <v>82</v>
      </c>
      <c r="C451" s="458" t="s">
        <v>3</v>
      </c>
      <c r="D451" s="458" t="s">
        <v>82</v>
      </c>
      <c r="E451" s="458" t="s">
        <v>3</v>
      </c>
      <c r="F451" s="458" t="s">
        <v>82</v>
      </c>
      <c r="G451" s="458" t="s">
        <v>3</v>
      </c>
      <c r="H451" s="458" t="s">
        <v>82</v>
      </c>
      <c r="I451" s="458" t="s">
        <v>3</v>
      </c>
      <c r="J451" s="458" t="s">
        <v>82</v>
      </c>
      <c r="K451" s="458" t="s">
        <v>3</v>
      </c>
    </row>
    <row r="452" spans="1:11" ht="25.5" customHeight="1" x14ac:dyDescent="0.25">
      <c r="A452" s="1" t="s">
        <v>4</v>
      </c>
      <c r="B452" s="16">
        <v>110</v>
      </c>
      <c r="C452" s="377" t="s">
        <v>230</v>
      </c>
      <c r="D452" s="16">
        <v>136</v>
      </c>
      <c r="E452" s="377" t="s">
        <v>230</v>
      </c>
      <c r="F452" s="381">
        <v>181</v>
      </c>
      <c r="G452" s="16" t="s">
        <v>230</v>
      </c>
      <c r="H452" s="381">
        <v>148</v>
      </c>
      <c r="I452" s="16" t="s">
        <v>230</v>
      </c>
      <c r="J452" s="381">
        <v>138</v>
      </c>
      <c r="K452" s="16" t="s">
        <v>230</v>
      </c>
    </row>
    <row r="453" spans="1:11" ht="25.5" customHeight="1" x14ac:dyDescent="0.25">
      <c r="A453" s="2" t="s">
        <v>6</v>
      </c>
      <c r="B453" s="383">
        <v>1</v>
      </c>
      <c r="C453" s="379">
        <f>RANK(B453,$B$453:$B$483)</f>
        <v>14</v>
      </c>
      <c r="D453" s="383">
        <v>2</v>
      </c>
      <c r="E453" s="379">
        <f>RANK(D453,$D$453:$D$483)</f>
        <v>11</v>
      </c>
      <c r="F453" s="371">
        <v>3</v>
      </c>
      <c r="G453" s="379">
        <f>RANK(F453,$F$453:$F$483)</f>
        <v>14</v>
      </c>
      <c r="H453" s="371">
        <v>3</v>
      </c>
      <c r="I453" s="379">
        <f>RANK(H453,$H$453:$H$483)</f>
        <v>11</v>
      </c>
      <c r="J453" s="371">
        <v>3</v>
      </c>
      <c r="K453" s="379">
        <f>RANK(J453,$J$453:$J$483)</f>
        <v>10</v>
      </c>
    </row>
    <row r="454" spans="1:11" ht="25.5" customHeight="1" x14ac:dyDescent="0.25">
      <c r="A454" s="2" t="s">
        <v>7</v>
      </c>
      <c r="B454" s="383">
        <v>15</v>
      </c>
      <c r="C454" s="379">
        <f t="shared" ref="C454:C483" si="54">RANK(B454,$B$453:$B$483)</f>
        <v>2</v>
      </c>
      <c r="D454" s="383">
        <v>22</v>
      </c>
      <c r="E454" s="379">
        <f t="shared" ref="E454:E483" si="55">RANK(D454,$D$453:$D$483)</f>
        <v>2</v>
      </c>
      <c r="F454" s="371">
        <v>19</v>
      </c>
      <c r="G454" s="379">
        <f t="shared" ref="G454:G483" si="56">RANK(F454,$F$453:$F$483)</f>
        <v>2</v>
      </c>
      <c r="H454" s="371">
        <v>19</v>
      </c>
      <c r="I454" s="379">
        <f t="shared" ref="I454:I483" si="57">RANK(H454,$H$453:$H$483)</f>
        <v>2</v>
      </c>
      <c r="J454" s="371">
        <v>13</v>
      </c>
      <c r="K454" s="379">
        <f t="shared" ref="K454:K483" si="58">RANK(J454,$J$453:$J$483)</f>
        <v>2</v>
      </c>
    </row>
    <row r="455" spans="1:11" ht="25.5" customHeight="1" x14ac:dyDescent="0.25">
      <c r="A455" s="2" t="s">
        <v>8</v>
      </c>
      <c r="B455" s="383">
        <v>0</v>
      </c>
      <c r="C455" s="379">
        <f t="shared" si="54"/>
        <v>20</v>
      </c>
      <c r="D455" s="383">
        <v>0</v>
      </c>
      <c r="E455" s="379">
        <f>RANK(D455,$D$453:$D$483)</f>
        <v>23</v>
      </c>
      <c r="F455" s="371">
        <v>0</v>
      </c>
      <c r="G455" s="379">
        <f t="shared" si="56"/>
        <v>27</v>
      </c>
      <c r="H455" s="371">
        <v>0</v>
      </c>
      <c r="I455" s="379">
        <f t="shared" si="57"/>
        <v>25</v>
      </c>
      <c r="J455" s="371">
        <v>0</v>
      </c>
      <c r="K455" s="379">
        <f t="shared" si="58"/>
        <v>25</v>
      </c>
    </row>
    <row r="456" spans="1:11" ht="25.5" customHeight="1" x14ac:dyDescent="0.25">
      <c r="A456" s="2" t="s">
        <v>9</v>
      </c>
      <c r="B456" s="383">
        <v>2</v>
      </c>
      <c r="C456" s="379">
        <f t="shared" si="54"/>
        <v>11</v>
      </c>
      <c r="D456" s="383">
        <v>2</v>
      </c>
      <c r="E456" s="379">
        <f t="shared" si="55"/>
        <v>11</v>
      </c>
      <c r="F456" s="371">
        <v>11</v>
      </c>
      <c r="G456" s="379">
        <f t="shared" si="56"/>
        <v>5</v>
      </c>
      <c r="H456" s="371">
        <v>2</v>
      </c>
      <c r="I456" s="379">
        <f t="shared" si="57"/>
        <v>14</v>
      </c>
      <c r="J456" s="371">
        <v>2</v>
      </c>
      <c r="K456" s="379">
        <f t="shared" si="58"/>
        <v>14</v>
      </c>
    </row>
    <row r="457" spans="1:11" ht="25.5" customHeight="1" x14ac:dyDescent="0.25">
      <c r="A457" s="2" t="s">
        <v>10</v>
      </c>
      <c r="B457" s="383">
        <v>6</v>
      </c>
      <c r="C457" s="379">
        <f t="shared" si="54"/>
        <v>7</v>
      </c>
      <c r="D457" s="383">
        <v>6</v>
      </c>
      <c r="E457" s="379">
        <f t="shared" si="55"/>
        <v>7</v>
      </c>
      <c r="F457" s="371">
        <v>8</v>
      </c>
      <c r="G457" s="379">
        <f t="shared" si="56"/>
        <v>8</v>
      </c>
      <c r="H457" s="371">
        <v>7</v>
      </c>
      <c r="I457" s="379">
        <f t="shared" si="57"/>
        <v>6</v>
      </c>
      <c r="J457" s="371">
        <v>9</v>
      </c>
      <c r="K457" s="379">
        <f t="shared" si="58"/>
        <v>6</v>
      </c>
    </row>
    <row r="458" spans="1:11" ht="25.5" customHeight="1" x14ac:dyDescent="0.25">
      <c r="A458" s="2" t="s">
        <v>11</v>
      </c>
      <c r="B458" s="383">
        <v>3</v>
      </c>
      <c r="C458" s="379">
        <f t="shared" si="54"/>
        <v>8</v>
      </c>
      <c r="D458" s="383">
        <v>3</v>
      </c>
      <c r="E458" s="379">
        <f t="shared" si="55"/>
        <v>10</v>
      </c>
      <c r="F458" s="371">
        <v>3</v>
      </c>
      <c r="G458" s="379">
        <f t="shared" si="56"/>
        <v>14</v>
      </c>
      <c r="H458" s="371">
        <v>4</v>
      </c>
      <c r="I458" s="379">
        <f t="shared" si="57"/>
        <v>9</v>
      </c>
      <c r="J458" s="371">
        <v>4</v>
      </c>
      <c r="K458" s="379">
        <f t="shared" si="58"/>
        <v>8</v>
      </c>
    </row>
    <row r="459" spans="1:11" ht="25.5" customHeight="1" x14ac:dyDescent="0.25">
      <c r="A459" s="2" t="s">
        <v>12</v>
      </c>
      <c r="B459" s="383" t="s">
        <v>355</v>
      </c>
      <c r="C459" s="379">
        <f t="shared" si="54"/>
        <v>20</v>
      </c>
      <c r="D459" s="383" t="s">
        <v>355</v>
      </c>
      <c r="E459" s="379">
        <f t="shared" si="55"/>
        <v>23</v>
      </c>
      <c r="F459" s="371">
        <v>0</v>
      </c>
      <c r="G459" s="379">
        <f t="shared" si="56"/>
        <v>27</v>
      </c>
      <c r="H459" s="371">
        <v>0</v>
      </c>
      <c r="I459" s="379">
        <f t="shared" si="57"/>
        <v>25</v>
      </c>
      <c r="J459" s="371">
        <v>0</v>
      </c>
      <c r="K459" s="379">
        <f t="shared" si="58"/>
        <v>25</v>
      </c>
    </row>
    <row r="460" spans="1:11" ht="25.5" customHeight="1" x14ac:dyDescent="0.25">
      <c r="A460" s="2" t="s">
        <v>13</v>
      </c>
      <c r="B460" s="383">
        <v>30</v>
      </c>
      <c r="C460" s="379">
        <f t="shared" si="54"/>
        <v>1</v>
      </c>
      <c r="D460" s="383">
        <v>35</v>
      </c>
      <c r="E460" s="379">
        <f t="shared" si="55"/>
        <v>1</v>
      </c>
      <c r="F460" s="371">
        <v>42</v>
      </c>
      <c r="G460" s="379">
        <f t="shared" si="56"/>
        <v>1</v>
      </c>
      <c r="H460" s="371">
        <v>43</v>
      </c>
      <c r="I460" s="379">
        <f t="shared" si="57"/>
        <v>1</v>
      </c>
      <c r="J460" s="371">
        <v>41</v>
      </c>
      <c r="K460" s="379">
        <f t="shared" si="58"/>
        <v>1</v>
      </c>
    </row>
    <row r="461" spans="1:11" ht="25.5" customHeight="1" x14ac:dyDescent="0.25">
      <c r="A461" s="2" t="s">
        <v>14</v>
      </c>
      <c r="B461" s="383" t="s">
        <v>355</v>
      </c>
      <c r="C461" s="379">
        <f t="shared" si="54"/>
        <v>20</v>
      </c>
      <c r="D461" s="383">
        <v>2</v>
      </c>
      <c r="E461" s="379">
        <f t="shared" si="55"/>
        <v>11</v>
      </c>
      <c r="F461" s="371">
        <v>7</v>
      </c>
      <c r="G461" s="379">
        <f t="shared" si="56"/>
        <v>9</v>
      </c>
      <c r="H461" s="371">
        <v>4</v>
      </c>
      <c r="I461" s="379">
        <f t="shared" si="57"/>
        <v>9</v>
      </c>
      <c r="J461" s="371">
        <v>4</v>
      </c>
      <c r="K461" s="379">
        <f t="shared" si="58"/>
        <v>8</v>
      </c>
    </row>
    <row r="462" spans="1:11" ht="25.5" customHeight="1" x14ac:dyDescent="0.25">
      <c r="A462" s="2" t="s">
        <v>15</v>
      </c>
      <c r="B462" s="383">
        <v>3</v>
      </c>
      <c r="C462" s="379">
        <f>RANK(B463,$B$453:$B$483)</f>
        <v>4</v>
      </c>
      <c r="D462" s="383" t="s">
        <v>355</v>
      </c>
      <c r="E462" s="379">
        <f t="shared" si="55"/>
        <v>23</v>
      </c>
      <c r="F462" s="371">
        <v>0</v>
      </c>
      <c r="G462" s="379">
        <f t="shared" si="56"/>
        <v>27</v>
      </c>
      <c r="H462" s="371">
        <v>0</v>
      </c>
      <c r="I462" s="379">
        <f t="shared" si="57"/>
        <v>25</v>
      </c>
      <c r="J462" s="371">
        <v>0</v>
      </c>
      <c r="K462" s="379">
        <f t="shared" si="58"/>
        <v>25</v>
      </c>
    </row>
    <row r="463" spans="1:11" ht="25.5" customHeight="1" x14ac:dyDescent="0.25">
      <c r="A463" s="2" t="s">
        <v>16</v>
      </c>
      <c r="B463" s="383">
        <v>9</v>
      </c>
      <c r="C463" s="379">
        <f>RANK(B462,$B$453:$B$483)</f>
        <v>8</v>
      </c>
      <c r="D463" s="383">
        <v>11</v>
      </c>
      <c r="E463" s="379">
        <f t="shared" si="55"/>
        <v>4</v>
      </c>
      <c r="F463" s="371">
        <v>13</v>
      </c>
      <c r="G463" s="379">
        <f t="shared" si="56"/>
        <v>4</v>
      </c>
      <c r="H463" s="371">
        <v>7</v>
      </c>
      <c r="I463" s="379">
        <f t="shared" si="57"/>
        <v>6</v>
      </c>
      <c r="J463" s="371">
        <v>7</v>
      </c>
      <c r="K463" s="379">
        <f t="shared" si="58"/>
        <v>7</v>
      </c>
    </row>
    <row r="464" spans="1:11" ht="25.5" customHeight="1" x14ac:dyDescent="0.25">
      <c r="A464" s="2" t="s">
        <v>17</v>
      </c>
      <c r="B464" s="383" t="s">
        <v>355</v>
      </c>
      <c r="C464" s="379">
        <f t="shared" si="54"/>
        <v>20</v>
      </c>
      <c r="D464" s="383">
        <v>4</v>
      </c>
      <c r="E464" s="379">
        <f t="shared" si="55"/>
        <v>9</v>
      </c>
      <c r="F464" s="371">
        <v>6</v>
      </c>
      <c r="G464" s="379">
        <f t="shared" si="56"/>
        <v>12</v>
      </c>
      <c r="H464" s="371">
        <v>2</v>
      </c>
      <c r="I464" s="379">
        <f t="shared" si="57"/>
        <v>14</v>
      </c>
      <c r="J464" s="371">
        <v>2</v>
      </c>
      <c r="K464" s="379">
        <f t="shared" si="58"/>
        <v>14</v>
      </c>
    </row>
    <row r="465" spans="1:11" ht="25.5" customHeight="1" x14ac:dyDescent="0.25">
      <c r="A465" s="2" t="s">
        <v>18</v>
      </c>
      <c r="B465" s="383" t="s">
        <v>355</v>
      </c>
      <c r="C465" s="379">
        <f t="shared" si="54"/>
        <v>20</v>
      </c>
      <c r="D465" s="383" t="s">
        <v>355</v>
      </c>
      <c r="E465" s="379">
        <f t="shared" si="55"/>
        <v>23</v>
      </c>
      <c r="F465" s="371">
        <v>1</v>
      </c>
      <c r="G465" s="379">
        <f t="shared" si="56"/>
        <v>20</v>
      </c>
      <c r="H465" s="371">
        <v>1</v>
      </c>
      <c r="I465" s="379">
        <f t="shared" si="57"/>
        <v>19</v>
      </c>
      <c r="J465" s="371">
        <v>1</v>
      </c>
      <c r="K465" s="379">
        <f t="shared" si="58"/>
        <v>19</v>
      </c>
    </row>
    <row r="466" spans="1:11" ht="25.5" customHeight="1" x14ac:dyDescent="0.25">
      <c r="A466" s="2" t="s">
        <v>19</v>
      </c>
      <c r="B466" s="383" t="s">
        <v>355</v>
      </c>
      <c r="C466" s="379">
        <f t="shared" si="54"/>
        <v>20</v>
      </c>
      <c r="D466" s="383" t="s">
        <v>355</v>
      </c>
      <c r="E466" s="379">
        <f t="shared" si="55"/>
        <v>23</v>
      </c>
      <c r="F466" s="371">
        <v>0</v>
      </c>
      <c r="G466" s="379">
        <f t="shared" si="56"/>
        <v>27</v>
      </c>
      <c r="H466" s="371">
        <v>0</v>
      </c>
      <c r="I466" s="379">
        <f t="shared" si="57"/>
        <v>25</v>
      </c>
      <c r="J466" s="371">
        <v>0</v>
      </c>
      <c r="K466" s="379">
        <f t="shared" si="58"/>
        <v>25</v>
      </c>
    </row>
    <row r="467" spans="1:11" ht="25.5" customHeight="1" x14ac:dyDescent="0.25">
      <c r="A467" s="2" t="s">
        <v>20</v>
      </c>
      <c r="B467" s="383">
        <v>1</v>
      </c>
      <c r="C467" s="379">
        <f t="shared" si="54"/>
        <v>14</v>
      </c>
      <c r="D467" s="383">
        <v>1</v>
      </c>
      <c r="E467" s="379">
        <f t="shared" si="55"/>
        <v>17</v>
      </c>
      <c r="F467" s="371">
        <v>2</v>
      </c>
      <c r="G467" s="379">
        <f t="shared" si="56"/>
        <v>16</v>
      </c>
      <c r="H467" s="371">
        <v>2</v>
      </c>
      <c r="I467" s="379">
        <f t="shared" si="57"/>
        <v>14</v>
      </c>
      <c r="J467" s="371">
        <v>2</v>
      </c>
      <c r="K467" s="379">
        <f t="shared" si="58"/>
        <v>14</v>
      </c>
    </row>
    <row r="468" spans="1:11" ht="25.5" customHeight="1" x14ac:dyDescent="0.25">
      <c r="A468" s="2" t="s">
        <v>21</v>
      </c>
      <c r="B468" s="383" t="s">
        <v>355</v>
      </c>
      <c r="C468" s="379">
        <f t="shared" si="54"/>
        <v>20</v>
      </c>
      <c r="D468" s="383" t="s">
        <v>355</v>
      </c>
      <c r="E468" s="379">
        <f t="shared" si="55"/>
        <v>23</v>
      </c>
      <c r="F468" s="371">
        <v>0</v>
      </c>
      <c r="G468" s="379">
        <f t="shared" si="56"/>
        <v>27</v>
      </c>
      <c r="H468" s="371">
        <v>0</v>
      </c>
      <c r="I468" s="379">
        <f t="shared" si="57"/>
        <v>25</v>
      </c>
      <c r="J468" s="371">
        <v>0</v>
      </c>
      <c r="K468" s="379">
        <f t="shared" si="58"/>
        <v>25</v>
      </c>
    </row>
    <row r="469" spans="1:11" ht="25.5" customHeight="1" x14ac:dyDescent="0.25">
      <c r="A469" s="2" t="s">
        <v>22</v>
      </c>
      <c r="B469" s="383">
        <v>9</v>
      </c>
      <c r="C469" s="379">
        <f t="shared" si="54"/>
        <v>4</v>
      </c>
      <c r="D469" s="383">
        <v>10</v>
      </c>
      <c r="E469" s="379">
        <f t="shared" si="55"/>
        <v>5</v>
      </c>
      <c r="F469" s="371">
        <v>11</v>
      </c>
      <c r="G469" s="379">
        <f t="shared" si="56"/>
        <v>5</v>
      </c>
      <c r="H469" s="371">
        <v>11</v>
      </c>
      <c r="I469" s="379">
        <f t="shared" si="57"/>
        <v>4</v>
      </c>
      <c r="J469" s="371">
        <v>11</v>
      </c>
      <c r="K469" s="379">
        <f t="shared" si="58"/>
        <v>3</v>
      </c>
    </row>
    <row r="470" spans="1:11" ht="25.5" customHeight="1" x14ac:dyDescent="0.25">
      <c r="A470" s="2" t="s">
        <v>23</v>
      </c>
      <c r="B470" s="383">
        <v>1</v>
      </c>
      <c r="C470" s="379">
        <f t="shared" si="54"/>
        <v>14</v>
      </c>
      <c r="D470" s="383">
        <v>2</v>
      </c>
      <c r="E470" s="379">
        <f t="shared" si="55"/>
        <v>11</v>
      </c>
      <c r="F470" s="371">
        <v>4</v>
      </c>
      <c r="G470" s="379">
        <f t="shared" si="56"/>
        <v>13</v>
      </c>
      <c r="H470" s="371">
        <v>3</v>
      </c>
      <c r="I470" s="379">
        <f t="shared" si="57"/>
        <v>11</v>
      </c>
      <c r="J470" s="371">
        <v>3</v>
      </c>
      <c r="K470" s="379">
        <f t="shared" si="58"/>
        <v>10</v>
      </c>
    </row>
    <row r="471" spans="1:11" ht="25.5" customHeight="1" x14ac:dyDescent="0.25">
      <c r="A471" s="2" t="s">
        <v>24</v>
      </c>
      <c r="B471" s="383">
        <v>1</v>
      </c>
      <c r="C471" s="379">
        <f t="shared" si="54"/>
        <v>14</v>
      </c>
      <c r="D471" s="383">
        <v>1</v>
      </c>
      <c r="E471" s="379">
        <f t="shared" si="55"/>
        <v>17</v>
      </c>
      <c r="F471" s="371">
        <v>2</v>
      </c>
      <c r="G471" s="379">
        <f t="shared" si="56"/>
        <v>16</v>
      </c>
      <c r="H471" s="371">
        <v>0</v>
      </c>
      <c r="I471" s="379">
        <f t="shared" si="57"/>
        <v>25</v>
      </c>
      <c r="J471" s="371">
        <v>1</v>
      </c>
      <c r="K471" s="379">
        <f t="shared" si="58"/>
        <v>19</v>
      </c>
    </row>
    <row r="472" spans="1:11" ht="25.5" customHeight="1" x14ac:dyDescent="0.25">
      <c r="A472" s="2" t="s">
        <v>25</v>
      </c>
      <c r="B472" s="383">
        <v>3</v>
      </c>
      <c r="C472" s="379">
        <f t="shared" si="54"/>
        <v>8</v>
      </c>
      <c r="D472" s="383">
        <v>6</v>
      </c>
      <c r="E472" s="379">
        <f t="shared" si="55"/>
        <v>7</v>
      </c>
      <c r="F472" s="371">
        <v>7</v>
      </c>
      <c r="G472" s="379">
        <f t="shared" si="56"/>
        <v>9</v>
      </c>
      <c r="H472" s="371">
        <v>5</v>
      </c>
      <c r="I472" s="379">
        <f t="shared" si="57"/>
        <v>8</v>
      </c>
      <c r="J472" s="371">
        <v>3</v>
      </c>
      <c r="K472" s="379">
        <f t="shared" si="58"/>
        <v>10</v>
      </c>
    </row>
    <row r="473" spans="1:11" ht="25.5" customHeight="1" x14ac:dyDescent="0.25">
      <c r="A473" s="2" t="s">
        <v>26</v>
      </c>
      <c r="B473" s="383" t="s">
        <v>355</v>
      </c>
      <c r="C473" s="379">
        <f t="shared" si="54"/>
        <v>20</v>
      </c>
      <c r="D473" s="383" t="s">
        <v>355</v>
      </c>
      <c r="E473" s="379">
        <f t="shared" si="55"/>
        <v>23</v>
      </c>
      <c r="F473" s="371">
        <v>1</v>
      </c>
      <c r="G473" s="379">
        <f t="shared" si="56"/>
        <v>20</v>
      </c>
      <c r="H473" s="371">
        <v>0</v>
      </c>
      <c r="I473" s="379">
        <f t="shared" si="57"/>
        <v>25</v>
      </c>
      <c r="J473" s="371">
        <v>2</v>
      </c>
      <c r="K473" s="379">
        <f t="shared" si="58"/>
        <v>14</v>
      </c>
    </row>
    <row r="474" spans="1:11" ht="25.5" customHeight="1" x14ac:dyDescent="0.25">
      <c r="A474" s="2" t="s">
        <v>27</v>
      </c>
      <c r="B474" s="383">
        <v>1</v>
      </c>
      <c r="C474" s="379">
        <f t="shared" si="54"/>
        <v>14</v>
      </c>
      <c r="D474" s="383" t="s">
        <v>355</v>
      </c>
      <c r="E474" s="379">
        <f t="shared" si="55"/>
        <v>23</v>
      </c>
      <c r="F474" s="371">
        <v>1</v>
      </c>
      <c r="G474" s="379">
        <f t="shared" si="56"/>
        <v>20</v>
      </c>
      <c r="H474" s="371">
        <v>1</v>
      </c>
      <c r="I474" s="379">
        <f t="shared" si="57"/>
        <v>19</v>
      </c>
      <c r="J474" s="371">
        <v>1</v>
      </c>
      <c r="K474" s="379">
        <f t="shared" si="58"/>
        <v>19</v>
      </c>
    </row>
    <row r="475" spans="1:11" ht="25.5" customHeight="1" x14ac:dyDescent="0.25">
      <c r="A475" s="2" t="s">
        <v>28</v>
      </c>
      <c r="B475" s="383" t="s">
        <v>355</v>
      </c>
      <c r="C475" s="379">
        <f t="shared" si="54"/>
        <v>20</v>
      </c>
      <c r="D475" s="383">
        <v>1</v>
      </c>
      <c r="E475" s="379">
        <f t="shared" si="55"/>
        <v>17</v>
      </c>
      <c r="F475" s="371">
        <v>1</v>
      </c>
      <c r="G475" s="379">
        <f t="shared" si="56"/>
        <v>20</v>
      </c>
      <c r="H475" s="371">
        <v>1</v>
      </c>
      <c r="I475" s="379">
        <f t="shared" si="57"/>
        <v>19</v>
      </c>
      <c r="J475" s="371">
        <v>1</v>
      </c>
      <c r="K475" s="379">
        <f t="shared" si="58"/>
        <v>19</v>
      </c>
    </row>
    <row r="476" spans="1:11" ht="25.5" customHeight="1" x14ac:dyDescent="0.25">
      <c r="A476" s="2" t="s">
        <v>29</v>
      </c>
      <c r="B476" s="383">
        <v>11</v>
      </c>
      <c r="C476" s="379">
        <f t="shared" si="54"/>
        <v>3</v>
      </c>
      <c r="D476" s="383">
        <v>12</v>
      </c>
      <c r="E476" s="379">
        <f t="shared" si="55"/>
        <v>3</v>
      </c>
      <c r="F476" s="371">
        <v>14</v>
      </c>
      <c r="G476" s="379">
        <f t="shared" si="56"/>
        <v>3</v>
      </c>
      <c r="H476" s="371">
        <v>12</v>
      </c>
      <c r="I476" s="379">
        <f t="shared" si="57"/>
        <v>3</v>
      </c>
      <c r="J476" s="371">
        <v>10</v>
      </c>
      <c r="K476" s="379">
        <f t="shared" si="58"/>
        <v>5</v>
      </c>
    </row>
    <row r="477" spans="1:11" ht="25.5" customHeight="1" x14ac:dyDescent="0.25">
      <c r="A477" s="2" t="s">
        <v>30</v>
      </c>
      <c r="B477" s="383">
        <v>2</v>
      </c>
      <c r="C477" s="379">
        <f t="shared" si="54"/>
        <v>11</v>
      </c>
      <c r="D477" s="383">
        <v>2</v>
      </c>
      <c r="E477" s="379">
        <f t="shared" si="55"/>
        <v>11</v>
      </c>
      <c r="F477" s="371">
        <v>7</v>
      </c>
      <c r="G477" s="379">
        <f t="shared" si="56"/>
        <v>9</v>
      </c>
      <c r="H477" s="371">
        <v>3</v>
      </c>
      <c r="I477" s="379">
        <f t="shared" si="57"/>
        <v>11</v>
      </c>
      <c r="J477" s="371">
        <v>3</v>
      </c>
      <c r="K477" s="379">
        <f t="shared" si="58"/>
        <v>10</v>
      </c>
    </row>
    <row r="478" spans="1:11" ht="25.5" customHeight="1" x14ac:dyDescent="0.25">
      <c r="A478" s="2" t="s">
        <v>31</v>
      </c>
      <c r="B478" s="383" t="s">
        <v>355</v>
      </c>
      <c r="C478" s="379">
        <f t="shared" si="54"/>
        <v>20</v>
      </c>
      <c r="D478" s="383">
        <v>1</v>
      </c>
      <c r="E478" s="379">
        <f t="shared" si="55"/>
        <v>17</v>
      </c>
      <c r="F478" s="371">
        <v>1</v>
      </c>
      <c r="G478" s="379">
        <f t="shared" si="56"/>
        <v>20</v>
      </c>
      <c r="H478" s="371">
        <v>2</v>
      </c>
      <c r="I478" s="379">
        <f t="shared" si="57"/>
        <v>14</v>
      </c>
      <c r="J478" s="371">
        <v>1</v>
      </c>
      <c r="K478" s="379">
        <f t="shared" si="58"/>
        <v>19</v>
      </c>
    </row>
    <row r="479" spans="1:11" ht="25.5" customHeight="1" x14ac:dyDescent="0.25">
      <c r="A479" s="2" t="s">
        <v>32</v>
      </c>
      <c r="B479" s="383">
        <v>9</v>
      </c>
      <c r="C479" s="379">
        <f t="shared" si="54"/>
        <v>4</v>
      </c>
      <c r="D479" s="383">
        <v>9</v>
      </c>
      <c r="E479" s="379">
        <f t="shared" si="55"/>
        <v>6</v>
      </c>
      <c r="F479" s="371">
        <v>11</v>
      </c>
      <c r="G479" s="379">
        <f t="shared" si="56"/>
        <v>5</v>
      </c>
      <c r="H479" s="371">
        <v>11</v>
      </c>
      <c r="I479" s="379">
        <f t="shared" si="57"/>
        <v>4</v>
      </c>
      <c r="J479" s="371">
        <v>11</v>
      </c>
      <c r="K479" s="379">
        <f t="shared" si="58"/>
        <v>3</v>
      </c>
    </row>
    <row r="480" spans="1:11" ht="25.5" customHeight="1" x14ac:dyDescent="0.25">
      <c r="A480" s="2" t="s">
        <v>33</v>
      </c>
      <c r="B480" s="383">
        <v>2</v>
      </c>
      <c r="C480" s="379">
        <f t="shared" si="54"/>
        <v>11</v>
      </c>
      <c r="D480" s="383">
        <v>2</v>
      </c>
      <c r="E480" s="379">
        <f t="shared" si="55"/>
        <v>11</v>
      </c>
      <c r="F480" s="371">
        <v>2</v>
      </c>
      <c r="G480" s="379">
        <f t="shared" si="56"/>
        <v>16</v>
      </c>
      <c r="H480" s="371">
        <v>2</v>
      </c>
      <c r="I480" s="379">
        <f t="shared" si="57"/>
        <v>14</v>
      </c>
      <c r="J480" s="371">
        <v>2</v>
      </c>
      <c r="K480" s="379">
        <f t="shared" si="58"/>
        <v>14</v>
      </c>
    </row>
    <row r="481" spans="1:16" ht="25.5" customHeight="1" x14ac:dyDescent="0.25">
      <c r="A481" s="2" t="s">
        <v>34</v>
      </c>
      <c r="B481" s="383" t="s">
        <v>355</v>
      </c>
      <c r="C481" s="379">
        <f t="shared" si="54"/>
        <v>20</v>
      </c>
      <c r="D481" s="383" t="s">
        <v>355</v>
      </c>
      <c r="E481" s="379">
        <f t="shared" si="55"/>
        <v>23</v>
      </c>
      <c r="F481" s="371">
        <v>1</v>
      </c>
      <c r="G481" s="379">
        <f t="shared" si="56"/>
        <v>20</v>
      </c>
      <c r="H481" s="371">
        <v>1</v>
      </c>
      <c r="I481" s="379">
        <f t="shared" si="57"/>
        <v>19</v>
      </c>
      <c r="J481" s="371">
        <v>1</v>
      </c>
      <c r="K481" s="379">
        <f t="shared" si="58"/>
        <v>19</v>
      </c>
    </row>
    <row r="482" spans="1:16" ht="25.5" customHeight="1" x14ac:dyDescent="0.25">
      <c r="A482" s="2" t="s">
        <v>35</v>
      </c>
      <c r="B482" s="383" t="s">
        <v>355</v>
      </c>
      <c r="C482" s="379">
        <f t="shared" si="54"/>
        <v>20</v>
      </c>
      <c r="D482" s="383">
        <v>1</v>
      </c>
      <c r="E482" s="379">
        <f t="shared" si="55"/>
        <v>17</v>
      </c>
      <c r="F482" s="371">
        <v>1</v>
      </c>
      <c r="G482" s="379">
        <f t="shared" si="56"/>
        <v>20</v>
      </c>
      <c r="H482" s="371">
        <v>1</v>
      </c>
      <c r="I482" s="379">
        <f t="shared" si="57"/>
        <v>19</v>
      </c>
      <c r="J482" s="371">
        <v>0</v>
      </c>
      <c r="K482" s="379">
        <f t="shared" si="58"/>
        <v>25</v>
      </c>
    </row>
    <row r="483" spans="1:16" ht="25.5" customHeight="1" x14ac:dyDescent="0.25">
      <c r="A483" s="2" t="s">
        <v>36</v>
      </c>
      <c r="B483" s="383">
        <v>1</v>
      </c>
      <c r="C483" s="379">
        <f t="shared" si="54"/>
        <v>14</v>
      </c>
      <c r="D483" s="383">
        <v>1</v>
      </c>
      <c r="E483" s="379">
        <f t="shared" si="55"/>
        <v>17</v>
      </c>
      <c r="F483" s="371">
        <v>2</v>
      </c>
      <c r="G483" s="379">
        <f t="shared" si="56"/>
        <v>16</v>
      </c>
      <c r="H483" s="371">
        <v>1</v>
      </c>
      <c r="I483" s="379">
        <f t="shared" si="57"/>
        <v>19</v>
      </c>
      <c r="J483" s="371">
        <v>0</v>
      </c>
      <c r="K483" s="379">
        <f t="shared" si="58"/>
        <v>25</v>
      </c>
    </row>
    <row r="484" spans="1:16" ht="25.5" customHeight="1" x14ac:dyDescent="0.25">
      <c r="A484" s="9" t="s">
        <v>949</v>
      </c>
    </row>
    <row r="485" spans="1:16" ht="25.5" customHeight="1" x14ac:dyDescent="0.25">
      <c r="A485" s="9" t="s">
        <v>77</v>
      </c>
    </row>
    <row r="487" spans="1:16" ht="25.5" customHeight="1" x14ac:dyDescent="0.25">
      <c r="A487" s="469" t="s">
        <v>658</v>
      </c>
      <c r="E487" s="23"/>
      <c r="G487" s="23"/>
      <c r="K487" s="23" t="s">
        <v>81</v>
      </c>
    </row>
    <row r="488" spans="1:16" ht="25.5" customHeight="1" x14ac:dyDescent="0.25">
      <c r="A488" s="721" t="s">
        <v>1</v>
      </c>
      <c r="B488" s="725">
        <v>1399</v>
      </c>
      <c r="C488" s="725"/>
      <c r="D488" s="725">
        <v>1400</v>
      </c>
      <c r="E488" s="725"/>
      <c r="F488" s="725">
        <v>1401</v>
      </c>
      <c r="G488" s="725"/>
      <c r="H488" s="725">
        <v>1402</v>
      </c>
      <c r="I488" s="725"/>
      <c r="J488" s="725">
        <v>1403</v>
      </c>
      <c r="K488" s="725"/>
    </row>
    <row r="489" spans="1:16" ht="25.5" customHeight="1" x14ac:dyDescent="0.25">
      <c r="A489" s="721"/>
      <c r="B489" s="458" t="s">
        <v>82</v>
      </c>
      <c r="C489" s="458" t="s">
        <v>3</v>
      </c>
      <c r="D489" s="458" t="s">
        <v>82</v>
      </c>
      <c r="E489" s="458" t="s">
        <v>3</v>
      </c>
      <c r="F489" s="458" t="s">
        <v>82</v>
      </c>
      <c r="G489" s="458" t="s">
        <v>3</v>
      </c>
      <c r="H489" s="458" t="s">
        <v>82</v>
      </c>
      <c r="I489" s="458" t="s">
        <v>3</v>
      </c>
      <c r="J489" s="458" t="s">
        <v>82</v>
      </c>
      <c r="K489" s="458" t="s">
        <v>3</v>
      </c>
    </row>
    <row r="490" spans="1:16" ht="25.5" customHeight="1" x14ac:dyDescent="0.25">
      <c r="A490" s="1" t="s">
        <v>4</v>
      </c>
      <c r="B490" s="16">
        <v>269</v>
      </c>
      <c r="C490" s="377" t="s">
        <v>230</v>
      </c>
      <c r="D490" s="16">
        <v>265</v>
      </c>
      <c r="E490" s="377" t="s">
        <v>230</v>
      </c>
      <c r="F490" s="381">
        <v>265</v>
      </c>
      <c r="G490" s="16" t="s">
        <v>230</v>
      </c>
      <c r="H490" s="381">
        <v>244</v>
      </c>
      <c r="I490" s="16" t="s">
        <v>230</v>
      </c>
      <c r="J490" s="381">
        <v>281</v>
      </c>
      <c r="K490" s="278" t="s">
        <v>230</v>
      </c>
      <c r="L490" s="675"/>
      <c r="M490" s="675"/>
      <c r="N490" s="675"/>
      <c r="O490" s="675"/>
      <c r="P490" s="675"/>
    </row>
    <row r="491" spans="1:16" ht="25.5" customHeight="1" x14ac:dyDescent="0.25">
      <c r="A491" s="2" t="s">
        <v>6</v>
      </c>
      <c r="B491" s="383">
        <v>14</v>
      </c>
      <c r="C491" s="379">
        <f>RANK(B491,$B$491:$B$521)</f>
        <v>8</v>
      </c>
      <c r="D491" s="383">
        <v>14</v>
      </c>
      <c r="E491" s="379">
        <f>RANK(D491,$D$491:$D$521)</f>
        <v>8</v>
      </c>
      <c r="F491" s="371">
        <v>11</v>
      </c>
      <c r="G491" s="379">
        <f>RANK(F491,$F$491:$F$521)</f>
        <v>9</v>
      </c>
      <c r="H491" s="371">
        <v>8</v>
      </c>
      <c r="I491" s="379">
        <f>RANK(H491,$H$491:$H$521)</f>
        <v>9</v>
      </c>
      <c r="J491" s="371">
        <v>9</v>
      </c>
      <c r="K491" s="379">
        <f>RANK(J491,$J$491:$J$521)</f>
        <v>11</v>
      </c>
    </row>
    <row r="492" spans="1:16" ht="25.5" customHeight="1" x14ac:dyDescent="0.25">
      <c r="A492" s="2" t="s">
        <v>7</v>
      </c>
      <c r="B492" s="383">
        <v>20</v>
      </c>
      <c r="C492" s="379">
        <f t="shared" ref="C492:C521" si="59">RANK(B492,$B$491:$B$521)</f>
        <v>5</v>
      </c>
      <c r="D492" s="383">
        <v>18</v>
      </c>
      <c r="E492" s="379">
        <f t="shared" ref="E492:E521" si="60">RANK(D492,$D$491:$D$521)</f>
        <v>5</v>
      </c>
      <c r="F492" s="371">
        <v>21</v>
      </c>
      <c r="G492" s="379">
        <f t="shared" ref="G492:G521" si="61">RANK(F492,$F$491:$F$521)</f>
        <v>4</v>
      </c>
      <c r="H492" s="371">
        <v>17</v>
      </c>
      <c r="I492" s="379">
        <f t="shared" ref="I492:I521" si="62">RANK(H492,$H$491:$H$521)</f>
        <v>4</v>
      </c>
      <c r="J492" s="371">
        <v>11</v>
      </c>
      <c r="K492" s="379">
        <f t="shared" ref="K492:K521" si="63">RANK(J492,$J$491:$J$521)</f>
        <v>9</v>
      </c>
      <c r="N492" s="501"/>
    </row>
    <row r="493" spans="1:16" ht="25.5" customHeight="1" x14ac:dyDescent="0.25">
      <c r="A493" s="2" t="s">
        <v>8</v>
      </c>
      <c r="B493" s="383">
        <v>4</v>
      </c>
      <c r="C493" s="379">
        <f t="shared" si="59"/>
        <v>16</v>
      </c>
      <c r="D493" s="383">
        <v>4</v>
      </c>
      <c r="E493" s="379">
        <f t="shared" si="60"/>
        <v>17</v>
      </c>
      <c r="F493" s="371">
        <v>3</v>
      </c>
      <c r="G493" s="379">
        <f t="shared" si="61"/>
        <v>22</v>
      </c>
      <c r="H493" s="371">
        <v>4</v>
      </c>
      <c r="I493" s="379">
        <f t="shared" si="62"/>
        <v>17</v>
      </c>
      <c r="J493" s="371">
        <v>4</v>
      </c>
      <c r="K493" s="379">
        <f t="shared" si="63"/>
        <v>19</v>
      </c>
      <c r="N493" s="501"/>
    </row>
    <row r="494" spans="1:16" ht="25.5" customHeight="1" x14ac:dyDescent="0.25">
      <c r="A494" s="2" t="s">
        <v>9</v>
      </c>
      <c r="B494" s="383">
        <v>25</v>
      </c>
      <c r="C494" s="379">
        <f t="shared" si="59"/>
        <v>3</v>
      </c>
      <c r="D494" s="383">
        <v>27</v>
      </c>
      <c r="E494" s="379">
        <f t="shared" si="60"/>
        <v>2</v>
      </c>
      <c r="F494" s="371">
        <v>14</v>
      </c>
      <c r="G494" s="379">
        <f t="shared" si="61"/>
        <v>7</v>
      </c>
      <c r="H494" s="371">
        <v>13</v>
      </c>
      <c r="I494" s="379">
        <f t="shared" si="62"/>
        <v>7</v>
      </c>
      <c r="J494" s="371">
        <v>24</v>
      </c>
      <c r="K494" s="379">
        <f t="shared" si="63"/>
        <v>4</v>
      </c>
      <c r="N494" s="501"/>
    </row>
    <row r="495" spans="1:16" ht="25.5" customHeight="1" x14ac:dyDescent="0.25">
      <c r="A495" s="2" t="s">
        <v>10</v>
      </c>
      <c r="B495" s="383">
        <v>7</v>
      </c>
      <c r="C495" s="379">
        <f t="shared" si="59"/>
        <v>10</v>
      </c>
      <c r="D495" s="383">
        <v>7</v>
      </c>
      <c r="E495" s="379">
        <f t="shared" si="60"/>
        <v>10</v>
      </c>
      <c r="F495" s="371">
        <v>7</v>
      </c>
      <c r="G495" s="379">
        <f t="shared" si="61"/>
        <v>11</v>
      </c>
      <c r="H495" s="371">
        <v>8</v>
      </c>
      <c r="I495" s="379">
        <f t="shared" si="62"/>
        <v>9</v>
      </c>
      <c r="J495" s="371">
        <v>12</v>
      </c>
      <c r="K495" s="379">
        <f t="shared" si="63"/>
        <v>7</v>
      </c>
      <c r="N495" s="557"/>
    </row>
    <row r="496" spans="1:16" ht="25.5" customHeight="1" x14ac:dyDescent="0.25">
      <c r="A496" s="2" t="s">
        <v>11</v>
      </c>
      <c r="B496" s="383">
        <v>1</v>
      </c>
      <c r="C496" s="379">
        <f t="shared" si="59"/>
        <v>27</v>
      </c>
      <c r="D496" s="383">
        <v>1</v>
      </c>
      <c r="E496" s="379">
        <f t="shared" si="60"/>
        <v>26</v>
      </c>
      <c r="F496" s="371">
        <v>4</v>
      </c>
      <c r="G496" s="379">
        <f t="shared" si="61"/>
        <v>16</v>
      </c>
      <c r="H496" s="371">
        <v>4</v>
      </c>
      <c r="I496" s="379">
        <f t="shared" si="62"/>
        <v>17</v>
      </c>
      <c r="J496" s="371">
        <v>5</v>
      </c>
      <c r="K496" s="379">
        <f t="shared" si="63"/>
        <v>16</v>
      </c>
      <c r="N496" s="501"/>
    </row>
    <row r="497" spans="1:14" ht="25.5" customHeight="1" x14ac:dyDescent="0.25">
      <c r="A497" s="2" t="s">
        <v>12</v>
      </c>
      <c r="B497" s="383">
        <v>3</v>
      </c>
      <c r="C497" s="379">
        <f t="shared" si="59"/>
        <v>21</v>
      </c>
      <c r="D497" s="383">
        <v>3</v>
      </c>
      <c r="E497" s="379">
        <f t="shared" si="60"/>
        <v>19</v>
      </c>
      <c r="F497" s="371">
        <v>4</v>
      </c>
      <c r="G497" s="379">
        <f t="shared" si="61"/>
        <v>16</v>
      </c>
      <c r="H497" s="371">
        <v>4</v>
      </c>
      <c r="I497" s="379">
        <f t="shared" si="62"/>
        <v>17</v>
      </c>
      <c r="J497" s="371">
        <v>4</v>
      </c>
      <c r="K497" s="379">
        <f t="shared" si="63"/>
        <v>19</v>
      </c>
      <c r="N497" s="501"/>
    </row>
    <row r="498" spans="1:14" ht="25.5" customHeight="1" x14ac:dyDescent="0.25">
      <c r="A498" s="2" t="s">
        <v>13</v>
      </c>
      <c r="B498" s="383">
        <v>33</v>
      </c>
      <c r="C498" s="379">
        <f t="shared" si="59"/>
        <v>1</v>
      </c>
      <c r="D498" s="383">
        <v>33</v>
      </c>
      <c r="E498" s="379">
        <f t="shared" si="60"/>
        <v>1</v>
      </c>
      <c r="F498" s="371">
        <v>35</v>
      </c>
      <c r="G498" s="379">
        <f t="shared" si="61"/>
        <v>1</v>
      </c>
      <c r="H498" s="371">
        <v>28</v>
      </c>
      <c r="I498" s="379">
        <f t="shared" si="62"/>
        <v>2</v>
      </c>
      <c r="J498" s="371">
        <v>33</v>
      </c>
      <c r="K498" s="379">
        <f t="shared" si="63"/>
        <v>1</v>
      </c>
    </row>
    <row r="499" spans="1:14" ht="25.5" customHeight="1" x14ac:dyDescent="0.25">
      <c r="A499" s="2" t="s">
        <v>14</v>
      </c>
      <c r="B499" s="383">
        <v>3</v>
      </c>
      <c r="C499" s="379">
        <f t="shared" si="59"/>
        <v>21</v>
      </c>
      <c r="D499" s="383">
        <v>3</v>
      </c>
      <c r="E499" s="379">
        <f t="shared" si="60"/>
        <v>19</v>
      </c>
      <c r="F499" s="371">
        <v>2</v>
      </c>
      <c r="G499" s="379">
        <f t="shared" si="61"/>
        <v>23</v>
      </c>
      <c r="H499" s="371">
        <v>3</v>
      </c>
      <c r="I499" s="379">
        <f t="shared" si="62"/>
        <v>23</v>
      </c>
      <c r="J499" s="371">
        <v>4</v>
      </c>
      <c r="K499" s="379">
        <f t="shared" si="63"/>
        <v>19</v>
      </c>
    </row>
    <row r="500" spans="1:14" ht="25.5" customHeight="1" x14ac:dyDescent="0.25">
      <c r="A500" s="2" t="s">
        <v>15</v>
      </c>
      <c r="B500" s="383">
        <v>0</v>
      </c>
      <c r="C500" s="379">
        <f t="shared" si="59"/>
        <v>31</v>
      </c>
      <c r="D500" s="383">
        <v>2</v>
      </c>
      <c r="E500" s="379">
        <f t="shared" si="60"/>
        <v>22</v>
      </c>
      <c r="F500" s="371">
        <v>2</v>
      </c>
      <c r="G500" s="379">
        <f t="shared" si="61"/>
        <v>23</v>
      </c>
      <c r="H500" s="371">
        <v>1</v>
      </c>
      <c r="I500" s="379">
        <f t="shared" si="62"/>
        <v>29</v>
      </c>
      <c r="J500" s="371">
        <v>2</v>
      </c>
      <c r="K500" s="379">
        <f t="shared" si="63"/>
        <v>28</v>
      </c>
    </row>
    <row r="501" spans="1:14" ht="25.5" customHeight="1" x14ac:dyDescent="0.25">
      <c r="A501" s="2" t="s">
        <v>16</v>
      </c>
      <c r="B501" s="383">
        <v>31</v>
      </c>
      <c r="C501" s="379">
        <f t="shared" si="59"/>
        <v>2</v>
      </c>
      <c r="D501" s="383">
        <v>27</v>
      </c>
      <c r="E501" s="379">
        <f t="shared" si="60"/>
        <v>2</v>
      </c>
      <c r="F501" s="371">
        <v>23</v>
      </c>
      <c r="G501" s="379">
        <f t="shared" si="61"/>
        <v>3</v>
      </c>
      <c r="H501" s="371">
        <v>21</v>
      </c>
      <c r="I501" s="379">
        <f t="shared" si="62"/>
        <v>3</v>
      </c>
      <c r="J501" s="371">
        <v>30</v>
      </c>
      <c r="K501" s="379">
        <f t="shared" si="63"/>
        <v>2</v>
      </c>
    </row>
    <row r="502" spans="1:14" ht="25.5" customHeight="1" x14ac:dyDescent="0.25">
      <c r="A502" s="2" t="s">
        <v>17</v>
      </c>
      <c r="B502" s="383">
        <v>2</v>
      </c>
      <c r="C502" s="379">
        <f t="shared" si="59"/>
        <v>24</v>
      </c>
      <c r="D502" s="676">
        <v>0</v>
      </c>
      <c r="E502" s="379">
        <f t="shared" si="60"/>
        <v>31</v>
      </c>
      <c r="F502" s="371">
        <v>4</v>
      </c>
      <c r="G502" s="379">
        <f t="shared" si="61"/>
        <v>16</v>
      </c>
      <c r="H502" s="371">
        <v>4</v>
      </c>
      <c r="I502" s="379">
        <f t="shared" si="62"/>
        <v>17</v>
      </c>
      <c r="J502" s="371">
        <v>4</v>
      </c>
      <c r="K502" s="379">
        <f t="shared" si="63"/>
        <v>19</v>
      </c>
    </row>
    <row r="503" spans="1:14" ht="25.5" customHeight="1" x14ac:dyDescent="0.25">
      <c r="A503" s="2" t="s">
        <v>18</v>
      </c>
      <c r="B503" s="383">
        <v>6</v>
      </c>
      <c r="C503" s="379">
        <f t="shared" si="59"/>
        <v>12</v>
      </c>
      <c r="D503" s="383">
        <v>6</v>
      </c>
      <c r="E503" s="379">
        <f t="shared" si="60"/>
        <v>13</v>
      </c>
      <c r="F503" s="371">
        <v>7</v>
      </c>
      <c r="G503" s="379">
        <f t="shared" si="61"/>
        <v>11</v>
      </c>
      <c r="H503" s="371">
        <v>6</v>
      </c>
      <c r="I503" s="379">
        <f t="shared" si="62"/>
        <v>13</v>
      </c>
      <c r="J503" s="371">
        <v>12</v>
      </c>
      <c r="K503" s="379">
        <f t="shared" si="63"/>
        <v>7</v>
      </c>
    </row>
    <row r="504" spans="1:14" ht="25.5" customHeight="1" x14ac:dyDescent="0.25">
      <c r="A504" s="2" t="s">
        <v>19</v>
      </c>
      <c r="B504" s="383">
        <v>1</v>
      </c>
      <c r="C504" s="379">
        <f t="shared" si="59"/>
        <v>27</v>
      </c>
      <c r="D504" s="383">
        <v>2</v>
      </c>
      <c r="E504" s="379">
        <f t="shared" si="60"/>
        <v>22</v>
      </c>
      <c r="F504" s="371">
        <v>2</v>
      </c>
      <c r="G504" s="379">
        <f t="shared" si="61"/>
        <v>23</v>
      </c>
      <c r="H504" s="371">
        <v>2</v>
      </c>
      <c r="I504" s="379">
        <f t="shared" si="62"/>
        <v>24</v>
      </c>
      <c r="J504" s="371">
        <v>1</v>
      </c>
      <c r="K504" s="379">
        <f t="shared" si="63"/>
        <v>29</v>
      </c>
    </row>
    <row r="505" spans="1:14" ht="25.5" customHeight="1" x14ac:dyDescent="0.25">
      <c r="A505" s="2" t="s">
        <v>20</v>
      </c>
      <c r="B505" s="383">
        <v>7</v>
      </c>
      <c r="C505" s="379">
        <f t="shared" si="59"/>
        <v>10</v>
      </c>
      <c r="D505" s="383">
        <v>7</v>
      </c>
      <c r="E505" s="379">
        <f t="shared" si="60"/>
        <v>10</v>
      </c>
      <c r="F505" s="371">
        <v>8</v>
      </c>
      <c r="G505" s="379">
        <f t="shared" si="61"/>
        <v>10</v>
      </c>
      <c r="H505" s="371">
        <v>7</v>
      </c>
      <c r="I505" s="379">
        <f t="shared" si="62"/>
        <v>12</v>
      </c>
      <c r="J505" s="371">
        <v>6</v>
      </c>
      <c r="K505" s="379">
        <f t="shared" si="63"/>
        <v>12</v>
      </c>
    </row>
    <row r="506" spans="1:14" ht="25.5" customHeight="1" x14ac:dyDescent="0.25">
      <c r="A506" s="2" t="s">
        <v>21</v>
      </c>
      <c r="B506" s="383">
        <v>1</v>
      </c>
      <c r="C506" s="379">
        <f t="shared" si="59"/>
        <v>27</v>
      </c>
      <c r="D506" s="383">
        <v>1</v>
      </c>
      <c r="E506" s="379">
        <f t="shared" si="60"/>
        <v>26</v>
      </c>
      <c r="F506" s="371">
        <v>1</v>
      </c>
      <c r="G506" s="379">
        <f t="shared" si="61"/>
        <v>28</v>
      </c>
      <c r="H506" s="371">
        <v>1</v>
      </c>
      <c r="I506" s="379">
        <f t="shared" si="62"/>
        <v>29</v>
      </c>
      <c r="J506" s="371">
        <v>4</v>
      </c>
      <c r="K506" s="379">
        <f t="shared" si="63"/>
        <v>19</v>
      </c>
    </row>
    <row r="507" spans="1:14" ht="25.5" customHeight="1" x14ac:dyDescent="0.25">
      <c r="A507" s="2" t="s">
        <v>22</v>
      </c>
      <c r="B507" s="383">
        <v>19</v>
      </c>
      <c r="C507" s="379">
        <f t="shared" si="59"/>
        <v>6</v>
      </c>
      <c r="D507" s="383">
        <v>16</v>
      </c>
      <c r="E507" s="379">
        <f t="shared" si="60"/>
        <v>7</v>
      </c>
      <c r="F507" s="371">
        <v>21</v>
      </c>
      <c r="G507" s="379">
        <f t="shared" si="61"/>
        <v>4</v>
      </c>
      <c r="H507" s="371">
        <v>14</v>
      </c>
      <c r="I507" s="379">
        <f t="shared" si="62"/>
        <v>6</v>
      </c>
      <c r="J507" s="371">
        <v>17</v>
      </c>
      <c r="K507" s="379">
        <f t="shared" si="63"/>
        <v>6</v>
      </c>
    </row>
    <row r="508" spans="1:14" ht="25.5" customHeight="1" x14ac:dyDescent="0.25">
      <c r="A508" s="2" t="s">
        <v>23</v>
      </c>
      <c r="B508" s="383">
        <v>4</v>
      </c>
      <c r="C508" s="379">
        <f t="shared" si="59"/>
        <v>16</v>
      </c>
      <c r="D508" s="383">
        <v>6</v>
      </c>
      <c r="E508" s="379">
        <f t="shared" si="60"/>
        <v>13</v>
      </c>
      <c r="F508" s="371">
        <v>4</v>
      </c>
      <c r="G508" s="379">
        <f t="shared" si="61"/>
        <v>16</v>
      </c>
      <c r="H508" s="371">
        <v>4</v>
      </c>
      <c r="I508" s="379">
        <f t="shared" si="62"/>
        <v>17</v>
      </c>
      <c r="J508" s="371">
        <v>3</v>
      </c>
      <c r="K508" s="379">
        <f t="shared" si="63"/>
        <v>24</v>
      </c>
    </row>
    <row r="509" spans="1:14" ht="25.5" customHeight="1" x14ac:dyDescent="0.25">
      <c r="A509" s="2" t="s">
        <v>24</v>
      </c>
      <c r="B509" s="383">
        <v>4</v>
      </c>
      <c r="C509" s="379">
        <f t="shared" si="59"/>
        <v>16</v>
      </c>
      <c r="D509" s="383">
        <v>5</v>
      </c>
      <c r="E509" s="379">
        <f t="shared" si="60"/>
        <v>16</v>
      </c>
      <c r="F509" s="371">
        <v>4</v>
      </c>
      <c r="G509" s="379">
        <f t="shared" si="61"/>
        <v>16</v>
      </c>
      <c r="H509" s="371">
        <v>2</v>
      </c>
      <c r="I509" s="379">
        <f t="shared" si="62"/>
        <v>24</v>
      </c>
      <c r="J509" s="371">
        <v>3</v>
      </c>
      <c r="K509" s="379">
        <f t="shared" si="63"/>
        <v>24</v>
      </c>
    </row>
    <row r="510" spans="1:14" ht="25.5" customHeight="1" x14ac:dyDescent="0.25">
      <c r="A510" s="2" t="s">
        <v>25</v>
      </c>
      <c r="B510" s="383">
        <v>12</v>
      </c>
      <c r="C510" s="379">
        <f t="shared" si="59"/>
        <v>9</v>
      </c>
      <c r="D510" s="383">
        <v>13</v>
      </c>
      <c r="E510" s="379">
        <f t="shared" si="60"/>
        <v>9</v>
      </c>
      <c r="F510" s="371">
        <v>13</v>
      </c>
      <c r="G510" s="379">
        <f t="shared" si="61"/>
        <v>8</v>
      </c>
      <c r="H510" s="371">
        <v>9</v>
      </c>
      <c r="I510" s="379">
        <f t="shared" si="62"/>
        <v>8</v>
      </c>
      <c r="J510" s="371">
        <v>10</v>
      </c>
      <c r="K510" s="379">
        <f t="shared" si="63"/>
        <v>10</v>
      </c>
    </row>
    <row r="511" spans="1:14" ht="25.5" customHeight="1" x14ac:dyDescent="0.25">
      <c r="A511" s="2" t="s">
        <v>26</v>
      </c>
      <c r="B511" s="383">
        <v>6</v>
      </c>
      <c r="C511" s="379">
        <f t="shared" si="59"/>
        <v>12</v>
      </c>
      <c r="D511" s="383">
        <v>6</v>
      </c>
      <c r="E511" s="379">
        <f t="shared" si="60"/>
        <v>13</v>
      </c>
      <c r="F511" s="371">
        <v>5</v>
      </c>
      <c r="G511" s="379">
        <f t="shared" si="61"/>
        <v>14</v>
      </c>
      <c r="H511" s="371">
        <v>6</v>
      </c>
      <c r="I511" s="379">
        <f t="shared" si="62"/>
        <v>13</v>
      </c>
      <c r="J511" s="371">
        <v>6</v>
      </c>
      <c r="K511" s="379">
        <f t="shared" si="63"/>
        <v>12</v>
      </c>
    </row>
    <row r="512" spans="1:14" ht="25.5" customHeight="1" x14ac:dyDescent="0.25">
      <c r="A512" s="2" t="s">
        <v>27</v>
      </c>
      <c r="B512" s="383">
        <v>3</v>
      </c>
      <c r="C512" s="379">
        <f t="shared" si="59"/>
        <v>21</v>
      </c>
      <c r="D512" s="383">
        <v>1</v>
      </c>
      <c r="E512" s="379">
        <f t="shared" si="60"/>
        <v>26</v>
      </c>
      <c r="F512" s="371">
        <v>1</v>
      </c>
      <c r="G512" s="379">
        <f t="shared" si="61"/>
        <v>28</v>
      </c>
      <c r="H512" s="371">
        <v>2</v>
      </c>
      <c r="I512" s="379">
        <f t="shared" si="62"/>
        <v>24</v>
      </c>
      <c r="J512" s="371">
        <v>1</v>
      </c>
      <c r="K512" s="379">
        <f t="shared" si="63"/>
        <v>29</v>
      </c>
    </row>
    <row r="513" spans="1:11" ht="25.5" customHeight="1" x14ac:dyDescent="0.25">
      <c r="A513" s="2" t="s">
        <v>28</v>
      </c>
      <c r="B513" s="383">
        <v>1</v>
      </c>
      <c r="C513" s="379">
        <f t="shared" si="59"/>
        <v>27</v>
      </c>
      <c r="D513" s="383">
        <v>1</v>
      </c>
      <c r="E513" s="379">
        <f t="shared" si="60"/>
        <v>26</v>
      </c>
      <c r="F513" s="371">
        <v>1</v>
      </c>
      <c r="G513" s="379">
        <f t="shared" si="61"/>
        <v>28</v>
      </c>
      <c r="H513" s="371">
        <v>1</v>
      </c>
      <c r="I513" s="379">
        <f t="shared" si="62"/>
        <v>29</v>
      </c>
      <c r="J513" s="371">
        <v>1</v>
      </c>
      <c r="K513" s="379">
        <f t="shared" si="63"/>
        <v>29</v>
      </c>
    </row>
    <row r="514" spans="1:11" ht="25.5" customHeight="1" x14ac:dyDescent="0.25">
      <c r="A514" s="2" t="s">
        <v>29</v>
      </c>
      <c r="B514" s="383">
        <v>16</v>
      </c>
      <c r="C514" s="379">
        <f t="shared" si="59"/>
        <v>7</v>
      </c>
      <c r="D514" s="383">
        <v>17</v>
      </c>
      <c r="E514" s="379">
        <f t="shared" si="60"/>
        <v>6</v>
      </c>
      <c r="F514" s="371">
        <v>19</v>
      </c>
      <c r="G514" s="379">
        <f t="shared" si="61"/>
        <v>6</v>
      </c>
      <c r="H514" s="371">
        <v>17</v>
      </c>
      <c r="I514" s="379">
        <f t="shared" si="62"/>
        <v>4</v>
      </c>
      <c r="J514" s="371">
        <v>18</v>
      </c>
      <c r="K514" s="379">
        <f t="shared" si="63"/>
        <v>5</v>
      </c>
    </row>
    <row r="515" spans="1:11" ht="25.5" customHeight="1" x14ac:dyDescent="0.25">
      <c r="A515" s="2" t="s">
        <v>30</v>
      </c>
      <c r="B515" s="383">
        <v>6</v>
      </c>
      <c r="C515" s="379">
        <f t="shared" si="59"/>
        <v>12</v>
      </c>
      <c r="D515" s="383">
        <v>7</v>
      </c>
      <c r="E515" s="379">
        <f t="shared" si="60"/>
        <v>10</v>
      </c>
      <c r="F515" s="371">
        <v>6</v>
      </c>
      <c r="G515" s="379">
        <f t="shared" si="61"/>
        <v>13</v>
      </c>
      <c r="H515" s="371">
        <v>8</v>
      </c>
      <c r="I515" s="379">
        <f t="shared" si="62"/>
        <v>9</v>
      </c>
      <c r="J515" s="371">
        <v>6</v>
      </c>
      <c r="K515" s="379">
        <f t="shared" si="63"/>
        <v>12</v>
      </c>
    </row>
    <row r="516" spans="1:11" ht="25.5" customHeight="1" x14ac:dyDescent="0.25">
      <c r="A516" s="2" t="s">
        <v>31</v>
      </c>
      <c r="B516" s="383">
        <v>2</v>
      </c>
      <c r="C516" s="379">
        <f t="shared" si="59"/>
        <v>24</v>
      </c>
      <c r="D516" s="383">
        <v>2</v>
      </c>
      <c r="E516" s="379">
        <f t="shared" si="60"/>
        <v>22</v>
      </c>
      <c r="F516" s="371">
        <v>2</v>
      </c>
      <c r="G516" s="379">
        <f t="shared" si="61"/>
        <v>23</v>
      </c>
      <c r="H516" s="371">
        <v>4</v>
      </c>
      <c r="I516" s="379">
        <f t="shared" si="62"/>
        <v>17</v>
      </c>
      <c r="J516" s="371">
        <v>3</v>
      </c>
      <c r="K516" s="379">
        <f t="shared" si="63"/>
        <v>24</v>
      </c>
    </row>
    <row r="517" spans="1:11" ht="25.5" customHeight="1" x14ac:dyDescent="0.25">
      <c r="A517" s="2" t="s">
        <v>32</v>
      </c>
      <c r="B517" s="383">
        <v>23</v>
      </c>
      <c r="C517" s="379">
        <f t="shared" si="59"/>
        <v>4</v>
      </c>
      <c r="D517" s="383">
        <v>26</v>
      </c>
      <c r="E517" s="379">
        <f t="shared" si="60"/>
        <v>4</v>
      </c>
      <c r="F517" s="371">
        <v>29</v>
      </c>
      <c r="G517" s="379">
        <f t="shared" si="61"/>
        <v>2</v>
      </c>
      <c r="H517" s="371">
        <v>31</v>
      </c>
      <c r="I517" s="379">
        <f t="shared" si="62"/>
        <v>1</v>
      </c>
      <c r="J517" s="371">
        <v>29</v>
      </c>
      <c r="K517" s="379">
        <f t="shared" si="63"/>
        <v>3</v>
      </c>
    </row>
    <row r="518" spans="1:11" ht="25.5" customHeight="1" x14ac:dyDescent="0.25">
      <c r="A518" s="2" t="s">
        <v>33</v>
      </c>
      <c r="B518" s="383">
        <v>4</v>
      </c>
      <c r="C518" s="379">
        <f t="shared" si="59"/>
        <v>16</v>
      </c>
      <c r="D518" s="383">
        <v>4</v>
      </c>
      <c r="E518" s="379">
        <f t="shared" si="60"/>
        <v>17</v>
      </c>
      <c r="F518" s="371">
        <v>5</v>
      </c>
      <c r="G518" s="379">
        <f t="shared" si="61"/>
        <v>14</v>
      </c>
      <c r="H518" s="371">
        <v>6</v>
      </c>
      <c r="I518" s="379">
        <f t="shared" si="62"/>
        <v>13</v>
      </c>
      <c r="J518" s="371">
        <v>6</v>
      </c>
      <c r="K518" s="379">
        <f t="shared" si="63"/>
        <v>12</v>
      </c>
    </row>
    <row r="519" spans="1:11" ht="25.5" customHeight="1" x14ac:dyDescent="0.25">
      <c r="A519" s="2" t="s">
        <v>34</v>
      </c>
      <c r="B519" s="383">
        <v>4</v>
      </c>
      <c r="C519" s="379">
        <f t="shared" si="59"/>
        <v>16</v>
      </c>
      <c r="D519" s="383">
        <v>1</v>
      </c>
      <c r="E519" s="379">
        <f t="shared" si="60"/>
        <v>26</v>
      </c>
      <c r="F519" s="371">
        <v>2</v>
      </c>
      <c r="G519" s="379">
        <f t="shared" si="61"/>
        <v>23</v>
      </c>
      <c r="H519" s="371">
        <v>2</v>
      </c>
      <c r="I519" s="379">
        <f t="shared" si="62"/>
        <v>24</v>
      </c>
      <c r="J519" s="371">
        <v>5</v>
      </c>
      <c r="K519" s="379">
        <f t="shared" si="63"/>
        <v>16</v>
      </c>
    </row>
    <row r="520" spans="1:11" ht="25.5" customHeight="1" x14ac:dyDescent="0.25">
      <c r="A520" s="2" t="s">
        <v>35</v>
      </c>
      <c r="B520" s="383">
        <v>5</v>
      </c>
      <c r="C520" s="379">
        <f t="shared" si="59"/>
        <v>15</v>
      </c>
      <c r="D520" s="383">
        <v>3</v>
      </c>
      <c r="E520" s="379">
        <f t="shared" si="60"/>
        <v>19</v>
      </c>
      <c r="F520" s="371">
        <v>4</v>
      </c>
      <c r="G520" s="379">
        <f t="shared" si="61"/>
        <v>16</v>
      </c>
      <c r="H520" s="371">
        <v>5</v>
      </c>
      <c r="I520" s="379">
        <f t="shared" si="62"/>
        <v>16</v>
      </c>
      <c r="J520" s="371">
        <v>5</v>
      </c>
      <c r="K520" s="379">
        <f t="shared" si="63"/>
        <v>16</v>
      </c>
    </row>
    <row r="521" spans="1:11" ht="25.5" customHeight="1" x14ac:dyDescent="0.25">
      <c r="A521" s="2" t="s">
        <v>36</v>
      </c>
      <c r="B521" s="383">
        <v>2</v>
      </c>
      <c r="C521" s="379">
        <f t="shared" si="59"/>
        <v>24</v>
      </c>
      <c r="D521" s="383">
        <v>2</v>
      </c>
      <c r="E521" s="379">
        <f t="shared" si="60"/>
        <v>22</v>
      </c>
      <c r="F521" s="371">
        <v>1</v>
      </c>
      <c r="G521" s="379">
        <f t="shared" si="61"/>
        <v>28</v>
      </c>
      <c r="H521" s="371">
        <v>2</v>
      </c>
      <c r="I521" s="379">
        <f t="shared" si="62"/>
        <v>24</v>
      </c>
      <c r="J521" s="371">
        <v>3</v>
      </c>
      <c r="K521" s="379">
        <f t="shared" si="63"/>
        <v>24</v>
      </c>
    </row>
    <row r="522" spans="1:11" ht="25.5" customHeight="1" x14ac:dyDescent="0.25">
      <c r="A522" s="9" t="s">
        <v>77</v>
      </c>
    </row>
    <row r="524" spans="1:11" ht="25.5" customHeight="1" x14ac:dyDescent="0.25">
      <c r="A524" s="469" t="s">
        <v>659</v>
      </c>
      <c r="E524" s="23"/>
      <c r="G524" s="23"/>
      <c r="K524" s="23" t="s">
        <v>86</v>
      </c>
    </row>
    <row r="525" spans="1:11" ht="25.5" customHeight="1" x14ac:dyDescent="0.25">
      <c r="A525" s="721" t="s">
        <v>1</v>
      </c>
      <c r="B525" s="725">
        <v>1399</v>
      </c>
      <c r="C525" s="725"/>
      <c r="D525" s="725">
        <v>1400</v>
      </c>
      <c r="E525" s="725"/>
      <c r="F525" s="725">
        <v>1401</v>
      </c>
      <c r="G525" s="725"/>
      <c r="H525" s="725">
        <v>1402</v>
      </c>
      <c r="I525" s="725"/>
      <c r="J525" s="725">
        <v>1403</v>
      </c>
      <c r="K525" s="725"/>
    </row>
    <row r="526" spans="1:11" ht="25.5" customHeight="1" x14ac:dyDescent="0.25">
      <c r="A526" s="721"/>
      <c r="B526" s="458" t="s">
        <v>247</v>
      </c>
      <c r="C526" s="458" t="s">
        <v>3</v>
      </c>
      <c r="D526" s="458" t="s">
        <v>247</v>
      </c>
      <c r="E526" s="458" t="s">
        <v>3</v>
      </c>
      <c r="F526" s="458" t="s">
        <v>247</v>
      </c>
      <c r="G526" s="458" t="s">
        <v>3</v>
      </c>
      <c r="H526" s="458" t="s">
        <v>247</v>
      </c>
      <c r="I526" s="458" t="s">
        <v>3</v>
      </c>
      <c r="J526" s="458" t="s">
        <v>247</v>
      </c>
      <c r="K526" s="458" t="s">
        <v>3</v>
      </c>
    </row>
    <row r="527" spans="1:11" ht="25.5" customHeight="1" x14ac:dyDescent="0.25">
      <c r="A527" s="1" t="s">
        <v>4</v>
      </c>
      <c r="B527" s="373">
        <v>1.7080120455249201</v>
      </c>
      <c r="C527" s="377" t="s">
        <v>230</v>
      </c>
      <c r="D527" s="373">
        <v>1.7372561223762419</v>
      </c>
      <c r="E527" s="377" t="s">
        <v>230</v>
      </c>
      <c r="F527" s="297" t="s">
        <v>83</v>
      </c>
      <c r="G527" s="377" t="s">
        <v>230</v>
      </c>
      <c r="H527" s="297" t="s">
        <v>83</v>
      </c>
      <c r="I527" s="377" t="s">
        <v>230</v>
      </c>
      <c r="J527" s="297" t="s">
        <v>83</v>
      </c>
      <c r="K527" s="377" t="s">
        <v>230</v>
      </c>
    </row>
    <row r="528" spans="1:11" ht="25.5" customHeight="1" x14ac:dyDescent="0.25">
      <c r="A528" s="2" t="s">
        <v>6</v>
      </c>
      <c r="B528" s="405">
        <v>1.646563452310206</v>
      </c>
      <c r="C528" s="379">
        <f>RANK(B528,$B$528:$B$558)</f>
        <v>20</v>
      </c>
      <c r="D528" s="405">
        <v>1.6171983410429815</v>
      </c>
      <c r="E528" s="379">
        <f>RANK(D528,$D$528:$D$558)</f>
        <v>19</v>
      </c>
      <c r="F528" s="384" t="s">
        <v>83</v>
      </c>
      <c r="G528" s="379" t="s">
        <v>230</v>
      </c>
      <c r="H528" s="384" t="s">
        <v>83</v>
      </c>
      <c r="I528" s="379" t="s">
        <v>230</v>
      </c>
      <c r="J528" s="384" t="s">
        <v>83</v>
      </c>
      <c r="K528" s="379" t="s">
        <v>230</v>
      </c>
    </row>
    <row r="529" spans="1:11" ht="25.5" customHeight="1" x14ac:dyDescent="0.25">
      <c r="A529" s="2" t="s">
        <v>7</v>
      </c>
      <c r="B529" s="405">
        <v>1.9106124353390981</v>
      </c>
      <c r="C529" s="379">
        <f t="shared" ref="C529:C558" si="64">RANK(B529,$B$528:$B$558)</f>
        <v>10</v>
      </c>
      <c r="D529" s="405">
        <v>1.8873340911079692</v>
      </c>
      <c r="E529" s="379">
        <f t="shared" ref="E529:E558" si="65">RANK(D529,$D$528:$D$558)</f>
        <v>9</v>
      </c>
      <c r="F529" s="384" t="s">
        <v>83</v>
      </c>
      <c r="G529" s="379" t="s">
        <v>230</v>
      </c>
      <c r="H529" s="384" t="s">
        <v>83</v>
      </c>
      <c r="I529" s="379" t="s">
        <v>230</v>
      </c>
      <c r="J529" s="384" t="s">
        <v>83</v>
      </c>
      <c r="K529" s="379" t="s">
        <v>230</v>
      </c>
    </row>
    <row r="530" spans="1:11" ht="25.5" customHeight="1" x14ac:dyDescent="0.25">
      <c r="A530" s="2" t="s">
        <v>8</v>
      </c>
      <c r="B530" s="405">
        <v>1.726115468584015</v>
      </c>
      <c r="C530" s="379">
        <f t="shared" si="64"/>
        <v>16</v>
      </c>
      <c r="D530" s="405">
        <v>1.6416007425111434</v>
      </c>
      <c r="E530" s="379">
        <f t="shared" si="65"/>
        <v>18</v>
      </c>
      <c r="F530" s="384" t="s">
        <v>83</v>
      </c>
      <c r="G530" s="379" t="s">
        <v>230</v>
      </c>
      <c r="H530" s="384" t="s">
        <v>83</v>
      </c>
      <c r="I530" s="379" t="s">
        <v>230</v>
      </c>
      <c r="J530" s="384" t="s">
        <v>83</v>
      </c>
      <c r="K530" s="379" t="s">
        <v>230</v>
      </c>
    </row>
    <row r="531" spans="1:11" ht="25.5" customHeight="1" x14ac:dyDescent="0.25">
      <c r="A531" s="2" t="s">
        <v>9</v>
      </c>
      <c r="B531" s="405">
        <v>1.4947989766889607</v>
      </c>
      <c r="C531" s="379">
        <f t="shared" si="64"/>
        <v>25</v>
      </c>
      <c r="D531" s="405">
        <v>1.5179850682197844</v>
      </c>
      <c r="E531" s="379">
        <f t="shared" si="65"/>
        <v>23</v>
      </c>
      <c r="F531" s="384" t="s">
        <v>83</v>
      </c>
      <c r="G531" s="379" t="s">
        <v>230</v>
      </c>
      <c r="H531" s="384" t="s">
        <v>83</v>
      </c>
      <c r="I531" s="379" t="s">
        <v>230</v>
      </c>
      <c r="J531" s="384" t="s">
        <v>83</v>
      </c>
      <c r="K531" s="379" t="s">
        <v>230</v>
      </c>
    </row>
    <row r="532" spans="1:11" ht="25.5" customHeight="1" x14ac:dyDescent="0.25">
      <c r="A532" s="2" t="s">
        <v>10</v>
      </c>
      <c r="B532" s="405">
        <v>1.189763628618318</v>
      </c>
      <c r="C532" s="379">
        <f t="shared" si="64"/>
        <v>29</v>
      </c>
      <c r="D532" s="405">
        <v>1.2234172352771502</v>
      </c>
      <c r="E532" s="379">
        <f t="shared" si="65"/>
        <v>28</v>
      </c>
      <c r="F532" s="384" t="s">
        <v>83</v>
      </c>
      <c r="G532" s="379" t="s">
        <v>230</v>
      </c>
      <c r="H532" s="384" t="s">
        <v>83</v>
      </c>
      <c r="I532" s="379" t="s">
        <v>230</v>
      </c>
      <c r="J532" s="384" t="s">
        <v>83</v>
      </c>
      <c r="K532" s="379" t="s">
        <v>230</v>
      </c>
    </row>
    <row r="533" spans="1:11" ht="25.5" customHeight="1" x14ac:dyDescent="0.25">
      <c r="A533" s="2" t="s">
        <v>11</v>
      </c>
      <c r="B533" s="405">
        <v>1.497728581844737</v>
      </c>
      <c r="C533" s="379">
        <f t="shared" si="64"/>
        <v>23</v>
      </c>
      <c r="D533" s="405">
        <v>1.4515311930529287</v>
      </c>
      <c r="E533" s="379">
        <f t="shared" si="65"/>
        <v>25</v>
      </c>
      <c r="F533" s="384" t="s">
        <v>83</v>
      </c>
      <c r="G533" s="379" t="s">
        <v>230</v>
      </c>
      <c r="H533" s="384" t="s">
        <v>83</v>
      </c>
      <c r="I533" s="379" t="s">
        <v>230</v>
      </c>
      <c r="J533" s="384" t="s">
        <v>83</v>
      </c>
      <c r="K533" s="379" t="s">
        <v>230</v>
      </c>
    </row>
    <row r="534" spans="1:11" ht="25.5" customHeight="1" x14ac:dyDescent="0.25">
      <c r="A534" s="2" t="s">
        <v>12</v>
      </c>
      <c r="B534" s="405">
        <v>1.7055597790271184</v>
      </c>
      <c r="C534" s="379">
        <f t="shared" si="64"/>
        <v>17</v>
      </c>
      <c r="D534" s="405">
        <v>1.6606774502636155</v>
      </c>
      <c r="E534" s="379">
        <f t="shared" si="65"/>
        <v>16</v>
      </c>
      <c r="F534" s="384" t="s">
        <v>83</v>
      </c>
      <c r="G534" s="379" t="s">
        <v>230</v>
      </c>
      <c r="H534" s="384" t="s">
        <v>83</v>
      </c>
      <c r="I534" s="379" t="s">
        <v>230</v>
      </c>
      <c r="J534" s="384" t="s">
        <v>83</v>
      </c>
      <c r="K534" s="379" t="s">
        <v>230</v>
      </c>
    </row>
    <row r="535" spans="1:11" ht="25.5" customHeight="1" x14ac:dyDescent="0.25">
      <c r="A535" s="2" t="s">
        <v>13</v>
      </c>
      <c r="B535" s="405">
        <v>1.2729690577935635</v>
      </c>
      <c r="C535" s="379">
        <f t="shared" si="64"/>
        <v>27</v>
      </c>
      <c r="D535" s="405">
        <v>1.4305075305047501</v>
      </c>
      <c r="E535" s="379">
        <f t="shared" si="65"/>
        <v>26</v>
      </c>
      <c r="F535" s="384" t="s">
        <v>83</v>
      </c>
      <c r="G535" s="379" t="s">
        <v>230</v>
      </c>
      <c r="H535" s="384" t="s">
        <v>83</v>
      </c>
      <c r="I535" s="379" t="s">
        <v>230</v>
      </c>
      <c r="J535" s="384" t="s">
        <v>83</v>
      </c>
      <c r="K535" s="379" t="s">
        <v>230</v>
      </c>
    </row>
    <row r="536" spans="1:11" ht="25.5" customHeight="1" x14ac:dyDescent="0.25">
      <c r="A536" s="2" t="s">
        <v>14</v>
      </c>
      <c r="B536" s="405">
        <v>1.9118350833290521</v>
      </c>
      <c r="C536" s="379">
        <f t="shared" si="64"/>
        <v>9</v>
      </c>
      <c r="D536" s="405">
        <v>1.8235382138560401</v>
      </c>
      <c r="E536" s="379">
        <f t="shared" si="65"/>
        <v>12</v>
      </c>
      <c r="F536" s="384" t="s">
        <v>83</v>
      </c>
      <c r="G536" s="379" t="s">
        <v>230</v>
      </c>
      <c r="H536" s="384" t="s">
        <v>83</v>
      </c>
      <c r="I536" s="379" t="s">
        <v>230</v>
      </c>
      <c r="J536" s="384" t="s">
        <v>83</v>
      </c>
      <c r="K536" s="379" t="s">
        <v>230</v>
      </c>
    </row>
    <row r="537" spans="1:11" ht="25.5" customHeight="1" x14ac:dyDescent="0.25">
      <c r="A537" s="2" t="s">
        <v>15</v>
      </c>
      <c r="B537" s="405">
        <v>2.3598363309794621</v>
      </c>
      <c r="C537" s="379">
        <f t="shared" si="64"/>
        <v>2</v>
      </c>
      <c r="D537" s="405">
        <v>2.3876905502360448</v>
      </c>
      <c r="E537" s="379">
        <f t="shared" si="65"/>
        <v>2</v>
      </c>
      <c r="F537" s="384" t="s">
        <v>83</v>
      </c>
      <c r="G537" s="379" t="s">
        <v>230</v>
      </c>
      <c r="H537" s="384" t="s">
        <v>83</v>
      </c>
      <c r="I537" s="379" t="s">
        <v>230</v>
      </c>
      <c r="J537" s="384" t="s">
        <v>83</v>
      </c>
      <c r="K537" s="379" t="s">
        <v>230</v>
      </c>
    </row>
    <row r="538" spans="1:11" ht="25.5" customHeight="1" x14ac:dyDescent="0.25">
      <c r="A538" s="2" t="s">
        <v>16</v>
      </c>
      <c r="B538" s="405">
        <v>2.0649619814163254</v>
      </c>
      <c r="C538" s="379">
        <f t="shared" si="64"/>
        <v>6</v>
      </c>
      <c r="D538" s="405">
        <v>2.0549387623575406</v>
      </c>
      <c r="E538" s="379">
        <f t="shared" si="65"/>
        <v>6</v>
      </c>
      <c r="F538" s="384" t="s">
        <v>83</v>
      </c>
      <c r="G538" s="379" t="s">
        <v>230</v>
      </c>
      <c r="H538" s="384" t="s">
        <v>83</v>
      </c>
      <c r="I538" s="379" t="s">
        <v>230</v>
      </c>
      <c r="J538" s="384" t="s">
        <v>83</v>
      </c>
      <c r="K538" s="379" t="s">
        <v>230</v>
      </c>
    </row>
    <row r="539" spans="1:11" ht="25.5" customHeight="1" x14ac:dyDescent="0.25">
      <c r="A539" s="2" t="s">
        <v>17</v>
      </c>
      <c r="B539" s="405">
        <v>2.0672033823061571</v>
      </c>
      <c r="C539" s="379">
        <f t="shared" si="64"/>
        <v>5</v>
      </c>
      <c r="D539" s="405">
        <v>2.0186464412669567</v>
      </c>
      <c r="E539" s="379">
        <f t="shared" si="65"/>
        <v>8</v>
      </c>
      <c r="F539" s="384" t="s">
        <v>83</v>
      </c>
      <c r="G539" s="379" t="s">
        <v>230</v>
      </c>
      <c r="H539" s="384" t="s">
        <v>83</v>
      </c>
      <c r="I539" s="379" t="s">
        <v>230</v>
      </c>
      <c r="J539" s="384" t="s">
        <v>83</v>
      </c>
      <c r="K539" s="379" t="s">
        <v>230</v>
      </c>
    </row>
    <row r="540" spans="1:11" ht="25.5" customHeight="1" x14ac:dyDescent="0.25">
      <c r="A540" s="2" t="s">
        <v>18</v>
      </c>
      <c r="B540" s="405">
        <v>2.2050776720535743</v>
      </c>
      <c r="C540" s="379">
        <f t="shared" si="64"/>
        <v>3</v>
      </c>
      <c r="D540" s="405">
        <v>2.234638558951322</v>
      </c>
      <c r="E540" s="379">
        <f t="shared" si="65"/>
        <v>3</v>
      </c>
      <c r="F540" s="384" t="s">
        <v>83</v>
      </c>
      <c r="G540" s="379" t="s">
        <v>230</v>
      </c>
      <c r="H540" s="384" t="s">
        <v>83</v>
      </c>
      <c r="I540" s="379" t="s">
        <v>230</v>
      </c>
      <c r="J540" s="384" t="s">
        <v>83</v>
      </c>
      <c r="K540" s="379" t="s">
        <v>230</v>
      </c>
    </row>
    <row r="541" spans="1:11" ht="25.5" customHeight="1" x14ac:dyDescent="0.25">
      <c r="A541" s="2" t="s">
        <v>19</v>
      </c>
      <c r="B541" s="405">
        <v>1.7312708894463178</v>
      </c>
      <c r="C541" s="379">
        <f t="shared" si="64"/>
        <v>15</v>
      </c>
      <c r="D541" s="405">
        <v>1.7038886688527195</v>
      </c>
      <c r="E541" s="379">
        <f t="shared" si="65"/>
        <v>14</v>
      </c>
      <c r="F541" s="384" t="s">
        <v>83</v>
      </c>
      <c r="G541" s="379" t="s">
        <v>230</v>
      </c>
      <c r="H541" s="384" t="s">
        <v>83</v>
      </c>
      <c r="I541" s="379" t="s">
        <v>230</v>
      </c>
      <c r="J541" s="384" t="s">
        <v>83</v>
      </c>
      <c r="K541" s="379" t="s">
        <v>230</v>
      </c>
    </row>
    <row r="542" spans="1:11" ht="25.5" customHeight="1" x14ac:dyDescent="0.25">
      <c r="A542" s="2" t="s">
        <v>20</v>
      </c>
      <c r="B542" s="405">
        <v>1.2186094479496383</v>
      </c>
      <c r="C542" s="379">
        <f t="shared" si="64"/>
        <v>28</v>
      </c>
      <c r="D542" s="405">
        <v>1.206925546396461</v>
      </c>
      <c r="E542" s="379">
        <f t="shared" si="65"/>
        <v>29</v>
      </c>
      <c r="F542" s="384" t="s">
        <v>83</v>
      </c>
      <c r="G542" s="379" t="s">
        <v>230</v>
      </c>
      <c r="H542" s="384" t="s">
        <v>83</v>
      </c>
      <c r="I542" s="379" t="s">
        <v>230</v>
      </c>
      <c r="J542" s="384" t="s">
        <v>83</v>
      </c>
      <c r="K542" s="379" t="s">
        <v>230</v>
      </c>
    </row>
    <row r="543" spans="1:11" ht="25.5" customHeight="1" x14ac:dyDescent="0.25">
      <c r="A543" s="2" t="s">
        <v>21</v>
      </c>
      <c r="B543" s="405">
        <v>3.7028203779147355</v>
      </c>
      <c r="C543" s="379">
        <f t="shared" si="64"/>
        <v>1</v>
      </c>
      <c r="D543" s="405">
        <v>3.4751045916554402</v>
      </c>
      <c r="E543" s="379">
        <f t="shared" si="65"/>
        <v>1</v>
      </c>
      <c r="F543" s="384" t="s">
        <v>83</v>
      </c>
      <c r="G543" s="379" t="s">
        <v>230</v>
      </c>
      <c r="H543" s="384" t="s">
        <v>83</v>
      </c>
      <c r="I543" s="379" t="s">
        <v>230</v>
      </c>
      <c r="J543" s="384" t="s">
        <v>83</v>
      </c>
      <c r="K543" s="379" t="s">
        <v>230</v>
      </c>
    </row>
    <row r="544" spans="1:11" ht="25.5" customHeight="1" x14ac:dyDescent="0.25">
      <c r="A544" s="2" t="s">
        <v>22</v>
      </c>
      <c r="B544" s="405">
        <v>1.657102910901024</v>
      </c>
      <c r="C544" s="379">
        <f t="shared" si="64"/>
        <v>19</v>
      </c>
      <c r="D544" s="405">
        <v>1.5670685605994714</v>
      </c>
      <c r="E544" s="379">
        <f t="shared" si="65"/>
        <v>21</v>
      </c>
      <c r="F544" s="384" t="s">
        <v>83</v>
      </c>
      <c r="G544" s="379" t="s">
        <v>230</v>
      </c>
      <c r="H544" s="384" t="s">
        <v>83</v>
      </c>
      <c r="I544" s="379" t="s">
        <v>230</v>
      </c>
      <c r="J544" s="384" t="s">
        <v>83</v>
      </c>
      <c r="K544" s="379" t="s">
        <v>230</v>
      </c>
    </row>
    <row r="545" spans="1:11" ht="25.5" customHeight="1" x14ac:dyDescent="0.25">
      <c r="A545" s="2" t="s">
        <v>23</v>
      </c>
      <c r="B545" s="405">
        <v>1.4973534555467873</v>
      </c>
      <c r="C545" s="379">
        <f t="shared" si="64"/>
        <v>24</v>
      </c>
      <c r="D545" s="405">
        <v>1.5373704121391669</v>
      </c>
      <c r="E545" s="379">
        <f t="shared" si="65"/>
        <v>22</v>
      </c>
      <c r="F545" s="384" t="s">
        <v>83</v>
      </c>
      <c r="G545" s="379" t="s">
        <v>230</v>
      </c>
      <c r="H545" s="384" t="s">
        <v>83</v>
      </c>
      <c r="I545" s="379" t="s">
        <v>230</v>
      </c>
      <c r="J545" s="384" t="s">
        <v>83</v>
      </c>
      <c r="K545" s="379" t="s">
        <v>230</v>
      </c>
    </row>
    <row r="546" spans="1:11" ht="25.5" customHeight="1" x14ac:dyDescent="0.25">
      <c r="A546" s="2" t="s">
        <v>24</v>
      </c>
      <c r="B546" s="405">
        <v>1.7868281134291484</v>
      </c>
      <c r="C546" s="379">
        <f t="shared" si="64"/>
        <v>13</v>
      </c>
      <c r="D546" s="405">
        <v>1.879351755785617</v>
      </c>
      <c r="E546" s="379">
        <f t="shared" si="65"/>
        <v>10</v>
      </c>
      <c r="F546" s="384" t="s">
        <v>83</v>
      </c>
      <c r="G546" s="379" t="s">
        <v>230</v>
      </c>
      <c r="H546" s="384" t="s">
        <v>83</v>
      </c>
      <c r="I546" s="379" t="s">
        <v>230</v>
      </c>
      <c r="J546" s="384" t="s">
        <v>83</v>
      </c>
      <c r="K546" s="379" t="s">
        <v>230</v>
      </c>
    </row>
    <row r="547" spans="1:11" ht="25.5" customHeight="1" x14ac:dyDescent="0.25">
      <c r="A547" s="2" t="s">
        <v>25</v>
      </c>
      <c r="B547" s="405">
        <v>1.6233303106423749</v>
      </c>
      <c r="C547" s="379">
        <f t="shared" si="64"/>
        <v>21</v>
      </c>
      <c r="D547" s="405">
        <v>1.663503327700776</v>
      </c>
      <c r="E547" s="379">
        <f t="shared" si="65"/>
        <v>15</v>
      </c>
      <c r="F547" s="384" t="s">
        <v>83</v>
      </c>
      <c r="G547" s="379" t="s">
        <v>230</v>
      </c>
      <c r="H547" s="384" t="s">
        <v>83</v>
      </c>
      <c r="I547" s="379" t="s">
        <v>230</v>
      </c>
      <c r="J547" s="384" t="s">
        <v>83</v>
      </c>
      <c r="K547" s="379" t="s">
        <v>230</v>
      </c>
    </row>
    <row r="548" spans="1:11" ht="25.5" customHeight="1" x14ac:dyDescent="0.25">
      <c r="A548" s="2" t="s">
        <v>26</v>
      </c>
      <c r="B548" s="405">
        <v>1.8282673115226875</v>
      </c>
      <c r="C548" s="379">
        <f t="shared" si="64"/>
        <v>12</v>
      </c>
      <c r="D548" s="405">
        <v>1.8603205310386606</v>
      </c>
      <c r="E548" s="379">
        <f t="shared" si="65"/>
        <v>11</v>
      </c>
      <c r="F548" s="384" t="s">
        <v>83</v>
      </c>
      <c r="G548" s="379" t="s">
        <v>230</v>
      </c>
      <c r="H548" s="384" t="s">
        <v>83</v>
      </c>
      <c r="I548" s="379" t="s">
        <v>230</v>
      </c>
      <c r="J548" s="384" t="s">
        <v>83</v>
      </c>
      <c r="K548" s="379" t="s">
        <v>230</v>
      </c>
    </row>
    <row r="549" spans="1:11" ht="25.5" customHeight="1" x14ac:dyDescent="0.25">
      <c r="A549" s="2" t="s">
        <v>27</v>
      </c>
      <c r="B549" s="405">
        <v>1.5548418363038099</v>
      </c>
      <c r="C549" s="379">
        <f t="shared" si="64"/>
        <v>22</v>
      </c>
      <c r="D549" s="405">
        <v>1.5119402047079402</v>
      </c>
      <c r="E549" s="379">
        <f t="shared" si="65"/>
        <v>24</v>
      </c>
      <c r="F549" s="384" t="s">
        <v>83</v>
      </c>
      <c r="G549" s="379" t="s">
        <v>230</v>
      </c>
      <c r="H549" s="384" t="s">
        <v>83</v>
      </c>
      <c r="I549" s="379" t="s">
        <v>230</v>
      </c>
      <c r="J549" s="384" t="s">
        <v>83</v>
      </c>
      <c r="K549" s="379" t="s">
        <v>230</v>
      </c>
    </row>
    <row r="550" spans="1:11" ht="25.5" customHeight="1" x14ac:dyDescent="0.25">
      <c r="A550" s="2" t="s">
        <v>28</v>
      </c>
      <c r="B550" s="405">
        <v>1.7368687282420368</v>
      </c>
      <c r="C550" s="379">
        <f t="shared" si="64"/>
        <v>14</v>
      </c>
      <c r="D550" s="405">
        <v>1.6115923780149752</v>
      </c>
      <c r="E550" s="379">
        <f t="shared" si="65"/>
        <v>20</v>
      </c>
      <c r="F550" s="384" t="s">
        <v>83</v>
      </c>
      <c r="G550" s="379" t="s">
        <v>230</v>
      </c>
      <c r="H550" s="384" t="s">
        <v>83</v>
      </c>
      <c r="I550" s="379" t="s">
        <v>230</v>
      </c>
      <c r="J550" s="384" t="s">
        <v>83</v>
      </c>
      <c r="K550" s="379" t="s">
        <v>230</v>
      </c>
    </row>
    <row r="551" spans="1:11" ht="25.5" customHeight="1" x14ac:dyDescent="0.25">
      <c r="A551" s="2" t="s">
        <v>29</v>
      </c>
      <c r="B551" s="405">
        <v>2.0628994136717123</v>
      </c>
      <c r="C551" s="379">
        <f t="shared" si="64"/>
        <v>7</v>
      </c>
      <c r="D551" s="405">
        <v>2.083018248645724</v>
      </c>
      <c r="E551" s="379">
        <f t="shared" si="65"/>
        <v>5</v>
      </c>
      <c r="F551" s="384" t="s">
        <v>83</v>
      </c>
      <c r="G551" s="379" t="s">
        <v>230</v>
      </c>
      <c r="H551" s="384" t="s">
        <v>83</v>
      </c>
      <c r="I551" s="379" t="s">
        <v>230</v>
      </c>
      <c r="J551" s="384" t="s">
        <v>83</v>
      </c>
      <c r="K551" s="379" t="s">
        <v>230</v>
      </c>
    </row>
    <row r="552" spans="1:11" ht="25.5" customHeight="1" x14ac:dyDescent="0.25">
      <c r="A552" s="2" t="s">
        <v>30</v>
      </c>
      <c r="B552" s="405">
        <v>1.0567053715569801</v>
      </c>
      <c r="C552" s="379">
        <f t="shared" si="64"/>
        <v>31</v>
      </c>
      <c r="D552" s="405">
        <v>1.0620061590473362</v>
      </c>
      <c r="E552" s="379">
        <f t="shared" si="65"/>
        <v>31</v>
      </c>
      <c r="F552" s="384" t="s">
        <v>83</v>
      </c>
      <c r="G552" s="379" t="s">
        <v>230</v>
      </c>
      <c r="H552" s="384" t="s">
        <v>83</v>
      </c>
      <c r="I552" s="379" t="s">
        <v>230</v>
      </c>
      <c r="J552" s="384" t="s">
        <v>83</v>
      </c>
      <c r="K552" s="379" t="s">
        <v>230</v>
      </c>
    </row>
    <row r="553" spans="1:11" ht="25.5" customHeight="1" x14ac:dyDescent="0.25">
      <c r="A553" s="2" t="s">
        <v>31</v>
      </c>
      <c r="B553" s="405">
        <v>1.8528461048683396</v>
      </c>
      <c r="C553" s="379">
        <f t="shared" si="64"/>
        <v>11</v>
      </c>
      <c r="D553" s="405">
        <v>1.7558715845011754</v>
      </c>
      <c r="E553" s="379">
        <f t="shared" si="65"/>
        <v>13</v>
      </c>
      <c r="F553" s="384" t="s">
        <v>83</v>
      </c>
      <c r="G553" s="379" t="s">
        <v>230</v>
      </c>
      <c r="H553" s="384" t="s">
        <v>83</v>
      </c>
      <c r="I553" s="379" t="s">
        <v>230</v>
      </c>
      <c r="J553" s="384" t="s">
        <v>83</v>
      </c>
      <c r="K553" s="379" t="s">
        <v>230</v>
      </c>
    </row>
    <row r="554" spans="1:11" ht="25.5" customHeight="1" x14ac:dyDescent="0.25">
      <c r="A554" s="2" t="s">
        <v>32</v>
      </c>
      <c r="B554" s="405">
        <v>1.1304281504684031</v>
      </c>
      <c r="C554" s="379">
        <f t="shared" si="64"/>
        <v>30</v>
      </c>
      <c r="D554" s="405">
        <v>1.1122750832068966</v>
      </c>
      <c r="E554" s="379">
        <f t="shared" si="65"/>
        <v>30</v>
      </c>
      <c r="F554" s="384" t="s">
        <v>83</v>
      </c>
      <c r="G554" s="379" t="s">
        <v>230</v>
      </c>
      <c r="H554" s="384" t="s">
        <v>83</v>
      </c>
      <c r="I554" s="379" t="s">
        <v>230</v>
      </c>
      <c r="J554" s="384" t="s">
        <v>83</v>
      </c>
      <c r="K554" s="379" t="s">
        <v>230</v>
      </c>
    </row>
    <row r="555" spans="1:11" ht="25.5" customHeight="1" x14ac:dyDescent="0.25">
      <c r="A555" s="2" t="s">
        <v>33</v>
      </c>
      <c r="B555" s="405">
        <v>1.3285119912163359</v>
      </c>
      <c r="C555" s="379">
        <f t="shared" si="64"/>
        <v>26</v>
      </c>
      <c r="D555" s="405">
        <v>1.2916842082681301</v>
      </c>
      <c r="E555" s="379">
        <f t="shared" si="65"/>
        <v>27</v>
      </c>
      <c r="F555" s="384" t="s">
        <v>83</v>
      </c>
      <c r="G555" s="379" t="s">
        <v>230</v>
      </c>
      <c r="H555" s="384" t="s">
        <v>83</v>
      </c>
      <c r="I555" s="379" t="s">
        <v>230</v>
      </c>
      <c r="J555" s="384" t="s">
        <v>83</v>
      </c>
      <c r="K555" s="379" t="s">
        <v>230</v>
      </c>
    </row>
    <row r="556" spans="1:11" ht="25.5" customHeight="1" x14ac:dyDescent="0.25">
      <c r="A556" s="2" t="s">
        <v>34</v>
      </c>
      <c r="B556" s="405">
        <v>2.046000043072997</v>
      </c>
      <c r="C556" s="379">
        <f t="shared" si="64"/>
        <v>8</v>
      </c>
      <c r="D556" s="405">
        <v>2.0437675374801936</v>
      </c>
      <c r="E556" s="379">
        <f t="shared" si="65"/>
        <v>7</v>
      </c>
      <c r="F556" s="384" t="s">
        <v>83</v>
      </c>
      <c r="G556" s="379" t="s">
        <v>230</v>
      </c>
      <c r="H556" s="384" t="s">
        <v>83</v>
      </c>
      <c r="I556" s="379" t="s">
        <v>230</v>
      </c>
      <c r="J556" s="384" t="s">
        <v>83</v>
      </c>
      <c r="K556" s="379" t="s">
        <v>230</v>
      </c>
    </row>
    <row r="557" spans="1:11" ht="25.5" customHeight="1" x14ac:dyDescent="0.25">
      <c r="A557" s="2" t="s">
        <v>35</v>
      </c>
      <c r="B557" s="405">
        <v>1.6875169725514363</v>
      </c>
      <c r="C557" s="379">
        <f t="shared" si="64"/>
        <v>18</v>
      </c>
      <c r="D557" s="405">
        <v>1.6539036703424048</v>
      </c>
      <c r="E557" s="379">
        <f t="shared" si="65"/>
        <v>17</v>
      </c>
      <c r="F557" s="384" t="s">
        <v>83</v>
      </c>
      <c r="G557" s="379" t="s">
        <v>230</v>
      </c>
      <c r="H557" s="384" t="s">
        <v>83</v>
      </c>
      <c r="I557" s="379" t="s">
        <v>230</v>
      </c>
      <c r="J557" s="384" t="s">
        <v>83</v>
      </c>
      <c r="K557" s="379" t="s">
        <v>230</v>
      </c>
    </row>
    <row r="558" spans="1:11" ht="25.5" customHeight="1" x14ac:dyDescent="0.25">
      <c r="A558" s="2" t="s">
        <v>36</v>
      </c>
      <c r="B558" s="405">
        <v>2.149258824067982</v>
      </c>
      <c r="C558" s="379">
        <f t="shared" si="64"/>
        <v>4</v>
      </c>
      <c r="D558" s="405">
        <v>2.2163773685875148</v>
      </c>
      <c r="E558" s="379">
        <f t="shared" si="65"/>
        <v>4</v>
      </c>
      <c r="F558" s="384" t="s">
        <v>83</v>
      </c>
      <c r="G558" s="379" t="s">
        <v>230</v>
      </c>
      <c r="H558" s="384" t="s">
        <v>83</v>
      </c>
      <c r="I558" s="379" t="s">
        <v>230</v>
      </c>
      <c r="J558" s="384" t="s">
        <v>83</v>
      </c>
      <c r="K558" s="379" t="s">
        <v>230</v>
      </c>
    </row>
    <row r="559" spans="1:11" ht="25.5" customHeight="1" x14ac:dyDescent="0.25">
      <c r="A559" s="9" t="s">
        <v>441</v>
      </c>
    </row>
  </sheetData>
  <mergeCells count="84">
    <mergeCell ref="J413:K413"/>
    <mergeCell ref="J450:K450"/>
    <mergeCell ref="J488:K488"/>
    <mergeCell ref="J525:K525"/>
    <mergeCell ref="J207:K207"/>
    <mergeCell ref="J248:K248"/>
    <mergeCell ref="J289:K289"/>
    <mergeCell ref="J330:K330"/>
    <mergeCell ref="J371:K371"/>
    <mergeCell ref="J2:K2"/>
    <mergeCell ref="J43:K43"/>
    <mergeCell ref="J84:K84"/>
    <mergeCell ref="J125:K125"/>
    <mergeCell ref="J166:K166"/>
    <mergeCell ref="A166:A167"/>
    <mergeCell ref="A84:A85"/>
    <mergeCell ref="A207:A208"/>
    <mergeCell ref="A330:A331"/>
    <mergeCell ref="A248:A249"/>
    <mergeCell ref="A289:A290"/>
    <mergeCell ref="D413:E413"/>
    <mergeCell ref="D525:E525"/>
    <mergeCell ref="A525:A526"/>
    <mergeCell ref="B525:C525"/>
    <mergeCell ref="D450:E450"/>
    <mergeCell ref="D488:E488"/>
    <mergeCell ref="A488:A489"/>
    <mergeCell ref="A450:A451"/>
    <mergeCell ref="A413:A414"/>
    <mergeCell ref="B450:C450"/>
    <mergeCell ref="A371:A372"/>
    <mergeCell ref="D2:E2"/>
    <mergeCell ref="D43:E43"/>
    <mergeCell ref="D166:E166"/>
    <mergeCell ref="A2:A3"/>
    <mergeCell ref="A43:A44"/>
    <mergeCell ref="A125:A126"/>
    <mergeCell ref="B125:C125"/>
    <mergeCell ref="D207:E207"/>
    <mergeCell ref="D248:E248"/>
    <mergeCell ref="D289:E289"/>
    <mergeCell ref="D330:E330"/>
    <mergeCell ref="D371:E371"/>
    <mergeCell ref="D84:E84"/>
    <mergeCell ref="D125:E125"/>
    <mergeCell ref="B207:C207"/>
    <mergeCell ref="F84:G84"/>
    <mergeCell ref="F125:G125"/>
    <mergeCell ref="F488:G488"/>
    <mergeCell ref="B2:C2"/>
    <mergeCell ref="B43:C43"/>
    <mergeCell ref="B166:C166"/>
    <mergeCell ref="F2:G2"/>
    <mergeCell ref="F43:G43"/>
    <mergeCell ref="F166:G166"/>
    <mergeCell ref="B84:C84"/>
    <mergeCell ref="B488:C488"/>
    <mergeCell ref="B371:C371"/>
    <mergeCell ref="B413:C413"/>
    <mergeCell ref="B248:C248"/>
    <mergeCell ref="B289:C289"/>
    <mergeCell ref="B330:C330"/>
    <mergeCell ref="F525:G525"/>
    <mergeCell ref="F207:G207"/>
    <mergeCell ref="F248:G248"/>
    <mergeCell ref="F289:G289"/>
    <mergeCell ref="F330:G330"/>
    <mergeCell ref="F371:G371"/>
    <mergeCell ref="F413:G413"/>
    <mergeCell ref="F450:G450"/>
    <mergeCell ref="H525:I525"/>
    <mergeCell ref="H2:I2"/>
    <mergeCell ref="H43:I43"/>
    <mergeCell ref="H84:I84"/>
    <mergeCell ref="H125:I125"/>
    <mergeCell ref="H166:I166"/>
    <mergeCell ref="H207:I207"/>
    <mergeCell ref="H248:I248"/>
    <mergeCell ref="H289:I289"/>
    <mergeCell ref="H330:I330"/>
    <mergeCell ref="H371:I371"/>
    <mergeCell ref="H413:I413"/>
    <mergeCell ref="H450:I450"/>
    <mergeCell ref="H488:I488"/>
  </mergeCells>
  <hyperlinks>
    <hyperlink ref="A1" location="فهرست!A245" display="1- نسبت تعداد بیمارستان فعال به جمعیت" xr:uid="{00000000-0004-0000-1500-000000000000}"/>
    <hyperlink ref="A42" location="فهرست!A246" display="2-نسبت تعداد تخت‌هاي فعال بخش‌هاي بيمارستاني به جمعیت" xr:uid="{00000000-0004-0000-1500-000001000000}"/>
    <hyperlink ref="A165" location="فهرست!A249" display="5-نسبت تعداد خانه هاي بهداشت فعال روستاها به جمعيت روستايي" xr:uid="{00000000-0004-0000-1500-000002000000}"/>
    <hyperlink ref="A206" location="فهرست!A250" display="6-نسبت تعداد كل آزمايشگاه‌های تشخیص طبی به جمعیت" xr:uid="{00000000-0004-0000-1500-000003000000}"/>
    <hyperlink ref="A247" location="فهرست!A251" display="7-نسبت تعداد كل مراكز توانبخشي پزشکی به جمعیت" xr:uid="{00000000-0004-0000-1500-000004000000}"/>
    <hyperlink ref="A288" location="فهرست!A252" display="8-نسبت تعداد مراكز پزشکی هسته اي، رادیولوژی و تصویربرداری پزشکی به جمعیت" xr:uid="{00000000-0004-0000-1500-000005000000}"/>
    <hyperlink ref="A329" location="فهرست!A253" display="9-نسبت تعداد داروخانه ها به جمعیت" xr:uid="{00000000-0004-0000-1500-000006000000}"/>
    <hyperlink ref="A370" location="فهرست!A254" display="10-نسبت تعداد پايگاه‌هاي اورژانس پيش‌بيمارستاني ۱۱۵ شهری به جمعیت نقاط شهری" xr:uid="{00000000-0004-0000-1500-000007000000}"/>
    <hyperlink ref="A412" location="فهرست!A255" display="11-نسبت مقدار خون اهدا شده به جمعیت" xr:uid="{00000000-0004-0000-1500-000008000000}"/>
    <hyperlink ref="A449" location="فهرست!A256" display="12-تعداد بیمارستان های دامپزشکی خصوصی" xr:uid="{00000000-0004-0000-1500-000009000000}"/>
    <hyperlink ref="A487" location="فهرست!A257" display="13-تعداد آزمایشگاه دامپزشکی خصوصی" xr:uid="{00000000-0004-0000-1500-00000A000000}"/>
    <hyperlink ref="A524" location="فهرست!A258" display="14-میزان باروری کل" xr:uid="{00000000-0004-0000-1500-00000B000000}"/>
    <hyperlink ref="A83" location="فهرست!A247" display="3- نسبت تعداد مراكز ارائه دهنده مراقبت هاي اوليه بهداشتي به جمعیت" xr:uid="{00000000-0004-0000-1500-00000C000000}"/>
    <hyperlink ref="A124" location="فهرست!A248" display="4-نسبت تعداد مراكز بهداشتي و درماني روستايي به جمعيت روستايي" xr:uid="{00000000-0004-0000-1500-00000D000000}"/>
  </hyperlinks>
  <pageMargins left="0.7" right="0.7" top="0.75" bottom="0.75" header="0.3" footer="0.3"/>
  <pageSetup paperSize="9" orientation="portrait" r:id="rId1"/>
  <ignoredErrors>
    <ignoredError sqref="B221 B321:C321 D471:D472 D477:D483 D473:D476 B473:C476 E475:E476 D240 D281:E281 D322:E322 D338 F338 F528:G558 F527 D404 H527:H558 F69 H381 J381:K381" numberStoredAsText="1"/>
    <ignoredError sqref="E481 B455:C463 E456:E470 B467:C467 C464:C466 B469:C470 C468 E210 G87:G117 I5:I35 I46:I76 I87:I117 I128:I158 I169:I199 I210:I240 I251:I281 I292:I322 I333:I363 I374:I380 I416:I446 I382:I404 K5:K35 K46:K76 K87:K117 K128:K158 K169:K199 K210:K240 K251:K281 K292:K322 K333:K363 K374:K380 K416:K446 K453:K483 K491:K521 K382:K404" evalError="1"/>
    <ignoredError sqref="E473:E474 D456:D470 B464:B466 B468" evalError="1"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T510"/>
  <sheetViews>
    <sheetView rightToLeft="1" zoomScaleNormal="100" workbookViewId="0">
      <selection sqref="A1:XFD1048576"/>
    </sheetView>
  </sheetViews>
  <sheetFormatPr defaultColWidth="9.140625" defaultRowHeight="27" customHeight="1" x14ac:dyDescent="0.25"/>
  <cols>
    <col min="1" max="1" width="22.140625" style="328" customWidth="1"/>
    <col min="2" max="11" width="11.42578125" style="328" customWidth="1"/>
    <col min="12" max="16384" width="9.140625" style="328"/>
  </cols>
  <sheetData>
    <row r="1" spans="1:11" ht="27" customHeight="1" x14ac:dyDescent="0.25">
      <c r="A1" s="469" t="s">
        <v>424</v>
      </c>
      <c r="E1" s="17"/>
      <c r="G1" s="17"/>
      <c r="K1" s="17" t="s">
        <v>425</v>
      </c>
    </row>
    <row r="2" spans="1:11" s="18" customFormat="1" ht="27" customHeight="1" x14ac:dyDescent="0.25">
      <c r="A2" s="721" t="s">
        <v>1</v>
      </c>
      <c r="B2" s="725">
        <v>1399</v>
      </c>
      <c r="C2" s="725"/>
      <c r="D2" s="725">
        <v>1400</v>
      </c>
      <c r="E2" s="725"/>
      <c r="F2" s="725">
        <v>1401</v>
      </c>
      <c r="G2" s="725"/>
      <c r="H2" s="725">
        <v>1402</v>
      </c>
      <c r="I2" s="725"/>
      <c r="J2" s="725">
        <v>1403</v>
      </c>
      <c r="K2" s="725"/>
    </row>
    <row r="3" spans="1:11" s="18" customFormat="1" ht="27" customHeight="1" x14ac:dyDescent="0.25">
      <c r="A3" s="723"/>
      <c r="B3" s="458" t="s">
        <v>426</v>
      </c>
      <c r="C3" s="458" t="s">
        <v>3</v>
      </c>
      <c r="D3" s="458" t="s">
        <v>426</v>
      </c>
      <c r="E3" s="458" t="s">
        <v>3</v>
      </c>
      <c r="F3" s="458" t="s">
        <v>426</v>
      </c>
      <c r="G3" s="458" t="s">
        <v>3</v>
      </c>
      <c r="H3" s="458" t="s">
        <v>426</v>
      </c>
      <c r="I3" s="458" t="s">
        <v>3</v>
      </c>
      <c r="J3" s="458" t="s">
        <v>426</v>
      </c>
      <c r="K3" s="458" t="s">
        <v>3</v>
      </c>
    </row>
    <row r="4" spans="1:11" ht="27" customHeight="1" x14ac:dyDescent="0.25">
      <c r="A4" s="25" t="s">
        <v>91</v>
      </c>
      <c r="B4" s="112">
        <v>137557</v>
      </c>
      <c r="C4" s="377" t="s">
        <v>230</v>
      </c>
      <c r="D4" s="299">
        <v>106408</v>
      </c>
      <c r="E4" s="436" t="s">
        <v>230</v>
      </c>
      <c r="F4" s="112">
        <f>SUM(F5:F35)</f>
        <v>136292</v>
      </c>
      <c r="G4" s="377" t="s">
        <v>230</v>
      </c>
      <c r="H4" s="112">
        <v>135961</v>
      </c>
      <c r="I4" s="377" t="s">
        <v>230</v>
      </c>
      <c r="J4" s="681">
        <v>134756</v>
      </c>
      <c r="K4" s="377" t="s">
        <v>230</v>
      </c>
    </row>
    <row r="5" spans="1:11" ht="27" customHeight="1" x14ac:dyDescent="0.25">
      <c r="A5" s="26" t="s">
        <v>74</v>
      </c>
      <c r="B5" s="383">
        <v>4684</v>
      </c>
      <c r="C5" s="379">
        <f>RANK(B5,$B$5:$B$35)</f>
        <v>8</v>
      </c>
      <c r="D5" s="447">
        <v>1342</v>
      </c>
      <c r="E5" s="395">
        <f>RANK(D5,$D$5:$D$35)</f>
        <v>28</v>
      </c>
      <c r="F5" s="383">
        <v>4051</v>
      </c>
      <c r="G5" s="379">
        <f>RANK(F5,$F$5:$F$35)</f>
        <v>16</v>
      </c>
      <c r="H5" s="383">
        <v>4051</v>
      </c>
      <c r="I5" s="379">
        <f>RANK(H5,$H$5:$H$35)</f>
        <v>14</v>
      </c>
      <c r="J5" s="383">
        <v>4852</v>
      </c>
      <c r="K5" s="379">
        <f>RANK(J5,$J$5:$J$35)</f>
        <v>7</v>
      </c>
    </row>
    <row r="6" spans="1:11" ht="27" customHeight="1" x14ac:dyDescent="0.25">
      <c r="A6" s="26" t="s">
        <v>869</v>
      </c>
      <c r="B6" s="383">
        <v>7530</v>
      </c>
      <c r="C6" s="379">
        <f t="shared" ref="C6:C35" si="0">RANK(B6,$B$5:$B$35)</f>
        <v>2</v>
      </c>
      <c r="D6" s="447">
        <v>1472</v>
      </c>
      <c r="E6" s="395">
        <f t="shared" ref="E6:E35" si="1">RANK(D6,$D$5:$D$35)</f>
        <v>27</v>
      </c>
      <c r="F6" s="383">
        <v>7170</v>
      </c>
      <c r="G6" s="379">
        <f t="shared" ref="G6:G35" si="2">RANK(F6,$F$5:$F$35)</f>
        <v>2</v>
      </c>
      <c r="H6" s="383">
        <v>7111</v>
      </c>
      <c r="I6" s="379">
        <f t="shared" ref="I6:I35" si="3">RANK(H6,$H$5:$H$35)</f>
        <v>2</v>
      </c>
      <c r="J6" s="383">
        <v>6896</v>
      </c>
      <c r="K6" s="379">
        <f t="shared" ref="K6:K35" si="4">RANK(J6,$J$5:$J$35)</f>
        <v>4</v>
      </c>
    </row>
    <row r="7" spans="1:11" ht="27" customHeight="1" x14ac:dyDescent="0.25">
      <c r="A7" s="26" t="s">
        <v>8</v>
      </c>
      <c r="B7" s="677">
        <v>4105</v>
      </c>
      <c r="C7" s="379">
        <f t="shared" si="0"/>
        <v>14</v>
      </c>
      <c r="D7" s="447">
        <v>1242</v>
      </c>
      <c r="E7" s="395">
        <f t="shared" si="1"/>
        <v>29</v>
      </c>
      <c r="F7" s="383">
        <v>4251</v>
      </c>
      <c r="G7" s="379">
        <f t="shared" si="2"/>
        <v>11</v>
      </c>
      <c r="H7" s="383">
        <v>4112</v>
      </c>
      <c r="I7" s="379">
        <f t="shared" si="3"/>
        <v>12</v>
      </c>
      <c r="J7" s="383">
        <v>4305</v>
      </c>
      <c r="K7" s="379">
        <f t="shared" si="4"/>
        <v>11</v>
      </c>
    </row>
    <row r="8" spans="1:11" ht="27" customHeight="1" x14ac:dyDescent="0.25">
      <c r="A8" s="26" t="s">
        <v>9</v>
      </c>
      <c r="B8" s="677">
        <v>4170</v>
      </c>
      <c r="C8" s="379">
        <f t="shared" si="0"/>
        <v>12</v>
      </c>
      <c r="D8" s="447">
        <v>4115</v>
      </c>
      <c r="E8" s="395">
        <f t="shared" si="1"/>
        <v>9</v>
      </c>
      <c r="F8" s="383">
        <v>6292</v>
      </c>
      <c r="G8" s="379">
        <f t="shared" si="2"/>
        <v>5</v>
      </c>
      <c r="H8" s="383">
        <v>6292</v>
      </c>
      <c r="I8" s="379">
        <f t="shared" si="3"/>
        <v>4</v>
      </c>
      <c r="J8" s="383">
        <v>10796</v>
      </c>
      <c r="K8" s="379">
        <f t="shared" si="4"/>
        <v>1</v>
      </c>
    </row>
    <row r="9" spans="1:11" ht="27" customHeight="1" x14ac:dyDescent="0.25">
      <c r="A9" s="26" t="s">
        <v>10</v>
      </c>
      <c r="B9" s="677">
        <v>4104</v>
      </c>
      <c r="C9" s="379">
        <f t="shared" si="0"/>
        <v>15</v>
      </c>
      <c r="D9" s="447">
        <v>4067</v>
      </c>
      <c r="E9" s="395">
        <f t="shared" si="1"/>
        <v>10</v>
      </c>
      <c r="F9" s="383">
        <v>4203</v>
      </c>
      <c r="G9" s="379">
        <f t="shared" si="2"/>
        <v>12</v>
      </c>
      <c r="H9" s="383">
        <v>3915</v>
      </c>
      <c r="I9" s="379">
        <f t="shared" si="3"/>
        <v>18</v>
      </c>
      <c r="J9" s="383">
        <v>4100</v>
      </c>
      <c r="K9" s="379">
        <f t="shared" si="4"/>
        <v>13</v>
      </c>
    </row>
    <row r="10" spans="1:11" ht="27" customHeight="1" x14ac:dyDescent="0.25">
      <c r="A10" s="26" t="s">
        <v>11</v>
      </c>
      <c r="B10" s="677">
        <v>3605</v>
      </c>
      <c r="C10" s="379">
        <f t="shared" si="0"/>
        <v>27</v>
      </c>
      <c r="D10" s="447">
        <v>1955</v>
      </c>
      <c r="E10" s="395">
        <f t="shared" si="1"/>
        <v>25</v>
      </c>
      <c r="F10" s="383">
        <v>3741</v>
      </c>
      <c r="G10" s="379">
        <f t="shared" si="2"/>
        <v>20</v>
      </c>
      <c r="H10" s="383">
        <v>3549</v>
      </c>
      <c r="I10" s="379">
        <f t="shared" si="3"/>
        <v>25</v>
      </c>
      <c r="J10" s="383">
        <v>1834</v>
      </c>
      <c r="K10" s="379">
        <f t="shared" si="4"/>
        <v>30</v>
      </c>
    </row>
    <row r="11" spans="1:11" ht="27" customHeight="1" x14ac:dyDescent="0.25">
      <c r="A11" s="26" t="s">
        <v>12</v>
      </c>
      <c r="B11" s="677">
        <v>3600</v>
      </c>
      <c r="C11" s="379">
        <f t="shared" si="0"/>
        <v>28</v>
      </c>
      <c r="D11" s="447">
        <v>3600</v>
      </c>
      <c r="E11" s="395">
        <f t="shared" si="1"/>
        <v>15</v>
      </c>
      <c r="F11" s="383">
        <v>3321</v>
      </c>
      <c r="G11" s="379">
        <f t="shared" si="2"/>
        <v>29</v>
      </c>
      <c r="H11" s="383">
        <v>3982</v>
      </c>
      <c r="I11" s="379">
        <f t="shared" si="3"/>
        <v>16</v>
      </c>
      <c r="J11" s="383">
        <v>3321</v>
      </c>
      <c r="K11" s="379">
        <f t="shared" si="4"/>
        <v>25</v>
      </c>
    </row>
    <row r="12" spans="1:11" ht="27" customHeight="1" x14ac:dyDescent="0.25">
      <c r="A12" s="26" t="s">
        <v>868</v>
      </c>
      <c r="B12" s="677">
        <v>6628</v>
      </c>
      <c r="C12" s="379">
        <f t="shared" si="0"/>
        <v>3</v>
      </c>
      <c r="D12" s="447">
        <v>6953</v>
      </c>
      <c r="E12" s="395">
        <f t="shared" si="1"/>
        <v>1</v>
      </c>
      <c r="F12" s="383">
        <v>7007</v>
      </c>
      <c r="G12" s="379">
        <f t="shared" si="2"/>
        <v>3</v>
      </c>
      <c r="H12" s="383">
        <v>6701</v>
      </c>
      <c r="I12" s="379">
        <f t="shared" si="3"/>
        <v>3</v>
      </c>
      <c r="J12" s="454" t="s">
        <v>83</v>
      </c>
      <c r="K12" s="379" t="s">
        <v>230</v>
      </c>
    </row>
    <row r="13" spans="1:11" ht="27" customHeight="1" x14ac:dyDescent="0.25">
      <c r="A13" s="26" t="s">
        <v>14</v>
      </c>
      <c r="B13" s="677">
        <v>3566</v>
      </c>
      <c r="C13" s="379">
        <f t="shared" si="0"/>
        <v>29</v>
      </c>
      <c r="D13" s="447">
        <v>3509</v>
      </c>
      <c r="E13" s="395">
        <f t="shared" si="1"/>
        <v>16</v>
      </c>
      <c r="F13" s="383">
        <v>3469</v>
      </c>
      <c r="G13" s="379">
        <f t="shared" si="2"/>
        <v>27</v>
      </c>
      <c r="H13" s="383">
        <v>3651</v>
      </c>
      <c r="I13" s="379">
        <f t="shared" si="3"/>
        <v>23</v>
      </c>
      <c r="J13" s="383">
        <v>3630</v>
      </c>
      <c r="K13" s="379">
        <f t="shared" si="4"/>
        <v>21</v>
      </c>
    </row>
    <row r="14" spans="1:11" ht="27" customHeight="1" x14ac:dyDescent="0.25">
      <c r="A14" s="26" t="s">
        <v>15</v>
      </c>
      <c r="B14" s="677">
        <v>3649</v>
      </c>
      <c r="C14" s="379">
        <f t="shared" si="0"/>
        <v>25</v>
      </c>
      <c r="D14" s="447">
        <v>3644</v>
      </c>
      <c r="E14" s="395">
        <f t="shared" si="1"/>
        <v>13</v>
      </c>
      <c r="F14" s="383">
        <v>3552</v>
      </c>
      <c r="G14" s="379">
        <f t="shared" si="2"/>
        <v>26</v>
      </c>
      <c r="H14" s="383">
        <v>3515</v>
      </c>
      <c r="I14" s="379">
        <f t="shared" si="3"/>
        <v>26</v>
      </c>
      <c r="J14" s="383">
        <v>3634</v>
      </c>
      <c r="K14" s="379">
        <f t="shared" si="4"/>
        <v>20</v>
      </c>
    </row>
    <row r="15" spans="1:11" ht="27" customHeight="1" x14ac:dyDescent="0.25">
      <c r="A15" s="26" t="s">
        <v>16</v>
      </c>
      <c r="B15" s="677">
        <v>4150</v>
      </c>
      <c r="C15" s="379">
        <f t="shared" si="0"/>
        <v>13</v>
      </c>
      <c r="D15" s="447">
        <v>3870</v>
      </c>
      <c r="E15" s="395">
        <f t="shared" si="1"/>
        <v>11</v>
      </c>
      <c r="F15" s="383">
        <v>4783</v>
      </c>
      <c r="G15" s="379">
        <f t="shared" si="2"/>
        <v>8</v>
      </c>
      <c r="H15" s="383">
        <v>5202</v>
      </c>
      <c r="I15" s="379">
        <f t="shared" si="3"/>
        <v>6</v>
      </c>
      <c r="J15" s="383">
        <v>7382</v>
      </c>
      <c r="K15" s="379">
        <f t="shared" si="4"/>
        <v>3</v>
      </c>
    </row>
    <row r="16" spans="1:11" ht="27" customHeight="1" x14ac:dyDescent="0.25">
      <c r="A16" s="26" t="s">
        <v>17</v>
      </c>
      <c r="B16" s="677">
        <v>3488</v>
      </c>
      <c r="C16" s="379">
        <f t="shared" si="0"/>
        <v>31</v>
      </c>
      <c r="D16" s="447">
        <v>3284</v>
      </c>
      <c r="E16" s="395">
        <f t="shared" si="1"/>
        <v>18</v>
      </c>
      <c r="F16" s="383">
        <v>3082</v>
      </c>
      <c r="G16" s="379">
        <f t="shared" si="2"/>
        <v>31</v>
      </c>
      <c r="H16" s="383">
        <v>2817</v>
      </c>
      <c r="I16" s="379">
        <f t="shared" si="3"/>
        <v>31</v>
      </c>
      <c r="J16" s="383">
        <v>2817</v>
      </c>
      <c r="K16" s="379">
        <f t="shared" si="4"/>
        <v>29</v>
      </c>
    </row>
    <row r="17" spans="1:11" ht="27" customHeight="1" x14ac:dyDescent="0.25">
      <c r="A17" s="26" t="s">
        <v>867</v>
      </c>
      <c r="B17" s="631">
        <v>7991</v>
      </c>
      <c r="C17" s="379">
        <f t="shared" si="0"/>
        <v>1</v>
      </c>
      <c r="D17" s="447">
        <v>5744</v>
      </c>
      <c r="E17" s="395">
        <f t="shared" si="1"/>
        <v>4</v>
      </c>
      <c r="F17" s="383">
        <v>7232</v>
      </c>
      <c r="G17" s="379">
        <f t="shared" si="2"/>
        <v>1</v>
      </c>
      <c r="H17" s="383">
        <v>7330</v>
      </c>
      <c r="I17" s="379">
        <f t="shared" si="3"/>
        <v>1</v>
      </c>
      <c r="J17" s="383">
        <v>7873</v>
      </c>
      <c r="K17" s="379">
        <f t="shared" si="4"/>
        <v>2</v>
      </c>
    </row>
    <row r="18" spans="1:11" ht="27" customHeight="1" x14ac:dyDescent="0.25">
      <c r="A18" s="26" t="s">
        <v>19</v>
      </c>
      <c r="B18" s="677">
        <v>3833</v>
      </c>
      <c r="C18" s="379">
        <f t="shared" si="0"/>
        <v>21</v>
      </c>
      <c r="D18" s="447">
        <v>1150</v>
      </c>
      <c r="E18" s="395">
        <f t="shared" si="1"/>
        <v>30</v>
      </c>
      <c r="F18" s="383">
        <v>3667</v>
      </c>
      <c r="G18" s="379">
        <f t="shared" si="2"/>
        <v>23</v>
      </c>
      <c r="H18" s="383">
        <v>3422</v>
      </c>
      <c r="I18" s="379">
        <f t="shared" si="3"/>
        <v>28</v>
      </c>
      <c r="J18" s="383">
        <v>3660</v>
      </c>
      <c r="K18" s="379">
        <f t="shared" si="4"/>
        <v>18</v>
      </c>
    </row>
    <row r="19" spans="1:11" ht="27" customHeight="1" x14ac:dyDescent="0.25">
      <c r="A19" s="26" t="s">
        <v>20</v>
      </c>
      <c r="B19" s="677">
        <v>3753</v>
      </c>
      <c r="C19" s="379">
        <f t="shared" si="0"/>
        <v>24</v>
      </c>
      <c r="D19" s="447">
        <v>3185</v>
      </c>
      <c r="E19" s="395">
        <f t="shared" si="1"/>
        <v>19</v>
      </c>
      <c r="F19" s="383">
        <v>3655</v>
      </c>
      <c r="G19" s="379">
        <f t="shared" si="2"/>
        <v>25</v>
      </c>
      <c r="H19" s="383">
        <v>3708</v>
      </c>
      <c r="I19" s="379">
        <f t="shared" si="3"/>
        <v>21</v>
      </c>
      <c r="J19" s="383">
        <v>3660</v>
      </c>
      <c r="K19" s="379">
        <f t="shared" si="4"/>
        <v>18</v>
      </c>
    </row>
    <row r="20" spans="1:11" ht="27" customHeight="1" x14ac:dyDescent="0.25">
      <c r="A20" s="26" t="s">
        <v>21</v>
      </c>
      <c r="B20" s="677">
        <v>4800</v>
      </c>
      <c r="C20" s="379">
        <f t="shared" si="0"/>
        <v>6</v>
      </c>
      <c r="D20" s="447">
        <v>2440</v>
      </c>
      <c r="E20" s="395">
        <f t="shared" si="1"/>
        <v>24</v>
      </c>
      <c r="F20" s="383">
        <v>4784</v>
      </c>
      <c r="G20" s="379">
        <f t="shared" si="2"/>
        <v>7</v>
      </c>
      <c r="H20" s="383">
        <v>4823</v>
      </c>
      <c r="I20" s="379">
        <f t="shared" si="3"/>
        <v>9</v>
      </c>
      <c r="J20" s="383">
        <v>4814</v>
      </c>
      <c r="K20" s="379">
        <f t="shared" si="4"/>
        <v>8</v>
      </c>
    </row>
    <row r="21" spans="1:11" ht="27" customHeight="1" x14ac:dyDescent="0.25">
      <c r="A21" s="26" t="s">
        <v>22</v>
      </c>
      <c r="B21" s="677">
        <v>3980</v>
      </c>
      <c r="C21" s="379">
        <f t="shared" si="0"/>
        <v>17</v>
      </c>
      <c r="D21" s="447">
        <v>4406</v>
      </c>
      <c r="E21" s="395">
        <f t="shared" si="1"/>
        <v>7</v>
      </c>
      <c r="F21" s="383">
        <v>4036</v>
      </c>
      <c r="G21" s="379">
        <f t="shared" si="2"/>
        <v>17</v>
      </c>
      <c r="H21" s="383">
        <v>4029</v>
      </c>
      <c r="I21" s="379">
        <f t="shared" si="3"/>
        <v>15</v>
      </c>
      <c r="J21" s="383">
        <v>4227</v>
      </c>
      <c r="K21" s="379">
        <f t="shared" si="4"/>
        <v>12</v>
      </c>
    </row>
    <row r="22" spans="1:11" ht="27" customHeight="1" x14ac:dyDescent="0.25">
      <c r="A22" s="26" t="s">
        <v>23</v>
      </c>
      <c r="B22" s="677">
        <v>3493</v>
      </c>
      <c r="C22" s="379">
        <f t="shared" si="0"/>
        <v>30</v>
      </c>
      <c r="D22" s="447">
        <v>3413</v>
      </c>
      <c r="E22" s="395">
        <f t="shared" si="1"/>
        <v>17</v>
      </c>
      <c r="F22" s="383">
        <v>3769</v>
      </c>
      <c r="G22" s="379">
        <f t="shared" si="2"/>
        <v>19</v>
      </c>
      <c r="H22" s="383">
        <v>3598</v>
      </c>
      <c r="I22" s="379">
        <f t="shared" si="3"/>
        <v>24</v>
      </c>
      <c r="J22" s="383">
        <v>3206</v>
      </c>
      <c r="K22" s="379">
        <f t="shared" si="4"/>
        <v>28</v>
      </c>
    </row>
    <row r="23" spans="1:11" ht="27" customHeight="1" x14ac:dyDescent="0.25">
      <c r="A23" s="26" t="s">
        <v>24</v>
      </c>
      <c r="B23" s="677">
        <v>3812</v>
      </c>
      <c r="C23" s="379">
        <f t="shared" si="0"/>
        <v>23</v>
      </c>
      <c r="D23" s="447">
        <v>3638</v>
      </c>
      <c r="E23" s="395">
        <f t="shared" si="1"/>
        <v>14</v>
      </c>
      <c r="F23" s="383">
        <v>3666</v>
      </c>
      <c r="G23" s="379">
        <f t="shared" si="2"/>
        <v>24</v>
      </c>
      <c r="H23" s="383">
        <v>3881</v>
      </c>
      <c r="I23" s="379">
        <f t="shared" si="3"/>
        <v>19</v>
      </c>
      <c r="J23" s="383">
        <v>3629</v>
      </c>
      <c r="K23" s="379">
        <f t="shared" si="4"/>
        <v>22</v>
      </c>
    </row>
    <row r="24" spans="1:11" ht="27" customHeight="1" x14ac:dyDescent="0.25">
      <c r="A24" s="26" t="s">
        <v>25</v>
      </c>
      <c r="B24" s="677">
        <v>4800</v>
      </c>
      <c r="C24" s="379">
        <f t="shared" si="0"/>
        <v>6</v>
      </c>
      <c r="D24" s="447">
        <v>412</v>
      </c>
      <c r="E24" s="395">
        <f t="shared" si="1"/>
        <v>31</v>
      </c>
      <c r="F24" s="383">
        <v>5002</v>
      </c>
      <c r="G24" s="379">
        <f t="shared" si="2"/>
        <v>6</v>
      </c>
      <c r="H24" s="383">
        <v>4947</v>
      </c>
      <c r="I24" s="379">
        <f t="shared" si="3"/>
        <v>8</v>
      </c>
      <c r="J24" s="383">
        <v>4800</v>
      </c>
      <c r="K24" s="379">
        <f t="shared" si="4"/>
        <v>9</v>
      </c>
    </row>
    <row r="25" spans="1:11" ht="27" customHeight="1" x14ac:dyDescent="0.25">
      <c r="A25" s="26" t="s">
        <v>26</v>
      </c>
      <c r="B25" s="677">
        <v>5000</v>
      </c>
      <c r="C25" s="379">
        <f t="shared" si="0"/>
        <v>5</v>
      </c>
      <c r="D25" s="447">
        <v>4896</v>
      </c>
      <c r="E25" s="395">
        <f t="shared" si="1"/>
        <v>5</v>
      </c>
      <c r="F25" s="383">
        <v>4620</v>
      </c>
      <c r="G25" s="379">
        <f t="shared" si="2"/>
        <v>9</v>
      </c>
      <c r="H25" s="383">
        <v>4949</v>
      </c>
      <c r="I25" s="379">
        <f t="shared" si="3"/>
        <v>7</v>
      </c>
      <c r="J25" s="383">
        <v>5100</v>
      </c>
      <c r="K25" s="379">
        <f t="shared" si="4"/>
        <v>6</v>
      </c>
    </row>
    <row r="26" spans="1:11" ht="27" customHeight="1" x14ac:dyDescent="0.25">
      <c r="A26" s="26" t="s">
        <v>27</v>
      </c>
      <c r="B26" s="677">
        <v>4100</v>
      </c>
      <c r="C26" s="379">
        <f t="shared" si="0"/>
        <v>16</v>
      </c>
      <c r="D26" s="447">
        <v>2459</v>
      </c>
      <c r="E26" s="395">
        <f t="shared" si="1"/>
        <v>23</v>
      </c>
      <c r="F26" s="383">
        <v>4395</v>
      </c>
      <c r="G26" s="379">
        <f t="shared" si="2"/>
        <v>10</v>
      </c>
      <c r="H26" s="383">
        <v>3512</v>
      </c>
      <c r="I26" s="379">
        <f t="shared" si="3"/>
        <v>27</v>
      </c>
      <c r="J26" s="383">
        <v>4100</v>
      </c>
      <c r="K26" s="379">
        <f t="shared" si="4"/>
        <v>13</v>
      </c>
    </row>
    <row r="27" spans="1:11" ht="27" customHeight="1" x14ac:dyDescent="0.25">
      <c r="A27" s="26" t="s">
        <v>28</v>
      </c>
      <c r="B27" s="677">
        <v>3844</v>
      </c>
      <c r="C27" s="379">
        <f t="shared" si="0"/>
        <v>20</v>
      </c>
      <c r="D27" s="447">
        <v>3091</v>
      </c>
      <c r="E27" s="395">
        <f t="shared" si="1"/>
        <v>20</v>
      </c>
      <c r="F27" s="383">
        <v>3692</v>
      </c>
      <c r="G27" s="379">
        <f t="shared" si="2"/>
        <v>22</v>
      </c>
      <c r="H27" s="383">
        <v>3697</v>
      </c>
      <c r="I27" s="379">
        <f t="shared" si="3"/>
        <v>22</v>
      </c>
      <c r="J27" s="383">
        <v>3812</v>
      </c>
      <c r="K27" s="379">
        <f t="shared" si="4"/>
        <v>17</v>
      </c>
    </row>
    <row r="28" spans="1:11" ht="27" customHeight="1" x14ac:dyDescent="0.25">
      <c r="A28" s="26" t="s">
        <v>29</v>
      </c>
      <c r="B28" s="677">
        <v>4497</v>
      </c>
      <c r="C28" s="379">
        <f t="shared" si="0"/>
        <v>10</v>
      </c>
      <c r="D28" s="447">
        <v>4135</v>
      </c>
      <c r="E28" s="395">
        <f t="shared" si="1"/>
        <v>8</v>
      </c>
      <c r="F28" s="383">
        <v>4062</v>
      </c>
      <c r="G28" s="379">
        <f t="shared" si="2"/>
        <v>14</v>
      </c>
      <c r="H28" s="383">
        <v>4137</v>
      </c>
      <c r="I28" s="379">
        <f t="shared" si="3"/>
        <v>11</v>
      </c>
      <c r="J28" s="383">
        <v>4324</v>
      </c>
      <c r="K28" s="379">
        <f t="shared" si="4"/>
        <v>10</v>
      </c>
    </row>
    <row r="29" spans="1:11" ht="27" customHeight="1" x14ac:dyDescent="0.25">
      <c r="A29" s="26" t="s">
        <v>30</v>
      </c>
      <c r="B29" s="677">
        <v>4205</v>
      </c>
      <c r="C29" s="379">
        <f t="shared" si="0"/>
        <v>11</v>
      </c>
      <c r="D29" s="447">
        <v>2728</v>
      </c>
      <c r="E29" s="395">
        <f t="shared" si="1"/>
        <v>22</v>
      </c>
      <c r="F29" s="383">
        <v>4052</v>
      </c>
      <c r="G29" s="379">
        <f t="shared" si="2"/>
        <v>15</v>
      </c>
      <c r="H29" s="383">
        <v>3964</v>
      </c>
      <c r="I29" s="379">
        <f t="shared" si="3"/>
        <v>17</v>
      </c>
      <c r="J29" s="383">
        <v>3302</v>
      </c>
      <c r="K29" s="379">
        <f t="shared" si="4"/>
        <v>27</v>
      </c>
    </row>
    <row r="30" spans="1:11" ht="27" customHeight="1" x14ac:dyDescent="0.25">
      <c r="A30" s="26" t="s">
        <v>31</v>
      </c>
      <c r="B30" s="677">
        <v>4500</v>
      </c>
      <c r="C30" s="379">
        <f t="shared" si="0"/>
        <v>9</v>
      </c>
      <c r="D30" s="447">
        <v>1562</v>
      </c>
      <c r="E30" s="395">
        <f t="shared" si="1"/>
        <v>26</v>
      </c>
      <c r="F30" s="383">
        <v>3739</v>
      </c>
      <c r="G30" s="379">
        <f t="shared" si="2"/>
        <v>21</v>
      </c>
      <c r="H30" s="383">
        <v>4298</v>
      </c>
      <c r="I30" s="379">
        <f t="shared" si="3"/>
        <v>10</v>
      </c>
      <c r="J30" s="383">
        <v>3520</v>
      </c>
      <c r="K30" s="379">
        <f t="shared" si="4"/>
        <v>23</v>
      </c>
    </row>
    <row r="31" spans="1:11" ht="27" customHeight="1" x14ac:dyDescent="0.25">
      <c r="A31" s="26" t="s">
        <v>32</v>
      </c>
      <c r="B31" s="677">
        <v>3929</v>
      </c>
      <c r="C31" s="379">
        <f t="shared" si="0"/>
        <v>18</v>
      </c>
      <c r="D31" s="447">
        <v>3041</v>
      </c>
      <c r="E31" s="395">
        <f t="shared" si="1"/>
        <v>21</v>
      </c>
      <c r="F31" s="383">
        <v>4198</v>
      </c>
      <c r="G31" s="379">
        <f t="shared" si="2"/>
        <v>13</v>
      </c>
      <c r="H31" s="383">
        <v>4103</v>
      </c>
      <c r="I31" s="379">
        <f t="shared" si="3"/>
        <v>13</v>
      </c>
      <c r="J31" s="383">
        <v>3920</v>
      </c>
      <c r="K31" s="379">
        <f t="shared" si="4"/>
        <v>15</v>
      </c>
    </row>
    <row r="32" spans="1:11" ht="27" customHeight="1" x14ac:dyDescent="0.25">
      <c r="A32" s="26" t="s">
        <v>33</v>
      </c>
      <c r="B32" s="677">
        <v>3875</v>
      </c>
      <c r="C32" s="379">
        <f t="shared" si="0"/>
        <v>19</v>
      </c>
      <c r="D32" s="447">
        <v>6420</v>
      </c>
      <c r="E32" s="395">
        <f t="shared" si="1"/>
        <v>2</v>
      </c>
      <c r="F32" s="383">
        <v>3155</v>
      </c>
      <c r="G32" s="379">
        <f t="shared" si="2"/>
        <v>30</v>
      </c>
      <c r="H32" s="383">
        <v>3266</v>
      </c>
      <c r="I32" s="379">
        <f t="shared" si="3"/>
        <v>30</v>
      </c>
      <c r="J32" s="383">
        <v>3365</v>
      </c>
      <c r="K32" s="379">
        <f t="shared" si="4"/>
        <v>24</v>
      </c>
    </row>
    <row r="33" spans="1:11" ht="27" customHeight="1" x14ac:dyDescent="0.25">
      <c r="A33" s="26" t="s">
        <v>866</v>
      </c>
      <c r="B33" s="383">
        <v>6434</v>
      </c>
      <c r="C33" s="379">
        <f t="shared" si="0"/>
        <v>4</v>
      </c>
      <c r="D33" s="447">
        <v>6342</v>
      </c>
      <c r="E33" s="395">
        <f t="shared" si="1"/>
        <v>3</v>
      </c>
      <c r="F33" s="383">
        <v>6455</v>
      </c>
      <c r="G33" s="379">
        <f t="shared" si="2"/>
        <v>4</v>
      </c>
      <c r="H33" s="383">
        <v>6275</v>
      </c>
      <c r="I33" s="379">
        <f t="shared" si="3"/>
        <v>5</v>
      </c>
      <c r="J33" s="383">
        <v>6717</v>
      </c>
      <c r="K33" s="379">
        <f t="shared" si="4"/>
        <v>5</v>
      </c>
    </row>
    <row r="34" spans="1:11" ht="27" customHeight="1" x14ac:dyDescent="0.25">
      <c r="A34" s="26" t="s">
        <v>35</v>
      </c>
      <c r="B34" s="677">
        <v>3826</v>
      </c>
      <c r="C34" s="379">
        <f t="shared" si="0"/>
        <v>22</v>
      </c>
      <c r="D34" s="447">
        <v>3836</v>
      </c>
      <c r="E34" s="395">
        <f t="shared" si="1"/>
        <v>12</v>
      </c>
      <c r="F34" s="383">
        <v>3797</v>
      </c>
      <c r="G34" s="379">
        <f t="shared" si="2"/>
        <v>18</v>
      </c>
      <c r="H34" s="383">
        <v>3789</v>
      </c>
      <c r="I34" s="379">
        <f t="shared" si="3"/>
        <v>20</v>
      </c>
      <c r="J34" s="383">
        <v>3855</v>
      </c>
      <c r="K34" s="379">
        <f t="shared" si="4"/>
        <v>16</v>
      </c>
    </row>
    <row r="35" spans="1:11" s="550" customFormat="1" ht="27" customHeight="1" x14ac:dyDescent="0.25">
      <c r="A35" s="26" t="s">
        <v>36</v>
      </c>
      <c r="B35" s="677">
        <v>3606</v>
      </c>
      <c r="C35" s="379">
        <f t="shared" si="0"/>
        <v>26</v>
      </c>
      <c r="D35" s="447">
        <v>4447</v>
      </c>
      <c r="E35" s="395">
        <f t="shared" si="1"/>
        <v>6</v>
      </c>
      <c r="F35" s="383">
        <v>3394</v>
      </c>
      <c r="G35" s="379">
        <f t="shared" si="2"/>
        <v>28</v>
      </c>
      <c r="H35" s="383">
        <v>3335</v>
      </c>
      <c r="I35" s="379">
        <f t="shared" si="3"/>
        <v>29</v>
      </c>
      <c r="J35" s="383">
        <v>3305</v>
      </c>
      <c r="K35" s="379">
        <f t="shared" si="4"/>
        <v>26</v>
      </c>
    </row>
    <row r="36" spans="1:11" ht="27" customHeight="1" x14ac:dyDescent="0.25">
      <c r="A36" s="494" t="s">
        <v>862</v>
      </c>
    </row>
    <row r="37" spans="1:11" ht="27" customHeight="1" x14ac:dyDescent="0.25">
      <c r="A37" s="9" t="s">
        <v>863</v>
      </c>
    </row>
    <row r="38" spans="1:11" ht="27" customHeight="1" x14ac:dyDescent="0.25">
      <c r="A38" s="494" t="s">
        <v>864</v>
      </c>
    </row>
    <row r="39" spans="1:11" ht="27" customHeight="1" x14ac:dyDescent="0.25">
      <c r="A39" s="494" t="s">
        <v>865</v>
      </c>
    </row>
    <row r="40" spans="1:11" ht="27" customHeight="1" x14ac:dyDescent="0.25">
      <c r="A40" s="9" t="s">
        <v>40</v>
      </c>
    </row>
    <row r="41" spans="1:11" ht="27" customHeight="1" x14ac:dyDescent="0.25">
      <c r="A41" s="9"/>
    </row>
    <row r="42" spans="1:11" ht="27" customHeight="1" x14ac:dyDescent="0.25">
      <c r="A42" s="469" t="s">
        <v>435</v>
      </c>
      <c r="E42" s="17"/>
      <c r="G42" s="17"/>
      <c r="K42" s="17" t="s">
        <v>425</v>
      </c>
    </row>
    <row r="43" spans="1:11" s="18" customFormat="1" ht="27" customHeight="1" x14ac:dyDescent="0.25">
      <c r="A43" s="721" t="s">
        <v>1</v>
      </c>
      <c r="B43" s="725">
        <v>1399</v>
      </c>
      <c r="C43" s="725"/>
      <c r="D43" s="725" t="s">
        <v>436</v>
      </c>
      <c r="E43" s="725"/>
      <c r="F43" s="725" t="s">
        <v>608</v>
      </c>
      <c r="G43" s="725"/>
      <c r="H43" s="725" t="s">
        <v>939</v>
      </c>
      <c r="I43" s="725"/>
      <c r="J43" s="725">
        <v>1403</v>
      </c>
      <c r="K43" s="725"/>
    </row>
    <row r="44" spans="1:11" s="18" customFormat="1" ht="27" customHeight="1" x14ac:dyDescent="0.25">
      <c r="A44" s="723"/>
      <c r="B44" s="458" t="s">
        <v>426</v>
      </c>
      <c r="C44" s="458" t="s">
        <v>3</v>
      </c>
      <c r="D44" s="458" t="s">
        <v>426</v>
      </c>
      <c r="E44" s="458" t="s">
        <v>3</v>
      </c>
      <c r="F44" s="458" t="s">
        <v>426</v>
      </c>
      <c r="G44" s="458" t="s">
        <v>3</v>
      </c>
      <c r="H44" s="458" t="s">
        <v>426</v>
      </c>
      <c r="I44" s="458" t="s">
        <v>3</v>
      </c>
      <c r="J44" s="458" t="s">
        <v>426</v>
      </c>
      <c r="K44" s="458" t="s">
        <v>3</v>
      </c>
    </row>
    <row r="45" spans="1:11" ht="27" customHeight="1" x14ac:dyDescent="0.25">
      <c r="A45" s="25" t="s">
        <v>91</v>
      </c>
      <c r="B45" s="16">
        <v>92073</v>
      </c>
      <c r="C45" s="377" t="s">
        <v>230</v>
      </c>
      <c r="D45" s="85" t="s">
        <v>558</v>
      </c>
      <c r="E45" s="436" t="s">
        <v>230</v>
      </c>
      <c r="F45" s="85">
        <f>SUM(F46:F76)</f>
        <v>57129</v>
      </c>
      <c r="G45" s="436" t="s">
        <v>230</v>
      </c>
      <c r="H45" s="85">
        <v>58896</v>
      </c>
      <c r="I45" s="436" t="s">
        <v>230</v>
      </c>
      <c r="J45" s="85">
        <v>58992</v>
      </c>
      <c r="K45" s="436" t="s">
        <v>230</v>
      </c>
    </row>
    <row r="46" spans="1:11" ht="27" customHeight="1" x14ac:dyDescent="0.25">
      <c r="A46" s="26" t="s">
        <v>74</v>
      </c>
      <c r="B46" s="383">
        <v>2128</v>
      </c>
      <c r="C46" s="379">
        <f>RANK(B46,$B$46:$B$76)</f>
        <v>6</v>
      </c>
      <c r="D46" s="447">
        <v>2184</v>
      </c>
      <c r="E46" s="395">
        <f>RANK(D46,$D$46:$D$76)</f>
        <v>7</v>
      </c>
      <c r="F46" s="682">
        <v>2228</v>
      </c>
      <c r="G46" s="395">
        <f>RANK(F46,$F$46:$F$76)</f>
        <v>7</v>
      </c>
      <c r="H46" s="682">
        <v>2275</v>
      </c>
      <c r="I46" s="395">
        <f>RANK(H46,$H$46:$H$76)</f>
        <v>7</v>
      </c>
      <c r="J46" s="682">
        <v>2193</v>
      </c>
      <c r="K46" s="395">
        <f>RANK(J46,$J$46:$J$76)</f>
        <v>7</v>
      </c>
    </row>
    <row r="47" spans="1:11" ht="27" customHeight="1" x14ac:dyDescent="0.25">
      <c r="A47" s="26" t="s">
        <v>427</v>
      </c>
      <c r="B47" s="383">
        <v>4433</v>
      </c>
      <c r="C47" s="379">
        <f t="shared" ref="C47:C76" si="5">RANK(B47,$B$46:$B$76)</f>
        <v>2</v>
      </c>
      <c r="D47" s="447">
        <v>3209</v>
      </c>
      <c r="E47" s="395">
        <f t="shared" ref="E47:E76" si="6">RANK(D47,$D$46:$D$76)</f>
        <v>2</v>
      </c>
      <c r="F47" s="447">
        <v>3279</v>
      </c>
      <c r="G47" s="395">
        <f t="shared" ref="G47:G76" si="7">RANK(F47,$F$46:$F$76)</f>
        <v>2</v>
      </c>
      <c r="H47" s="447">
        <v>3423</v>
      </c>
      <c r="I47" s="395">
        <f t="shared" ref="I47:I76" si="8">RANK(H47,$H$46:$H$76)</f>
        <v>2</v>
      </c>
      <c r="J47" s="447">
        <v>3031</v>
      </c>
      <c r="K47" s="395">
        <f t="shared" ref="K47:K76" si="9">RANK(J47,$J$46:$J$76)</f>
        <v>2</v>
      </c>
    </row>
    <row r="48" spans="1:11" ht="27" customHeight="1" x14ac:dyDescent="0.25">
      <c r="A48" s="26" t="s">
        <v>8</v>
      </c>
      <c r="B48" s="677">
        <v>1856</v>
      </c>
      <c r="C48" s="379">
        <f t="shared" si="5"/>
        <v>9</v>
      </c>
      <c r="D48" s="455">
        <v>1863</v>
      </c>
      <c r="E48" s="395">
        <f t="shared" si="6"/>
        <v>11</v>
      </c>
      <c r="F48" s="455">
        <v>1878</v>
      </c>
      <c r="G48" s="395">
        <f t="shared" si="7"/>
        <v>10</v>
      </c>
      <c r="H48" s="455">
        <v>2070</v>
      </c>
      <c r="I48" s="395">
        <f t="shared" si="8"/>
        <v>9</v>
      </c>
      <c r="J48" s="455">
        <v>1820</v>
      </c>
      <c r="K48" s="395">
        <f t="shared" si="9"/>
        <v>15</v>
      </c>
    </row>
    <row r="49" spans="1:11" ht="27" customHeight="1" x14ac:dyDescent="0.25">
      <c r="A49" s="26" t="s">
        <v>9</v>
      </c>
      <c r="B49" s="677">
        <v>1913</v>
      </c>
      <c r="C49" s="379">
        <f t="shared" si="5"/>
        <v>8</v>
      </c>
      <c r="D49" s="455">
        <v>2310</v>
      </c>
      <c r="E49" s="395">
        <f t="shared" si="6"/>
        <v>4</v>
      </c>
      <c r="F49" s="455">
        <v>2001</v>
      </c>
      <c r="G49" s="395">
        <f t="shared" si="7"/>
        <v>8</v>
      </c>
      <c r="H49" s="455">
        <v>2343</v>
      </c>
      <c r="I49" s="395">
        <f t="shared" si="8"/>
        <v>5</v>
      </c>
      <c r="J49" s="455">
        <v>2504</v>
      </c>
      <c r="K49" s="395">
        <f t="shared" si="9"/>
        <v>4</v>
      </c>
    </row>
    <row r="50" spans="1:11" ht="27" customHeight="1" x14ac:dyDescent="0.25">
      <c r="A50" s="26" t="s">
        <v>10</v>
      </c>
      <c r="B50" s="677">
        <v>1670</v>
      </c>
      <c r="C50" s="379">
        <f t="shared" si="5"/>
        <v>14</v>
      </c>
      <c r="D50" s="455">
        <v>1855</v>
      </c>
      <c r="E50" s="395">
        <f t="shared" si="6"/>
        <v>13</v>
      </c>
      <c r="F50" s="455">
        <v>1668</v>
      </c>
      <c r="G50" s="395">
        <f t="shared" si="7"/>
        <v>18</v>
      </c>
      <c r="H50" s="455">
        <v>1862</v>
      </c>
      <c r="I50" s="395">
        <f t="shared" si="8"/>
        <v>13</v>
      </c>
      <c r="J50" s="455">
        <v>2232</v>
      </c>
      <c r="K50" s="395">
        <f t="shared" si="9"/>
        <v>6</v>
      </c>
    </row>
    <row r="51" spans="1:11" ht="27" customHeight="1" x14ac:dyDescent="0.25">
      <c r="A51" s="26" t="s">
        <v>11</v>
      </c>
      <c r="B51" s="677">
        <v>1351</v>
      </c>
      <c r="C51" s="379">
        <f t="shared" si="5"/>
        <v>30</v>
      </c>
      <c r="D51" s="455">
        <v>1653</v>
      </c>
      <c r="E51" s="395">
        <f t="shared" si="6"/>
        <v>21</v>
      </c>
      <c r="F51" s="455">
        <v>1513</v>
      </c>
      <c r="G51" s="395">
        <f t="shared" si="7"/>
        <v>25</v>
      </c>
      <c r="H51" s="455">
        <v>1825</v>
      </c>
      <c r="I51" s="395">
        <f t="shared" si="8"/>
        <v>15</v>
      </c>
      <c r="J51" s="455">
        <v>1834</v>
      </c>
      <c r="K51" s="395">
        <f t="shared" si="9"/>
        <v>14</v>
      </c>
    </row>
    <row r="52" spans="1:11" ht="27" customHeight="1" x14ac:dyDescent="0.25">
      <c r="A52" s="26" t="s">
        <v>12</v>
      </c>
      <c r="B52" s="677">
        <v>1500</v>
      </c>
      <c r="C52" s="379">
        <f t="shared" si="5"/>
        <v>25</v>
      </c>
      <c r="D52" s="455">
        <v>1500</v>
      </c>
      <c r="E52" s="395">
        <f t="shared" si="6"/>
        <v>25</v>
      </c>
      <c r="F52" s="455">
        <v>1519</v>
      </c>
      <c r="G52" s="395">
        <f t="shared" si="7"/>
        <v>24</v>
      </c>
      <c r="H52" s="455">
        <v>1505</v>
      </c>
      <c r="I52" s="395">
        <f t="shared" si="8"/>
        <v>27</v>
      </c>
      <c r="J52" s="455">
        <v>1520</v>
      </c>
      <c r="K52" s="395">
        <f t="shared" si="9"/>
        <v>26</v>
      </c>
    </row>
    <row r="53" spans="1:11" ht="27" customHeight="1" x14ac:dyDescent="0.25">
      <c r="A53" s="26" t="s">
        <v>428</v>
      </c>
      <c r="B53" s="677">
        <v>36324</v>
      </c>
      <c r="C53" s="379">
        <f t="shared" si="5"/>
        <v>1</v>
      </c>
      <c r="D53" s="454" t="s">
        <v>83</v>
      </c>
      <c r="E53" s="544" t="s">
        <v>230</v>
      </c>
      <c r="F53" s="454" t="s">
        <v>83</v>
      </c>
      <c r="G53" s="544" t="s">
        <v>230</v>
      </c>
      <c r="H53" s="454" t="s">
        <v>83</v>
      </c>
      <c r="I53" s="544" t="s">
        <v>230</v>
      </c>
      <c r="J53" s="454" t="s">
        <v>83</v>
      </c>
      <c r="K53" s="395" t="s">
        <v>230</v>
      </c>
    </row>
    <row r="54" spans="1:11" ht="27" customHeight="1" x14ac:dyDescent="0.25">
      <c r="A54" s="26" t="s">
        <v>14</v>
      </c>
      <c r="B54" s="677">
        <v>1523</v>
      </c>
      <c r="C54" s="379">
        <f t="shared" si="5"/>
        <v>24</v>
      </c>
      <c r="D54" s="455">
        <v>1521</v>
      </c>
      <c r="E54" s="395">
        <f t="shared" si="6"/>
        <v>24</v>
      </c>
      <c r="F54" s="455">
        <v>1476</v>
      </c>
      <c r="G54" s="395">
        <f t="shared" si="7"/>
        <v>26</v>
      </c>
      <c r="H54" s="455">
        <v>1637</v>
      </c>
      <c r="I54" s="395">
        <f t="shared" si="8"/>
        <v>21</v>
      </c>
      <c r="J54" s="455">
        <v>1625</v>
      </c>
      <c r="K54" s="395">
        <f t="shared" si="9"/>
        <v>23</v>
      </c>
    </row>
    <row r="55" spans="1:11" ht="27" customHeight="1" x14ac:dyDescent="0.25">
      <c r="A55" s="26" t="s">
        <v>15</v>
      </c>
      <c r="B55" s="677">
        <v>1407</v>
      </c>
      <c r="C55" s="379">
        <f t="shared" si="5"/>
        <v>29</v>
      </c>
      <c r="D55" s="455">
        <v>1446</v>
      </c>
      <c r="E55" s="395">
        <f t="shared" si="6"/>
        <v>28</v>
      </c>
      <c r="F55" s="455">
        <v>1672</v>
      </c>
      <c r="G55" s="395">
        <f t="shared" si="7"/>
        <v>17</v>
      </c>
      <c r="H55" s="455">
        <v>1801</v>
      </c>
      <c r="I55" s="395">
        <f t="shared" si="8"/>
        <v>16</v>
      </c>
      <c r="J55" s="455">
        <v>1901</v>
      </c>
      <c r="K55" s="395">
        <f t="shared" si="9"/>
        <v>13</v>
      </c>
    </row>
    <row r="56" spans="1:11" ht="27" customHeight="1" x14ac:dyDescent="0.25">
      <c r="A56" s="26" t="s">
        <v>16</v>
      </c>
      <c r="B56" s="677">
        <v>2958</v>
      </c>
      <c r="C56" s="379">
        <f t="shared" si="5"/>
        <v>4</v>
      </c>
      <c r="D56" s="455">
        <v>2958</v>
      </c>
      <c r="E56" s="395">
        <f t="shared" si="6"/>
        <v>3</v>
      </c>
      <c r="F56" s="455">
        <v>2669</v>
      </c>
      <c r="G56" s="395">
        <f t="shared" si="7"/>
        <v>3</v>
      </c>
      <c r="H56" s="455">
        <v>2428</v>
      </c>
      <c r="I56" s="395">
        <f t="shared" si="8"/>
        <v>4</v>
      </c>
      <c r="J56" s="455">
        <v>2280</v>
      </c>
      <c r="K56" s="395">
        <f t="shared" si="9"/>
        <v>5</v>
      </c>
    </row>
    <row r="57" spans="1:11" ht="27" customHeight="1" x14ac:dyDescent="0.25">
      <c r="A57" s="26" t="s">
        <v>17</v>
      </c>
      <c r="B57" s="677">
        <v>1273</v>
      </c>
      <c r="C57" s="379">
        <f t="shared" si="5"/>
        <v>31</v>
      </c>
      <c r="D57" s="455">
        <v>2160</v>
      </c>
      <c r="E57" s="395">
        <f t="shared" si="6"/>
        <v>8</v>
      </c>
      <c r="F57" s="455">
        <v>1432</v>
      </c>
      <c r="G57" s="395">
        <f t="shared" si="7"/>
        <v>27</v>
      </c>
      <c r="H57" s="455">
        <v>1371</v>
      </c>
      <c r="I57" s="395">
        <f t="shared" si="8"/>
        <v>29</v>
      </c>
      <c r="J57" s="455">
        <v>1380</v>
      </c>
      <c r="K57" s="395">
        <f t="shared" si="9"/>
        <v>30</v>
      </c>
    </row>
    <row r="58" spans="1:11" ht="27" customHeight="1" x14ac:dyDescent="0.25">
      <c r="A58" s="26" t="s">
        <v>429</v>
      </c>
      <c r="B58" s="383">
        <v>3713</v>
      </c>
      <c r="C58" s="379">
        <f t="shared" si="5"/>
        <v>3</v>
      </c>
      <c r="D58" s="447">
        <v>3999</v>
      </c>
      <c r="E58" s="395">
        <f t="shared" si="6"/>
        <v>1</v>
      </c>
      <c r="F58" s="447">
        <v>4019</v>
      </c>
      <c r="G58" s="395">
        <f t="shared" si="7"/>
        <v>1</v>
      </c>
      <c r="H58" s="447">
        <v>3930</v>
      </c>
      <c r="I58" s="395">
        <f t="shared" si="8"/>
        <v>1</v>
      </c>
      <c r="J58" s="447">
        <v>4086</v>
      </c>
      <c r="K58" s="395">
        <f t="shared" si="9"/>
        <v>1</v>
      </c>
    </row>
    <row r="59" spans="1:11" ht="27" customHeight="1" x14ac:dyDescent="0.25">
      <c r="A59" s="26" t="s">
        <v>19</v>
      </c>
      <c r="B59" s="677">
        <v>1703</v>
      </c>
      <c r="C59" s="379">
        <f t="shared" si="5"/>
        <v>12</v>
      </c>
      <c r="D59" s="455">
        <v>1703</v>
      </c>
      <c r="E59" s="395">
        <f t="shared" si="6"/>
        <v>19</v>
      </c>
      <c r="F59" s="455">
        <v>1854</v>
      </c>
      <c r="G59" s="395">
        <f t="shared" si="7"/>
        <v>11</v>
      </c>
      <c r="H59" s="455">
        <v>1716</v>
      </c>
      <c r="I59" s="395">
        <f t="shared" si="8"/>
        <v>20</v>
      </c>
      <c r="J59" s="455">
        <v>1630</v>
      </c>
      <c r="K59" s="395">
        <f t="shared" si="9"/>
        <v>22</v>
      </c>
    </row>
    <row r="60" spans="1:11" ht="27" customHeight="1" x14ac:dyDescent="0.25">
      <c r="A60" s="26" t="s">
        <v>20</v>
      </c>
      <c r="B60" s="677">
        <v>1494</v>
      </c>
      <c r="C60" s="379">
        <f t="shared" si="5"/>
        <v>26</v>
      </c>
      <c r="D60" s="455">
        <v>1829</v>
      </c>
      <c r="E60" s="395">
        <f t="shared" si="6"/>
        <v>14</v>
      </c>
      <c r="F60" s="455">
        <v>1567</v>
      </c>
      <c r="G60" s="395">
        <f t="shared" si="7"/>
        <v>21</v>
      </c>
      <c r="H60" s="455">
        <v>1530</v>
      </c>
      <c r="I60" s="395">
        <f t="shared" si="8"/>
        <v>26</v>
      </c>
      <c r="J60" s="455">
        <v>1492</v>
      </c>
      <c r="K60" s="395">
        <f t="shared" si="9"/>
        <v>27</v>
      </c>
    </row>
    <row r="61" spans="1:11" ht="27" customHeight="1" x14ac:dyDescent="0.25">
      <c r="A61" s="26" t="s">
        <v>21</v>
      </c>
      <c r="B61" s="677">
        <v>1526</v>
      </c>
      <c r="C61" s="379">
        <f t="shared" si="5"/>
        <v>23</v>
      </c>
      <c r="D61" s="455">
        <v>1484</v>
      </c>
      <c r="E61" s="395">
        <f t="shared" si="6"/>
        <v>27</v>
      </c>
      <c r="F61" s="455">
        <v>1253</v>
      </c>
      <c r="G61" s="395">
        <f t="shared" si="7"/>
        <v>30</v>
      </c>
      <c r="H61" s="455">
        <v>1488</v>
      </c>
      <c r="I61" s="395">
        <f t="shared" si="8"/>
        <v>28</v>
      </c>
      <c r="J61" s="455">
        <v>1468</v>
      </c>
      <c r="K61" s="395">
        <f t="shared" si="9"/>
        <v>29</v>
      </c>
    </row>
    <row r="62" spans="1:11" ht="27" customHeight="1" x14ac:dyDescent="0.25">
      <c r="A62" s="26" t="s">
        <v>22</v>
      </c>
      <c r="B62" s="677">
        <v>1667</v>
      </c>
      <c r="C62" s="379">
        <f t="shared" si="5"/>
        <v>16</v>
      </c>
      <c r="D62" s="455">
        <v>2046</v>
      </c>
      <c r="E62" s="395">
        <f t="shared" si="6"/>
        <v>9</v>
      </c>
      <c r="F62" s="455">
        <v>1828</v>
      </c>
      <c r="G62" s="395">
        <f t="shared" si="7"/>
        <v>12</v>
      </c>
      <c r="H62" s="455">
        <v>1952</v>
      </c>
      <c r="I62" s="395">
        <f t="shared" si="8"/>
        <v>11</v>
      </c>
      <c r="J62" s="455">
        <v>2179</v>
      </c>
      <c r="K62" s="395">
        <f t="shared" si="9"/>
        <v>8</v>
      </c>
    </row>
    <row r="63" spans="1:11" ht="27" customHeight="1" x14ac:dyDescent="0.25">
      <c r="A63" s="26" t="s">
        <v>23</v>
      </c>
      <c r="B63" s="677">
        <v>1645</v>
      </c>
      <c r="C63" s="379">
        <f t="shared" si="5"/>
        <v>19</v>
      </c>
      <c r="D63" s="455">
        <v>1623</v>
      </c>
      <c r="E63" s="395">
        <f t="shared" si="6"/>
        <v>23</v>
      </c>
      <c r="F63" s="455">
        <v>1716</v>
      </c>
      <c r="G63" s="395">
        <f t="shared" si="7"/>
        <v>16</v>
      </c>
      <c r="H63" s="455">
        <v>2008</v>
      </c>
      <c r="I63" s="395">
        <f t="shared" si="8"/>
        <v>10</v>
      </c>
      <c r="J63" s="455">
        <v>2111</v>
      </c>
      <c r="K63" s="395">
        <f t="shared" si="9"/>
        <v>10</v>
      </c>
    </row>
    <row r="64" spans="1:11" ht="27" customHeight="1" x14ac:dyDescent="0.25">
      <c r="A64" s="26" t="s">
        <v>24</v>
      </c>
      <c r="B64" s="677">
        <v>2040</v>
      </c>
      <c r="C64" s="379">
        <f t="shared" si="5"/>
        <v>7</v>
      </c>
      <c r="D64" s="455">
        <v>1892</v>
      </c>
      <c r="E64" s="395">
        <f t="shared" si="6"/>
        <v>10</v>
      </c>
      <c r="F64" s="455">
        <v>2251</v>
      </c>
      <c r="G64" s="395">
        <f t="shared" si="7"/>
        <v>6</v>
      </c>
      <c r="H64" s="455">
        <v>2217</v>
      </c>
      <c r="I64" s="395">
        <f t="shared" si="8"/>
        <v>8</v>
      </c>
      <c r="J64" s="455">
        <v>2151</v>
      </c>
      <c r="K64" s="395">
        <f t="shared" si="9"/>
        <v>9</v>
      </c>
    </row>
    <row r="65" spans="1:11" ht="27" customHeight="1" x14ac:dyDescent="0.25">
      <c r="A65" s="26" t="s">
        <v>25</v>
      </c>
      <c r="B65" s="677">
        <v>1670</v>
      </c>
      <c r="C65" s="379">
        <f t="shared" si="5"/>
        <v>14</v>
      </c>
      <c r="D65" s="455">
        <v>1676</v>
      </c>
      <c r="E65" s="395">
        <f t="shared" si="6"/>
        <v>20</v>
      </c>
      <c r="F65" s="455">
        <v>1778</v>
      </c>
      <c r="G65" s="395">
        <f t="shared" si="7"/>
        <v>13</v>
      </c>
      <c r="H65" s="455">
        <v>1777</v>
      </c>
      <c r="I65" s="395">
        <f t="shared" si="8"/>
        <v>18</v>
      </c>
      <c r="J65" s="455">
        <v>1678</v>
      </c>
      <c r="K65" s="395">
        <f t="shared" si="9"/>
        <v>19</v>
      </c>
    </row>
    <row r="66" spans="1:11" ht="27" customHeight="1" x14ac:dyDescent="0.25">
      <c r="A66" s="26" t="s">
        <v>26</v>
      </c>
      <c r="B66" s="677">
        <v>1659</v>
      </c>
      <c r="C66" s="379">
        <f t="shared" si="5"/>
        <v>17</v>
      </c>
      <c r="D66" s="455">
        <v>1768</v>
      </c>
      <c r="E66" s="395">
        <f t="shared" si="6"/>
        <v>16</v>
      </c>
      <c r="F66" s="455">
        <v>1551</v>
      </c>
      <c r="G66" s="395">
        <f t="shared" si="7"/>
        <v>23</v>
      </c>
      <c r="H66" s="455">
        <v>1543</v>
      </c>
      <c r="I66" s="395">
        <f t="shared" si="8"/>
        <v>22</v>
      </c>
      <c r="J66" s="455">
        <v>1672</v>
      </c>
      <c r="K66" s="395">
        <f t="shared" si="9"/>
        <v>20</v>
      </c>
    </row>
    <row r="67" spans="1:11" ht="27" customHeight="1" x14ac:dyDescent="0.25">
      <c r="A67" s="26" t="s">
        <v>27</v>
      </c>
      <c r="B67" s="677">
        <v>1583</v>
      </c>
      <c r="C67" s="379">
        <f t="shared" si="5"/>
        <v>21</v>
      </c>
      <c r="D67" s="455">
        <v>1494</v>
      </c>
      <c r="E67" s="395">
        <f t="shared" si="6"/>
        <v>26</v>
      </c>
      <c r="F67" s="455">
        <v>1562</v>
      </c>
      <c r="G67" s="395">
        <f t="shared" si="7"/>
        <v>22</v>
      </c>
      <c r="H67" s="455">
        <v>1275</v>
      </c>
      <c r="I67" s="395">
        <f t="shared" si="8"/>
        <v>30</v>
      </c>
      <c r="J67" s="455">
        <v>1487</v>
      </c>
      <c r="K67" s="395">
        <f t="shared" si="9"/>
        <v>28</v>
      </c>
    </row>
    <row r="68" spans="1:11" ht="27" customHeight="1" x14ac:dyDescent="0.25">
      <c r="A68" s="26" t="s">
        <v>28</v>
      </c>
      <c r="B68" s="677">
        <v>1746</v>
      </c>
      <c r="C68" s="379">
        <f t="shared" si="5"/>
        <v>10</v>
      </c>
      <c r="D68" s="455">
        <v>1786</v>
      </c>
      <c r="E68" s="395">
        <f t="shared" si="6"/>
        <v>15</v>
      </c>
      <c r="F68" s="455">
        <v>1778</v>
      </c>
      <c r="G68" s="395">
        <f t="shared" si="7"/>
        <v>13</v>
      </c>
      <c r="H68" s="455">
        <v>1533</v>
      </c>
      <c r="I68" s="395">
        <f t="shared" si="8"/>
        <v>24</v>
      </c>
      <c r="J68" s="455">
        <v>1532</v>
      </c>
      <c r="K68" s="395">
        <f t="shared" si="9"/>
        <v>25</v>
      </c>
    </row>
    <row r="69" spans="1:11" ht="27" customHeight="1" x14ac:dyDescent="0.25">
      <c r="A69" s="26" t="s">
        <v>29</v>
      </c>
      <c r="B69" s="677">
        <v>1438</v>
      </c>
      <c r="C69" s="379">
        <f t="shared" si="5"/>
        <v>28</v>
      </c>
      <c r="D69" s="455">
        <v>1403</v>
      </c>
      <c r="E69" s="395">
        <f t="shared" si="6"/>
        <v>29</v>
      </c>
      <c r="F69" s="455">
        <v>1309</v>
      </c>
      <c r="G69" s="395">
        <f t="shared" si="7"/>
        <v>29</v>
      </c>
      <c r="H69" s="455">
        <v>1541</v>
      </c>
      <c r="I69" s="395">
        <f t="shared" si="8"/>
        <v>23</v>
      </c>
      <c r="J69" s="455">
        <v>1655</v>
      </c>
      <c r="K69" s="395">
        <f t="shared" si="9"/>
        <v>21</v>
      </c>
    </row>
    <row r="70" spans="1:11" ht="27" customHeight="1" x14ac:dyDescent="0.25">
      <c r="A70" s="26" t="s">
        <v>30</v>
      </c>
      <c r="B70" s="677">
        <v>1652</v>
      </c>
      <c r="C70" s="379">
        <f t="shared" si="5"/>
        <v>18</v>
      </c>
      <c r="D70" s="455">
        <v>1861</v>
      </c>
      <c r="E70" s="395">
        <f t="shared" si="6"/>
        <v>12</v>
      </c>
      <c r="F70" s="455">
        <v>2425</v>
      </c>
      <c r="G70" s="395">
        <f t="shared" si="7"/>
        <v>5</v>
      </c>
      <c r="H70" s="455">
        <v>2319</v>
      </c>
      <c r="I70" s="395">
        <f t="shared" si="8"/>
        <v>6</v>
      </c>
      <c r="J70" s="455">
        <v>2100</v>
      </c>
      <c r="K70" s="395">
        <f t="shared" si="9"/>
        <v>11</v>
      </c>
    </row>
    <row r="71" spans="1:11" ht="27" customHeight="1" x14ac:dyDescent="0.25">
      <c r="A71" s="26" t="s">
        <v>31</v>
      </c>
      <c r="B71" s="677">
        <v>1466</v>
      </c>
      <c r="C71" s="379">
        <f t="shared" si="5"/>
        <v>27</v>
      </c>
      <c r="D71" s="455">
        <v>1317</v>
      </c>
      <c r="E71" s="395">
        <f t="shared" si="6"/>
        <v>30</v>
      </c>
      <c r="F71" s="455">
        <v>1359</v>
      </c>
      <c r="G71" s="395">
        <f t="shared" si="7"/>
        <v>28</v>
      </c>
      <c r="H71" s="455">
        <v>1533</v>
      </c>
      <c r="I71" s="395">
        <f t="shared" si="8"/>
        <v>24</v>
      </c>
      <c r="J71" s="455">
        <v>1572</v>
      </c>
      <c r="K71" s="395">
        <f t="shared" si="9"/>
        <v>24</v>
      </c>
    </row>
    <row r="72" spans="1:11" ht="27" customHeight="1" x14ac:dyDescent="0.25">
      <c r="A72" s="26" t="s">
        <v>32</v>
      </c>
      <c r="B72" s="677">
        <v>1610</v>
      </c>
      <c r="C72" s="379">
        <f t="shared" si="5"/>
        <v>20</v>
      </c>
      <c r="D72" s="455">
        <v>2207</v>
      </c>
      <c r="E72" s="395">
        <f t="shared" si="6"/>
        <v>6</v>
      </c>
      <c r="F72" s="455">
        <v>1929</v>
      </c>
      <c r="G72" s="395">
        <f t="shared" si="7"/>
        <v>9</v>
      </c>
      <c r="H72" s="455">
        <v>1928</v>
      </c>
      <c r="I72" s="395">
        <f t="shared" si="8"/>
        <v>12</v>
      </c>
      <c r="J72" s="455">
        <v>1816</v>
      </c>
      <c r="K72" s="395">
        <f t="shared" si="9"/>
        <v>16</v>
      </c>
    </row>
    <row r="73" spans="1:11" ht="27" customHeight="1" x14ac:dyDescent="0.25">
      <c r="A73" s="26" t="s">
        <v>33</v>
      </c>
      <c r="B73" s="677">
        <v>1713</v>
      </c>
      <c r="C73" s="379">
        <f t="shared" si="5"/>
        <v>11</v>
      </c>
      <c r="D73" s="455">
        <v>1757</v>
      </c>
      <c r="E73" s="395">
        <f t="shared" si="6"/>
        <v>18</v>
      </c>
      <c r="F73" s="455">
        <v>1634</v>
      </c>
      <c r="G73" s="395">
        <f t="shared" si="7"/>
        <v>20</v>
      </c>
      <c r="H73" s="455">
        <v>1861</v>
      </c>
      <c r="I73" s="395">
        <f t="shared" si="8"/>
        <v>14</v>
      </c>
      <c r="J73" s="455">
        <v>1998</v>
      </c>
      <c r="K73" s="395">
        <f t="shared" si="9"/>
        <v>12</v>
      </c>
    </row>
    <row r="74" spans="1:11" ht="27" customHeight="1" x14ac:dyDescent="0.25">
      <c r="A74" s="26" t="s">
        <v>430</v>
      </c>
      <c r="B74" s="383">
        <v>2171</v>
      </c>
      <c r="C74" s="379">
        <f t="shared" si="5"/>
        <v>5</v>
      </c>
      <c r="D74" s="447">
        <v>2298</v>
      </c>
      <c r="E74" s="395">
        <f t="shared" si="6"/>
        <v>5</v>
      </c>
      <c r="F74" s="447">
        <v>2576</v>
      </c>
      <c r="G74" s="395">
        <f t="shared" si="7"/>
        <v>4</v>
      </c>
      <c r="H74" s="447">
        <v>2683</v>
      </c>
      <c r="I74" s="395">
        <f t="shared" si="8"/>
        <v>3</v>
      </c>
      <c r="J74" s="447">
        <v>2594</v>
      </c>
      <c r="K74" s="395">
        <f t="shared" si="9"/>
        <v>3</v>
      </c>
    </row>
    <row r="75" spans="1:11" ht="27" customHeight="1" x14ac:dyDescent="0.25">
      <c r="A75" s="26" t="s">
        <v>35</v>
      </c>
      <c r="B75" s="677">
        <v>1678</v>
      </c>
      <c r="C75" s="379">
        <f t="shared" si="5"/>
        <v>13</v>
      </c>
      <c r="D75" s="455">
        <v>1635</v>
      </c>
      <c r="E75" s="395">
        <f t="shared" si="6"/>
        <v>22</v>
      </c>
      <c r="F75" s="455">
        <v>1659</v>
      </c>
      <c r="G75" s="395">
        <f t="shared" si="7"/>
        <v>19</v>
      </c>
      <c r="H75" s="455">
        <v>1728</v>
      </c>
      <c r="I75" s="395">
        <f t="shared" si="8"/>
        <v>19</v>
      </c>
      <c r="J75" s="455">
        <v>1742</v>
      </c>
      <c r="K75" s="395">
        <f t="shared" si="9"/>
        <v>17</v>
      </c>
    </row>
    <row r="76" spans="1:11" ht="27" customHeight="1" x14ac:dyDescent="0.25">
      <c r="A76" s="26" t="s">
        <v>36</v>
      </c>
      <c r="B76" s="677">
        <v>1563</v>
      </c>
      <c r="C76" s="379">
        <f t="shared" si="5"/>
        <v>22</v>
      </c>
      <c r="D76" s="455">
        <v>1761</v>
      </c>
      <c r="E76" s="395">
        <f t="shared" si="6"/>
        <v>17</v>
      </c>
      <c r="F76" s="455">
        <v>1746</v>
      </c>
      <c r="G76" s="395">
        <f t="shared" si="7"/>
        <v>15</v>
      </c>
      <c r="H76" s="455">
        <v>1794</v>
      </c>
      <c r="I76" s="395">
        <f t="shared" si="8"/>
        <v>17</v>
      </c>
      <c r="J76" s="455">
        <v>1709</v>
      </c>
      <c r="K76" s="395">
        <f t="shared" si="9"/>
        <v>18</v>
      </c>
    </row>
    <row r="77" spans="1:11" ht="27" customHeight="1" x14ac:dyDescent="0.25">
      <c r="A77" s="494" t="s">
        <v>559</v>
      </c>
      <c r="B77" s="631"/>
    </row>
    <row r="78" spans="1:11" ht="27" customHeight="1" x14ac:dyDescent="0.25">
      <c r="A78" s="494" t="s">
        <v>431</v>
      </c>
      <c r="B78" s="631"/>
    </row>
    <row r="79" spans="1:11" ht="27" customHeight="1" x14ac:dyDescent="0.25">
      <c r="A79" s="9" t="s">
        <v>432</v>
      </c>
    </row>
    <row r="80" spans="1:11" ht="27" customHeight="1" x14ac:dyDescent="0.25">
      <c r="A80" s="494" t="s">
        <v>433</v>
      </c>
    </row>
    <row r="81" spans="1:11" ht="27" customHeight="1" x14ac:dyDescent="0.25">
      <c r="A81" s="494" t="s">
        <v>434</v>
      </c>
    </row>
    <row r="82" spans="1:11" ht="27" customHeight="1" x14ac:dyDescent="0.25">
      <c r="A82" s="9" t="s">
        <v>40</v>
      </c>
    </row>
    <row r="83" spans="1:11" ht="27" customHeight="1" x14ac:dyDescent="0.25">
      <c r="A83" s="9"/>
    </row>
    <row r="84" spans="1:11" ht="27" customHeight="1" x14ac:dyDescent="0.25">
      <c r="A84" s="469" t="s">
        <v>646</v>
      </c>
      <c r="C84" s="542"/>
      <c r="E84" s="17"/>
    </row>
    <row r="85" spans="1:11" s="18" customFormat="1" ht="27" customHeight="1" x14ac:dyDescent="0.25">
      <c r="A85" s="721" t="s">
        <v>1</v>
      </c>
      <c r="B85" s="725">
        <v>1399</v>
      </c>
      <c r="C85" s="725"/>
      <c r="D85" s="725">
        <v>1400</v>
      </c>
      <c r="E85" s="725"/>
      <c r="F85" s="725">
        <v>1401</v>
      </c>
      <c r="G85" s="725"/>
      <c r="H85" s="725">
        <v>1402</v>
      </c>
      <c r="I85" s="725"/>
      <c r="J85" s="725">
        <v>1403</v>
      </c>
      <c r="K85" s="725"/>
    </row>
    <row r="86" spans="1:11" s="18" customFormat="1" ht="27" customHeight="1" x14ac:dyDescent="0.25">
      <c r="A86" s="723"/>
      <c r="B86" s="458" t="s">
        <v>82</v>
      </c>
      <c r="C86" s="458" t="s">
        <v>3</v>
      </c>
      <c r="D86" s="458" t="s">
        <v>82</v>
      </c>
      <c r="E86" s="458" t="s">
        <v>3</v>
      </c>
      <c r="F86" s="458" t="s">
        <v>82</v>
      </c>
      <c r="G86" s="458" t="s">
        <v>3</v>
      </c>
      <c r="H86" s="458" t="s">
        <v>82</v>
      </c>
      <c r="I86" s="458" t="s">
        <v>3</v>
      </c>
      <c r="J86" s="458" t="s">
        <v>82</v>
      </c>
      <c r="K86" s="458" t="s">
        <v>3</v>
      </c>
    </row>
    <row r="87" spans="1:11" ht="27" customHeight="1" x14ac:dyDescent="0.25">
      <c r="A87" s="25" t="s">
        <v>91</v>
      </c>
      <c r="B87" s="16">
        <v>95044</v>
      </c>
      <c r="C87" s="377" t="s">
        <v>230</v>
      </c>
      <c r="D87" s="16">
        <v>111189</v>
      </c>
      <c r="E87" s="377" t="s">
        <v>230</v>
      </c>
      <c r="F87" s="16">
        <v>107826</v>
      </c>
      <c r="G87" s="377" t="s">
        <v>230</v>
      </c>
      <c r="H87" s="16">
        <v>115404</v>
      </c>
      <c r="I87" s="377" t="s">
        <v>230</v>
      </c>
      <c r="J87" s="16">
        <v>118859</v>
      </c>
      <c r="K87" s="377" t="s">
        <v>230</v>
      </c>
    </row>
    <row r="88" spans="1:11" ht="27" customHeight="1" x14ac:dyDescent="0.25">
      <c r="A88" s="26" t="s">
        <v>74</v>
      </c>
      <c r="B88" s="383">
        <v>1699</v>
      </c>
      <c r="C88" s="379">
        <f t="shared" ref="C88:C118" si="10">RANK(B88,$B$88:$B$118)</f>
        <v>6</v>
      </c>
      <c r="D88" s="383">
        <v>1952</v>
      </c>
      <c r="E88" s="379">
        <f t="shared" ref="E88:E118" si="11">RANK(D88,$D$88:$D$118)</f>
        <v>6</v>
      </c>
      <c r="F88" s="383">
        <v>2088</v>
      </c>
      <c r="G88" s="379">
        <f>RANK(F88,$F$88:$F$118)</f>
        <v>5</v>
      </c>
      <c r="H88" s="383">
        <v>2276</v>
      </c>
      <c r="I88" s="379">
        <f>RANK(H88,$H$88:$H$118)</f>
        <v>6</v>
      </c>
      <c r="J88" s="383">
        <v>2102</v>
      </c>
      <c r="K88" s="379">
        <f>RANK(J88,$J$88:$J$118)</f>
        <v>5</v>
      </c>
    </row>
    <row r="89" spans="1:11" ht="27" customHeight="1" x14ac:dyDescent="0.25">
      <c r="A89" s="26" t="s">
        <v>110</v>
      </c>
      <c r="B89" s="383">
        <v>371</v>
      </c>
      <c r="C89" s="379">
        <f t="shared" si="10"/>
        <v>18</v>
      </c>
      <c r="D89" s="383">
        <v>548</v>
      </c>
      <c r="E89" s="379">
        <f t="shared" si="11"/>
        <v>16</v>
      </c>
      <c r="F89" s="383">
        <v>545</v>
      </c>
      <c r="G89" s="379">
        <f t="shared" ref="G89:G118" si="12">RANK(F89,$F$88:$F$118)</f>
        <v>14</v>
      </c>
      <c r="H89" s="383">
        <v>572</v>
      </c>
      <c r="I89" s="379">
        <f t="shared" ref="I89:I118" si="13">RANK(H89,$H$88:$H$118)</f>
        <v>14</v>
      </c>
      <c r="J89" s="383">
        <v>602</v>
      </c>
      <c r="K89" s="379">
        <f t="shared" ref="K89:K118" si="14">RANK(J89,$J$88:$J$118)</f>
        <v>15</v>
      </c>
    </row>
    <row r="90" spans="1:11" ht="27" customHeight="1" x14ac:dyDescent="0.25">
      <c r="A90" s="26" t="s">
        <v>8</v>
      </c>
      <c r="B90" s="383">
        <v>499</v>
      </c>
      <c r="C90" s="379">
        <f t="shared" si="10"/>
        <v>13</v>
      </c>
      <c r="D90" s="383">
        <v>557</v>
      </c>
      <c r="E90" s="379">
        <f t="shared" si="11"/>
        <v>15</v>
      </c>
      <c r="F90" s="383">
        <v>724</v>
      </c>
      <c r="G90" s="379">
        <f t="shared" si="12"/>
        <v>12</v>
      </c>
      <c r="H90" s="383">
        <v>732</v>
      </c>
      <c r="I90" s="379">
        <f t="shared" si="13"/>
        <v>13</v>
      </c>
      <c r="J90" s="383">
        <v>1112</v>
      </c>
      <c r="K90" s="379">
        <f t="shared" si="14"/>
        <v>10</v>
      </c>
    </row>
    <row r="91" spans="1:11" ht="27" customHeight="1" x14ac:dyDescent="0.25">
      <c r="A91" s="26" t="s">
        <v>9</v>
      </c>
      <c r="B91" s="383">
        <v>1911</v>
      </c>
      <c r="C91" s="379">
        <f t="shared" si="10"/>
        <v>4</v>
      </c>
      <c r="D91" s="383">
        <v>2502</v>
      </c>
      <c r="E91" s="379">
        <f t="shared" si="11"/>
        <v>4</v>
      </c>
      <c r="F91" s="383">
        <v>2337</v>
      </c>
      <c r="G91" s="379">
        <f t="shared" si="12"/>
        <v>4</v>
      </c>
      <c r="H91" s="383">
        <v>2353</v>
      </c>
      <c r="I91" s="379">
        <f t="shared" si="13"/>
        <v>5</v>
      </c>
      <c r="J91" s="383">
        <v>2056</v>
      </c>
      <c r="K91" s="379">
        <f t="shared" si="14"/>
        <v>6</v>
      </c>
    </row>
    <row r="92" spans="1:11" ht="27" customHeight="1" x14ac:dyDescent="0.25">
      <c r="A92" s="26" t="s">
        <v>10</v>
      </c>
      <c r="B92" s="383">
        <v>1831</v>
      </c>
      <c r="C92" s="379">
        <f t="shared" si="10"/>
        <v>5</v>
      </c>
      <c r="D92" s="383">
        <v>2120</v>
      </c>
      <c r="E92" s="379">
        <f t="shared" si="11"/>
        <v>5</v>
      </c>
      <c r="F92" s="383">
        <v>2039</v>
      </c>
      <c r="G92" s="379">
        <f t="shared" si="12"/>
        <v>6</v>
      </c>
      <c r="H92" s="383">
        <v>2367</v>
      </c>
      <c r="I92" s="379">
        <f t="shared" si="13"/>
        <v>4</v>
      </c>
      <c r="J92" s="383">
        <v>2247</v>
      </c>
      <c r="K92" s="379">
        <f t="shared" si="14"/>
        <v>4</v>
      </c>
    </row>
    <row r="93" spans="1:11" ht="27" customHeight="1" x14ac:dyDescent="0.25">
      <c r="A93" s="26" t="s">
        <v>11</v>
      </c>
      <c r="B93" s="383">
        <v>175</v>
      </c>
      <c r="C93" s="379">
        <f t="shared" si="10"/>
        <v>24</v>
      </c>
      <c r="D93" s="383">
        <v>336</v>
      </c>
      <c r="E93" s="379">
        <f t="shared" si="11"/>
        <v>19</v>
      </c>
      <c r="F93" s="383">
        <v>349</v>
      </c>
      <c r="G93" s="379">
        <f t="shared" si="12"/>
        <v>22</v>
      </c>
      <c r="H93" s="383">
        <v>330</v>
      </c>
      <c r="I93" s="379">
        <f t="shared" si="13"/>
        <v>23</v>
      </c>
      <c r="J93" s="383">
        <v>352</v>
      </c>
      <c r="K93" s="379">
        <f t="shared" si="14"/>
        <v>22</v>
      </c>
    </row>
    <row r="94" spans="1:11" ht="27" customHeight="1" x14ac:dyDescent="0.25">
      <c r="A94" s="26" t="s">
        <v>12</v>
      </c>
      <c r="B94" s="383">
        <v>108</v>
      </c>
      <c r="C94" s="379">
        <f t="shared" si="10"/>
        <v>28</v>
      </c>
      <c r="D94" s="383">
        <v>293</v>
      </c>
      <c r="E94" s="379">
        <f t="shared" si="11"/>
        <v>23</v>
      </c>
      <c r="F94" s="383">
        <v>241</v>
      </c>
      <c r="G94" s="379">
        <f t="shared" si="12"/>
        <v>24</v>
      </c>
      <c r="H94" s="383">
        <v>178</v>
      </c>
      <c r="I94" s="379">
        <f t="shared" si="13"/>
        <v>26</v>
      </c>
      <c r="J94" s="383">
        <v>236</v>
      </c>
      <c r="K94" s="379">
        <f t="shared" si="14"/>
        <v>27</v>
      </c>
    </row>
    <row r="95" spans="1:11" ht="27" customHeight="1" x14ac:dyDescent="0.25">
      <c r="A95" s="26" t="s">
        <v>13</v>
      </c>
      <c r="B95" s="383">
        <v>71644</v>
      </c>
      <c r="C95" s="379">
        <f t="shared" si="10"/>
        <v>1</v>
      </c>
      <c r="D95" s="383">
        <v>80604</v>
      </c>
      <c r="E95" s="379">
        <f t="shared" si="11"/>
        <v>1</v>
      </c>
      <c r="F95" s="383">
        <v>76882</v>
      </c>
      <c r="G95" s="379">
        <f t="shared" si="12"/>
        <v>1</v>
      </c>
      <c r="H95" s="383">
        <v>81010</v>
      </c>
      <c r="I95" s="379">
        <f t="shared" si="13"/>
        <v>1</v>
      </c>
      <c r="J95" s="383">
        <v>82476</v>
      </c>
      <c r="K95" s="379">
        <f t="shared" si="14"/>
        <v>1</v>
      </c>
    </row>
    <row r="96" spans="1:11" ht="27" customHeight="1" x14ac:dyDescent="0.25">
      <c r="A96" s="26" t="s">
        <v>14</v>
      </c>
      <c r="B96" s="383">
        <v>97</v>
      </c>
      <c r="C96" s="379">
        <f t="shared" si="10"/>
        <v>29</v>
      </c>
      <c r="D96" s="383">
        <v>126</v>
      </c>
      <c r="E96" s="379">
        <f t="shared" si="11"/>
        <v>29</v>
      </c>
      <c r="F96" s="383">
        <v>117</v>
      </c>
      <c r="G96" s="379">
        <f t="shared" si="12"/>
        <v>29</v>
      </c>
      <c r="H96" s="383">
        <v>110</v>
      </c>
      <c r="I96" s="379">
        <f t="shared" si="13"/>
        <v>28</v>
      </c>
      <c r="J96" s="383">
        <v>172</v>
      </c>
      <c r="K96" s="379">
        <f t="shared" si="14"/>
        <v>28</v>
      </c>
    </row>
    <row r="97" spans="1:11" ht="27" customHeight="1" x14ac:dyDescent="0.25">
      <c r="A97" s="26" t="s">
        <v>15</v>
      </c>
      <c r="B97" s="383">
        <v>138</v>
      </c>
      <c r="C97" s="379">
        <f t="shared" si="10"/>
        <v>26</v>
      </c>
      <c r="D97" s="383">
        <v>69</v>
      </c>
      <c r="E97" s="379">
        <f t="shared" si="11"/>
        <v>30</v>
      </c>
      <c r="F97" s="383">
        <v>96</v>
      </c>
      <c r="G97" s="379">
        <f t="shared" si="12"/>
        <v>30</v>
      </c>
      <c r="H97" s="383">
        <v>93</v>
      </c>
      <c r="I97" s="379">
        <f t="shared" si="13"/>
        <v>30</v>
      </c>
      <c r="J97" s="383">
        <v>89</v>
      </c>
      <c r="K97" s="379">
        <f t="shared" si="14"/>
        <v>30</v>
      </c>
    </row>
    <row r="98" spans="1:11" ht="27" customHeight="1" x14ac:dyDescent="0.25">
      <c r="A98" s="26" t="s">
        <v>16</v>
      </c>
      <c r="B98" s="383">
        <v>2416</v>
      </c>
      <c r="C98" s="379">
        <f t="shared" si="10"/>
        <v>3</v>
      </c>
      <c r="D98" s="383">
        <v>4861</v>
      </c>
      <c r="E98" s="379">
        <f t="shared" si="11"/>
        <v>3</v>
      </c>
      <c r="F98" s="383">
        <v>3807</v>
      </c>
      <c r="G98" s="379">
        <f t="shared" si="12"/>
        <v>3</v>
      </c>
      <c r="H98" s="383">
        <v>4359</v>
      </c>
      <c r="I98" s="379">
        <f t="shared" si="13"/>
        <v>3</v>
      </c>
      <c r="J98" s="383">
        <v>5245</v>
      </c>
      <c r="K98" s="379">
        <f t="shared" si="14"/>
        <v>3</v>
      </c>
    </row>
    <row r="99" spans="1:11" ht="27" customHeight="1" x14ac:dyDescent="0.25">
      <c r="A99" s="26" t="s">
        <v>17</v>
      </c>
      <c r="B99" s="383">
        <v>483</v>
      </c>
      <c r="C99" s="379">
        <f t="shared" si="10"/>
        <v>15</v>
      </c>
      <c r="D99" s="383">
        <v>343</v>
      </c>
      <c r="E99" s="379">
        <f t="shared" si="11"/>
        <v>18</v>
      </c>
      <c r="F99" s="383">
        <v>448</v>
      </c>
      <c r="G99" s="379">
        <f t="shared" si="12"/>
        <v>19</v>
      </c>
      <c r="H99" s="383">
        <v>529</v>
      </c>
      <c r="I99" s="379">
        <f t="shared" si="13"/>
        <v>15</v>
      </c>
      <c r="J99" s="383">
        <v>575</v>
      </c>
      <c r="K99" s="379">
        <f t="shared" si="14"/>
        <v>16</v>
      </c>
    </row>
    <row r="100" spans="1:11" ht="27" customHeight="1" x14ac:dyDescent="0.25">
      <c r="A100" s="26" t="s">
        <v>120</v>
      </c>
      <c r="B100" s="383">
        <v>661</v>
      </c>
      <c r="C100" s="379">
        <f t="shared" si="10"/>
        <v>10</v>
      </c>
      <c r="D100" s="383">
        <v>814</v>
      </c>
      <c r="E100" s="379">
        <f t="shared" si="11"/>
        <v>10</v>
      </c>
      <c r="F100" s="383">
        <v>734</v>
      </c>
      <c r="G100" s="379">
        <f t="shared" si="12"/>
        <v>11</v>
      </c>
      <c r="H100" s="383">
        <v>756</v>
      </c>
      <c r="I100" s="379">
        <f t="shared" si="13"/>
        <v>12</v>
      </c>
      <c r="J100" s="383">
        <v>909</v>
      </c>
      <c r="K100" s="379">
        <f t="shared" si="14"/>
        <v>12</v>
      </c>
    </row>
    <row r="101" spans="1:11" ht="27" customHeight="1" x14ac:dyDescent="0.25">
      <c r="A101" s="26" t="s">
        <v>19</v>
      </c>
      <c r="B101" s="383">
        <v>154</v>
      </c>
      <c r="C101" s="379">
        <f t="shared" si="10"/>
        <v>25</v>
      </c>
      <c r="D101" s="383">
        <v>131</v>
      </c>
      <c r="E101" s="379">
        <f t="shared" si="11"/>
        <v>28</v>
      </c>
      <c r="F101" s="383">
        <v>188</v>
      </c>
      <c r="G101" s="379">
        <f t="shared" si="12"/>
        <v>27</v>
      </c>
      <c r="H101" s="383">
        <v>105</v>
      </c>
      <c r="I101" s="379">
        <f t="shared" si="13"/>
        <v>29</v>
      </c>
      <c r="J101" s="383">
        <v>142</v>
      </c>
      <c r="K101" s="379">
        <f t="shared" si="14"/>
        <v>29</v>
      </c>
    </row>
    <row r="102" spans="1:11" ht="27" customHeight="1" x14ac:dyDescent="0.25">
      <c r="A102" s="26" t="s">
        <v>20</v>
      </c>
      <c r="B102" s="383">
        <v>274</v>
      </c>
      <c r="C102" s="379">
        <f t="shared" si="10"/>
        <v>21</v>
      </c>
      <c r="D102" s="383">
        <v>262</v>
      </c>
      <c r="E102" s="379">
        <f t="shared" si="11"/>
        <v>24</v>
      </c>
      <c r="F102" s="383">
        <v>200</v>
      </c>
      <c r="G102" s="379">
        <f t="shared" si="12"/>
        <v>25</v>
      </c>
      <c r="H102" s="383">
        <v>233</v>
      </c>
      <c r="I102" s="379">
        <f t="shared" si="13"/>
        <v>25</v>
      </c>
      <c r="J102" s="383">
        <v>281</v>
      </c>
      <c r="K102" s="379">
        <f t="shared" si="14"/>
        <v>25</v>
      </c>
    </row>
    <row r="103" spans="1:11" ht="27" customHeight="1" x14ac:dyDescent="0.25">
      <c r="A103" s="26" t="s">
        <v>21</v>
      </c>
      <c r="B103" s="383">
        <v>95</v>
      </c>
      <c r="C103" s="379">
        <f t="shared" si="10"/>
        <v>30</v>
      </c>
      <c r="D103" s="383">
        <v>148</v>
      </c>
      <c r="E103" s="379">
        <f t="shared" si="11"/>
        <v>27</v>
      </c>
      <c r="F103" s="383">
        <v>185</v>
      </c>
      <c r="G103" s="379">
        <f t="shared" si="12"/>
        <v>28</v>
      </c>
      <c r="H103" s="383">
        <v>253</v>
      </c>
      <c r="I103" s="379">
        <f t="shared" si="13"/>
        <v>24</v>
      </c>
      <c r="J103" s="383">
        <v>536</v>
      </c>
      <c r="K103" s="379">
        <f t="shared" si="14"/>
        <v>17</v>
      </c>
    </row>
    <row r="104" spans="1:11" ht="27" customHeight="1" x14ac:dyDescent="0.25">
      <c r="A104" s="26" t="s">
        <v>22</v>
      </c>
      <c r="B104" s="383">
        <v>916</v>
      </c>
      <c r="C104" s="379">
        <f t="shared" si="10"/>
        <v>7</v>
      </c>
      <c r="D104" s="383">
        <v>1221</v>
      </c>
      <c r="E104" s="379">
        <f t="shared" si="11"/>
        <v>7</v>
      </c>
      <c r="F104" s="383">
        <v>1140</v>
      </c>
      <c r="G104" s="379">
        <f t="shared" si="12"/>
        <v>8</v>
      </c>
      <c r="H104" s="383">
        <v>1178</v>
      </c>
      <c r="I104" s="379">
        <f t="shared" si="13"/>
        <v>7</v>
      </c>
      <c r="J104" s="383">
        <v>1299</v>
      </c>
      <c r="K104" s="379">
        <f t="shared" si="14"/>
        <v>9</v>
      </c>
    </row>
    <row r="105" spans="1:11" ht="27" customHeight="1" x14ac:dyDescent="0.25">
      <c r="A105" s="26" t="s">
        <v>23</v>
      </c>
      <c r="B105" s="383">
        <v>579</v>
      </c>
      <c r="C105" s="379">
        <f t="shared" si="10"/>
        <v>11</v>
      </c>
      <c r="D105" s="383">
        <v>696</v>
      </c>
      <c r="E105" s="379">
        <f t="shared" si="11"/>
        <v>13</v>
      </c>
      <c r="F105" s="383">
        <v>1066</v>
      </c>
      <c r="G105" s="379">
        <f t="shared" si="12"/>
        <v>9</v>
      </c>
      <c r="H105" s="383">
        <v>869</v>
      </c>
      <c r="I105" s="379">
        <f t="shared" si="13"/>
        <v>10</v>
      </c>
      <c r="J105" s="383">
        <v>788</v>
      </c>
      <c r="K105" s="379">
        <f t="shared" si="14"/>
        <v>13</v>
      </c>
    </row>
    <row r="106" spans="1:11" ht="27" customHeight="1" x14ac:dyDescent="0.25">
      <c r="A106" s="26" t="s">
        <v>24</v>
      </c>
      <c r="B106" s="383">
        <v>6197</v>
      </c>
      <c r="C106" s="379">
        <f t="shared" si="10"/>
        <v>2</v>
      </c>
      <c r="D106" s="383">
        <v>7685</v>
      </c>
      <c r="E106" s="379">
        <f t="shared" si="11"/>
        <v>2</v>
      </c>
      <c r="F106" s="383">
        <v>8395</v>
      </c>
      <c r="G106" s="379">
        <f t="shared" si="12"/>
        <v>2</v>
      </c>
      <c r="H106" s="383">
        <v>10812</v>
      </c>
      <c r="I106" s="379">
        <f t="shared" si="13"/>
        <v>2</v>
      </c>
      <c r="J106" s="383">
        <v>10170</v>
      </c>
      <c r="K106" s="379">
        <f t="shared" si="14"/>
        <v>2</v>
      </c>
    </row>
    <row r="107" spans="1:11" ht="27" customHeight="1" x14ac:dyDescent="0.25">
      <c r="A107" s="26" t="s">
        <v>25</v>
      </c>
      <c r="B107" s="383">
        <v>510</v>
      </c>
      <c r="C107" s="379">
        <f t="shared" si="10"/>
        <v>12</v>
      </c>
      <c r="D107" s="383">
        <v>716</v>
      </c>
      <c r="E107" s="379">
        <f t="shared" si="11"/>
        <v>11</v>
      </c>
      <c r="F107" s="383">
        <v>611</v>
      </c>
      <c r="G107" s="379">
        <f t="shared" si="12"/>
        <v>13</v>
      </c>
      <c r="H107" s="383">
        <v>525</v>
      </c>
      <c r="I107" s="379">
        <f t="shared" si="13"/>
        <v>16</v>
      </c>
      <c r="J107" s="383">
        <v>493</v>
      </c>
      <c r="K107" s="379">
        <f t="shared" si="14"/>
        <v>18</v>
      </c>
    </row>
    <row r="108" spans="1:11" ht="27" customHeight="1" x14ac:dyDescent="0.25">
      <c r="A108" s="26" t="s">
        <v>26</v>
      </c>
      <c r="B108" s="383">
        <v>426</v>
      </c>
      <c r="C108" s="379">
        <f t="shared" si="10"/>
        <v>17</v>
      </c>
      <c r="D108" s="383">
        <v>501</v>
      </c>
      <c r="E108" s="379">
        <f t="shared" si="11"/>
        <v>17</v>
      </c>
      <c r="F108" s="383">
        <v>537</v>
      </c>
      <c r="G108" s="379">
        <f t="shared" si="12"/>
        <v>16</v>
      </c>
      <c r="H108" s="383">
        <v>445</v>
      </c>
      <c r="I108" s="379">
        <f t="shared" si="13"/>
        <v>17</v>
      </c>
      <c r="J108" s="383">
        <v>347</v>
      </c>
      <c r="K108" s="379">
        <f t="shared" si="14"/>
        <v>23</v>
      </c>
    </row>
    <row r="109" spans="1:11" ht="27" customHeight="1" x14ac:dyDescent="0.25">
      <c r="A109" s="26" t="s">
        <v>27</v>
      </c>
      <c r="B109" s="383">
        <v>256</v>
      </c>
      <c r="C109" s="379">
        <f t="shared" si="10"/>
        <v>23</v>
      </c>
      <c r="D109" s="383">
        <v>244</v>
      </c>
      <c r="E109" s="379">
        <f t="shared" si="11"/>
        <v>25</v>
      </c>
      <c r="F109" s="383">
        <v>378</v>
      </c>
      <c r="G109" s="379">
        <f t="shared" si="12"/>
        <v>21</v>
      </c>
      <c r="H109" s="383">
        <v>384</v>
      </c>
      <c r="I109" s="379">
        <f t="shared" si="13"/>
        <v>21</v>
      </c>
      <c r="J109" s="383">
        <v>336</v>
      </c>
      <c r="K109" s="379">
        <f t="shared" si="14"/>
        <v>24</v>
      </c>
    </row>
    <row r="110" spans="1:11" ht="27" customHeight="1" x14ac:dyDescent="0.25">
      <c r="A110" s="26" t="s">
        <v>28</v>
      </c>
      <c r="B110" s="383">
        <v>57</v>
      </c>
      <c r="C110" s="379">
        <f t="shared" si="10"/>
        <v>31</v>
      </c>
      <c r="D110" s="383">
        <v>59</v>
      </c>
      <c r="E110" s="379">
        <f t="shared" si="11"/>
        <v>31</v>
      </c>
      <c r="F110" s="383">
        <v>50</v>
      </c>
      <c r="G110" s="379">
        <f t="shared" si="12"/>
        <v>31</v>
      </c>
      <c r="H110" s="383">
        <v>92</v>
      </c>
      <c r="I110" s="379">
        <f t="shared" si="13"/>
        <v>31</v>
      </c>
      <c r="J110" s="383">
        <v>68</v>
      </c>
      <c r="K110" s="379">
        <f t="shared" si="14"/>
        <v>31</v>
      </c>
    </row>
    <row r="111" spans="1:11" ht="27" customHeight="1" x14ac:dyDescent="0.25">
      <c r="A111" s="26" t="s">
        <v>29</v>
      </c>
      <c r="B111" s="383">
        <v>485</v>
      </c>
      <c r="C111" s="379">
        <f t="shared" si="10"/>
        <v>14</v>
      </c>
      <c r="D111" s="383">
        <v>697</v>
      </c>
      <c r="E111" s="379">
        <f t="shared" si="11"/>
        <v>12</v>
      </c>
      <c r="F111" s="383">
        <v>514</v>
      </c>
      <c r="G111" s="379">
        <f t="shared" si="12"/>
        <v>17</v>
      </c>
      <c r="H111" s="383">
        <v>817</v>
      </c>
      <c r="I111" s="379">
        <f t="shared" si="13"/>
        <v>11</v>
      </c>
      <c r="J111" s="383">
        <v>685</v>
      </c>
      <c r="K111" s="379">
        <f t="shared" si="14"/>
        <v>14</v>
      </c>
    </row>
    <row r="112" spans="1:11" ht="27" customHeight="1" x14ac:dyDescent="0.25">
      <c r="A112" s="26" t="s">
        <v>30</v>
      </c>
      <c r="B112" s="383">
        <v>800</v>
      </c>
      <c r="C112" s="379">
        <f t="shared" si="10"/>
        <v>8</v>
      </c>
      <c r="D112" s="383">
        <v>1008</v>
      </c>
      <c r="E112" s="379">
        <f t="shared" si="11"/>
        <v>8</v>
      </c>
      <c r="F112" s="383">
        <v>1206</v>
      </c>
      <c r="G112" s="379">
        <f t="shared" si="12"/>
        <v>7</v>
      </c>
      <c r="H112" s="383">
        <v>1106</v>
      </c>
      <c r="I112" s="379">
        <f t="shared" si="13"/>
        <v>9</v>
      </c>
      <c r="J112" s="383">
        <v>1450</v>
      </c>
      <c r="K112" s="379">
        <f t="shared" si="14"/>
        <v>8</v>
      </c>
    </row>
    <row r="113" spans="1:11" ht="27" customHeight="1" x14ac:dyDescent="0.25">
      <c r="A113" s="26" t="s">
        <v>31</v>
      </c>
      <c r="B113" s="383">
        <v>329</v>
      </c>
      <c r="C113" s="379">
        <f t="shared" si="10"/>
        <v>19</v>
      </c>
      <c r="D113" s="383">
        <v>329</v>
      </c>
      <c r="E113" s="379">
        <f t="shared" si="11"/>
        <v>20</v>
      </c>
      <c r="F113" s="383">
        <v>419</v>
      </c>
      <c r="G113" s="379">
        <f t="shared" si="12"/>
        <v>20</v>
      </c>
      <c r="H113" s="383">
        <v>421</v>
      </c>
      <c r="I113" s="379">
        <f t="shared" si="13"/>
        <v>19</v>
      </c>
      <c r="J113" s="383">
        <v>361</v>
      </c>
      <c r="K113" s="379">
        <f t="shared" si="14"/>
        <v>20</v>
      </c>
    </row>
    <row r="114" spans="1:11" ht="27" customHeight="1" x14ac:dyDescent="0.25">
      <c r="A114" s="26" t="s">
        <v>32</v>
      </c>
      <c r="B114" s="383">
        <v>787</v>
      </c>
      <c r="C114" s="379">
        <f t="shared" si="10"/>
        <v>9</v>
      </c>
      <c r="D114" s="383">
        <v>976</v>
      </c>
      <c r="E114" s="379">
        <f t="shared" si="11"/>
        <v>9</v>
      </c>
      <c r="F114" s="383">
        <v>993</v>
      </c>
      <c r="G114" s="379">
        <f t="shared" si="12"/>
        <v>10</v>
      </c>
      <c r="H114" s="383">
        <v>1132</v>
      </c>
      <c r="I114" s="379">
        <f t="shared" si="13"/>
        <v>8</v>
      </c>
      <c r="J114" s="383">
        <v>1627</v>
      </c>
      <c r="K114" s="379">
        <f t="shared" si="14"/>
        <v>7</v>
      </c>
    </row>
    <row r="115" spans="1:11" ht="27" customHeight="1" x14ac:dyDescent="0.25">
      <c r="A115" s="26" t="s">
        <v>33</v>
      </c>
      <c r="B115" s="383">
        <v>270</v>
      </c>
      <c r="C115" s="379">
        <f t="shared" si="10"/>
        <v>22</v>
      </c>
      <c r="D115" s="383">
        <v>313</v>
      </c>
      <c r="E115" s="379">
        <f t="shared" si="11"/>
        <v>21</v>
      </c>
      <c r="F115" s="383">
        <v>470</v>
      </c>
      <c r="G115" s="379">
        <f t="shared" si="12"/>
        <v>18</v>
      </c>
      <c r="H115" s="383">
        <v>368</v>
      </c>
      <c r="I115" s="379">
        <f t="shared" si="13"/>
        <v>22</v>
      </c>
      <c r="J115" s="383">
        <v>1042</v>
      </c>
      <c r="K115" s="379">
        <f t="shared" si="14"/>
        <v>11</v>
      </c>
    </row>
    <row r="116" spans="1:11" ht="27" customHeight="1" x14ac:dyDescent="0.25">
      <c r="A116" s="26" t="s">
        <v>136</v>
      </c>
      <c r="B116" s="383">
        <v>110</v>
      </c>
      <c r="C116" s="379">
        <f t="shared" si="10"/>
        <v>27</v>
      </c>
      <c r="D116" s="383">
        <v>170</v>
      </c>
      <c r="E116" s="379">
        <f t="shared" si="11"/>
        <v>26</v>
      </c>
      <c r="F116" s="383">
        <v>198</v>
      </c>
      <c r="G116" s="379">
        <f t="shared" si="12"/>
        <v>26</v>
      </c>
      <c r="H116" s="383">
        <v>164</v>
      </c>
      <c r="I116" s="379">
        <f t="shared" si="13"/>
        <v>27</v>
      </c>
      <c r="J116" s="383">
        <v>255</v>
      </c>
      <c r="K116" s="379">
        <f t="shared" si="14"/>
        <v>26</v>
      </c>
    </row>
    <row r="117" spans="1:11" ht="27" customHeight="1" x14ac:dyDescent="0.25">
      <c r="A117" s="26" t="s">
        <v>35</v>
      </c>
      <c r="B117" s="383">
        <v>311</v>
      </c>
      <c r="C117" s="379">
        <f t="shared" si="10"/>
        <v>20</v>
      </c>
      <c r="D117" s="383">
        <v>300</v>
      </c>
      <c r="E117" s="379">
        <f t="shared" si="11"/>
        <v>22</v>
      </c>
      <c r="F117" s="383">
        <v>330</v>
      </c>
      <c r="G117" s="379">
        <f t="shared" si="12"/>
        <v>23</v>
      </c>
      <c r="H117" s="383">
        <v>413</v>
      </c>
      <c r="I117" s="379">
        <f t="shared" si="13"/>
        <v>20</v>
      </c>
      <c r="J117" s="383">
        <v>354</v>
      </c>
      <c r="K117" s="379">
        <f t="shared" si="14"/>
        <v>21</v>
      </c>
    </row>
    <row r="118" spans="1:11" ht="27" customHeight="1" x14ac:dyDescent="0.25">
      <c r="A118" s="26" t="s">
        <v>36</v>
      </c>
      <c r="B118" s="383">
        <v>455</v>
      </c>
      <c r="C118" s="379">
        <f t="shared" si="10"/>
        <v>16</v>
      </c>
      <c r="D118" s="383">
        <v>608</v>
      </c>
      <c r="E118" s="379">
        <f t="shared" si="11"/>
        <v>14</v>
      </c>
      <c r="F118" s="383">
        <v>539</v>
      </c>
      <c r="G118" s="379">
        <f t="shared" si="12"/>
        <v>15</v>
      </c>
      <c r="H118" s="383">
        <v>422</v>
      </c>
      <c r="I118" s="379">
        <f t="shared" si="13"/>
        <v>18</v>
      </c>
      <c r="J118" s="383">
        <v>452</v>
      </c>
      <c r="K118" s="379">
        <f t="shared" si="14"/>
        <v>19</v>
      </c>
    </row>
    <row r="119" spans="1:11" ht="27" customHeight="1" x14ac:dyDescent="0.25">
      <c r="A119" s="9" t="s">
        <v>219</v>
      </c>
    </row>
    <row r="120" spans="1:11" ht="27" customHeight="1" x14ac:dyDescent="0.25">
      <c r="A120" s="9"/>
    </row>
    <row r="121" spans="1:11" ht="27" customHeight="1" x14ac:dyDescent="0.25">
      <c r="A121" s="469" t="s">
        <v>220</v>
      </c>
      <c r="E121" s="17"/>
      <c r="G121" s="17"/>
      <c r="K121" s="17" t="s">
        <v>86</v>
      </c>
    </row>
    <row r="122" spans="1:11" s="18" customFormat="1" ht="27" customHeight="1" x14ac:dyDescent="0.25">
      <c r="A122" s="723" t="s">
        <v>1</v>
      </c>
      <c r="B122" s="726">
        <v>1399</v>
      </c>
      <c r="C122" s="727"/>
      <c r="D122" s="726">
        <v>1400</v>
      </c>
      <c r="E122" s="727"/>
      <c r="F122" s="726">
        <v>1401</v>
      </c>
      <c r="G122" s="727"/>
      <c r="H122" s="726">
        <v>1402</v>
      </c>
      <c r="I122" s="727"/>
      <c r="J122" s="725">
        <v>1403</v>
      </c>
      <c r="K122" s="725"/>
    </row>
    <row r="123" spans="1:11" s="18" customFormat="1" ht="27" customHeight="1" x14ac:dyDescent="0.25">
      <c r="A123" s="724"/>
      <c r="B123" s="458" t="s">
        <v>82</v>
      </c>
      <c r="C123" s="458" t="s">
        <v>3</v>
      </c>
      <c r="D123" s="458" t="s">
        <v>82</v>
      </c>
      <c r="E123" s="458" t="s">
        <v>3</v>
      </c>
      <c r="F123" s="458" t="s">
        <v>82</v>
      </c>
      <c r="G123" s="458" t="s">
        <v>3</v>
      </c>
      <c r="H123" s="458" t="s">
        <v>82</v>
      </c>
      <c r="I123" s="458" t="s">
        <v>3</v>
      </c>
      <c r="J123" s="458" t="s">
        <v>82</v>
      </c>
      <c r="K123" s="458" t="s">
        <v>3</v>
      </c>
    </row>
    <row r="124" spans="1:11" ht="27" customHeight="1" x14ac:dyDescent="0.25">
      <c r="A124" s="25" t="s">
        <v>91</v>
      </c>
      <c r="B124" s="16">
        <v>4322</v>
      </c>
      <c r="C124" s="377" t="s">
        <v>230</v>
      </c>
      <c r="D124" s="24" t="s">
        <v>83</v>
      </c>
      <c r="E124" s="377" t="s">
        <v>230</v>
      </c>
      <c r="F124" s="24" t="s">
        <v>607</v>
      </c>
      <c r="G124" s="377" t="s">
        <v>230</v>
      </c>
      <c r="H124" s="24" t="s">
        <v>893</v>
      </c>
      <c r="I124" s="377" t="s">
        <v>230</v>
      </c>
      <c r="J124" s="16">
        <v>4966</v>
      </c>
      <c r="K124" s="377" t="s">
        <v>230</v>
      </c>
    </row>
    <row r="125" spans="1:11" ht="27" customHeight="1" x14ac:dyDescent="0.25">
      <c r="A125" s="26" t="s">
        <v>74</v>
      </c>
      <c r="B125" s="383">
        <v>118</v>
      </c>
      <c r="C125" s="379">
        <f>RANK(B125,$B$125:$B$155)</f>
        <v>5</v>
      </c>
      <c r="D125" s="456" t="s">
        <v>83</v>
      </c>
      <c r="E125" s="378" t="s">
        <v>230</v>
      </c>
      <c r="F125" s="678">
        <v>131</v>
      </c>
      <c r="G125" s="379">
        <f>RANK(F125,$F$125:$F$155)</f>
        <v>5</v>
      </c>
      <c r="H125" s="678">
        <v>134</v>
      </c>
      <c r="I125" s="379">
        <f>RANK(H125,$H$125:$H$155)</f>
        <v>5</v>
      </c>
      <c r="J125" s="543">
        <v>136</v>
      </c>
      <c r="K125" s="379">
        <f>RANK(J125,$J$125:$J$155)</f>
        <v>5</v>
      </c>
    </row>
    <row r="126" spans="1:11" ht="27" customHeight="1" x14ac:dyDescent="0.25">
      <c r="A126" s="26" t="s">
        <v>110</v>
      </c>
      <c r="B126" s="383">
        <v>29</v>
      </c>
      <c r="C126" s="379">
        <f t="shared" ref="C126:C155" si="15">RANK(B126,$B$125:$B$155)</f>
        <v>14</v>
      </c>
      <c r="D126" s="456" t="s">
        <v>83</v>
      </c>
      <c r="E126" s="378" t="s">
        <v>230</v>
      </c>
      <c r="F126" s="678">
        <v>44</v>
      </c>
      <c r="G126" s="379">
        <f t="shared" ref="G126:G155" si="16">RANK(F126,$F$125:$F$155)</f>
        <v>12</v>
      </c>
      <c r="H126" s="678">
        <v>45</v>
      </c>
      <c r="I126" s="379">
        <f t="shared" ref="I126:I155" si="17">RANK(H126,$H$125:$H$155)</f>
        <v>11</v>
      </c>
      <c r="J126" s="543">
        <v>52</v>
      </c>
      <c r="K126" s="379">
        <f t="shared" ref="K126:K155" si="18">RANK(J126,$J$125:$J$155)</f>
        <v>11</v>
      </c>
    </row>
    <row r="127" spans="1:11" ht="27" customHeight="1" x14ac:dyDescent="0.25">
      <c r="A127" s="26" t="s">
        <v>8</v>
      </c>
      <c r="B127" s="383">
        <v>33</v>
      </c>
      <c r="C127" s="379">
        <f t="shared" si="15"/>
        <v>12</v>
      </c>
      <c r="D127" s="456" t="s">
        <v>83</v>
      </c>
      <c r="E127" s="378" t="s">
        <v>230</v>
      </c>
      <c r="F127" s="678">
        <v>31</v>
      </c>
      <c r="G127" s="379">
        <f t="shared" si="16"/>
        <v>16</v>
      </c>
      <c r="H127" s="678">
        <v>30</v>
      </c>
      <c r="I127" s="379">
        <f t="shared" si="17"/>
        <v>16</v>
      </c>
      <c r="J127" s="543">
        <v>42</v>
      </c>
      <c r="K127" s="379">
        <f t="shared" si="18"/>
        <v>13</v>
      </c>
    </row>
    <row r="128" spans="1:11" ht="27" customHeight="1" x14ac:dyDescent="0.25">
      <c r="A128" s="26" t="s">
        <v>9</v>
      </c>
      <c r="B128" s="383">
        <v>156</v>
      </c>
      <c r="C128" s="379">
        <f t="shared" si="15"/>
        <v>4</v>
      </c>
      <c r="D128" s="456" t="s">
        <v>83</v>
      </c>
      <c r="E128" s="378" t="s">
        <v>230</v>
      </c>
      <c r="F128" s="678">
        <v>174</v>
      </c>
      <c r="G128" s="379">
        <f t="shared" si="16"/>
        <v>4</v>
      </c>
      <c r="H128" s="678">
        <v>184</v>
      </c>
      <c r="I128" s="379">
        <f t="shared" si="17"/>
        <v>4</v>
      </c>
      <c r="J128" s="543">
        <v>194</v>
      </c>
      <c r="K128" s="379">
        <f t="shared" si="18"/>
        <v>4</v>
      </c>
    </row>
    <row r="129" spans="1:11" ht="27" customHeight="1" x14ac:dyDescent="0.25">
      <c r="A129" s="26" t="s">
        <v>10</v>
      </c>
      <c r="B129" s="383">
        <v>96</v>
      </c>
      <c r="C129" s="379">
        <f t="shared" si="15"/>
        <v>6</v>
      </c>
      <c r="D129" s="456" t="s">
        <v>83</v>
      </c>
      <c r="E129" s="378" t="s">
        <v>230</v>
      </c>
      <c r="F129" s="678">
        <v>104</v>
      </c>
      <c r="G129" s="379">
        <f t="shared" si="16"/>
        <v>6</v>
      </c>
      <c r="H129" s="678">
        <v>100</v>
      </c>
      <c r="I129" s="379">
        <f t="shared" si="17"/>
        <v>6</v>
      </c>
      <c r="J129" s="543">
        <v>120</v>
      </c>
      <c r="K129" s="379">
        <f t="shared" si="18"/>
        <v>6</v>
      </c>
    </row>
    <row r="130" spans="1:11" ht="27" customHeight="1" x14ac:dyDescent="0.25">
      <c r="A130" s="26" t="s">
        <v>11</v>
      </c>
      <c r="B130" s="383">
        <v>19</v>
      </c>
      <c r="C130" s="379">
        <f t="shared" si="15"/>
        <v>22</v>
      </c>
      <c r="D130" s="456" t="s">
        <v>83</v>
      </c>
      <c r="E130" s="378" t="s">
        <v>230</v>
      </c>
      <c r="F130" s="678">
        <v>20</v>
      </c>
      <c r="G130" s="379">
        <f t="shared" si="16"/>
        <v>24</v>
      </c>
      <c r="H130" s="678">
        <v>19</v>
      </c>
      <c r="I130" s="379">
        <f t="shared" si="17"/>
        <v>23</v>
      </c>
      <c r="J130" s="543">
        <v>12</v>
      </c>
      <c r="K130" s="379">
        <f t="shared" si="18"/>
        <v>29</v>
      </c>
    </row>
    <row r="131" spans="1:11" ht="27" customHeight="1" x14ac:dyDescent="0.25">
      <c r="A131" s="26" t="s">
        <v>12</v>
      </c>
      <c r="B131" s="383">
        <v>18</v>
      </c>
      <c r="C131" s="379">
        <f t="shared" si="15"/>
        <v>23</v>
      </c>
      <c r="D131" s="456" t="s">
        <v>83</v>
      </c>
      <c r="E131" s="378" t="s">
        <v>230</v>
      </c>
      <c r="F131" s="678">
        <v>22</v>
      </c>
      <c r="G131" s="379">
        <f t="shared" si="16"/>
        <v>22</v>
      </c>
      <c r="H131" s="678">
        <v>22</v>
      </c>
      <c r="I131" s="379">
        <f t="shared" si="17"/>
        <v>21</v>
      </c>
      <c r="J131" s="543">
        <v>26</v>
      </c>
      <c r="K131" s="379">
        <f t="shared" si="18"/>
        <v>22</v>
      </c>
    </row>
    <row r="132" spans="1:11" ht="27" customHeight="1" x14ac:dyDescent="0.25">
      <c r="A132" s="26" t="s">
        <v>13</v>
      </c>
      <c r="B132" s="383">
        <v>2751</v>
      </c>
      <c r="C132" s="379">
        <f t="shared" si="15"/>
        <v>1</v>
      </c>
      <c r="D132" s="456" t="s">
        <v>83</v>
      </c>
      <c r="E132" s="378" t="s">
        <v>230</v>
      </c>
      <c r="F132" s="678">
        <v>2865</v>
      </c>
      <c r="G132" s="379">
        <f t="shared" si="16"/>
        <v>1</v>
      </c>
      <c r="H132" s="678">
        <v>2723</v>
      </c>
      <c r="I132" s="379">
        <f t="shared" si="17"/>
        <v>1</v>
      </c>
      <c r="J132" s="543">
        <v>2883</v>
      </c>
      <c r="K132" s="379">
        <f t="shared" si="18"/>
        <v>1</v>
      </c>
    </row>
    <row r="133" spans="1:11" ht="27" customHeight="1" x14ac:dyDescent="0.25">
      <c r="A133" s="26" t="s">
        <v>14</v>
      </c>
      <c r="B133" s="383">
        <v>12</v>
      </c>
      <c r="C133" s="379">
        <f t="shared" si="15"/>
        <v>28</v>
      </c>
      <c r="D133" s="456" t="s">
        <v>83</v>
      </c>
      <c r="E133" s="378" t="s">
        <v>230</v>
      </c>
      <c r="F133" s="678">
        <v>9</v>
      </c>
      <c r="G133" s="379">
        <f t="shared" si="16"/>
        <v>30</v>
      </c>
      <c r="H133" s="678">
        <v>11</v>
      </c>
      <c r="I133" s="379">
        <f t="shared" si="17"/>
        <v>29</v>
      </c>
      <c r="J133" s="543">
        <v>16</v>
      </c>
      <c r="K133" s="379">
        <f t="shared" si="18"/>
        <v>28</v>
      </c>
    </row>
    <row r="134" spans="1:11" ht="27" customHeight="1" x14ac:dyDescent="0.25">
      <c r="A134" s="26" t="s">
        <v>15</v>
      </c>
      <c r="B134" s="383">
        <v>13</v>
      </c>
      <c r="C134" s="379">
        <f t="shared" si="15"/>
        <v>27</v>
      </c>
      <c r="D134" s="456" t="s">
        <v>83</v>
      </c>
      <c r="E134" s="378" t="s">
        <v>230</v>
      </c>
      <c r="F134" s="678">
        <v>13</v>
      </c>
      <c r="G134" s="379">
        <f t="shared" si="16"/>
        <v>28</v>
      </c>
      <c r="H134" s="678">
        <v>13</v>
      </c>
      <c r="I134" s="379">
        <f t="shared" si="17"/>
        <v>27</v>
      </c>
      <c r="J134" s="543">
        <v>11</v>
      </c>
      <c r="K134" s="379">
        <f t="shared" si="18"/>
        <v>30</v>
      </c>
    </row>
    <row r="135" spans="1:11" ht="27" customHeight="1" x14ac:dyDescent="0.25">
      <c r="A135" s="26" t="s">
        <v>16</v>
      </c>
      <c r="B135" s="383">
        <v>158</v>
      </c>
      <c r="C135" s="379">
        <f t="shared" si="15"/>
        <v>3</v>
      </c>
      <c r="D135" s="456" t="s">
        <v>83</v>
      </c>
      <c r="E135" s="378" t="s">
        <v>230</v>
      </c>
      <c r="F135" s="678">
        <v>225</v>
      </c>
      <c r="G135" s="379">
        <f t="shared" si="16"/>
        <v>3</v>
      </c>
      <c r="H135" s="678">
        <v>206</v>
      </c>
      <c r="I135" s="379">
        <f t="shared" si="17"/>
        <v>3</v>
      </c>
      <c r="J135" s="543">
        <v>217</v>
      </c>
      <c r="K135" s="379">
        <f t="shared" si="18"/>
        <v>3</v>
      </c>
    </row>
    <row r="136" spans="1:11" ht="27" customHeight="1" x14ac:dyDescent="0.25">
      <c r="A136" s="26" t="s">
        <v>17</v>
      </c>
      <c r="B136" s="383">
        <v>17</v>
      </c>
      <c r="C136" s="379">
        <f t="shared" si="15"/>
        <v>24</v>
      </c>
      <c r="D136" s="456" t="s">
        <v>83</v>
      </c>
      <c r="E136" s="378" t="s">
        <v>230</v>
      </c>
      <c r="F136" s="678">
        <v>18</v>
      </c>
      <c r="G136" s="379">
        <f t="shared" si="16"/>
        <v>25</v>
      </c>
      <c r="H136" s="678">
        <v>16</v>
      </c>
      <c r="I136" s="379">
        <f t="shared" si="17"/>
        <v>25</v>
      </c>
      <c r="J136" s="543">
        <v>21</v>
      </c>
      <c r="K136" s="379">
        <f t="shared" si="18"/>
        <v>24</v>
      </c>
    </row>
    <row r="137" spans="1:11" ht="27" customHeight="1" x14ac:dyDescent="0.25">
      <c r="A137" s="26" t="s">
        <v>120</v>
      </c>
      <c r="B137" s="383">
        <v>36</v>
      </c>
      <c r="C137" s="379">
        <f t="shared" si="15"/>
        <v>11</v>
      </c>
      <c r="D137" s="456" t="s">
        <v>83</v>
      </c>
      <c r="E137" s="378" t="s">
        <v>230</v>
      </c>
      <c r="F137" s="678">
        <v>45</v>
      </c>
      <c r="G137" s="379">
        <f t="shared" si="16"/>
        <v>10</v>
      </c>
      <c r="H137" s="678">
        <v>53</v>
      </c>
      <c r="I137" s="379">
        <f t="shared" si="17"/>
        <v>10</v>
      </c>
      <c r="J137" s="543">
        <v>56</v>
      </c>
      <c r="K137" s="379">
        <f t="shared" si="18"/>
        <v>10</v>
      </c>
    </row>
    <row r="138" spans="1:11" ht="27" customHeight="1" x14ac:dyDescent="0.25">
      <c r="A138" s="26" t="s">
        <v>19</v>
      </c>
      <c r="B138" s="383">
        <v>14</v>
      </c>
      <c r="C138" s="379">
        <f t="shared" si="15"/>
        <v>26</v>
      </c>
      <c r="D138" s="456" t="s">
        <v>83</v>
      </c>
      <c r="E138" s="378" t="s">
        <v>230</v>
      </c>
      <c r="F138" s="678">
        <v>16</v>
      </c>
      <c r="G138" s="379">
        <f t="shared" si="16"/>
        <v>26</v>
      </c>
      <c r="H138" s="678">
        <v>14</v>
      </c>
      <c r="I138" s="379">
        <f t="shared" si="17"/>
        <v>26</v>
      </c>
      <c r="J138" s="543">
        <v>17</v>
      </c>
      <c r="K138" s="379">
        <f t="shared" si="18"/>
        <v>26</v>
      </c>
    </row>
    <row r="139" spans="1:11" ht="27" customHeight="1" x14ac:dyDescent="0.25">
      <c r="A139" s="26" t="s">
        <v>20</v>
      </c>
      <c r="B139" s="383">
        <v>20</v>
      </c>
      <c r="C139" s="379">
        <f t="shared" si="15"/>
        <v>20</v>
      </c>
      <c r="D139" s="456" t="s">
        <v>83</v>
      </c>
      <c r="E139" s="378" t="s">
        <v>230</v>
      </c>
      <c r="F139" s="678">
        <v>21</v>
      </c>
      <c r="G139" s="379">
        <f t="shared" si="16"/>
        <v>23</v>
      </c>
      <c r="H139" s="678">
        <v>19</v>
      </c>
      <c r="I139" s="379">
        <f t="shared" si="17"/>
        <v>23</v>
      </c>
      <c r="J139" s="543">
        <v>23</v>
      </c>
      <c r="K139" s="379">
        <f t="shared" si="18"/>
        <v>23</v>
      </c>
    </row>
    <row r="140" spans="1:11" ht="27" customHeight="1" x14ac:dyDescent="0.25">
      <c r="A140" s="26" t="s">
        <v>21</v>
      </c>
      <c r="B140" s="383">
        <v>12</v>
      </c>
      <c r="C140" s="379">
        <f t="shared" si="15"/>
        <v>28</v>
      </c>
      <c r="D140" s="456" t="s">
        <v>83</v>
      </c>
      <c r="E140" s="378" t="s">
        <v>230</v>
      </c>
      <c r="F140" s="678">
        <v>14</v>
      </c>
      <c r="G140" s="379">
        <f t="shared" si="16"/>
        <v>27</v>
      </c>
      <c r="H140" s="678">
        <v>12</v>
      </c>
      <c r="I140" s="379">
        <f t="shared" si="17"/>
        <v>28</v>
      </c>
      <c r="J140" s="543">
        <v>19</v>
      </c>
      <c r="K140" s="379">
        <f t="shared" si="18"/>
        <v>25</v>
      </c>
    </row>
    <row r="141" spans="1:11" ht="27" customHeight="1" x14ac:dyDescent="0.25">
      <c r="A141" s="26" t="s">
        <v>22</v>
      </c>
      <c r="B141" s="383">
        <v>61</v>
      </c>
      <c r="C141" s="379">
        <f t="shared" si="15"/>
        <v>8</v>
      </c>
      <c r="D141" s="456" t="s">
        <v>83</v>
      </c>
      <c r="E141" s="378" t="s">
        <v>230</v>
      </c>
      <c r="F141" s="678">
        <v>71</v>
      </c>
      <c r="G141" s="379">
        <f t="shared" si="16"/>
        <v>8</v>
      </c>
      <c r="H141" s="678">
        <v>71</v>
      </c>
      <c r="I141" s="379">
        <f t="shared" si="17"/>
        <v>8</v>
      </c>
      <c r="J141" s="543">
        <v>96</v>
      </c>
      <c r="K141" s="379">
        <f t="shared" si="18"/>
        <v>7</v>
      </c>
    </row>
    <row r="142" spans="1:11" ht="27" customHeight="1" x14ac:dyDescent="0.25">
      <c r="A142" s="26" t="s">
        <v>23</v>
      </c>
      <c r="B142" s="383">
        <v>15</v>
      </c>
      <c r="C142" s="379">
        <f t="shared" si="15"/>
        <v>25</v>
      </c>
      <c r="D142" s="456" t="s">
        <v>83</v>
      </c>
      <c r="E142" s="378" t="s">
        <v>230</v>
      </c>
      <c r="F142" s="678">
        <v>24</v>
      </c>
      <c r="G142" s="379">
        <f t="shared" si="16"/>
        <v>20</v>
      </c>
      <c r="H142" s="678">
        <v>26</v>
      </c>
      <c r="I142" s="379">
        <f t="shared" si="17"/>
        <v>19</v>
      </c>
      <c r="J142" s="543">
        <v>34</v>
      </c>
      <c r="K142" s="379">
        <f t="shared" si="18"/>
        <v>17</v>
      </c>
    </row>
    <row r="143" spans="1:11" ht="27" customHeight="1" x14ac:dyDescent="0.25">
      <c r="A143" s="26" t="s">
        <v>24</v>
      </c>
      <c r="B143" s="383">
        <v>395</v>
      </c>
      <c r="C143" s="379">
        <f t="shared" si="15"/>
        <v>2</v>
      </c>
      <c r="D143" s="456" t="s">
        <v>83</v>
      </c>
      <c r="E143" s="378" t="s">
        <v>230</v>
      </c>
      <c r="F143" s="678">
        <v>426</v>
      </c>
      <c r="G143" s="379">
        <f t="shared" si="16"/>
        <v>2</v>
      </c>
      <c r="H143" s="678">
        <v>485</v>
      </c>
      <c r="I143" s="379">
        <f t="shared" si="17"/>
        <v>2</v>
      </c>
      <c r="J143" s="543">
        <v>511</v>
      </c>
      <c r="K143" s="379">
        <f t="shared" si="18"/>
        <v>2</v>
      </c>
    </row>
    <row r="144" spans="1:11" ht="27" customHeight="1" x14ac:dyDescent="0.25">
      <c r="A144" s="26" t="s">
        <v>25</v>
      </c>
      <c r="B144" s="383">
        <v>29</v>
      </c>
      <c r="C144" s="379">
        <f t="shared" si="15"/>
        <v>14</v>
      </c>
      <c r="D144" s="456" t="s">
        <v>83</v>
      </c>
      <c r="E144" s="378" t="s">
        <v>230</v>
      </c>
      <c r="F144" s="678">
        <v>37</v>
      </c>
      <c r="G144" s="379">
        <f t="shared" si="16"/>
        <v>14</v>
      </c>
      <c r="H144" s="678">
        <v>41</v>
      </c>
      <c r="I144" s="379">
        <f t="shared" si="17"/>
        <v>13</v>
      </c>
      <c r="J144" s="543">
        <v>42</v>
      </c>
      <c r="K144" s="379">
        <f t="shared" si="18"/>
        <v>13</v>
      </c>
    </row>
    <row r="145" spans="1:20" ht="27" customHeight="1" x14ac:dyDescent="0.25">
      <c r="A145" s="26" t="s">
        <v>26</v>
      </c>
      <c r="B145" s="383">
        <v>30</v>
      </c>
      <c r="C145" s="379">
        <f t="shared" si="15"/>
        <v>13</v>
      </c>
      <c r="D145" s="456" t="s">
        <v>83</v>
      </c>
      <c r="E145" s="378" t="s">
        <v>230</v>
      </c>
      <c r="F145" s="678">
        <v>45</v>
      </c>
      <c r="G145" s="379">
        <f t="shared" si="16"/>
        <v>10</v>
      </c>
      <c r="H145" s="678">
        <v>43</v>
      </c>
      <c r="I145" s="379">
        <f t="shared" si="17"/>
        <v>12</v>
      </c>
      <c r="J145" s="543">
        <v>47</v>
      </c>
      <c r="K145" s="379">
        <f t="shared" si="18"/>
        <v>12</v>
      </c>
    </row>
    <row r="146" spans="1:20" ht="27" customHeight="1" x14ac:dyDescent="0.25">
      <c r="A146" s="26" t="s">
        <v>27</v>
      </c>
      <c r="B146" s="383">
        <v>21</v>
      </c>
      <c r="C146" s="379">
        <f t="shared" si="15"/>
        <v>19</v>
      </c>
      <c r="D146" s="456" t="s">
        <v>83</v>
      </c>
      <c r="E146" s="378" t="s">
        <v>230</v>
      </c>
      <c r="F146" s="678">
        <v>28</v>
      </c>
      <c r="G146" s="379">
        <f t="shared" si="16"/>
        <v>19</v>
      </c>
      <c r="H146" s="678">
        <v>29</v>
      </c>
      <c r="I146" s="379">
        <f t="shared" si="17"/>
        <v>17</v>
      </c>
      <c r="J146" s="543">
        <v>33</v>
      </c>
      <c r="K146" s="379">
        <f t="shared" si="18"/>
        <v>18</v>
      </c>
    </row>
    <row r="147" spans="1:20" ht="27" customHeight="1" x14ac:dyDescent="0.25">
      <c r="A147" s="26" t="s">
        <v>28</v>
      </c>
      <c r="B147" s="383">
        <v>7</v>
      </c>
      <c r="C147" s="379">
        <f t="shared" si="15"/>
        <v>30</v>
      </c>
      <c r="D147" s="456" t="s">
        <v>83</v>
      </c>
      <c r="E147" s="378" t="s">
        <v>230</v>
      </c>
      <c r="F147" s="678">
        <v>3</v>
      </c>
      <c r="G147" s="379">
        <f t="shared" si="16"/>
        <v>31</v>
      </c>
      <c r="H147" s="678">
        <v>6</v>
      </c>
      <c r="I147" s="379">
        <f t="shared" si="17"/>
        <v>31</v>
      </c>
      <c r="J147" s="543">
        <v>9</v>
      </c>
      <c r="K147" s="379">
        <f t="shared" si="18"/>
        <v>31</v>
      </c>
    </row>
    <row r="148" spans="1:20" ht="27" customHeight="1" x14ac:dyDescent="0.25">
      <c r="A148" s="26" t="s">
        <v>29</v>
      </c>
      <c r="B148" s="383">
        <v>29</v>
      </c>
      <c r="C148" s="379">
        <f t="shared" si="15"/>
        <v>14</v>
      </c>
      <c r="D148" s="456" t="s">
        <v>83</v>
      </c>
      <c r="E148" s="378" t="s">
        <v>230</v>
      </c>
      <c r="F148" s="678">
        <v>30</v>
      </c>
      <c r="G148" s="379">
        <f t="shared" si="16"/>
        <v>17</v>
      </c>
      <c r="H148" s="678">
        <v>28</v>
      </c>
      <c r="I148" s="379">
        <f t="shared" si="17"/>
        <v>18</v>
      </c>
      <c r="J148" s="543">
        <v>31</v>
      </c>
      <c r="K148" s="379">
        <f t="shared" si="18"/>
        <v>20</v>
      </c>
    </row>
    <row r="149" spans="1:20" ht="27" customHeight="1" x14ac:dyDescent="0.25">
      <c r="A149" s="26" t="s">
        <v>30</v>
      </c>
      <c r="B149" s="383">
        <v>53</v>
      </c>
      <c r="C149" s="379">
        <f t="shared" si="15"/>
        <v>9</v>
      </c>
      <c r="D149" s="456" t="s">
        <v>83</v>
      </c>
      <c r="E149" s="378" t="s">
        <v>230</v>
      </c>
      <c r="F149" s="678">
        <v>65</v>
      </c>
      <c r="G149" s="379">
        <f t="shared" si="16"/>
        <v>9</v>
      </c>
      <c r="H149" s="678">
        <v>63</v>
      </c>
      <c r="I149" s="379">
        <f t="shared" si="17"/>
        <v>9</v>
      </c>
      <c r="J149" s="543">
        <v>78</v>
      </c>
      <c r="K149" s="379">
        <f t="shared" si="18"/>
        <v>9</v>
      </c>
    </row>
    <row r="150" spans="1:20" ht="27" customHeight="1" x14ac:dyDescent="0.25">
      <c r="A150" s="26" t="s">
        <v>31</v>
      </c>
      <c r="B150" s="383">
        <v>23</v>
      </c>
      <c r="C150" s="379">
        <f t="shared" si="15"/>
        <v>18</v>
      </c>
      <c r="D150" s="456" t="s">
        <v>83</v>
      </c>
      <c r="E150" s="378" t="s">
        <v>230</v>
      </c>
      <c r="F150" s="678">
        <v>23</v>
      </c>
      <c r="G150" s="379">
        <f t="shared" si="16"/>
        <v>21</v>
      </c>
      <c r="H150" s="678">
        <v>22</v>
      </c>
      <c r="I150" s="379">
        <f t="shared" si="17"/>
        <v>21</v>
      </c>
      <c r="J150" s="543">
        <v>27</v>
      </c>
      <c r="K150" s="379">
        <f t="shared" si="18"/>
        <v>21</v>
      </c>
    </row>
    <row r="151" spans="1:20" ht="27" customHeight="1" x14ac:dyDescent="0.25">
      <c r="A151" s="26" t="s">
        <v>32</v>
      </c>
      <c r="B151" s="383">
        <v>62</v>
      </c>
      <c r="C151" s="379">
        <f t="shared" si="15"/>
        <v>7</v>
      </c>
      <c r="D151" s="456" t="s">
        <v>83</v>
      </c>
      <c r="E151" s="378" t="s">
        <v>230</v>
      </c>
      <c r="F151" s="678">
        <v>87</v>
      </c>
      <c r="G151" s="379">
        <f t="shared" si="16"/>
        <v>7</v>
      </c>
      <c r="H151" s="678">
        <v>88</v>
      </c>
      <c r="I151" s="379">
        <f t="shared" si="17"/>
        <v>7</v>
      </c>
      <c r="J151" s="543">
        <v>94</v>
      </c>
      <c r="K151" s="379">
        <f t="shared" si="18"/>
        <v>8</v>
      </c>
    </row>
    <row r="152" spans="1:20" ht="27" customHeight="1" x14ac:dyDescent="0.25">
      <c r="A152" s="26" t="s">
        <v>33</v>
      </c>
      <c r="B152" s="383">
        <v>20</v>
      </c>
      <c r="C152" s="379">
        <f t="shared" si="15"/>
        <v>20</v>
      </c>
      <c r="D152" s="456" t="s">
        <v>83</v>
      </c>
      <c r="E152" s="378" t="s">
        <v>230</v>
      </c>
      <c r="F152" s="678">
        <v>29</v>
      </c>
      <c r="G152" s="379">
        <f t="shared" si="16"/>
        <v>18</v>
      </c>
      <c r="H152" s="678">
        <v>26</v>
      </c>
      <c r="I152" s="379">
        <f t="shared" si="17"/>
        <v>19</v>
      </c>
      <c r="J152" s="543">
        <v>32</v>
      </c>
      <c r="K152" s="379">
        <f t="shared" si="18"/>
        <v>19</v>
      </c>
    </row>
    <row r="153" spans="1:20" ht="27" customHeight="1" x14ac:dyDescent="0.25">
      <c r="A153" s="26" t="s">
        <v>136</v>
      </c>
      <c r="B153" s="383">
        <v>7</v>
      </c>
      <c r="C153" s="379">
        <f t="shared" si="15"/>
        <v>30</v>
      </c>
      <c r="D153" s="456" t="s">
        <v>83</v>
      </c>
      <c r="E153" s="378" t="s">
        <v>230</v>
      </c>
      <c r="F153" s="678">
        <v>12</v>
      </c>
      <c r="G153" s="379">
        <f t="shared" si="16"/>
        <v>29</v>
      </c>
      <c r="H153" s="678">
        <v>10</v>
      </c>
      <c r="I153" s="379">
        <f t="shared" si="17"/>
        <v>30</v>
      </c>
      <c r="J153" s="543">
        <v>17</v>
      </c>
      <c r="K153" s="379">
        <f t="shared" si="18"/>
        <v>26</v>
      </c>
    </row>
    <row r="154" spans="1:20" ht="27" customHeight="1" x14ac:dyDescent="0.25">
      <c r="A154" s="26" t="s">
        <v>35</v>
      </c>
      <c r="B154" s="383">
        <v>29</v>
      </c>
      <c r="C154" s="379">
        <f t="shared" si="15"/>
        <v>14</v>
      </c>
      <c r="D154" s="456" t="s">
        <v>83</v>
      </c>
      <c r="E154" s="378" t="s">
        <v>230</v>
      </c>
      <c r="F154" s="678">
        <v>35</v>
      </c>
      <c r="G154" s="379">
        <f t="shared" si="16"/>
        <v>15</v>
      </c>
      <c r="H154" s="678">
        <v>34</v>
      </c>
      <c r="I154" s="379">
        <f t="shared" si="17"/>
        <v>15</v>
      </c>
      <c r="J154" s="543">
        <v>35</v>
      </c>
      <c r="K154" s="379">
        <f t="shared" si="18"/>
        <v>15</v>
      </c>
    </row>
    <row r="155" spans="1:20" s="550" customFormat="1" ht="27" customHeight="1" x14ac:dyDescent="0.25">
      <c r="A155" s="26" t="s">
        <v>36</v>
      </c>
      <c r="B155" s="383">
        <v>39</v>
      </c>
      <c r="C155" s="379">
        <f t="shared" si="15"/>
        <v>10</v>
      </c>
      <c r="D155" s="456" t="s">
        <v>83</v>
      </c>
      <c r="E155" s="378" t="s">
        <v>230</v>
      </c>
      <c r="F155" s="678">
        <v>43</v>
      </c>
      <c r="G155" s="379">
        <f t="shared" si="16"/>
        <v>13</v>
      </c>
      <c r="H155" s="678">
        <v>38</v>
      </c>
      <c r="I155" s="379">
        <f t="shared" si="17"/>
        <v>14</v>
      </c>
      <c r="J155" s="543">
        <v>35</v>
      </c>
      <c r="K155" s="379">
        <f t="shared" si="18"/>
        <v>15</v>
      </c>
      <c r="L155" s="328"/>
      <c r="M155" s="328"/>
      <c r="N155" s="328"/>
      <c r="O155" s="328"/>
      <c r="P155" s="328"/>
      <c r="Q155" s="328"/>
      <c r="R155" s="328"/>
      <c r="S155" s="328"/>
      <c r="T155" s="328"/>
    </row>
    <row r="156" spans="1:20" ht="27" customHeight="1" x14ac:dyDescent="0.25">
      <c r="A156" s="9" t="s">
        <v>221</v>
      </c>
    </row>
    <row r="158" spans="1:20" ht="27" customHeight="1" x14ac:dyDescent="0.25">
      <c r="A158" s="469" t="s">
        <v>222</v>
      </c>
      <c r="B158" s="542"/>
      <c r="C158" s="542"/>
      <c r="D158" s="542"/>
      <c r="E158" s="542"/>
      <c r="F158" s="542"/>
      <c r="G158" s="542"/>
      <c r="H158" s="542"/>
      <c r="I158" s="542"/>
      <c r="J158" s="542"/>
      <c r="K158" s="542"/>
    </row>
    <row r="159" spans="1:20" ht="27" customHeight="1" x14ac:dyDescent="0.25">
      <c r="A159" s="723" t="s">
        <v>1</v>
      </c>
      <c r="B159" s="726" t="s">
        <v>421</v>
      </c>
      <c r="C159" s="727"/>
      <c r="D159" s="726">
        <v>1400</v>
      </c>
      <c r="E159" s="727"/>
      <c r="F159" s="726" t="s">
        <v>608</v>
      </c>
      <c r="G159" s="727"/>
      <c r="H159" s="726" t="s">
        <v>939</v>
      </c>
      <c r="I159" s="727"/>
      <c r="J159" s="726" t="s">
        <v>1064</v>
      </c>
      <c r="K159" s="727"/>
    </row>
    <row r="160" spans="1:20" ht="27" customHeight="1" x14ac:dyDescent="0.25">
      <c r="A160" s="724"/>
      <c r="B160" s="458" t="s">
        <v>82</v>
      </c>
      <c r="C160" s="458" t="s">
        <v>3</v>
      </c>
      <c r="D160" s="458" t="s">
        <v>82</v>
      </c>
      <c r="E160" s="458" t="s">
        <v>3</v>
      </c>
      <c r="F160" s="458" t="s">
        <v>82</v>
      </c>
      <c r="G160" s="458" t="s">
        <v>3</v>
      </c>
      <c r="H160" s="458" t="s">
        <v>82</v>
      </c>
      <c r="I160" s="458" t="s">
        <v>3</v>
      </c>
      <c r="J160" s="458" t="s">
        <v>82</v>
      </c>
      <c r="K160" s="458" t="s">
        <v>3</v>
      </c>
      <c r="M160" s="328" t="e">
        <f>IF(#REF!=#REF!,TRUE,FALSE)</f>
        <v>#REF!</v>
      </c>
      <c r="N160" s="328" t="e">
        <f>IF(#REF!=#REF!,TRUE,FALSE)</f>
        <v>#REF!</v>
      </c>
      <c r="O160" s="328" t="e">
        <f>IF(#REF!=B160,TRUE,FALSE)</f>
        <v>#REF!</v>
      </c>
      <c r="P160" s="328" t="e">
        <f>IF(#REF!=C160,TRUE,FALSE)</f>
        <v>#REF!</v>
      </c>
      <c r="Q160" s="328" t="b">
        <f>IF(B160=D160,TRUE,FALSE)</f>
        <v>1</v>
      </c>
    </row>
    <row r="161" spans="1:11" ht="27" customHeight="1" x14ac:dyDescent="0.25">
      <c r="A161" s="25" t="s">
        <v>91</v>
      </c>
      <c r="B161" s="16">
        <v>1811</v>
      </c>
      <c r="C161" s="16" t="s">
        <v>230</v>
      </c>
      <c r="D161" s="16">
        <v>3477</v>
      </c>
      <c r="E161" s="16" t="s">
        <v>230</v>
      </c>
      <c r="F161" s="16">
        <v>4596</v>
      </c>
      <c r="G161" s="16" t="s">
        <v>230</v>
      </c>
      <c r="H161" s="16">
        <v>5679</v>
      </c>
      <c r="I161" s="16" t="s">
        <v>230</v>
      </c>
      <c r="J161" s="16">
        <v>6491</v>
      </c>
      <c r="K161" s="16" t="s">
        <v>230</v>
      </c>
    </row>
    <row r="162" spans="1:11" ht="27" customHeight="1" x14ac:dyDescent="0.25">
      <c r="A162" s="26" t="s">
        <v>74</v>
      </c>
      <c r="B162" s="383">
        <v>6</v>
      </c>
      <c r="C162" s="379">
        <f>RANK(B162,$B$162:$B$192)</f>
        <v>24</v>
      </c>
      <c r="D162" s="383">
        <v>42</v>
      </c>
      <c r="E162" s="379">
        <f>RANK(D162,$D$162:$D$192)</f>
        <v>17</v>
      </c>
      <c r="F162" s="383">
        <v>115</v>
      </c>
      <c r="G162" s="379">
        <f>RANK(F162,$F$162:$F$192)</f>
        <v>13</v>
      </c>
      <c r="H162" s="383">
        <v>141</v>
      </c>
      <c r="I162" s="379">
        <f>RANK(H162,$H$162:$H$192)</f>
        <v>14</v>
      </c>
      <c r="J162" s="383">
        <v>96</v>
      </c>
      <c r="K162" s="379">
        <f>RANK(J162,$J$162:$J$192)</f>
        <v>21</v>
      </c>
    </row>
    <row r="163" spans="1:11" s="18" customFormat="1" ht="27" customHeight="1" x14ac:dyDescent="0.25">
      <c r="A163" s="26" t="s">
        <v>110</v>
      </c>
      <c r="B163" s="383">
        <v>6</v>
      </c>
      <c r="C163" s="379">
        <f t="shared" ref="C163:C192" si="19">RANK(B163,$B$162:$B$192)</f>
        <v>24</v>
      </c>
      <c r="D163" s="383">
        <v>14</v>
      </c>
      <c r="E163" s="379">
        <f t="shared" ref="E163:E192" si="20">RANK(D163,$D$162:$D$192)</f>
        <v>21</v>
      </c>
      <c r="F163" s="383">
        <v>130</v>
      </c>
      <c r="G163" s="379">
        <f t="shared" ref="G163:G192" si="21">RANK(F163,$F$162:$F$192)</f>
        <v>9</v>
      </c>
      <c r="H163" s="383">
        <v>167</v>
      </c>
      <c r="I163" s="379">
        <f t="shared" ref="I163:I192" si="22">RANK(H163,$H$162:$H$192)</f>
        <v>8</v>
      </c>
      <c r="J163" s="383">
        <v>228</v>
      </c>
      <c r="K163" s="379">
        <f t="shared" ref="K163:K192" si="23">RANK(J163,$J$162:$J$192)</f>
        <v>6</v>
      </c>
    </row>
    <row r="164" spans="1:11" s="18" customFormat="1" ht="27" customHeight="1" x14ac:dyDescent="0.25">
      <c r="A164" s="26" t="s">
        <v>8</v>
      </c>
      <c r="B164" s="383">
        <v>52</v>
      </c>
      <c r="C164" s="379">
        <f t="shared" si="19"/>
        <v>9</v>
      </c>
      <c r="D164" s="383">
        <v>96</v>
      </c>
      <c r="E164" s="379">
        <f t="shared" si="20"/>
        <v>10</v>
      </c>
      <c r="F164" s="383">
        <v>143</v>
      </c>
      <c r="G164" s="379">
        <f t="shared" si="21"/>
        <v>8</v>
      </c>
      <c r="H164" s="383">
        <v>74</v>
      </c>
      <c r="I164" s="379">
        <f t="shared" si="22"/>
        <v>25</v>
      </c>
      <c r="J164" s="383">
        <v>112</v>
      </c>
      <c r="K164" s="379">
        <f t="shared" si="23"/>
        <v>18</v>
      </c>
    </row>
    <row r="165" spans="1:11" ht="27" customHeight="1" x14ac:dyDescent="0.25">
      <c r="A165" s="26" t="s">
        <v>9</v>
      </c>
      <c r="B165" s="383">
        <v>21</v>
      </c>
      <c r="C165" s="379">
        <f t="shared" si="19"/>
        <v>16</v>
      </c>
      <c r="D165" s="383">
        <v>225</v>
      </c>
      <c r="E165" s="379">
        <f t="shared" si="20"/>
        <v>2</v>
      </c>
      <c r="F165" s="383">
        <v>169</v>
      </c>
      <c r="G165" s="379">
        <f t="shared" si="21"/>
        <v>5</v>
      </c>
      <c r="H165" s="383">
        <v>300</v>
      </c>
      <c r="I165" s="379">
        <f t="shared" si="22"/>
        <v>3</v>
      </c>
      <c r="J165" s="383">
        <v>522</v>
      </c>
      <c r="K165" s="379">
        <f t="shared" si="23"/>
        <v>1</v>
      </c>
    </row>
    <row r="166" spans="1:11" ht="27" customHeight="1" x14ac:dyDescent="0.25">
      <c r="A166" s="26" t="s">
        <v>10</v>
      </c>
      <c r="B166" s="383">
        <v>7</v>
      </c>
      <c r="C166" s="379">
        <f t="shared" si="19"/>
        <v>23</v>
      </c>
      <c r="D166" s="383">
        <v>0</v>
      </c>
      <c r="E166" s="379">
        <f t="shared" si="20"/>
        <v>25</v>
      </c>
      <c r="F166" s="383">
        <v>126</v>
      </c>
      <c r="G166" s="379">
        <f t="shared" si="21"/>
        <v>10</v>
      </c>
      <c r="H166" s="383">
        <v>109</v>
      </c>
      <c r="I166" s="379">
        <f t="shared" si="22"/>
        <v>20</v>
      </c>
      <c r="J166" s="383">
        <v>127</v>
      </c>
      <c r="K166" s="379">
        <f t="shared" si="23"/>
        <v>15</v>
      </c>
    </row>
    <row r="167" spans="1:11" ht="27" customHeight="1" x14ac:dyDescent="0.25">
      <c r="A167" s="26" t="s">
        <v>11</v>
      </c>
      <c r="B167" s="383">
        <v>4</v>
      </c>
      <c r="C167" s="379">
        <f t="shared" si="19"/>
        <v>29</v>
      </c>
      <c r="D167" s="383">
        <v>0</v>
      </c>
      <c r="E167" s="379">
        <f t="shared" si="20"/>
        <v>25</v>
      </c>
      <c r="F167" s="383">
        <v>48</v>
      </c>
      <c r="G167" s="379">
        <f t="shared" si="21"/>
        <v>28</v>
      </c>
      <c r="H167" s="383">
        <v>71</v>
      </c>
      <c r="I167" s="379">
        <f t="shared" si="22"/>
        <v>27</v>
      </c>
      <c r="J167" s="383">
        <v>68</v>
      </c>
      <c r="K167" s="379">
        <f t="shared" si="23"/>
        <v>27</v>
      </c>
    </row>
    <row r="168" spans="1:11" ht="27" customHeight="1" x14ac:dyDescent="0.25">
      <c r="A168" s="26" t="s">
        <v>12</v>
      </c>
      <c r="B168" s="383">
        <v>15</v>
      </c>
      <c r="C168" s="379">
        <f t="shared" si="19"/>
        <v>20</v>
      </c>
      <c r="D168" s="383">
        <v>117</v>
      </c>
      <c r="E168" s="379">
        <f t="shared" si="20"/>
        <v>8</v>
      </c>
      <c r="F168" s="383">
        <v>78</v>
      </c>
      <c r="G168" s="379">
        <f t="shared" si="21"/>
        <v>22</v>
      </c>
      <c r="H168" s="383">
        <v>81</v>
      </c>
      <c r="I168" s="379">
        <f t="shared" si="22"/>
        <v>24</v>
      </c>
      <c r="J168" s="383">
        <v>125</v>
      </c>
      <c r="K168" s="379">
        <f t="shared" si="23"/>
        <v>16</v>
      </c>
    </row>
    <row r="169" spans="1:11" ht="27" customHeight="1" x14ac:dyDescent="0.25">
      <c r="A169" s="26" t="s">
        <v>13</v>
      </c>
      <c r="B169" s="383">
        <v>37</v>
      </c>
      <c r="C169" s="379">
        <f t="shared" si="19"/>
        <v>10</v>
      </c>
      <c r="D169" s="383">
        <v>177</v>
      </c>
      <c r="E169" s="379">
        <f t="shared" si="20"/>
        <v>4</v>
      </c>
      <c r="F169" s="383">
        <v>90</v>
      </c>
      <c r="G169" s="379">
        <f t="shared" si="21"/>
        <v>18</v>
      </c>
      <c r="H169" s="383">
        <v>187</v>
      </c>
      <c r="I169" s="379">
        <f t="shared" si="22"/>
        <v>5</v>
      </c>
      <c r="J169" s="383">
        <v>194</v>
      </c>
      <c r="K169" s="379">
        <f t="shared" si="23"/>
        <v>8</v>
      </c>
    </row>
    <row r="170" spans="1:11" ht="27" customHeight="1" x14ac:dyDescent="0.25">
      <c r="A170" s="26" t="s">
        <v>14</v>
      </c>
      <c r="B170" s="383">
        <v>35</v>
      </c>
      <c r="C170" s="379">
        <f t="shared" si="19"/>
        <v>11</v>
      </c>
      <c r="D170" s="383">
        <v>68</v>
      </c>
      <c r="E170" s="379">
        <f t="shared" si="20"/>
        <v>14</v>
      </c>
      <c r="F170" s="383">
        <v>49</v>
      </c>
      <c r="G170" s="379">
        <f t="shared" si="21"/>
        <v>27</v>
      </c>
      <c r="H170" s="383">
        <v>43</v>
      </c>
      <c r="I170" s="379">
        <f t="shared" si="22"/>
        <v>31</v>
      </c>
      <c r="J170" s="383">
        <v>95</v>
      </c>
      <c r="K170" s="379">
        <f t="shared" si="23"/>
        <v>22</v>
      </c>
    </row>
    <row r="171" spans="1:11" ht="27" customHeight="1" x14ac:dyDescent="0.25">
      <c r="A171" s="26" t="s">
        <v>15</v>
      </c>
      <c r="B171" s="383">
        <v>5</v>
      </c>
      <c r="C171" s="379">
        <f t="shared" si="19"/>
        <v>26</v>
      </c>
      <c r="D171" s="383">
        <v>13</v>
      </c>
      <c r="E171" s="379">
        <f t="shared" si="20"/>
        <v>22</v>
      </c>
      <c r="F171" s="383">
        <v>44</v>
      </c>
      <c r="G171" s="379">
        <f t="shared" si="21"/>
        <v>29</v>
      </c>
      <c r="H171" s="383">
        <v>87</v>
      </c>
      <c r="I171" s="379">
        <f t="shared" si="22"/>
        <v>23</v>
      </c>
      <c r="J171" s="383">
        <v>49</v>
      </c>
      <c r="K171" s="379">
        <f t="shared" si="23"/>
        <v>31</v>
      </c>
    </row>
    <row r="172" spans="1:11" ht="27" customHeight="1" x14ac:dyDescent="0.25">
      <c r="A172" s="26" t="s">
        <v>16</v>
      </c>
      <c r="B172" s="383">
        <v>17</v>
      </c>
      <c r="C172" s="379">
        <f t="shared" si="19"/>
        <v>19</v>
      </c>
      <c r="D172" s="383">
        <v>1539</v>
      </c>
      <c r="E172" s="379">
        <f t="shared" si="20"/>
        <v>1</v>
      </c>
      <c r="F172" s="383">
        <v>236</v>
      </c>
      <c r="G172" s="379">
        <f t="shared" si="21"/>
        <v>2</v>
      </c>
      <c r="H172" s="383">
        <v>361</v>
      </c>
      <c r="I172" s="379">
        <f t="shared" si="22"/>
        <v>2</v>
      </c>
      <c r="J172" s="383">
        <v>395</v>
      </c>
      <c r="K172" s="379">
        <f t="shared" si="23"/>
        <v>4</v>
      </c>
    </row>
    <row r="173" spans="1:11" ht="27" customHeight="1" x14ac:dyDescent="0.25">
      <c r="A173" s="26" t="s">
        <v>17</v>
      </c>
      <c r="B173" s="383">
        <v>5</v>
      </c>
      <c r="C173" s="379">
        <f t="shared" si="19"/>
        <v>26</v>
      </c>
      <c r="D173" s="383">
        <v>72</v>
      </c>
      <c r="E173" s="379">
        <f t="shared" si="20"/>
        <v>12</v>
      </c>
      <c r="F173" s="383">
        <v>71</v>
      </c>
      <c r="G173" s="379">
        <f t="shared" si="21"/>
        <v>23</v>
      </c>
      <c r="H173" s="383">
        <v>161</v>
      </c>
      <c r="I173" s="379">
        <f t="shared" si="22"/>
        <v>9</v>
      </c>
      <c r="J173" s="383">
        <v>50</v>
      </c>
      <c r="K173" s="379">
        <f t="shared" si="23"/>
        <v>30</v>
      </c>
    </row>
    <row r="174" spans="1:11" ht="27" customHeight="1" x14ac:dyDescent="0.25">
      <c r="A174" s="26" t="s">
        <v>120</v>
      </c>
      <c r="B174" s="383">
        <v>253</v>
      </c>
      <c r="C174" s="379">
        <f t="shared" si="19"/>
        <v>2</v>
      </c>
      <c r="D174" s="383">
        <v>193</v>
      </c>
      <c r="E174" s="379">
        <f t="shared" si="20"/>
        <v>3</v>
      </c>
      <c r="F174" s="383">
        <v>319</v>
      </c>
      <c r="G174" s="379">
        <f t="shared" si="21"/>
        <v>1</v>
      </c>
      <c r="H174" s="383">
        <v>367</v>
      </c>
      <c r="I174" s="379">
        <f t="shared" si="22"/>
        <v>1</v>
      </c>
      <c r="J174" s="383">
        <v>501</v>
      </c>
      <c r="K174" s="379">
        <f t="shared" si="23"/>
        <v>2</v>
      </c>
    </row>
    <row r="175" spans="1:11" ht="27" customHeight="1" x14ac:dyDescent="0.25">
      <c r="A175" s="26" t="s">
        <v>19</v>
      </c>
      <c r="B175" s="383">
        <v>19</v>
      </c>
      <c r="C175" s="379">
        <f t="shared" si="19"/>
        <v>18</v>
      </c>
      <c r="D175" s="383">
        <v>120</v>
      </c>
      <c r="E175" s="379">
        <f t="shared" si="20"/>
        <v>7</v>
      </c>
      <c r="F175" s="383">
        <v>91</v>
      </c>
      <c r="G175" s="379">
        <f t="shared" si="21"/>
        <v>17</v>
      </c>
      <c r="H175" s="383">
        <v>125</v>
      </c>
      <c r="I175" s="379">
        <f t="shared" si="22"/>
        <v>16</v>
      </c>
      <c r="J175" s="383">
        <v>66</v>
      </c>
      <c r="K175" s="379">
        <f t="shared" si="23"/>
        <v>28</v>
      </c>
    </row>
    <row r="176" spans="1:11" ht="27" customHeight="1" x14ac:dyDescent="0.25">
      <c r="A176" s="26" t="s">
        <v>20</v>
      </c>
      <c r="B176" s="383">
        <v>3</v>
      </c>
      <c r="C176" s="379">
        <f t="shared" si="19"/>
        <v>30</v>
      </c>
      <c r="D176" s="383">
        <v>0</v>
      </c>
      <c r="E176" s="379">
        <f t="shared" si="20"/>
        <v>25</v>
      </c>
      <c r="F176" s="383">
        <v>168</v>
      </c>
      <c r="G176" s="379">
        <f t="shared" si="21"/>
        <v>6</v>
      </c>
      <c r="H176" s="383">
        <v>143</v>
      </c>
      <c r="I176" s="379">
        <f t="shared" si="22"/>
        <v>13</v>
      </c>
      <c r="J176" s="383">
        <v>150</v>
      </c>
      <c r="K176" s="379">
        <f t="shared" si="23"/>
        <v>12</v>
      </c>
    </row>
    <row r="177" spans="1:11" ht="27" customHeight="1" x14ac:dyDescent="0.25">
      <c r="A177" s="26" t="s">
        <v>21</v>
      </c>
      <c r="B177" s="383">
        <v>5</v>
      </c>
      <c r="C177" s="379">
        <f t="shared" si="19"/>
        <v>26</v>
      </c>
      <c r="D177" s="383">
        <v>71</v>
      </c>
      <c r="E177" s="379">
        <f t="shared" si="20"/>
        <v>13</v>
      </c>
      <c r="F177" s="383">
        <v>234</v>
      </c>
      <c r="G177" s="379">
        <f t="shared" si="21"/>
        <v>3</v>
      </c>
      <c r="H177" s="383">
        <v>178</v>
      </c>
      <c r="I177" s="379">
        <f t="shared" si="22"/>
        <v>7</v>
      </c>
      <c r="J177" s="383">
        <v>206</v>
      </c>
      <c r="K177" s="379">
        <f t="shared" si="23"/>
        <v>7</v>
      </c>
    </row>
    <row r="178" spans="1:11" ht="27" customHeight="1" x14ac:dyDescent="0.25">
      <c r="A178" s="26" t="s">
        <v>22</v>
      </c>
      <c r="B178" s="383">
        <v>20</v>
      </c>
      <c r="C178" s="379">
        <f t="shared" si="19"/>
        <v>17</v>
      </c>
      <c r="D178" s="383">
        <v>163</v>
      </c>
      <c r="E178" s="379">
        <f t="shared" si="20"/>
        <v>5</v>
      </c>
      <c r="F178" s="383">
        <v>181</v>
      </c>
      <c r="G178" s="379">
        <f t="shared" si="21"/>
        <v>4</v>
      </c>
      <c r="H178" s="383">
        <v>293</v>
      </c>
      <c r="I178" s="379">
        <f t="shared" si="22"/>
        <v>4</v>
      </c>
      <c r="J178" s="383">
        <v>257</v>
      </c>
      <c r="K178" s="379">
        <f t="shared" si="23"/>
        <v>5</v>
      </c>
    </row>
    <row r="179" spans="1:11" ht="27" customHeight="1" x14ac:dyDescent="0.25">
      <c r="A179" s="26" t="s">
        <v>23</v>
      </c>
      <c r="B179" s="383">
        <v>8</v>
      </c>
      <c r="C179" s="379">
        <f t="shared" si="19"/>
        <v>22</v>
      </c>
      <c r="D179" s="383">
        <v>21</v>
      </c>
      <c r="E179" s="379">
        <f t="shared" si="20"/>
        <v>19</v>
      </c>
      <c r="F179" s="383">
        <v>35</v>
      </c>
      <c r="G179" s="379">
        <f t="shared" si="21"/>
        <v>30</v>
      </c>
      <c r="H179" s="383">
        <v>51</v>
      </c>
      <c r="I179" s="379">
        <f t="shared" si="22"/>
        <v>29</v>
      </c>
      <c r="J179" s="383">
        <v>55</v>
      </c>
      <c r="K179" s="379">
        <f t="shared" si="23"/>
        <v>29</v>
      </c>
    </row>
    <row r="180" spans="1:11" ht="27" customHeight="1" x14ac:dyDescent="0.25">
      <c r="A180" s="26" t="s">
        <v>24</v>
      </c>
      <c r="B180" s="383">
        <v>2</v>
      </c>
      <c r="C180" s="379">
        <f t="shared" si="19"/>
        <v>31</v>
      </c>
      <c r="D180" s="383">
        <v>10</v>
      </c>
      <c r="E180" s="379">
        <f t="shared" si="20"/>
        <v>23</v>
      </c>
      <c r="F180" s="383">
        <v>25</v>
      </c>
      <c r="G180" s="379">
        <f t="shared" si="21"/>
        <v>31</v>
      </c>
      <c r="H180" s="383">
        <v>47</v>
      </c>
      <c r="I180" s="379">
        <f t="shared" si="22"/>
        <v>30</v>
      </c>
      <c r="J180" s="383">
        <v>83</v>
      </c>
      <c r="K180" s="379">
        <f t="shared" si="23"/>
        <v>26</v>
      </c>
    </row>
    <row r="181" spans="1:11" ht="27" customHeight="1" x14ac:dyDescent="0.25">
      <c r="A181" s="26" t="s">
        <v>25</v>
      </c>
      <c r="B181" s="383">
        <v>81</v>
      </c>
      <c r="C181" s="379">
        <f t="shared" si="19"/>
        <v>4</v>
      </c>
      <c r="D181" s="383">
        <v>0</v>
      </c>
      <c r="E181" s="379">
        <f t="shared" si="20"/>
        <v>25</v>
      </c>
      <c r="F181" s="383">
        <v>86</v>
      </c>
      <c r="G181" s="379">
        <f t="shared" si="21"/>
        <v>19</v>
      </c>
      <c r="H181" s="383">
        <v>68</v>
      </c>
      <c r="I181" s="379">
        <f t="shared" si="22"/>
        <v>28</v>
      </c>
      <c r="J181" s="383">
        <v>86</v>
      </c>
      <c r="K181" s="379">
        <f t="shared" si="23"/>
        <v>25</v>
      </c>
    </row>
    <row r="182" spans="1:11" ht="27" customHeight="1" x14ac:dyDescent="0.25">
      <c r="A182" s="26" t="s">
        <v>26</v>
      </c>
      <c r="B182" s="383">
        <v>23</v>
      </c>
      <c r="C182" s="379">
        <f t="shared" si="19"/>
        <v>14</v>
      </c>
      <c r="D182" s="383">
        <v>16</v>
      </c>
      <c r="E182" s="379">
        <f t="shared" si="20"/>
        <v>20</v>
      </c>
      <c r="F182" s="383">
        <v>106</v>
      </c>
      <c r="G182" s="379">
        <f t="shared" si="21"/>
        <v>14</v>
      </c>
      <c r="H182" s="383">
        <v>123</v>
      </c>
      <c r="I182" s="379">
        <f t="shared" si="22"/>
        <v>17</v>
      </c>
      <c r="J182" s="383">
        <v>154</v>
      </c>
      <c r="K182" s="379">
        <f t="shared" si="23"/>
        <v>11</v>
      </c>
    </row>
    <row r="183" spans="1:11" ht="27" customHeight="1" x14ac:dyDescent="0.25">
      <c r="A183" s="26" t="s">
        <v>27</v>
      </c>
      <c r="B183" s="383">
        <v>295</v>
      </c>
      <c r="C183" s="379">
        <f t="shared" si="19"/>
        <v>1</v>
      </c>
      <c r="D183" s="383">
        <v>162</v>
      </c>
      <c r="E183" s="379">
        <f t="shared" si="20"/>
        <v>6</v>
      </c>
      <c r="F183" s="383">
        <v>67</v>
      </c>
      <c r="G183" s="379">
        <f t="shared" si="21"/>
        <v>24</v>
      </c>
      <c r="H183" s="383">
        <v>151</v>
      </c>
      <c r="I183" s="379">
        <f t="shared" si="22"/>
        <v>10</v>
      </c>
      <c r="J183" s="383">
        <v>122</v>
      </c>
      <c r="K183" s="379">
        <f t="shared" si="23"/>
        <v>17</v>
      </c>
    </row>
    <row r="184" spans="1:11" ht="27" customHeight="1" x14ac:dyDescent="0.25">
      <c r="A184" s="26" t="s">
        <v>28</v>
      </c>
      <c r="B184" s="383">
        <v>81</v>
      </c>
      <c r="C184" s="379">
        <f t="shared" si="19"/>
        <v>4</v>
      </c>
      <c r="D184" s="383">
        <v>0</v>
      </c>
      <c r="E184" s="379">
        <f t="shared" si="20"/>
        <v>25</v>
      </c>
      <c r="F184" s="383">
        <v>120</v>
      </c>
      <c r="G184" s="379">
        <f t="shared" si="21"/>
        <v>12</v>
      </c>
      <c r="H184" s="383">
        <v>126</v>
      </c>
      <c r="I184" s="379">
        <f t="shared" si="22"/>
        <v>15</v>
      </c>
      <c r="J184" s="383">
        <v>95</v>
      </c>
      <c r="K184" s="379">
        <f t="shared" si="23"/>
        <v>22</v>
      </c>
    </row>
    <row r="185" spans="1:11" ht="27" customHeight="1" x14ac:dyDescent="0.25">
      <c r="A185" s="26" t="s">
        <v>29</v>
      </c>
      <c r="B185" s="383">
        <v>72</v>
      </c>
      <c r="C185" s="379">
        <f t="shared" si="19"/>
        <v>6</v>
      </c>
      <c r="D185" s="383">
        <v>68</v>
      </c>
      <c r="E185" s="379">
        <f t="shared" si="20"/>
        <v>14</v>
      </c>
      <c r="F185" s="383">
        <v>86</v>
      </c>
      <c r="G185" s="379">
        <f t="shared" si="21"/>
        <v>19</v>
      </c>
      <c r="H185" s="383">
        <v>101</v>
      </c>
      <c r="I185" s="379">
        <f t="shared" si="22"/>
        <v>21</v>
      </c>
      <c r="J185" s="383">
        <v>107</v>
      </c>
      <c r="K185" s="379">
        <f t="shared" si="23"/>
        <v>20</v>
      </c>
    </row>
    <row r="186" spans="1:11" ht="27" customHeight="1" x14ac:dyDescent="0.25">
      <c r="A186" s="26" t="s">
        <v>30</v>
      </c>
      <c r="B186" s="383">
        <v>27</v>
      </c>
      <c r="C186" s="379">
        <f t="shared" si="19"/>
        <v>13</v>
      </c>
      <c r="D186" s="383">
        <v>113</v>
      </c>
      <c r="E186" s="379">
        <f t="shared" si="20"/>
        <v>9</v>
      </c>
      <c r="F186" s="383">
        <v>125</v>
      </c>
      <c r="G186" s="379">
        <f t="shared" si="21"/>
        <v>11</v>
      </c>
      <c r="H186" s="383">
        <v>144</v>
      </c>
      <c r="I186" s="379">
        <f t="shared" si="22"/>
        <v>12</v>
      </c>
      <c r="J186" s="383">
        <v>169</v>
      </c>
      <c r="K186" s="379">
        <f t="shared" si="23"/>
        <v>10</v>
      </c>
    </row>
    <row r="187" spans="1:11" ht="27" customHeight="1" x14ac:dyDescent="0.25">
      <c r="A187" s="26" t="s">
        <v>31</v>
      </c>
      <c r="B187" s="383">
        <v>15</v>
      </c>
      <c r="C187" s="379">
        <f t="shared" si="19"/>
        <v>20</v>
      </c>
      <c r="D187" s="383">
        <v>0</v>
      </c>
      <c r="E187" s="379">
        <f t="shared" si="20"/>
        <v>25</v>
      </c>
      <c r="F187" s="383">
        <v>104</v>
      </c>
      <c r="G187" s="379">
        <f t="shared" si="21"/>
        <v>15</v>
      </c>
      <c r="H187" s="383">
        <v>150</v>
      </c>
      <c r="I187" s="379">
        <f t="shared" si="22"/>
        <v>11</v>
      </c>
      <c r="J187" s="383">
        <v>405</v>
      </c>
      <c r="K187" s="379">
        <f t="shared" si="23"/>
        <v>3</v>
      </c>
    </row>
    <row r="188" spans="1:11" ht="27" customHeight="1" x14ac:dyDescent="0.25">
      <c r="A188" s="26" t="s">
        <v>32</v>
      </c>
      <c r="B188" s="383">
        <v>116</v>
      </c>
      <c r="C188" s="379">
        <f t="shared" si="19"/>
        <v>3</v>
      </c>
      <c r="D188" s="383">
        <v>27</v>
      </c>
      <c r="E188" s="379">
        <f t="shared" si="20"/>
        <v>18</v>
      </c>
      <c r="F188" s="383">
        <v>86</v>
      </c>
      <c r="G188" s="379">
        <f t="shared" si="21"/>
        <v>19</v>
      </c>
      <c r="H188" s="383">
        <v>99</v>
      </c>
      <c r="I188" s="379">
        <f t="shared" si="22"/>
        <v>22</v>
      </c>
      <c r="J188" s="383">
        <v>134</v>
      </c>
      <c r="K188" s="379">
        <f t="shared" si="23"/>
        <v>14</v>
      </c>
    </row>
    <row r="189" spans="1:11" ht="27" customHeight="1" x14ac:dyDescent="0.25">
      <c r="A189" s="26" t="s">
        <v>33</v>
      </c>
      <c r="B189" s="383">
        <v>23</v>
      </c>
      <c r="C189" s="379">
        <f t="shared" si="19"/>
        <v>14</v>
      </c>
      <c r="D189" s="383">
        <v>0</v>
      </c>
      <c r="E189" s="379">
        <f t="shared" si="20"/>
        <v>25</v>
      </c>
      <c r="F189" s="383">
        <v>168</v>
      </c>
      <c r="G189" s="379">
        <f t="shared" si="21"/>
        <v>6</v>
      </c>
      <c r="H189" s="383">
        <v>185</v>
      </c>
      <c r="I189" s="379">
        <f t="shared" si="22"/>
        <v>6</v>
      </c>
      <c r="J189" s="383">
        <v>177</v>
      </c>
      <c r="K189" s="379">
        <f t="shared" si="23"/>
        <v>9</v>
      </c>
    </row>
    <row r="190" spans="1:11" ht="27" customHeight="1" x14ac:dyDescent="0.25">
      <c r="A190" s="26" t="s">
        <v>136</v>
      </c>
      <c r="B190" s="383">
        <v>61</v>
      </c>
      <c r="C190" s="379">
        <f t="shared" si="19"/>
        <v>8</v>
      </c>
      <c r="D190" s="383">
        <v>1</v>
      </c>
      <c r="E190" s="379">
        <f t="shared" si="20"/>
        <v>24</v>
      </c>
      <c r="F190" s="383">
        <v>60</v>
      </c>
      <c r="G190" s="379">
        <f t="shared" si="21"/>
        <v>25</v>
      </c>
      <c r="H190" s="383">
        <v>121</v>
      </c>
      <c r="I190" s="379">
        <f t="shared" si="22"/>
        <v>18</v>
      </c>
      <c r="J190" s="383">
        <v>95</v>
      </c>
      <c r="K190" s="379">
        <f t="shared" si="23"/>
        <v>22</v>
      </c>
    </row>
    <row r="191" spans="1:11" ht="27" customHeight="1" x14ac:dyDescent="0.25">
      <c r="A191" s="26" t="s">
        <v>35</v>
      </c>
      <c r="B191" s="383">
        <v>67</v>
      </c>
      <c r="C191" s="379">
        <f t="shared" si="19"/>
        <v>7</v>
      </c>
      <c r="D191" s="383">
        <v>88</v>
      </c>
      <c r="E191" s="379">
        <f t="shared" si="20"/>
        <v>11</v>
      </c>
      <c r="F191" s="383">
        <v>102</v>
      </c>
      <c r="G191" s="379">
        <f t="shared" si="21"/>
        <v>16</v>
      </c>
      <c r="H191" s="383">
        <v>111</v>
      </c>
      <c r="I191" s="379">
        <f t="shared" si="22"/>
        <v>19</v>
      </c>
      <c r="J191" s="383">
        <v>112</v>
      </c>
      <c r="K191" s="379">
        <f t="shared" si="23"/>
        <v>18</v>
      </c>
    </row>
    <row r="192" spans="1:11" ht="27" customHeight="1" x14ac:dyDescent="0.25">
      <c r="A192" s="26" t="s">
        <v>36</v>
      </c>
      <c r="B192" s="383">
        <v>28</v>
      </c>
      <c r="C192" s="379">
        <f t="shared" si="19"/>
        <v>12</v>
      </c>
      <c r="D192" s="383">
        <v>61</v>
      </c>
      <c r="E192" s="379">
        <f t="shared" si="20"/>
        <v>16</v>
      </c>
      <c r="F192" s="383">
        <v>51</v>
      </c>
      <c r="G192" s="379">
        <f t="shared" si="21"/>
        <v>26</v>
      </c>
      <c r="H192" s="383">
        <v>73</v>
      </c>
      <c r="I192" s="379">
        <f t="shared" si="22"/>
        <v>26</v>
      </c>
      <c r="J192" s="383">
        <v>146</v>
      </c>
      <c r="K192" s="379">
        <f t="shared" si="23"/>
        <v>13</v>
      </c>
    </row>
    <row r="193" spans="1:20" ht="27" customHeight="1" x14ac:dyDescent="0.25">
      <c r="A193" s="9" t="s">
        <v>351</v>
      </c>
      <c r="J193" s="631"/>
    </row>
    <row r="194" spans="1:20" ht="27" customHeight="1" x14ac:dyDescent="0.25">
      <c r="A194" s="9" t="s">
        <v>221</v>
      </c>
    </row>
    <row r="196" spans="1:20" ht="27" customHeight="1" x14ac:dyDescent="0.25">
      <c r="A196" s="469" t="s">
        <v>223</v>
      </c>
    </row>
    <row r="197" spans="1:20" ht="27" customHeight="1" x14ac:dyDescent="0.25">
      <c r="A197" s="723" t="s">
        <v>1</v>
      </c>
      <c r="B197" s="726">
        <v>1399</v>
      </c>
      <c r="C197" s="727"/>
      <c r="D197" s="726">
        <v>1400</v>
      </c>
      <c r="E197" s="727"/>
      <c r="F197" s="726">
        <v>1401</v>
      </c>
      <c r="G197" s="727"/>
      <c r="H197" s="726">
        <v>1402</v>
      </c>
      <c r="I197" s="727"/>
      <c r="J197" s="725">
        <v>1403</v>
      </c>
      <c r="K197" s="725"/>
    </row>
    <row r="198" spans="1:20" ht="27" customHeight="1" x14ac:dyDescent="0.25">
      <c r="A198" s="724"/>
      <c r="B198" s="458" t="s">
        <v>82</v>
      </c>
      <c r="C198" s="458" t="s">
        <v>3</v>
      </c>
      <c r="D198" s="458" t="s">
        <v>82</v>
      </c>
      <c r="E198" s="458" t="s">
        <v>3</v>
      </c>
      <c r="F198" s="458" t="s">
        <v>82</v>
      </c>
      <c r="G198" s="458" t="s">
        <v>3</v>
      </c>
      <c r="H198" s="458" t="s">
        <v>82</v>
      </c>
      <c r="I198" s="458" t="s">
        <v>3</v>
      </c>
      <c r="J198" s="458" t="s">
        <v>82</v>
      </c>
      <c r="K198" s="458" t="s">
        <v>3</v>
      </c>
    </row>
    <row r="199" spans="1:20" ht="27" customHeight="1" x14ac:dyDescent="0.25">
      <c r="A199" s="25" t="s">
        <v>350</v>
      </c>
      <c r="B199" s="16">
        <v>1264</v>
      </c>
      <c r="C199" s="16" t="s">
        <v>230</v>
      </c>
      <c r="D199" s="16">
        <v>1844</v>
      </c>
      <c r="E199" s="16" t="s">
        <v>230</v>
      </c>
      <c r="F199" s="16">
        <v>3664</v>
      </c>
      <c r="G199" s="16" t="s">
        <v>230</v>
      </c>
      <c r="H199" s="16">
        <v>7466</v>
      </c>
      <c r="I199" s="16" t="s">
        <v>230</v>
      </c>
      <c r="J199" s="24" t="s">
        <v>83</v>
      </c>
      <c r="K199" s="377" t="s">
        <v>230</v>
      </c>
      <c r="L199" s="631"/>
      <c r="M199" s="631"/>
      <c r="N199" s="631"/>
      <c r="O199" s="631"/>
      <c r="P199" s="631"/>
      <c r="Q199" s="631"/>
      <c r="R199" s="631"/>
      <c r="S199" s="631"/>
      <c r="T199" s="631"/>
    </row>
    <row r="200" spans="1:20" ht="27" customHeight="1" x14ac:dyDescent="0.25">
      <c r="A200" s="26" t="s">
        <v>74</v>
      </c>
      <c r="B200" s="383">
        <v>24</v>
      </c>
      <c r="C200" s="379">
        <f>RANK(B200,$B$200:$B$230)</f>
        <v>16</v>
      </c>
      <c r="D200" s="383">
        <v>116</v>
      </c>
      <c r="E200" s="379">
        <f>RANK(D200,$D$200:$D$230)</f>
        <v>5</v>
      </c>
      <c r="F200" s="383">
        <v>181</v>
      </c>
      <c r="G200" s="379">
        <f>RANK(F200,$F$200:$F$230)</f>
        <v>8</v>
      </c>
      <c r="H200" s="383">
        <v>384</v>
      </c>
      <c r="I200" s="379">
        <f>RANK(H200,$H$200:$H$230)</f>
        <v>5</v>
      </c>
      <c r="J200" s="456" t="s">
        <v>83</v>
      </c>
      <c r="K200" s="378" t="s">
        <v>230</v>
      </c>
      <c r="M200" s="631"/>
      <c r="O200" s="631"/>
    </row>
    <row r="201" spans="1:20" ht="27" customHeight="1" x14ac:dyDescent="0.25">
      <c r="A201" s="26" t="s">
        <v>110</v>
      </c>
      <c r="B201" s="383">
        <v>0</v>
      </c>
      <c r="C201" s="379">
        <f t="shared" ref="C201:C230" si="24">RANK(B201,$B$200:$B$230)</f>
        <v>24</v>
      </c>
      <c r="D201" s="383">
        <v>21</v>
      </c>
      <c r="E201" s="379">
        <f t="shared" ref="E201:E230" si="25">RANK(D201,$D$200:$D$230)</f>
        <v>13</v>
      </c>
      <c r="F201" s="383">
        <v>28</v>
      </c>
      <c r="G201" s="379">
        <f t="shared" ref="G201:G230" si="26">RANK(F201,$F$200:$F$230)</f>
        <v>22</v>
      </c>
      <c r="H201" s="383">
        <v>359</v>
      </c>
      <c r="I201" s="379">
        <f t="shared" ref="I201:I230" si="27">RANK(H201,$H$200:$H$230)</f>
        <v>6</v>
      </c>
      <c r="J201" s="456" t="s">
        <v>83</v>
      </c>
      <c r="K201" s="378" t="s">
        <v>230</v>
      </c>
    </row>
    <row r="202" spans="1:20" ht="27" customHeight="1" x14ac:dyDescent="0.25">
      <c r="A202" s="26" t="s">
        <v>8</v>
      </c>
      <c r="B202" s="383">
        <v>57</v>
      </c>
      <c r="C202" s="379">
        <f t="shared" si="24"/>
        <v>7</v>
      </c>
      <c r="D202" s="383">
        <v>196</v>
      </c>
      <c r="E202" s="379">
        <f t="shared" si="25"/>
        <v>3</v>
      </c>
      <c r="F202" s="383">
        <v>77</v>
      </c>
      <c r="G202" s="379">
        <f t="shared" si="26"/>
        <v>13</v>
      </c>
      <c r="H202" s="383">
        <v>142</v>
      </c>
      <c r="I202" s="379">
        <f t="shared" si="27"/>
        <v>15</v>
      </c>
      <c r="J202" s="456" t="s">
        <v>83</v>
      </c>
      <c r="K202" s="378" t="s">
        <v>230</v>
      </c>
    </row>
    <row r="203" spans="1:20" s="18" customFormat="1" ht="27" customHeight="1" x14ac:dyDescent="0.25">
      <c r="A203" s="26" t="s">
        <v>9</v>
      </c>
      <c r="B203" s="383">
        <v>50</v>
      </c>
      <c r="C203" s="379">
        <f t="shared" si="24"/>
        <v>10</v>
      </c>
      <c r="D203" s="383">
        <v>121</v>
      </c>
      <c r="E203" s="379">
        <f t="shared" si="25"/>
        <v>4</v>
      </c>
      <c r="F203" s="383">
        <v>254</v>
      </c>
      <c r="G203" s="379">
        <f t="shared" si="26"/>
        <v>3</v>
      </c>
      <c r="H203" s="383">
        <v>394</v>
      </c>
      <c r="I203" s="379">
        <f t="shared" si="27"/>
        <v>4</v>
      </c>
      <c r="J203" s="456" t="s">
        <v>83</v>
      </c>
      <c r="K203" s="378" t="s">
        <v>230</v>
      </c>
    </row>
    <row r="204" spans="1:20" s="18" customFormat="1" ht="27" customHeight="1" x14ac:dyDescent="0.25">
      <c r="A204" s="26" t="s">
        <v>10</v>
      </c>
      <c r="B204" s="383">
        <v>0</v>
      </c>
      <c r="C204" s="379">
        <f t="shared" si="24"/>
        <v>24</v>
      </c>
      <c r="D204" s="383">
        <v>0</v>
      </c>
      <c r="E204" s="379">
        <f t="shared" si="25"/>
        <v>21</v>
      </c>
      <c r="F204" s="383">
        <v>57</v>
      </c>
      <c r="G204" s="379">
        <f t="shared" si="26"/>
        <v>16</v>
      </c>
      <c r="H204" s="383">
        <v>258</v>
      </c>
      <c r="I204" s="379">
        <f t="shared" si="27"/>
        <v>10</v>
      </c>
      <c r="J204" s="456" t="s">
        <v>83</v>
      </c>
      <c r="K204" s="378" t="s">
        <v>230</v>
      </c>
    </row>
    <row r="205" spans="1:20" ht="27" customHeight="1" x14ac:dyDescent="0.25">
      <c r="A205" s="26" t="s">
        <v>11</v>
      </c>
      <c r="B205" s="383">
        <v>0</v>
      </c>
      <c r="C205" s="379">
        <f t="shared" si="24"/>
        <v>24</v>
      </c>
      <c r="D205" s="383">
        <v>0</v>
      </c>
      <c r="E205" s="379">
        <f t="shared" si="25"/>
        <v>21</v>
      </c>
      <c r="F205" s="383">
        <v>7</v>
      </c>
      <c r="G205" s="379">
        <f t="shared" si="26"/>
        <v>27</v>
      </c>
      <c r="H205" s="383">
        <v>47</v>
      </c>
      <c r="I205" s="379">
        <f t="shared" si="27"/>
        <v>25</v>
      </c>
      <c r="J205" s="456" t="s">
        <v>83</v>
      </c>
      <c r="K205" s="378" t="s">
        <v>230</v>
      </c>
    </row>
    <row r="206" spans="1:20" ht="27" customHeight="1" x14ac:dyDescent="0.25">
      <c r="A206" s="26" t="s">
        <v>12</v>
      </c>
      <c r="B206" s="383">
        <v>37</v>
      </c>
      <c r="C206" s="379">
        <f t="shared" si="24"/>
        <v>14</v>
      </c>
      <c r="D206" s="383">
        <v>0</v>
      </c>
      <c r="E206" s="379">
        <f t="shared" si="25"/>
        <v>21</v>
      </c>
      <c r="F206" s="383">
        <v>44</v>
      </c>
      <c r="G206" s="379">
        <f t="shared" si="26"/>
        <v>18</v>
      </c>
      <c r="H206" s="383">
        <v>44</v>
      </c>
      <c r="I206" s="379">
        <f t="shared" si="27"/>
        <v>26</v>
      </c>
      <c r="J206" s="456" t="s">
        <v>83</v>
      </c>
      <c r="K206" s="378" t="s">
        <v>230</v>
      </c>
    </row>
    <row r="207" spans="1:20" ht="27" customHeight="1" x14ac:dyDescent="0.25">
      <c r="A207" s="26" t="s">
        <v>13</v>
      </c>
      <c r="B207" s="383">
        <v>19</v>
      </c>
      <c r="C207" s="379">
        <f t="shared" si="24"/>
        <v>17</v>
      </c>
      <c r="D207" s="383">
        <v>78</v>
      </c>
      <c r="E207" s="379">
        <f t="shared" si="25"/>
        <v>7</v>
      </c>
      <c r="F207" s="383">
        <v>76</v>
      </c>
      <c r="G207" s="379">
        <f t="shared" si="26"/>
        <v>14</v>
      </c>
      <c r="H207" s="383">
        <v>134</v>
      </c>
      <c r="I207" s="379">
        <f t="shared" si="27"/>
        <v>16</v>
      </c>
      <c r="J207" s="456" t="s">
        <v>83</v>
      </c>
      <c r="K207" s="378" t="s">
        <v>230</v>
      </c>
    </row>
    <row r="208" spans="1:20" ht="27" customHeight="1" x14ac:dyDescent="0.25">
      <c r="A208" s="26" t="s">
        <v>14</v>
      </c>
      <c r="B208" s="383">
        <v>44</v>
      </c>
      <c r="C208" s="379">
        <f t="shared" si="24"/>
        <v>13</v>
      </c>
      <c r="D208" s="383">
        <v>3</v>
      </c>
      <c r="E208" s="379">
        <f t="shared" si="25"/>
        <v>18</v>
      </c>
      <c r="F208" s="383">
        <v>24</v>
      </c>
      <c r="G208" s="379">
        <f t="shared" si="26"/>
        <v>24</v>
      </c>
      <c r="H208" s="383">
        <v>56</v>
      </c>
      <c r="I208" s="379">
        <f t="shared" si="27"/>
        <v>24</v>
      </c>
      <c r="J208" s="456" t="s">
        <v>83</v>
      </c>
      <c r="K208" s="378" t="s">
        <v>230</v>
      </c>
    </row>
    <row r="209" spans="1:11" ht="27" customHeight="1" x14ac:dyDescent="0.25">
      <c r="A209" s="26" t="s">
        <v>15</v>
      </c>
      <c r="B209" s="383">
        <v>56</v>
      </c>
      <c r="C209" s="379">
        <f t="shared" si="24"/>
        <v>9</v>
      </c>
      <c r="D209" s="383">
        <v>30</v>
      </c>
      <c r="E209" s="379">
        <f t="shared" si="25"/>
        <v>11</v>
      </c>
      <c r="F209" s="383">
        <v>219</v>
      </c>
      <c r="G209" s="379">
        <f t="shared" si="26"/>
        <v>4</v>
      </c>
      <c r="H209" s="383">
        <v>34</v>
      </c>
      <c r="I209" s="379">
        <f t="shared" si="27"/>
        <v>30</v>
      </c>
      <c r="J209" s="456" t="s">
        <v>83</v>
      </c>
      <c r="K209" s="378" t="s">
        <v>230</v>
      </c>
    </row>
    <row r="210" spans="1:11" ht="27" customHeight="1" x14ac:dyDescent="0.25">
      <c r="A210" s="26" t="s">
        <v>16</v>
      </c>
      <c r="B210" s="383">
        <v>0</v>
      </c>
      <c r="C210" s="379">
        <f t="shared" si="24"/>
        <v>24</v>
      </c>
      <c r="D210" s="383">
        <v>0</v>
      </c>
      <c r="E210" s="379">
        <f t="shared" si="25"/>
        <v>21</v>
      </c>
      <c r="F210" s="383">
        <v>4</v>
      </c>
      <c r="G210" s="379">
        <f t="shared" si="26"/>
        <v>29</v>
      </c>
      <c r="H210" s="383">
        <v>41</v>
      </c>
      <c r="I210" s="379">
        <f t="shared" si="27"/>
        <v>28</v>
      </c>
      <c r="J210" s="456" t="s">
        <v>83</v>
      </c>
      <c r="K210" s="378" t="s">
        <v>230</v>
      </c>
    </row>
    <row r="211" spans="1:11" ht="27" customHeight="1" x14ac:dyDescent="0.25">
      <c r="A211" s="26" t="s">
        <v>17</v>
      </c>
      <c r="B211" s="383">
        <v>112</v>
      </c>
      <c r="C211" s="379">
        <f t="shared" si="24"/>
        <v>4</v>
      </c>
      <c r="D211" s="383">
        <v>84</v>
      </c>
      <c r="E211" s="379">
        <f t="shared" si="25"/>
        <v>6</v>
      </c>
      <c r="F211" s="383">
        <v>34</v>
      </c>
      <c r="G211" s="379">
        <f t="shared" si="26"/>
        <v>20</v>
      </c>
      <c r="H211" s="383">
        <v>98</v>
      </c>
      <c r="I211" s="379">
        <f t="shared" si="27"/>
        <v>19</v>
      </c>
      <c r="J211" s="456" t="s">
        <v>83</v>
      </c>
      <c r="K211" s="378" t="s">
        <v>230</v>
      </c>
    </row>
    <row r="212" spans="1:11" ht="27" customHeight="1" x14ac:dyDescent="0.25">
      <c r="A212" s="26" t="s">
        <v>120</v>
      </c>
      <c r="B212" s="383">
        <v>253</v>
      </c>
      <c r="C212" s="379">
        <f t="shared" si="24"/>
        <v>1</v>
      </c>
      <c r="D212" s="383">
        <v>0</v>
      </c>
      <c r="E212" s="379">
        <f t="shared" si="25"/>
        <v>21</v>
      </c>
      <c r="F212" s="383">
        <v>115</v>
      </c>
      <c r="G212" s="379">
        <f t="shared" si="26"/>
        <v>10</v>
      </c>
      <c r="H212" s="383">
        <v>568</v>
      </c>
      <c r="I212" s="379">
        <f t="shared" si="27"/>
        <v>1</v>
      </c>
      <c r="J212" s="456" t="s">
        <v>83</v>
      </c>
      <c r="K212" s="378" t="s">
        <v>230</v>
      </c>
    </row>
    <row r="213" spans="1:11" ht="27" customHeight="1" x14ac:dyDescent="0.25">
      <c r="A213" s="26" t="s">
        <v>19</v>
      </c>
      <c r="B213" s="383">
        <v>6</v>
      </c>
      <c r="C213" s="379">
        <f t="shared" si="24"/>
        <v>20</v>
      </c>
      <c r="D213" s="383">
        <v>28</v>
      </c>
      <c r="E213" s="379">
        <f t="shared" si="25"/>
        <v>12</v>
      </c>
      <c r="F213" s="383">
        <v>23</v>
      </c>
      <c r="G213" s="379">
        <f t="shared" si="26"/>
        <v>25</v>
      </c>
      <c r="H213" s="383">
        <v>76</v>
      </c>
      <c r="I213" s="379">
        <f t="shared" si="27"/>
        <v>23</v>
      </c>
      <c r="J213" s="456" t="s">
        <v>83</v>
      </c>
      <c r="K213" s="378" t="s">
        <v>230</v>
      </c>
    </row>
    <row r="214" spans="1:11" ht="27" customHeight="1" x14ac:dyDescent="0.25">
      <c r="A214" s="26" t="s">
        <v>20</v>
      </c>
      <c r="B214" s="383">
        <v>0</v>
      </c>
      <c r="C214" s="379">
        <f t="shared" si="24"/>
        <v>24</v>
      </c>
      <c r="D214" s="383">
        <v>0</v>
      </c>
      <c r="E214" s="379">
        <f t="shared" si="25"/>
        <v>21</v>
      </c>
      <c r="F214" s="383">
        <v>22</v>
      </c>
      <c r="G214" s="379">
        <f t="shared" si="26"/>
        <v>26</v>
      </c>
      <c r="H214" s="383">
        <v>153</v>
      </c>
      <c r="I214" s="379">
        <f t="shared" si="27"/>
        <v>14</v>
      </c>
      <c r="J214" s="456" t="s">
        <v>83</v>
      </c>
      <c r="K214" s="378" t="s">
        <v>230</v>
      </c>
    </row>
    <row r="215" spans="1:11" ht="27" customHeight="1" x14ac:dyDescent="0.25">
      <c r="A215" s="26" t="s">
        <v>21</v>
      </c>
      <c r="B215" s="383">
        <v>210</v>
      </c>
      <c r="C215" s="379">
        <f t="shared" si="24"/>
        <v>2</v>
      </c>
      <c r="D215" s="383">
        <v>484</v>
      </c>
      <c r="E215" s="379">
        <f t="shared" si="25"/>
        <v>1</v>
      </c>
      <c r="F215" s="383">
        <v>419</v>
      </c>
      <c r="G215" s="379">
        <f t="shared" si="26"/>
        <v>1</v>
      </c>
      <c r="H215" s="383">
        <v>359</v>
      </c>
      <c r="I215" s="379">
        <f t="shared" si="27"/>
        <v>6</v>
      </c>
      <c r="J215" s="456" t="s">
        <v>83</v>
      </c>
      <c r="K215" s="378" t="s">
        <v>230</v>
      </c>
    </row>
    <row r="216" spans="1:11" ht="27" customHeight="1" x14ac:dyDescent="0.25">
      <c r="A216" s="26" t="s">
        <v>22</v>
      </c>
      <c r="B216" s="383">
        <v>9</v>
      </c>
      <c r="C216" s="379">
        <f t="shared" si="24"/>
        <v>19</v>
      </c>
      <c r="D216" s="383">
        <v>47</v>
      </c>
      <c r="E216" s="379">
        <f t="shared" si="25"/>
        <v>9</v>
      </c>
      <c r="F216" s="383">
        <v>185</v>
      </c>
      <c r="G216" s="379">
        <f t="shared" si="26"/>
        <v>7</v>
      </c>
      <c r="H216" s="383">
        <v>287</v>
      </c>
      <c r="I216" s="379">
        <f t="shared" si="27"/>
        <v>9</v>
      </c>
      <c r="J216" s="456" t="s">
        <v>83</v>
      </c>
      <c r="K216" s="378" t="s">
        <v>230</v>
      </c>
    </row>
    <row r="217" spans="1:11" ht="27" customHeight="1" x14ac:dyDescent="0.25">
      <c r="A217" s="26" t="s">
        <v>23</v>
      </c>
      <c r="B217" s="383">
        <v>18</v>
      </c>
      <c r="C217" s="379">
        <f t="shared" si="24"/>
        <v>18</v>
      </c>
      <c r="D217" s="383">
        <v>0</v>
      </c>
      <c r="E217" s="379">
        <f t="shared" si="25"/>
        <v>21</v>
      </c>
      <c r="F217" s="383">
        <v>59</v>
      </c>
      <c r="G217" s="379">
        <f t="shared" si="26"/>
        <v>15</v>
      </c>
      <c r="H217" s="383">
        <v>98</v>
      </c>
      <c r="I217" s="379">
        <f t="shared" si="27"/>
        <v>19</v>
      </c>
      <c r="J217" s="456" t="s">
        <v>83</v>
      </c>
      <c r="K217" s="378" t="s">
        <v>230</v>
      </c>
    </row>
    <row r="218" spans="1:11" ht="27" customHeight="1" x14ac:dyDescent="0.25">
      <c r="A218" s="26" t="s">
        <v>24</v>
      </c>
      <c r="B218" s="383">
        <v>0</v>
      </c>
      <c r="C218" s="379">
        <f t="shared" si="24"/>
        <v>24</v>
      </c>
      <c r="D218" s="383">
        <v>0</v>
      </c>
      <c r="E218" s="379">
        <f t="shared" si="25"/>
        <v>21</v>
      </c>
      <c r="F218" s="383">
        <v>2</v>
      </c>
      <c r="G218" s="379">
        <f t="shared" si="26"/>
        <v>30</v>
      </c>
      <c r="H218" s="383">
        <v>23</v>
      </c>
      <c r="I218" s="379">
        <f t="shared" si="27"/>
        <v>31</v>
      </c>
      <c r="J218" s="456" t="s">
        <v>83</v>
      </c>
      <c r="K218" s="378" t="s">
        <v>230</v>
      </c>
    </row>
    <row r="219" spans="1:11" ht="27" customHeight="1" x14ac:dyDescent="0.25">
      <c r="A219" s="26" t="s">
        <v>25</v>
      </c>
      <c r="B219" s="383">
        <v>122</v>
      </c>
      <c r="C219" s="379">
        <f t="shared" si="24"/>
        <v>3</v>
      </c>
      <c r="D219" s="383">
        <v>0</v>
      </c>
      <c r="E219" s="379">
        <f t="shared" si="25"/>
        <v>21</v>
      </c>
      <c r="F219" s="383">
        <v>33</v>
      </c>
      <c r="G219" s="379">
        <f t="shared" si="26"/>
        <v>21</v>
      </c>
      <c r="H219" s="383">
        <v>185</v>
      </c>
      <c r="I219" s="379">
        <f t="shared" si="27"/>
        <v>12</v>
      </c>
      <c r="J219" s="456" t="s">
        <v>83</v>
      </c>
      <c r="K219" s="378" t="s">
        <v>230</v>
      </c>
    </row>
    <row r="220" spans="1:11" ht="27" customHeight="1" x14ac:dyDescent="0.25">
      <c r="A220" s="26" t="s">
        <v>26</v>
      </c>
      <c r="B220" s="383">
        <v>57</v>
      </c>
      <c r="C220" s="379">
        <f t="shared" si="24"/>
        <v>7</v>
      </c>
      <c r="D220" s="383">
        <v>56</v>
      </c>
      <c r="E220" s="379">
        <f t="shared" si="25"/>
        <v>8</v>
      </c>
      <c r="F220" s="383">
        <v>345</v>
      </c>
      <c r="G220" s="379">
        <f t="shared" si="26"/>
        <v>2</v>
      </c>
      <c r="H220" s="383">
        <v>329</v>
      </c>
      <c r="I220" s="379">
        <f t="shared" si="27"/>
        <v>8</v>
      </c>
      <c r="J220" s="456" t="s">
        <v>83</v>
      </c>
      <c r="K220" s="378" t="s">
        <v>230</v>
      </c>
    </row>
    <row r="221" spans="1:11" ht="27" customHeight="1" x14ac:dyDescent="0.25">
      <c r="A221" s="26" t="s">
        <v>27</v>
      </c>
      <c r="B221" s="383">
        <v>0</v>
      </c>
      <c r="C221" s="379">
        <f t="shared" si="24"/>
        <v>24</v>
      </c>
      <c r="D221" s="383">
        <v>43</v>
      </c>
      <c r="E221" s="379">
        <f t="shared" si="25"/>
        <v>10</v>
      </c>
      <c r="F221" s="383">
        <v>50</v>
      </c>
      <c r="G221" s="379">
        <f t="shared" si="26"/>
        <v>17</v>
      </c>
      <c r="H221" s="383">
        <v>42</v>
      </c>
      <c r="I221" s="379">
        <f t="shared" si="27"/>
        <v>27</v>
      </c>
      <c r="J221" s="456" t="s">
        <v>83</v>
      </c>
      <c r="K221" s="378" t="s">
        <v>230</v>
      </c>
    </row>
    <row r="222" spans="1:11" ht="27" customHeight="1" x14ac:dyDescent="0.25">
      <c r="A222" s="26" t="s">
        <v>28</v>
      </c>
      <c r="B222" s="383">
        <v>49</v>
      </c>
      <c r="C222" s="379">
        <f t="shared" si="24"/>
        <v>11</v>
      </c>
      <c r="D222" s="383">
        <v>0</v>
      </c>
      <c r="E222" s="379">
        <f t="shared" si="25"/>
        <v>21</v>
      </c>
      <c r="F222" s="383">
        <v>0</v>
      </c>
      <c r="G222" s="379">
        <f t="shared" si="26"/>
        <v>31</v>
      </c>
      <c r="H222" s="383">
        <v>40</v>
      </c>
      <c r="I222" s="379">
        <f t="shared" si="27"/>
        <v>29</v>
      </c>
      <c r="J222" s="456" t="s">
        <v>83</v>
      </c>
      <c r="K222" s="378" t="s">
        <v>230</v>
      </c>
    </row>
    <row r="223" spans="1:11" ht="27" customHeight="1" x14ac:dyDescent="0.25">
      <c r="A223" s="26" t="s">
        <v>29</v>
      </c>
      <c r="B223" s="383">
        <v>94</v>
      </c>
      <c r="C223" s="379">
        <f t="shared" si="24"/>
        <v>5</v>
      </c>
      <c r="D223" s="383">
        <v>266</v>
      </c>
      <c r="E223" s="379">
        <f t="shared" si="25"/>
        <v>2</v>
      </c>
      <c r="F223" s="383">
        <v>137</v>
      </c>
      <c r="G223" s="379">
        <f t="shared" si="26"/>
        <v>9</v>
      </c>
      <c r="H223" s="383">
        <v>212</v>
      </c>
      <c r="I223" s="379">
        <f t="shared" si="27"/>
        <v>11</v>
      </c>
      <c r="J223" s="456" t="s">
        <v>83</v>
      </c>
      <c r="K223" s="378" t="s">
        <v>230</v>
      </c>
    </row>
    <row r="224" spans="1:11" ht="27" customHeight="1" x14ac:dyDescent="0.25">
      <c r="A224" s="26" t="s">
        <v>30</v>
      </c>
      <c r="B224" s="383">
        <v>2</v>
      </c>
      <c r="C224" s="379">
        <f t="shared" si="24"/>
        <v>21</v>
      </c>
      <c r="D224" s="383">
        <v>11</v>
      </c>
      <c r="E224" s="379">
        <f t="shared" si="25"/>
        <v>15</v>
      </c>
      <c r="F224" s="383">
        <v>210</v>
      </c>
      <c r="G224" s="379">
        <f t="shared" si="26"/>
        <v>5</v>
      </c>
      <c r="H224" s="383">
        <v>471</v>
      </c>
      <c r="I224" s="379">
        <f t="shared" si="27"/>
        <v>2</v>
      </c>
      <c r="J224" s="456" t="s">
        <v>83</v>
      </c>
      <c r="K224" s="378" t="s">
        <v>230</v>
      </c>
    </row>
    <row r="225" spans="1:19" ht="27" customHeight="1" x14ac:dyDescent="0.25">
      <c r="A225" s="26" t="s">
        <v>31</v>
      </c>
      <c r="B225" s="383">
        <v>48</v>
      </c>
      <c r="C225" s="379">
        <f t="shared" si="24"/>
        <v>12</v>
      </c>
      <c r="D225" s="383">
        <v>0</v>
      </c>
      <c r="E225" s="379">
        <f t="shared" si="25"/>
        <v>21</v>
      </c>
      <c r="F225" s="383">
        <v>35</v>
      </c>
      <c r="G225" s="379">
        <f t="shared" si="26"/>
        <v>19</v>
      </c>
      <c r="H225" s="383">
        <v>118</v>
      </c>
      <c r="I225" s="379">
        <f t="shared" si="27"/>
        <v>17</v>
      </c>
      <c r="J225" s="456" t="s">
        <v>83</v>
      </c>
      <c r="K225" s="378" t="s">
        <v>230</v>
      </c>
    </row>
    <row r="226" spans="1:19" ht="27" customHeight="1" x14ac:dyDescent="0.25">
      <c r="A226" s="26" t="s">
        <v>32</v>
      </c>
      <c r="B226" s="383">
        <v>92</v>
      </c>
      <c r="C226" s="379">
        <f t="shared" si="24"/>
        <v>6</v>
      </c>
      <c r="D226" s="383">
        <v>6</v>
      </c>
      <c r="E226" s="379">
        <f t="shared" si="25"/>
        <v>16</v>
      </c>
      <c r="F226" s="383">
        <v>193</v>
      </c>
      <c r="G226" s="379">
        <f t="shared" si="26"/>
        <v>6</v>
      </c>
      <c r="H226" s="383">
        <v>448</v>
      </c>
      <c r="I226" s="379">
        <f t="shared" si="27"/>
        <v>3</v>
      </c>
      <c r="J226" s="456" t="s">
        <v>83</v>
      </c>
      <c r="K226" s="378" t="s">
        <v>230</v>
      </c>
    </row>
    <row r="227" spans="1:19" ht="27" customHeight="1" x14ac:dyDescent="0.25">
      <c r="A227" s="26" t="s">
        <v>33</v>
      </c>
      <c r="B227" s="383">
        <v>1</v>
      </c>
      <c r="C227" s="379">
        <f t="shared" si="24"/>
        <v>22</v>
      </c>
      <c r="D227" s="383">
        <v>2</v>
      </c>
      <c r="E227" s="379">
        <f t="shared" si="25"/>
        <v>20</v>
      </c>
      <c r="F227" s="383">
        <v>7</v>
      </c>
      <c r="G227" s="379">
        <f t="shared" si="26"/>
        <v>27</v>
      </c>
      <c r="H227" s="383">
        <v>87</v>
      </c>
      <c r="I227" s="379">
        <f t="shared" si="27"/>
        <v>21</v>
      </c>
      <c r="J227" s="456" t="s">
        <v>83</v>
      </c>
      <c r="K227" s="378" t="s">
        <v>230</v>
      </c>
    </row>
    <row r="228" spans="1:19" ht="27" customHeight="1" x14ac:dyDescent="0.25">
      <c r="A228" s="26" t="s">
        <v>136</v>
      </c>
      <c r="B228" s="383">
        <v>26</v>
      </c>
      <c r="C228" s="379">
        <f t="shared" si="24"/>
        <v>15</v>
      </c>
      <c r="D228" s="383">
        <v>20</v>
      </c>
      <c r="E228" s="379">
        <f t="shared" si="25"/>
        <v>14</v>
      </c>
      <c r="F228" s="383">
        <v>79</v>
      </c>
      <c r="G228" s="379">
        <f t="shared" si="26"/>
        <v>12</v>
      </c>
      <c r="H228" s="383">
        <v>102</v>
      </c>
      <c r="I228" s="379">
        <f t="shared" si="27"/>
        <v>18</v>
      </c>
      <c r="J228" s="456" t="s">
        <v>83</v>
      </c>
      <c r="K228" s="378" t="s">
        <v>230</v>
      </c>
    </row>
    <row r="229" spans="1:19" ht="27" customHeight="1" x14ac:dyDescent="0.25">
      <c r="A229" s="26" t="s">
        <v>35</v>
      </c>
      <c r="B229" s="383">
        <v>0</v>
      </c>
      <c r="C229" s="379">
        <f t="shared" si="24"/>
        <v>24</v>
      </c>
      <c r="D229" s="383">
        <v>3</v>
      </c>
      <c r="E229" s="379">
        <f t="shared" si="25"/>
        <v>18</v>
      </c>
      <c r="F229" s="383">
        <v>28</v>
      </c>
      <c r="G229" s="379">
        <f t="shared" si="26"/>
        <v>22</v>
      </c>
      <c r="H229" s="383">
        <v>166</v>
      </c>
      <c r="I229" s="379">
        <f t="shared" si="27"/>
        <v>13</v>
      </c>
      <c r="J229" s="456" t="s">
        <v>83</v>
      </c>
      <c r="K229" s="378" t="s">
        <v>230</v>
      </c>
    </row>
    <row r="230" spans="1:19" ht="27" customHeight="1" x14ac:dyDescent="0.25">
      <c r="A230" s="26" t="s">
        <v>36</v>
      </c>
      <c r="B230" s="383">
        <v>1</v>
      </c>
      <c r="C230" s="379">
        <f t="shared" si="24"/>
        <v>22</v>
      </c>
      <c r="D230" s="383">
        <v>6</v>
      </c>
      <c r="E230" s="379">
        <f t="shared" si="25"/>
        <v>16</v>
      </c>
      <c r="F230" s="383">
        <v>111</v>
      </c>
      <c r="G230" s="379">
        <f t="shared" si="26"/>
        <v>11</v>
      </c>
      <c r="H230" s="383">
        <v>87</v>
      </c>
      <c r="I230" s="379">
        <f t="shared" si="27"/>
        <v>21</v>
      </c>
      <c r="J230" s="456" t="s">
        <v>83</v>
      </c>
      <c r="K230" s="378" t="s">
        <v>230</v>
      </c>
    </row>
    <row r="231" spans="1:19" ht="27" customHeight="1" x14ac:dyDescent="0.25">
      <c r="A231" s="9" t="s">
        <v>352</v>
      </c>
    </row>
    <row r="232" spans="1:19" ht="27" customHeight="1" x14ac:dyDescent="0.25">
      <c r="A232" s="9" t="s">
        <v>225</v>
      </c>
    </row>
    <row r="234" spans="1:19" ht="27" customHeight="1" x14ac:dyDescent="0.25">
      <c r="A234" s="469" t="s">
        <v>224</v>
      </c>
    </row>
    <row r="235" spans="1:19" ht="27" customHeight="1" x14ac:dyDescent="0.25">
      <c r="A235" s="723" t="s">
        <v>1</v>
      </c>
      <c r="B235" s="726">
        <v>1399</v>
      </c>
      <c r="C235" s="727"/>
      <c r="D235" s="726">
        <v>1400</v>
      </c>
      <c r="E235" s="727"/>
      <c r="F235" s="726">
        <v>1401</v>
      </c>
      <c r="G235" s="727"/>
      <c r="H235" s="726">
        <v>1402</v>
      </c>
      <c r="I235" s="727"/>
      <c r="J235" s="725">
        <v>1403</v>
      </c>
      <c r="K235" s="725"/>
    </row>
    <row r="236" spans="1:19" ht="27" customHeight="1" x14ac:dyDescent="0.25">
      <c r="A236" s="724"/>
      <c r="B236" s="458" t="s">
        <v>82</v>
      </c>
      <c r="C236" s="458" t="s">
        <v>3</v>
      </c>
      <c r="D236" s="458" t="s">
        <v>82</v>
      </c>
      <c r="E236" s="458" t="s">
        <v>3</v>
      </c>
      <c r="F236" s="458" t="s">
        <v>82</v>
      </c>
      <c r="G236" s="458" t="s">
        <v>3</v>
      </c>
      <c r="H236" s="458" t="s">
        <v>82</v>
      </c>
      <c r="I236" s="458" t="s">
        <v>3</v>
      </c>
      <c r="J236" s="458" t="s">
        <v>82</v>
      </c>
      <c r="K236" s="458" t="s">
        <v>3</v>
      </c>
    </row>
    <row r="237" spans="1:19" ht="27" customHeight="1" x14ac:dyDescent="0.25">
      <c r="A237" s="25" t="s">
        <v>350</v>
      </c>
      <c r="B237" s="16">
        <v>1970</v>
      </c>
      <c r="C237" s="16" t="s">
        <v>230</v>
      </c>
      <c r="D237" s="16">
        <v>5033</v>
      </c>
      <c r="E237" s="16" t="s">
        <v>230</v>
      </c>
      <c r="F237" s="16">
        <v>3553</v>
      </c>
      <c r="G237" s="16" t="s">
        <v>230</v>
      </c>
      <c r="H237" s="16">
        <v>4025</v>
      </c>
      <c r="I237" s="16" t="s">
        <v>230</v>
      </c>
      <c r="J237" s="24" t="s">
        <v>83</v>
      </c>
      <c r="K237" s="377" t="s">
        <v>230</v>
      </c>
      <c r="L237" s="631"/>
      <c r="M237" s="631"/>
      <c r="N237" s="631"/>
      <c r="O237" s="631"/>
      <c r="P237" s="631" t="e">
        <f t="shared" ref="P237:S237" si="28">SUM(E238:E268)-E237</f>
        <v>#VALUE!</v>
      </c>
      <c r="Q237" s="631">
        <f t="shared" si="28"/>
        <v>-387</v>
      </c>
      <c r="R237" s="631" t="e">
        <f t="shared" si="28"/>
        <v>#VALUE!</v>
      </c>
      <c r="S237" s="631">
        <f t="shared" si="28"/>
        <v>-549</v>
      </c>
    </row>
    <row r="238" spans="1:19" ht="27" customHeight="1" x14ac:dyDescent="0.25">
      <c r="A238" s="26" t="s">
        <v>74</v>
      </c>
      <c r="B238" s="383">
        <v>138</v>
      </c>
      <c r="C238" s="379">
        <f>RANK(B238,$B$238:$B$268)</f>
        <v>2</v>
      </c>
      <c r="D238" s="383">
        <v>116</v>
      </c>
      <c r="E238" s="379">
        <f>RANK(D238,$D$238:$D$268)</f>
        <v>9</v>
      </c>
      <c r="F238" s="383">
        <v>174</v>
      </c>
      <c r="G238" s="379">
        <f>RANK(F238,$F$238:$F$268)</f>
        <v>5</v>
      </c>
      <c r="H238" s="383">
        <v>183</v>
      </c>
      <c r="I238" s="379">
        <f>RANK(H238,$H$238:$H$268)</f>
        <v>4</v>
      </c>
      <c r="J238" s="456" t="s">
        <v>83</v>
      </c>
      <c r="K238" s="378" t="s">
        <v>230</v>
      </c>
    </row>
    <row r="239" spans="1:19" s="18" customFormat="1" ht="27" customHeight="1" x14ac:dyDescent="0.25">
      <c r="A239" s="26" t="s">
        <v>110</v>
      </c>
      <c r="B239" s="383">
        <v>45</v>
      </c>
      <c r="C239" s="379">
        <f t="shared" ref="C239:C268" si="29">RANK(B239,$B$238:$B$268)</f>
        <v>14</v>
      </c>
      <c r="D239" s="383">
        <v>31</v>
      </c>
      <c r="E239" s="379">
        <f t="shared" ref="E239:E268" si="30">RANK(D239,$D$238:$D$268)</f>
        <v>21</v>
      </c>
      <c r="F239" s="383">
        <v>67</v>
      </c>
      <c r="G239" s="379">
        <f t="shared" ref="G239:G268" si="31">RANK(F239,$F$238:$F$268)</f>
        <v>20</v>
      </c>
      <c r="H239" s="383">
        <v>97</v>
      </c>
      <c r="I239" s="379">
        <f t="shared" ref="I239:I268" si="32">RANK(H239,$H$238:$H$268)</f>
        <v>10</v>
      </c>
      <c r="J239" s="456" t="s">
        <v>83</v>
      </c>
      <c r="K239" s="378" t="s">
        <v>230</v>
      </c>
    </row>
    <row r="240" spans="1:19" s="18" customFormat="1" ht="27" customHeight="1" x14ac:dyDescent="0.25">
      <c r="A240" s="26" t="s">
        <v>8</v>
      </c>
      <c r="B240" s="383">
        <v>26</v>
      </c>
      <c r="C240" s="379">
        <f t="shared" si="29"/>
        <v>22</v>
      </c>
      <c r="D240" s="383">
        <v>27</v>
      </c>
      <c r="E240" s="379">
        <f t="shared" si="30"/>
        <v>25</v>
      </c>
      <c r="F240" s="383">
        <v>61</v>
      </c>
      <c r="G240" s="379">
        <f t="shared" si="31"/>
        <v>21</v>
      </c>
      <c r="H240" s="383">
        <v>53</v>
      </c>
      <c r="I240" s="379">
        <f t="shared" si="32"/>
        <v>23</v>
      </c>
      <c r="J240" s="456" t="s">
        <v>83</v>
      </c>
      <c r="K240" s="378" t="s">
        <v>230</v>
      </c>
    </row>
    <row r="241" spans="1:11" ht="27" customHeight="1" x14ac:dyDescent="0.25">
      <c r="A241" s="26" t="s">
        <v>9</v>
      </c>
      <c r="B241" s="383">
        <v>86</v>
      </c>
      <c r="C241" s="379">
        <f t="shared" si="29"/>
        <v>4</v>
      </c>
      <c r="D241" s="383">
        <v>112</v>
      </c>
      <c r="E241" s="379">
        <f t="shared" si="30"/>
        <v>10</v>
      </c>
      <c r="F241" s="383">
        <v>149</v>
      </c>
      <c r="G241" s="379">
        <f t="shared" si="31"/>
        <v>7</v>
      </c>
      <c r="H241" s="383">
        <v>76</v>
      </c>
      <c r="I241" s="379">
        <f t="shared" si="32"/>
        <v>15</v>
      </c>
      <c r="J241" s="456" t="s">
        <v>83</v>
      </c>
      <c r="K241" s="378" t="s">
        <v>230</v>
      </c>
    </row>
    <row r="242" spans="1:11" ht="27" customHeight="1" x14ac:dyDescent="0.25">
      <c r="A242" s="26" t="s">
        <v>10</v>
      </c>
      <c r="B242" s="383">
        <v>2</v>
      </c>
      <c r="C242" s="379">
        <f t="shared" si="29"/>
        <v>29</v>
      </c>
      <c r="D242" s="383">
        <v>137</v>
      </c>
      <c r="E242" s="379">
        <f t="shared" si="30"/>
        <v>8</v>
      </c>
      <c r="F242" s="383">
        <v>254</v>
      </c>
      <c r="G242" s="379">
        <f t="shared" si="31"/>
        <v>2</v>
      </c>
      <c r="H242" s="383">
        <v>29</v>
      </c>
      <c r="I242" s="379">
        <f t="shared" si="32"/>
        <v>28</v>
      </c>
      <c r="J242" s="456" t="s">
        <v>83</v>
      </c>
      <c r="K242" s="378" t="s">
        <v>230</v>
      </c>
    </row>
    <row r="243" spans="1:11" ht="27" customHeight="1" x14ac:dyDescent="0.25">
      <c r="A243" s="26" t="s">
        <v>11</v>
      </c>
      <c r="B243" s="383">
        <v>28</v>
      </c>
      <c r="C243" s="379">
        <f t="shared" si="29"/>
        <v>20</v>
      </c>
      <c r="D243" s="383">
        <v>0</v>
      </c>
      <c r="E243" s="379">
        <f t="shared" si="30"/>
        <v>30</v>
      </c>
      <c r="F243" s="383">
        <v>69</v>
      </c>
      <c r="G243" s="379">
        <f t="shared" si="31"/>
        <v>19</v>
      </c>
      <c r="H243" s="383">
        <v>88</v>
      </c>
      <c r="I243" s="379">
        <f t="shared" si="32"/>
        <v>12</v>
      </c>
      <c r="J243" s="456" t="s">
        <v>83</v>
      </c>
      <c r="K243" s="378" t="s">
        <v>230</v>
      </c>
    </row>
    <row r="244" spans="1:11" ht="27" customHeight="1" x14ac:dyDescent="0.25">
      <c r="A244" s="26" t="s">
        <v>12</v>
      </c>
      <c r="B244" s="383">
        <v>15</v>
      </c>
      <c r="C244" s="379">
        <f t="shared" si="29"/>
        <v>25</v>
      </c>
      <c r="D244" s="383">
        <v>0</v>
      </c>
      <c r="E244" s="379">
        <f t="shared" si="30"/>
        <v>30</v>
      </c>
      <c r="F244" s="383">
        <v>4</v>
      </c>
      <c r="G244" s="379">
        <f t="shared" si="31"/>
        <v>31</v>
      </c>
      <c r="H244" s="383">
        <v>44</v>
      </c>
      <c r="I244" s="379">
        <f t="shared" si="32"/>
        <v>24</v>
      </c>
      <c r="J244" s="456" t="s">
        <v>83</v>
      </c>
      <c r="K244" s="378" t="s">
        <v>230</v>
      </c>
    </row>
    <row r="245" spans="1:11" ht="27" customHeight="1" x14ac:dyDescent="0.25">
      <c r="A245" s="26" t="s">
        <v>13</v>
      </c>
      <c r="B245" s="383">
        <v>48</v>
      </c>
      <c r="C245" s="379">
        <f t="shared" si="29"/>
        <v>13</v>
      </c>
      <c r="D245" s="383">
        <v>104</v>
      </c>
      <c r="E245" s="379">
        <f t="shared" si="30"/>
        <v>11</v>
      </c>
      <c r="F245" s="383">
        <v>158</v>
      </c>
      <c r="G245" s="379">
        <f t="shared" si="31"/>
        <v>6</v>
      </c>
      <c r="H245" s="383">
        <v>84</v>
      </c>
      <c r="I245" s="379">
        <f t="shared" si="32"/>
        <v>14</v>
      </c>
      <c r="J245" s="456" t="s">
        <v>83</v>
      </c>
      <c r="K245" s="378" t="s">
        <v>230</v>
      </c>
    </row>
    <row r="246" spans="1:11" ht="27" customHeight="1" x14ac:dyDescent="0.25">
      <c r="A246" s="26" t="s">
        <v>14</v>
      </c>
      <c r="B246" s="383">
        <v>30</v>
      </c>
      <c r="C246" s="379">
        <f t="shared" si="29"/>
        <v>18</v>
      </c>
      <c r="D246" s="383">
        <v>177</v>
      </c>
      <c r="E246" s="379">
        <f t="shared" si="30"/>
        <v>5</v>
      </c>
      <c r="F246" s="383">
        <v>140</v>
      </c>
      <c r="G246" s="379">
        <f t="shared" si="31"/>
        <v>8</v>
      </c>
      <c r="H246" s="383">
        <v>75</v>
      </c>
      <c r="I246" s="379">
        <f t="shared" si="32"/>
        <v>16</v>
      </c>
      <c r="J246" s="456" t="s">
        <v>83</v>
      </c>
      <c r="K246" s="378" t="s">
        <v>230</v>
      </c>
    </row>
    <row r="247" spans="1:11" ht="27" customHeight="1" x14ac:dyDescent="0.25">
      <c r="A247" s="26" t="s">
        <v>15</v>
      </c>
      <c r="B247" s="383">
        <v>28</v>
      </c>
      <c r="C247" s="379">
        <f t="shared" si="29"/>
        <v>20</v>
      </c>
      <c r="D247" s="383">
        <v>31</v>
      </c>
      <c r="E247" s="379">
        <f t="shared" si="30"/>
        <v>21</v>
      </c>
      <c r="F247" s="383">
        <v>44</v>
      </c>
      <c r="G247" s="379">
        <f t="shared" si="31"/>
        <v>25</v>
      </c>
      <c r="H247" s="383">
        <v>11</v>
      </c>
      <c r="I247" s="379">
        <f t="shared" si="32"/>
        <v>30</v>
      </c>
      <c r="J247" s="456" t="s">
        <v>83</v>
      </c>
      <c r="K247" s="378" t="s">
        <v>230</v>
      </c>
    </row>
    <row r="248" spans="1:11" ht="27" customHeight="1" x14ac:dyDescent="0.25">
      <c r="A248" s="26" t="s">
        <v>16</v>
      </c>
      <c r="B248" s="383">
        <v>61</v>
      </c>
      <c r="C248" s="379">
        <f t="shared" si="29"/>
        <v>10</v>
      </c>
      <c r="D248" s="383">
        <v>408</v>
      </c>
      <c r="E248" s="379">
        <f t="shared" si="30"/>
        <v>2</v>
      </c>
      <c r="F248" s="383">
        <v>108</v>
      </c>
      <c r="G248" s="379">
        <f t="shared" si="31"/>
        <v>11</v>
      </c>
      <c r="H248" s="383">
        <v>528</v>
      </c>
      <c r="I248" s="379">
        <f t="shared" si="32"/>
        <v>2</v>
      </c>
      <c r="J248" s="456" t="s">
        <v>83</v>
      </c>
      <c r="K248" s="378" t="s">
        <v>230</v>
      </c>
    </row>
    <row r="249" spans="1:11" ht="27" customHeight="1" x14ac:dyDescent="0.25">
      <c r="A249" s="26" t="s">
        <v>17</v>
      </c>
      <c r="B249" s="383">
        <v>34</v>
      </c>
      <c r="C249" s="379">
        <f t="shared" si="29"/>
        <v>17</v>
      </c>
      <c r="D249" s="383">
        <v>72</v>
      </c>
      <c r="E249" s="379">
        <f t="shared" si="30"/>
        <v>14</v>
      </c>
      <c r="F249" s="383">
        <v>73</v>
      </c>
      <c r="G249" s="379">
        <f t="shared" si="31"/>
        <v>18</v>
      </c>
      <c r="H249" s="383">
        <v>87</v>
      </c>
      <c r="I249" s="379">
        <f t="shared" si="32"/>
        <v>13</v>
      </c>
      <c r="J249" s="456" t="s">
        <v>83</v>
      </c>
      <c r="K249" s="378" t="s">
        <v>230</v>
      </c>
    </row>
    <row r="250" spans="1:11" ht="27" customHeight="1" x14ac:dyDescent="0.25">
      <c r="A250" s="26" t="s">
        <v>120</v>
      </c>
      <c r="B250" s="383">
        <v>455</v>
      </c>
      <c r="C250" s="379">
        <f t="shared" si="29"/>
        <v>1</v>
      </c>
      <c r="D250" s="383">
        <v>2472</v>
      </c>
      <c r="E250" s="379">
        <f t="shared" si="30"/>
        <v>1</v>
      </c>
      <c r="F250" s="383">
        <v>309</v>
      </c>
      <c r="G250" s="379">
        <f t="shared" si="31"/>
        <v>1</v>
      </c>
      <c r="H250" s="383">
        <v>541</v>
      </c>
      <c r="I250" s="379">
        <f t="shared" si="32"/>
        <v>1</v>
      </c>
      <c r="J250" s="456" t="s">
        <v>83</v>
      </c>
      <c r="K250" s="378" t="s">
        <v>230</v>
      </c>
    </row>
    <row r="251" spans="1:11" ht="27" customHeight="1" x14ac:dyDescent="0.25">
      <c r="A251" s="26" t="s">
        <v>19</v>
      </c>
      <c r="B251" s="383">
        <v>77</v>
      </c>
      <c r="C251" s="379">
        <f t="shared" si="29"/>
        <v>6</v>
      </c>
      <c r="D251" s="383">
        <v>53</v>
      </c>
      <c r="E251" s="379">
        <f t="shared" si="30"/>
        <v>16</v>
      </c>
      <c r="F251" s="383">
        <v>75</v>
      </c>
      <c r="G251" s="379">
        <f t="shared" si="31"/>
        <v>16</v>
      </c>
      <c r="H251" s="383">
        <v>67</v>
      </c>
      <c r="I251" s="379">
        <f t="shared" si="32"/>
        <v>20</v>
      </c>
      <c r="J251" s="456" t="s">
        <v>83</v>
      </c>
      <c r="K251" s="378" t="s">
        <v>230</v>
      </c>
    </row>
    <row r="252" spans="1:11" ht="27" customHeight="1" x14ac:dyDescent="0.25">
      <c r="A252" s="26" t="s">
        <v>20</v>
      </c>
      <c r="B252" s="383">
        <v>0</v>
      </c>
      <c r="C252" s="379">
        <f t="shared" si="29"/>
        <v>30</v>
      </c>
      <c r="D252" s="383">
        <v>21</v>
      </c>
      <c r="E252" s="379">
        <f t="shared" si="30"/>
        <v>26</v>
      </c>
      <c r="F252" s="383">
        <v>55</v>
      </c>
      <c r="G252" s="379">
        <f t="shared" si="31"/>
        <v>22</v>
      </c>
      <c r="H252" s="383">
        <v>70</v>
      </c>
      <c r="I252" s="379">
        <f t="shared" si="32"/>
        <v>19</v>
      </c>
      <c r="J252" s="456" t="s">
        <v>83</v>
      </c>
      <c r="K252" s="378" t="s">
        <v>230</v>
      </c>
    </row>
    <row r="253" spans="1:11" ht="27" customHeight="1" x14ac:dyDescent="0.25">
      <c r="A253" s="26" t="s">
        <v>21</v>
      </c>
      <c r="B253" s="383">
        <v>30</v>
      </c>
      <c r="C253" s="379">
        <f t="shared" si="29"/>
        <v>18</v>
      </c>
      <c r="D253" s="383">
        <v>44</v>
      </c>
      <c r="E253" s="379">
        <f t="shared" si="30"/>
        <v>17</v>
      </c>
      <c r="F253" s="383">
        <v>41</v>
      </c>
      <c r="G253" s="379">
        <f t="shared" si="31"/>
        <v>26</v>
      </c>
      <c r="H253" s="383">
        <v>40</v>
      </c>
      <c r="I253" s="379">
        <f t="shared" si="32"/>
        <v>25</v>
      </c>
      <c r="J253" s="456" t="s">
        <v>83</v>
      </c>
      <c r="K253" s="378" t="s">
        <v>230</v>
      </c>
    </row>
    <row r="254" spans="1:11" ht="27" customHeight="1" x14ac:dyDescent="0.25">
      <c r="A254" s="26" t="s">
        <v>22</v>
      </c>
      <c r="B254" s="383">
        <v>82</v>
      </c>
      <c r="C254" s="379">
        <f t="shared" si="29"/>
        <v>5</v>
      </c>
      <c r="D254" s="383">
        <v>28</v>
      </c>
      <c r="E254" s="379">
        <f t="shared" si="30"/>
        <v>24</v>
      </c>
      <c r="F254" s="383">
        <v>90</v>
      </c>
      <c r="G254" s="379">
        <f t="shared" si="31"/>
        <v>14</v>
      </c>
      <c r="H254" s="383">
        <v>35</v>
      </c>
      <c r="I254" s="379">
        <f t="shared" si="32"/>
        <v>26</v>
      </c>
      <c r="J254" s="456" t="s">
        <v>83</v>
      </c>
      <c r="K254" s="378" t="s">
        <v>230</v>
      </c>
    </row>
    <row r="255" spans="1:11" ht="27" customHeight="1" x14ac:dyDescent="0.25">
      <c r="A255" s="26" t="s">
        <v>23</v>
      </c>
      <c r="B255" s="383">
        <v>38</v>
      </c>
      <c r="C255" s="379">
        <f t="shared" si="29"/>
        <v>16</v>
      </c>
      <c r="D255" s="383">
        <v>33</v>
      </c>
      <c r="E255" s="379">
        <f t="shared" si="30"/>
        <v>20</v>
      </c>
      <c r="F255" s="383">
        <v>75</v>
      </c>
      <c r="G255" s="379">
        <f t="shared" si="31"/>
        <v>16</v>
      </c>
      <c r="H255" s="383">
        <v>74</v>
      </c>
      <c r="I255" s="379">
        <f t="shared" si="32"/>
        <v>17</v>
      </c>
      <c r="J255" s="456" t="s">
        <v>83</v>
      </c>
      <c r="K255" s="378" t="s">
        <v>230</v>
      </c>
    </row>
    <row r="256" spans="1:11" ht="27" customHeight="1" x14ac:dyDescent="0.25">
      <c r="A256" s="26" t="s">
        <v>24</v>
      </c>
      <c r="B256" s="383">
        <v>13</v>
      </c>
      <c r="C256" s="379">
        <f t="shared" si="29"/>
        <v>27</v>
      </c>
      <c r="D256" s="383">
        <v>2</v>
      </c>
      <c r="E256" s="379">
        <f t="shared" si="30"/>
        <v>29</v>
      </c>
      <c r="F256" s="383">
        <v>54</v>
      </c>
      <c r="G256" s="379">
        <f t="shared" si="31"/>
        <v>23</v>
      </c>
      <c r="H256" s="383">
        <v>55</v>
      </c>
      <c r="I256" s="379">
        <f t="shared" si="32"/>
        <v>21</v>
      </c>
      <c r="J256" s="456" t="s">
        <v>83</v>
      </c>
      <c r="K256" s="378" t="s">
        <v>230</v>
      </c>
    </row>
    <row r="257" spans="1:11" ht="27" customHeight="1" x14ac:dyDescent="0.25">
      <c r="A257" s="26" t="s">
        <v>25</v>
      </c>
      <c r="B257" s="383">
        <v>76</v>
      </c>
      <c r="C257" s="379">
        <f t="shared" si="29"/>
        <v>8</v>
      </c>
      <c r="D257" s="383">
        <v>208</v>
      </c>
      <c r="E257" s="379">
        <f t="shared" si="30"/>
        <v>4</v>
      </c>
      <c r="F257" s="383">
        <v>90</v>
      </c>
      <c r="G257" s="379">
        <f t="shared" si="31"/>
        <v>14</v>
      </c>
      <c r="H257" s="383">
        <v>183</v>
      </c>
      <c r="I257" s="379">
        <f t="shared" si="32"/>
        <v>4</v>
      </c>
      <c r="J257" s="456" t="s">
        <v>83</v>
      </c>
      <c r="K257" s="378" t="s">
        <v>230</v>
      </c>
    </row>
    <row r="258" spans="1:11" ht="27" customHeight="1" x14ac:dyDescent="0.25">
      <c r="A258" s="26" t="s">
        <v>26</v>
      </c>
      <c r="B258" s="383">
        <v>14</v>
      </c>
      <c r="C258" s="379">
        <f t="shared" si="29"/>
        <v>26</v>
      </c>
      <c r="D258" s="383">
        <v>39</v>
      </c>
      <c r="E258" s="379">
        <f t="shared" si="30"/>
        <v>18</v>
      </c>
      <c r="F258" s="383">
        <v>32</v>
      </c>
      <c r="G258" s="379">
        <f t="shared" si="31"/>
        <v>28</v>
      </c>
      <c r="H258" s="383">
        <v>6</v>
      </c>
      <c r="I258" s="379">
        <f t="shared" si="32"/>
        <v>31</v>
      </c>
      <c r="J258" s="456" t="s">
        <v>83</v>
      </c>
      <c r="K258" s="378" t="s">
        <v>230</v>
      </c>
    </row>
    <row r="259" spans="1:11" ht="27" customHeight="1" x14ac:dyDescent="0.25">
      <c r="A259" s="26" t="s">
        <v>27</v>
      </c>
      <c r="B259" s="383">
        <v>68</v>
      </c>
      <c r="C259" s="379">
        <f t="shared" si="29"/>
        <v>9</v>
      </c>
      <c r="D259" s="383">
        <v>159</v>
      </c>
      <c r="E259" s="379">
        <f t="shared" si="30"/>
        <v>7</v>
      </c>
      <c r="F259" s="383">
        <v>219</v>
      </c>
      <c r="G259" s="379">
        <f t="shared" si="31"/>
        <v>4</v>
      </c>
      <c r="H259" s="383">
        <v>111</v>
      </c>
      <c r="I259" s="379">
        <f t="shared" si="32"/>
        <v>9</v>
      </c>
      <c r="J259" s="456" t="s">
        <v>83</v>
      </c>
      <c r="K259" s="378" t="s">
        <v>230</v>
      </c>
    </row>
    <row r="260" spans="1:11" ht="27" customHeight="1" x14ac:dyDescent="0.25">
      <c r="A260" s="26" t="s">
        <v>28</v>
      </c>
      <c r="B260" s="383">
        <v>22</v>
      </c>
      <c r="C260" s="379">
        <f t="shared" si="29"/>
        <v>23</v>
      </c>
      <c r="D260" s="383">
        <v>30</v>
      </c>
      <c r="E260" s="379">
        <f t="shared" si="30"/>
        <v>23</v>
      </c>
      <c r="F260" s="383">
        <v>20</v>
      </c>
      <c r="G260" s="379">
        <f t="shared" si="31"/>
        <v>29</v>
      </c>
      <c r="H260" s="383">
        <v>22</v>
      </c>
      <c r="I260" s="379">
        <f t="shared" si="32"/>
        <v>29</v>
      </c>
      <c r="J260" s="456" t="s">
        <v>83</v>
      </c>
      <c r="K260" s="378" t="s">
        <v>230</v>
      </c>
    </row>
    <row r="261" spans="1:11" ht="27" customHeight="1" x14ac:dyDescent="0.25">
      <c r="A261" s="26" t="s">
        <v>29</v>
      </c>
      <c r="B261" s="383">
        <v>108</v>
      </c>
      <c r="C261" s="379">
        <f t="shared" si="29"/>
        <v>3</v>
      </c>
      <c r="D261" s="383">
        <v>258</v>
      </c>
      <c r="E261" s="379">
        <f t="shared" si="30"/>
        <v>3</v>
      </c>
      <c r="F261" s="383">
        <v>248</v>
      </c>
      <c r="G261" s="379">
        <f t="shared" si="31"/>
        <v>3</v>
      </c>
      <c r="H261" s="383">
        <v>157</v>
      </c>
      <c r="I261" s="379">
        <f t="shared" si="32"/>
        <v>6</v>
      </c>
      <c r="J261" s="456" t="s">
        <v>83</v>
      </c>
      <c r="K261" s="378" t="s">
        <v>230</v>
      </c>
    </row>
    <row r="262" spans="1:11" ht="27" customHeight="1" x14ac:dyDescent="0.25">
      <c r="A262" s="26" t="s">
        <v>30</v>
      </c>
      <c r="B262" s="383">
        <v>55</v>
      </c>
      <c r="C262" s="379">
        <f t="shared" si="29"/>
        <v>12</v>
      </c>
      <c r="D262" s="383">
        <v>95</v>
      </c>
      <c r="E262" s="379">
        <f t="shared" si="30"/>
        <v>12</v>
      </c>
      <c r="F262" s="383">
        <v>108</v>
      </c>
      <c r="G262" s="379">
        <f t="shared" si="31"/>
        <v>11</v>
      </c>
      <c r="H262" s="383">
        <v>74</v>
      </c>
      <c r="I262" s="379">
        <f t="shared" si="32"/>
        <v>17</v>
      </c>
      <c r="J262" s="456" t="s">
        <v>83</v>
      </c>
      <c r="K262" s="378" t="s">
        <v>230</v>
      </c>
    </row>
    <row r="263" spans="1:11" ht="27" customHeight="1" x14ac:dyDescent="0.25">
      <c r="A263" s="26" t="s">
        <v>31</v>
      </c>
      <c r="B263" s="383">
        <v>0</v>
      </c>
      <c r="C263" s="379">
        <f t="shared" si="29"/>
        <v>30</v>
      </c>
      <c r="D263" s="383">
        <v>39</v>
      </c>
      <c r="E263" s="379">
        <f t="shared" si="30"/>
        <v>18</v>
      </c>
      <c r="F263" s="383">
        <v>19</v>
      </c>
      <c r="G263" s="379">
        <f t="shared" si="31"/>
        <v>30</v>
      </c>
      <c r="H263" s="383">
        <v>133</v>
      </c>
      <c r="I263" s="379">
        <f t="shared" si="32"/>
        <v>8</v>
      </c>
      <c r="J263" s="456" t="s">
        <v>83</v>
      </c>
      <c r="K263" s="378" t="s">
        <v>230</v>
      </c>
    </row>
    <row r="264" spans="1:11" ht="27" customHeight="1" x14ac:dyDescent="0.25">
      <c r="A264" s="26" t="s">
        <v>32</v>
      </c>
      <c r="B264" s="383">
        <v>7</v>
      </c>
      <c r="C264" s="379">
        <f t="shared" si="29"/>
        <v>28</v>
      </c>
      <c r="D264" s="383">
        <v>5</v>
      </c>
      <c r="E264" s="379">
        <f t="shared" si="30"/>
        <v>28</v>
      </c>
      <c r="F264" s="383">
        <v>36</v>
      </c>
      <c r="G264" s="379">
        <f t="shared" si="31"/>
        <v>27</v>
      </c>
      <c r="H264" s="383">
        <v>54</v>
      </c>
      <c r="I264" s="379">
        <f t="shared" si="32"/>
        <v>22</v>
      </c>
      <c r="J264" s="456" t="s">
        <v>83</v>
      </c>
      <c r="K264" s="378" t="s">
        <v>230</v>
      </c>
    </row>
    <row r="265" spans="1:11" ht="27" customHeight="1" x14ac:dyDescent="0.25">
      <c r="A265" s="26" t="s">
        <v>33</v>
      </c>
      <c r="B265" s="383">
        <v>44</v>
      </c>
      <c r="C265" s="379">
        <f t="shared" si="29"/>
        <v>15</v>
      </c>
      <c r="D265" s="383">
        <v>164</v>
      </c>
      <c r="E265" s="379">
        <f t="shared" si="30"/>
        <v>6</v>
      </c>
      <c r="F265" s="383">
        <v>118</v>
      </c>
      <c r="G265" s="379">
        <f t="shared" si="31"/>
        <v>10</v>
      </c>
      <c r="H265" s="383">
        <v>96</v>
      </c>
      <c r="I265" s="379">
        <f t="shared" si="32"/>
        <v>11</v>
      </c>
      <c r="J265" s="456" t="s">
        <v>83</v>
      </c>
      <c r="K265" s="378" t="s">
        <v>230</v>
      </c>
    </row>
    <row r="266" spans="1:11" ht="27" customHeight="1" x14ac:dyDescent="0.25">
      <c r="A266" s="26" t="s">
        <v>136</v>
      </c>
      <c r="B266" s="383">
        <v>77</v>
      </c>
      <c r="C266" s="379">
        <f t="shared" si="29"/>
        <v>6</v>
      </c>
      <c r="D266" s="383">
        <v>21</v>
      </c>
      <c r="E266" s="379">
        <f t="shared" si="30"/>
        <v>26</v>
      </c>
      <c r="F266" s="383">
        <v>51</v>
      </c>
      <c r="G266" s="379">
        <f t="shared" si="31"/>
        <v>24</v>
      </c>
      <c r="H266" s="383">
        <v>30</v>
      </c>
      <c r="I266" s="379">
        <f t="shared" si="32"/>
        <v>27</v>
      </c>
      <c r="J266" s="456" t="s">
        <v>83</v>
      </c>
      <c r="K266" s="378" t="s">
        <v>230</v>
      </c>
    </row>
    <row r="267" spans="1:11" ht="27" customHeight="1" x14ac:dyDescent="0.25">
      <c r="A267" s="26" t="s">
        <v>35</v>
      </c>
      <c r="B267" s="383">
        <v>56</v>
      </c>
      <c r="C267" s="379">
        <f t="shared" si="29"/>
        <v>11</v>
      </c>
      <c r="D267" s="383">
        <v>93</v>
      </c>
      <c r="E267" s="379">
        <f t="shared" si="30"/>
        <v>13</v>
      </c>
      <c r="F267" s="383">
        <v>106</v>
      </c>
      <c r="G267" s="379">
        <f t="shared" si="31"/>
        <v>13</v>
      </c>
      <c r="H267" s="383">
        <v>235</v>
      </c>
      <c r="I267" s="379">
        <f t="shared" si="32"/>
        <v>3</v>
      </c>
      <c r="J267" s="456" t="s">
        <v>83</v>
      </c>
      <c r="K267" s="378" t="s">
        <v>230</v>
      </c>
    </row>
    <row r="268" spans="1:11" ht="27" customHeight="1" x14ac:dyDescent="0.25">
      <c r="A268" s="26" t="s">
        <v>36</v>
      </c>
      <c r="B268" s="383">
        <v>20</v>
      </c>
      <c r="C268" s="379">
        <f t="shared" si="29"/>
        <v>24</v>
      </c>
      <c r="D268" s="383">
        <v>54</v>
      </c>
      <c r="E268" s="379">
        <f t="shared" si="30"/>
        <v>15</v>
      </c>
      <c r="F268" s="383">
        <v>119</v>
      </c>
      <c r="G268" s="379">
        <f t="shared" si="31"/>
        <v>9</v>
      </c>
      <c r="H268" s="383">
        <v>138</v>
      </c>
      <c r="I268" s="379">
        <f t="shared" si="32"/>
        <v>7</v>
      </c>
      <c r="J268" s="456" t="s">
        <v>83</v>
      </c>
      <c r="K268" s="378" t="s">
        <v>230</v>
      </c>
    </row>
    <row r="269" spans="1:11" ht="27" customHeight="1" x14ac:dyDescent="0.25">
      <c r="A269" s="9" t="s">
        <v>353</v>
      </c>
    </row>
    <row r="270" spans="1:11" ht="27" customHeight="1" x14ac:dyDescent="0.25">
      <c r="A270" s="9" t="s">
        <v>225</v>
      </c>
    </row>
    <row r="272" spans="1:11" ht="27" customHeight="1" x14ac:dyDescent="0.25">
      <c r="A272" s="469" t="s">
        <v>894</v>
      </c>
      <c r="G272" s="23"/>
      <c r="K272" s="23" t="s">
        <v>226</v>
      </c>
    </row>
    <row r="273" spans="1:11" ht="27" customHeight="1" x14ac:dyDescent="0.25">
      <c r="A273" s="721" t="s">
        <v>1</v>
      </c>
      <c r="B273" s="725">
        <v>1399</v>
      </c>
      <c r="C273" s="725"/>
      <c r="D273" s="725" t="s">
        <v>436</v>
      </c>
      <c r="E273" s="725"/>
      <c r="F273" s="725">
        <v>1401</v>
      </c>
      <c r="G273" s="725"/>
      <c r="H273" s="725">
        <v>1402</v>
      </c>
      <c r="I273" s="725"/>
      <c r="J273" s="725">
        <v>1403</v>
      </c>
      <c r="K273" s="725"/>
    </row>
    <row r="274" spans="1:11" ht="27" customHeight="1" x14ac:dyDescent="0.25">
      <c r="A274" s="723"/>
      <c r="B274" s="458" t="s">
        <v>75</v>
      </c>
      <c r="C274" s="458" t="s">
        <v>3</v>
      </c>
      <c r="D274" s="458" t="s">
        <v>75</v>
      </c>
      <c r="E274" s="458" t="s">
        <v>3</v>
      </c>
      <c r="F274" s="458" t="s">
        <v>75</v>
      </c>
      <c r="G274" s="458" t="s">
        <v>3</v>
      </c>
      <c r="H274" s="458" t="s">
        <v>75</v>
      </c>
      <c r="I274" s="458" t="s">
        <v>3</v>
      </c>
      <c r="J274" s="458" t="s">
        <v>75</v>
      </c>
      <c r="K274" s="458" t="s">
        <v>3</v>
      </c>
    </row>
    <row r="275" spans="1:11" ht="27" customHeight="1" x14ac:dyDescent="0.25">
      <c r="A275" s="25" t="s">
        <v>91</v>
      </c>
      <c r="B275" s="16">
        <v>4</v>
      </c>
      <c r="C275" s="16" t="s">
        <v>230</v>
      </c>
      <c r="D275" s="16">
        <v>2.7926572374360519</v>
      </c>
      <c r="E275" s="16" t="s">
        <v>230</v>
      </c>
      <c r="F275" s="16">
        <v>4</v>
      </c>
      <c r="G275" s="16" t="s">
        <v>230</v>
      </c>
      <c r="H275" s="16">
        <v>4</v>
      </c>
      <c r="I275" s="16" t="s">
        <v>230</v>
      </c>
      <c r="J275" s="16">
        <v>5</v>
      </c>
      <c r="K275" s="16" t="s">
        <v>230</v>
      </c>
    </row>
    <row r="276" spans="1:11" s="18" customFormat="1" ht="27" customHeight="1" x14ac:dyDescent="0.25">
      <c r="A276" s="26" t="s">
        <v>74</v>
      </c>
      <c r="B276" s="383">
        <v>5.2264808362369344</v>
      </c>
      <c r="C276" s="379">
        <f t="shared" ref="C276:C306" si="33">RANK(B276,$B$276:$B$306)</f>
        <v>7</v>
      </c>
      <c r="D276" s="383">
        <v>3.235440517670483</v>
      </c>
      <c r="E276" s="379">
        <f>RANK(D276,$D$276:$D$306)</f>
        <v>10</v>
      </c>
      <c r="F276" s="383">
        <v>4.9776007964161266</v>
      </c>
      <c r="G276" s="379">
        <f>RANK(F276,$F$276:$F$306)</f>
        <v>12</v>
      </c>
      <c r="H276" s="383">
        <v>4.9079754601226995</v>
      </c>
      <c r="I276" s="379">
        <f>RANK(H276,$H$276:$H$306)</f>
        <v>9</v>
      </c>
      <c r="J276" s="383">
        <v>5.1319648093841641</v>
      </c>
      <c r="K276" s="379">
        <f>RANK(J276,$J$276:$J$306)</f>
        <v>12</v>
      </c>
    </row>
    <row r="277" spans="1:11" s="18" customFormat="1" ht="27" customHeight="1" x14ac:dyDescent="0.25">
      <c r="A277" s="26" t="s">
        <v>110</v>
      </c>
      <c r="B277" s="383">
        <v>2.6486168334314302</v>
      </c>
      <c r="C277" s="379">
        <f t="shared" si="33"/>
        <v>26</v>
      </c>
      <c r="D277" s="383">
        <v>0.88287227781047672</v>
      </c>
      <c r="E277" s="379">
        <f t="shared" ref="E277:E306" si="34">RANK(D277,$D$276:$D$306)</f>
        <v>30</v>
      </c>
      <c r="F277" s="383">
        <v>2.6486168334314302</v>
      </c>
      <c r="G277" s="379">
        <f t="shared" ref="G277:G306" si="35">RANK(F277,$F$276:$F$306)</f>
        <v>25</v>
      </c>
      <c r="H277" s="383">
        <v>1.9988577955454028</v>
      </c>
      <c r="I277" s="379">
        <f t="shared" ref="I277:I306" si="36">RANK(H277,$H$276:$H$306)</f>
        <v>29</v>
      </c>
      <c r="J277" s="383">
        <v>2.266931141966563</v>
      </c>
      <c r="K277" s="379">
        <f t="shared" ref="K277:K306" si="37">RANK(J277,$J$276:$J$306)</f>
        <v>29</v>
      </c>
    </row>
    <row r="278" spans="1:11" ht="27" customHeight="1" x14ac:dyDescent="0.25">
      <c r="A278" s="26" t="s">
        <v>8</v>
      </c>
      <c r="B278" s="383">
        <v>4.6260601387818046</v>
      </c>
      <c r="C278" s="379">
        <f t="shared" si="33"/>
        <v>15</v>
      </c>
      <c r="D278" s="383">
        <v>3.8550501156515038</v>
      </c>
      <c r="E278" s="379">
        <f t="shared" si="34"/>
        <v>5</v>
      </c>
      <c r="F278" s="383">
        <v>4.6260601387818046</v>
      </c>
      <c r="G278" s="379">
        <f t="shared" si="35"/>
        <v>14</v>
      </c>
      <c r="H278" s="383">
        <v>5.3929121725731894</v>
      </c>
      <c r="I278" s="379">
        <f t="shared" si="36"/>
        <v>6</v>
      </c>
      <c r="J278" s="383">
        <v>6.1585835257890684</v>
      </c>
      <c r="K278" s="379">
        <f t="shared" si="37"/>
        <v>6</v>
      </c>
    </row>
    <row r="279" spans="1:11" ht="27" customHeight="1" x14ac:dyDescent="0.25">
      <c r="A279" s="26" t="s">
        <v>9</v>
      </c>
      <c r="B279" s="383">
        <v>4.9130763416477707</v>
      </c>
      <c r="C279" s="379">
        <f t="shared" si="33"/>
        <v>11</v>
      </c>
      <c r="D279" s="383">
        <v>3.5903250188964475</v>
      </c>
      <c r="E279" s="379">
        <f t="shared" si="34"/>
        <v>7</v>
      </c>
      <c r="F279" s="383">
        <v>5.2910052910052912</v>
      </c>
      <c r="G279" s="379">
        <f t="shared" si="35"/>
        <v>7</v>
      </c>
      <c r="H279" s="383">
        <v>6.1088485746019989</v>
      </c>
      <c r="I279" s="379">
        <f t="shared" si="36"/>
        <v>5</v>
      </c>
      <c r="J279" s="383">
        <v>6.4468594584638055</v>
      </c>
      <c r="K279" s="379">
        <f t="shared" si="37"/>
        <v>5</v>
      </c>
    </row>
    <row r="280" spans="1:11" ht="27" customHeight="1" x14ac:dyDescent="0.25">
      <c r="A280" s="26" t="s">
        <v>10</v>
      </c>
      <c r="B280" s="383">
        <v>3.8394415357766145</v>
      </c>
      <c r="C280" s="379">
        <f t="shared" si="33"/>
        <v>20</v>
      </c>
      <c r="D280" s="383">
        <v>1.7452006980802792</v>
      </c>
      <c r="E280" s="379">
        <f t="shared" si="34"/>
        <v>24</v>
      </c>
      <c r="F280" s="383">
        <v>1.7452006980802792</v>
      </c>
      <c r="G280" s="379">
        <f t="shared" si="35"/>
        <v>27</v>
      </c>
      <c r="H280" s="383">
        <v>2.3395721925133688</v>
      </c>
      <c r="I280" s="379">
        <f t="shared" si="36"/>
        <v>27</v>
      </c>
      <c r="J280" s="383">
        <v>2.6420079260237781</v>
      </c>
      <c r="K280" s="379">
        <f t="shared" si="37"/>
        <v>28</v>
      </c>
    </row>
    <row r="281" spans="1:11" ht="27" customHeight="1" x14ac:dyDescent="0.25">
      <c r="A281" s="26" t="s">
        <v>11</v>
      </c>
      <c r="B281" s="383">
        <v>5.025125628140704</v>
      </c>
      <c r="C281" s="379">
        <f t="shared" si="33"/>
        <v>10</v>
      </c>
      <c r="D281" s="383">
        <v>3.3500837520938025</v>
      </c>
      <c r="E281" s="379">
        <f t="shared" si="34"/>
        <v>8</v>
      </c>
      <c r="F281" s="383">
        <v>5.025125628140704</v>
      </c>
      <c r="G281" s="379">
        <f t="shared" si="35"/>
        <v>11</v>
      </c>
      <c r="H281" s="383">
        <v>5.0335570469798654</v>
      </c>
      <c r="I281" s="379">
        <f t="shared" si="36"/>
        <v>8</v>
      </c>
      <c r="J281" s="383">
        <v>5.025125628140704</v>
      </c>
      <c r="K281" s="379">
        <f t="shared" si="37"/>
        <v>13</v>
      </c>
    </row>
    <row r="282" spans="1:11" ht="27" customHeight="1" x14ac:dyDescent="0.25">
      <c r="A282" s="26" t="s">
        <v>12</v>
      </c>
      <c r="B282" s="383">
        <v>4.8780487804878048</v>
      </c>
      <c r="C282" s="379">
        <f t="shared" si="33"/>
        <v>12</v>
      </c>
      <c r="D282" s="383">
        <v>1.6260162601626016</v>
      </c>
      <c r="E282" s="379">
        <f t="shared" si="34"/>
        <v>26</v>
      </c>
      <c r="F282" s="383">
        <v>4.0650406504065044</v>
      </c>
      <c r="G282" s="379">
        <f t="shared" si="35"/>
        <v>19</v>
      </c>
      <c r="H282" s="383">
        <v>3.9525691699604741</v>
      </c>
      <c r="I282" s="379">
        <f t="shared" si="36"/>
        <v>19</v>
      </c>
      <c r="J282" s="383">
        <v>3.9154267815191859</v>
      </c>
      <c r="K282" s="379">
        <f t="shared" si="37"/>
        <v>22</v>
      </c>
    </row>
    <row r="283" spans="1:11" ht="27" customHeight="1" x14ac:dyDescent="0.25">
      <c r="A283" s="26" t="s">
        <v>13</v>
      </c>
      <c r="B283" s="383">
        <v>5.7217353516332299</v>
      </c>
      <c r="C283" s="379">
        <f t="shared" si="33"/>
        <v>6</v>
      </c>
      <c r="D283" s="383">
        <v>4.3456217860505539</v>
      </c>
      <c r="E283" s="379">
        <f t="shared" si="34"/>
        <v>3</v>
      </c>
      <c r="F283" s="383">
        <v>6.083870500470776</v>
      </c>
      <c r="G283" s="379">
        <f t="shared" si="35"/>
        <v>5</v>
      </c>
      <c r="H283" s="383">
        <v>6.2994330510254084</v>
      </c>
      <c r="I283" s="379">
        <f t="shared" si="36"/>
        <v>4</v>
      </c>
      <c r="J283" s="383">
        <v>6.4471403812824954</v>
      </c>
      <c r="K283" s="379">
        <f t="shared" si="37"/>
        <v>4</v>
      </c>
    </row>
    <row r="284" spans="1:11" ht="27" customHeight="1" x14ac:dyDescent="0.25">
      <c r="A284" s="26" t="s">
        <v>14</v>
      </c>
      <c r="B284" s="383">
        <v>5.1072522982635338</v>
      </c>
      <c r="C284" s="379">
        <f t="shared" si="33"/>
        <v>8</v>
      </c>
      <c r="D284" s="383">
        <v>3.0643513789581203</v>
      </c>
      <c r="E284" s="379">
        <f t="shared" si="34"/>
        <v>11</v>
      </c>
      <c r="F284" s="383">
        <v>5.1072522982635338</v>
      </c>
      <c r="G284" s="379">
        <f t="shared" si="35"/>
        <v>9</v>
      </c>
      <c r="H284" s="383">
        <v>3.0211480362537766</v>
      </c>
      <c r="I284" s="379">
        <f t="shared" si="36"/>
        <v>25</v>
      </c>
      <c r="J284" s="383">
        <v>3.009027081243731</v>
      </c>
      <c r="K284" s="379">
        <f t="shared" si="37"/>
        <v>26</v>
      </c>
    </row>
    <row r="285" spans="1:11" ht="27" customHeight="1" x14ac:dyDescent="0.25">
      <c r="A285" s="26" t="s">
        <v>15</v>
      </c>
      <c r="B285" s="383">
        <v>7.4165636588380721</v>
      </c>
      <c r="C285" s="379">
        <f t="shared" si="33"/>
        <v>4</v>
      </c>
      <c r="D285" s="383">
        <v>3.7082818294190361</v>
      </c>
      <c r="E285" s="379">
        <f t="shared" si="34"/>
        <v>6</v>
      </c>
      <c r="F285" s="383">
        <v>7.4165636588380721</v>
      </c>
      <c r="G285" s="379">
        <f t="shared" si="35"/>
        <v>4</v>
      </c>
      <c r="H285" s="383">
        <v>3.5885167464114835</v>
      </c>
      <c r="I285" s="379">
        <f t="shared" si="36"/>
        <v>21</v>
      </c>
      <c r="J285" s="383">
        <v>5.9171597633136095</v>
      </c>
      <c r="K285" s="379">
        <f t="shared" si="37"/>
        <v>9</v>
      </c>
    </row>
    <row r="286" spans="1:11" ht="27" customHeight="1" x14ac:dyDescent="0.25">
      <c r="A286" s="26" t="s">
        <v>16</v>
      </c>
      <c r="B286" s="383">
        <v>2.2163120567375887</v>
      </c>
      <c r="C286" s="379">
        <f t="shared" si="33"/>
        <v>29</v>
      </c>
      <c r="D286" s="383">
        <v>1.7730496453900708</v>
      </c>
      <c r="E286" s="379">
        <f t="shared" si="34"/>
        <v>23</v>
      </c>
      <c r="F286" s="383">
        <v>1.6252955082742317</v>
      </c>
      <c r="G286" s="379">
        <f t="shared" si="35"/>
        <v>28</v>
      </c>
      <c r="H286" s="383">
        <v>2.4161455372370666</v>
      </c>
      <c r="I286" s="379">
        <f t="shared" si="36"/>
        <v>26</v>
      </c>
      <c r="J286" s="383">
        <v>3.23533549022366</v>
      </c>
      <c r="K286" s="379">
        <f t="shared" si="37"/>
        <v>25</v>
      </c>
    </row>
    <row r="287" spans="1:11" ht="27" customHeight="1" x14ac:dyDescent="0.25">
      <c r="A287" s="26" t="s">
        <v>17</v>
      </c>
      <c r="B287" s="383">
        <v>7.8475336322869955</v>
      </c>
      <c r="C287" s="379">
        <f t="shared" si="33"/>
        <v>3</v>
      </c>
      <c r="D287" s="383">
        <v>4.4843049327354256</v>
      </c>
      <c r="E287" s="379">
        <f t="shared" si="34"/>
        <v>2</v>
      </c>
      <c r="F287" s="383">
        <v>7.8475336322869955</v>
      </c>
      <c r="G287" s="379">
        <f t="shared" si="35"/>
        <v>3</v>
      </c>
      <c r="H287" s="383">
        <v>9.1324200913241995</v>
      </c>
      <c r="I287" s="379">
        <f t="shared" si="36"/>
        <v>3</v>
      </c>
      <c r="J287" s="383">
        <v>10.285714285714285</v>
      </c>
      <c r="K287" s="379">
        <f t="shared" si="37"/>
        <v>2</v>
      </c>
    </row>
    <row r="288" spans="1:11" ht="27" customHeight="1" x14ac:dyDescent="0.25">
      <c r="A288" s="26" t="s">
        <v>120</v>
      </c>
      <c r="B288" s="383">
        <v>3.6847492323439099</v>
      </c>
      <c r="C288" s="379">
        <f t="shared" si="33"/>
        <v>21</v>
      </c>
      <c r="D288" s="383">
        <v>2.6612077789150463</v>
      </c>
      <c r="E288" s="379">
        <f t="shared" si="34"/>
        <v>15</v>
      </c>
      <c r="F288" s="383">
        <v>4.0941658137154553</v>
      </c>
      <c r="G288" s="379">
        <f t="shared" si="35"/>
        <v>17</v>
      </c>
      <c r="H288" s="383">
        <v>4.3349753694581281</v>
      </c>
      <c r="I288" s="379">
        <f t="shared" si="36"/>
        <v>15</v>
      </c>
      <c r="J288" s="383">
        <v>4.6920821114369504</v>
      </c>
      <c r="K288" s="379">
        <f t="shared" si="37"/>
        <v>15</v>
      </c>
    </row>
    <row r="289" spans="1:11" ht="27" customHeight="1" x14ac:dyDescent="0.25">
      <c r="A289" s="26" t="s">
        <v>19</v>
      </c>
      <c r="B289" s="383">
        <v>1.8264840182648401</v>
      </c>
      <c r="C289" s="379">
        <f t="shared" si="33"/>
        <v>30</v>
      </c>
      <c r="D289" s="383">
        <v>1.8264840182648401</v>
      </c>
      <c r="E289" s="379">
        <f t="shared" si="34"/>
        <v>22</v>
      </c>
      <c r="F289" s="383">
        <v>1.8264840182648401</v>
      </c>
      <c r="G289" s="379">
        <f t="shared" si="35"/>
        <v>26</v>
      </c>
      <c r="H289" s="383">
        <v>1.7953321364452424</v>
      </c>
      <c r="I289" s="379">
        <f t="shared" si="36"/>
        <v>30</v>
      </c>
      <c r="J289" s="383">
        <v>1.7873100983020553</v>
      </c>
      <c r="K289" s="379">
        <f t="shared" si="37"/>
        <v>30</v>
      </c>
    </row>
    <row r="290" spans="1:11" ht="27" customHeight="1" x14ac:dyDescent="0.25">
      <c r="A290" s="26" t="s">
        <v>20</v>
      </c>
      <c r="B290" s="383">
        <v>10.666666666666666</v>
      </c>
      <c r="C290" s="379">
        <f t="shared" si="33"/>
        <v>1</v>
      </c>
      <c r="D290" s="383">
        <v>8</v>
      </c>
      <c r="E290" s="379">
        <f t="shared" si="34"/>
        <v>1</v>
      </c>
      <c r="F290" s="383">
        <v>12</v>
      </c>
      <c r="G290" s="379">
        <f t="shared" si="35"/>
        <v>1</v>
      </c>
      <c r="H290" s="383">
        <v>11.583011583011583</v>
      </c>
      <c r="I290" s="379">
        <f t="shared" si="36"/>
        <v>1</v>
      </c>
      <c r="J290" s="383">
        <v>11.435832274459974</v>
      </c>
      <c r="K290" s="379">
        <f t="shared" si="37"/>
        <v>1</v>
      </c>
    </row>
    <row r="291" spans="1:11" ht="27" customHeight="1" x14ac:dyDescent="0.25">
      <c r="A291" s="26" t="s">
        <v>21</v>
      </c>
      <c r="B291" s="383">
        <v>1.343183344526528</v>
      </c>
      <c r="C291" s="379">
        <f t="shared" si="33"/>
        <v>31</v>
      </c>
      <c r="D291" s="383">
        <v>0.67159167226326399</v>
      </c>
      <c r="E291" s="379">
        <f t="shared" si="34"/>
        <v>31</v>
      </c>
      <c r="F291" s="383">
        <v>1.343183344526528</v>
      </c>
      <c r="G291" s="379">
        <f t="shared" si="35"/>
        <v>31</v>
      </c>
      <c r="H291" s="383">
        <v>2.1779713752333545</v>
      </c>
      <c r="I291" s="379">
        <f t="shared" si="36"/>
        <v>28</v>
      </c>
      <c r="J291" s="383">
        <v>2.74390243902439</v>
      </c>
      <c r="K291" s="379">
        <f t="shared" si="37"/>
        <v>27</v>
      </c>
    </row>
    <row r="292" spans="1:11" ht="27" customHeight="1" x14ac:dyDescent="0.25">
      <c r="A292" s="26" t="s">
        <v>22</v>
      </c>
      <c r="B292" s="383">
        <v>3.9952057530962839</v>
      </c>
      <c r="C292" s="379">
        <f t="shared" si="33"/>
        <v>18</v>
      </c>
      <c r="D292" s="383">
        <v>2.5968837395125846</v>
      </c>
      <c r="E292" s="379">
        <f t="shared" si="34"/>
        <v>17</v>
      </c>
      <c r="F292" s="383">
        <v>3.5956851777866561</v>
      </c>
      <c r="G292" s="379">
        <f t="shared" si="35"/>
        <v>22</v>
      </c>
      <c r="H292" s="383">
        <v>3.7174721189591078</v>
      </c>
      <c r="I292" s="379">
        <f t="shared" si="36"/>
        <v>20</v>
      </c>
      <c r="J292" s="383">
        <v>4.2834890965732084</v>
      </c>
      <c r="K292" s="379">
        <f t="shared" si="37"/>
        <v>21</v>
      </c>
    </row>
    <row r="293" spans="1:11" ht="27" customHeight="1" x14ac:dyDescent="0.25">
      <c r="A293" s="26" t="s">
        <v>23</v>
      </c>
      <c r="B293" s="383">
        <v>2.2692889561270801</v>
      </c>
      <c r="C293" s="379">
        <f t="shared" si="33"/>
        <v>28</v>
      </c>
      <c r="D293" s="383">
        <v>1.5128593040847202</v>
      </c>
      <c r="E293" s="379">
        <f t="shared" si="34"/>
        <v>27</v>
      </c>
      <c r="F293" s="383">
        <v>1.5128593040847202</v>
      </c>
      <c r="G293" s="379">
        <f t="shared" si="35"/>
        <v>29</v>
      </c>
      <c r="H293" s="383">
        <v>1.4925373134328359</v>
      </c>
      <c r="I293" s="379">
        <f t="shared" si="36"/>
        <v>31</v>
      </c>
      <c r="J293" s="383">
        <v>1.4858841010401187</v>
      </c>
      <c r="K293" s="379">
        <f t="shared" si="37"/>
        <v>31</v>
      </c>
    </row>
    <row r="294" spans="1:11" ht="27" customHeight="1" x14ac:dyDescent="0.25">
      <c r="A294" s="26" t="s">
        <v>24</v>
      </c>
      <c r="B294" s="383">
        <v>4.3699927166788051</v>
      </c>
      <c r="C294" s="379">
        <f t="shared" si="33"/>
        <v>16</v>
      </c>
      <c r="D294" s="383">
        <v>2.9133284777858703</v>
      </c>
      <c r="E294" s="379">
        <f t="shared" si="34"/>
        <v>13</v>
      </c>
      <c r="F294" s="383">
        <v>4.3699927166788051</v>
      </c>
      <c r="G294" s="379">
        <f t="shared" si="35"/>
        <v>15</v>
      </c>
      <c r="H294" s="383">
        <v>4.8780487804878048</v>
      </c>
      <c r="I294" s="379">
        <f t="shared" si="36"/>
        <v>10</v>
      </c>
      <c r="J294" s="383">
        <v>5.5020632737276483</v>
      </c>
      <c r="K294" s="379">
        <f t="shared" si="37"/>
        <v>10</v>
      </c>
    </row>
    <row r="295" spans="1:11" ht="27" customHeight="1" x14ac:dyDescent="0.25">
      <c r="A295" s="26" t="s">
        <v>25</v>
      </c>
      <c r="B295" s="383">
        <v>4.2219541616405305</v>
      </c>
      <c r="C295" s="379">
        <f t="shared" si="33"/>
        <v>17</v>
      </c>
      <c r="D295" s="383">
        <v>3.0156815440289506</v>
      </c>
      <c r="E295" s="379">
        <f t="shared" si="34"/>
        <v>12</v>
      </c>
      <c r="F295" s="383">
        <v>4.8250904704463204</v>
      </c>
      <c r="G295" s="379">
        <f t="shared" si="35"/>
        <v>13</v>
      </c>
      <c r="H295" s="383">
        <v>4.7562425683709861</v>
      </c>
      <c r="I295" s="379">
        <f t="shared" si="36"/>
        <v>12</v>
      </c>
      <c r="J295" s="383">
        <v>4.7365304914150377</v>
      </c>
      <c r="K295" s="379">
        <f t="shared" si="37"/>
        <v>14</v>
      </c>
    </row>
    <row r="296" spans="1:11" ht="27" customHeight="1" x14ac:dyDescent="0.25">
      <c r="A296" s="26" t="s">
        <v>26</v>
      </c>
      <c r="B296" s="383">
        <v>4.849954531676266</v>
      </c>
      <c r="C296" s="379">
        <f t="shared" si="33"/>
        <v>13</v>
      </c>
      <c r="D296" s="383">
        <v>2.1218551076083658</v>
      </c>
      <c r="E296" s="379">
        <f t="shared" si="34"/>
        <v>19</v>
      </c>
      <c r="F296" s="383">
        <v>5.1530766899060323</v>
      </c>
      <c r="G296" s="379">
        <f t="shared" si="35"/>
        <v>8</v>
      </c>
      <c r="H296" s="383">
        <v>5.3175775480059082</v>
      </c>
      <c r="I296" s="379">
        <f t="shared" si="36"/>
        <v>7</v>
      </c>
      <c r="J296" s="383">
        <v>6.1529446234983887</v>
      </c>
      <c r="K296" s="379">
        <f t="shared" si="37"/>
        <v>7</v>
      </c>
    </row>
    <row r="297" spans="1:11" ht="27" customHeight="1" x14ac:dyDescent="0.25">
      <c r="A297" s="26" t="s">
        <v>27</v>
      </c>
      <c r="B297" s="383">
        <v>2.5138260432378083</v>
      </c>
      <c r="C297" s="379">
        <f t="shared" si="33"/>
        <v>27</v>
      </c>
      <c r="D297" s="383">
        <v>2.0110608345902463</v>
      </c>
      <c r="E297" s="379">
        <f t="shared" si="34"/>
        <v>21</v>
      </c>
      <c r="F297" s="383">
        <v>1.5082956259426847</v>
      </c>
      <c r="G297" s="379">
        <f t="shared" si="35"/>
        <v>30</v>
      </c>
      <c r="H297" s="383">
        <v>3.5035035035035036</v>
      </c>
      <c r="I297" s="379">
        <f t="shared" si="36"/>
        <v>23</v>
      </c>
      <c r="J297" s="383">
        <v>3.5017508754377191</v>
      </c>
      <c r="K297" s="379">
        <f t="shared" si="37"/>
        <v>23</v>
      </c>
    </row>
    <row r="298" spans="1:11" ht="27" customHeight="1" x14ac:dyDescent="0.25">
      <c r="A298" s="26" t="s">
        <v>28</v>
      </c>
      <c r="B298" s="383">
        <v>6.720430107526882</v>
      </c>
      <c r="C298" s="379">
        <f t="shared" si="33"/>
        <v>5</v>
      </c>
      <c r="D298" s="383">
        <v>1.3440860215053765</v>
      </c>
      <c r="E298" s="379">
        <f t="shared" si="34"/>
        <v>28</v>
      </c>
      <c r="F298" s="383">
        <v>5.3763440860215059</v>
      </c>
      <c r="G298" s="379">
        <f t="shared" si="35"/>
        <v>6</v>
      </c>
      <c r="H298" s="383">
        <v>3.9735099337748343</v>
      </c>
      <c r="I298" s="379">
        <f t="shared" si="36"/>
        <v>18</v>
      </c>
      <c r="J298" s="383">
        <v>5.2700922266139658</v>
      </c>
      <c r="K298" s="379">
        <f t="shared" si="37"/>
        <v>11</v>
      </c>
    </row>
    <row r="299" spans="1:11" ht="27" customHeight="1" x14ac:dyDescent="0.25">
      <c r="A299" s="26" t="s">
        <v>29</v>
      </c>
      <c r="B299" s="383">
        <v>3.5879036391594052</v>
      </c>
      <c r="C299" s="379">
        <f t="shared" si="33"/>
        <v>22</v>
      </c>
      <c r="D299" s="383">
        <v>2.5627883136852896</v>
      </c>
      <c r="E299" s="379">
        <f t="shared" si="34"/>
        <v>18</v>
      </c>
      <c r="F299" s="383">
        <v>4.1004613018964635</v>
      </c>
      <c r="G299" s="379">
        <f t="shared" si="35"/>
        <v>16</v>
      </c>
      <c r="H299" s="383">
        <v>4.4955044955044956</v>
      </c>
      <c r="I299" s="379">
        <f t="shared" si="36"/>
        <v>14</v>
      </c>
      <c r="J299" s="383">
        <v>4.4642857142857144</v>
      </c>
      <c r="K299" s="379">
        <f t="shared" si="37"/>
        <v>18</v>
      </c>
    </row>
    <row r="300" spans="1:11" ht="27" customHeight="1" x14ac:dyDescent="0.25">
      <c r="A300" s="26" t="s">
        <v>30</v>
      </c>
      <c r="B300" s="383">
        <v>3.9032006245120998</v>
      </c>
      <c r="C300" s="379">
        <f t="shared" si="33"/>
        <v>19</v>
      </c>
      <c r="D300" s="383">
        <v>2.7322404371584699</v>
      </c>
      <c r="E300" s="379">
        <f t="shared" si="34"/>
        <v>14</v>
      </c>
      <c r="F300" s="383">
        <v>3.5128805620608898</v>
      </c>
      <c r="G300" s="379">
        <f t="shared" si="35"/>
        <v>23</v>
      </c>
      <c r="H300" s="383">
        <v>4.2851577717179588</v>
      </c>
      <c r="I300" s="379">
        <f t="shared" si="36"/>
        <v>16</v>
      </c>
      <c r="J300" s="383">
        <v>4.6710782405605293</v>
      </c>
      <c r="K300" s="379">
        <f t="shared" si="37"/>
        <v>16</v>
      </c>
    </row>
    <row r="301" spans="1:11" ht="27" customHeight="1" x14ac:dyDescent="0.25">
      <c r="A301" s="26" t="s">
        <v>31</v>
      </c>
      <c r="B301" s="383">
        <v>3.3463469046291134</v>
      </c>
      <c r="C301" s="379">
        <f t="shared" si="33"/>
        <v>24</v>
      </c>
      <c r="D301" s="383">
        <v>1.1154489682097044</v>
      </c>
      <c r="E301" s="379">
        <f t="shared" si="34"/>
        <v>29</v>
      </c>
      <c r="F301" s="383">
        <v>2.7886224205242609</v>
      </c>
      <c r="G301" s="379">
        <f t="shared" si="35"/>
        <v>24</v>
      </c>
      <c r="H301" s="383">
        <v>3.3463469046291134</v>
      </c>
      <c r="I301" s="379">
        <f t="shared" si="36"/>
        <v>24</v>
      </c>
      <c r="J301" s="383">
        <v>3.3482142857142856</v>
      </c>
      <c r="K301" s="379">
        <f t="shared" si="37"/>
        <v>24</v>
      </c>
    </row>
    <row r="302" spans="1:11" ht="27" customHeight="1" x14ac:dyDescent="0.25">
      <c r="A302" s="26" t="s">
        <v>32</v>
      </c>
      <c r="B302" s="383">
        <v>3.5661218424962851</v>
      </c>
      <c r="C302" s="379">
        <f t="shared" si="33"/>
        <v>23</v>
      </c>
      <c r="D302" s="383">
        <v>3.8632986627043091</v>
      </c>
      <c r="E302" s="379">
        <f t="shared" si="34"/>
        <v>4</v>
      </c>
      <c r="F302" s="383">
        <v>3.8632986627043091</v>
      </c>
      <c r="G302" s="379">
        <f t="shared" si="35"/>
        <v>20</v>
      </c>
      <c r="H302" s="383">
        <v>4.1164363422522792</v>
      </c>
      <c r="I302" s="379">
        <f t="shared" si="36"/>
        <v>17</v>
      </c>
      <c r="J302" s="383">
        <v>4.3923865300146412</v>
      </c>
      <c r="K302" s="379">
        <f t="shared" si="37"/>
        <v>20</v>
      </c>
    </row>
    <row r="303" spans="1:11" ht="27" customHeight="1" x14ac:dyDescent="0.25">
      <c r="A303" s="26" t="s">
        <v>33</v>
      </c>
      <c r="B303" s="383">
        <v>4.7716428084526248</v>
      </c>
      <c r="C303" s="379">
        <f t="shared" si="33"/>
        <v>14</v>
      </c>
      <c r="D303" s="383">
        <v>2.0449897750511248</v>
      </c>
      <c r="E303" s="379">
        <f t="shared" si="34"/>
        <v>20</v>
      </c>
      <c r="F303" s="383">
        <v>4.0899795501022496</v>
      </c>
      <c r="G303" s="379">
        <f t="shared" si="35"/>
        <v>18</v>
      </c>
      <c r="H303" s="383">
        <v>4.7651463580667119</v>
      </c>
      <c r="I303" s="379">
        <f t="shared" si="36"/>
        <v>11</v>
      </c>
      <c r="J303" s="383">
        <v>6.1141304347826093</v>
      </c>
      <c r="K303" s="379">
        <f t="shared" si="37"/>
        <v>8</v>
      </c>
    </row>
    <row r="304" spans="1:11" ht="27" customHeight="1" x14ac:dyDescent="0.25">
      <c r="A304" s="26" t="s">
        <v>136</v>
      </c>
      <c r="B304" s="383">
        <v>3.1545741324921135</v>
      </c>
      <c r="C304" s="379">
        <f t="shared" si="33"/>
        <v>25</v>
      </c>
      <c r="D304" s="383">
        <v>2.6288117770767614</v>
      </c>
      <c r="E304" s="379">
        <f t="shared" si="34"/>
        <v>16</v>
      </c>
      <c r="F304" s="383">
        <v>3.680336487907466</v>
      </c>
      <c r="G304" s="379">
        <f t="shared" si="35"/>
        <v>21</v>
      </c>
      <c r="H304" s="383">
        <v>3.5193564605329311</v>
      </c>
      <c r="I304" s="379">
        <f t="shared" si="36"/>
        <v>22</v>
      </c>
      <c r="J304" s="383">
        <v>4.4598612487611495</v>
      </c>
      <c r="K304" s="379">
        <f t="shared" si="37"/>
        <v>19</v>
      </c>
    </row>
    <row r="305" spans="1:11" ht="27" customHeight="1" x14ac:dyDescent="0.25">
      <c r="A305" s="26" t="s">
        <v>35</v>
      </c>
      <c r="B305" s="383">
        <v>5.0818746470920377</v>
      </c>
      <c r="C305" s="379">
        <f t="shared" si="33"/>
        <v>9</v>
      </c>
      <c r="D305" s="383">
        <v>1.6939582156973463</v>
      </c>
      <c r="E305" s="379">
        <f t="shared" si="34"/>
        <v>25</v>
      </c>
      <c r="F305" s="383">
        <v>5.0818746470920377</v>
      </c>
      <c r="G305" s="379">
        <f t="shared" si="35"/>
        <v>10</v>
      </c>
      <c r="H305" s="383">
        <v>4.5223289994347082</v>
      </c>
      <c r="I305" s="379">
        <f t="shared" si="36"/>
        <v>13</v>
      </c>
      <c r="J305" s="383">
        <v>4.5223289994347082</v>
      </c>
      <c r="K305" s="379">
        <f t="shared" si="37"/>
        <v>17</v>
      </c>
    </row>
    <row r="306" spans="1:11" ht="27" customHeight="1" x14ac:dyDescent="0.25">
      <c r="A306" s="26" t="s">
        <v>36</v>
      </c>
      <c r="B306" s="383">
        <v>9.0684253915910968</v>
      </c>
      <c r="C306" s="379">
        <f t="shared" si="33"/>
        <v>2</v>
      </c>
      <c r="D306" s="383">
        <v>3.2976092333058533</v>
      </c>
      <c r="E306" s="379">
        <f t="shared" si="34"/>
        <v>9</v>
      </c>
      <c r="F306" s="383">
        <v>9.0684253915910968</v>
      </c>
      <c r="G306" s="379">
        <f t="shared" si="35"/>
        <v>2</v>
      </c>
      <c r="H306" s="383">
        <v>9.2807424593967518</v>
      </c>
      <c r="I306" s="379">
        <f t="shared" si="36"/>
        <v>2</v>
      </c>
      <c r="J306" s="383">
        <v>9.1324200913241995</v>
      </c>
      <c r="K306" s="379">
        <f t="shared" si="37"/>
        <v>3</v>
      </c>
    </row>
    <row r="307" spans="1:11" ht="27" customHeight="1" x14ac:dyDescent="0.25">
      <c r="A307" s="9" t="s">
        <v>647</v>
      </c>
      <c r="B307" s="679"/>
      <c r="C307" s="623"/>
      <c r="D307" s="679"/>
      <c r="E307" s="623"/>
      <c r="F307" s="679"/>
      <c r="G307" s="623"/>
      <c r="H307" s="679"/>
      <c r="I307" s="623"/>
      <c r="J307" s="679"/>
      <c r="K307" s="623"/>
    </row>
    <row r="308" spans="1:11" ht="27" customHeight="1" x14ac:dyDescent="0.25">
      <c r="A308" s="9" t="s">
        <v>227</v>
      </c>
    </row>
    <row r="310" spans="1:11" ht="27" customHeight="1" x14ac:dyDescent="0.25">
      <c r="A310" s="469" t="s">
        <v>895</v>
      </c>
      <c r="G310" s="23"/>
      <c r="K310" s="23" t="s">
        <v>226</v>
      </c>
    </row>
    <row r="311" spans="1:11" ht="27" customHeight="1" x14ac:dyDescent="0.25">
      <c r="A311" s="721" t="s">
        <v>1</v>
      </c>
      <c r="B311" s="725">
        <v>1399</v>
      </c>
      <c r="C311" s="725"/>
      <c r="D311" s="725" t="s">
        <v>436</v>
      </c>
      <c r="E311" s="725"/>
      <c r="F311" s="725">
        <v>1401</v>
      </c>
      <c r="G311" s="725"/>
      <c r="H311" s="725">
        <v>1402</v>
      </c>
      <c r="I311" s="725"/>
      <c r="J311" s="725">
        <v>1403</v>
      </c>
      <c r="K311" s="725"/>
    </row>
    <row r="312" spans="1:11" ht="27" customHeight="1" x14ac:dyDescent="0.25">
      <c r="A312" s="723"/>
      <c r="B312" s="458" t="s">
        <v>75</v>
      </c>
      <c r="C312" s="458" t="s">
        <v>3</v>
      </c>
      <c r="D312" s="458" t="s">
        <v>75</v>
      </c>
      <c r="E312" s="458" t="s">
        <v>3</v>
      </c>
      <c r="F312" s="458" t="s">
        <v>75</v>
      </c>
      <c r="G312" s="458" t="s">
        <v>3</v>
      </c>
      <c r="H312" s="458" t="s">
        <v>75</v>
      </c>
      <c r="I312" s="458" t="s">
        <v>3</v>
      </c>
      <c r="J312" s="458" t="s">
        <v>75</v>
      </c>
      <c r="K312" s="458" t="s">
        <v>3</v>
      </c>
    </row>
    <row r="313" spans="1:11" ht="27" customHeight="1" x14ac:dyDescent="0.25">
      <c r="A313" s="25" t="s">
        <v>91</v>
      </c>
      <c r="B313" s="16">
        <v>6</v>
      </c>
      <c r="C313" s="16" t="s">
        <v>230</v>
      </c>
      <c r="D313" s="16">
        <v>2.6200873362445414</v>
      </c>
      <c r="E313" s="16" t="s">
        <v>230</v>
      </c>
      <c r="F313" s="16">
        <v>6</v>
      </c>
      <c r="G313" s="16" t="s">
        <v>230</v>
      </c>
      <c r="H313" s="16">
        <v>6</v>
      </c>
      <c r="I313" s="16" t="s">
        <v>230</v>
      </c>
      <c r="J313" s="16">
        <v>6</v>
      </c>
      <c r="K313" s="16" t="s">
        <v>230</v>
      </c>
    </row>
    <row r="314" spans="1:11" ht="27" customHeight="1" x14ac:dyDescent="0.25">
      <c r="A314" s="26" t="s">
        <v>74</v>
      </c>
      <c r="B314" s="383">
        <v>7.1770334928229671</v>
      </c>
      <c r="C314" s="379">
        <f t="shared" ref="C314:C344" si="38">RANK(B314,$B$314:$B$344)</f>
        <v>10</v>
      </c>
      <c r="D314" s="383">
        <v>4.4429254955570752</v>
      </c>
      <c r="E314" s="379">
        <f>RANK(D314,$D$314:$D$344)</f>
        <v>11</v>
      </c>
      <c r="F314" s="383">
        <v>6.8352699931647303</v>
      </c>
      <c r="G314" s="379">
        <f>RANK(F314,$F$314:$F$344)</f>
        <v>11</v>
      </c>
      <c r="H314" s="383">
        <v>6.6225165562913908</v>
      </c>
      <c r="I314" s="379">
        <f>RANK(H314,$H$314:$H$344)</f>
        <v>13</v>
      </c>
      <c r="J314" s="383">
        <v>6.8988173455978972</v>
      </c>
      <c r="K314" s="379">
        <f>RANK(J314,$J$314:$J$344)</f>
        <v>15</v>
      </c>
    </row>
    <row r="315" spans="1:11" ht="27" customHeight="1" x14ac:dyDescent="0.25">
      <c r="A315" s="26" t="s">
        <v>110</v>
      </c>
      <c r="B315" s="383">
        <v>3.9911308203991132</v>
      </c>
      <c r="C315" s="379">
        <f t="shared" si="38"/>
        <v>26</v>
      </c>
      <c r="D315" s="383">
        <v>1.3303769401330376</v>
      </c>
      <c r="E315" s="379">
        <f t="shared" ref="E315:E344" si="39">RANK(D315,$D$314:$D$344)</f>
        <v>30</v>
      </c>
      <c r="F315" s="383">
        <v>3.9911308203991132</v>
      </c>
      <c r="G315" s="379">
        <f t="shared" ref="G315:G344" si="40">RANK(F315,$F$314:$F$344)</f>
        <v>25</v>
      </c>
      <c r="H315" s="383">
        <v>2.9585798816568047</v>
      </c>
      <c r="I315" s="379">
        <f t="shared" ref="I315:I344" si="41">RANK(H315,$H$314:$H$344)</f>
        <v>28</v>
      </c>
      <c r="J315" s="383">
        <v>3.3416875522138678</v>
      </c>
      <c r="K315" s="379">
        <f t="shared" ref="K315:K344" si="42">RANK(J315,$J$314:$J$344)</f>
        <v>28</v>
      </c>
    </row>
    <row r="316" spans="1:11" s="18" customFormat="1" ht="27" customHeight="1" x14ac:dyDescent="0.25">
      <c r="A316" s="26" t="s">
        <v>8</v>
      </c>
      <c r="B316" s="383">
        <v>6.6225165562913908</v>
      </c>
      <c r="C316" s="379">
        <f t="shared" si="38"/>
        <v>12</v>
      </c>
      <c r="D316" s="383">
        <v>5.5187637969094929</v>
      </c>
      <c r="E316" s="379">
        <f t="shared" si="39"/>
        <v>5</v>
      </c>
      <c r="F316" s="383">
        <v>6.6225165562913908</v>
      </c>
      <c r="G316" s="379">
        <f t="shared" si="40"/>
        <v>13</v>
      </c>
      <c r="H316" s="383">
        <v>7.4946466809421848</v>
      </c>
      <c r="I316" s="379">
        <f t="shared" si="41"/>
        <v>6</v>
      </c>
      <c r="J316" s="383">
        <v>8.501594048884165</v>
      </c>
      <c r="K316" s="379">
        <f t="shared" si="42"/>
        <v>7</v>
      </c>
    </row>
    <row r="317" spans="1:11" s="18" customFormat="1" ht="27" customHeight="1" x14ac:dyDescent="0.25">
      <c r="A317" s="26" t="s">
        <v>9</v>
      </c>
      <c r="B317" s="383">
        <v>5.5413469735720371</v>
      </c>
      <c r="C317" s="379">
        <f t="shared" si="38"/>
        <v>21</v>
      </c>
      <c r="D317" s="383">
        <v>4.0494458653026424</v>
      </c>
      <c r="E317" s="379">
        <f t="shared" si="39"/>
        <v>14</v>
      </c>
      <c r="F317" s="383">
        <v>5.9676044330775788</v>
      </c>
      <c r="G317" s="379">
        <f t="shared" si="40"/>
        <v>17</v>
      </c>
      <c r="H317" s="383">
        <v>6.8252326783867634</v>
      </c>
      <c r="I317" s="379">
        <f t="shared" si="41"/>
        <v>9</v>
      </c>
      <c r="J317" s="383">
        <v>7.1868583162217661</v>
      </c>
      <c r="K317" s="379">
        <f t="shared" si="42"/>
        <v>11</v>
      </c>
    </row>
    <row r="318" spans="1:11" ht="27" customHeight="1" x14ac:dyDescent="0.25">
      <c r="A318" s="26" t="s">
        <v>10</v>
      </c>
      <c r="B318" s="383">
        <v>4.130679684566279</v>
      </c>
      <c r="C318" s="379">
        <f t="shared" si="38"/>
        <v>25</v>
      </c>
      <c r="D318" s="383">
        <v>1.877581674802854</v>
      </c>
      <c r="E318" s="379">
        <f t="shared" si="39"/>
        <v>28</v>
      </c>
      <c r="F318" s="383">
        <v>1.877581674802854</v>
      </c>
      <c r="G318" s="379">
        <f t="shared" si="40"/>
        <v>31</v>
      </c>
      <c r="H318" s="383">
        <v>2.5053686471009304</v>
      </c>
      <c r="I318" s="379">
        <f t="shared" si="41"/>
        <v>30</v>
      </c>
      <c r="J318" s="383">
        <v>2.8258565877781701</v>
      </c>
      <c r="K318" s="379">
        <f t="shared" si="42"/>
        <v>29</v>
      </c>
    </row>
    <row r="319" spans="1:11" ht="27" customHeight="1" x14ac:dyDescent="0.25">
      <c r="A319" s="26" t="s">
        <v>11</v>
      </c>
      <c r="B319" s="383">
        <v>7.2115384615384617</v>
      </c>
      <c r="C319" s="379">
        <f t="shared" si="38"/>
        <v>9</v>
      </c>
      <c r="D319" s="383">
        <v>4.8076923076923084</v>
      </c>
      <c r="E319" s="379">
        <f t="shared" si="39"/>
        <v>6</v>
      </c>
      <c r="F319" s="383">
        <v>7.2115384615384617</v>
      </c>
      <c r="G319" s="379">
        <f t="shared" si="40"/>
        <v>10</v>
      </c>
      <c r="H319" s="383">
        <v>7.0257611241217797</v>
      </c>
      <c r="I319" s="379">
        <f t="shared" si="41"/>
        <v>7</v>
      </c>
      <c r="J319" s="383">
        <v>6.9767441860465116</v>
      </c>
      <c r="K319" s="379">
        <f t="shared" si="42"/>
        <v>13</v>
      </c>
    </row>
    <row r="320" spans="1:11" ht="27" customHeight="1" x14ac:dyDescent="0.25">
      <c r="A320" s="26" t="s">
        <v>12</v>
      </c>
      <c r="B320" s="383">
        <v>6.6815144766146997</v>
      </c>
      <c r="C320" s="379">
        <f t="shared" si="38"/>
        <v>11</v>
      </c>
      <c r="D320" s="383">
        <v>2.2271714922048997</v>
      </c>
      <c r="E320" s="379">
        <f t="shared" si="39"/>
        <v>26</v>
      </c>
      <c r="F320" s="383">
        <v>5.5679287305122491</v>
      </c>
      <c r="G320" s="379">
        <f t="shared" si="40"/>
        <v>18</v>
      </c>
      <c r="H320" s="383">
        <v>5.2521008403361344</v>
      </c>
      <c r="I320" s="379">
        <f t="shared" si="41"/>
        <v>20</v>
      </c>
      <c r="J320" s="383">
        <v>5.1759834368530022</v>
      </c>
      <c r="K320" s="379">
        <f t="shared" si="42"/>
        <v>22</v>
      </c>
    </row>
    <row r="321" spans="1:11" ht="27" customHeight="1" x14ac:dyDescent="0.25">
      <c r="A321" s="26" t="s">
        <v>13</v>
      </c>
      <c r="B321" s="383">
        <v>6.0741196370905728</v>
      </c>
      <c r="C321" s="379">
        <f t="shared" si="38"/>
        <v>15</v>
      </c>
      <c r="D321" s="383">
        <v>4.6132554205751193</v>
      </c>
      <c r="E321" s="379">
        <f t="shared" si="39"/>
        <v>10</v>
      </c>
      <c r="F321" s="383">
        <v>6.4585575888051672</v>
      </c>
      <c r="G321" s="379">
        <f t="shared" si="40"/>
        <v>16</v>
      </c>
      <c r="H321" s="383">
        <v>6.6518847006651889</v>
      </c>
      <c r="I321" s="379">
        <f t="shared" si="41"/>
        <v>12</v>
      </c>
      <c r="J321" s="383">
        <v>6.8007312614259599</v>
      </c>
      <c r="K321" s="379">
        <f t="shared" si="42"/>
        <v>16</v>
      </c>
    </row>
    <row r="322" spans="1:11" ht="27" customHeight="1" x14ac:dyDescent="0.25">
      <c r="A322" s="26" t="s">
        <v>14</v>
      </c>
      <c r="B322" s="383">
        <v>7.8247261345852896</v>
      </c>
      <c r="C322" s="379">
        <f t="shared" si="38"/>
        <v>8</v>
      </c>
      <c r="D322" s="383">
        <v>4.694835680751174</v>
      </c>
      <c r="E322" s="379">
        <f t="shared" si="39"/>
        <v>7</v>
      </c>
      <c r="F322" s="383">
        <v>7.8247261345852896</v>
      </c>
      <c r="G322" s="379">
        <f t="shared" si="40"/>
        <v>8</v>
      </c>
      <c r="H322" s="383">
        <v>4.4910179640718564</v>
      </c>
      <c r="I322" s="379">
        <f t="shared" si="41"/>
        <v>24</v>
      </c>
      <c r="J322" s="383">
        <v>4.4444444444444446</v>
      </c>
      <c r="K322" s="379">
        <f t="shared" si="42"/>
        <v>25</v>
      </c>
    </row>
    <row r="323" spans="1:11" ht="27" customHeight="1" x14ac:dyDescent="0.25">
      <c r="A323" s="26" t="s">
        <v>15</v>
      </c>
      <c r="B323" s="383">
        <v>12.320328542094456</v>
      </c>
      <c r="C323" s="379">
        <f t="shared" si="38"/>
        <v>3</v>
      </c>
      <c r="D323" s="383">
        <v>6.1601642710472282</v>
      </c>
      <c r="E323" s="379">
        <f t="shared" si="39"/>
        <v>4</v>
      </c>
      <c r="F323" s="383">
        <v>12.320328542094456</v>
      </c>
      <c r="G323" s="379">
        <f t="shared" si="40"/>
        <v>3</v>
      </c>
      <c r="H323" s="383">
        <v>5.6925996204933584</v>
      </c>
      <c r="I323" s="379">
        <f t="shared" si="41"/>
        <v>18</v>
      </c>
      <c r="J323" s="383">
        <v>9.3283582089552226</v>
      </c>
      <c r="K323" s="379">
        <f t="shared" si="42"/>
        <v>5</v>
      </c>
    </row>
    <row r="324" spans="1:11" ht="27" customHeight="1" x14ac:dyDescent="0.25">
      <c r="A324" s="26" t="s">
        <v>16</v>
      </c>
      <c r="B324" s="383">
        <v>2.9976019184652278</v>
      </c>
      <c r="C324" s="379">
        <f t="shared" si="38"/>
        <v>28</v>
      </c>
      <c r="D324" s="383">
        <v>2.398081534772182</v>
      </c>
      <c r="E324" s="379">
        <f t="shared" si="39"/>
        <v>24</v>
      </c>
      <c r="F324" s="383">
        <v>2.1982414068745002</v>
      </c>
      <c r="G324" s="379">
        <f t="shared" si="40"/>
        <v>28</v>
      </c>
      <c r="H324" s="383">
        <v>3.2221379833206973</v>
      </c>
      <c r="I324" s="379">
        <f t="shared" si="41"/>
        <v>27</v>
      </c>
      <c r="J324" s="383">
        <v>4.3014774639985038</v>
      </c>
      <c r="K324" s="379">
        <f t="shared" si="42"/>
        <v>27</v>
      </c>
    </row>
    <row r="325" spans="1:11" ht="27" customHeight="1" x14ac:dyDescent="0.25">
      <c r="A325" s="26" t="s">
        <v>17</v>
      </c>
      <c r="B325" s="383">
        <v>13.565891472868216</v>
      </c>
      <c r="C325" s="379">
        <f t="shared" si="38"/>
        <v>1</v>
      </c>
      <c r="D325" s="383">
        <v>7.7519379844961236</v>
      </c>
      <c r="E325" s="379">
        <f t="shared" si="39"/>
        <v>2</v>
      </c>
      <c r="F325" s="383">
        <v>13.565891472868216</v>
      </c>
      <c r="G325" s="379">
        <f t="shared" si="40"/>
        <v>2</v>
      </c>
      <c r="H325" s="383">
        <v>15.0093808630394</v>
      </c>
      <c r="I325" s="379">
        <f t="shared" si="41"/>
        <v>1</v>
      </c>
      <c r="J325" s="383">
        <v>16.759776536312849</v>
      </c>
      <c r="K325" s="379">
        <f t="shared" si="42"/>
        <v>1</v>
      </c>
    </row>
    <row r="326" spans="1:11" ht="27" customHeight="1" x14ac:dyDescent="0.25">
      <c r="A326" s="26" t="s">
        <v>120</v>
      </c>
      <c r="B326" s="383">
        <v>4.8</v>
      </c>
      <c r="C326" s="379">
        <f t="shared" si="38"/>
        <v>23</v>
      </c>
      <c r="D326" s="383">
        <v>3.4666666666666663</v>
      </c>
      <c r="E326" s="379">
        <f t="shared" si="39"/>
        <v>18</v>
      </c>
      <c r="F326" s="383">
        <v>5.333333333333333</v>
      </c>
      <c r="G326" s="379">
        <f t="shared" si="40"/>
        <v>20</v>
      </c>
      <c r="H326" s="383">
        <v>5.4590570719602978</v>
      </c>
      <c r="I326" s="379">
        <f t="shared" si="41"/>
        <v>19</v>
      </c>
      <c r="J326" s="383">
        <v>5.8722779544898458</v>
      </c>
      <c r="K326" s="379">
        <f t="shared" si="42"/>
        <v>19</v>
      </c>
    </row>
    <row r="327" spans="1:11" ht="27" customHeight="1" x14ac:dyDescent="0.25">
      <c r="A327" s="26" t="s">
        <v>19</v>
      </c>
      <c r="B327" s="383">
        <v>2.677376171352075</v>
      </c>
      <c r="C327" s="379">
        <f t="shared" si="38"/>
        <v>30</v>
      </c>
      <c r="D327" s="383">
        <v>2.677376171352075</v>
      </c>
      <c r="E327" s="379">
        <f t="shared" si="39"/>
        <v>20</v>
      </c>
      <c r="F327" s="383">
        <v>2.677376171352075</v>
      </c>
      <c r="G327" s="379">
        <f t="shared" si="40"/>
        <v>26</v>
      </c>
      <c r="H327" s="383">
        <v>2.5839793281653747</v>
      </c>
      <c r="I327" s="379">
        <f t="shared" si="41"/>
        <v>29</v>
      </c>
      <c r="J327" s="383">
        <v>2.5575447570332481</v>
      </c>
      <c r="K327" s="379">
        <f t="shared" si="42"/>
        <v>30</v>
      </c>
    </row>
    <row r="328" spans="1:11" ht="27" customHeight="1" x14ac:dyDescent="0.25">
      <c r="A328" s="26" t="s">
        <v>20</v>
      </c>
      <c r="B328" s="383">
        <v>13.201320132013201</v>
      </c>
      <c r="C328" s="379">
        <f t="shared" si="38"/>
        <v>2</v>
      </c>
      <c r="D328" s="383">
        <v>9.9009900990099009</v>
      </c>
      <c r="E328" s="379">
        <f t="shared" si="39"/>
        <v>1</v>
      </c>
      <c r="F328" s="383">
        <v>14.85148514851485</v>
      </c>
      <c r="G328" s="379">
        <f t="shared" si="40"/>
        <v>1</v>
      </c>
      <c r="H328" s="383">
        <v>14.084507042253522</v>
      </c>
      <c r="I328" s="379">
        <f t="shared" si="41"/>
        <v>2</v>
      </c>
      <c r="J328" s="383">
        <v>13.846153846153847</v>
      </c>
      <c r="K328" s="379">
        <f t="shared" si="42"/>
        <v>2</v>
      </c>
    </row>
    <row r="329" spans="1:11" ht="27" customHeight="1" x14ac:dyDescent="0.25">
      <c r="A329" s="26" t="s">
        <v>21</v>
      </c>
      <c r="B329" s="383">
        <v>2.6385224274406331</v>
      </c>
      <c r="C329" s="379">
        <f t="shared" si="38"/>
        <v>31</v>
      </c>
      <c r="D329" s="383">
        <v>1.3192612137203166</v>
      </c>
      <c r="E329" s="379">
        <f t="shared" si="39"/>
        <v>31</v>
      </c>
      <c r="F329" s="383">
        <v>2.6385224274406331</v>
      </c>
      <c r="G329" s="379">
        <f t="shared" si="40"/>
        <v>27</v>
      </c>
      <c r="H329" s="383">
        <v>4.0556199304750864</v>
      </c>
      <c r="I329" s="379">
        <f t="shared" si="41"/>
        <v>26</v>
      </c>
      <c r="J329" s="383">
        <v>5.0533408197641778</v>
      </c>
      <c r="K329" s="379">
        <f t="shared" si="42"/>
        <v>23</v>
      </c>
    </row>
    <row r="330" spans="1:11" ht="27" customHeight="1" x14ac:dyDescent="0.25">
      <c r="A330" s="26" t="s">
        <v>22</v>
      </c>
      <c r="B330" s="383">
        <v>5.608524957936063</v>
      </c>
      <c r="C330" s="379">
        <f t="shared" si="38"/>
        <v>19</v>
      </c>
      <c r="D330" s="383">
        <v>3.6455412226584407</v>
      </c>
      <c r="E330" s="379">
        <f t="shared" si="39"/>
        <v>15</v>
      </c>
      <c r="F330" s="383">
        <v>5.0476724621424571</v>
      </c>
      <c r="G330" s="379">
        <f t="shared" si="40"/>
        <v>22</v>
      </c>
      <c r="H330" s="383">
        <v>5.1047823750671677</v>
      </c>
      <c r="I330" s="379">
        <f t="shared" si="41"/>
        <v>21</v>
      </c>
      <c r="J330" s="383">
        <v>5.8541777541245343</v>
      </c>
      <c r="K330" s="379">
        <f t="shared" si="42"/>
        <v>20</v>
      </c>
    </row>
    <row r="331" spans="1:11" ht="27" customHeight="1" x14ac:dyDescent="0.25">
      <c r="A331" s="26" t="s">
        <v>23</v>
      </c>
      <c r="B331" s="383">
        <v>2.9585798816568047</v>
      </c>
      <c r="C331" s="379">
        <f t="shared" si="38"/>
        <v>29</v>
      </c>
      <c r="D331" s="383">
        <v>1.9723865877712032</v>
      </c>
      <c r="E331" s="379">
        <f t="shared" si="39"/>
        <v>27</v>
      </c>
      <c r="F331" s="383">
        <v>1.9723865877712032</v>
      </c>
      <c r="G331" s="379">
        <f t="shared" si="40"/>
        <v>29</v>
      </c>
      <c r="H331" s="383">
        <v>1.8850141376060321</v>
      </c>
      <c r="I331" s="379">
        <f t="shared" si="41"/>
        <v>31</v>
      </c>
      <c r="J331" s="383">
        <v>1.8621973929236499</v>
      </c>
      <c r="K331" s="379">
        <f t="shared" si="42"/>
        <v>31</v>
      </c>
    </row>
    <row r="332" spans="1:11" ht="27" customHeight="1" x14ac:dyDescent="0.25">
      <c r="A332" s="26" t="s">
        <v>24</v>
      </c>
      <c r="B332" s="383">
        <v>4.5836516424751723</v>
      </c>
      <c r="C332" s="379">
        <f t="shared" si="38"/>
        <v>24</v>
      </c>
      <c r="D332" s="383">
        <v>3.0557677616501144</v>
      </c>
      <c r="E332" s="379">
        <f t="shared" si="39"/>
        <v>19</v>
      </c>
      <c r="F332" s="383">
        <v>4.5836516424751723</v>
      </c>
      <c r="G332" s="379">
        <f t="shared" si="40"/>
        <v>23</v>
      </c>
      <c r="H332" s="383">
        <v>5.0909090909090908</v>
      </c>
      <c r="I332" s="379">
        <f t="shared" si="41"/>
        <v>22</v>
      </c>
      <c r="J332" s="383">
        <v>5.7347670250896057</v>
      </c>
      <c r="K332" s="379">
        <f t="shared" si="42"/>
        <v>21</v>
      </c>
    </row>
    <row r="333" spans="1:11" ht="27" customHeight="1" x14ac:dyDescent="0.25">
      <c r="A333" s="26" t="s">
        <v>25</v>
      </c>
      <c r="B333" s="383">
        <v>5.8528428093645477</v>
      </c>
      <c r="C333" s="379">
        <f t="shared" si="38"/>
        <v>18</v>
      </c>
      <c r="D333" s="383">
        <v>4.1806020066889626</v>
      </c>
      <c r="E333" s="379">
        <f t="shared" si="39"/>
        <v>13</v>
      </c>
      <c r="F333" s="383">
        <v>6.6889632107023411</v>
      </c>
      <c r="G333" s="379">
        <f t="shared" si="40"/>
        <v>12</v>
      </c>
      <c r="H333" s="383">
        <v>6.3593004769475359</v>
      </c>
      <c r="I333" s="379">
        <f t="shared" si="41"/>
        <v>15</v>
      </c>
      <c r="J333" s="383">
        <v>6.284367635506678</v>
      </c>
      <c r="K333" s="379">
        <f t="shared" si="42"/>
        <v>18</v>
      </c>
    </row>
    <row r="334" spans="1:11" ht="27" customHeight="1" x14ac:dyDescent="0.25">
      <c r="A334" s="26" t="s">
        <v>26</v>
      </c>
      <c r="B334" s="383">
        <v>8</v>
      </c>
      <c r="C334" s="379">
        <f t="shared" si="38"/>
        <v>6</v>
      </c>
      <c r="D334" s="383">
        <v>3.5</v>
      </c>
      <c r="E334" s="379">
        <f t="shared" si="39"/>
        <v>16</v>
      </c>
      <c r="F334" s="383">
        <v>8.5</v>
      </c>
      <c r="G334" s="379">
        <f t="shared" si="40"/>
        <v>6</v>
      </c>
      <c r="H334" s="383">
        <v>8.4507042253521121</v>
      </c>
      <c r="I334" s="379">
        <f t="shared" si="41"/>
        <v>4</v>
      </c>
      <c r="J334" s="383">
        <v>9.6952908587257607</v>
      </c>
      <c r="K334" s="379">
        <f t="shared" si="42"/>
        <v>4</v>
      </c>
    </row>
    <row r="335" spans="1:11" ht="27" customHeight="1" x14ac:dyDescent="0.25">
      <c r="A335" s="26" t="s">
        <v>27</v>
      </c>
      <c r="B335" s="383">
        <v>3.2808398950131235</v>
      </c>
      <c r="C335" s="379">
        <f t="shared" si="38"/>
        <v>27</v>
      </c>
      <c r="D335" s="383">
        <v>2.6246719160104988</v>
      </c>
      <c r="E335" s="379">
        <f t="shared" si="39"/>
        <v>21</v>
      </c>
      <c r="F335" s="383">
        <v>1.9685039370078741</v>
      </c>
      <c r="G335" s="379">
        <f t="shared" si="40"/>
        <v>30</v>
      </c>
      <c r="H335" s="383">
        <v>4.364089775561097</v>
      </c>
      <c r="I335" s="379">
        <f t="shared" si="41"/>
        <v>25</v>
      </c>
      <c r="J335" s="383">
        <v>4.3263288009888754</v>
      </c>
      <c r="K335" s="379">
        <f t="shared" si="42"/>
        <v>26</v>
      </c>
    </row>
    <row r="336" spans="1:11" ht="27" customHeight="1" x14ac:dyDescent="0.25">
      <c r="A336" s="26" t="s">
        <v>28</v>
      </c>
      <c r="B336" s="383">
        <v>11.933174224343675</v>
      </c>
      <c r="C336" s="379">
        <f t="shared" si="38"/>
        <v>4</v>
      </c>
      <c r="D336" s="383">
        <v>3.5</v>
      </c>
      <c r="E336" s="379">
        <f t="shared" si="39"/>
        <v>16</v>
      </c>
      <c r="F336" s="383">
        <v>9.5465393794749414</v>
      </c>
      <c r="G336" s="379">
        <f t="shared" si="40"/>
        <v>5</v>
      </c>
      <c r="H336" s="383">
        <v>6.8493150684931505</v>
      </c>
      <c r="I336" s="379">
        <f t="shared" si="41"/>
        <v>8</v>
      </c>
      <c r="J336" s="383">
        <v>9.0293453724604955</v>
      </c>
      <c r="K336" s="379">
        <f t="shared" si="42"/>
        <v>6</v>
      </c>
    </row>
    <row r="337" spans="1:11" ht="27" customHeight="1" x14ac:dyDescent="0.25">
      <c r="A337" s="26" t="s">
        <v>29</v>
      </c>
      <c r="B337" s="383">
        <v>6.4935064935064943</v>
      </c>
      <c r="C337" s="379">
        <f t="shared" si="38"/>
        <v>13</v>
      </c>
      <c r="D337" s="383">
        <v>2.6246719160104988</v>
      </c>
      <c r="E337" s="379">
        <f t="shared" si="39"/>
        <v>21</v>
      </c>
      <c r="F337" s="383">
        <v>7.4211502782931351</v>
      </c>
      <c r="G337" s="379">
        <f t="shared" si="40"/>
        <v>9</v>
      </c>
      <c r="H337" s="383">
        <v>7.7854671280276815</v>
      </c>
      <c r="I337" s="379">
        <f t="shared" si="41"/>
        <v>5</v>
      </c>
      <c r="J337" s="383">
        <v>7.6595744680851059</v>
      </c>
      <c r="K337" s="379">
        <f t="shared" si="42"/>
        <v>8</v>
      </c>
    </row>
    <row r="338" spans="1:11" ht="27" customHeight="1" x14ac:dyDescent="0.25">
      <c r="A338" s="26" t="s">
        <v>30</v>
      </c>
      <c r="B338" s="383">
        <v>6.024096385542169</v>
      </c>
      <c r="C338" s="379">
        <f t="shared" si="38"/>
        <v>17</v>
      </c>
      <c r="D338" s="383">
        <v>2.3866348448687353</v>
      </c>
      <c r="E338" s="379">
        <f t="shared" si="39"/>
        <v>25</v>
      </c>
      <c r="F338" s="383">
        <v>5.4216867469879517</v>
      </c>
      <c r="G338" s="379">
        <f t="shared" si="40"/>
        <v>19</v>
      </c>
      <c r="H338" s="383">
        <v>6.3842135809634355</v>
      </c>
      <c r="I338" s="379">
        <f t="shared" si="41"/>
        <v>14</v>
      </c>
      <c r="J338" s="383">
        <v>6.9084628670120898</v>
      </c>
      <c r="K338" s="379">
        <f t="shared" si="42"/>
        <v>14</v>
      </c>
    </row>
    <row r="339" spans="1:11" ht="27" customHeight="1" x14ac:dyDescent="0.25">
      <c r="A339" s="26" t="s">
        <v>31</v>
      </c>
      <c r="B339" s="383">
        <v>5.0933786078098473</v>
      </c>
      <c r="C339" s="379">
        <f t="shared" si="38"/>
        <v>22</v>
      </c>
      <c r="D339" s="383">
        <v>4.6382189239332101</v>
      </c>
      <c r="E339" s="379">
        <f t="shared" si="39"/>
        <v>9</v>
      </c>
      <c r="F339" s="383">
        <v>4.2444821731748732</v>
      </c>
      <c r="G339" s="379">
        <f t="shared" si="40"/>
        <v>24</v>
      </c>
      <c r="H339" s="383">
        <v>4.9792531120331951</v>
      </c>
      <c r="I339" s="379">
        <f t="shared" si="41"/>
        <v>23</v>
      </c>
      <c r="J339" s="383">
        <v>4.9545829892650701</v>
      </c>
      <c r="K339" s="379">
        <f t="shared" si="42"/>
        <v>24</v>
      </c>
    </row>
    <row r="340" spans="1:11" ht="27" customHeight="1" x14ac:dyDescent="0.25">
      <c r="A340" s="26" t="s">
        <v>32</v>
      </c>
      <c r="B340" s="383">
        <v>6.0331825037707389</v>
      </c>
      <c r="C340" s="379">
        <f t="shared" si="38"/>
        <v>16</v>
      </c>
      <c r="D340" s="383">
        <v>4.2168674698795181</v>
      </c>
      <c r="E340" s="379">
        <f t="shared" si="39"/>
        <v>12</v>
      </c>
      <c r="F340" s="383">
        <v>6.5359477124183005</v>
      </c>
      <c r="G340" s="379">
        <f t="shared" si="40"/>
        <v>14</v>
      </c>
      <c r="H340" s="383">
        <v>6.7275348390197021</v>
      </c>
      <c r="I340" s="379">
        <f t="shared" si="41"/>
        <v>11</v>
      </c>
      <c r="J340" s="383">
        <v>7.1292775665399244</v>
      </c>
      <c r="K340" s="379">
        <f t="shared" si="42"/>
        <v>12</v>
      </c>
    </row>
    <row r="341" spans="1:11" ht="27" customHeight="1" x14ac:dyDescent="0.25">
      <c r="A341" s="26" t="s">
        <v>33</v>
      </c>
      <c r="B341" s="383">
        <v>6.1028770706190061</v>
      </c>
      <c r="C341" s="379">
        <f t="shared" si="38"/>
        <v>14</v>
      </c>
      <c r="D341" s="383">
        <v>1.6977928692699491</v>
      </c>
      <c r="E341" s="379">
        <f t="shared" si="39"/>
        <v>29</v>
      </c>
      <c r="F341" s="383">
        <v>5.2310374891020057</v>
      </c>
      <c r="G341" s="379">
        <f t="shared" si="40"/>
        <v>21</v>
      </c>
      <c r="H341" s="383">
        <v>5.9676044330775788</v>
      </c>
      <c r="I341" s="379">
        <f t="shared" si="41"/>
        <v>17</v>
      </c>
      <c r="J341" s="383">
        <v>7.6271186440677967</v>
      </c>
      <c r="K341" s="379">
        <f t="shared" si="42"/>
        <v>9</v>
      </c>
    </row>
    <row r="342" spans="1:11" ht="27" customHeight="1" x14ac:dyDescent="0.25">
      <c r="A342" s="26" t="s">
        <v>136</v>
      </c>
      <c r="B342" s="383">
        <v>5.6022408963585431</v>
      </c>
      <c r="C342" s="379">
        <f t="shared" si="38"/>
        <v>20</v>
      </c>
      <c r="D342" s="383">
        <v>6.5359477124183005</v>
      </c>
      <c r="E342" s="379">
        <f t="shared" si="39"/>
        <v>3</v>
      </c>
      <c r="F342" s="383">
        <v>6.5359477124183005</v>
      </c>
      <c r="G342" s="379">
        <f t="shared" si="40"/>
        <v>14</v>
      </c>
      <c r="H342" s="383">
        <v>5.9880239520958085</v>
      </c>
      <c r="I342" s="379">
        <f t="shared" si="41"/>
        <v>16</v>
      </c>
      <c r="J342" s="383">
        <v>7.518796992481203</v>
      </c>
      <c r="K342" s="379">
        <f t="shared" si="42"/>
        <v>10</v>
      </c>
    </row>
    <row r="343" spans="1:11" ht="27" customHeight="1" x14ac:dyDescent="0.25">
      <c r="A343" s="26" t="s">
        <v>35</v>
      </c>
      <c r="B343" s="383">
        <v>7.860262008733625</v>
      </c>
      <c r="C343" s="379">
        <f t="shared" si="38"/>
        <v>7</v>
      </c>
      <c r="D343" s="383">
        <v>2.6155187445510029</v>
      </c>
      <c r="E343" s="379">
        <f t="shared" si="39"/>
        <v>23</v>
      </c>
      <c r="F343" s="383">
        <v>7.860262008733625</v>
      </c>
      <c r="G343" s="379">
        <f t="shared" si="40"/>
        <v>7</v>
      </c>
      <c r="H343" s="383">
        <v>6.7911714770797964</v>
      </c>
      <c r="I343" s="379">
        <f t="shared" si="41"/>
        <v>10</v>
      </c>
      <c r="J343" s="383">
        <v>6.7453625632377738</v>
      </c>
      <c r="K343" s="379">
        <f t="shared" si="42"/>
        <v>17</v>
      </c>
    </row>
    <row r="344" spans="1:11" ht="27" customHeight="1" x14ac:dyDescent="0.25">
      <c r="A344" s="26" t="s">
        <v>36</v>
      </c>
      <c r="B344" s="383">
        <v>10.55662188099808</v>
      </c>
      <c r="C344" s="379">
        <f t="shared" si="38"/>
        <v>5</v>
      </c>
      <c r="D344" s="383">
        <v>4.6685340802987865</v>
      </c>
      <c r="E344" s="379">
        <f t="shared" si="39"/>
        <v>8</v>
      </c>
      <c r="F344" s="383">
        <v>10.55662188099808</v>
      </c>
      <c r="G344" s="379">
        <f t="shared" si="40"/>
        <v>4</v>
      </c>
      <c r="H344" s="383">
        <v>10.676156583629894</v>
      </c>
      <c r="I344" s="379">
        <f t="shared" si="41"/>
        <v>3</v>
      </c>
      <c r="J344" s="383">
        <v>10.480349344978166</v>
      </c>
      <c r="K344" s="379">
        <f t="shared" si="42"/>
        <v>3</v>
      </c>
    </row>
    <row r="345" spans="1:11" ht="27" customHeight="1" x14ac:dyDescent="0.25">
      <c r="A345" s="9" t="s">
        <v>647</v>
      </c>
      <c r="B345" s="679"/>
      <c r="C345" s="623"/>
      <c r="D345" s="679"/>
      <c r="E345" s="623"/>
      <c r="F345" s="679"/>
      <c r="G345" s="623"/>
      <c r="H345" s="679"/>
      <c r="I345" s="623"/>
      <c r="J345" s="679"/>
      <c r="K345" s="623"/>
    </row>
    <row r="346" spans="1:11" ht="27" customHeight="1" x14ac:dyDescent="0.25">
      <c r="A346" s="9" t="s">
        <v>227</v>
      </c>
    </row>
    <row r="348" spans="1:11" ht="27" customHeight="1" x14ac:dyDescent="0.25">
      <c r="A348" s="469" t="s">
        <v>896</v>
      </c>
      <c r="E348" s="34"/>
      <c r="G348" s="34"/>
      <c r="K348" s="34" t="s">
        <v>108</v>
      </c>
    </row>
    <row r="349" spans="1:11" ht="27" customHeight="1" x14ac:dyDescent="0.25">
      <c r="A349" s="721" t="s">
        <v>1</v>
      </c>
      <c r="B349" s="725">
        <v>1399</v>
      </c>
      <c r="C349" s="725"/>
      <c r="D349" s="725" t="s">
        <v>436</v>
      </c>
      <c r="E349" s="725"/>
      <c r="F349" s="725">
        <v>1401</v>
      </c>
      <c r="G349" s="725"/>
      <c r="H349" s="725">
        <v>1402</v>
      </c>
      <c r="I349" s="725"/>
      <c r="J349" s="725">
        <v>1403</v>
      </c>
      <c r="K349" s="725"/>
    </row>
    <row r="350" spans="1:11" ht="27" customHeight="1" x14ac:dyDescent="0.25">
      <c r="A350" s="723"/>
      <c r="B350" s="458" t="s">
        <v>75</v>
      </c>
      <c r="C350" s="458" t="s">
        <v>3</v>
      </c>
      <c r="D350" s="458" t="s">
        <v>75</v>
      </c>
      <c r="E350" s="458" t="s">
        <v>3</v>
      </c>
      <c r="F350" s="458" t="s">
        <v>75</v>
      </c>
      <c r="G350" s="458" t="s">
        <v>3</v>
      </c>
      <c r="H350" s="458" t="s">
        <v>75</v>
      </c>
      <c r="I350" s="458" t="s">
        <v>3</v>
      </c>
      <c r="J350" s="458" t="s">
        <v>75</v>
      </c>
      <c r="K350" s="458" t="s">
        <v>3</v>
      </c>
    </row>
    <row r="351" spans="1:11" ht="27" customHeight="1" x14ac:dyDescent="0.25">
      <c r="A351" s="25" t="s">
        <v>91</v>
      </c>
      <c r="B351" s="16">
        <v>233</v>
      </c>
      <c r="C351" s="16" t="s">
        <v>230</v>
      </c>
      <c r="D351" s="16">
        <v>358.08189655172413</v>
      </c>
      <c r="E351" s="16" t="s">
        <v>230</v>
      </c>
      <c r="F351" s="16">
        <v>237</v>
      </c>
      <c r="G351" s="16" t="s">
        <v>230</v>
      </c>
      <c r="H351" s="16">
        <v>224</v>
      </c>
      <c r="I351" s="16" t="s">
        <v>230</v>
      </c>
      <c r="J351" s="16">
        <v>206</v>
      </c>
      <c r="K351" s="16" t="s">
        <v>230</v>
      </c>
    </row>
    <row r="352" spans="1:11" ht="27" customHeight="1" x14ac:dyDescent="0.25">
      <c r="A352" s="26" t="s">
        <v>74</v>
      </c>
      <c r="B352" s="383">
        <v>191.33333333333334</v>
      </c>
      <c r="C352" s="379">
        <f t="shared" ref="C352:C382" si="43">RANK(B352,$B$352:$B$382)</f>
        <v>25</v>
      </c>
      <c r="D352" s="383">
        <v>309.07692307692309</v>
      </c>
      <c r="E352" s="379">
        <f>RANK(D352,$D$352:$D$382)</f>
        <v>22</v>
      </c>
      <c r="F352" s="383">
        <v>200.9</v>
      </c>
      <c r="G352" s="379">
        <f>RANK(F352,$F$352:$F$382)</f>
        <v>20</v>
      </c>
      <c r="H352" s="383">
        <v>203.75</v>
      </c>
      <c r="I352" s="379">
        <f>RANK(H352,$H$352:$H$382)</f>
        <v>23</v>
      </c>
      <c r="J352" s="383">
        <v>194.85714285714286</v>
      </c>
      <c r="K352" s="379">
        <f>RANK(J352,$J$352:$J$382)</f>
        <v>20</v>
      </c>
    </row>
    <row r="353" spans="1:11" ht="27" customHeight="1" x14ac:dyDescent="0.25">
      <c r="A353" s="26" t="s">
        <v>110</v>
      </c>
      <c r="B353" s="383">
        <v>377.55555555555554</v>
      </c>
      <c r="C353" s="379">
        <f t="shared" si="43"/>
        <v>6</v>
      </c>
      <c r="D353" s="383">
        <v>1132.6666666666667</v>
      </c>
      <c r="E353" s="379">
        <f t="shared" ref="E353:E382" si="44">RANK(D353,$D$352:$D$382)</f>
        <v>2</v>
      </c>
      <c r="F353" s="383">
        <v>377.55555555555554</v>
      </c>
      <c r="G353" s="379">
        <f t="shared" ref="G353:G382" si="45">RANK(F353,$F$352:$F$382)</f>
        <v>7</v>
      </c>
      <c r="H353" s="383">
        <v>500.28571428571428</v>
      </c>
      <c r="I353" s="379">
        <f t="shared" ref="I353:I382" si="46">RANK(H353,$H$352:$H$382)</f>
        <v>3</v>
      </c>
      <c r="J353" s="383">
        <v>441.125</v>
      </c>
      <c r="K353" s="379">
        <f t="shared" ref="K353:K382" si="47">RANK(J353,$J$352:$J$382)</f>
        <v>3</v>
      </c>
    </row>
    <row r="354" spans="1:11" ht="27" customHeight="1" x14ac:dyDescent="0.25">
      <c r="A354" s="26" t="s">
        <v>8</v>
      </c>
      <c r="B354" s="383">
        <v>216.16666666666666</v>
      </c>
      <c r="C354" s="379">
        <f t="shared" si="43"/>
        <v>17</v>
      </c>
      <c r="D354" s="383">
        <v>259.39999999999998</v>
      </c>
      <c r="E354" s="379">
        <f t="shared" si="44"/>
        <v>27</v>
      </c>
      <c r="F354" s="383">
        <v>216.16666666666666</v>
      </c>
      <c r="G354" s="379">
        <f t="shared" si="45"/>
        <v>18</v>
      </c>
      <c r="H354" s="383">
        <v>185.42857142857142</v>
      </c>
      <c r="I354" s="379">
        <f t="shared" si="46"/>
        <v>26</v>
      </c>
      <c r="J354" s="383">
        <v>162.375</v>
      </c>
      <c r="K354" s="379">
        <f t="shared" si="47"/>
        <v>26</v>
      </c>
    </row>
    <row r="355" spans="1:11" s="18" customFormat="1" ht="27" customHeight="1" x14ac:dyDescent="0.25">
      <c r="A355" s="26" t="s">
        <v>9</v>
      </c>
      <c r="B355" s="383">
        <v>203.53846153846155</v>
      </c>
      <c r="C355" s="379">
        <f t="shared" si="43"/>
        <v>21</v>
      </c>
      <c r="D355" s="383">
        <v>278.5263157894737</v>
      </c>
      <c r="E355" s="379">
        <f t="shared" si="44"/>
        <v>25</v>
      </c>
      <c r="F355" s="383">
        <v>189</v>
      </c>
      <c r="G355" s="379">
        <f t="shared" si="45"/>
        <v>25</v>
      </c>
      <c r="H355" s="383">
        <v>163.69696969696969</v>
      </c>
      <c r="I355" s="379">
        <f t="shared" si="46"/>
        <v>27</v>
      </c>
      <c r="J355" s="383">
        <v>155.11428571428573</v>
      </c>
      <c r="K355" s="379">
        <f t="shared" si="47"/>
        <v>27</v>
      </c>
    </row>
    <row r="356" spans="1:11" s="18" customFormat="1" ht="27" customHeight="1" x14ac:dyDescent="0.25">
      <c r="A356" s="26" t="s">
        <v>10</v>
      </c>
      <c r="B356" s="383">
        <v>260.45454545454544</v>
      </c>
      <c r="C356" s="379">
        <f t="shared" si="43"/>
        <v>12</v>
      </c>
      <c r="D356" s="383">
        <v>573</v>
      </c>
      <c r="E356" s="379">
        <f t="shared" si="44"/>
        <v>8</v>
      </c>
      <c r="F356" s="383">
        <v>573</v>
      </c>
      <c r="G356" s="379">
        <f t="shared" si="45"/>
        <v>5</v>
      </c>
      <c r="H356" s="383">
        <v>427.42857142857144</v>
      </c>
      <c r="I356" s="379">
        <f t="shared" si="46"/>
        <v>5</v>
      </c>
      <c r="J356" s="383">
        <v>378.5</v>
      </c>
      <c r="K356" s="379">
        <f t="shared" si="47"/>
        <v>4</v>
      </c>
    </row>
    <row r="357" spans="1:11" ht="27" customHeight="1" x14ac:dyDescent="0.25">
      <c r="A357" s="26" t="s">
        <v>11</v>
      </c>
      <c r="B357" s="383">
        <v>199</v>
      </c>
      <c r="C357" s="379">
        <f t="shared" si="43"/>
        <v>22</v>
      </c>
      <c r="D357" s="383">
        <v>298.5</v>
      </c>
      <c r="E357" s="379">
        <f t="shared" si="44"/>
        <v>24</v>
      </c>
      <c r="F357" s="383">
        <v>199</v>
      </c>
      <c r="G357" s="379">
        <f t="shared" si="45"/>
        <v>21</v>
      </c>
      <c r="H357" s="383">
        <v>198.66666666666666</v>
      </c>
      <c r="I357" s="379">
        <f t="shared" si="46"/>
        <v>24</v>
      </c>
      <c r="J357" s="383">
        <v>199</v>
      </c>
      <c r="K357" s="379">
        <f t="shared" si="47"/>
        <v>19</v>
      </c>
    </row>
    <row r="358" spans="1:11" ht="27" customHeight="1" x14ac:dyDescent="0.25">
      <c r="A358" s="26" t="s">
        <v>12</v>
      </c>
      <c r="B358" s="383">
        <v>205</v>
      </c>
      <c r="C358" s="379">
        <f t="shared" si="43"/>
        <v>20</v>
      </c>
      <c r="D358" s="383">
        <v>615</v>
      </c>
      <c r="E358" s="379">
        <f t="shared" si="44"/>
        <v>6</v>
      </c>
      <c r="F358" s="383">
        <v>246</v>
      </c>
      <c r="G358" s="379">
        <f t="shared" si="45"/>
        <v>13</v>
      </c>
      <c r="H358" s="383">
        <v>253</v>
      </c>
      <c r="I358" s="379">
        <f t="shared" si="46"/>
        <v>13</v>
      </c>
      <c r="J358" s="383">
        <v>255.4</v>
      </c>
      <c r="K358" s="379">
        <f t="shared" si="47"/>
        <v>10</v>
      </c>
    </row>
    <row r="359" spans="1:11" ht="27" customHeight="1" x14ac:dyDescent="0.25">
      <c r="A359" s="26" t="s">
        <v>13</v>
      </c>
      <c r="B359" s="383">
        <v>174.77215189873417</v>
      </c>
      <c r="C359" s="379">
        <f t="shared" si="43"/>
        <v>26</v>
      </c>
      <c r="D359" s="383">
        <v>230.11666666666667</v>
      </c>
      <c r="E359" s="379">
        <f t="shared" si="44"/>
        <v>29</v>
      </c>
      <c r="F359" s="383">
        <v>164.36904761904762</v>
      </c>
      <c r="G359" s="379">
        <f t="shared" si="45"/>
        <v>27</v>
      </c>
      <c r="H359" s="383">
        <v>158.74444444444444</v>
      </c>
      <c r="I359" s="379">
        <f t="shared" si="46"/>
        <v>28</v>
      </c>
      <c r="J359" s="383">
        <v>155.10752688172042</v>
      </c>
      <c r="K359" s="379">
        <f t="shared" si="47"/>
        <v>28</v>
      </c>
    </row>
    <row r="360" spans="1:11" ht="27" customHeight="1" x14ac:dyDescent="0.25">
      <c r="A360" s="26" t="s">
        <v>14</v>
      </c>
      <c r="B360" s="383">
        <v>195.8</v>
      </c>
      <c r="C360" s="379">
        <f t="shared" si="43"/>
        <v>24</v>
      </c>
      <c r="D360" s="383">
        <v>326.33333333333331</v>
      </c>
      <c r="E360" s="379">
        <f t="shared" si="44"/>
        <v>21</v>
      </c>
      <c r="F360" s="383">
        <v>195.8</v>
      </c>
      <c r="G360" s="379">
        <f t="shared" si="45"/>
        <v>23</v>
      </c>
      <c r="H360" s="383">
        <v>331</v>
      </c>
      <c r="I360" s="379">
        <f t="shared" si="46"/>
        <v>7</v>
      </c>
      <c r="J360" s="383">
        <v>332.33333333333331</v>
      </c>
      <c r="K360" s="379">
        <f t="shared" si="47"/>
        <v>6</v>
      </c>
    </row>
    <row r="361" spans="1:11" ht="27" customHeight="1" x14ac:dyDescent="0.25">
      <c r="A361" s="26" t="s">
        <v>15</v>
      </c>
      <c r="B361" s="383">
        <v>134.83333333333334</v>
      </c>
      <c r="C361" s="379">
        <f t="shared" si="43"/>
        <v>28</v>
      </c>
      <c r="D361" s="383">
        <v>269.66666666666669</v>
      </c>
      <c r="E361" s="379">
        <f t="shared" si="44"/>
        <v>26</v>
      </c>
      <c r="F361" s="383">
        <v>134.83333333333334</v>
      </c>
      <c r="G361" s="379">
        <f t="shared" si="45"/>
        <v>28</v>
      </c>
      <c r="H361" s="383">
        <v>278.66666666666669</v>
      </c>
      <c r="I361" s="379">
        <f t="shared" si="46"/>
        <v>11</v>
      </c>
      <c r="J361" s="383">
        <v>169</v>
      </c>
      <c r="K361" s="379">
        <f t="shared" si="47"/>
        <v>23</v>
      </c>
    </row>
    <row r="362" spans="1:11" ht="27" customHeight="1" x14ac:dyDescent="0.25">
      <c r="A362" s="26" t="s">
        <v>16</v>
      </c>
      <c r="B362" s="383">
        <v>451.2</v>
      </c>
      <c r="C362" s="379">
        <f t="shared" si="43"/>
        <v>3</v>
      </c>
      <c r="D362" s="383">
        <v>564</v>
      </c>
      <c r="E362" s="379">
        <f t="shared" si="44"/>
        <v>9</v>
      </c>
      <c r="F362" s="383">
        <v>615.27272727272725</v>
      </c>
      <c r="G362" s="379">
        <f t="shared" si="45"/>
        <v>4</v>
      </c>
      <c r="H362" s="383">
        <v>413.88235294117646</v>
      </c>
      <c r="I362" s="379">
        <f t="shared" si="46"/>
        <v>6</v>
      </c>
      <c r="J362" s="383">
        <v>309.08695652173913</v>
      </c>
      <c r="K362" s="379">
        <f t="shared" si="47"/>
        <v>7</v>
      </c>
    </row>
    <row r="363" spans="1:11" ht="27" customHeight="1" x14ac:dyDescent="0.25">
      <c r="A363" s="26" t="s">
        <v>17</v>
      </c>
      <c r="B363" s="383">
        <v>127.42857142857143</v>
      </c>
      <c r="C363" s="379">
        <f t="shared" si="43"/>
        <v>29</v>
      </c>
      <c r="D363" s="383">
        <v>223</v>
      </c>
      <c r="E363" s="379">
        <f t="shared" si="44"/>
        <v>30</v>
      </c>
      <c r="F363" s="383">
        <v>127.42857142857143</v>
      </c>
      <c r="G363" s="379">
        <f t="shared" si="45"/>
        <v>29</v>
      </c>
      <c r="H363" s="383">
        <v>109.5</v>
      </c>
      <c r="I363" s="379">
        <f t="shared" si="46"/>
        <v>29</v>
      </c>
      <c r="J363" s="383">
        <v>97.222222222222229</v>
      </c>
      <c r="K363" s="379">
        <f t="shared" si="47"/>
        <v>30</v>
      </c>
    </row>
    <row r="364" spans="1:11" ht="27" customHeight="1" x14ac:dyDescent="0.25">
      <c r="A364" s="26" t="s">
        <v>120</v>
      </c>
      <c r="B364" s="383">
        <v>271.38888888888891</v>
      </c>
      <c r="C364" s="379">
        <f t="shared" si="43"/>
        <v>11</v>
      </c>
      <c r="D364" s="383">
        <v>375.76923076923077</v>
      </c>
      <c r="E364" s="379">
        <f t="shared" si="44"/>
        <v>17</v>
      </c>
      <c r="F364" s="383">
        <v>244.25</v>
      </c>
      <c r="G364" s="379">
        <f t="shared" si="45"/>
        <v>15</v>
      </c>
      <c r="H364" s="383">
        <v>230.68181818181819</v>
      </c>
      <c r="I364" s="379">
        <f t="shared" si="46"/>
        <v>17</v>
      </c>
      <c r="J364" s="383">
        <v>213.125</v>
      </c>
      <c r="K364" s="379">
        <f t="shared" si="47"/>
        <v>17</v>
      </c>
    </row>
    <row r="365" spans="1:11" ht="27" customHeight="1" x14ac:dyDescent="0.25">
      <c r="A365" s="26" t="s">
        <v>19</v>
      </c>
      <c r="B365" s="383">
        <v>547.5</v>
      </c>
      <c r="C365" s="379">
        <f t="shared" si="43"/>
        <v>2</v>
      </c>
      <c r="D365" s="383">
        <v>547.5</v>
      </c>
      <c r="E365" s="379">
        <f t="shared" si="44"/>
        <v>10</v>
      </c>
      <c r="F365" s="383">
        <v>547.5</v>
      </c>
      <c r="G365" s="379">
        <f t="shared" si="45"/>
        <v>6</v>
      </c>
      <c r="H365" s="383">
        <v>557</v>
      </c>
      <c r="I365" s="379">
        <f t="shared" si="46"/>
        <v>2</v>
      </c>
      <c r="J365" s="383">
        <v>559.5</v>
      </c>
      <c r="K365" s="379">
        <f t="shared" si="47"/>
        <v>2</v>
      </c>
    </row>
    <row r="366" spans="1:11" ht="27" customHeight="1" x14ac:dyDescent="0.25">
      <c r="A366" s="26" t="s">
        <v>20</v>
      </c>
      <c r="B366" s="383">
        <v>93.75</v>
      </c>
      <c r="C366" s="379">
        <f t="shared" si="43"/>
        <v>31</v>
      </c>
      <c r="D366" s="383">
        <v>125</v>
      </c>
      <c r="E366" s="379">
        <f t="shared" si="44"/>
        <v>31</v>
      </c>
      <c r="F366" s="383">
        <v>83.333333333333329</v>
      </c>
      <c r="G366" s="379">
        <f t="shared" si="45"/>
        <v>31</v>
      </c>
      <c r="H366" s="383">
        <v>86.333333333333329</v>
      </c>
      <c r="I366" s="379">
        <f t="shared" si="46"/>
        <v>31</v>
      </c>
      <c r="J366" s="383">
        <v>87.444444444444443</v>
      </c>
      <c r="K366" s="379">
        <f t="shared" si="47"/>
        <v>31</v>
      </c>
    </row>
    <row r="367" spans="1:11" ht="27" customHeight="1" x14ac:dyDescent="0.25">
      <c r="A367" s="26" t="s">
        <v>21</v>
      </c>
      <c r="B367" s="383">
        <v>744.5</v>
      </c>
      <c r="C367" s="379">
        <f t="shared" si="43"/>
        <v>1</v>
      </c>
      <c r="D367" s="383">
        <v>1489</v>
      </c>
      <c r="E367" s="379">
        <f t="shared" si="44"/>
        <v>1</v>
      </c>
      <c r="F367" s="383">
        <v>744.5</v>
      </c>
      <c r="G367" s="379">
        <f t="shared" si="45"/>
        <v>1</v>
      </c>
      <c r="H367" s="383">
        <v>459.14285714285717</v>
      </c>
      <c r="I367" s="379">
        <f t="shared" si="46"/>
        <v>4</v>
      </c>
      <c r="J367" s="383">
        <v>364.44444444444446</v>
      </c>
      <c r="K367" s="379">
        <f t="shared" si="47"/>
        <v>5</v>
      </c>
    </row>
    <row r="368" spans="1:11" ht="27" customHeight="1" x14ac:dyDescent="0.25">
      <c r="A368" s="26" t="s">
        <v>22</v>
      </c>
      <c r="B368" s="383">
        <v>250.3</v>
      </c>
      <c r="C368" s="379">
        <f t="shared" si="43"/>
        <v>14</v>
      </c>
      <c r="D368" s="383">
        <v>385.07692307692309</v>
      </c>
      <c r="E368" s="379">
        <f t="shared" si="44"/>
        <v>15</v>
      </c>
      <c r="F368" s="383">
        <v>278.11111111111109</v>
      </c>
      <c r="G368" s="379">
        <f t="shared" si="45"/>
        <v>10</v>
      </c>
      <c r="H368" s="383">
        <v>269</v>
      </c>
      <c r="I368" s="379">
        <f t="shared" si="46"/>
        <v>12</v>
      </c>
      <c r="J368" s="383">
        <v>233.45454545454547</v>
      </c>
      <c r="K368" s="379">
        <f t="shared" si="47"/>
        <v>11</v>
      </c>
    </row>
    <row r="369" spans="1:11" ht="27" customHeight="1" x14ac:dyDescent="0.25">
      <c r="A369" s="26" t="s">
        <v>23</v>
      </c>
      <c r="B369" s="383">
        <v>440.66666666666669</v>
      </c>
      <c r="C369" s="379">
        <f t="shared" si="43"/>
        <v>4</v>
      </c>
      <c r="D369" s="383">
        <v>661</v>
      </c>
      <c r="E369" s="379">
        <f t="shared" si="44"/>
        <v>5</v>
      </c>
      <c r="F369" s="383">
        <v>661</v>
      </c>
      <c r="G369" s="379">
        <f t="shared" si="45"/>
        <v>3</v>
      </c>
      <c r="H369" s="383">
        <v>670</v>
      </c>
      <c r="I369" s="379">
        <f t="shared" si="46"/>
        <v>1</v>
      </c>
      <c r="J369" s="383">
        <v>673</v>
      </c>
      <c r="K369" s="379">
        <f t="shared" si="47"/>
        <v>1</v>
      </c>
    </row>
    <row r="370" spans="1:11" ht="27" customHeight="1" x14ac:dyDescent="0.25">
      <c r="A370" s="26" t="s">
        <v>24</v>
      </c>
      <c r="B370" s="383">
        <v>228.83333333333334</v>
      </c>
      <c r="C370" s="379">
        <f t="shared" si="43"/>
        <v>16</v>
      </c>
      <c r="D370" s="383">
        <v>343.25</v>
      </c>
      <c r="E370" s="379">
        <f t="shared" si="44"/>
        <v>19</v>
      </c>
      <c r="F370" s="383">
        <v>228.83333333333334</v>
      </c>
      <c r="G370" s="379">
        <f t="shared" si="45"/>
        <v>17</v>
      </c>
      <c r="H370" s="383">
        <v>205</v>
      </c>
      <c r="I370" s="379">
        <f t="shared" si="46"/>
        <v>22</v>
      </c>
      <c r="J370" s="383">
        <v>181.75</v>
      </c>
      <c r="K370" s="379">
        <f t="shared" si="47"/>
        <v>22</v>
      </c>
    </row>
    <row r="371" spans="1:11" ht="27" customHeight="1" x14ac:dyDescent="0.25">
      <c r="A371" s="26" t="s">
        <v>25</v>
      </c>
      <c r="B371" s="383">
        <v>236.85714285714286</v>
      </c>
      <c r="C371" s="379">
        <f t="shared" si="43"/>
        <v>15</v>
      </c>
      <c r="D371" s="383">
        <v>331.6</v>
      </c>
      <c r="E371" s="379">
        <f t="shared" si="44"/>
        <v>20</v>
      </c>
      <c r="F371" s="383">
        <v>207.25</v>
      </c>
      <c r="G371" s="379">
        <f t="shared" si="45"/>
        <v>19</v>
      </c>
      <c r="H371" s="383">
        <v>210.25</v>
      </c>
      <c r="I371" s="379">
        <f t="shared" si="46"/>
        <v>20</v>
      </c>
      <c r="J371" s="383">
        <v>211.125</v>
      </c>
      <c r="K371" s="379">
        <f t="shared" si="47"/>
        <v>18</v>
      </c>
    </row>
    <row r="372" spans="1:11" ht="27" customHeight="1" x14ac:dyDescent="0.25">
      <c r="A372" s="26" t="s">
        <v>26</v>
      </c>
      <c r="B372" s="383">
        <v>206.1875</v>
      </c>
      <c r="C372" s="379">
        <f t="shared" si="43"/>
        <v>19</v>
      </c>
      <c r="D372" s="383">
        <v>471.28571428571428</v>
      </c>
      <c r="E372" s="379">
        <f t="shared" si="44"/>
        <v>13</v>
      </c>
      <c r="F372" s="383">
        <v>194.05882352941177</v>
      </c>
      <c r="G372" s="379">
        <f t="shared" si="45"/>
        <v>24</v>
      </c>
      <c r="H372" s="383">
        <v>188.05555555555554</v>
      </c>
      <c r="I372" s="379">
        <f t="shared" si="46"/>
        <v>25</v>
      </c>
      <c r="J372" s="383">
        <v>162.52380952380952</v>
      </c>
      <c r="K372" s="379">
        <f t="shared" si="47"/>
        <v>25</v>
      </c>
    </row>
    <row r="373" spans="1:11" ht="27" customHeight="1" x14ac:dyDescent="0.25">
      <c r="A373" s="26" t="s">
        <v>27</v>
      </c>
      <c r="B373" s="383">
        <v>397.8</v>
      </c>
      <c r="C373" s="379">
        <f t="shared" si="43"/>
        <v>5</v>
      </c>
      <c r="D373" s="383">
        <v>497.25</v>
      </c>
      <c r="E373" s="379">
        <f t="shared" si="44"/>
        <v>11</v>
      </c>
      <c r="F373" s="383">
        <v>663</v>
      </c>
      <c r="G373" s="379">
        <f t="shared" si="45"/>
        <v>2</v>
      </c>
      <c r="H373" s="383">
        <v>285.42857142857144</v>
      </c>
      <c r="I373" s="379">
        <f t="shared" si="46"/>
        <v>9</v>
      </c>
      <c r="J373" s="383">
        <v>285.57142857142856</v>
      </c>
      <c r="K373" s="379">
        <f t="shared" si="47"/>
        <v>9</v>
      </c>
    </row>
    <row r="374" spans="1:11" ht="27" customHeight="1" x14ac:dyDescent="0.25">
      <c r="A374" s="26" t="s">
        <v>28</v>
      </c>
      <c r="B374" s="383">
        <v>148.80000000000001</v>
      </c>
      <c r="C374" s="379">
        <f t="shared" si="43"/>
        <v>27</v>
      </c>
      <c r="D374" s="383">
        <v>744</v>
      </c>
      <c r="E374" s="379">
        <f t="shared" si="44"/>
        <v>4</v>
      </c>
      <c r="F374" s="383">
        <v>186</v>
      </c>
      <c r="G374" s="379">
        <f t="shared" si="45"/>
        <v>26</v>
      </c>
      <c r="H374" s="383">
        <v>251.66666666666666</v>
      </c>
      <c r="I374" s="379">
        <f t="shared" si="46"/>
        <v>14</v>
      </c>
      <c r="J374" s="383">
        <v>189.75</v>
      </c>
      <c r="K374" s="379">
        <f t="shared" si="47"/>
        <v>21</v>
      </c>
    </row>
    <row r="375" spans="1:11" ht="27" customHeight="1" x14ac:dyDescent="0.25">
      <c r="A375" s="26" t="s">
        <v>29</v>
      </c>
      <c r="B375" s="383">
        <v>278.71428571428572</v>
      </c>
      <c r="C375" s="379">
        <f t="shared" si="43"/>
        <v>10</v>
      </c>
      <c r="D375" s="383">
        <v>390.2</v>
      </c>
      <c r="E375" s="379">
        <f t="shared" si="44"/>
        <v>14</v>
      </c>
      <c r="F375" s="383">
        <v>243.875</v>
      </c>
      <c r="G375" s="379">
        <f t="shared" si="45"/>
        <v>16</v>
      </c>
      <c r="H375" s="383">
        <v>222.44444444444446</v>
      </c>
      <c r="I375" s="379">
        <f t="shared" si="46"/>
        <v>18</v>
      </c>
      <c r="J375" s="383">
        <v>224</v>
      </c>
      <c r="K375" s="379">
        <f t="shared" si="47"/>
        <v>14</v>
      </c>
    </row>
    <row r="376" spans="1:11" ht="27" customHeight="1" x14ac:dyDescent="0.25">
      <c r="A376" s="26" t="s">
        <v>30</v>
      </c>
      <c r="B376" s="383">
        <v>256.2</v>
      </c>
      <c r="C376" s="379">
        <f t="shared" si="43"/>
        <v>13</v>
      </c>
      <c r="D376" s="383">
        <v>366</v>
      </c>
      <c r="E376" s="379">
        <f t="shared" si="44"/>
        <v>18</v>
      </c>
      <c r="F376" s="383">
        <v>284.66666666666669</v>
      </c>
      <c r="G376" s="379">
        <f t="shared" si="45"/>
        <v>9</v>
      </c>
      <c r="H376" s="383">
        <v>233.36363636363637</v>
      </c>
      <c r="I376" s="379">
        <f t="shared" si="46"/>
        <v>16</v>
      </c>
      <c r="J376" s="383">
        <v>214.08333333333334</v>
      </c>
      <c r="K376" s="379">
        <f t="shared" si="47"/>
        <v>16</v>
      </c>
    </row>
    <row r="377" spans="1:11" ht="27" customHeight="1" x14ac:dyDescent="0.25">
      <c r="A377" s="26" t="s">
        <v>31</v>
      </c>
      <c r="B377" s="383">
        <v>298.83333333333331</v>
      </c>
      <c r="C377" s="379">
        <f t="shared" si="43"/>
        <v>8</v>
      </c>
      <c r="D377" s="383">
        <v>896.5</v>
      </c>
      <c r="E377" s="379">
        <f t="shared" si="44"/>
        <v>3</v>
      </c>
      <c r="F377" s="383">
        <v>358.6</v>
      </c>
      <c r="G377" s="379">
        <f t="shared" si="45"/>
        <v>8</v>
      </c>
      <c r="H377" s="383">
        <v>298.83333333333331</v>
      </c>
      <c r="I377" s="379">
        <f t="shared" si="46"/>
        <v>8</v>
      </c>
      <c r="J377" s="383">
        <v>298.66666666666669</v>
      </c>
      <c r="K377" s="379">
        <f t="shared" si="47"/>
        <v>8</v>
      </c>
    </row>
    <row r="378" spans="1:11" ht="27" customHeight="1" x14ac:dyDescent="0.25">
      <c r="A378" s="26" t="s">
        <v>32</v>
      </c>
      <c r="B378" s="383">
        <v>280.41666666666669</v>
      </c>
      <c r="C378" s="379">
        <f t="shared" si="43"/>
        <v>9</v>
      </c>
      <c r="D378" s="383">
        <v>258.84615384615387</v>
      </c>
      <c r="E378" s="379">
        <f t="shared" si="44"/>
        <v>28</v>
      </c>
      <c r="F378" s="383">
        <v>258.84615384615387</v>
      </c>
      <c r="G378" s="379">
        <f t="shared" si="45"/>
        <v>12</v>
      </c>
      <c r="H378" s="383">
        <v>242.92857142857142</v>
      </c>
      <c r="I378" s="379">
        <f t="shared" si="46"/>
        <v>15</v>
      </c>
      <c r="J378" s="383">
        <v>227.66666666666666</v>
      </c>
      <c r="K378" s="379">
        <f t="shared" si="47"/>
        <v>12</v>
      </c>
    </row>
    <row r="379" spans="1:11" ht="27" customHeight="1" x14ac:dyDescent="0.25">
      <c r="A379" s="26" t="s">
        <v>33</v>
      </c>
      <c r="B379" s="383">
        <v>209.57142857142858</v>
      </c>
      <c r="C379" s="379">
        <f t="shared" si="43"/>
        <v>18</v>
      </c>
      <c r="D379" s="383">
        <v>489</v>
      </c>
      <c r="E379" s="379">
        <f t="shared" si="44"/>
        <v>12</v>
      </c>
      <c r="F379" s="383">
        <v>244.5</v>
      </c>
      <c r="G379" s="379">
        <f t="shared" si="45"/>
        <v>14</v>
      </c>
      <c r="H379" s="383">
        <v>209.85714285714286</v>
      </c>
      <c r="I379" s="379">
        <f t="shared" si="46"/>
        <v>21</v>
      </c>
      <c r="J379" s="383">
        <v>163.55555555555554</v>
      </c>
      <c r="K379" s="379">
        <f t="shared" si="47"/>
        <v>24</v>
      </c>
    </row>
    <row r="380" spans="1:11" ht="27" customHeight="1" x14ac:dyDescent="0.25">
      <c r="A380" s="26" t="s">
        <v>136</v>
      </c>
      <c r="B380" s="383">
        <v>317</v>
      </c>
      <c r="C380" s="379">
        <f t="shared" si="43"/>
        <v>7</v>
      </c>
      <c r="D380" s="383">
        <v>380.4</v>
      </c>
      <c r="E380" s="379">
        <f t="shared" si="44"/>
        <v>16</v>
      </c>
      <c r="F380" s="383">
        <v>271.71428571428572</v>
      </c>
      <c r="G380" s="379">
        <f t="shared" si="45"/>
        <v>11</v>
      </c>
      <c r="H380" s="383">
        <v>284.14285714285717</v>
      </c>
      <c r="I380" s="379">
        <f t="shared" si="46"/>
        <v>10</v>
      </c>
      <c r="J380" s="383">
        <v>224.22222222222223</v>
      </c>
      <c r="K380" s="379">
        <f t="shared" si="47"/>
        <v>13</v>
      </c>
    </row>
    <row r="381" spans="1:11" ht="27" customHeight="1" x14ac:dyDescent="0.25">
      <c r="A381" s="26" t="s">
        <v>35</v>
      </c>
      <c r="B381" s="383">
        <v>196.77777777777777</v>
      </c>
      <c r="C381" s="379">
        <f t="shared" si="43"/>
        <v>23</v>
      </c>
      <c r="D381" s="383">
        <v>590.33333333333337</v>
      </c>
      <c r="E381" s="379">
        <f t="shared" si="44"/>
        <v>7</v>
      </c>
      <c r="F381" s="383">
        <v>196.77777777777777</v>
      </c>
      <c r="G381" s="379">
        <f t="shared" si="45"/>
        <v>22</v>
      </c>
      <c r="H381" s="383">
        <v>221.125</v>
      </c>
      <c r="I381" s="379">
        <f t="shared" si="46"/>
        <v>19</v>
      </c>
      <c r="J381" s="383">
        <v>221.125</v>
      </c>
      <c r="K381" s="379">
        <f t="shared" si="47"/>
        <v>15</v>
      </c>
    </row>
    <row r="382" spans="1:11" ht="27" customHeight="1" x14ac:dyDescent="0.25">
      <c r="A382" s="26" t="s">
        <v>36</v>
      </c>
      <c r="B382" s="383">
        <v>110.27272727272727</v>
      </c>
      <c r="C382" s="379">
        <f t="shared" si="43"/>
        <v>30</v>
      </c>
      <c r="D382" s="383">
        <v>303.25</v>
      </c>
      <c r="E382" s="379">
        <f t="shared" si="44"/>
        <v>23</v>
      </c>
      <c r="F382" s="383">
        <v>110.27272727272727</v>
      </c>
      <c r="G382" s="379">
        <f t="shared" si="45"/>
        <v>30</v>
      </c>
      <c r="H382" s="383">
        <v>107.75</v>
      </c>
      <c r="I382" s="379">
        <f t="shared" si="46"/>
        <v>30</v>
      </c>
      <c r="J382" s="383">
        <v>109.5</v>
      </c>
      <c r="K382" s="379">
        <f t="shared" si="47"/>
        <v>29</v>
      </c>
    </row>
    <row r="383" spans="1:11" ht="27" customHeight="1" x14ac:dyDescent="0.25">
      <c r="A383" s="9" t="s">
        <v>440</v>
      </c>
    </row>
    <row r="384" spans="1:11" ht="27" customHeight="1" x14ac:dyDescent="0.25">
      <c r="A384" s="9" t="s">
        <v>227</v>
      </c>
    </row>
    <row r="386" spans="1:11" ht="27" customHeight="1" x14ac:dyDescent="0.25">
      <c r="A386" s="469" t="s">
        <v>897</v>
      </c>
      <c r="D386" s="473"/>
      <c r="F386" s="473"/>
      <c r="J386" s="473"/>
      <c r="K386" s="23" t="s">
        <v>76</v>
      </c>
    </row>
    <row r="387" spans="1:11" ht="27" customHeight="1" x14ac:dyDescent="0.25">
      <c r="A387" s="721" t="s">
        <v>1</v>
      </c>
      <c r="B387" s="725">
        <v>1399</v>
      </c>
      <c r="C387" s="725"/>
      <c r="D387" s="725" t="s">
        <v>436</v>
      </c>
      <c r="E387" s="725"/>
      <c r="F387" s="725">
        <v>1401</v>
      </c>
      <c r="G387" s="725"/>
      <c r="H387" s="725">
        <v>1402</v>
      </c>
      <c r="I387" s="725"/>
      <c r="J387" s="725">
        <v>1403</v>
      </c>
      <c r="K387" s="725"/>
    </row>
    <row r="388" spans="1:11" ht="27" customHeight="1" x14ac:dyDescent="0.25">
      <c r="A388" s="723"/>
      <c r="B388" s="458" t="s">
        <v>75</v>
      </c>
      <c r="C388" s="458" t="s">
        <v>3</v>
      </c>
      <c r="D388" s="458" t="s">
        <v>75</v>
      </c>
      <c r="E388" s="458" t="s">
        <v>3</v>
      </c>
      <c r="F388" s="458" t="s">
        <v>75</v>
      </c>
      <c r="G388" s="458" t="s">
        <v>3</v>
      </c>
      <c r="H388" s="458" t="s">
        <v>75</v>
      </c>
      <c r="I388" s="458" t="s">
        <v>3</v>
      </c>
      <c r="J388" s="458" t="s">
        <v>75</v>
      </c>
      <c r="K388" s="458" t="s">
        <v>3</v>
      </c>
    </row>
    <row r="389" spans="1:11" ht="27" customHeight="1" x14ac:dyDescent="0.25">
      <c r="A389" s="25" t="s">
        <v>91</v>
      </c>
      <c r="B389" s="16">
        <v>199</v>
      </c>
      <c r="C389" s="16" t="s">
        <v>230</v>
      </c>
      <c r="D389" s="16">
        <v>274.61691242852845</v>
      </c>
      <c r="E389" s="16" t="s">
        <v>230</v>
      </c>
      <c r="F389" s="16">
        <v>195</v>
      </c>
      <c r="G389" s="16" t="s">
        <v>230</v>
      </c>
      <c r="H389" s="16">
        <v>196</v>
      </c>
      <c r="I389" s="16" t="s">
        <v>230</v>
      </c>
      <c r="J389" s="16">
        <v>210</v>
      </c>
      <c r="K389" s="16" t="s">
        <v>230</v>
      </c>
    </row>
    <row r="390" spans="1:11" ht="27" customHeight="1" x14ac:dyDescent="0.25">
      <c r="A390" s="26" t="s">
        <v>74</v>
      </c>
      <c r="B390" s="383">
        <v>216.10253857640615</v>
      </c>
      <c r="C390" s="379">
        <f t="shared" ref="C390:C420" si="48">RANK(B390,$B$390:$B$420)</f>
        <v>7</v>
      </c>
      <c r="D390" s="383">
        <v>214.08661025385763</v>
      </c>
      <c r="E390" s="379">
        <f>RANK(D390,$D$390:$D$420)</f>
        <v>16</v>
      </c>
      <c r="F390" s="383">
        <v>189.7212543554007</v>
      </c>
      <c r="G390" s="379">
        <f>RANK(F390,$F$390:$F$420)</f>
        <v>11</v>
      </c>
      <c r="H390" s="383">
        <v>174.13496932515338</v>
      </c>
      <c r="I390" s="379">
        <f>RANK(H390,$H$390:$H$420)</f>
        <v>14</v>
      </c>
      <c r="J390" s="383">
        <v>176.88172043010752</v>
      </c>
      <c r="K390" s="379">
        <f>RANK(J390,$J$390:$J$420)</f>
        <v>13</v>
      </c>
    </row>
    <row r="391" spans="1:11" ht="27" customHeight="1" x14ac:dyDescent="0.25">
      <c r="A391" s="26" t="s">
        <v>110</v>
      </c>
      <c r="B391" s="383">
        <v>117.48087110064745</v>
      </c>
      <c r="C391" s="379">
        <f t="shared" si="48"/>
        <v>26</v>
      </c>
      <c r="D391" s="383">
        <v>80.105944673337262</v>
      </c>
      <c r="E391" s="379">
        <f t="shared" ref="E391:E420" si="49">RANK(D391,$D$390:$D$420)</f>
        <v>28</v>
      </c>
      <c r="F391" s="383">
        <v>117.48087110064745</v>
      </c>
      <c r="G391" s="379">
        <f t="shared" ref="G391:G420" si="50">RANK(F391,$F$390:$F$420)</f>
        <v>24</v>
      </c>
      <c r="H391" s="383">
        <v>83.466590519703033</v>
      </c>
      <c r="I391" s="379">
        <f t="shared" ref="I391:I420" si="51">RANK(H391,$H$390:$H$420)</f>
        <v>27</v>
      </c>
      <c r="J391" s="383">
        <v>111.84471521677528</v>
      </c>
      <c r="K391" s="379">
        <f t="shared" ref="K391:K420" si="52">RANK(J391,$J$390:$J$420)</f>
        <v>24</v>
      </c>
    </row>
    <row r="392" spans="1:11" ht="27" customHeight="1" x14ac:dyDescent="0.25">
      <c r="A392" s="26" t="s">
        <v>8</v>
      </c>
      <c r="B392" s="383">
        <v>190.67077872012337</v>
      </c>
      <c r="C392" s="379">
        <f t="shared" si="48"/>
        <v>13</v>
      </c>
      <c r="D392" s="383">
        <v>248.34232845026983</v>
      </c>
      <c r="E392" s="379">
        <f t="shared" si="49"/>
        <v>9</v>
      </c>
      <c r="F392" s="383">
        <v>202.23592906707788</v>
      </c>
      <c r="G392" s="379">
        <f t="shared" si="50"/>
        <v>7</v>
      </c>
      <c r="H392" s="383">
        <v>225.19260400616332</v>
      </c>
      <c r="I392" s="379">
        <f t="shared" si="51"/>
        <v>7</v>
      </c>
      <c r="J392" s="383">
        <v>250.34642032332562</v>
      </c>
      <c r="K392" s="379">
        <f t="shared" si="52"/>
        <v>7</v>
      </c>
    </row>
    <row r="393" spans="1:11" s="18" customFormat="1" ht="27" customHeight="1" x14ac:dyDescent="0.25">
      <c r="A393" s="26" t="s">
        <v>9</v>
      </c>
      <c r="B393" s="383">
        <v>234.01360544217687</v>
      </c>
      <c r="C393" s="379">
        <f t="shared" si="48"/>
        <v>6</v>
      </c>
      <c r="D393" s="383">
        <v>347.69463340891912</v>
      </c>
      <c r="E393" s="379">
        <f t="shared" si="49"/>
        <v>4</v>
      </c>
      <c r="F393" s="383">
        <v>239.15343915343917</v>
      </c>
      <c r="G393" s="379">
        <f t="shared" si="50"/>
        <v>5</v>
      </c>
      <c r="H393" s="383">
        <v>266.93817104776008</v>
      </c>
      <c r="I393" s="379">
        <f t="shared" si="51"/>
        <v>4</v>
      </c>
      <c r="J393" s="383">
        <v>279.22269294529383</v>
      </c>
      <c r="K393" s="379">
        <f t="shared" si="52"/>
        <v>6</v>
      </c>
    </row>
    <row r="394" spans="1:11" s="18" customFormat="1" ht="27" customHeight="1" x14ac:dyDescent="0.25">
      <c r="A394" s="26" t="s">
        <v>10</v>
      </c>
      <c r="B394" s="383">
        <v>168.0977312390925</v>
      </c>
      <c r="C394" s="379">
        <f t="shared" si="48"/>
        <v>17</v>
      </c>
      <c r="D394" s="383">
        <v>227.01570680628271</v>
      </c>
      <c r="E394" s="379">
        <f t="shared" si="49"/>
        <v>13</v>
      </c>
      <c r="F394" s="383">
        <v>113.61256544502618</v>
      </c>
      <c r="G394" s="379">
        <f t="shared" si="50"/>
        <v>25</v>
      </c>
      <c r="H394" s="383">
        <v>125.50133689839573</v>
      </c>
      <c r="I394" s="379">
        <f t="shared" si="51"/>
        <v>20</v>
      </c>
      <c r="J394" s="383">
        <v>138.04491413474241</v>
      </c>
      <c r="K394" s="379">
        <f t="shared" si="52"/>
        <v>19</v>
      </c>
    </row>
    <row r="395" spans="1:11" ht="27" customHeight="1" x14ac:dyDescent="0.25">
      <c r="A395" s="26" t="s">
        <v>11</v>
      </c>
      <c r="B395" s="383">
        <v>90.452261306532662</v>
      </c>
      <c r="C395" s="379">
        <f t="shared" si="48"/>
        <v>27</v>
      </c>
      <c r="D395" s="383">
        <v>219.0954773869347</v>
      </c>
      <c r="E395" s="379">
        <f t="shared" si="49"/>
        <v>15</v>
      </c>
      <c r="F395" s="383">
        <v>90.452261306532662</v>
      </c>
      <c r="G395" s="379">
        <f t="shared" si="50"/>
        <v>27</v>
      </c>
      <c r="H395" s="383">
        <v>90.604026845637591</v>
      </c>
      <c r="I395" s="379">
        <f t="shared" si="51"/>
        <v>25</v>
      </c>
      <c r="J395" s="383">
        <v>90.452261306532662</v>
      </c>
      <c r="K395" s="379">
        <f t="shared" si="52"/>
        <v>28</v>
      </c>
    </row>
    <row r="396" spans="1:11" ht="27" customHeight="1" x14ac:dyDescent="0.25">
      <c r="A396" s="26" t="s">
        <v>12</v>
      </c>
      <c r="B396" s="383">
        <v>176.7479674796748</v>
      </c>
      <c r="C396" s="379">
        <f t="shared" si="48"/>
        <v>15</v>
      </c>
      <c r="D396" s="383">
        <v>167.96747967479675</v>
      </c>
      <c r="E396" s="379">
        <f t="shared" si="49"/>
        <v>18</v>
      </c>
      <c r="F396" s="383">
        <v>158.86178861788619</v>
      </c>
      <c r="G396" s="379">
        <f t="shared" si="50"/>
        <v>19</v>
      </c>
      <c r="H396" s="383">
        <v>96.758893280632407</v>
      </c>
      <c r="I396" s="379">
        <f t="shared" si="51"/>
        <v>22</v>
      </c>
      <c r="J396" s="383">
        <v>95.84964761158966</v>
      </c>
      <c r="K396" s="379">
        <f t="shared" si="52"/>
        <v>26</v>
      </c>
    </row>
    <row r="397" spans="1:11" ht="27" customHeight="1" x14ac:dyDescent="0.25">
      <c r="A397" s="26" t="s">
        <v>13</v>
      </c>
      <c r="B397" s="383">
        <v>361.58470341131311</v>
      </c>
      <c r="C397" s="379">
        <f t="shared" si="48"/>
        <v>2</v>
      </c>
      <c r="D397" s="383">
        <v>599.97827189106977</v>
      </c>
      <c r="E397" s="379">
        <f t="shared" si="49"/>
        <v>1</v>
      </c>
      <c r="F397" s="383">
        <v>376.62779749402478</v>
      </c>
      <c r="G397" s="379">
        <f t="shared" si="50"/>
        <v>2</v>
      </c>
      <c r="H397" s="383">
        <v>362.9453349198572</v>
      </c>
      <c r="I397" s="379">
        <f t="shared" si="51"/>
        <v>2</v>
      </c>
      <c r="J397" s="383">
        <v>374.52339688041593</v>
      </c>
      <c r="K397" s="379">
        <f t="shared" si="52"/>
        <v>1</v>
      </c>
    </row>
    <row r="398" spans="1:11" ht="27" customHeight="1" x14ac:dyDescent="0.25">
      <c r="A398" s="26" t="s">
        <v>14</v>
      </c>
      <c r="B398" s="383">
        <v>199.08069458631257</v>
      </c>
      <c r="C398" s="379">
        <f t="shared" si="48"/>
        <v>11</v>
      </c>
      <c r="D398" s="383">
        <v>149.43820224719101</v>
      </c>
      <c r="E398" s="379">
        <f t="shared" si="49"/>
        <v>20</v>
      </c>
      <c r="F398" s="383">
        <v>196.52706843718079</v>
      </c>
      <c r="G398" s="379">
        <f t="shared" si="50"/>
        <v>8</v>
      </c>
      <c r="H398" s="383">
        <v>113.19234642497482</v>
      </c>
      <c r="I398" s="379">
        <f t="shared" si="51"/>
        <v>21</v>
      </c>
      <c r="J398" s="383">
        <v>107.72316950852559</v>
      </c>
      <c r="K398" s="379">
        <f t="shared" si="52"/>
        <v>25</v>
      </c>
    </row>
    <row r="399" spans="1:11" ht="27" customHeight="1" x14ac:dyDescent="0.25">
      <c r="A399" s="26" t="s">
        <v>15</v>
      </c>
      <c r="B399" s="383">
        <v>201.97775030902346</v>
      </c>
      <c r="C399" s="379">
        <f t="shared" si="48"/>
        <v>9</v>
      </c>
      <c r="D399" s="383">
        <v>167.86155747836835</v>
      </c>
      <c r="E399" s="379">
        <f t="shared" si="49"/>
        <v>19</v>
      </c>
      <c r="F399" s="383">
        <v>166.37824474660076</v>
      </c>
      <c r="G399" s="379">
        <f t="shared" si="50"/>
        <v>17</v>
      </c>
      <c r="H399" s="383">
        <v>79.904306220095691</v>
      </c>
      <c r="I399" s="379">
        <f t="shared" si="51"/>
        <v>28</v>
      </c>
      <c r="J399" s="383">
        <v>136.2130177514793</v>
      </c>
      <c r="K399" s="379">
        <f t="shared" si="52"/>
        <v>20</v>
      </c>
    </row>
    <row r="400" spans="1:11" ht="27" customHeight="1" x14ac:dyDescent="0.25">
      <c r="A400" s="26" t="s">
        <v>16</v>
      </c>
      <c r="B400" s="383">
        <v>142.52364066193854</v>
      </c>
      <c r="C400" s="379">
        <f t="shared" si="48"/>
        <v>21</v>
      </c>
      <c r="D400" s="383">
        <v>237.05673758865248</v>
      </c>
      <c r="E400" s="379">
        <f t="shared" si="49"/>
        <v>11</v>
      </c>
      <c r="F400" s="383">
        <v>123.30082742316786</v>
      </c>
      <c r="G400" s="379">
        <f t="shared" si="50"/>
        <v>23</v>
      </c>
      <c r="H400" s="383">
        <v>141.04604889141558</v>
      </c>
      <c r="I400" s="379">
        <f t="shared" si="51"/>
        <v>19</v>
      </c>
      <c r="J400" s="383">
        <v>178.81558587705726</v>
      </c>
      <c r="K400" s="379">
        <f t="shared" si="52"/>
        <v>12</v>
      </c>
    </row>
    <row r="401" spans="1:11" ht="27" customHeight="1" x14ac:dyDescent="0.25">
      <c r="A401" s="26" t="s">
        <v>17</v>
      </c>
      <c r="B401" s="383">
        <v>245.51569506726457</v>
      </c>
      <c r="C401" s="379">
        <f t="shared" si="48"/>
        <v>5</v>
      </c>
      <c r="D401" s="383">
        <v>219.28251121076232</v>
      </c>
      <c r="E401" s="379">
        <f t="shared" si="49"/>
        <v>14</v>
      </c>
      <c r="F401" s="383">
        <v>239.91031390134529</v>
      </c>
      <c r="G401" s="379">
        <f t="shared" si="50"/>
        <v>4</v>
      </c>
      <c r="H401" s="383">
        <v>262.89954337899542</v>
      </c>
      <c r="I401" s="379">
        <f t="shared" si="51"/>
        <v>5</v>
      </c>
      <c r="J401" s="383">
        <v>282.28571428571428</v>
      </c>
      <c r="K401" s="379">
        <f t="shared" si="52"/>
        <v>5</v>
      </c>
    </row>
    <row r="402" spans="1:11" ht="27" customHeight="1" x14ac:dyDescent="0.25">
      <c r="A402" s="26" t="s">
        <v>120</v>
      </c>
      <c r="B402" s="383">
        <v>161.92425793244627</v>
      </c>
      <c r="C402" s="379">
        <f t="shared" si="48"/>
        <v>18</v>
      </c>
      <c r="D402" s="383">
        <v>238.68986693961105</v>
      </c>
      <c r="E402" s="379">
        <f t="shared" si="49"/>
        <v>10</v>
      </c>
      <c r="F402" s="383">
        <v>173.38792221084952</v>
      </c>
      <c r="G402" s="379">
        <f t="shared" si="50"/>
        <v>15</v>
      </c>
      <c r="H402" s="383">
        <v>188.6502463054187</v>
      </c>
      <c r="I402" s="379">
        <f t="shared" si="51"/>
        <v>9</v>
      </c>
      <c r="J402" s="383">
        <v>210.81133919843595</v>
      </c>
      <c r="K402" s="379">
        <f t="shared" si="52"/>
        <v>8</v>
      </c>
    </row>
    <row r="403" spans="1:11" ht="27" customHeight="1" x14ac:dyDescent="0.25">
      <c r="A403" s="26" t="s">
        <v>19</v>
      </c>
      <c r="B403" s="383">
        <v>43.926940639269404</v>
      </c>
      <c r="C403" s="379">
        <f t="shared" si="48"/>
        <v>30</v>
      </c>
      <c r="D403" s="383">
        <v>100.4566210045662</v>
      </c>
      <c r="E403" s="379">
        <f t="shared" si="49"/>
        <v>27</v>
      </c>
      <c r="F403" s="383">
        <v>52.054794520547944</v>
      </c>
      <c r="G403" s="379">
        <f t="shared" si="50"/>
        <v>29</v>
      </c>
      <c r="H403" s="383">
        <v>56.642728904847395</v>
      </c>
      <c r="I403" s="379">
        <f t="shared" si="51"/>
        <v>30</v>
      </c>
      <c r="J403" s="383">
        <v>48.614834673815906</v>
      </c>
      <c r="K403" s="379">
        <f t="shared" si="52"/>
        <v>30</v>
      </c>
    </row>
    <row r="404" spans="1:11" ht="27" customHeight="1" x14ac:dyDescent="0.25">
      <c r="A404" s="26" t="s">
        <v>20</v>
      </c>
      <c r="B404" s="383">
        <v>387.2</v>
      </c>
      <c r="C404" s="379">
        <f t="shared" si="48"/>
        <v>1</v>
      </c>
      <c r="D404" s="383">
        <v>470.13333333333333</v>
      </c>
      <c r="E404" s="379">
        <f t="shared" si="49"/>
        <v>2</v>
      </c>
      <c r="F404" s="383">
        <v>393.86666666666667</v>
      </c>
      <c r="G404" s="379">
        <f t="shared" si="50"/>
        <v>1</v>
      </c>
      <c r="H404" s="383">
        <v>305.53410553410549</v>
      </c>
      <c r="I404" s="379">
        <f t="shared" si="51"/>
        <v>3</v>
      </c>
      <c r="J404" s="383">
        <v>301.65184243964421</v>
      </c>
      <c r="K404" s="379">
        <f t="shared" si="52"/>
        <v>3</v>
      </c>
    </row>
    <row r="405" spans="1:11" ht="27" customHeight="1" x14ac:dyDescent="0.25">
      <c r="A405" s="26" t="s">
        <v>21</v>
      </c>
      <c r="B405" s="383">
        <v>40.631296171927467</v>
      </c>
      <c r="C405" s="379">
        <f t="shared" si="48"/>
        <v>31</v>
      </c>
      <c r="D405" s="383">
        <v>41.773002014775017</v>
      </c>
      <c r="E405" s="379">
        <f t="shared" si="49"/>
        <v>31</v>
      </c>
      <c r="F405" s="383">
        <v>40.631296171927467</v>
      </c>
      <c r="G405" s="379">
        <f t="shared" si="50"/>
        <v>31</v>
      </c>
      <c r="H405" s="383">
        <v>65.650280024891103</v>
      </c>
      <c r="I405" s="379">
        <f t="shared" si="51"/>
        <v>29</v>
      </c>
      <c r="J405" s="383">
        <v>73.048780487804876</v>
      </c>
      <c r="K405" s="379">
        <f t="shared" si="52"/>
        <v>29</v>
      </c>
    </row>
    <row r="406" spans="1:11" ht="27" customHeight="1" x14ac:dyDescent="0.25">
      <c r="A406" s="26" t="s">
        <v>22</v>
      </c>
      <c r="B406" s="383">
        <v>170.47542948461847</v>
      </c>
      <c r="C406" s="379">
        <f t="shared" si="48"/>
        <v>16</v>
      </c>
      <c r="D406" s="383">
        <v>268.07830603276068</v>
      </c>
      <c r="E406" s="379">
        <f t="shared" si="49"/>
        <v>6</v>
      </c>
      <c r="F406" s="383">
        <v>174.33080303635637</v>
      </c>
      <c r="G406" s="379">
        <f t="shared" si="50"/>
        <v>14</v>
      </c>
      <c r="H406" s="383">
        <v>175.09293680297398</v>
      </c>
      <c r="I406" s="379">
        <f t="shared" si="51"/>
        <v>13</v>
      </c>
      <c r="J406" s="383">
        <v>207.61292834890966</v>
      </c>
      <c r="K406" s="379">
        <f t="shared" si="52"/>
        <v>9</v>
      </c>
    </row>
    <row r="407" spans="1:11" ht="27" customHeight="1" x14ac:dyDescent="0.25">
      <c r="A407" s="26" t="s">
        <v>23</v>
      </c>
      <c r="B407" s="383">
        <v>62.178517397881997</v>
      </c>
      <c r="C407" s="379">
        <f t="shared" si="48"/>
        <v>29</v>
      </c>
      <c r="D407" s="383">
        <v>75.794251134644469</v>
      </c>
      <c r="E407" s="379">
        <f t="shared" si="49"/>
        <v>29</v>
      </c>
      <c r="F407" s="383">
        <v>40.998487140695914</v>
      </c>
      <c r="G407" s="379">
        <f t="shared" si="50"/>
        <v>30</v>
      </c>
      <c r="H407" s="383">
        <v>36.71641791044776</v>
      </c>
      <c r="I407" s="379">
        <f t="shared" si="51"/>
        <v>31</v>
      </c>
      <c r="J407" s="383">
        <v>36.552748885586922</v>
      </c>
      <c r="K407" s="379">
        <f t="shared" si="52"/>
        <v>31</v>
      </c>
    </row>
    <row r="408" spans="1:11" ht="27" customHeight="1" x14ac:dyDescent="0.25">
      <c r="A408" s="26" t="s">
        <v>24</v>
      </c>
      <c r="B408" s="383">
        <v>134.74144209759652</v>
      </c>
      <c r="C408" s="379">
        <f t="shared" si="48"/>
        <v>25</v>
      </c>
      <c r="D408" s="383">
        <v>178.15003641660596</v>
      </c>
      <c r="E408" s="379">
        <f t="shared" si="49"/>
        <v>17</v>
      </c>
      <c r="F408" s="383">
        <v>133.86744355426075</v>
      </c>
      <c r="G408" s="379">
        <f t="shared" si="50"/>
        <v>21</v>
      </c>
      <c r="H408" s="383">
        <v>160.06968641114983</v>
      </c>
      <c r="I408" s="379">
        <f t="shared" si="51"/>
        <v>17</v>
      </c>
      <c r="J408" s="383">
        <v>159.83493810178817</v>
      </c>
      <c r="K408" s="379">
        <f t="shared" si="52"/>
        <v>18</v>
      </c>
    </row>
    <row r="409" spans="1:11" ht="27" customHeight="1" x14ac:dyDescent="0.25">
      <c r="A409" s="26" t="s">
        <v>25</v>
      </c>
      <c r="B409" s="383">
        <v>142.21954161640531</v>
      </c>
      <c r="C409" s="379">
        <f t="shared" si="48"/>
        <v>23</v>
      </c>
      <c r="D409" s="383">
        <v>266.94813027744271</v>
      </c>
      <c r="E409" s="379">
        <f t="shared" si="49"/>
        <v>7</v>
      </c>
      <c r="F409" s="383">
        <v>192.82267792521111</v>
      </c>
      <c r="G409" s="379">
        <f t="shared" si="50"/>
        <v>9</v>
      </c>
      <c r="H409" s="383">
        <v>210.70154577883474</v>
      </c>
      <c r="I409" s="379">
        <f t="shared" si="51"/>
        <v>8</v>
      </c>
      <c r="J409" s="383">
        <v>167.25873297809355</v>
      </c>
      <c r="K409" s="379">
        <f t="shared" si="52"/>
        <v>16</v>
      </c>
    </row>
    <row r="410" spans="1:11" ht="27" customHeight="1" x14ac:dyDescent="0.25">
      <c r="A410" s="26" t="s">
        <v>26</v>
      </c>
      <c r="B410" s="383">
        <v>141.86117005153076</v>
      </c>
      <c r="C410" s="379">
        <f t="shared" si="48"/>
        <v>24</v>
      </c>
      <c r="D410" s="383">
        <v>123.85571385268264</v>
      </c>
      <c r="E410" s="379">
        <f t="shared" si="49"/>
        <v>25</v>
      </c>
      <c r="F410" s="383">
        <v>176.47772052137012</v>
      </c>
      <c r="G410" s="379">
        <f t="shared" si="50"/>
        <v>13</v>
      </c>
      <c r="H410" s="383">
        <v>177.51846381093057</v>
      </c>
      <c r="I410" s="379">
        <f t="shared" si="51"/>
        <v>11</v>
      </c>
      <c r="J410" s="383">
        <v>196.65983006152945</v>
      </c>
      <c r="K410" s="379">
        <f t="shared" si="52"/>
        <v>10</v>
      </c>
    </row>
    <row r="411" spans="1:11" ht="27" customHeight="1" x14ac:dyDescent="0.25">
      <c r="A411" s="26" t="s">
        <v>27</v>
      </c>
      <c r="B411" s="383">
        <v>271.79487179487182</v>
      </c>
      <c r="C411" s="379">
        <f t="shared" si="48"/>
        <v>4</v>
      </c>
      <c r="D411" s="383">
        <v>141.67923579688286</v>
      </c>
      <c r="E411" s="379">
        <f t="shared" si="49"/>
        <v>23</v>
      </c>
      <c r="F411" s="383">
        <v>68.476621417797887</v>
      </c>
      <c r="G411" s="379">
        <f t="shared" si="50"/>
        <v>28</v>
      </c>
      <c r="H411" s="383">
        <v>94.694694694694689</v>
      </c>
      <c r="I411" s="379">
        <f t="shared" si="51"/>
        <v>24</v>
      </c>
      <c r="J411" s="383">
        <v>94.647323661830924</v>
      </c>
      <c r="K411" s="379">
        <f t="shared" si="52"/>
        <v>27</v>
      </c>
    </row>
    <row r="412" spans="1:11" ht="27" customHeight="1" x14ac:dyDescent="0.25">
      <c r="A412" s="26" t="s">
        <v>28</v>
      </c>
      <c r="B412" s="383">
        <v>208.6021505376344</v>
      </c>
      <c r="C412" s="379">
        <f t="shared" si="48"/>
        <v>8</v>
      </c>
      <c r="D412" s="383">
        <v>56.451612903225815</v>
      </c>
      <c r="E412" s="379">
        <f t="shared" si="49"/>
        <v>30</v>
      </c>
      <c r="F412" s="383">
        <v>206.31720430107526</v>
      </c>
      <c r="G412" s="379">
        <f t="shared" si="50"/>
        <v>6</v>
      </c>
      <c r="H412" s="383">
        <v>95.496688741721854</v>
      </c>
      <c r="I412" s="379">
        <f t="shared" si="51"/>
        <v>23</v>
      </c>
      <c r="J412" s="383">
        <v>128.45849802371541</v>
      </c>
      <c r="K412" s="379">
        <f t="shared" si="52"/>
        <v>22</v>
      </c>
    </row>
    <row r="413" spans="1:11" ht="27" customHeight="1" x14ac:dyDescent="0.25">
      <c r="A413" s="26" t="s">
        <v>29</v>
      </c>
      <c r="B413" s="383">
        <v>142.43977447462839</v>
      </c>
      <c r="C413" s="379">
        <f t="shared" si="48"/>
        <v>22</v>
      </c>
      <c r="D413" s="383">
        <v>230.1896463352127</v>
      </c>
      <c r="E413" s="379">
        <f t="shared" si="49"/>
        <v>12</v>
      </c>
      <c r="F413" s="383">
        <v>160.58431573552025</v>
      </c>
      <c r="G413" s="379">
        <f t="shared" si="50"/>
        <v>18</v>
      </c>
      <c r="H413" s="383">
        <v>177.42257742257743</v>
      </c>
      <c r="I413" s="379">
        <f t="shared" si="51"/>
        <v>12</v>
      </c>
      <c r="J413" s="383">
        <v>176.43849206349208</v>
      </c>
      <c r="K413" s="379">
        <f t="shared" si="52"/>
        <v>14</v>
      </c>
    </row>
    <row r="414" spans="1:11" ht="27" customHeight="1" x14ac:dyDescent="0.25">
      <c r="A414" s="26" t="s">
        <v>30</v>
      </c>
      <c r="B414" s="383">
        <v>200.54644808743168</v>
      </c>
      <c r="C414" s="379">
        <f t="shared" si="48"/>
        <v>10</v>
      </c>
      <c r="D414" s="383">
        <v>248.39968774395004</v>
      </c>
      <c r="E414" s="379">
        <f t="shared" si="49"/>
        <v>8</v>
      </c>
      <c r="F414" s="383">
        <v>172.71662763466043</v>
      </c>
      <c r="G414" s="379">
        <f t="shared" si="50"/>
        <v>16</v>
      </c>
      <c r="H414" s="383">
        <v>185.93689131281653</v>
      </c>
      <c r="I414" s="379">
        <f t="shared" si="51"/>
        <v>10</v>
      </c>
      <c r="J414" s="383">
        <v>189.21759439470611</v>
      </c>
      <c r="K414" s="379">
        <f t="shared" si="52"/>
        <v>11</v>
      </c>
    </row>
    <row r="415" spans="1:11" ht="27" customHeight="1" x14ac:dyDescent="0.25">
      <c r="A415" s="26" t="s">
        <v>31</v>
      </c>
      <c r="B415" s="383">
        <v>147.01617401003904</v>
      </c>
      <c r="C415" s="379">
        <f t="shared" si="48"/>
        <v>20</v>
      </c>
      <c r="D415" s="383">
        <v>143.55828220858896</v>
      </c>
      <c r="E415" s="379">
        <f t="shared" si="49"/>
        <v>21</v>
      </c>
      <c r="F415" s="383">
        <v>130.28443948689349</v>
      </c>
      <c r="G415" s="379">
        <f t="shared" si="50"/>
        <v>22</v>
      </c>
      <c r="H415" s="383">
        <v>151.47796988287786</v>
      </c>
      <c r="I415" s="379">
        <f t="shared" si="51"/>
        <v>18</v>
      </c>
      <c r="J415" s="383">
        <v>132.36607142857142</v>
      </c>
      <c r="K415" s="379">
        <f t="shared" si="52"/>
        <v>21</v>
      </c>
    </row>
    <row r="416" spans="1:11" ht="27" customHeight="1" x14ac:dyDescent="0.25">
      <c r="A416" s="26" t="s">
        <v>32</v>
      </c>
      <c r="B416" s="383">
        <v>147.4294205052006</v>
      </c>
      <c r="C416" s="379">
        <f t="shared" si="48"/>
        <v>19</v>
      </c>
      <c r="D416" s="383">
        <v>300.02971768202082</v>
      </c>
      <c r="E416" s="379">
        <f t="shared" si="49"/>
        <v>5</v>
      </c>
      <c r="F416" s="383">
        <v>158.42496285289747</v>
      </c>
      <c r="G416" s="379">
        <f t="shared" si="50"/>
        <v>20</v>
      </c>
      <c r="H416" s="383">
        <v>161.7465451337842</v>
      </c>
      <c r="I416" s="379">
        <f t="shared" si="51"/>
        <v>16</v>
      </c>
      <c r="J416" s="383">
        <v>173.08931185944363</v>
      </c>
      <c r="K416" s="379">
        <f t="shared" si="52"/>
        <v>15</v>
      </c>
    </row>
    <row r="417" spans="1:11" ht="27" customHeight="1" x14ac:dyDescent="0.25">
      <c r="A417" s="26" t="s">
        <v>33</v>
      </c>
      <c r="B417" s="383">
        <v>197.34151329243355</v>
      </c>
      <c r="C417" s="379">
        <f t="shared" si="48"/>
        <v>12</v>
      </c>
      <c r="D417" s="383">
        <v>142.87661895023857</v>
      </c>
      <c r="E417" s="379">
        <f t="shared" si="49"/>
        <v>22</v>
      </c>
      <c r="F417" s="383">
        <v>176.89161554192231</v>
      </c>
      <c r="G417" s="379">
        <f t="shared" si="50"/>
        <v>12</v>
      </c>
      <c r="H417" s="383">
        <v>239.95915588835942</v>
      </c>
      <c r="I417" s="379">
        <f t="shared" si="51"/>
        <v>6</v>
      </c>
      <c r="J417" s="383">
        <v>297.07880434782606</v>
      </c>
      <c r="K417" s="379">
        <f t="shared" si="52"/>
        <v>4</v>
      </c>
    </row>
    <row r="418" spans="1:11" ht="27" customHeight="1" x14ac:dyDescent="0.25">
      <c r="A418" s="26" t="s">
        <v>136</v>
      </c>
      <c r="B418" s="383">
        <v>80.494216614090433</v>
      </c>
      <c r="C418" s="379">
        <f t="shared" si="48"/>
        <v>28</v>
      </c>
      <c r="D418" s="383">
        <v>129.54784437434279</v>
      </c>
      <c r="E418" s="379">
        <f t="shared" si="49"/>
        <v>24</v>
      </c>
      <c r="F418" s="383">
        <v>98.633017875920075</v>
      </c>
      <c r="G418" s="379">
        <f t="shared" si="50"/>
        <v>26</v>
      </c>
      <c r="H418" s="383">
        <v>87.732528908999498</v>
      </c>
      <c r="I418" s="379">
        <f t="shared" si="51"/>
        <v>26</v>
      </c>
      <c r="J418" s="383">
        <v>125.02477700693757</v>
      </c>
      <c r="K418" s="379">
        <f t="shared" si="52"/>
        <v>23</v>
      </c>
    </row>
    <row r="419" spans="1:11" ht="27" customHeight="1" x14ac:dyDescent="0.25">
      <c r="A419" s="26" t="s">
        <v>35</v>
      </c>
      <c r="B419" s="383">
        <v>185.4884246188594</v>
      </c>
      <c r="C419" s="379">
        <f t="shared" si="48"/>
        <v>14</v>
      </c>
      <c r="D419" s="383">
        <v>108.97797854319593</v>
      </c>
      <c r="E419" s="379">
        <f t="shared" si="49"/>
        <v>26</v>
      </c>
      <c r="F419" s="383">
        <v>190.11857707509881</v>
      </c>
      <c r="G419" s="379">
        <f t="shared" si="50"/>
        <v>10</v>
      </c>
      <c r="H419" s="383">
        <v>168.85245901639345</v>
      </c>
      <c r="I419" s="379">
        <f t="shared" si="51"/>
        <v>15</v>
      </c>
      <c r="J419" s="383">
        <v>165.00847936687396</v>
      </c>
      <c r="K419" s="379">
        <f t="shared" si="52"/>
        <v>17</v>
      </c>
    </row>
    <row r="420" spans="1:11" ht="27" customHeight="1" x14ac:dyDescent="0.25">
      <c r="A420" s="26" t="s">
        <v>36</v>
      </c>
      <c r="B420" s="383">
        <v>325.14427040395714</v>
      </c>
      <c r="C420" s="379">
        <f t="shared" si="48"/>
        <v>3</v>
      </c>
      <c r="D420" s="383">
        <v>452.76174773289364</v>
      </c>
      <c r="E420" s="379">
        <f t="shared" si="49"/>
        <v>3</v>
      </c>
      <c r="F420" s="383">
        <v>339.40643033800495</v>
      </c>
      <c r="G420" s="379">
        <f t="shared" si="50"/>
        <v>3</v>
      </c>
      <c r="H420" s="383">
        <v>364.50116009280742</v>
      </c>
      <c r="I420" s="379">
        <f t="shared" si="51"/>
        <v>1</v>
      </c>
      <c r="J420" s="383">
        <v>358.67579908675799</v>
      </c>
      <c r="K420" s="379">
        <f t="shared" si="52"/>
        <v>2</v>
      </c>
    </row>
    <row r="421" spans="1:11" ht="27" customHeight="1" x14ac:dyDescent="0.25">
      <c r="A421" s="9" t="s">
        <v>440</v>
      </c>
    </row>
    <row r="422" spans="1:11" ht="27" customHeight="1" x14ac:dyDescent="0.25">
      <c r="A422" s="9" t="s">
        <v>227</v>
      </c>
    </row>
    <row r="423" spans="1:11" ht="27" customHeight="1" x14ac:dyDescent="0.25">
      <c r="A423" s="9"/>
    </row>
    <row r="424" spans="1:11" ht="27" customHeight="1" x14ac:dyDescent="0.25">
      <c r="A424" s="469" t="s">
        <v>898</v>
      </c>
      <c r="E424" s="23"/>
      <c r="G424" s="23"/>
      <c r="K424" s="23" t="s">
        <v>228</v>
      </c>
    </row>
    <row r="425" spans="1:11" ht="27" customHeight="1" x14ac:dyDescent="0.25">
      <c r="A425" s="721" t="s">
        <v>1</v>
      </c>
      <c r="B425" s="725" t="s">
        <v>421</v>
      </c>
      <c r="C425" s="725"/>
      <c r="D425" s="725" t="s">
        <v>439</v>
      </c>
      <c r="E425" s="725"/>
      <c r="F425" s="725">
        <v>1401</v>
      </c>
      <c r="G425" s="725"/>
      <c r="H425" s="725">
        <v>1402</v>
      </c>
      <c r="I425" s="725"/>
      <c r="J425" s="725">
        <v>1403</v>
      </c>
      <c r="K425" s="725"/>
    </row>
    <row r="426" spans="1:11" ht="27" customHeight="1" x14ac:dyDescent="0.25">
      <c r="A426" s="723"/>
      <c r="B426" s="458" t="s">
        <v>229</v>
      </c>
      <c r="C426" s="458" t="s">
        <v>3</v>
      </c>
      <c r="D426" s="458" t="s">
        <v>229</v>
      </c>
      <c r="E426" s="458" t="s">
        <v>3</v>
      </c>
      <c r="F426" s="458" t="s">
        <v>229</v>
      </c>
      <c r="G426" s="458" t="s">
        <v>3</v>
      </c>
      <c r="H426" s="458" t="s">
        <v>229</v>
      </c>
      <c r="I426" s="458" t="s">
        <v>3</v>
      </c>
      <c r="J426" s="458" t="s">
        <v>229</v>
      </c>
      <c r="K426" s="458" t="s">
        <v>3</v>
      </c>
    </row>
    <row r="427" spans="1:11" ht="27" customHeight="1" x14ac:dyDescent="0.25">
      <c r="A427" s="25" t="s">
        <v>91</v>
      </c>
      <c r="B427" s="16">
        <v>4</v>
      </c>
      <c r="C427" s="16" t="s">
        <v>230</v>
      </c>
      <c r="D427" s="16">
        <v>31.551078733047543</v>
      </c>
      <c r="E427" s="16" t="s">
        <v>230</v>
      </c>
      <c r="F427" s="16">
        <v>70</v>
      </c>
      <c r="G427" s="16" t="s">
        <v>230</v>
      </c>
      <c r="H427" s="16">
        <v>167</v>
      </c>
      <c r="I427" s="16" t="s">
        <v>230</v>
      </c>
      <c r="J427" s="16">
        <v>195</v>
      </c>
      <c r="K427" s="16" t="s">
        <v>230</v>
      </c>
    </row>
    <row r="428" spans="1:11" ht="27" customHeight="1" x14ac:dyDescent="0.25">
      <c r="A428" s="26" t="s">
        <v>74</v>
      </c>
      <c r="B428" s="383">
        <v>3</v>
      </c>
      <c r="C428" s="379">
        <v>8</v>
      </c>
      <c r="D428" s="383">
        <v>29.063008602650545</v>
      </c>
      <c r="E428" s="379">
        <f>RANK(D428,$D$428:$D$458)</f>
        <v>9</v>
      </c>
      <c r="F428" s="383">
        <v>34.369670733307096</v>
      </c>
      <c r="G428" s="379">
        <f>RANK(F428,$F$428:$F$458)</f>
        <v>16</v>
      </c>
      <c r="H428" s="383">
        <v>96.392333709131904</v>
      </c>
      <c r="I428" s="379">
        <f>RANK(H428,$H$428:$H$458)</f>
        <v>18</v>
      </c>
      <c r="J428" s="383">
        <v>117.86791931472783</v>
      </c>
      <c r="K428" s="379">
        <f>RANK(J428,$J$428:$J$458)</f>
        <v>18</v>
      </c>
    </row>
    <row r="429" spans="1:11" ht="27" customHeight="1" x14ac:dyDescent="0.25">
      <c r="A429" s="26" t="s">
        <v>110</v>
      </c>
      <c r="B429" s="383">
        <v>1</v>
      </c>
      <c r="C429" s="379">
        <v>17</v>
      </c>
      <c r="D429" s="383">
        <v>26.083761939750186</v>
      </c>
      <c r="E429" s="379">
        <f t="shared" ref="E429:E458" si="53">RANK(D429,$D$428:$D$458)</f>
        <v>11</v>
      </c>
      <c r="F429" s="383">
        <v>19.288577154308616</v>
      </c>
      <c r="G429" s="379">
        <f t="shared" ref="G429:G458" si="54">RANK(F429,$F$428:$F$458)</f>
        <v>22</v>
      </c>
      <c r="H429" s="383">
        <v>93.055080396852546</v>
      </c>
      <c r="I429" s="379">
        <f t="shared" ref="I429:I458" si="55">RANK(H429,$H$428:$H$458)</f>
        <v>19</v>
      </c>
      <c r="J429" s="383">
        <v>90.381048897897131</v>
      </c>
      <c r="K429" s="379">
        <f t="shared" ref="K429:K458" si="56">RANK(J429,$J$428:$J$458)</f>
        <v>21</v>
      </c>
    </row>
    <row r="430" spans="1:11" ht="27" customHeight="1" x14ac:dyDescent="0.25">
      <c r="A430" s="26" t="s">
        <v>8</v>
      </c>
      <c r="B430" s="383">
        <v>0.40436716538617062</v>
      </c>
      <c r="C430" s="379">
        <v>22</v>
      </c>
      <c r="D430" s="383">
        <v>3.725551071095933</v>
      </c>
      <c r="E430" s="379">
        <f t="shared" si="53"/>
        <v>29</v>
      </c>
      <c r="F430" s="383">
        <v>5.3373999237514296</v>
      </c>
      <c r="G430" s="379">
        <f t="shared" si="54"/>
        <v>30</v>
      </c>
      <c r="H430" s="383">
        <v>15.737256243585358</v>
      </c>
      <c r="I430" s="379">
        <f t="shared" si="55"/>
        <v>31</v>
      </c>
      <c r="J430" s="383">
        <v>12.906519065190652</v>
      </c>
      <c r="K430" s="379">
        <f t="shared" si="56"/>
        <v>30</v>
      </c>
    </row>
    <row r="431" spans="1:11" s="18" customFormat="1" ht="27" customHeight="1" x14ac:dyDescent="0.25">
      <c r="A431" s="26" t="s">
        <v>9</v>
      </c>
      <c r="B431" s="383">
        <v>13</v>
      </c>
      <c r="C431" s="379">
        <v>1</v>
      </c>
      <c r="D431" s="383">
        <v>45</v>
      </c>
      <c r="E431" s="379">
        <f t="shared" si="53"/>
        <v>6</v>
      </c>
      <c r="F431" s="383">
        <v>73.878002528445009</v>
      </c>
      <c r="G431" s="379">
        <f t="shared" si="54"/>
        <v>9</v>
      </c>
      <c r="H431" s="383">
        <v>169.90291262135923</v>
      </c>
      <c r="I431" s="379">
        <f t="shared" si="55"/>
        <v>11</v>
      </c>
      <c r="J431" s="383">
        <v>183.38393033841282</v>
      </c>
      <c r="K431" s="379">
        <f t="shared" si="56"/>
        <v>11</v>
      </c>
    </row>
    <row r="432" spans="1:11" s="18" customFormat="1" ht="27" customHeight="1" x14ac:dyDescent="0.25">
      <c r="A432" s="26" t="s">
        <v>10</v>
      </c>
      <c r="B432" s="383">
        <v>3</v>
      </c>
      <c r="C432" s="379">
        <v>8</v>
      </c>
      <c r="D432" s="383">
        <v>50.584255842558427</v>
      </c>
      <c r="E432" s="379">
        <f t="shared" si="53"/>
        <v>4</v>
      </c>
      <c r="F432" s="383">
        <v>147.77265745007682</v>
      </c>
      <c r="G432" s="379">
        <f t="shared" si="54"/>
        <v>4</v>
      </c>
      <c r="H432" s="383">
        <v>396.53794940079894</v>
      </c>
      <c r="I432" s="379">
        <f t="shared" si="55"/>
        <v>2</v>
      </c>
      <c r="J432" s="383">
        <v>423.27296650717705</v>
      </c>
      <c r="K432" s="379">
        <f t="shared" si="56"/>
        <v>3</v>
      </c>
    </row>
    <row r="433" spans="1:11" ht="27" customHeight="1" x14ac:dyDescent="0.25">
      <c r="A433" s="26" t="s">
        <v>11</v>
      </c>
      <c r="B433" s="383">
        <v>0</v>
      </c>
      <c r="C433" s="379">
        <v>25</v>
      </c>
      <c r="D433" s="383">
        <v>2.2935779816513762</v>
      </c>
      <c r="E433" s="379">
        <f t="shared" si="53"/>
        <v>30</v>
      </c>
      <c r="F433" s="383">
        <v>5.5555555555555554</v>
      </c>
      <c r="G433" s="379">
        <f t="shared" si="54"/>
        <v>29</v>
      </c>
      <c r="H433" s="383">
        <v>22.222222222222221</v>
      </c>
      <c r="I433" s="379">
        <f t="shared" si="55"/>
        <v>29</v>
      </c>
      <c r="J433" s="383">
        <v>24.707407407407409</v>
      </c>
      <c r="K433" s="379">
        <f t="shared" si="56"/>
        <v>29</v>
      </c>
    </row>
    <row r="434" spans="1:11" ht="27" customHeight="1" x14ac:dyDescent="0.25">
      <c r="A434" s="26" t="s">
        <v>12</v>
      </c>
      <c r="B434" s="383">
        <v>0.91996320147194111</v>
      </c>
      <c r="C434" s="379">
        <v>19</v>
      </c>
      <c r="D434" s="383">
        <v>15.972894482090997</v>
      </c>
      <c r="E434" s="379">
        <f t="shared" si="53"/>
        <v>19</v>
      </c>
      <c r="F434" s="383">
        <v>10.747185261003072</v>
      </c>
      <c r="G434" s="379">
        <f t="shared" si="54"/>
        <v>28</v>
      </c>
      <c r="H434" s="383">
        <v>31.862745098039213</v>
      </c>
      <c r="I434" s="379">
        <f t="shared" si="55"/>
        <v>26</v>
      </c>
      <c r="J434" s="383">
        <v>75.254901960784309</v>
      </c>
      <c r="K434" s="379">
        <f t="shared" si="56"/>
        <v>23</v>
      </c>
    </row>
    <row r="435" spans="1:11" ht="27" customHeight="1" x14ac:dyDescent="0.25">
      <c r="A435" s="26" t="s">
        <v>13</v>
      </c>
      <c r="B435" s="383">
        <v>6</v>
      </c>
      <c r="C435" s="379">
        <v>6</v>
      </c>
      <c r="D435" s="383">
        <v>35.913036130325089</v>
      </c>
      <c r="E435" s="379">
        <f t="shared" si="53"/>
        <v>7</v>
      </c>
      <c r="F435" s="383">
        <v>98.45964500682679</v>
      </c>
      <c r="G435" s="379">
        <f t="shared" si="54"/>
        <v>6</v>
      </c>
      <c r="H435" s="383">
        <v>211.40124194854783</v>
      </c>
      <c r="I435" s="379">
        <f t="shared" si="55"/>
        <v>7</v>
      </c>
      <c r="J435" s="383">
        <v>257.0886441462286</v>
      </c>
      <c r="K435" s="379">
        <f t="shared" si="56"/>
        <v>6</v>
      </c>
    </row>
    <row r="436" spans="1:11" ht="27" customHeight="1" x14ac:dyDescent="0.25">
      <c r="A436" s="26" t="s">
        <v>14</v>
      </c>
      <c r="B436" s="383">
        <v>1</v>
      </c>
      <c r="C436" s="379">
        <v>21</v>
      </c>
      <c r="D436" s="383">
        <v>25.974025974025977</v>
      </c>
      <c r="E436" s="379">
        <f t="shared" si="53"/>
        <v>12</v>
      </c>
      <c r="F436" s="383">
        <v>32.224532224532226</v>
      </c>
      <c r="G436" s="379">
        <f t="shared" si="54"/>
        <v>17</v>
      </c>
      <c r="H436" s="383">
        <v>104.09252669039145</v>
      </c>
      <c r="I436" s="379">
        <f t="shared" si="55"/>
        <v>17</v>
      </c>
      <c r="J436" s="383">
        <v>113.93202979515829</v>
      </c>
      <c r="K436" s="379">
        <f t="shared" si="56"/>
        <v>19</v>
      </c>
    </row>
    <row r="437" spans="1:11" ht="27" customHeight="1" x14ac:dyDescent="0.25">
      <c r="A437" s="26" t="s">
        <v>15</v>
      </c>
      <c r="B437" s="383">
        <v>1</v>
      </c>
      <c r="C437" s="379">
        <v>15</v>
      </c>
      <c r="D437" s="383">
        <v>19.145802650957293</v>
      </c>
      <c r="E437" s="379">
        <f t="shared" si="53"/>
        <v>15</v>
      </c>
      <c r="F437" s="383">
        <v>38.632986627043095</v>
      </c>
      <c r="G437" s="379">
        <f t="shared" si="54"/>
        <v>14</v>
      </c>
      <c r="H437" s="383">
        <v>160.17964071856289</v>
      </c>
      <c r="I437" s="379">
        <f t="shared" si="55"/>
        <v>12</v>
      </c>
      <c r="J437" s="383">
        <v>130.70981754995657</v>
      </c>
      <c r="K437" s="379">
        <f t="shared" si="56"/>
        <v>17</v>
      </c>
    </row>
    <row r="438" spans="1:11" ht="27" customHeight="1" x14ac:dyDescent="0.25">
      <c r="A438" s="26" t="s">
        <v>16</v>
      </c>
      <c r="B438" s="383">
        <v>9</v>
      </c>
      <c r="C438" s="379">
        <v>2</v>
      </c>
      <c r="D438" s="383">
        <v>64.697083021690347</v>
      </c>
      <c r="E438" s="379">
        <f t="shared" si="53"/>
        <v>1</v>
      </c>
      <c r="F438" s="383">
        <v>180.10784901138408</v>
      </c>
      <c r="G438" s="379">
        <f t="shared" si="54"/>
        <v>2</v>
      </c>
      <c r="H438" s="383">
        <v>346.02982668278918</v>
      </c>
      <c r="I438" s="379">
        <f t="shared" si="55"/>
        <v>3</v>
      </c>
      <c r="J438" s="383">
        <v>336.88058527375711</v>
      </c>
      <c r="K438" s="379">
        <f t="shared" si="56"/>
        <v>5</v>
      </c>
    </row>
    <row r="439" spans="1:11" ht="27" customHeight="1" x14ac:dyDescent="0.25">
      <c r="A439" s="26" t="s">
        <v>17</v>
      </c>
      <c r="B439" s="383">
        <v>0</v>
      </c>
      <c r="C439" s="379">
        <v>25</v>
      </c>
      <c r="D439" s="383">
        <v>7.6687116564417179</v>
      </c>
      <c r="E439" s="379">
        <f t="shared" si="53"/>
        <v>28</v>
      </c>
      <c r="F439" s="383">
        <v>14.485981308411215</v>
      </c>
      <c r="G439" s="379">
        <f t="shared" si="54"/>
        <v>25</v>
      </c>
      <c r="H439" s="383">
        <v>24.750325662179765</v>
      </c>
      <c r="I439" s="379">
        <f t="shared" si="55"/>
        <v>27</v>
      </c>
      <c r="J439" s="383">
        <v>41.242105263157896</v>
      </c>
      <c r="K439" s="379">
        <f t="shared" si="56"/>
        <v>26</v>
      </c>
    </row>
    <row r="440" spans="1:11" ht="27" customHeight="1" x14ac:dyDescent="0.25">
      <c r="A440" s="26" t="s">
        <v>120</v>
      </c>
      <c r="B440" s="383">
        <v>1</v>
      </c>
      <c r="C440" s="379">
        <v>17</v>
      </c>
      <c r="D440" s="383">
        <v>11.492281303602059</v>
      </c>
      <c r="E440" s="379">
        <f t="shared" si="53"/>
        <v>25</v>
      </c>
      <c r="F440" s="383">
        <v>21.133412042502954</v>
      </c>
      <c r="G440" s="379">
        <f t="shared" si="54"/>
        <v>21</v>
      </c>
      <c r="H440" s="383">
        <v>60.789638604554</v>
      </c>
      <c r="I440" s="379">
        <f t="shared" si="55"/>
        <v>22</v>
      </c>
      <c r="J440" s="383">
        <v>86.646480571269592</v>
      </c>
      <c r="K440" s="379">
        <f t="shared" si="56"/>
        <v>22</v>
      </c>
    </row>
    <row r="441" spans="1:11" ht="27" customHeight="1" x14ac:dyDescent="0.25">
      <c r="A441" s="26" t="s">
        <v>19</v>
      </c>
      <c r="B441" s="383">
        <v>8</v>
      </c>
      <c r="C441" s="379">
        <v>3</v>
      </c>
      <c r="D441" s="383">
        <v>61.81818181818182</v>
      </c>
      <c r="E441" s="379">
        <f t="shared" si="53"/>
        <v>3</v>
      </c>
      <c r="F441" s="383">
        <v>189.47368421052633</v>
      </c>
      <c r="G441" s="379">
        <f t="shared" si="54"/>
        <v>1</v>
      </c>
      <c r="H441" s="383">
        <v>339.14421553090335</v>
      </c>
      <c r="I441" s="379">
        <f t="shared" si="55"/>
        <v>4</v>
      </c>
      <c r="J441" s="383">
        <v>473.62132352941177</v>
      </c>
      <c r="K441" s="379">
        <f t="shared" si="56"/>
        <v>2</v>
      </c>
    </row>
    <row r="442" spans="1:11" ht="27" customHeight="1" x14ac:dyDescent="0.25">
      <c r="A442" s="26" t="s">
        <v>20</v>
      </c>
      <c r="B442" s="383">
        <v>0</v>
      </c>
      <c r="C442" s="379">
        <v>25</v>
      </c>
      <c r="D442" s="383">
        <v>12.478729438457176</v>
      </c>
      <c r="E442" s="379">
        <f t="shared" si="53"/>
        <v>22</v>
      </c>
      <c r="F442" s="383">
        <v>28.774542992552472</v>
      </c>
      <c r="G442" s="379">
        <f t="shared" si="54"/>
        <v>19</v>
      </c>
      <c r="H442" s="383">
        <v>88.879528222409434</v>
      </c>
      <c r="I442" s="379">
        <f t="shared" si="55"/>
        <v>21</v>
      </c>
      <c r="J442" s="383">
        <v>112.5189553496209</v>
      </c>
      <c r="K442" s="379">
        <f t="shared" si="56"/>
        <v>20</v>
      </c>
    </row>
    <row r="443" spans="1:11" ht="27" customHeight="1" x14ac:dyDescent="0.25">
      <c r="A443" s="26" t="s">
        <v>21</v>
      </c>
      <c r="B443" s="383">
        <v>0</v>
      </c>
      <c r="C443" s="379">
        <v>25</v>
      </c>
      <c r="D443" s="383">
        <v>12.057877813504822</v>
      </c>
      <c r="E443" s="379">
        <f t="shared" si="53"/>
        <v>24</v>
      </c>
      <c r="F443" s="383">
        <v>17.355371900826444</v>
      </c>
      <c r="G443" s="379">
        <f t="shared" si="54"/>
        <v>23</v>
      </c>
      <c r="H443" s="383">
        <v>23.222748815165875</v>
      </c>
      <c r="I443" s="379">
        <f t="shared" si="55"/>
        <v>28</v>
      </c>
      <c r="J443" s="383">
        <v>29.158597662771285</v>
      </c>
      <c r="K443" s="379">
        <f t="shared" si="56"/>
        <v>28</v>
      </c>
    </row>
    <row r="444" spans="1:11" ht="27" customHeight="1" x14ac:dyDescent="0.25">
      <c r="A444" s="26" t="s">
        <v>22</v>
      </c>
      <c r="B444" s="383">
        <v>1</v>
      </c>
      <c r="C444" s="379">
        <v>16</v>
      </c>
      <c r="D444" s="383">
        <v>29.061102831594635</v>
      </c>
      <c r="E444" s="379">
        <f t="shared" si="53"/>
        <v>10</v>
      </c>
      <c r="F444" s="383">
        <v>83.648447347312938</v>
      </c>
      <c r="G444" s="379">
        <f t="shared" si="54"/>
        <v>8</v>
      </c>
      <c r="H444" s="383">
        <v>207.06224159123923</v>
      </c>
      <c r="I444" s="379">
        <f t="shared" si="55"/>
        <v>8</v>
      </c>
      <c r="J444" s="383">
        <v>210.56278720810278</v>
      </c>
      <c r="K444" s="379">
        <f t="shared" si="56"/>
        <v>9</v>
      </c>
    </row>
    <row r="445" spans="1:11" ht="27" customHeight="1" x14ac:dyDescent="0.25">
      <c r="A445" s="26" t="s">
        <v>23</v>
      </c>
      <c r="B445" s="383">
        <v>6</v>
      </c>
      <c r="C445" s="379">
        <v>5</v>
      </c>
      <c r="D445" s="383">
        <v>61.876247504990019</v>
      </c>
      <c r="E445" s="379">
        <f t="shared" si="53"/>
        <v>2</v>
      </c>
      <c r="F445" s="383">
        <v>175.27675276752768</v>
      </c>
      <c r="G445" s="379">
        <f t="shared" si="54"/>
        <v>3</v>
      </c>
      <c r="H445" s="383">
        <v>565.04065040650414</v>
      </c>
      <c r="I445" s="379">
        <f t="shared" si="55"/>
        <v>1</v>
      </c>
      <c r="J445" s="383">
        <v>700.36585365853659</v>
      </c>
      <c r="K445" s="379">
        <f t="shared" si="56"/>
        <v>1</v>
      </c>
    </row>
    <row r="446" spans="1:11" ht="27" customHeight="1" x14ac:dyDescent="0.25">
      <c r="A446" s="26" t="s">
        <v>24</v>
      </c>
      <c r="B446" s="383">
        <v>4</v>
      </c>
      <c r="C446" s="379">
        <v>7</v>
      </c>
      <c r="D446" s="383">
        <v>19.215044971381847</v>
      </c>
      <c r="E446" s="379">
        <f t="shared" si="53"/>
        <v>14</v>
      </c>
      <c r="F446" s="383">
        <v>101.19695321001088</v>
      </c>
      <c r="G446" s="379">
        <f t="shared" si="54"/>
        <v>5</v>
      </c>
      <c r="H446" s="383">
        <v>237.70134958641705</v>
      </c>
      <c r="I446" s="379">
        <f t="shared" si="55"/>
        <v>5</v>
      </c>
      <c r="J446" s="383">
        <v>337.12435456110154</v>
      </c>
      <c r="K446" s="379">
        <f t="shared" si="56"/>
        <v>4</v>
      </c>
    </row>
    <row r="447" spans="1:11" ht="27" customHeight="1" x14ac:dyDescent="0.25">
      <c r="A447" s="26" t="s">
        <v>25</v>
      </c>
      <c r="B447" s="383">
        <v>3</v>
      </c>
      <c r="C447" s="379">
        <v>11</v>
      </c>
      <c r="D447" s="383">
        <v>21.9159511974695</v>
      </c>
      <c r="E447" s="379">
        <f t="shared" si="53"/>
        <v>13</v>
      </c>
      <c r="F447" s="383">
        <v>37.222395996246476</v>
      </c>
      <c r="G447" s="379">
        <f t="shared" si="54"/>
        <v>15</v>
      </c>
      <c r="H447" s="383">
        <v>89.729119638826177</v>
      </c>
      <c r="I447" s="379">
        <f t="shared" si="55"/>
        <v>20</v>
      </c>
      <c r="J447" s="383">
        <v>141.49203539823009</v>
      </c>
      <c r="K447" s="379">
        <f t="shared" si="56"/>
        <v>15</v>
      </c>
    </row>
    <row r="448" spans="1:11" ht="27" customHeight="1" x14ac:dyDescent="0.25">
      <c r="A448" s="26" t="s">
        <v>26</v>
      </c>
      <c r="B448" s="383">
        <v>0</v>
      </c>
      <c r="C448" s="379">
        <v>25</v>
      </c>
      <c r="D448" s="383">
        <v>12.236906510034263</v>
      </c>
      <c r="E448" s="379">
        <f t="shared" si="53"/>
        <v>23</v>
      </c>
      <c r="F448" s="383">
        <v>14.428031604259704</v>
      </c>
      <c r="G448" s="379">
        <f t="shared" si="54"/>
        <v>26</v>
      </c>
      <c r="H448" s="383">
        <v>38.275919454152103</v>
      </c>
      <c r="I448" s="379">
        <f t="shared" si="55"/>
        <v>24</v>
      </c>
      <c r="J448" s="383">
        <v>53.346394517282476</v>
      </c>
      <c r="K448" s="379">
        <f t="shared" si="56"/>
        <v>25</v>
      </c>
    </row>
    <row r="449" spans="1:11" ht="27" customHeight="1" x14ac:dyDescent="0.25">
      <c r="A449" s="26" t="s">
        <v>27</v>
      </c>
      <c r="B449" s="383">
        <v>7</v>
      </c>
      <c r="C449" s="379">
        <v>4</v>
      </c>
      <c r="D449" s="383">
        <v>35.841022001419446</v>
      </c>
      <c r="E449" s="379">
        <f t="shared" si="53"/>
        <v>8</v>
      </c>
      <c r="F449" s="383">
        <v>92.511013215859023</v>
      </c>
      <c r="G449" s="379">
        <f t="shared" si="54"/>
        <v>7</v>
      </c>
      <c r="H449" s="383">
        <v>183.40380549682874</v>
      </c>
      <c r="I449" s="379">
        <f t="shared" si="55"/>
        <v>9</v>
      </c>
      <c r="J449" s="383">
        <v>241.0036997885835</v>
      </c>
      <c r="K449" s="379">
        <f t="shared" si="56"/>
        <v>7</v>
      </c>
    </row>
    <row r="450" spans="1:11" ht="27" customHeight="1" x14ac:dyDescent="0.25">
      <c r="A450" s="26" t="s">
        <v>28</v>
      </c>
      <c r="B450" s="383">
        <v>0</v>
      </c>
      <c r="C450" s="379">
        <v>25</v>
      </c>
      <c r="D450" s="383">
        <v>0</v>
      </c>
      <c r="E450" s="379">
        <f t="shared" si="53"/>
        <v>31</v>
      </c>
      <c r="F450" s="383">
        <v>1.3029315960912053</v>
      </c>
      <c r="G450" s="379">
        <f t="shared" si="54"/>
        <v>31</v>
      </c>
      <c r="H450" s="383">
        <v>36.061026352288486</v>
      </c>
      <c r="I450" s="379">
        <f t="shared" si="55"/>
        <v>25</v>
      </c>
      <c r="J450" s="383">
        <v>4.6215384615384618</v>
      </c>
      <c r="K450" s="379">
        <f t="shared" si="56"/>
        <v>31</v>
      </c>
    </row>
    <row r="451" spans="1:11" ht="27" customHeight="1" x14ac:dyDescent="0.25">
      <c r="A451" s="26" t="s">
        <v>29</v>
      </c>
      <c r="B451" s="383">
        <v>2</v>
      </c>
      <c r="C451" s="379">
        <v>12</v>
      </c>
      <c r="D451" s="383">
        <v>16.032064128256511</v>
      </c>
      <c r="E451" s="379">
        <f t="shared" si="53"/>
        <v>18</v>
      </c>
      <c r="F451" s="383">
        <v>49.473348228534945</v>
      </c>
      <c r="G451" s="379">
        <f t="shared" si="54"/>
        <v>11</v>
      </c>
      <c r="H451" s="383">
        <v>129.22297297297297</v>
      </c>
      <c r="I451" s="379">
        <f t="shared" si="55"/>
        <v>14</v>
      </c>
      <c r="J451" s="383">
        <v>150.14197357323587</v>
      </c>
      <c r="K451" s="379">
        <f t="shared" si="56"/>
        <v>14</v>
      </c>
    </row>
    <row r="452" spans="1:11" ht="27" customHeight="1" x14ac:dyDescent="0.25">
      <c r="A452" s="26" t="s">
        <v>30</v>
      </c>
      <c r="B452" s="383">
        <v>2</v>
      </c>
      <c r="C452" s="379">
        <v>12</v>
      </c>
      <c r="D452" s="383">
        <v>9.8994343180389688</v>
      </c>
      <c r="E452" s="379">
        <f t="shared" si="53"/>
        <v>26</v>
      </c>
      <c r="F452" s="383">
        <v>23.27683615819209</v>
      </c>
      <c r="G452" s="379">
        <f t="shared" si="54"/>
        <v>20</v>
      </c>
      <c r="H452" s="383">
        <v>118.1646763042112</v>
      </c>
      <c r="I452" s="379">
        <f t="shared" si="55"/>
        <v>15</v>
      </c>
      <c r="J452" s="383">
        <v>169.80312692861551</v>
      </c>
      <c r="K452" s="379">
        <f t="shared" si="56"/>
        <v>13</v>
      </c>
    </row>
    <row r="453" spans="1:11" ht="27" customHeight="1" x14ac:dyDescent="0.25">
      <c r="A453" s="26" t="s">
        <v>31</v>
      </c>
      <c r="B453" s="383">
        <v>1.5174506828528074</v>
      </c>
      <c r="C453" s="379">
        <v>14</v>
      </c>
      <c r="D453" s="383">
        <v>14.374514374514375</v>
      </c>
      <c r="E453" s="379">
        <f t="shared" si="53"/>
        <v>21</v>
      </c>
      <c r="F453" s="383">
        <v>30.821917808219176</v>
      </c>
      <c r="G453" s="379">
        <f t="shared" si="54"/>
        <v>18</v>
      </c>
      <c r="H453" s="383">
        <v>109.720176730486</v>
      </c>
      <c r="I453" s="379">
        <f t="shared" si="55"/>
        <v>16</v>
      </c>
      <c r="J453" s="383">
        <v>133.45573355817876</v>
      </c>
      <c r="K453" s="379">
        <f t="shared" si="56"/>
        <v>16</v>
      </c>
    </row>
    <row r="454" spans="1:11" ht="27" customHeight="1" x14ac:dyDescent="0.25">
      <c r="A454" s="26" t="s">
        <v>32</v>
      </c>
      <c r="B454" s="383">
        <v>0.40314452731304173</v>
      </c>
      <c r="C454" s="379">
        <v>23</v>
      </c>
      <c r="D454" s="383">
        <v>18.324088748019015</v>
      </c>
      <c r="E454" s="379">
        <f t="shared" si="53"/>
        <v>16</v>
      </c>
      <c r="F454" s="383">
        <v>61.151753892327896</v>
      </c>
      <c r="G454" s="379">
        <f t="shared" si="54"/>
        <v>10</v>
      </c>
      <c r="H454" s="383">
        <v>213.7793128522087</v>
      </c>
      <c r="I454" s="379">
        <f t="shared" si="55"/>
        <v>6</v>
      </c>
      <c r="J454" s="383">
        <v>217.68279478937575</v>
      </c>
      <c r="K454" s="379">
        <f t="shared" si="56"/>
        <v>8</v>
      </c>
    </row>
    <row r="455" spans="1:11" ht="27" customHeight="1" x14ac:dyDescent="0.25">
      <c r="A455" s="26" t="s">
        <v>33</v>
      </c>
      <c r="B455" s="383">
        <v>0.34542314335060448</v>
      </c>
      <c r="C455" s="379">
        <v>24</v>
      </c>
      <c r="D455" s="383">
        <v>15.267175572519083</v>
      </c>
      <c r="E455" s="379">
        <f t="shared" si="53"/>
        <v>20</v>
      </c>
      <c r="F455" s="383">
        <v>13.102119460500962</v>
      </c>
      <c r="G455" s="379">
        <f t="shared" si="54"/>
        <v>27</v>
      </c>
      <c r="H455" s="383">
        <v>16.453900709219855</v>
      </c>
      <c r="I455" s="379">
        <f t="shared" si="55"/>
        <v>30</v>
      </c>
      <c r="J455" s="383">
        <v>39.413903498742279</v>
      </c>
      <c r="K455" s="379">
        <f t="shared" si="56"/>
        <v>27</v>
      </c>
    </row>
    <row r="456" spans="1:11" ht="27" customHeight="1" x14ac:dyDescent="0.25">
      <c r="A456" s="26" t="s">
        <v>136</v>
      </c>
      <c r="B456" s="383">
        <v>0.6531678641410843</v>
      </c>
      <c r="C456" s="379">
        <v>20</v>
      </c>
      <c r="D456" s="383">
        <v>16.63961038961039</v>
      </c>
      <c r="E456" s="379">
        <f t="shared" si="53"/>
        <v>17</v>
      </c>
      <c r="F456" s="383">
        <v>42.110874200426437</v>
      </c>
      <c r="G456" s="379">
        <f t="shared" si="54"/>
        <v>13</v>
      </c>
      <c r="H456" s="383">
        <v>181.08882521489971</v>
      </c>
      <c r="I456" s="379">
        <f t="shared" si="55"/>
        <v>10</v>
      </c>
      <c r="J456" s="383">
        <v>200.95402298850576</v>
      </c>
      <c r="K456" s="379">
        <f t="shared" si="56"/>
        <v>10</v>
      </c>
    </row>
    <row r="457" spans="1:11" ht="27" customHeight="1" x14ac:dyDescent="0.25">
      <c r="A457" s="26" t="s">
        <v>35</v>
      </c>
      <c r="B457" s="383">
        <v>3</v>
      </c>
      <c r="C457" s="379">
        <v>8</v>
      </c>
      <c r="D457" s="383">
        <v>45.595854922279791</v>
      </c>
      <c r="E457" s="379">
        <f t="shared" si="53"/>
        <v>5</v>
      </c>
      <c r="F457" s="383">
        <v>47.817047817047822</v>
      </c>
      <c r="G457" s="379">
        <f t="shared" si="54"/>
        <v>12</v>
      </c>
      <c r="H457" s="383">
        <v>137.59625041848008</v>
      </c>
      <c r="I457" s="379">
        <f t="shared" si="55"/>
        <v>13</v>
      </c>
      <c r="J457" s="383">
        <v>180.84549503254539</v>
      </c>
      <c r="K457" s="379">
        <f t="shared" si="56"/>
        <v>12</v>
      </c>
    </row>
    <row r="458" spans="1:11" ht="27" customHeight="1" x14ac:dyDescent="0.25">
      <c r="A458" s="26" t="s">
        <v>36</v>
      </c>
      <c r="B458" s="383">
        <v>0</v>
      </c>
      <c r="C458" s="379">
        <v>25</v>
      </c>
      <c r="D458" s="383">
        <v>9.8324836125273123</v>
      </c>
      <c r="E458" s="379">
        <f t="shared" si="53"/>
        <v>27</v>
      </c>
      <c r="F458" s="383">
        <v>17.245567160553804</v>
      </c>
      <c r="G458" s="379">
        <f t="shared" si="54"/>
        <v>24</v>
      </c>
      <c r="H458" s="383">
        <v>49.225546361128792</v>
      </c>
      <c r="I458" s="379">
        <f t="shared" si="55"/>
        <v>23</v>
      </c>
      <c r="J458" s="383">
        <v>72.316146827922765</v>
      </c>
      <c r="K458" s="379">
        <f t="shared" si="56"/>
        <v>24</v>
      </c>
    </row>
    <row r="459" spans="1:11" ht="27" customHeight="1" x14ac:dyDescent="0.25">
      <c r="A459" s="9" t="s">
        <v>420</v>
      </c>
    </row>
    <row r="460" spans="1:11" ht="27" customHeight="1" x14ac:dyDescent="0.25">
      <c r="A460" s="9" t="s">
        <v>648</v>
      </c>
    </row>
    <row r="461" spans="1:11" ht="27" customHeight="1" x14ac:dyDescent="0.25">
      <c r="A461" s="9" t="s">
        <v>227</v>
      </c>
    </row>
    <row r="463" spans="1:11" ht="27" customHeight="1" x14ac:dyDescent="0.25">
      <c r="A463" s="469" t="s">
        <v>1060</v>
      </c>
      <c r="E463" s="17"/>
      <c r="K463" s="17" t="s">
        <v>86</v>
      </c>
    </row>
    <row r="464" spans="1:11" ht="27" customHeight="1" x14ac:dyDescent="0.25">
      <c r="A464" s="721" t="s">
        <v>1</v>
      </c>
      <c r="B464" s="725">
        <v>1399</v>
      </c>
      <c r="C464" s="725"/>
      <c r="D464" s="725">
        <v>1400</v>
      </c>
      <c r="E464" s="725"/>
      <c r="F464" s="725">
        <v>1401</v>
      </c>
      <c r="G464" s="725"/>
      <c r="H464" s="725">
        <v>1402</v>
      </c>
      <c r="I464" s="725"/>
      <c r="J464" s="725">
        <v>1403</v>
      </c>
      <c r="K464" s="725"/>
    </row>
    <row r="465" spans="1:15" ht="27" customHeight="1" x14ac:dyDescent="0.25">
      <c r="A465" s="723"/>
      <c r="B465" s="458" t="s">
        <v>82</v>
      </c>
      <c r="C465" s="458" t="s">
        <v>3</v>
      </c>
      <c r="D465" s="458" t="s">
        <v>82</v>
      </c>
      <c r="E465" s="458" t="s">
        <v>3</v>
      </c>
      <c r="F465" s="458" t="s">
        <v>82</v>
      </c>
      <c r="G465" s="458" t="s">
        <v>3</v>
      </c>
      <c r="H465" s="458" t="s">
        <v>82</v>
      </c>
      <c r="I465" s="458" t="s">
        <v>3</v>
      </c>
      <c r="J465" s="458" t="s">
        <v>82</v>
      </c>
      <c r="K465" s="458" t="s">
        <v>3</v>
      </c>
    </row>
    <row r="466" spans="1:15" ht="27" customHeight="1" x14ac:dyDescent="0.25">
      <c r="A466" s="25" t="s">
        <v>91</v>
      </c>
      <c r="B466" s="16">
        <v>6446</v>
      </c>
      <c r="C466" s="16" t="s">
        <v>230</v>
      </c>
      <c r="D466" s="16">
        <f t="shared" ref="D466:H466" si="57">D467+D468+D469+D470+D471+D472+D473+D474+D475+D476+D477+D478+D479+D481+D482+D480+D483+D484+D485+D486+D487+D488+D489+D490+D491+D492+D493+D494+D495+D496+D497</f>
        <v>3293293</v>
      </c>
      <c r="E466" s="16" t="s">
        <v>230</v>
      </c>
      <c r="F466" s="16">
        <f t="shared" si="57"/>
        <v>12937561</v>
      </c>
      <c r="G466" s="16" t="s">
        <v>230</v>
      </c>
      <c r="H466" s="16">
        <f t="shared" si="57"/>
        <v>14641783</v>
      </c>
      <c r="I466" s="16" t="s">
        <v>230</v>
      </c>
      <c r="J466" s="16">
        <f>J467+J468+J469+J470+J471+J472+J473+J474+J475+J476+J477+J478+J479+J481+J482+J480+J483+J484+J485+J486+J487+J488+J489+J490+J491+J492+J493+J494+J495+J496+J497</f>
        <v>12617693</v>
      </c>
      <c r="K466" s="16" t="s">
        <v>230</v>
      </c>
    </row>
    <row r="467" spans="1:15" ht="27" customHeight="1" x14ac:dyDescent="0.25">
      <c r="A467" s="26" t="s">
        <v>74</v>
      </c>
      <c r="B467" s="383">
        <v>397</v>
      </c>
      <c r="C467" s="379">
        <f>RANK(B467,$B$467:$B$497)</f>
        <v>6</v>
      </c>
      <c r="D467" s="383">
        <v>96998</v>
      </c>
      <c r="E467" s="379">
        <f>RANK(D467,$D$467:$D$497)</f>
        <v>6</v>
      </c>
      <c r="F467" s="383">
        <v>214652</v>
      </c>
      <c r="G467" s="379">
        <f>RANK(F467,$F$467:$F$497)</f>
        <v>12</v>
      </c>
      <c r="H467" s="383">
        <v>337986</v>
      </c>
      <c r="I467" s="379">
        <f>RANK(H467,$H$467:$H$497)</f>
        <v>9</v>
      </c>
      <c r="J467" s="383">
        <v>337528</v>
      </c>
      <c r="K467" s="379">
        <f>RANK(J467,$J$467:$J$497)</f>
        <v>7</v>
      </c>
    </row>
    <row r="468" spans="1:15" ht="27" customHeight="1" x14ac:dyDescent="0.25">
      <c r="A468" s="26" t="s">
        <v>110</v>
      </c>
      <c r="B468" s="383">
        <v>135</v>
      </c>
      <c r="C468" s="379">
        <f t="shared" ref="C468:C497" si="58">RANK(B468,$B$467:$B$497)</f>
        <v>15</v>
      </c>
      <c r="D468" s="383">
        <v>93969</v>
      </c>
      <c r="E468" s="379">
        <f t="shared" ref="E468:E497" si="59">RANK(D468,$D$467:$D$497)</f>
        <v>8</v>
      </c>
      <c r="F468" s="383">
        <v>176544</v>
      </c>
      <c r="G468" s="379">
        <f t="shared" ref="G468:G497" si="60">RANK(F468,$F$467:$F$497)</f>
        <v>14</v>
      </c>
      <c r="H468" s="383">
        <v>219240</v>
      </c>
      <c r="I468" s="379">
        <f t="shared" ref="I468:I497" si="61">RANK(H468,$H$467:$H$497)</f>
        <v>14</v>
      </c>
      <c r="J468" s="383">
        <v>242273</v>
      </c>
      <c r="K468" s="379">
        <f t="shared" ref="K468:K497" si="62">RANK(J468,$J$467:$J$497)</f>
        <v>10</v>
      </c>
    </row>
    <row r="469" spans="1:15" ht="27" customHeight="1" x14ac:dyDescent="0.25">
      <c r="A469" s="26" t="s">
        <v>8</v>
      </c>
      <c r="B469" s="383">
        <v>318</v>
      </c>
      <c r="C469" s="379">
        <f t="shared" si="58"/>
        <v>8</v>
      </c>
      <c r="D469" s="383">
        <v>4215</v>
      </c>
      <c r="E469" s="379">
        <f t="shared" si="59"/>
        <v>27</v>
      </c>
      <c r="F469" s="383">
        <v>402413</v>
      </c>
      <c r="G469" s="379">
        <f t="shared" si="60"/>
        <v>7</v>
      </c>
      <c r="H469" s="383">
        <v>398028</v>
      </c>
      <c r="I469" s="379">
        <f t="shared" si="61"/>
        <v>8</v>
      </c>
      <c r="J469" s="383">
        <v>309434</v>
      </c>
      <c r="K469" s="379">
        <f t="shared" si="62"/>
        <v>8</v>
      </c>
    </row>
    <row r="470" spans="1:15" ht="27" customHeight="1" x14ac:dyDescent="0.25">
      <c r="A470" s="26" t="s">
        <v>9</v>
      </c>
      <c r="B470" s="383">
        <v>421</v>
      </c>
      <c r="C470" s="379">
        <f t="shared" si="58"/>
        <v>3</v>
      </c>
      <c r="D470" s="383">
        <v>292954</v>
      </c>
      <c r="E470" s="379">
        <f t="shared" si="59"/>
        <v>3</v>
      </c>
      <c r="F470" s="383">
        <v>805182</v>
      </c>
      <c r="G470" s="379">
        <f t="shared" si="60"/>
        <v>4</v>
      </c>
      <c r="H470" s="383">
        <v>912730</v>
      </c>
      <c r="I470" s="379">
        <f t="shared" si="61"/>
        <v>4</v>
      </c>
      <c r="J470" s="383">
        <v>790089</v>
      </c>
      <c r="K470" s="379">
        <f t="shared" si="62"/>
        <v>4</v>
      </c>
    </row>
    <row r="471" spans="1:15" ht="27" customHeight="1" x14ac:dyDescent="0.25">
      <c r="A471" s="26" t="s">
        <v>10</v>
      </c>
      <c r="B471" s="383">
        <v>50</v>
      </c>
      <c r="C471" s="379">
        <f t="shared" si="58"/>
        <v>29</v>
      </c>
      <c r="D471" s="383">
        <v>35064</v>
      </c>
      <c r="E471" s="379">
        <f t="shared" si="59"/>
        <v>15</v>
      </c>
      <c r="F471" s="383">
        <v>118176</v>
      </c>
      <c r="G471" s="379">
        <f t="shared" si="60"/>
        <v>22</v>
      </c>
      <c r="H471" s="383">
        <v>149875</v>
      </c>
      <c r="I471" s="379">
        <f t="shared" si="61"/>
        <v>22</v>
      </c>
      <c r="J471" s="383">
        <v>149756</v>
      </c>
      <c r="K471" s="379">
        <f t="shared" si="62"/>
        <v>18</v>
      </c>
    </row>
    <row r="472" spans="1:15" s="18" customFormat="1" ht="27" customHeight="1" x14ac:dyDescent="0.25">
      <c r="A472" s="26" t="s">
        <v>203</v>
      </c>
      <c r="B472" s="383">
        <v>67</v>
      </c>
      <c r="C472" s="379">
        <f t="shared" si="58"/>
        <v>24</v>
      </c>
      <c r="D472" s="383">
        <v>9426</v>
      </c>
      <c r="E472" s="379">
        <f t="shared" si="59"/>
        <v>24</v>
      </c>
      <c r="F472" s="383">
        <v>44339</v>
      </c>
      <c r="G472" s="379">
        <f t="shared" si="60"/>
        <v>29</v>
      </c>
      <c r="H472" s="383">
        <v>34367</v>
      </c>
      <c r="I472" s="379">
        <f t="shared" si="61"/>
        <v>31</v>
      </c>
      <c r="J472" s="383">
        <v>18443</v>
      </c>
      <c r="K472" s="379">
        <f t="shared" si="62"/>
        <v>31</v>
      </c>
      <c r="L472" s="328"/>
      <c r="M472" s="328"/>
      <c r="N472" s="328"/>
      <c r="O472" s="328"/>
    </row>
    <row r="473" spans="1:15" s="18" customFormat="1" ht="27" customHeight="1" x14ac:dyDescent="0.25">
      <c r="A473" s="26" t="s">
        <v>12</v>
      </c>
      <c r="B473" s="383">
        <v>98</v>
      </c>
      <c r="C473" s="379">
        <f t="shared" si="58"/>
        <v>19</v>
      </c>
      <c r="D473" s="383">
        <v>24382</v>
      </c>
      <c r="E473" s="379">
        <f t="shared" si="59"/>
        <v>18</v>
      </c>
      <c r="F473" s="383">
        <v>138539</v>
      </c>
      <c r="G473" s="379">
        <f t="shared" si="60"/>
        <v>19</v>
      </c>
      <c r="H473" s="383">
        <v>158805</v>
      </c>
      <c r="I473" s="379">
        <f t="shared" si="61"/>
        <v>19</v>
      </c>
      <c r="J473" s="383">
        <v>137055</v>
      </c>
      <c r="K473" s="379">
        <f t="shared" si="62"/>
        <v>21</v>
      </c>
      <c r="L473" s="328"/>
      <c r="M473" s="328"/>
      <c r="N473" s="328"/>
      <c r="O473" s="328"/>
    </row>
    <row r="474" spans="1:15" ht="27" customHeight="1" x14ac:dyDescent="0.25">
      <c r="A474" s="26" t="s">
        <v>13</v>
      </c>
      <c r="B474" s="383">
        <v>296</v>
      </c>
      <c r="C474" s="379">
        <f t="shared" si="58"/>
        <v>9</v>
      </c>
      <c r="D474" s="383">
        <v>795934</v>
      </c>
      <c r="E474" s="379">
        <f t="shared" si="59"/>
        <v>2</v>
      </c>
      <c r="F474" s="383">
        <v>1941498</v>
      </c>
      <c r="G474" s="379">
        <f t="shared" si="60"/>
        <v>2</v>
      </c>
      <c r="H474" s="383">
        <v>2011177</v>
      </c>
      <c r="I474" s="379">
        <f t="shared" si="61"/>
        <v>2</v>
      </c>
      <c r="J474" s="383">
        <v>1793989</v>
      </c>
      <c r="K474" s="379">
        <f t="shared" si="62"/>
        <v>2</v>
      </c>
    </row>
    <row r="475" spans="1:15" ht="27" customHeight="1" x14ac:dyDescent="0.25">
      <c r="A475" s="26" t="s">
        <v>14</v>
      </c>
      <c r="B475" s="383">
        <v>89</v>
      </c>
      <c r="C475" s="379">
        <f t="shared" si="58"/>
        <v>22</v>
      </c>
      <c r="D475" s="383">
        <v>708</v>
      </c>
      <c r="E475" s="379">
        <f t="shared" si="59"/>
        <v>30</v>
      </c>
      <c r="F475" s="383">
        <v>41094</v>
      </c>
      <c r="G475" s="379">
        <f t="shared" si="60"/>
        <v>30</v>
      </c>
      <c r="H475" s="383">
        <v>45258</v>
      </c>
      <c r="I475" s="379">
        <f t="shared" si="61"/>
        <v>30</v>
      </c>
      <c r="J475" s="383">
        <v>32529</v>
      </c>
      <c r="K475" s="379">
        <f t="shared" si="62"/>
        <v>29</v>
      </c>
    </row>
    <row r="476" spans="1:15" ht="27" customHeight="1" x14ac:dyDescent="0.25">
      <c r="A476" s="26" t="s">
        <v>15</v>
      </c>
      <c r="B476" s="383">
        <v>103</v>
      </c>
      <c r="C476" s="379">
        <f t="shared" si="58"/>
        <v>17</v>
      </c>
      <c r="D476" s="383">
        <v>76182</v>
      </c>
      <c r="E476" s="379">
        <f t="shared" si="59"/>
        <v>10</v>
      </c>
      <c r="F476" s="383">
        <v>310107</v>
      </c>
      <c r="G476" s="379">
        <f t="shared" si="60"/>
        <v>8</v>
      </c>
      <c r="H476" s="383">
        <v>320970</v>
      </c>
      <c r="I476" s="379">
        <f t="shared" si="61"/>
        <v>10</v>
      </c>
      <c r="J476" s="383">
        <v>163797</v>
      </c>
      <c r="K476" s="379">
        <f t="shared" si="62"/>
        <v>15</v>
      </c>
    </row>
    <row r="477" spans="1:15" ht="27" customHeight="1" x14ac:dyDescent="0.25">
      <c r="A477" s="26" t="s">
        <v>16</v>
      </c>
      <c r="B477" s="383">
        <v>1041</v>
      </c>
      <c r="C477" s="379">
        <f t="shared" si="58"/>
        <v>1</v>
      </c>
      <c r="D477" s="383">
        <v>912684</v>
      </c>
      <c r="E477" s="379">
        <f t="shared" si="59"/>
        <v>1</v>
      </c>
      <c r="F477" s="383">
        <v>4198756</v>
      </c>
      <c r="G477" s="379">
        <f t="shared" si="60"/>
        <v>1</v>
      </c>
      <c r="H477" s="383">
        <v>4758598</v>
      </c>
      <c r="I477" s="379">
        <f t="shared" si="61"/>
        <v>1</v>
      </c>
      <c r="J477" s="383">
        <v>4485482</v>
      </c>
      <c r="K477" s="379">
        <f t="shared" si="62"/>
        <v>1</v>
      </c>
    </row>
    <row r="478" spans="1:15" ht="27" customHeight="1" x14ac:dyDescent="0.25">
      <c r="A478" s="26" t="s">
        <v>17</v>
      </c>
      <c r="B478" s="383">
        <v>66</v>
      </c>
      <c r="C478" s="379">
        <f t="shared" si="58"/>
        <v>25</v>
      </c>
      <c r="D478" s="383">
        <v>35519</v>
      </c>
      <c r="E478" s="379">
        <f t="shared" si="59"/>
        <v>14</v>
      </c>
      <c r="F478" s="383">
        <v>118138</v>
      </c>
      <c r="G478" s="379">
        <f t="shared" si="60"/>
        <v>23</v>
      </c>
      <c r="H478" s="383">
        <v>116498</v>
      </c>
      <c r="I478" s="379">
        <f t="shared" si="61"/>
        <v>23</v>
      </c>
      <c r="J478" s="383">
        <v>77656</v>
      </c>
      <c r="K478" s="379">
        <f t="shared" si="62"/>
        <v>24</v>
      </c>
    </row>
    <row r="479" spans="1:15" ht="27" customHeight="1" x14ac:dyDescent="0.25">
      <c r="A479" s="26" t="s">
        <v>120</v>
      </c>
      <c r="B479" s="383">
        <v>91</v>
      </c>
      <c r="C479" s="379">
        <f t="shared" si="58"/>
        <v>21</v>
      </c>
      <c r="D479" s="383">
        <v>96401</v>
      </c>
      <c r="E479" s="379">
        <f t="shared" si="59"/>
        <v>7</v>
      </c>
      <c r="F479" s="383">
        <v>169911</v>
      </c>
      <c r="G479" s="379">
        <f t="shared" si="60"/>
        <v>16</v>
      </c>
      <c r="H479" s="383">
        <v>218268</v>
      </c>
      <c r="I479" s="379">
        <f t="shared" si="61"/>
        <v>15</v>
      </c>
      <c r="J479" s="383">
        <v>165138</v>
      </c>
      <c r="K479" s="379">
        <f t="shared" si="62"/>
        <v>14</v>
      </c>
    </row>
    <row r="480" spans="1:15" ht="27" customHeight="1" x14ac:dyDescent="0.25">
      <c r="A480" s="26" t="s">
        <v>19</v>
      </c>
      <c r="B480" s="383">
        <v>191</v>
      </c>
      <c r="C480" s="379">
        <f t="shared" si="58"/>
        <v>11</v>
      </c>
      <c r="D480" s="383">
        <v>38641</v>
      </c>
      <c r="E480" s="379">
        <f t="shared" si="59"/>
        <v>12</v>
      </c>
      <c r="F480" s="383">
        <v>95550</v>
      </c>
      <c r="G480" s="379">
        <f t="shared" si="60"/>
        <v>24</v>
      </c>
      <c r="H480" s="383">
        <v>113286</v>
      </c>
      <c r="I480" s="379">
        <f t="shared" si="61"/>
        <v>24</v>
      </c>
      <c r="J480" s="383">
        <v>100126</v>
      </c>
      <c r="K480" s="379">
        <f t="shared" si="62"/>
        <v>23</v>
      </c>
    </row>
    <row r="481" spans="1:11" ht="27" customHeight="1" x14ac:dyDescent="0.25">
      <c r="A481" s="26" t="s">
        <v>20</v>
      </c>
      <c r="B481" s="383">
        <v>125</v>
      </c>
      <c r="C481" s="379">
        <f t="shared" si="58"/>
        <v>16</v>
      </c>
      <c r="D481" s="383">
        <v>13961</v>
      </c>
      <c r="E481" s="379">
        <f t="shared" si="59"/>
        <v>22</v>
      </c>
      <c r="F481" s="383">
        <v>154515</v>
      </c>
      <c r="G481" s="379">
        <f t="shared" si="60"/>
        <v>18</v>
      </c>
      <c r="H481" s="383">
        <v>203083</v>
      </c>
      <c r="I481" s="379">
        <f t="shared" si="61"/>
        <v>16</v>
      </c>
      <c r="J481" s="383">
        <v>181924</v>
      </c>
      <c r="K481" s="379">
        <f t="shared" si="62"/>
        <v>12</v>
      </c>
    </row>
    <row r="482" spans="1:11" ht="27" customHeight="1" x14ac:dyDescent="0.25">
      <c r="A482" s="26" t="s">
        <v>21</v>
      </c>
      <c r="B482" s="383">
        <v>81</v>
      </c>
      <c r="C482" s="379">
        <f t="shared" si="58"/>
        <v>23</v>
      </c>
      <c r="D482" s="383">
        <v>5371</v>
      </c>
      <c r="E482" s="379">
        <f t="shared" si="59"/>
        <v>26</v>
      </c>
      <c r="F482" s="383">
        <v>60348</v>
      </c>
      <c r="G482" s="379">
        <f t="shared" si="60"/>
        <v>26</v>
      </c>
      <c r="H482" s="383">
        <v>83346</v>
      </c>
      <c r="I482" s="379">
        <f t="shared" si="61"/>
        <v>25</v>
      </c>
      <c r="J482" s="383">
        <v>71568</v>
      </c>
      <c r="K482" s="379">
        <f t="shared" si="62"/>
        <v>27</v>
      </c>
    </row>
    <row r="483" spans="1:11" ht="27" customHeight="1" x14ac:dyDescent="0.25">
      <c r="A483" s="26" t="s">
        <v>22</v>
      </c>
      <c r="B483" s="383">
        <v>401</v>
      </c>
      <c r="C483" s="379">
        <f t="shared" si="58"/>
        <v>5</v>
      </c>
      <c r="D483" s="383">
        <v>287566</v>
      </c>
      <c r="E483" s="379">
        <f t="shared" si="59"/>
        <v>4</v>
      </c>
      <c r="F483" s="383">
        <v>744327</v>
      </c>
      <c r="G483" s="379">
        <f t="shared" si="60"/>
        <v>5</v>
      </c>
      <c r="H483" s="383">
        <v>912815</v>
      </c>
      <c r="I483" s="379">
        <f t="shared" si="61"/>
        <v>3</v>
      </c>
      <c r="J483" s="383">
        <v>846303</v>
      </c>
      <c r="K483" s="379">
        <f t="shared" si="62"/>
        <v>3</v>
      </c>
    </row>
    <row r="484" spans="1:11" ht="27" customHeight="1" x14ac:dyDescent="0.25">
      <c r="A484" s="26" t="s">
        <v>23</v>
      </c>
      <c r="B484" s="383">
        <v>49</v>
      </c>
      <c r="C484" s="379">
        <f t="shared" si="58"/>
        <v>30</v>
      </c>
      <c r="D484" s="383">
        <v>46727</v>
      </c>
      <c r="E484" s="379">
        <f t="shared" si="59"/>
        <v>11</v>
      </c>
      <c r="F484" s="383">
        <v>76820</v>
      </c>
      <c r="G484" s="379">
        <f t="shared" si="60"/>
        <v>25</v>
      </c>
      <c r="H484" s="383">
        <v>70672</v>
      </c>
      <c r="I484" s="379">
        <f t="shared" si="61"/>
        <v>27</v>
      </c>
      <c r="J484" s="383">
        <v>65333</v>
      </c>
      <c r="K484" s="379">
        <f t="shared" si="62"/>
        <v>28</v>
      </c>
    </row>
    <row r="485" spans="1:11" ht="27" customHeight="1" x14ac:dyDescent="0.25">
      <c r="A485" s="26" t="s">
        <v>24</v>
      </c>
      <c r="B485" s="383">
        <v>178</v>
      </c>
      <c r="C485" s="379">
        <f t="shared" si="58"/>
        <v>13</v>
      </c>
      <c r="D485" s="383">
        <v>25377</v>
      </c>
      <c r="E485" s="379">
        <f t="shared" si="59"/>
        <v>16</v>
      </c>
      <c r="F485" s="383">
        <v>245195</v>
      </c>
      <c r="G485" s="379">
        <f t="shared" si="60"/>
        <v>9</v>
      </c>
      <c r="H485" s="383">
        <v>169324</v>
      </c>
      <c r="I485" s="379">
        <f t="shared" si="61"/>
        <v>18</v>
      </c>
      <c r="J485" s="383">
        <v>110850</v>
      </c>
      <c r="K485" s="379">
        <f t="shared" si="62"/>
        <v>22</v>
      </c>
    </row>
    <row r="486" spans="1:11" ht="27" customHeight="1" x14ac:dyDescent="0.25">
      <c r="A486" s="26" t="s">
        <v>25</v>
      </c>
      <c r="B486" s="383">
        <v>94</v>
      </c>
      <c r="C486" s="379">
        <f t="shared" si="58"/>
        <v>20</v>
      </c>
      <c r="D486" s="383">
        <v>38396</v>
      </c>
      <c r="E486" s="379">
        <f t="shared" si="59"/>
        <v>13</v>
      </c>
      <c r="F486" s="383">
        <v>134772</v>
      </c>
      <c r="G486" s="379">
        <f t="shared" si="60"/>
        <v>21</v>
      </c>
      <c r="H486" s="383">
        <v>152629</v>
      </c>
      <c r="I486" s="379">
        <f t="shared" si="61"/>
        <v>21</v>
      </c>
      <c r="J486" s="383">
        <v>151025</v>
      </c>
      <c r="K486" s="379">
        <f t="shared" si="62"/>
        <v>17</v>
      </c>
    </row>
    <row r="487" spans="1:11" ht="27" customHeight="1" x14ac:dyDescent="0.25">
      <c r="A487" s="26" t="s">
        <v>26</v>
      </c>
      <c r="B487" s="383">
        <v>410</v>
      </c>
      <c r="C487" s="379">
        <f t="shared" si="58"/>
        <v>4</v>
      </c>
      <c r="D487" s="383">
        <v>6227</v>
      </c>
      <c r="E487" s="379">
        <f t="shared" si="59"/>
        <v>25</v>
      </c>
      <c r="F487" s="383">
        <v>245181</v>
      </c>
      <c r="G487" s="379">
        <f t="shared" si="60"/>
        <v>10</v>
      </c>
      <c r="H487" s="383">
        <v>314807</v>
      </c>
      <c r="I487" s="379">
        <f t="shared" si="61"/>
        <v>11</v>
      </c>
      <c r="J487" s="383">
        <v>247441</v>
      </c>
      <c r="K487" s="379">
        <f t="shared" si="62"/>
        <v>9</v>
      </c>
    </row>
    <row r="488" spans="1:11" ht="27" customHeight="1" x14ac:dyDescent="0.25">
      <c r="A488" s="26" t="s">
        <v>27</v>
      </c>
      <c r="B488" s="383">
        <v>100</v>
      </c>
      <c r="C488" s="379">
        <f t="shared" si="58"/>
        <v>18</v>
      </c>
      <c r="D488" s="383">
        <v>2761</v>
      </c>
      <c r="E488" s="379">
        <f t="shared" si="59"/>
        <v>28</v>
      </c>
      <c r="F488" s="383">
        <v>172222</v>
      </c>
      <c r="G488" s="379">
        <f t="shared" si="60"/>
        <v>15</v>
      </c>
      <c r="H488" s="383">
        <v>156374</v>
      </c>
      <c r="I488" s="379">
        <f t="shared" si="61"/>
        <v>20</v>
      </c>
      <c r="J488" s="383">
        <v>146225</v>
      </c>
      <c r="K488" s="379">
        <f t="shared" si="62"/>
        <v>20</v>
      </c>
    </row>
    <row r="489" spans="1:11" ht="27" customHeight="1" x14ac:dyDescent="0.25">
      <c r="A489" s="26" t="s">
        <v>28</v>
      </c>
      <c r="B489" s="383">
        <v>34</v>
      </c>
      <c r="C489" s="379">
        <f t="shared" si="58"/>
        <v>31</v>
      </c>
      <c r="D489" s="383">
        <v>1665</v>
      </c>
      <c r="E489" s="379">
        <f t="shared" si="59"/>
        <v>29</v>
      </c>
      <c r="F489" s="383">
        <v>35711</v>
      </c>
      <c r="G489" s="379">
        <f t="shared" si="60"/>
        <v>31</v>
      </c>
      <c r="H489" s="383">
        <v>48476</v>
      </c>
      <c r="I489" s="379">
        <f t="shared" si="61"/>
        <v>29</v>
      </c>
      <c r="J489" s="383">
        <v>29597</v>
      </c>
      <c r="K489" s="379">
        <f t="shared" si="62"/>
        <v>30</v>
      </c>
    </row>
    <row r="490" spans="1:11" ht="27" customHeight="1" x14ac:dyDescent="0.25">
      <c r="A490" s="26" t="s">
        <v>29</v>
      </c>
      <c r="B490" s="383">
        <v>190</v>
      </c>
      <c r="C490" s="379">
        <f t="shared" si="58"/>
        <v>12</v>
      </c>
      <c r="D490" s="383">
        <v>11566</v>
      </c>
      <c r="E490" s="379">
        <f t="shared" si="59"/>
        <v>23</v>
      </c>
      <c r="F490" s="383">
        <v>240130</v>
      </c>
      <c r="G490" s="379">
        <f t="shared" si="60"/>
        <v>11</v>
      </c>
      <c r="H490" s="383">
        <v>241105</v>
      </c>
      <c r="I490" s="379">
        <f t="shared" si="61"/>
        <v>13</v>
      </c>
      <c r="J490" s="383">
        <v>181812</v>
      </c>
      <c r="K490" s="379">
        <f t="shared" si="62"/>
        <v>13</v>
      </c>
    </row>
    <row r="491" spans="1:11" ht="27" customHeight="1" x14ac:dyDescent="0.25">
      <c r="A491" s="26" t="s">
        <v>30</v>
      </c>
      <c r="B491" s="383">
        <v>379</v>
      </c>
      <c r="C491" s="379">
        <f t="shared" si="58"/>
        <v>7</v>
      </c>
      <c r="D491" s="383">
        <v>17839</v>
      </c>
      <c r="E491" s="379">
        <f t="shared" si="59"/>
        <v>21</v>
      </c>
      <c r="F491" s="383">
        <v>570077</v>
      </c>
      <c r="G491" s="379">
        <f t="shared" si="60"/>
        <v>6</v>
      </c>
      <c r="H491" s="383">
        <v>705105</v>
      </c>
      <c r="I491" s="379">
        <f t="shared" si="61"/>
        <v>6</v>
      </c>
      <c r="J491" s="383">
        <v>506980</v>
      </c>
      <c r="K491" s="379">
        <f t="shared" si="62"/>
        <v>6</v>
      </c>
    </row>
    <row r="492" spans="1:11" ht="27" customHeight="1" x14ac:dyDescent="0.25">
      <c r="A492" s="26" t="s">
        <v>31</v>
      </c>
      <c r="B492" s="383">
        <v>58</v>
      </c>
      <c r="C492" s="379">
        <f t="shared" si="58"/>
        <v>28</v>
      </c>
      <c r="D492" s="383">
        <v>20504</v>
      </c>
      <c r="E492" s="379">
        <f t="shared" si="59"/>
        <v>20</v>
      </c>
      <c r="F492" s="383">
        <v>55709</v>
      </c>
      <c r="G492" s="379">
        <f t="shared" si="60"/>
        <v>27</v>
      </c>
      <c r="H492" s="383">
        <v>67073</v>
      </c>
      <c r="I492" s="379">
        <f t="shared" si="61"/>
        <v>28</v>
      </c>
      <c r="J492" s="383">
        <v>73012</v>
      </c>
      <c r="K492" s="379">
        <f t="shared" si="62"/>
        <v>26</v>
      </c>
    </row>
    <row r="493" spans="1:11" ht="27" customHeight="1" x14ac:dyDescent="0.25">
      <c r="A493" s="26" t="s">
        <v>32</v>
      </c>
      <c r="B493" s="383">
        <v>427</v>
      </c>
      <c r="C493" s="379">
        <f t="shared" si="58"/>
        <v>2</v>
      </c>
      <c r="D493" s="383">
        <v>176116</v>
      </c>
      <c r="E493" s="379">
        <f t="shared" si="59"/>
        <v>5</v>
      </c>
      <c r="F493" s="383">
        <v>887190</v>
      </c>
      <c r="G493" s="379">
        <f t="shared" si="60"/>
        <v>3</v>
      </c>
      <c r="H493" s="383">
        <v>770850</v>
      </c>
      <c r="I493" s="379">
        <f t="shared" si="61"/>
        <v>5</v>
      </c>
      <c r="J493" s="383">
        <v>599531</v>
      </c>
      <c r="K493" s="379">
        <f t="shared" si="62"/>
        <v>5</v>
      </c>
    </row>
    <row r="494" spans="1:11" ht="27" customHeight="1" x14ac:dyDescent="0.25">
      <c r="A494" s="26" t="s">
        <v>33</v>
      </c>
      <c r="B494" s="383">
        <v>65</v>
      </c>
      <c r="C494" s="379">
        <f t="shared" si="58"/>
        <v>26</v>
      </c>
      <c r="D494" s="383">
        <v>647</v>
      </c>
      <c r="E494" s="379">
        <f t="shared" si="59"/>
        <v>31</v>
      </c>
      <c r="F494" s="383">
        <v>46705</v>
      </c>
      <c r="G494" s="379">
        <f t="shared" si="60"/>
        <v>28</v>
      </c>
      <c r="H494" s="383">
        <v>81875</v>
      </c>
      <c r="I494" s="379">
        <f t="shared" si="61"/>
        <v>26</v>
      </c>
      <c r="J494" s="383">
        <v>74644</v>
      </c>
      <c r="K494" s="379">
        <f t="shared" si="62"/>
        <v>25</v>
      </c>
    </row>
    <row r="495" spans="1:11" ht="27" customHeight="1" x14ac:dyDescent="0.25">
      <c r="A495" s="26" t="s">
        <v>136</v>
      </c>
      <c r="B495" s="383">
        <v>161</v>
      </c>
      <c r="C495" s="379">
        <f t="shared" si="58"/>
        <v>14</v>
      </c>
      <c r="D495" s="383">
        <v>24649</v>
      </c>
      <c r="E495" s="379">
        <f t="shared" si="59"/>
        <v>17</v>
      </c>
      <c r="F495" s="383">
        <v>193979</v>
      </c>
      <c r="G495" s="379">
        <f t="shared" si="60"/>
        <v>13</v>
      </c>
      <c r="H495" s="383">
        <v>171089</v>
      </c>
      <c r="I495" s="379">
        <f t="shared" si="61"/>
        <v>17</v>
      </c>
      <c r="J495" s="383">
        <v>146553</v>
      </c>
      <c r="K495" s="379">
        <f t="shared" si="62"/>
        <v>19</v>
      </c>
    </row>
    <row r="496" spans="1:11" ht="27" customHeight="1" x14ac:dyDescent="0.25">
      <c r="A496" s="26" t="s">
        <v>35</v>
      </c>
      <c r="B496" s="383">
        <v>62</v>
      </c>
      <c r="C496" s="379">
        <f t="shared" si="58"/>
        <v>27</v>
      </c>
      <c r="D496" s="383">
        <v>78133</v>
      </c>
      <c r="E496" s="379">
        <f t="shared" si="59"/>
        <v>9</v>
      </c>
      <c r="F496" s="383">
        <v>136793</v>
      </c>
      <c r="G496" s="379">
        <f t="shared" si="60"/>
        <v>20</v>
      </c>
      <c r="H496" s="383">
        <v>453935</v>
      </c>
      <c r="I496" s="379">
        <f t="shared" si="61"/>
        <v>7</v>
      </c>
      <c r="J496" s="383">
        <v>156696</v>
      </c>
      <c r="K496" s="379">
        <f t="shared" si="62"/>
        <v>16</v>
      </c>
    </row>
    <row r="497" spans="1:11" ht="27" customHeight="1" x14ac:dyDescent="0.25">
      <c r="A497" s="26" t="s">
        <v>36</v>
      </c>
      <c r="B497" s="383">
        <v>269</v>
      </c>
      <c r="C497" s="379">
        <f t="shared" si="58"/>
        <v>10</v>
      </c>
      <c r="D497" s="383">
        <v>22711</v>
      </c>
      <c r="E497" s="379">
        <f t="shared" si="59"/>
        <v>19</v>
      </c>
      <c r="F497" s="383">
        <v>162988</v>
      </c>
      <c r="G497" s="379">
        <f t="shared" si="60"/>
        <v>17</v>
      </c>
      <c r="H497" s="383">
        <v>244139</v>
      </c>
      <c r="I497" s="379">
        <f t="shared" si="61"/>
        <v>12</v>
      </c>
      <c r="J497" s="383">
        <v>224904</v>
      </c>
      <c r="K497" s="379">
        <f t="shared" si="62"/>
        <v>11</v>
      </c>
    </row>
    <row r="498" spans="1:11" ht="27" customHeight="1" x14ac:dyDescent="0.25">
      <c r="A498" s="9" t="s">
        <v>1058</v>
      </c>
      <c r="E498" s="680"/>
    </row>
    <row r="509" spans="1:11" s="18" customFormat="1" ht="27" customHeight="1" x14ac:dyDescent="0.25">
      <c r="A509" s="328"/>
      <c r="B509" s="328"/>
      <c r="C509" s="328"/>
      <c r="D509" s="328"/>
      <c r="E509" s="328"/>
      <c r="F509" s="328"/>
      <c r="G509" s="328"/>
      <c r="H509" s="328"/>
      <c r="I509" s="328"/>
      <c r="J509" s="328"/>
      <c r="K509" s="328"/>
    </row>
    <row r="510" spans="1:11" s="18" customFormat="1" ht="27" customHeight="1" x14ac:dyDescent="0.25">
      <c r="A510" s="328"/>
      <c r="B510" s="328"/>
      <c r="C510" s="328"/>
      <c r="D510" s="328"/>
      <c r="E510" s="328"/>
      <c r="F510" s="328"/>
      <c r="G510" s="328"/>
      <c r="H510" s="328"/>
      <c r="I510" s="328"/>
      <c r="J510" s="328"/>
      <c r="K510" s="328"/>
    </row>
  </sheetData>
  <mergeCells count="78">
    <mergeCell ref="J387:K387"/>
    <mergeCell ref="J425:K425"/>
    <mergeCell ref="J197:K197"/>
    <mergeCell ref="J235:K235"/>
    <mergeCell ref="J273:K273"/>
    <mergeCell ref="J311:K311"/>
    <mergeCell ref="J349:K349"/>
    <mergeCell ref="J2:K2"/>
    <mergeCell ref="J43:K43"/>
    <mergeCell ref="J85:K85"/>
    <mergeCell ref="J122:K122"/>
    <mergeCell ref="J159:K159"/>
    <mergeCell ref="A235:A236"/>
    <mergeCell ref="F85:G85"/>
    <mergeCell ref="A122:A123"/>
    <mergeCell ref="B122:C122"/>
    <mergeCell ref="D197:E197"/>
    <mergeCell ref="A159:A160"/>
    <mergeCell ref="A197:A198"/>
    <mergeCell ref="D122:E122"/>
    <mergeCell ref="B159:C159"/>
    <mergeCell ref="B197:C197"/>
    <mergeCell ref="D159:E159"/>
    <mergeCell ref="B235:C235"/>
    <mergeCell ref="A349:A350"/>
    <mergeCell ref="A387:A388"/>
    <mergeCell ref="A311:A312"/>
    <mergeCell ref="A273:A274"/>
    <mergeCell ref="A425:A426"/>
    <mergeCell ref="B425:C425"/>
    <mergeCell ref="D425:E425"/>
    <mergeCell ref="B387:C387"/>
    <mergeCell ref="D387:E387"/>
    <mergeCell ref="D2:E2"/>
    <mergeCell ref="D43:E43"/>
    <mergeCell ref="B85:C85"/>
    <mergeCell ref="B2:C2"/>
    <mergeCell ref="D235:E235"/>
    <mergeCell ref="B349:C349"/>
    <mergeCell ref="B273:C273"/>
    <mergeCell ref="B311:C311"/>
    <mergeCell ref="D349:E349"/>
    <mergeCell ref="D273:E273"/>
    <mergeCell ref="D311:E311"/>
    <mergeCell ref="A43:A44"/>
    <mergeCell ref="A2:A3"/>
    <mergeCell ref="B43:C43"/>
    <mergeCell ref="A85:A86"/>
    <mergeCell ref="D85:E85"/>
    <mergeCell ref="F311:G311"/>
    <mergeCell ref="F349:G349"/>
    <mergeCell ref="F425:G425"/>
    <mergeCell ref="F2:G2"/>
    <mergeCell ref="F43:G43"/>
    <mergeCell ref="F122:G122"/>
    <mergeCell ref="F159:G159"/>
    <mergeCell ref="F197:G197"/>
    <mergeCell ref="F235:G235"/>
    <mergeCell ref="F273:G273"/>
    <mergeCell ref="F387:G387"/>
    <mergeCell ref="H2:I2"/>
    <mergeCell ref="H43:I43"/>
    <mergeCell ref="H85:I85"/>
    <mergeCell ref="H122:I122"/>
    <mergeCell ref="H159:I159"/>
    <mergeCell ref="H349:I349"/>
    <mergeCell ref="H387:I387"/>
    <mergeCell ref="H425:I425"/>
    <mergeCell ref="H197:I197"/>
    <mergeCell ref="H235:I235"/>
    <mergeCell ref="H273:I273"/>
    <mergeCell ref="H311:I311"/>
    <mergeCell ref="J464:K464"/>
    <mergeCell ref="A464:A465"/>
    <mergeCell ref="B464:C464"/>
    <mergeCell ref="D464:E464"/>
    <mergeCell ref="F464:G464"/>
    <mergeCell ref="H464:I464"/>
  </mergeCells>
  <hyperlinks>
    <hyperlink ref="A272" location="فهرست!A267" display="19-8- نسبت تعداد سینما به جمعیت" xr:uid="{00000000-0004-0000-1600-000000000000}"/>
    <hyperlink ref="A310" location="فهرست!A268" display="19-9- نسبت تعداد سینما به جمعیت نقاط شهری" xr:uid="{00000000-0004-0000-1600-000001000000}"/>
    <hyperlink ref="A348" location="فهرست!A269" display="19-10- نسبت جمعیت به یک سینما" xr:uid="{00000000-0004-0000-1600-000002000000}"/>
    <hyperlink ref="A386" location="فهرست!A270" display="19-11- نسبت تعداد صندلی سینما به جمعیت" xr:uid="{00000000-0004-0000-1600-000003000000}"/>
    <hyperlink ref="A424" location="فهرست!A271" display="19-12- متوسط تعداد دفعات استفاده از یک صندلی سینما" xr:uid="{00000000-0004-0000-1600-000004000000}"/>
    <hyperlink ref="A121" location="فهرست!A263" display="19-4- تعداد ناشران فعال" xr:uid="{00000000-0004-0000-1600-000005000000}"/>
    <hyperlink ref="A234" location="فهرست!A266" display="19-7- تعداد نمایشگاه هنرهای تجسمی" xr:uid="{00000000-0004-0000-1600-000006000000}"/>
    <hyperlink ref="A196" location="فهرست!A265" display="19-6- تعداد اجرای صحنه ای موسیقی " xr:uid="{00000000-0004-0000-1600-000007000000}"/>
    <hyperlink ref="A1" location="فهرست!A260" display="19-1-ميزان توليد برنامه‌هاي راديويي" xr:uid="{00000000-0004-0000-1600-000008000000}"/>
    <hyperlink ref="A42" location="فهرست!A261" display="19-2-ميزان توليد برنامه‌هاي تلویزیونی" xr:uid="{00000000-0004-0000-1600-000009000000}"/>
    <hyperlink ref="A158" location="فهرست!A264" display="19-5- تعداد عناوين نمايش های توليد و اجرا شده " xr:uid="{00000000-0004-0000-1600-00000A000000}"/>
    <hyperlink ref="A84" location="فهرست!A262" display="19-3-تعداد عناوين كتاب‌هاي منتشر شده" xr:uid="{00000000-0004-0000-1600-00000B000000}"/>
    <hyperlink ref="A463" location="فهرست!A263" display="19-4- تعداد ناشران فعال" xr:uid="{5D8A2A45-4343-401F-9828-D76FF76ADE3A}"/>
  </hyperlinks>
  <printOptions horizontalCentered="1" verticalCentered="1"/>
  <pageMargins left="0" right="0" top="0" bottom="0" header="0" footer="0"/>
  <pageSetup orientation="landscape" r:id="rId1"/>
  <ignoredErrors>
    <ignoredError sqref="D53 D45 D54:D57 D48:D52 D126:E155 D124:E125 F124 F53 H124 H53:I53" numberStoredAsText="1"/>
    <ignoredError sqref="I5:I35 I46:I52 I88:I118 I125:I155 I162:I192 I238:I268 I276:I306 I314:I344 I352:I382 I390:I420 I428:I458 I54:I76 K88:K118 K125:K155 K162:K192 K276:K306 K314:K344 K352:K382 K390:K420 K428:K458" evalError="1"/>
  </ignoredError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489"/>
  <sheetViews>
    <sheetView rightToLeft="1" workbookViewId="0">
      <selection activeCell="E3" sqref="E3"/>
    </sheetView>
  </sheetViews>
  <sheetFormatPr defaultColWidth="9.140625" defaultRowHeight="27.75" customHeight="1" x14ac:dyDescent="0.25"/>
  <cols>
    <col min="1" max="1" width="23.42578125" style="560" bestFit="1" customWidth="1"/>
    <col min="2" max="11" width="10.85546875" style="560" customWidth="1"/>
    <col min="12" max="16384" width="9.140625" style="328"/>
  </cols>
  <sheetData>
    <row r="1" spans="1:11" ht="27.75" customHeight="1" x14ac:dyDescent="0.25">
      <c r="A1" s="469" t="s">
        <v>714</v>
      </c>
      <c r="B1" s="7"/>
      <c r="C1" s="7"/>
      <c r="D1" s="7"/>
      <c r="E1" s="7"/>
      <c r="F1" s="7"/>
      <c r="G1" s="7"/>
      <c r="H1" s="7"/>
      <c r="I1" s="7"/>
      <c r="J1" s="7"/>
      <c r="K1" s="7" t="s">
        <v>0</v>
      </c>
    </row>
    <row r="2" spans="1:11" s="582" customFormat="1" ht="27.75" customHeight="1" x14ac:dyDescent="0.25">
      <c r="A2" s="804" t="s">
        <v>1</v>
      </c>
      <c r="B2" s="462">
        <v>1398</v>
      </c>
      <c r="C2" s="463"/>
      <c r="D2" s="462">
        <v>1399</v>
      </c>
      <c r="E2" s="463"/>
      <c r="F2" s="462">
        <v>1400</v>
      </c>
      <c r="G2" s="463"/>
      <c r="H2" s="725">
        <v>1401</v>
      </c>
      <c r="I2" s="725"/>
      <c r="J2" s="725">
        <v>1402</v>
      </c>
      <c r="K2" s="725"/>
    </row>
    <row r="3" spans="1:11" s="582" customFormat="1" ht="27.75" customHeight="1" x14ac:dyDescent="0.25">
      <c r="A3" s="804"/>
      <c r="B3" s="458" t="s">
        <v>2</v>
      </c>
      <c r="C3" s="458" t="s">
        <v>3</v>
      </c>
      <c r="D3" s="458" t="s">
        <v>2</v>
      </c>
      <c r="E3" s="458" t="s">
        <v>3</v>
      </c>
      <c r="F3" s="458" t="s">
        <v>2</v>
      </c>
      <c r="G3" s="458" t="s">
        <v>3</v>
      </c>
      <c r="H3" s="458" t="s">
        <v>2</v>
      </c>
      <c r="I3" s="458" t="s">
        <v>3</v>
      </c>
      <c r="J3" s="458" t="s">
        <v>2</v>
      </c>
      <c r="K3" s="458" t="s">
        <v>3</v>
      </c>
    </row>
    <row r="4" spans="1:11" s="20" customFormat="1" ht="27.75" customHeight="1" x14ac:dyDescent="0.25">
      <c r="A4" s="79" t="s">
        <v>4</v>
      </c>
      <c r="B4" s="269">
        <v>100</v>
      </c>
      <c r="C4" s="16" t="s">
        <v>230</v>
      </c>
      <c r="D4" s="269">
        <v>100</v>
      </c>
      <c r="E4" s="16" t="s">
        <v>230</v>
      </c>
      <c r="F4" s="269">
        <v>100</v>
      </c>
      <c r="G4" s="16" t="s">
        <v>230</v>
      </c>
      <c r="H4" s="269">
        <v>100</v>
      </c>
      <c r="I4" s="278" t="s">
        <v>230</v>
      </c>
      <c r="J4" s="377">
        <v>100</v>
      </c>
      <c r="K4" s="16" t="s">
        <v>230</v>
      </c>
    </row>
    <row r="5" spans="1:11" ht="27.75" customHeight="1" x14ac:dyDescent="0.25">
      <c r="A5" s="155" t="s">
        <v>171</v>
      </c>
      <c r="B5" s="380">
        <v>5.18</v>
      </c>
      <c r="C5" s="379">
        <v>5</v>
      </c>
      <c r="D5" s="380">
        <v>5.38</v>
      </c>
      <c r="E5" s="379">
        <v>5</v>
      </c>
      <c r="F5" s="380">
        <v>1.2205589183063645</v>
      </c>
      <c r="G5" s="379">
        <v>28</v>
      </c>
      <c r="H5" s="380">
        <v>4.6895372653246898</v>
      </c>
      <c r="I5" s="650">
        <v>8</v>
      </c>
      <c r="J5" s="337">
        <v>4.9148094901721313</v>
      </c>
      <c r="K5" s="379">
        <v>7</v>
      </c>
    </row>
    <row r="6" spans="1:11" ht="27.75" customHeight="1" x14ac:dyDescent="0.25">
      <c r="A6" s="155" t="s">
        <v>172</v>
      </c>
      <c r="B6" s="380">
        <v>3.99</v>
      </c>
      <c r="C6" s="379">
        <v>9</v>
      </c>
      <c r="D6" s="380">
        <v>4.2300000000000004</v>
      </c>
      <c r="E6" s="379">
        <v>9</v>
      </c>
      <c r="F6" s="380">
        <v>4.4508786364244184</v>
      </c>
      <c r="G6" s="379">
        <v>9</v>
      </c>
      <c r="H6" s="380">
        <v>4.1225904377846021</v>
      </c>
      <c r="I6" s="650">
        <v>10</v>
      </c>
      <c r="J6" s="337">
        <v>4.1828421759456731</v>
      </c>
      <c r="K6" s="379">
        <v>10</v>
      </c>
    </row>
    <row r="7" spans="1:11" ht="27.75" customHeight="1" x14ac:dyDescent="0.25">
      <c r="A7" s="155" t="s">
        <v>173</v>
      </c>
      <c r="B7" s="380">
        <v>2.14</v>
      </c>
      <c r="C7" s="379">
        <v>19</v>
      </c>
      <c r="D7" s="380">
        <v>2.29</v>
      </c>
      <c r="E7" s="379">
        <v>18</v>
      </c>
      <c r="F7" s="380">
        <v>2.2600577456197968</v>
      </c>
      <c r="G7" s="379">
        <v>16</v>
      </c>
      <c r="H7" s="380">
        <v>2.0485566687451127</v>
      </c>
      <c r="I7" s="650">
        <v>18</v>
      </c>
      <c r="J7" s="337">
        <v>0.99267535636008297</v>
      </c>
      <c r="K7" s="379">
        <v>28</v>
      </c>
    </row>
    <row r="8" spans="1:11" ht="27.75" customHeight="1" x14ac:dyDescent="0.25">
      <c r="A8" s="155" t="s">
        <v>174</v>
      </c>
      <c r="B8" s="380">
        <v>4.9000000000000004</v>
      </c>
      <c r="C8" s="379">
        <v>7</v>
      </c>
      <c r="D8" s="380">
        <v>6.41</v>
      </c>
      <c r="E8" s="379">
        <v>4</v>
      </c>
      <c r="F8" s="380">
        <v>6.4048793728053637</v>
      </c>
      <c r="G8" s="379">
        <v>5</v>
      </c>
      <c r="H8" s="380">
        <v>6.159059039092921</v>
      </c>
      <c r="I8" s="650">
        <v>5</v>
      </c>
      <c r="J8" s="337">
        <v>6.0408340559732938</v>
      </c>
      <c r="K8" s="379">
        <v>5</v>
      </c>
    </row>
    <row r="9" spans="1:11" ht="27.75" customHeight="1" x14ac:dyDescent="0.25">
      <c r="A9" s="155" t="s">
        <v>175</v>
      </c>
      <c r="B9" s="380">
        <v>2.17</v>
      </c>
      <c r="C9" s="379">
        <v>18</v>
      </c>
      <c r="D9" s="380">
        <v>2.2799999999999998</v>
      </c>
      <c r="E9" s="379">
        <v>19</v>
      </c>
      <c r="F9" s="380">
        <v>2.1657702513018875</v>
      </c>
      <c r="G9" s="379">
        <v>17</v>
      </c>
      <c r="H9" s="380">
        <v>2.2171791089342991</v>
      </c>
      <c r="I9" s="650">
        <v>17</v>
      </c>
      <c r="J9" s="337">
        <v>2.2071330207681399</v>
      </c>
      <c r="K9" s="379">
        <v>18</v>
      </c>
    </row>
    <row r="10" spans="1:11" ht="27.75" customHeight="1" x14ac:dyDescent="0.25">
      <c r="A10" s="155" t="s">
        <v>176</v>
      </c>
      <c r="B10" s="380">
        <v>1.58</v>
      </c>
      <c r="C10" s="379">
        <v>26</v>
      </c>
      <c r="D10" s="380">
        <v>1.59</v>
      </c>
      <c r="E10" s="379">
        <v>27</v>
      </c>
      <c r="F10" s="380">
        <v>1.5152403785092652</v>
      </c>
      <c r="G10" s="379">
        <v>28</v>
      </c>
      <c r="H10" s="380">
        <v>1.494868219870777</v>
      </c>
      <c r="I10" s="650">
        <v>29</v>
      </c>
      <c r="J10" s="337">
        <v>0.84521612350186848</v>
      </c>
      <c r="K10" s="379">
        <v>29</v>
      </c>
    </row>
    <row r="11" spans="1:11" ht="27.75" customHeight="1" x14ac:dyDescent="0.25">
      <c r="A11" s="155" t="s">
        <v>177</v>
      </c>
      <c r="B11" s="380">
        <v>1.88</v>
      </c>
      <c r="C11" s="379">
        <v>21</v>
      </c>
      <c r="D11" s="380">
        <v>1.85</v>
      </c>
      <c r="E11" s="379">
        <v>21</v>
      </c>
      <c r="F11" s="380">
        <v>1.9234135502620036</v>
      </c>
      <c r="G11" s="379">
        <v>20</v>
      </c>
      <c r="H11" s="380">
        <v>1.8020239103957454</v>
      </c>
      <c r="I11" s="650">
        <v>21</v>
      </c>
      <c r="J11" s="337">
        <v>1.8049795755845346</v>
      </c>
      <c r="K11" s="379">
        <v>21</v>
      </c>
    </row>
    <row r="12" spans="1:11" ht="27.75" customHeight="1" x14ac:dyDescent="0.25">
      <c r="A12" s="155" t="s">
        <v>178</v>
      </c>
      <c r="B12" s="380">
        <v>7.16</v>
      </c>
      <c r="C12" s="379">
        <v>2</v>
      </c>
      <c r="D12" s="380">
        <v>7.09</v>
      </c>
      <c r="E12" s="379">
        <v>3</v>
      </c>
      <c r="F12" s="380">
        <v>6.995477826096085</v>
      </c>
      <c r="G12" s="379">
        <v>4</v>
      </c>
      <c r="H12" s="380">
        <v>7.1232609526425001</v>
      </c>
      <c r="I12" s="650">
        <v>2</v>
      </c>
      <c r="J12" s="337">
        <v>6.8156161056848754</v>
      </c>
      <c r="K12" s="379">
        <v>4</v>
      </c>
    </row>
    <row r="13" spans="1:11" ht="27.75" customHeight="1" x14ac:dyDescent="0.25">
      <c r="A13" s="155" t="s">
        <v>179</v>
      </c>
      <c r="B13" s="380">
        <v>1.78</v>
      </c>
      <c r="C13" s="379">
        <v>23</v>
      </c>
      <c r="D13" s="380">
        <v>1.78</v>
      </c>
      <c r="E13" s="379">
        <v>24</v>
      </c>
      <c r="F13" s="380">
        <v>1.89445048809851</v>
      </c>
      <c r="G13" s="379">
        <v>21</v>
      </c>
      <c r="H13" s="380">
        <v>1.7468336654857934</v>
      </c>
      <c r="I13" s="650">
        <v>23</v>
      </c>
      <c r="J13" s="337">
        <v>1.782929093454922</v>
      </c>
      <c r="K13" s="379">
        <v>22</v>
      </c>
    </row>
    <row r="14" spans="1:11" ht="27.75" customHeight="1" x14ac:dyDescent="0.25">
      <c r="A14" s="155" t="s">
        <v>180</v>
      </c>
      <c r="B14" s="380">
        <v>1.82</v>
      </c>
      <c r="C14" s="379">
        <v>22</v>
      </c>
      <c r="D14" s="380">
        <v>1.84</v>
      </c>
      <c r="E14" s="379">
        <v>22</v>
      </c>
      <c r="F14" s="380">
        <v>1.8175686860923832</v>
      </c>
      <c r="G14" s="379">
        <v>22</v>
      </c>
      <c r="H14" s="380">
        <v>1.7256719771790432</v>
      </c>
      <c r="I14" s="650">
        <v>24</v>
      </c>
      <c r="J14" s="337">
        <v>1.6874678319578036</v>
      </c>
      <c r="K14" s="379">
        <v>24</v>
      </c>
    </row>
    <row r="15" spans="1:11" ht="27.75" customHeight="1" x14ac:dyDescent="0.25">
      <c r="A15" s="155" t="s">
        <v>181</v>
      </c>
      <c r="B15" s="380">
        <v>8.43</v>
      </c>
      <c r="C15" s="379">
        <v>1</v>
      </c>
      <c r="D15" s="380">
        <v>8.6999999999999993</v>
      </c>
      <c r="E15" s="379">
        <v>1</v>
      </c>
      <c r="F15" s="380">
        <v>8.2710046239866291</v>
      </c>
      <c r="G15" s="379">
        <v>1</v>
      </c>
      <c r="H15" s="380">
        <v>8.3261354347985979</v>
      </c>
      <c r="I15" s="650">
        <v>1</v>
      </c>
      <c r="J15" s="337">
        <v>8.3419876435712563</v>
      </c>
      <c r="K15" s="379">
        <v>1</v>
      </c>
    </row>
    <row r="16" spans="1:11" ht="27.75" customHeight="1" x14ac:dyDescent="0.25">
      <c r="A16" s="155" t="s">
        <v>182</v>
      </c>
      <c r="B16" s="380">
        <v>1.54</v>
      </c>
      <c r="C16" s="379">
        <v>27</v>
      </c>
      <c r="D16" s="380">
        <v>1.69</v>
      </c>
      <c r="E16" s="379">
        <v>26</v>
      </c>
      <c r="F16" s="380">
        <v>1.6998962298399571</v>
      </c>
      <c r="G16" s="379">
        <v>24</v>
      </c>
      <c r="H16" s="380">
        <v>1.6284744616225939</v>
      </c>
      <c r="I16" s="650">
        <v>27</v>
      </c>
      <c r="J16" s="337">
        <v>1.6328012173036626</v>
      </c>
      <c r="K16" s="379">
        <v>26</v>
      </c>
    </row>
    <row r="17" spans="1:11" ht="27.75" customHeight="1" x14ac:dyDescent="0.25">
      <c r="A17" s="155" t="s">
        <v>183</v>
      </c>
      <c r="B17" s="380">
        <v>6.85</v>
      </c>
      <c r="C17" s="379">
        <v>4</v>
      </c>
      <c r="D17" s="380">
        <v>3.35</v>
      </c>
      <c r="E17" s="379">
        <v>11</v>
      </c>
      <c r="F17" s="380">
        <v>7.2075090176599437</v>
      </c>
      <c r="G17" s="379">
        <v>2</v>
      </c>
      <c r="H17" s="380">
        <v>6.8608477872780904</v>
      </c>
      <c r="I17" s="650">
        <v>3</v>
      </c>
      <c r="J17" s="337">
        <v>6.9859930903803411</v>
      </c>
      <c r="K17" s="379">
        <v>2</v>
      </c>
    </row>
    <row r="18" spans="1:11" ht="27.75" customHeight="1" x14ac:dyDescent="0.25">
      <c r="A18" s="155" t="s">
        <v>184</v>
      </c>
      <c r="B18" s="380">
        <v>1.6</v>
      </c>
      <c r="C18" s="379">
        <v>25</v>
      </c>
      <c r="D18" s="380">
        <v>1.81</v>
      </c>
      <c r="E18" s="379">
        <v>23</v>
      </c>
      <c r="F18" s="380">
        <v>1.1794069297061491</v>
      </c>
      <c r="G18" s="379">
        <v>30</v>
      </c>
      <c r="H18" s="380">
        <v>1.7757239991505072</v>
      </c>
      <c r="I18" s="650">
        <v>22</v>
      </c>
      <c r="J18" s="337">
        <v>1.7651664792400987</v>
      </c>
      <c r="K18" s="379">
        <v>23</v>
      </c>
    </row>
    <row r="19" spans="1:11" ht="27.75" customHeight="1" x14ac:dyDescent="0.25">
      <c r="A19" s="155" t="s">
        <v>185</v>
      </c>
      <c r="B19" s="380">
        <v>1.47</v>
      </c>
      <c r="C19" s="379">
        <v>28</v>
      </c>
      <c r="D19" s="380">
        <v>0.47</v>
      </c>
      <c r="E19" s="379">
        <v>31</v>
      </c>
      <c r="F19" s="380">
        <v>1.3551792271803502</v>
      </c>
      <c r="G19" s="379">
        <v>26</v>
      </c>
      <c r="H19" s="380">
        <v>0.83923634370142963</v>
      </c>
      <c r="I19" s="650">
        <v>31</v>
      </c>
      <c r="J19" s="337">
        <v>1.4441341830507837</v>
      </c>
      <c r="K19" s="379">
        <v>27</v>
      </c>
    </row>
    <row r="20" spans="1:11" ht="27.75" customHeight="1" x14ac:dyDescent="0.25">
      <c r="A20" s="155" t="s">
        <v>186</v>
      </c>
      <c r="B20" s="380">
        <v>3.96</v>
      </c>
      <c r="C20" s="379">
        <v>10</v>
      </c>
      <c r="D20" s="380">
        <v>4.24</v>
      </c>
      <c r="E20" s="379">
        <v>8</v>
      </c>
      <c r="F20" s="380">
        <v>4.6856232899454833</v>
      </c>
      <c r="G20" s="379">
        <v>8</v>
      </c>
      <c r="H20" s="380">
        <v>4.5433534547459509</v>
      </c>
      <c r="I20" s="650">
        <v>9</v>
      </c>
      <c r="J20" s="337">
        <v>4.8504631773782707</v>
      </c>
      <c r="K20" s="379">
        <v>8</v>
      </c>
    </row>
    <row r="21" spans="1:11" ht="27.75" customHeight="1" x14ac:dyDescent="0.25">
      <c r="A21" s="155" t="s">
        <v>187</v>
      </c>
      <c r="B21" s="380">
        <v>6.94</v>
      </c>
      <c r="C21" s="379">
        <v>3</v>
      </c>
      <c r="D21" s="380">
        <v>7.31</v>
      </c>
      <c r="E21" s="379">
        <v>2</v>
      </c>
      <c r="F21" s="380">
        <v>7.1131469966793022</v>
      </c>
      <c r="G21" s="379">
        <v>3</v>
      </c>
      <c r="H21" s="380">
        <v>6.7281712114252752</v>
      </c>
      <c r="I21" s="650">
        <v>4</v>
      </c>
      <c r="J21" s="337">
        <v>6.9075097526006131</v>
      </c>
      <c r="K21" s="379">
        <v>3</v>
      </c>
    </row>
    <row r="22" spans="1:11" ht="27.75" customHeight="1" x14ac:dyDescent="0.25">
      <c r="A22" s="155" t="s">
        <v>188</v>
      </c>
      <c r="B22" s="380">
        <v>1.72</v>
      </c>
      <c r="C22" s="379">
        <v>24</v>
      </c>
      <c r="D22" s="380">
        <v>1.77</v>
      </c>
      <c r="E22" s="379">
        <v>25</v>
      </c>
      <c r="F22" s="380">
        <v>1.7365737292745527</v>
      </c>
      <c r="G22" s="379">
        <v>23</v>
      </c>
      <c r="H22" s="380">
        <v>1.6699605203534866</v>
      </c>
      <c r="I22" s="650">
        <v>25</v>
      </c>
      <c r="J22" s="337">
        <v>1.6504272961709345</v>
      </c>
      <c r="K22" s="379">
        <v>25</v>
      </c>
    </row>
    <row r="23" spans="1:11" ht="27.75" customHeight="1" x14ac:dyDescent="0.25">
      <c r="A23" s="155" t="s">
        <v>189</v>
      </c>
      <c r="B23" s="380">
        <v>1.18</v>
      </c>
      <c r="C23" s="379">
        <v>30</v>
      </c>
      <c r="D23" s="380">
        <v>1.1000000000000001</v>
      </c>
      <c r="E23" s="379">
        <v>29</v>
      </c>
      <c r="F23" s="380">
        <v>1.1601254298057389</v>
      </c>
      <c r="G23" s="379">
        <v>31</v>
      </c>
      <c r="H23" s="380">
        <v>1.5438322392989583</v>
      </c>
      <c r="I23" s="650">
        <v>28</v>
      </c>
      <c r="J23" s="337">
        <v>0.66689959659625764</v>
      </c>
      <c r="K23" s="379">
        <v>31</v>
      </c>
    </row>
    <row r="24" spans="1:11" ht="27.75" customHeight="1" x14ac:dyDescent="0.25">
      <c r="A24" s="155" t="s">
        <v>190</v>
      </c>
      <c r="B24" s="380">
        <v>2.58</v>
      </c>
      <c r="C24" s="379">
        <v>17</v>
      </c>
      <c r="D24" s="380">
        <v>2.78</v>
      </c>
      <c r="E24" s="379">
        <v>15</v>
      </c>
      <c r="F24" s="380">
        <v>2.0008148191849018</v>
      </c>
      <c r="G24" s="379">
        <v>18</v>
      </c>
      <c r="H24" s="380">
        <v>2.6165891076050554</v>
      </c>
      <c r="I24" s="650">
        <v>14</v>
      </c>
      <c r="J24" s="337">
        <v>2.4705811933767805</v>
      </c>
      <c r="K24" s="379">
        <v>17</v>
      </c>
    </row>
    <row r="25" spans="1:11" ht="27.75" customHeight="1" x14ac:dyDescent="0.25">
      <c r="A25" s="155" t="s">
        <v>191</v>
      </c>
      <c r="B25" s="380">
        <v>4.9000000000000004</v>
      </c>
      <c r="C25" s="379">
        <v>6</v>
      </c>
      <c r="D25" s="380">
        <v>4.92</v>
      </c>
      <c r="E25" s="379">
        <v>7</v>
      </c>
      <c r="F25" s="380">
        <v>4.996960211420868</v>
      </c>
      <c r="G25" s="379">
        <v>7</v>
      </c>
      <c r="H25" s="380">
        <v>4.7838975522444454</v>
      </c>
      <c r="I25" s="650">
        <v>7</v>
      </c>
      <c r="J25" s="337">
        <v>4.8463560484235533</v>
      </c>
      <c r="K25" s="379">
        <v>9</v>
      </c>
    </row>
    <row r="26" spans="1:11" ht="27.75" customHeight="1" x14ac:dyDescent="0.25">
      <c r="A26" s="155" t="s">
        <v>192</v>
      </c>
      <c r="B26" s="380">
        <v>2.93</v>
      </c>
      <c r="C26" s="379">
        <v>12</v>
      </c>
      <c r="D26" s="380">
        <v>3.24</v>
      </c>
      <c r="E26" s="379">
        <v>12</v>
      </c>
      <c r="F26" s="380">
        <v>3.3803851310099593</v>
      </c>
      <c r="G26" s="379">
        <v>11</v>
      </c>
      <c r="H26" s="380">
        <v>2.9302018471923881</v>
      </c>
      <c r="I26" s="650">
        <v>12</v>
      </c>
      <c r="J26" s="337">
        <v>3.252379256447659</v>
      </c>
      <c r="K26" s="379">
        <v>11</v>
      </c>
    </row>
    <row r="27" spans="1:11" ht="27.75" customHeight="1" x14ac:dyDescent="0.25">
      <c r="A27" s="155" t="s">
        <v>193</v>
      </c>
      <c r="B27" s="380">
        <v>1.27</v>
      </c>
      <c r="C27" s="379">
        <v>29</v>
      </c>
      <c r="D27" s="380">
        <v>1.22</v>
      </c>
      <c r="E27" s="379">
        <v>28</v>
      </c>
      <c r="F27" s="380">
        <v>1.2548156407226883</v>
      </c>
      <c r="G27" s="379">
        <v>31</v>
      </c>
      <c r="H27" s="380">
        <v>1.6483402858737164</v>
      </c>
      <c r="I27" s="650">
        <v>26</v>
      </c>
      <c r="J27" s="337">
        <v>0.79328585581311239</v>
      </c>
      <c r="K27" s="379">
        <v>30</v>
      </c>
    </row>
    <row r="28" spans="1:11" ht="27.75" customHeight="1" x14ac:dyDescent="0.25">
      <c r="A28" s="155" t="s">
        <v>194</v>
      </c>
      <c r="B28" s="403">
        <v>2.8</v>
      </c>
      <c r="C28" s="379">
        <v>14</v>
      </c>
      <c r="D28" s="403">
        <v>2.67</v>
      </c>
      <c r="E28" s="379">
        <v>16</v>
      </c>
      <c r="F28" s="403">
        <v>2.8261323571008421</v>
      </c>
      <c r="G28" s="379">
        <v>14</v>
      </c>
      <c r="H28" s="380">
        <v>2.5113526034493052</v>
      </c>
      <c r="I28" s="650">
        <v>16</v>
      </c>
      <c r="J28" s="337">
        <v>2.7004389914809552</v>
      </c>
      <c r="K28" s="379">
        <v>15</v>
      </c>
    </row>
    <row r="29" spans="1:11" ht="27.75" customHeight="1" x14ac:dyDescent="0.25">
      <c r="A29" s="155" t="s">
        <v>195</v>
      </c>
      <c r="B29" s="380">
        <v>3.48</v>
      </c>
      <c r="C29" s="379">
        <v>11</v>
      </c>
      <c r="D29" s="380">
        <v>3.58</v>
      </c>
      <c r="E29" s="379">
        <v>10</v>
      </c>
      <c r="F29" s="380">
        <v>3.645813727621217</v>
      </c>
      <c r="G29" s="379">
        <v>10</v>
      </c>
      <c r="H29" s="380">
        <v>3.2290709968497913</v>
      </c>
      <c r="I29" s="650">
        <v>11</v>
      </c>
      <c r="J29" s="337">
        <v>3.1277205336282567</v>
      </c>
      <c r="K29" s="379">
        <v>12</v>
      </c>
    </row>
    <row r="30" spans="1:11" ht="27.75" customHeight="1" x14ac:dyDescent="0.25">
      <c r="A30" s="155" t="s">
        <v>196</v>
      </c>
      <c r="B30" s="380">
        <v>2.86</v>
      </c>
      <c r="C30" s="379">
        <v>13</v>
      </c>
      <c r="D30" s="380">
        <v>2.87</v>
      </c>
      <c r="E30" s="379">
        <v>13</v>
      </c>
      <c r="F30" s="380">
        <v>2.9951543048203377</v>
      </c>
      <c r="G30" s="379">
        <v>12</v>
      </c>
      <c r="H30" s="380">
        <v>1.253366827566716</v>
      </c>
      <c r="I30" s="650">
        <v>30</v>
      </c>
      <c r="J30" s="337">
        <v>2.8401578686360556</v>
      </c>
      <c r="K30" s="379">
        <v>14</v>
      </c>
    </row>
    <row r="31" spans="1:11" ht="27.75" customHeight="1" x14ac:dyDescent="0.25">
      <c r="A31" s="155" t="s">
        <v>197</v>
      </c>
      <c r="B31" s="380">
        <v>4.67</v>
      </c>
      <c r="C31" s="379">
        <v>8</v>
      </c>
      <c r="D31" s="380">
        <v>5.08</v>
      </c>
      <c r="E31" s="379">
        <v>6</v>
      </c>
      <c r="F31" s="380">
        <v>5.0701291576422554</v>
      </c>
      <c r="G31" s="379">
        <v>6</v>
      </c>
      <c r="H31" s="380">
        <v>4.7866617239390008</v>
      </c>
      <c r="I31" s="650">
        <v>6</v>
      </c>
      <c r="J31" s="337">
        <v>4.9594638808401061</v>
      </c>
      <c r="K31" s="379">
        <v>6</v>
      </c>
    </row>
    <row r="32" spans="1:11" ht="27.75" customHeight="1" x14ac:dyDescent="0.25">
      <c r="A32" s="155" t="s">
        <v>198</v>
      </c>
      <c r="B32" s="380">
        <v>0.9</v>
      </c>
      <c r="C32" s="379">
        <v>31</v>
      </c>
      <c r="D32" s="380">
        <v>0.96</v>
      </c>
      <c r="E32" s="379">
        <v>30</v>
      </c>
      <c r="F32" s="380">
        <v>1.2197773358040918</v>
      </c>
      <c r="G32" s="379">
        <v>29</v>
      </c>
      <c r="H32" s="380">
        <v>1.9147037691459523</v>
      </c>
      <c r="I32" s="650">
        <v>20</v>
      </c>
      <c r="J32" s="337">
        <v>1.9049554805737006</v>
      </c>
      <c r="K32" s="379">
        <v>20</v>
      </c>
    </row>
    <row r="33" spans="1:11" ht="27.75" customHeight="1" x14ac:dyDescent="0.25">
      <c r="A33" s="155" t="s">
        <v>199</v>
      </c>
      <c r="B33" s="380">
        <v>2.75</v>
      </c>
      <c r="C33" s="379">
        <v>15</v>
      </c>
      <c r="D33" s="380">
        <v>2.85</v>
      </c>
      <c r="E33" s="379">
        <v>14</v>
      </c>
      <c r="F33" s="380">
        <v>2.8511231319517454</v>
      </c>
      <c r="G33" s="379">
        <v>13</v>
      </c>
      <c r="H33" s="380">
        <v>2.7423469512658505</v>
      </c>
      <c r="I33" s="650">
        <v>13</v>
      </c>
      <c r="J33" s="337">
        <v>3.0579832836117382</v>
      </c>
      <c r="K33" s="379">
        <v>13</v>
      </c>
    </row>
    <row r="34" spans="1:11" ht="27.75" customHeight="1" x14ac:dyDescent="0.25">
      <c r="A34" s="155" t="s">
        <v>200</v>
      </c>
      <c r="B34" s="380">
        <v>2.63</v>
      </c>
      <c r="C34" s="379">
        <v>16</v>
      </c>
      <c r="D34" s="380">
        <v>2.58</v>
      </c>
      <c r="E34" s="379">
        <v>17</v>
      </c>
      <c r="F34" s="380">
        <v>2.7439511822483182</v>
      </c>
      <c r="G34" s="379">
        <v>15</v>
      </c>
      <c r="H34" s="380">
        <v>2.5120139458907449</v>
      </c>
      <c r="I34" s="650">
        <v>15</v>
      </c>
      <c r="J34" s="337">
        <v>2.5236257399019388</v>
      </c>
      <c r="K34" s="379">
        <v>16</v>
      </c>
    </row>
    <row r="35" spans="1:11" ht="27.75" customHeight="1" x14ac:dyDescent="0.25">
      <c r="A35" s="155" t="s">
        <v>201</v>
      </c>
      <c r="B35" s="380">
        <v>1.93</v>
      </c>
      <c r="C35" s="379">
        <v>20</v>
      </c>
      <c r="D35" s="380">
        <v>2.08</v>
      </c>
      <c r="E35" s="379">
        <v>20</v>
      </c>
      <c r="F35" s="380">
        <v>1.9581816728787658</v>
      </c>
      <c r="G35" s="379">
        <v>19</v>
      </c>
      <c r="H35" s="380">
        <v>2.0261376911466611</v>
      </c>
      <c r="I35" s="650">
        <v>19</v>
      </c>
      <c r="J35" s="337">
        <v>2.0031666015706002</v>
      </c>
      <c r="K35" s="379">
        <v>19</v>
      </c>
    </row>
    <row r="36" spans="1:11" ht="27.75" customHeight="1" x14ac:dyDescent="0.25">
      <c r="A36" s="826" t="s">
        <v>870</v>
      </c>
      <c r="B36" s="826"/>
      <c r="C36" s="826"/>
      <c r="D36" s="826"/>
      <c r="E36" s="826"/>
      <c r="F36" s="826"/>
      <c r="G36" s="826"/>
      <c r="H36" s="826"/>
      <c r="I36" s="826"/>
      <c r="J36" s="328"/>
      <c r="K36" s="328"/>
    </row>
    <row r="38" spans="1:11" ht="27.75" customHeight="1" x14ac:dyDescent="0.25">
      <c r="A38" s="469" t="s">
        <v>998</v>
      </c>
      <c r="B38" s="7"/>
      <c r="C38" s="7"/>
      <c r="D38" s="7"/>
      <c r="E38" s="7"/>
      <c r="F38" s="7"/>
      <c r="G38" s="7"/>
      <c r="H38" s="7"/>
      <c r="I38" s="7"/>
      <c r="J38" s="7"/>
      <c r="K38" s="7" t="s">
        <v>0</v>
      </c>
    </row>
    <row r="39" spans="1:11" ht="27.75" customHeight="1" x14ac:dyDescent="0.25">
      <c r="A39" s="804" t="s">
        <v>1</v>
      </c>
      <c r="B39" s="462">
        <v>1398</v>
      </c>
      <c r="C39" s="463"/>
      <c r="D39" s="462">
        <v>1399</v>
      </c>
      <c r="E39" s="463"/>
      <c r="F39" s="462">
        <v>1400</v>
      </c>
      <c r="G39" s="463"/>
      <c r="H39" s="725">
        <v>1401</v>
      </c>
      <c r="I39" s="725"/>
      <c r="J39" s="725">
        <v>1402</v>
      </c>
      <c r="K39" s="725"/>
    </row>
    <row r="40" spans="1:11" ht="27.75" customHeight="1" x14ac:dyDescent="0.25">
      <c r="A40" s="804"/>
      <c r="B40" s="458" t="s">
        <v>2</v>
      </c>
      <c r="C40" s="458" t="s">
        <v>3</v>
      </c>
      <c r="D40" s="458" t="s">
        <v>2</v>
      </c>
      <c r="E40" s="458" t="s">
        <v>3</v>
      </c>
      <c r="F40" s="458" t="s">
        <v>2</v>
      </c>
      <c r="G40" s="458" t="s">
        <v>3</v>
      </c>
      <c r="H40" s="458" t="s">
        <v>2</v>
      </c>
      <c r="I40" s="458" t="s">
        <v>3</v>
      </c>
      <c r="J40" s="458" t="s">
        <v>2</v>
      </c>
      <c r="K40" s="458" t="s">
        <v>3</v>
      </c>
    </row>
    <row r="41" spans="1:11" ht="27.75" customHeight="1" x14ac:dyDescent="0.25">
      <c r="A41" s="79" t="s">
        <v>4</v>
      </c>
      <c r="B41" s="269">
        <v>100</v>
      </c>
      <c r="C41" s="16" t="s">
        <v>230</v>
      </c>
      <c r="D41" s="195">
        <v>100</v>
      </c>
      <c r="E41" s="16" t="s">
        <v>230</v>
      </c>
      <c r="F41" s="269">
        <v>100</v>
      </c>
      <c r="G41" s="16" t="s">
        <v>230</v>
      </c>
      <c r="H41" s="269">
        <v>100</v>
      </c>
      <c r="I41" s="278" t="s">
        <v>230</v>
      </c>
      <c r="J41" s="377">
        <v>100</v>
      </c>
      <c r="K41" s="16" t="s">
        <v>230</v>
      </c>
    </row>
    <row r="42" spans="1:11" ht="27.75" customHeight="1" x14ac:dyDescent="0.2">
      <c r="A42" s="155" t="s">
        <v>171</v>
      </c>
      <c r="B42" s="380">
        <v>5.15</v>
      </c>
      <c r="C42" s="379">
        <v>7</v>
      </c>
      <c r="D42" s="405">
        <v>4.21</v>
      </c>
      <c r="E42" s="379">
        <v>7</v>
      </c>
      <c r="F42" s="380">
        <v>4.1271467889136666</v>
      </c>
      <c r="G42" s="379">
        <v>8</v>
      </c>
      <c r="H42" s="380">
        <v>5.2710472188697963</v>
      </c>
      <c r="I42" s="650">
        <v>3</v>
      </c>
      <c r="J42" s="337">
        <v>4.6058191928770489</v>
      </c>
      <c r="K42" s="637">
        <v>7</v>
      </c>
    </row>
    <row r="43" spans="1:11" ht="27.75" customHeight="1" x14ac:dyDescent="0.2">
      <c r="A43" s="155" t="s">
        <v>172</v>
      </c>
      <c r="B43" s="380">
        <v>3.38</v>
      </c>
      <c r="C43" s="379">
        <v>12</v>
      </c>
      <c r="D43" s="405">
        <v>3.17</v>
      </c>
      <c r="E43" s="379">
        <v>15</v>
      </c>
      <c r="F43" s="380">
        <v>2.8958951913051125</v>
      </c>
      <c r="G43" s="379">
        <v>16</v>
      </c>
      <c r="H43" s="380">
        <v>3.4156783931074264</v>
      </c>
      <c r="I43" s="650">
        <v>10</v>
      </c>
      <c r="J43" s="337">
        <v>2.8623666300939967</v>
      </c>
      <c r="K43" s="637">
        <v>16</v>
      </c>
    </row>
    <row r="44" spans="1:11" ht="27.75" customHeight="1" x14ac:dyDescent="0.2">
      <c r="A44" s="155" t="s">
        <v>173</v>
      </c>
      <c r="B44" s="380">
        <v>1.71</v>
      </c>
      <c r="C44" s="379">
        <v>21</v>
      </c>
      <c r="D44" s="405">
        <v>2.74</v>
      </c>
      <c r="E44" s="379">
        <v>18</v>
      </c>
      <c r="F44" s="380">
        <v>2.956166026254508</v>
      </c>
      <c r="G44" s="379">
        <v>14</v>
      </c>
      <c r="H44" s="380">
        <v>2.5330862135605243</v>
      </c>
      <c r="I44" s="650">
        <v>21</v>
      </c>
      <c r="J44" s="337">
        <v>2.0428786559515757</v>
      </c>
      <c r="K44" s="637">
        <v>22</v>
      </c>
    </row>
    <row r="45" spans="1:11" ht="27.75" customHeight="1" x14ac:dyDescent="0.2">
      <c r="A45" s="155" t="s">
        <v>174</v>
      </c>
      <c r="B45" s="380">
        <v>3.21</v>
      </c>
      <c r="C45" s="379">
        <v>13</v>
      </c>
      <c r="D45" s="405">
        <v>4.5199999999999996</v>
      </c>
      <c r="E45" s="379">
        <v>5</v>
      </c>
      <c r="F45" s="380">
        <v>3.9569725735992267</v>
      </c>
      <c r="G45" s="379">
        <v>9</v>
      </c>
      <c r="H45" s="380">
        <v>3.0103969752672319</v>
      </c>
      <c r="I45" s="650">
        <v>14</v>
      </c>
      <c r="J45" s="337">
        <v>2.5219807685762001</v>
      </c>
      <c r="K45" s="637">
        <v>18</v>
      </c>
    </row>
    <row r="46" spans="1:11" ht="27.75" customHeight="1" x14ac:dyDescent="0.2">
      <c r="A46" s="155" t="s">
        <v>175</v>
      </c>
      <c r="B46" s="380">
        <v>1.74</v>
      </c>
      <c r="C46" s="379">
        <v>20</v>
      </c>
      <c r="D46" s="405">
        <v>1.49</v>
      </c>
      <c r="E46" s="379">
        <v>27</v>
      </c>
      <c r="F46" s="380">
        <v>1.7470238858974414</v>
      </c>
      <c r="G46" s="379">
        <v>25</v>
      </c>
      <c r="H46" s="380">
        <v>2.54939362595033</v>
      </c>
      <c r="I46" s="650">
        <v>20</v>
      </c>
      <c r="J46" s="337">
        <v>2.2285217996788438</v>
      </c>
      <c r="K46" s="637">
        <v>20</v>
      </c>
    </row>
    <row r="47" spans="1:11" ht="27.75" customHeight="1" x14ac:dyDescent="0.2">
      <c r="A47" s="155" t="s">
        <v>176</v>
      </c>
      <c r="B47" s="380">
        <v>2.94</v>
      </c>
      <c r="C47" s="379">
        <v>16</v>
      </c>
      <c r="D47" s="405">
        <v>3.53</v>
      </c>
      <c r="E47" s="379">
        <v>13</v>
      </c>
      <c r="F47" s="380">
        <v>2.6270464290955018</v>
      </c>
      <c r="G47" s="379">
        <v>28</v>
      </c>
      <c r="H47" s="380">
        <v>3.1523594081077286</v>
      </c>
      <c r="I47" s="650">
        <v>12</v>
      </c>
      <c r="J47" s="337">
        <v>3.0241768019415614</v>
      </c>
      <c r="K47" s="637">
        <v>14</v>
      </c>
    </row>
    <row r="48" spans="1:11" ht="27.75" customHeight="1" x14ac:dyDescent="0.2">
      <c r="A48" s="155" t="s">
        <v>177</v>
      </c>
      <c r="B48" s="380">
        <v>2.61</v>
      </c>
      <c r="C48" s="379">
        <v>18</v>
      </c>
      <c r="D48" s="405">
        <v>2.4300000000000002</v>
      </c>
      <c r="E48" s="379">
        <v>20</v>
      </c>
      <c r="F48" s="380">
        <v>2.5114444627097714</v>
      </c>
      <c r="G48" s="379">
        <v>19</v>
      </c>
      <c r="H48" s="380">
        <v>2.306448253842643</v>
      </c>
      <c r="I48" s="650">
        <v>23</v>
      </c>
      <c r="J48" s="337">
        <v>3.2138982074796751</v>
      </c>
      <c r="K48" s="637">
        <v>12</v>
      </c>
    </row>
    <row r="49" spans="1:11" ht="27.75" customHeight="1" x14ac:dyDescent="0.2">
      <c r="A49" s="155" t="s">
        <v>178</v>
      </c>
      <c r="B49" s="380">
        <v>5.99</v>
      </c>
      <c r="C49" s="379">
        <v>5</v>
      </c>
      <c r="D49" s="405">
        <v>4.2699999999999996</v>
      </c>
      <c r="E49" s="379">
        <v>6</v>
      </c>
      <c r="F49" s="380">
        <v>4.1310890396333662</v>
      </c>
      <c r="G49" s="379">
        <v>7</v>
      </c>
      <c r="H49" s="380">
        <v>2.9134956146406719</v>
      </c>
      <c r="I49" s="650">
        <v>16</v>
      </c>
      <c r="J49" s="337">
        <v>3.5339271749855539</v>
      </c>
      <c r="K49" s="637">
        <v>10</v>
      </c>
    </row>
    <row r="50" spans="1:11" ht="27.75" customHeight="1" x14ac:dyDescent="0.2">
      <c r="A50" s="155" t="s">
        <v>179</v>
      </c>
      <c r="B50" s="380">
        <v>1.62</v>
      </c>
      <c r="C50" s="379">
        <v>23</v>
      </c>
      <c r="D50" s="405">
        <v>2.13</v>
      </c>
      <c r="E50" s="379">
        <v>22</v>
      </c>
      <c r="F50" s="380">
        <v>2.7688615072240235</v>
      </c>
      <c r="G50" s="379">
        <v>17</v>
      </c>
      <c r="H50" s="380">
        <v>3.3677127175106047</v>
      </c>
      <c r="I50" s="650">
        <v>11</v>
      </c>
      <c r="J50" s="337">
        <v>3.7013907708568867</v>
      </c>
      <c r="K50" s="637">
        <v>8</v>
      </c>
    </row>
    <row r="51" spans="1:11" ht="27.75" customHeight="1" x14ac:dyDescent="0.2">
      <c r="A51" s="155" t="s">
        <v>180</v>
      </c>
      <c r="B51" s="380">
        <v>1.82</v>
      </c>
      <c r="C51" s="379">
        <v>19</v>
      </c>
      <c r="D51" s="405">
        <v>2.44</v>
      </c>
      <c r="E51" s="379">
        <v>19</v>
      </c>
      <c r="F51" s="380">
        <v>2.2502922824170737</v>
      </c>
      <c r="G51" s="379">
        <v>20</v>
      </c>
      <c r="H51" s="380">
        <v>1.6861492597858068</v>
      </c>
      <c r="I51" s="650">
        <v>27</v>
      </c>
      <c r="J51" s="337">
        <v>1.8348132398899064</v>
      </c>
      <c r="K51" s="637">
        <v>25</v>
      </c>
    </row>
    <row r="52" spans="1:11" ht="27.75" customHeight="1" x14ac:dyDescent="0.2">
      <c r="A52" s="155" t="s">
        <v>181</v>
      </c>
      <c r="B52" s="380">
        <v>4.43</v>
      </c>
      <c r="C52" s="379">
        <v>9</v>
      </c>
      <c r="D52" s="405">
        <v>4.0999999999999996</v>
      </c>
      <c r="E52" s="379">
        <v>9</v>
      </c>
      <c r="F52" s="380">
        <v>4.8419608172264228</v>
      </c>
      <c r="G52" s="379">
        <v>5</v>
      </c>
      <c r="H52" s="380">
        <v>4.3195056209496379</v>
      </c>
      <c r="I52" s="650">
        <v>7</v>
      </c>
      <c r="J52" s="337">
        <v>3.6628240374080154</v>
      </c>
      <c r="K52" s="637">
        <v>9</v>
      </c>
    </row>
    <row r="53" spans="1:11" ht="27.75" customHeight="1" x14ac:dyDescent="0.2">
      <c r="A53" s="155" t="s">
        <v>182</v>
      </c>
      <c r="B53" s="380">
        <v>1.3</v>
      </c>
      <c r="C53" s="379">
        <v>27</v>
      </c>
      <c r="D53" s="405">
        <v>1.62</v>
      </c>
      <c r="E53" s="379">
        <v>25</v>
      </c>
      <c r="F53" s="380">
        <v>1.7522014754383906</v>
      </c>
      <c r="G53" s="379">
        <v>24</v>
      </c>
      <c r="H53" s="380">
        <v>2.6816353084067033</v>
      </c>
      <c r="I53" s="650">
        <v>17</v>
      </c>
      <c r="J53" s="337">
        <v>1.8303944753332753</v>
      </c>
      <c r="K53" s="637">
        <v>26</v>
      </c>
    </row>
    <row r="54" spans="1:11" ht="27.75" customHeight="1" x14ac:dyDescent="0.2">
      <c r="A54" s="155" t="s">
        <v>183</v>
      </c>
      <c r="B54" s="380">
        <v>7.58</v>
      </c>
      <c r="C54" s="379">
        <v>1</v>
      </c>
      <c r="D54" s="405">
        <v>6.73</v>
      </c>
      <c r="E54" s="379">
        <v>2</v>
      </c>
      <c r="F54" s="380">
        <v>6.785910669981611</v>
      </c>
      <c r="G54" s="379">
        <v>3</v>
      </c>
      <c r="H54" s="380">
        <v>8.4155474022766974</v>
      </c>
      <c r="I54" s="650">
        <v>1</v>
      </c>
      <c r="J54" s="337">
        <v>8.111883505544883</v>
      </c>
      <c r="K54" s="637">
        <v>2</v>
      </c>
    </row>
    <row r="55" spans="1:11" ht="27.75" customHeight="1" x14ac:dyDescent="0.2">
      <c r="A55" s="155" t="s">
        <v>184</v>
      </c>
      <c r="B55" s="380">
        <v>1.33</v>
      </c>
      <c r="C55" s="379">
        <v>26</v>
      </c>
      <c r="D55" s="405">
        <v>2.39</v>
      </c>
      <c r="E55" s="379">
        <v>21</v>
      </c>
      <c r="F55" s="380">
        <v>1.2274786092671564</v>
      </c>
      <c r="G55" s="379">
        <v>29</v>
      </c>
      <c r="H55" s="380">
        <v>1.8588517521642398</v>
      </c>
      <c r="I55" s="650">
        <v>26</v>
      </c>
      <c r="J55" s="337">
        <v>1.994482225165112</v>
      </c>
      <c r="K55" s="637">
        <v>23</v>
      </c>
    </row>
    <row r="56" spans="1:11" ht="27.75" customHeight="1" x14ac:dyDescent="0.2">
      <c r="A56" s="155" t="s">
        <v>185</v>
      </c>
      <c r="B56" s="380">
        <v>1.6</v>
      </c>
      <c r="C56" s="379">
        <v>24</v>
      </c>
      <c r="D56" s="405">
        <v>1.4</v>
      </c>
      <c r="E56" s="379">
        <v>28</v>
      </c>
      <c r="F56" s="380">
        <v>1.2885012515125356</v>
      </c>
      <c r="G56" s="379">
        <v>28</v>
      </c>
      <c r="H56" s="380">
        <v>1.2701643239071672</v>
      </c>
      <c r="I56" s="650">
        <v>30</v>
      </c>
      <c r="J56" s="337">
        <v>1.2430824297960019</v>
      </c>
      <c r="K56" s="637">
        <v>30</v>
      </c>
    </row>
    <row r="57" spans="1:11" ht="27.75" customHeight="1" x14ac:dyDescent="0.2">
      <c r="A57" s="155" t="s">
        <v>186</v>
      </c>
      <c r="B57" s="380">
        <v>6.31</v>
      </c>
      <c r="C57" s="379">
        <v>3</v>
      </c>
      <c r="D57" s="405">
        <v>6.26</v>
      </c>
      <c r="E57" s="379">
        <v>3</v>
      </c>
      <c r="F57" s="380">
        <v>7.9025839973247756</v>
      </c>
      <c r="G57" s="379">
        <v>1</v>
      </c>
      <c r="H57" s="380">
        <v>6.7263389142605989</v>
      </c>
      <c r="I57" s="650">
        <v>2</v>
      </c>
      <c r="J57" s="337">
        <v>8.9643285612399524</v>
      </c>
      <c r="K57" s="637">
        <v>1</v>
      </c>
    </row>
    <row r="58" spans="1:11" ht="27.75" customHeight="1" x14ac:dyDescent="0.2">
      <c r="A58" s="155" t="s">
        <v>187</v>
      </c>
      <c r="B58" s="380">
        <v>6.93</v>
      </c>
      <c r="C58" s="379">
        <v>2</v>
      </c>
      <c r="D58" s="405">
        <v>8.18</v>
      </c>
      <c r="E58" s="379">
        <v>1</v>
      </c>
      <c r="F58" s="380">
        <v>7.6000170471783886</v>
      </c>
      <c r="G58" s="379">
        <v>2</v>
      </c>
      <c r="H58" s="380">
        <v>4.869268907869106</v>
      </c>
      <c r="I58" s="650">
        <v>5</v>
      </c>
      <c r="J58" s="337">
        <v>4.8163019088228678</v>
      </c>
      <c r="K58" s="637">
        <v>6</v>
      </c>
    </row>
    <row r="59" spans="1:11" ht="27.75" customHeight="1" x14ac:dyDescent="0.2">
      <c r="A59" s="155" t="s">
        <v>188</v>
      </c>
      <c r="B59" s="380">
        <v>1.24</v>
      </c>
      <c r="C59" s="379">
        <v>28</v>
      </c>
      <c r="D59" s="405">
        <v>2.09</v>
      </c>
      <c r="E59" s="379">
        <v>23</v>
      </c>
      <c r="F59" s="380">
        <v>2.040782395637784</v>
      </c>
      <c r="G59" s="379">
        <v>23</v>
      </c>
      <c r="H59" s="380">
        <v>2.2829791642471</v>
      </c>
      <c r="I59" s="650">
        <v>24</v>
      </c>
      <c r="J59" s="337">
        <v>1.8212684625243518</v>
      </c>
      <c r="K59" s="637">
        <v>27</v>
      </c>
    </row>
    <row r="60" spans="1:11" ht="27.75" customHeight="1" x14ac:dyDescent="0.2">
      <c r="A60" s="155" t="s">
        <v>189</v>
      </c>
      <c r="B60" s="380">
        <v>0.61</v>
      </c>
      <c r="C60" s="379">
        <v>31</v>
      </c>
      <c r="D60" s="405">
        <v>1.05</v>
      </c>
      <c r="E60" s="379">
        <v>31</v>
      </c>
      <c r="F60" s="380">
        <v>1.3396618625651491</v>
      </c>
      <c r="G60" s="379">
        <v>27</v>
      </c>
      <c r="H60" s="380">
        <v>1.149075492161159</v>
      </c>
      <c r="I60" s="650">
        <v>31</v>
      </c>
      <c r="J60" s="337">
        <v>0.95932977158685673</v>
      </c>
      <c r="K60" s="637">
        <v>31</v>
      </c>
    </row>
    <row r="61" spans="1:11" ht="27.75" customHeight="1" x14ac:dyDescent="0.2">
      <c r="A61" s="155" t="s">
        <v>190</v>
      </c>
      <c r="B61" s="380">
        <v>2.96</v>
      </c>
      <c r="C61" s="379">
        <v>15</v>
      </c>
      <c r="D61" s="405">
        <v>3.59</v>
      </c>
      <c r="E61" s="379">
        <v>11</v>
      </c>
      <c r="F61" s="380">
        <v>2.9451471950575132</v>
      </c>
      <c r="G61" s="379">
        <v>15</v>
      </c>
      <c r="H61" s="380">
        <v>2.6738631048390453</v>
      </c>
      <c r="I61" s="650">
        <v>18</v>
      </c>
      <c r="J61" s="337">
        <v>2.2124742399046968</v>
      </c>
      <c r="K61" s="637">
        <v>21</v>
      </c>
    </row>
    <row r="62" spans="1:11" ht="27.75" customHeight="1" x14ac:dyDescent="0.2">
      <c r="A62" s="155" t="s">
        <v>191</v>
      </c>
      <c r="B62" s="380">
        <v>5.0999999999999996</v>
      </c>
      <c r="C62" s="379">
        <v>8</v>
      </c>
      <c r="D62" s="405">
        <v>4.1100000000000003</v>
      </c>
      <c r="E62" s="379">
        <v>8</v>
      </c>
      <c r="F62" s="380">
        <v>3.7539501428378808</v>
      </c>
      <c r="G62" s="379">
        <v>12</v>
      </c>
      <c r="H62" s="380">
        <v>4.7327674527112267</v>
      </c>
      <c r="I62" s="650">
        <v>6</v>
      </c>
      <c r="J62" s="337">
        <v>4.9344598506932096</v>
      </c>
      <c r="K62" s="637">
        <v>5</v>
      </c>
    </row>
    <row r="63" spans="1:11" ht="27.75" customHeight="1" x14ac:dyDescent="0.2">
      <c r="A63" s="155" t="s">
        <v>192</v>
      </c>
      <c r="B63" s="380">
        <v>3.97</v>
      </c>
      <c r="C63" s="379">
        <v>10</v>
      </c>
      <c r="D63" s="405">
        <v>2.89</v>
      </c>
      <c r="E63" s="379">
        <v>16</v>
      </c>
      <c r="F63" s="380">
        <v>2.154615828217143</v>
      </c>
      <c r="G63" s="379">
        <v>21</v>
      </c>
      <c r="H63" s="380">
        <v>3.5584304661325756</v>
      </c>
      <c r="I63" s="650">
        <v>9</v>
      </c>
      <c r="J63" s="337">
        <v>3.0104754916416376</v>
      </c>
      <c r="K63" s="637">
        <v>15</v>
      </c>
    </row>
    <row r="64" spans="1:11" ht="27.75" customHeight="1" x14ac:dyDescent="0.2">
      <c r="A64" s="155" t="s">
        <v>193</v>
      </c>
      <c r="B64" s="380">
        <v>1.7</v>
      </c>
      <c r="C64" s="379">
        <v>22</v>
      </c>
      <c r="D64" s="405">
        <v>1.5</v>
      </c>
      <c r="E64" s="379">
        <v>26</v>
      </c>
      <c r="F64" s="380">
        <v>1.5208011037409601</v>
      </c>
      <c r="G64" s="379">
        <v>31</v>
      </c>
      <c r="H64" s="380">
        <v>1.6111850661853444</v>
      </c>
      <c r="I64" s="650">
        <v>29</v>
      </c>
      <c r="J64" s="337">
        <v>1.6455446221204089</v>
      </c>
      <c r="K64" s="637">
        <v>29</v>
      </c>
    </row>
    <row r="65" spans="1:11" ht="27.75" customHeight="1" x14ac:dyDescent="0.2">
      <c r="A65" s="155" t="s">
        <v>194</v>
      </c>
      <c r="B65" s="380">
        <v>2.88</v>
      </c>
      <c r="C65" s="379">
        <v>17</v>
      </c>
      <c r="D65" s="405">
        <v>3.39</v>
      </c>
      <c r="E65" s="379">
        <v>14</v>
      </c>
      <c r="F65" s="380">
        <v>3.6054383316086285</v>
      </c>
      <c r="G65" s="379">
        <v>13</v>
      </c>
      <c r="H65" s="380">
        <v>2.5701289162594816</v>
      </c>
      <c r="I65" s="650">
        <v>19</v>
      </c>
      <c r="J65" s="337">
        <v>2.8144164846948838</v>
      </c>
      <c r="K65" s="637">
        <v>17</v>
      </c>
    </row>
    <row r="66" spans="1:11" ht="27.75" customHeight="1" x14ac:dyDescent="0.2">
      <c r="A66" s="155" t="s">
        <v>195</v>
      </c>
      <c r="B66" s="380">
        <v>3.81</v>
      </c>
      <c r="C66" s="379">
        <v>11</v>
      </c>
      <c r="D66" s="405">
        <v>2.8</v>
      </c>
      <c r="E66" s="379">
        <v>17</v>
      </c>
      <c r="F66" s="380">
        <v>3.7992122218170405</v>
      </c>
      <c r="G66" s="379">
        <v>11</v>
      </c>
      <c r="H66" s="380">
        <v>2.9623250383128821</v>
      </c>
      <c r="I66" s="650">
        <v>15</v>
      </c>
      <c r="J66" s="337">
        <v>3.3013577730165053</v>
      </c>
      <c r="K66" s="637">
        <v>11</v>
      </c>
    </row>
    <row r="67" spans="1:11" ht="27.75" customHeight="1" x14ac:dyDescent="0.2">
      <c r="A67" s="155" t="s">
        <v>196</v>
      </c>
      <c r="B67" s="380">
        <v>5.3</v>
      </c>
      <c r="C67" s="379">
        <v>6</v>
      </c>
      <c r="D67" s="405">
        <v>3.85</v>
      </c>
      <c r="E67" s="379">
        <v>10</v>
      </c>
      <c r="F67" s="380">
        <v>3.8626521341391933</v>
      </c>
      <c r="G67" s="379">
        <v>10</v>
      </c>
      <c r="H67" s="380">
        <v>3.1352656326203774</v>
      </c>
      <c r="I67" s="650">
        <v>13</v>
      </c>
      <c r="J67" s="337">
        <v>3.1911076783331112</v>
      </c>
      <c r="K67" s="637">
        <v>13</v>
      </c>
    </row>
    <row r="68" spans="1:11" ht="27.75" customHeight="1" x14ac:dyDescent="0.2">
      <c r="A68" s="155" t="s">
        <v>197</v>
      </c>
      <c r="B68" s="380">
        <v>3.2</v>
      </c>
      <c r="C68" s="379">
        <v>14</v>
      </c>
      <c r="D68" s="405">
        <v>3.58</v>
      </c>
      <c r="E68" s="379">
        <v>12</v>
      </c>
      <c r="F68" s="380">
        <v>4.603650314102155</v>
      </c>
      <c r="G68" s="379">
        <v>6</v>
      </c>
      <c r="H68" s="380">
        <v>3.8035204143074015</v>
      </c>
      <c r="I68" s="650">
        <v>8</v>
      </c>
      <c r="J68" s="337">
        <v>4.9538921378080936</v>
      </c>
      <c r="K68" s="637">
        <v>4</v>
      </c>
    </row>
    <row r="69" spans="1:11" ht="27.75" customHeight="1" x14ac:dyDescent="0.2">
      <c r="A69" s="155" t="s">
        <v>198</v>
      </c>
      <c r="B69" s="380">
        <v>0.92</v>
      </c>
      <c r="C69" s="379">
        <v>30</v>
      </c>
      <c r="D69" s="405">
        <v>1.08</v>
      </c>
      <c r="E69" s="379">
        <v>30</v>
      </c>
      <c r="F69" s="380">
        <v>0.65941565132809588</v>
      </c>
      <c r="G69" s="379">
        <v>31</v>
      </c>
      <c r="H69" s="380">
        <v>2.1417147345189296</v>
      </c>
      <c r="I69" s="650">
        <v>25</v>
      </c>
      <c r="J69" s="337">
        <v>1.7455915290301016</v>
      </c>
      <c r="K69" s="637">
        <v>28</v>
      </c>
    </row>
    <row r="70" spans="1:11" ht="27.75" customHeight="1" x14ac:dyDescent="0.2">
      <c r="A70" s="155" t="s">
        <v>199</v>
      </c>
      <c r="B70" s="380">
        <v>6.14</v>
      </c>
      <c r="C70" s="379">
        <v>4</v>
      </c>
      <c r="D70" s="405">
        <v>5.3</v>
      </c>
      <c r="E70" s="379">
        <v>4</v>
      </c>
      <c r="F70" s="380">
        <v>5.0363631101511821</v>
      </c>
      <c r="G70" s="379">
        <v>4</v>
      </c>
      <c r="H70" s="380">
        <v>4.9162315306492976</v>
      </c>
      <c r="I70" s="650">
        <v>4</v>
      </c>
      <c r="J70" s="337">
        <v>5.0151272825114681</v>
      </c>
      <c r="K70" s="637">
        <v>3</v>
      </c>
    </row>
    <row r="71" spans="1:11" ht="27.75" customHeight="1" x14ac:dyDescent="0.2">
      <c r="A71" s="155" t="s">
        <v>200</v>
      </c>
      <c r="B71" s="380">
        <v>1.59</v>
      </c>
      <c r="C71" s="379">
        <v>25</v>
      </c>
      <c r="D71" s="405">
        <v>1.94</v>
      </c>
      <c r="E71" s="379">
        <v>24</v>
      </c>
      <c r="F71" s="380">
        <v>2.1092967364445059</v>
      </c>
      <c r="G71" s="379">
        <v>22</v>
      </c>
      <c r="H71" s="380">
        <v>2.4837318275814861</v>
      </c>
      <c r="I71" s="650">
        <v>22</v>
      </c>
      <c r="J71" s="337">
        <v>2.3606118070867055</v>
      </c>
      <c r="K71" s="637">
        <v>19</v>
      </c>
    </row>
    <row r="72" spans="1:11" ht="27.75" customHeight="1" x14ac:dyDescent="0.2">
      <c r="A72" s="155" t="s">
        <v>201</v>
      </c>
      <c r="B72" s="380">
        <v>0.95</v>
      </c>
      <c r="C72" s="379">
        <v>29</v>
      </c>
      <c r="D72" s="405">
        <v>1.24</v>
      </c>
      <c r="E72" s="379">
        <v>29</v>
      </c>
      <c r="F72" s="380">
        <v>1.1984209173737972</v>
      </c>
      <c r="G72" s="379">
        <v>30</v>
      </c>
      <c r="H72" s="380">
        <v>1.6317012489967797</v>
      </c>
      <c r="I72" s="650">
        <v>28</v>
      </c>
      <c r="J72" s="337">
        <v>1.841272483406613</v>
      </c>
      <c r="K72" s="637">
        <v>24</v>
      </c>
    </row>
    <row r="73" spans="1:11" ht="27.75" customHeight="1" x14ac:dyDescent="0.25">
      <c r="A73" s="826" t="s">
        <v>870</v>
      </c>
      <c r="B73" s="826"/>
      <c r="C73" s="826"/>
      <c r="D73" s="826"/>
      <c r="E73" s="826"/>
      <c r="F73" s="826"/>
      <c r="G73" s="826"/>
      <c r="H73" s="826"/>
      <c r="I73" s="826"/>
      <c r="J73" s="497"/>
      <c r="K73" s="497"/>
    </row>
    <row r="74" spans="1:11" ht="27.75" customHeight="1" x14ac:dyDescent="0.25">
      <c r="A74" s="497"/>
      <c r="B74" s="497"/>
      <c r="C74" s="497"/>
      <c r="D74" s="497"/>
      <c r="E74" s="497"/>
      <c r="F74" s="497"/>
      <c r="G74" s="497"/>
      <c r="H74" s="497"/>
      <c r="I74" s="497"/>
      <c r="J74" s="497"/>
      <c r="K74" s="497"/>
    </row>
    <row r="75" spans="1:11" ht="27.75" customHeight="1" x14ac:dyDescent="0.25">
      <c r="A75" s="469" t="s">
        <v>818</v>
      </c>
      <c r="B75" s="7"/>
      <c r="C75" s="7"/>
      <c r="D75" s="7"/>
      <c r="E75" s="7"/>
      <c r="F75" s="7"/>
      <c r="G75" s="7"/>
      <c r="H75" s="7"/>
      <c r="I75" s="7"/>
      <c r="J75" s="7"/>
      <c r="K75" s="7" t="s">
        <v>0</v>
      </c>
    </row>
    <row r="76" spans="1:11" ht="27.75" customHeight="1" x14ac:dyDescent="0.25">
      <c r="A76" s="804" t="s">
        <v>1</v>
      </c>
      <c r="B76" s="726">
        <v>1398</v>
      </c>
      <c r="C76" s="727"/>
      <c r="D76" s="726">
        <v>1399</v>
      </c>
      <c r="E76" s="727"/>
      <c r="F76" s="726">
        <v>1400</v>
      </c>
      <c r="G76" s="727"/>
      <c r="H76" s="725">
        <v>1401</v>
      </c>
      <c r="I76" s="725"/>
      <c r="J76" s="725">
        <v>1402</v>
      </c>
      <c r="K76" s="725"/>
    </row>
    <row r="77" spans="1:11" ht="27.75" customHeight="1" x14ac:dyDescent="0.25">
      <c r="A77" s="804"/>
      <c r="B77" s="153" t="s">
        <v>2</v>
      </c>
      <c r="C77" s="153" t="s">
        <v>144</v>
      </c>
      <c r="D77" s="153" t="s">
        <v>2</v>
      </c>
      <c r="E77" s="153" t="s">
        <v>144</v>
      </c>
      <c r="F77" s="153" t="s">
        <v>2</v>
      </c>
      <c r="G77" s="153" t="s">
        <v>144</v>
      </c>
      <c r="H77" s="153" t="s">
        <v>2</v>
      </c>
      <c r="I77" s="153" t="s">
        <v>144</v>
      </c>
      <c r="J77" s="153" t="s">
        <v>2</v>
      </c>
      <c r="K77" s="153" t="s">
        <v>144</v>
      </c>
    </row>
    <row r="78" spans="1:11" ht="27.75" customHeight="1" x14ac:dyDescent="0.25">
      <c r="A78" s="79" t="s">
        <v>4</v>
      </c>
      <c r="B78" s="195">
        <v>91.65</v>
      </c>
      <c r="C78" s="16" t="s">
        <v>230</v>
      </c>
      <c r="D78" s="195">
        <v>90.83</v>
      </c>
      <c r="E78" s="16" t="s">
        <v>230</v>
      </c>
      <c r="F78" s="195">
        <v>92.579681143600624</v>
      </c>
      <c r="G78" s="16" t="s">
        <v>230</v>
      </c>
      <c r="H78" s="381" t="s">
        <v>83</v>
      </c>
      <c r="I78" s="278" t="s">
        <v>230</v>
      </c>
      <c r="J78" s="314">
        <v>87.094596045572786</v>
      </c>
      <c r="K78" s="315" t="s">
        <v>230</v>
      </c>
    </row>
    <row r="79" spans="1:11" ht="27.75" customHeight="1" x14ac:dyDescent="0.25">
      <c r="A79" s="155" t="s">
        <v>171</v>
      </c>
      <c r="B79" s="405">
        <v>87.79</v>
      </c>
      <c r="C79" s="379">
        <v>15</v>
      </c>
      <c r="D79" s="405">
        <v>88.72</v>
      </c>
      <c r="E79" s="379">
        <v>9</v>
      </c>
      <c r="F79" s="405">
        <v>61.540920220259679</v>
      </c>
      <c r="G79" s="379">
        <v>31</v>
      </c>
      <c r="H79" s="405">
        <v>86.10629641036283</v>
      </c>
      <c r="I79" s="650">
        <v>18</v>
      </c>
      <c r="J79" s="337">
        <v>87.807020796572544</v>
      </c>
      <c r="K79" s="379">
        <v>12</v>
      </c>
    </row>
    <row r="80" spans="1:11" ht="27.75" customHeight="1" x14ac:dyDescent="0.25">
      <c r="A80" s="155" t="s">
        <v>172</v>
      </c>
      <c r="B80" s="405">
        <v>89.4</v>
      </c>
      <c r="C80" s="379">
        <v>13</v>
      </c>
      <c r="D80" s="405">
        <v>89.15</v>
      </c>
      <c r="E80" s="379">
        <v>7</v>
      </c>
      <c r="F80" s="405">
        <v>89.265882926881488</v>
      </c>
      <c r="G80" s="379">
        <v>7</v>
      </c>
      <c r="H80" s="405">
        <v>89.370405146179237</v>
      </c>
      <c r="I80" s="650">
        <v>8</v>
      </c>
      <c r="J80" s="337">
        <v>90.793608241845263</v>
      </c>
      <c r="K80" s="379">
        <v>4</v>
      </c>
    </row>
    <row r="81" spans="1:11" ht="27.75" customHeight="1" x14ac:dyDescent="0.25">
      <c r="A81" s="155" t="s">
        <v>173</v>
      </c>
      <c r="B81" s="405">
        <v>89.96</v>
      </c>
      <c r="C81" s="379">
        <v>8</v>
      </c>
      <c r="D81" s="405">
        <v>83.71</v>
      </c>
      <c r="E81" s="379">
        <v>19</v>
      </c>
      <c r="F81" s="405">
        <v>80.53199391774038</v>
      </c>
      <c r="G81" s="379">
        <v>25</v>
      </c>
      <c r="H81" s="405">
        <v>84.925105302041985</v>
      </c>
      <c r="I81" s="650">
        <v>22</v>
      </c>
      <c r="J81" s="337">
        <v>76.631821022432064</v>
      </c>
      <c r="K81" s="379">
        <v>28</v>
      </c>
    </row>
    <row r="82" spans="1:11" ht="27.75" customHeight="1" x14ac:dyDescent="0.25">
      <c r="A82" s="155" t="s">
        <v>174</v>
      </c>
      <c r="B82" s="405">
        <v>91.61</v>
      </c>
      <c r="C82" s="379">
        <v>5</v>
      </c>
      <c r="D82" s="405">
        <v>89.71</v>
      </c>
      <c r="E82" s="379">
        <v>6</v>
      </c>
      <c r="F82" s="405">
        <v>89.751982232199296</v>
      </c>
      <c r="G82" s="379">
        <v>5</v>
      </c>
      <c r="H82" s="405">
        <v>93.443462795426484</v>
      </c>
      <c r="I82" s="650">
        <v>2</v>
      </c>
      <c r="J82" s="337">
        <v>94.174179444867107</v>
      </c>
      <c r="K82" s="379">
        <v>1</v>
      </c>
    </row>
    <row r="83" spans="1:11" ht="27.75" customHeight="1" x14ac:dyDescent="0.25">
      <c r="A83" s="155" t="s">
        <v>175</v>
      </c>
      <c r="B83" s="405">
        <v>89.88</v>
      </c>
      <c r="C83" s="379">
        <v>9</v>
      </c>
      <c r="D83" s="405">
        <v>90.39</v>
      </c>
      <c r="E83" s="379">
        <v>4</v>
      </c>
      <c r="F83" s="405">
        <v>87.025861612767443</v>
      </c>
      <c r="G83" s="379">
        <v>10</v>
      </c>
      <c r="H83" s="405">
        <v>85.83219583789527</v>
      </c>
      <c r="I83" s="650">
        <v>19</v>
      </c>
      <c r="J83" s="337">
        <v>86.985808922289365</v>
      </c>
      <c r="K83" s="379">
        <v>14</v>
      </c>
    </row>
    <row r="84" spans="1:11" ht="27.75" customHeight="1" x14ac:dyDescent="0.25">
      <c r="A84" s="155" t="s">
        <v>176</v>
      </c>
      <c r="B84" s="405">
        <v>79.37</v>
      </c>
      <c r="C84" s="379">
        <v>30</v>
      </c>
      <c r="D84" s="405">
        <v>73.459999999999994</v>
      </c>
      <c r="E84" s="379">
        <v>30</v>
      </c>
      <c r="F84" s="405">
        <v>75.733041496520059</v>
      </c>
      <c r="G84" s="379">
        <v>28</v>
      </c>
      <c r="H84" s="405">
        <v>76.762141464825874</v>
      </c>
      <c r="I84" s="650">
        <v>30</v>
      </c>
      <c r="J84" s="337">
        <v>65.351973374539966</v>
      </c>
      <c r="K84" s="379">
        <v>31</v>
      </c>
    </row>
    <row r="85" spans="1:11" ht="27.75" customHeight="1" x14ac:dyDescent="0.25">
      <c r="A85" s="155" t="s">
        <v>177</v>
      </c>
      <c r="B85" s="405">
        <v>83.74</v>
      </c>
      <c r="C85" s="379">
        <v>27</v>
      </c>
      <c r="D85" s="405">
        <v>82.41</v>
      </c>
      <c r="E85" s="379">
        <v>23</v>
      </c>
      <c r="F85" s="405">
        <v>80.559356680652215</v>
      </c>
      <c r="G85" s="379">
        <v>24</v>
      </c>
      <c r="H85" s="405">
        <v>84.478141460443481</v>
      </c>
      <c r="I85" s="650">
        <v>23</v>
      </c>
      <c r="J85" s="337">
        <v>79.123955676625897</v>
      </c>
      <c r="K85" s="379">
        <v>26</v>
      </c>
    </row>
    <row r="86" spans="1:11" ht="27.75" customHeight="1" x14ac:dyDescent="0.25">
      <c r="A86" s="155" t="s">
        <v>178</v>
      </c>
      <c r="B86" s="405">
        <v>89.53</v>
      </c>
      <c r="C86" s="379">
        <v>11</v>
      </c>
      <c r="D86" s="405">
        <v>91.09</v>
      </c>
      <c r="E86" s="379">
        <v>3</v>
      </c>
      <c r="F86" s="405">
        <v>90.159801615995292</v>
      </c>
      <c r="G86" s="379">
        <v>3</v>
      </c>
      <c r="H86" s="405">
        <v>94.454093991476768</v>
      </c>
      <c r="I86" s="650">
        <v>1</v>
      </c>
      <c r="J86" s="337">
        <v>92.86513800319473</v>
      </c>
      <c r="K86" s="379">
        <v>3</v>
      </c>
    </row>
    <row r="87" spans="1:11" ht="27.75" customHeight="1" x14ac:dyDescent="0.25">
      <c r="A87" s="155" t="s">
        <v>179</v>
      </c>
      <c r="B87" s="405">
        <v>88.74</v>
      </c>
      <c r="C87" s="379">
        <v>14</v>
      </c>
      <c r="D87" s="405">
        <v>83.77</v>
      </c>
      <c r="E87" s="379">
        <v>18</v>
      </c>
      <c r="F87" s="405">
        <v>78.732526597890455</v>
      </c>
      <c r="G87" s="379">
        <v>26</v>
      </c>
      <c r="H87" s="405">
        <v>78.323397807086252</v>
      </c>
      <c r="I87" s="650">
        <v>29</v>
      </c>
      <c r="J87" s="337">
        <v>76.474953878128986</v>
      </c>
      <c r="K87" s="379">
        <v>30</v>
      </c>
    </row>
    <row r="88" spans="1:11" ht="27.75" customHeight="1" x14ac:dyDescent="0.25">
      <c r="A88" s="155" t="s">
        <v>180</v>
      </c>
      <c r="B88" s="405">
        <v>87.74</v>
      </c>
      <c r="C88" s="379">
        <v>17</v>
      </c>
      <c r="D88" s="405">
        <v>82.22</v>
      </c>
      <c r="E88" s="379">
        <v>25</v>
      </c>
      <c r="F88" s="405">
        <v>81.378958722768431</v>
      </c>
      <c r="G88" s="379">
        <v>21</v>
      </c>
      <c r="H88" s="405">
        <v>87.698796400921211</v>
      </c>
      <c r="I88" s="650">
        <v>10</v>
      </c>
      <c r="J88" s="337">
        <v>86.124091973631124</v>
      </c>
      <c r="K88" s="379">
        <v>18</v>
      </c>
    </row>
    <row r="89" spans="1:11" ht="27.75" customHeight="1" x14ac:dyDescent="0.25">
      <c r="A89" s="155" t="s">
        <v>181</v>
      </c>
      <c r="B89" s="405">
        <v>93.15</v>
      </c>
      <c r="C89" s="379">
        <v>3</v>
      </c>
      <c r="D89" s="405">
        <v>92.88</v>
      </c>
      <c r="E89" s="379">
        <v>1</v>
      </c>
      <c r="F89" s="405">
        <v>90.236835656256631</v>
      </c>
      <c r="G89" s="379">
        <v>2</v>
      </c>
      <c r="H89" s="405">
        <v>93.068763455258079</v>
      </c>
      <c r="I89" s="650">
        <v>3</v>
      </c>
      <c r="J89" s="337">
        <v>93.891254276954072</v>
      </c>
      <c r="K89" s="379">
        <v>2</v>
      </c>
    </row>
    <row r="90" spans="1:11" ht="27.75" customHeight="1" x14ac:dyDescent="0.25">
      <c r="A90" s="155" t="s">
        <v>182</v>
      </c>
      <c r="B90" s="405">
        <v>89.44</v>
      </c>
      <c r="C90" s="379">
        <v>12</v>
      </c>
      <c r="D90" s="405">
        <v>86.52</v>
      </c>
      <c r="E90" s="379">
        <v>14</v>
      </c>
      <c r="F90" s="405">
        <v>83.997998579347396</v>
      </c>
      <c r="G90" s="379">
        <v>14</v>
      </c>
      <c r="H90" s="405">
        <v>80.880419391439318</v>
      </c>
      <c r="I90" s="650">
        <v>27</v>
      </c>
      <c r="J90" s="337">
        <v>85.755315808238549</v>
      </c>
      <c r="K90" s="379">
        <v>20</v>
      </c>
    </row>
    <row r="91" spans="1:11" ht="27.75" customHeight="1" x14ac:dyDescent="0.25">
      <c r="A91" s="155" t="s">
        <v>183</v>
      </c>
      <c r="B91" s="405">
        <v>86.6</v>
      </c>
      <c r="C91" s="379">
        <v>23</v>
      </c>
      <c r="D91" s="405">
        <v>75.400000000000006</v>
      </c>
      <c r="E91" s="379">
        <v>29</v>
      </c>
      <c r="F91" s="405">
        <v>85.178368933444034</v>
      </c>
      <c r="G91" s="379">
        <v>12</v>
      </c>
      <c r="H91" s="405">
        <v>85.027913942649704</v>
      </c>
      <c r="I91" s="650">
        <v>21</v>
      </c>
      <c r="J91" s="337">
        <v>85.320036383708882</v>
      </c>
      <c r="K91" s="379">
        <v>23</v>
      </c>
    </row>
    <row r="92" spans="1:11" ht="27.75" customHeight="1" x14ac:dyDescent="0.25">
      <c r="A92" s="155" t="s">
        <v>184</v>
      </c>
      <c r="B92" s="405">
        <v>89.56</v>
      </c>
      <c r="C92" s="379">
        <v>10</v>
      </c>
      <c r="D92" s="405">
        <v>82.33</v>
      </c>
      <c r="E92" s="379">
        <v>24</v>
      </c>
      <c r="F92" s="405">
        <v>83.867935638644681</v>
      </c>
      <c r="G92" s="379">
        <v>15</v>
      </c>
      <c r="H92" s="405">
        <v>86.935765231195731</v>
      </c>
      <c r="I92" s="650">
        <v>16</v>
      </c>
      <c r="J92" s="337">
        <v>85.658477928120931</v>
      </c>
      <c r="K92" s="379">
        <v>22</v>
      </c>
    </row>
    <row r="93" spans="1:11" ht="27.75" customHeight="1" x14ac:dyDescent="0.25">
      <c r="A93" s="155" t="s">
        <v>185</v>
      </c>
      <c r="B93" s="405">
        <v>86.8</v>
      </c>
      <c r="C93" s="379">
        <v>21</v>
      </c>
      <c r="D93" s="405">
        <v>67.5</v>
      </c>
      <c r="E93" s="379">
        <v>31</v>
      </c>
      <c r="F93" s="405">
        <v>85.05395290213859</v>
      </c>
      <c r="G93" s="379">
        <v>13</v>
      </c>
      <c r="H93" s="405">
        <v>82.151310749836185</v>
      </c>
      <c r="I93" s="650">
        <v>26</v>
      </c>
      <c r="J93" s="337">
        <v>88.688040687614318</v>
      </c>
      <c r="K93" s="379">
        <v>6</v>
      </c>
    </row>
    <row r="94" spans="1:11" ht="27.75" customHeight="1" x14ac:dyDescent="0.25">
      <c r="A94" s="155" t="s">
        <v>186</v>
      </c>
      <c r="B94" s="405">
        <v>81.760000000000005</v>
      </c>
      <c r="C94" s="379">
        <v>28</v>
      </c>
      <c r="D94" s="405">
        <v>80.650000000000006</v>
      </c>
      <c r="E94" s="379">
        <v>27</v>
      </c>
      <c r="F94" s="405">
        <v>76.236582171715867</v>
      </c>
      <c r="G94" s="379">
        <v>28</v>
      </c>
      <c r="H94" s="405">
        <v>82.472246722903975</v>
      </c>
      <c r="I94" s="650">
        <v>25</v>
      </c>
      <c r="J94" s="337">
        <v>78.502092846145018</v>
      </c>
      <c r="K94" s="379">
        <v>27</v>
      </c>
    </row>
    <row r="95" spans="1:11" ht="27.75" customHeight="1" x14ac:dyDescent="0.25">
      <c r="A95" s="155" t="s">
        <v>187</v>
      </c>
      <c r="B95" s="405">
        <v>87.75</v>
      </c>
      <c r="C95" s="379">
        <v>16</v>
      </c>
      <c r="D95" s="405">
        <v>84.6</v>
      </c>
      <c r="E95" s="379">
        <v>15</v>
      </c>
      <c r="F95" s="405">
        <v>83.509545101533462</v>
      </c>
      <c r="G95" s="379">
        <v>17</v>
      </c>
      <c r="H95" s="405">
        <v>90.588555929571484</v>
      </c>
      <c r="I95" s="650">
        <v>4</v>
      </c>
      <c r="J95" s="337">
        <v>90.635767139090433</v>
      </c>
      <c r="K95" s="379">
        <v>5</v>
      </c>
    </row>
    <row r="96" spans="1:11" ht="27.75" customHeight="1" x14ac:dyDescent="0.25">
      <c r="A96" s="155" t="s">
        <v>188</v>
      </c>
      <c r="B96" s="405">
        <v>90.85</v>
      </c>
      <c r="C96" s="379">
        <v>7</v>
      </c>
      <c r="D96" s="405">
        <v>83.87</v>
      </c>
      <c r="E96" s="379">
        <v>17</v>
      </c>
      <c r="F96" s="405">
        <v>82.156193097534384</v>
      </c>
      <c r="G96" s="379">
        <v>19</v>
      </c>
      <c r="H96" s="405">
        <v>83.594494276647055</v>
      </c>
      <c r="I96" s="650">
        <v>24</v>
      </c>
      <c r="J96" s="337">
        <v>85.946453804734247</v>
      </c>
      <c r="K96" s="379">
        <v>19</v>
      </c>
    </row>
    <row r="97" spans="1:11" ht="27.75" customHeight="1" x14ac:dyDescent="0.25">
      <c r="A97" s="155" t="s">
        <v>189</v>
      </c>
      <c r="B97" s="405">
        <v>93.28</v>
      </c>
      <c r="C97" s="379">
        <v>2</v>
      </c>
      <c r="D97" s="405">
        <v>86.58</v>
      </c>
      <c r="E97" s="379">
        <v>13</v>
      </c>
      <c r="F97" s="405">
        <v>82.411733672621196</v>
      </c>
      <c r="G97" s="379">
        <v>18</v>
      </c>
      <c r="H97" s="405">
        <v>90.346676882053004</v>
      </c>
      <c r="I97" s="650">
        <v>5</v>
      </c>
      <c r="J97" s="337">
        <v>82.429953315038887</v>
      </c>
      <c r="K97" s="379">
        <v>24</v>
      </c>
    </row>
    <row r="98" spans="1:11" ht="27.75" customHeight="1" x14ac:dyDescent="0.25">
      <c r="A98" s="155" t="s">
        <v>190</v>
      </c>
      <c r="B98" s="405">
        <v>86.14</v>
      </c>
      <c r="C98" s="379">
        <v>24</v>
      </c>
      <c r="D98" s="405">
        <v>82.65</v>
      </c>
      <c r="E98" s="379">
        <v>22</v>
      </c>
      <c r="F98" s="405">
        <v>78.613451170929167</v>
      </c>
      <c r="G98" s="379">
        <v>27</v>
      </c>
      <c r="H98" s="405">
        <v>87.207031073484487</v>
      </c>
      <c r="I98" s="650">
        <v>14</v>
      </c>
      <c r="J98" s="337">
        <v>88.284902027011896</v>
      </c>
      <c r="K98" s="379">
        <v>7</v>
      </c>
    </row>
    <row r="99" spans="1:11" ht="27.75" customHeight="1" x14ac:dyDescent="0.25">
      <c r="A99" s="155" t="s">
        <v>191</v>
      </c>
      <c r="B99" s="405">
        <v>87.28</v>
      </c>
      <c r="C99" s="379">
        <v>20</v>
      </c>
      <c r="D99" s="405">
        <v>88.04</v>
      </c>
      <c r="E99" s="379">
        <v>11</v>
      </c>
      <c r="F99" s="405">
        <v>87.808358025557325</v>
      </c>
      <c r="G99" s="379">
        <v>8</v>
      </c>
      <c r="H99" s="405">
        <v>87.564140961983483</v>
      </c>
      <c r="I99" s="650">
        <v>13</v>
      </c>
      <c r="J99" s="337">
        <v>86.890739607756345</v>
      </c>
      <c r="K99" s="379">
        <v>15</v>
      </c>
    </row>
    <row r="100" spans="1:11" ht="27.75" customHeight="1" x14ac:dyDescent="0.25">
      <c r="A100" s="155" t="s">
        <v>192</v>
      </c>
      <c r="B100" s="405">
        <v>84.04</v>
      </c>
      <c r="C100" s="379">
        <v>26</v>
      </c>
      <c r="D100" s="405">
        <v>87.3</v>
      </c>
      <c r="E100" s="379">
        <v>12</v>
      </c>
      <c r="F100" s="405">
        <v>89.461396354317458</v>
      </c>
      <c r="G100" s="379">
        <v>6</v>
      </c>
      <c r="H100" s="405">
        <v>85.154793290222983</v>
      </c>
      <c r="I100" s="650">
        <v>20</v>
      </c>
      <c r="J100" s="337">
        <v>87.938694415418624</v>
      </c>
      <c r="K100" s="379">
        <v>10</v>
      </c>
    </row>
    <row r="101" spans="1:11" ht="27.75" customHeight="1" x14ac:dyDescent="0.25">
      <c r="A101" s="155" t="s">
        <v>193</v>
      </c>
      <c r="B101" s="405">
        <v>84.19</v>
      </c>
      <c r="C101" s="379">
        <v>25</v>
      </c>
      <c r="D101" s="405">
        <v>83.26</v>
      </c>
      <c r="E101" s="379">
        <v>20</v>
      </c>
      <c r="F101" s="405">
        <v>81.699752203389636</v>
      </c>
      <c r="G101" s="379">
        <v>31</v>
      </c>
      <c r="H101" s="405">
        <v>87.694801886975995</v>
      </c>
      <c r="I101" s="650">
        <v>11</v>
      </c>
      <c r="J101" s="337">
        <v>76.489487452423717</v>
      </c>
      <c r="K101" s="379">
        <v>29</v>
      </c>
    </row>
    <row r="102" spans="1:11" ht="27.75" customHeight="1" x14ac:dyDescent="0.25">
      <c r="A102" s="155" t="s">
        <v>194</v>
      </c>
      <c r="B102" s="154">
        <v>87.42</v>
      </c>
      <c r="C102" s="379">
        <v>19</v>
      </c>
      <c r="D102" s="154">
        <v>82.88</v>
      </c>
      <c r="E102" s="379">
        <v>21</v>
      </c>
      <c r="F102" s="154">
        <v>80.920468792614017</v>
      </c>
      <c r="G102" s="379">
        <v>22</v>
      </c>
      <c r="H102" s="405">
        <v>87.190489494438864</v>
      </c>
      <c r="I102" s="650">
        <v>15</v>
      </c>
      <c r="J102" s="337">
        <v>86.62276298695555</v>
      </c>
      <c r="K102" s="379">
        <v>16</v>
      </c>
    </row>
    <row r="103" spans="1:11" ht="27.75" customHeight="1" x14ac:dyDescent="0.25">
      <c r="A103" s="155" t="s">
        <v>195</v>
      </c>
      <c r="B103" s="405">
        <v>86.72</v>
      </c>
      <c r="C103" s="379">
        <v>22</v>
      </c>
      <c r="D103" s="405">
        <v>88.72</v>
      </c>
      <c r="E103" s="379">
        <v>9</v>
      </c>
      <c r="F103" s="405">
        <v>83.850830850905552</v>
      </c>
      <c r="G103" s="379">
        <v>16</v>
      </c>
      <c r="H103" s="405">
        <v>88.362982540289494</v>
      </c>
      <c r="I103" s="650">
        <v>9</v>
      </c>
      <c r="J103" s="337">
        <v>86.475044664763729</v>
      </c>
      <c r="K103" s="379">
        <v>17</v>
      </c>
    </row>
    <row r="104" spans="1:11" ht="27.75" customHeight="1" x14ac:dyDescent="0.25">
      <c r="A104" s="155" t="s">
        <v>196</v>
      </c>
      <c r="B104" s="405">
        <v>79.39</v>
      </c>
      <c r="C104" s="379">
        <v>29</v>
      </c>
      <c r="D104" s="405">
        <v>82.08</v>
      </c>
      <c r="E104" s="379">
        <v>26</v>
      </c>
      <c r="F104" s="405">
        <v>80.752794180694352</v>
      </c>
      <c r="G104" s="379">
        <v>23</v>
      </c>
      <c r="H104" s="405">
        <v>73.578239921758183</v>
      </c>
      <c r="I104" s="650">
        <v>31</v>
      </c>
      <c r="J104" s="337">
        <v>85.727514669812223</v>
      </c>
      <c r="K104" s="379">
        <v>21</v>
      </c>
    </row>
    <row r="105" spans="1:11" ht="27.75" customHeight="1" x14ac:dyDescent="0.25">
      <c r="A105" s="155" t="s">
        <v>197</v>
      </c>
      <c r="B105" s="405">
        <v>91.26</v>
      </c>
      <c r="C105" s="379">
        <v>6</v>
      </c>
      <c r="D105" s="405">
        <v>89.72</v>
      </c>
      <c r="E105" s="379">
        <v>5</v>
      </c>
      <c r="F105" s="405">
        <v>85.630107202943691</v>
      </c>
      <c r="G105" s="379">
        <v>11</v>
      </c>
      <c r="H105" s="405">
        <v>89.761013581601233</v>
      </c>
      <c r="I105" s="650">
        <v>6</v>
      </c>
      <c r="J105" s="337">
        <v>87.107225428476369</v>
      </c>
      <c r="K105" s="379">
        <v>13</v>
      </c>
    </row>
    <row r="106" spans="1:11" ht="27.75" customHeight="1" x14ac:dyDescent="0.25">
      <c r="A106" s="155" t="s">
        <v>198</v>
      </c>
      <c r="B106" s="405">
        <v>87.54</v>
      </c>
      <c r="C106" s="379">
        <v>18</v>
      </c>
      <c r="D106" s="405">
        <v>84.57</v>
      </c>
      <c r="E106" s="379">
        <v>16</v>
      </c>
      <c r="F106" s="405">
        <v>90.916273433913915</v>
      </c>
      <c r="G106" s="379">
        <v>1</v>
      </c>
      <c r="H106" s="405">
        <v>86.164232363529095</v>
      </c>
      <c r="I106" s="650">
        <v>17</v>
      </c>
      <c r="J106" s="337">
        <v>88.045162229526625</v>
      </c>
      <c r="K106" s="379">
        <v>8</v>
      </c>
    </row>
    <row r="107" spans="1:11" ht="27.75" customHeight="1" x14ac:dyDescent="0.25">
      <c r="A107" s="155" t="s">
        <v>199</v>
      </c>
      <c r="B107" s="405">
        <v>76.239999999999995</v>
      </c>
      <c r="C107" s="379">
        <v>31</v>
      </c>
      <c r="D107" s="405">
        <v>76.75</v>
      </c>
      <c r="E107" s="379">
        <v>28</v>
      </c>
      <c r="F107" s="405">
        <v>75.387995242162759</v>
      </c>
      <c r="G107" s="379">
        <v>30</v>
      </c>
      <c r="H107" s="405">
        <v>79.532276310998483</v>
      </c>
      <c r="I107" s="650">
        <v>28</v>
      </c>
      <c r="J107" s="337">
        <v>80.449763396244663</v>
      </c>
      <c r="K107" s="379">
        <v>25</v>
      </c>
    </row>
    <row r="108" spans="1:11" ht="27.75" customHeight="1" x14ac:dyDescent="0.25">
      <c r="A108" s="155" t="s">
        <v>200</v>
      </c>
      <c r="B108" s="405">
        <v>92.19</v>
      </c>
      <c r="C108" s="379">
        <v>4</v>
      </c>
      <c r="D108" s="405">
        <v>89.09</v>
      </c>
      <c r="E108" s="379">
        <v>8</v>
      </c>
      <c r="F108" s="405">
        <v>87.560240571730645</v>
      </c>
      <c r="G108" s="379">
        <v>9</v>
      </c>
      <c r="H108" s="405">
        <v>87.570424027911059</v>
      </c>
      <c r="I108" s="650">
        <v>12</v>
      </c>
      <c r="J108" s="337">
        <v>87.826742825229161</v>
      </c>
      <c r="K108" s="379">
        <v>11</v>
      </c>
    </row>
    <row r="109" spans="1:11" ht="27.75" customHeight="1" x14ac:dyDescent="0.25">
      <c r="A109" s="155" t="s">
        <v>201</v>
      </c>
      <c r="B109" s="405">
        <v>93.59</v>
      </c>
      <c r="C109" s="379">
        <v>1</v>
      </c>
      <c r="D109" s="405">
        <v>91.18</v>
      </c>
      <c r="E109" s="379">
        <v>2</v>
      </c>
      <c r="F109" s="405">
        <v>89.838398997641079</v>
      </c>
      <c r="G109" s="379">
        <v>4</v>
      </c>
      <c r="H109" s="405">
        <v>89.637220103530169</v>
      </c>
      <c r="I109" s="650">
        <v>7</v>
      </c>
      <c r="J109" s="337">
        <v>88.012569885556601</v>
      </c>
      <c r="K109" s="379">
        <v>9</v>
      </c>
    </row>
    <row r="110" spans="1:11" ht="27.75" customHeight="1" x14ac:dyDescent="0.25">
      <c r="A110" s="404" t="s">
        <v>345</v>
      </c>
    </row>
    <row r="111" spans="1:11" ht="27.75" customHeight="1" x14ac:dyDescent="0.25">
      <c r="A111" s="826" t="s">
        <v>870</v>
      </c>
      <c r="B111" s="826"/>
      <c r="C111" s="826"/>
      <c r="D111" s="826"/>
      <c r="E111" s="826"/>
      <c r="F111" s="826"/>
      <c r="G111" s="826"/>
      <c r="H111" s="826"/>
      <c r="I111" s="826"/>
      <c r="J111" s="157"/>
      <c r="K111" s="157"/>
    </row>
    <row r="113" spans="1:11" ht="27.75" customHeight="1" x14ac:dyDescent="0.25">
      <c r="A113" s="469" t="s">
        <v>999</v>
      </c>
      <c r="B113" s="7"/>
      <c r="C113" s="7"/>
      <c r="D113" s="7"/>
      <c r="E113" s="7"/>
      <c r="F113" s="7"/>
      <c r="G113" s="7"/>
      <c r="H113" s="7"/>
      <c r="I113" s="7"/>
      <c r="J113" s="7"/>
      <c r="K113" s="7" t="s">
        <v>375</v>
      </c>
    </row>
    <row r="114" spans="1:11" ht="27.75" customHeight="1" x14ac:dyDescent="0.25">
      <c r="A114" s="804" t="s">
        <v>1</v>
      </c>
      <c r="B114" s="726">
        <v>1398</v>
      </c>
      <c r="C114" s="727"/>
      <c r="D114" s="726">
        <v>1399</v>
      </c>
      <c r="E114" s="727"/>
      <c r="F114" s="726">
        <v>1400</v>
      </c>
      <c r="G114" s="727"/>
      <c r="H114" s="725">
        <v>1401</v>
      </c>
      <c r="I114" s="725"/>
      <c r="J114" s="725">
        <v>1402</v>
      </c>
      <c r="K114" s="725"/>
    </row>
    <row r="115" spans="1:11" ht="27.75" customHeight="1" x14ac:dyDescent="0.25">
      <c r="A115" s="804"/>
      <c r="B115" s="153" t="s">
        <v>2</v>
      </c>
      <c r="C115" s="153" t="s">
        <v>144</v>
      </c>
      <c r="D115" s="153" t="s">
        <v>2</v>
      </c>
      <c r="E115" s="153" t="s">
        <v>144</v>
      </c>
      <c r="F115" s="153" t="s">
        <v>2</v>
      </c>
      <c r="G115" s="153" t="s">
        <v>144</v>
      </c>
      <c r="H115" s="153" t="s">
        <v>2</v>
      </c>
      <c r="I115" s="153" t="s">
        <v>144</v>
      </c>
      <c r="J115" s="153" t="s">
        <v>2</v>
      </c>
      <c r="K115" s="153" t="s">
        <v>144</v>
      </c>
    </row>
    <row r="116" spans="1:11" ht="27.75" customHeight="1" x14ac:dyDescent="0.25">
      <c r="A116" s="79" t="s">
        <v>4</v>
      </c>
      <c r="B116" s="269">
        <v>8.4</v>
      </c>
      <c r="C116" s="16" t="s">
        <v>230</v>
      </c>
      <c r="D116" s="195">
        <v>9.17</v>
      </c>
      <c r="E116" s="16" t="s">
        <v>230</v>
      </c>
      <c r="F116" s="195">
        <v>7.4203188563993763</v>
      </c>
      <c r="G116" s="16" t="s">
        <v>230</v>
      </c>
      <c r="H116" s="381" t="s">
        <v>83</v>
      </c>
      <c r="I116" s="278" t="s">
        <v>230</v>
      </c>
      <c r="J116" s="314">
        <v>12.905403954427221</v>
      </c>
      <c r="K116" s="315" t="s">
        <v>230</v>
      </c>
    </row>
    <row r="117" spans="1:11" ht="27.75" customHeight="1" x14ac:dyDescent="0.25">
      <c r="A117" s="155" t="s">
        <v>171</v>
      </c>
      <c r="B117" s="380">
        <v>12.2</v>
      </c>
      <c r="C117" s="379">
        <v>17</v>
      </c>
      <c r="D117" s="405">
        <v>11.28</v>
      </c>
      <c r="E117" s="379">
        <v>22</v>
      </c>
      <c r="F117" s="405">
        <v>38.459079779740321</v>
      </c>
      <c r="G117" s="379">
        <v>1</v>
      </c>
      <c r="H117" s="380">
        <v>13.893703589637173</v>
      </c>
      <c r="I117" s="650">
        <v>14</v>
      </c>
      <c r="J117" s="337">
        <v>12.192979203427459</v>
      </c>
      <c r="K117" s="379">
        <v>20</v>
      </c>
    </row>
    <row r="118" spans="1:11" ht="27.75" customHeight="1" x14ac:dyDescent="0.25">
      <c r="A118" s="155" t="s">
        <v>172</v>
      </c>
      <c r="B118" s="380">
        <v>10.6</v>
      </c>
      <c r="C118" s="379">
        <v>19</v>
      </c>
      <c r="D118" s="405">
        <v>10.85</v>
      </c>
      <c r="E118" s="379">
        <v>25</v>
      </c>
      <c r="F118" s="405">
        <v>10.734117073118512</v>
      </c>
      <c r="G118" s="379">
        <v>25</v>
      </c>
      <c r="H118" s="380">
        <v>10.629594853820757</v>
      </c>
      <c r="I118" s="650">
        <v>24</v>
      </c>
      <c r="J118" s="337">
        <v>9.2063917581547301</v>
      </c>
      <c r="K118" s="379">
        <v>28</v>
      </c>
    </row>
    <row r="119" spans="1:11" ht="27.75" customHeight="1" x14ac:dyDescent="0.25">
      <c r="A119" s="155" t="s">
        <v>173</v>
      </c>
      <c r="B119" s="380">
        <v>10</v>
      </c>
      <c r="C119" s="379">
        <v>24</v>
      </c>
      <c r="D119" s="405">
        <v>16.29</v>
      </c>
      <c r="E119" s="379">
        <v>13</v>
      </c>
      <c r="F119" s="405">
        <v>19.46800608225962</v>
      </c>
      <c r="G119" s="379">
        <v>7</v>
      </c>
      <c r="H119" s="380">
        <v>15.074894697958023</v>
      </c>
      <c r="I119" s="650">
        <v>10</v>
      </c>
      <c r="J119" s="337">
        <v>23.368178977567936</v>
      </c>
      <c r="K119" s="379">
        <v>4</v>
      </c>
    </row>
    <row r="120" spans="1:11" ht="27.75" customHeight="1" x14ac:dyDescent="0.25">
      <c r="A120" s="155" t="s">
        <v>174</v>
      </c>
      <c r="B120" s="380">
        <v>8.4</v>
      </c>
      <c r="C120" s="379">
        <v>27</v>
      </c>
      <c r="D120" s="405">
        <v>10.29</v>
      </c>
      <c r="E120" s="379">
        <v>26</v>
      </c>
      <c r="F120" s="405">
        <v>10.248017767800704</v>
      </c>
      <c r="G120" s="379">
        <v>27</v>
      </c>
      <c r="H120" s="380">
        <v>6.5565372045735222</v>
      </c>
      <c r="I120" s="650">
        <v>30</v>
      </c>
      <c r="J120" s="337">
        <v>5.8258205551329043</v>
      </c>
      <c r="K120" s="379">
        <v>31</v>
      </c>
    </row>
    <row r="121" spans="1:11" ht="27.75" customHeight="1" x14ac:dyDescent="0.25">
      <c r="A121" s="155" t="s">
        <v>175</v>
      </c>
      <c r="B121" s="380">
        <v>10.1</v>
      </c>
      <c r="C121" s="379">
        <v>23</v>
      </c>
      <c r="D121" s="405">
        <v>9.61</v>
      </c>
      <c r="E121" s="379">
        <v>28</v>
      </c>
      <c r="F121" s="405">
        <v>12.974138387232557</v>
      </c>
      <c r="G121" s="379">
        <v>22</v>
      </c>
      <c r="H121" s="380">
        <v>14.167804162104735</v>
      </c>
      <c r="I121" s="650">
        <v>13</v>
      </c>
      <c r="J121" s="337">
        <v>13.01419107771064</v>
      </c>
      <c r="K121" s="379">
        <v>18</v>
      </c>
    </row>
    <row r="122" spans="1:11" ht="27.75" customHeight="1" x14ac:dyDescent="0.25">
      <c r="A122" s="155" t="s">
        <v>176</v>
      </c>
      <c r="B122" s="380">
        <v>20.6</v>
      </c>
      <c r="C122" s="379">
        <v>2</v>
      </c>
      <c r="D122" s="405">
        <v>26.54</v>
      </c>
      <c r="E122" s="379">
        <v>2</v>
      </c>
      <c r="F122" s="405">
        <v>24.266958503479941</v>
      </c>
      <c r="G122" s="379">
        <v>3</v>
      </c>
      <c r="H122" s="380">
        <v>23.237858535174126</v>
      </c>
      <c r="I122" s="650">
        <v>2</v>
      </c>
      <c r="J122" s="337">
        <v>34.648026625460027</v>
      </c>
      <c r="K122" s="379">
        <v>1</v>
      </c>
    </row>
    <row r="123" spans="1:11" ht="27.75" customHeight="1" x14ac:dyDescent="0.25">
      <c r="A123" s="155" t="s">
        <v>177</v>
      </c>
      <c r="B123" s="380">
        <v>16.3</v>
      </c>
      <c r="C123" s="379">
        <v>5</v>
      </c>
      <c r="D123" s="405">
        <v>17.59</v>
      </c>
      <c r="E123" s="379">
        <v>9</v>
      </c>
      <c r="F123" s="405">
        <v>19.440643319347785</v>
      </c>
      <c r="G123" s="379">
        <v>8</v>
      </c>
      <c r="H123" s="380">
        <v>15.521858539556524</v>
      </c>
      <c r="I123" s="650">
        <v>9</v>
      </c>
      <c r="J123" s="337">
        <v>20.876044323374092</v>
      </c>
      <c r="K123" s="379">
        <v>6</v>
      </c>
    </row>
    <row r="124" spans="1:11" ht="27.75" customHeight="1" x14ac:dyDescent="0.25">
      <c r="A124" s="155" t="s">
        <v>178</v>
      </c>
      <c r="B124" s="380">
        <v>10.5</v>
      </c>
      <c r="C124" s="379">
        <v>21</v>
      </c>
      <c r="D124" s="405">
        <v>8.91</v>
      </c>
      <c r="E124" s="379">
        <v>29</v>
      </c>
      <c r="F124" s="405">
        <v>9.840198384004708</v>
      </c>
      <c r="G124" s="379">
        <v>29</v>
      </c>
      <c r="H124" s="380">
        <v>5.5459060085232359</v>
      </c>
      <c r="I124" s="650">
        <v>31</v>
      </c>
      <c r="J124" s="337">
        <v>7.1348619968052649</v>
      </c>
      <c r="K124" s="379">
        <v>29</v>
      </c>
    </row>
    <row r="125" spans="1:11" ht="27.75" customHeight="1" x14ac:dyDescent="0.25">
      <c r="A125" s="155" t="s">
        <v>179</v>
      </c>
      <c r="B125" s="380">
        <v>11.3</v>
      </c>
      <c r="C125" s="379">
        <v>18</v>
      </c>
      <c r="D125" s="405">
        <v>16.23</v>
      </c>
      <c r="E125" s="379">
        <v>14</v>
      </c>
      <c r="F125" s="405">
        <v>21.267473402109545</v>
      </c>
      <c r="G125" s="379">
        <v>6</v>
      </c>
      <c r="H125" s="380">
        <v>21.676602192913748</v>
      </c>
      <c r="I125" s="650">
        <v>3</v>
      </c>
      <c r="J125" s="337">
        <v>23.525046121871004</v>
      </c>
      <c r="K125" s="379">
        <v>2</v>
      </c>
    </row>
    <row r="126" spans="1:11" ht="27.75" customHeight="1" x14ac:dyDescent="0.25">
      <c r="A126" s="155" t="s">
        <v>180</v>
      </c>
      <c r="B126" s="380">
        <v>12.3</v>
      </c>
      <c r="C126" s="379">
        <v>15</v>
      </c>
      <c r="D126" s="405">
        <v>17.78</v>
      </c>
      <c r="E126" s="379">
        <v>7</v>
      </c>
      <c r="F126" s="405">
        <v>18.621041277231569</v>
      </c>
      <c r="G126" s="379">
        <v>11</v>
      </c>
      <c r="H126" s="380">
        <v>12.301203599078784</v>
      </c>
      <c r="I126" s="650">
        <v>22</v>
      </c>
      <c r="J126" s="337">
        <v>13.875908026368881</v>
      </c>
      <c r="K126" s="379">
        <v>14</v>
      </c>
    </row>
    <row r="127" spans="1:11" ht="27.75" customHeight="1" x14ac:dyDescent="0.25">
      <c r="A127" s="155" t="s">
        <v>181</v>
      </c>
      <c r="B127" s="380">
        <v>6.9</v>
      </c>
      <c r="C127" s="379">
        <v>29</v>
      </c>
      <c r="D127" s="405">
        <v>7.12</v>
      </c>
      <c r="E127" s="379">
        <v>31</v>
      </c>
      <c r="F127" s="405">
        <v>9.7631643437433695</v>
      </c>
      <c r="G127" s="379">
        <v>30</v>
      </c>
      <c r="H127" s="380">
        <v>6.9312365447419229</v>
      </c>
      <c r="I127" s="650">
        <v>29</v>
      </c>
      <c r="J127" s="337">
        <v>6.1087457230459323</v>
      </c>
      <c r="K127" s="379">
        <v>30</v>
      </c>
    </row>
    <row r="128" spans="1:11" ht="27.75" customHeight="1" x14ac:dyDescent="0.25">
      <c r="A128" s="155" t="s">
        <v>182</v>
      </c>
      <c r="B128" s="380">
        <v>10.6</v>
      </c>
      <c r="C128" s="379">
        <v>20</v>
      </c>
      <c r="D128" s="405">
        <v>13.48</v>
      </c>
      <c r="E128" s="379">
        <v>18</v>
      </c>
      <c r="F128" s="405">
        <v>16.002001420652604</v>
      </c>
      <c r="G128" s="379">
        <v>18</v>
      </c>
      <c r="H128" s="380">
        <v>19.119580608560678</v>
      </c>
      <c r="I128" s="650">
        <v>5</v>
      </c>
      <c r="J128" s="337">
        <v>14.244684191761447</v>
      </c>
      <c r="K128" s="379">
        <v>12</v>
      </c>
    </row>
    <row r="129" spans="1:11" ht="27.75" customHeight="1" x14ac:dyDescent="0.25">
      <c r="A129" s="155" t="s">
        <v>183</v>
      </c>
      <c r="B129" s="380">
        <v>13.4</v>
      </c>
      <c r="C129" s="379">
        <v>9</v>
      </c>
      <c r="D129" s="405">
        <v>24.6</v>
      </c>
      <c r="E129" s="379">
        <v>3</v>
      </c>
      <c r="F129" s="405">
        <v>14.821631066555966</v>
      </c>
      <c r="G129" s="379">
        <v>20</v>
      </c>
      <c r="H129" s="380">
        <v>14.972086057350301</v>
      </c>
      <c r="I129" s="650">
        <v>11</v>
      </c>
      <c r="J129" s="337">
        <v>14.679963616291127</v>
      </c>
      <c r="K129" s="379">
        <v>9</v>
      </c>
    </row>
    <row r="130" spans="1:11" ht="27.75" customHeight="1" x14ac:dyDescent="0.25">
      <c r="A130" s="155" t="s">
        <v>184</v>
      </c>
      <c r="B130" s="380">
        <v>10.4</v>
      </c>
      <c r="C130" s="379">
        <v>22</v>
      </c>
      <c r="D130" s="405">
        <v>17.670000000000002</v>
      </c>
      <c r="E130" s="379">
        <v>8</v>
      </c>
      <c r="F130" s="405">
        <v>16.132064361355319</v>
      </c>
      <c r="G130" s="379">
        <v>17</v>
      </c>
      <c r="H130" s="380">
        <v>13.064234768804267</v>
      </c>
      <c r="I130" s="650">
        <v>16</v>
      </c>
      <c r="J130" s="337">
        <v>14.341522071879075</v>
      </c>
      <c r="K130" s="379">
        <v>10</v>
      </c>
    </row>
    <row r="131" spans="1:11" ht="27.75" customHeight="1" x14ac:dyDescent="0.25">
      <c r="A131" s="155" t="s">
        <v>185</v>
      </c>
      <c r="B131" s="380">
        <v>13.2</v>
      </c>
      <c r="C131" s="379">
        <v>11</v>
      </c>
      <c r="D131" s="405">
        <v>32.5</v>
      </c>
      <c r="E131" s="379">
        <v>1</v>
      </c>
      <c r="F131" s="405">
        <v>14.94604709786141</v>
      </c>
      <c r="G131" s="379">
        <v>19</v>
      </c>
      <c r="H131" s="380">
        <v>17.848689250163822</v>
      </c>
      <c r="I131" s="650">
        <v>6</v>
      </c>
      <c r="J131" s="337">
        <v>11.311959312385691</v>
      </c>
      <c r="K131" s="379">
        <v>26</v>
      </c>
    </row>
    <row r="132" spans="1:11" ht="27.75" customHeight="1" x14ac:dyDescent="0.25">
      <c r="A132" s="155" t="s">
        <v>186</v>
      </c>
      <c r="B132" s="380">
        <v>18.2</v>
      </c>
      <c r="C132" s="379">
        <v>4</v>
      </c>
      <c r="D132" s="405">
        <v>19.350000000000001</v>
      </c>
      <c r="E132" s="379">
        <v>5</v>
      </c>
      <c r="F132" s="405">
        <v>23.763417828284133</v>
      </c>
      <c r="G132" s="379">
        <v>4</v>
      </c>
      <c r="H132" s="380">
        <v>17.527753277096018</v>
      </c>
      <c r="I132" s="650">
        <v>7</v>
      </c>
      <c r="J132" s="337">
        <v>21.497907153854982</v>
      </c>
      <c r="K132" s="379">
        <v>5</v>
      </c>
    </row>
    <row r="133" spans="1:11" ht="27.75" customHeight="1" x14ac:dyDescent="0.25">
      <c r="A133" s="155" t="s">
        <v>187</v>
      </c>
      <c r="B133" s="380">
        <v>12.3</v>
      </c>
      <c r="C133" s="379">
        <v>16</v>
      </c>
      <c r="D133" s="405">
        <v>15.4</v>
      </c>
      <c r="E133" s="379">
        <v>17</v>
      </c>
      <c r="F133" s="405">
        <v>16.490454898466538</v>
      </c>
      <c r="G133" s="379">
        <v>15</v>
      </c>
      <c r="H133" s="380">
        <v>9.4114440704285158</v>
      </c>
      <c r="I133" s="650">
        <v>28</v>
      </c>
      <c r="J133" s="337">
        <v>9.3642328609095742</v>
      </c>
      <c r="K133" s="379">
        <v>27</v>
      </c>
    </row>
    <row r="134" spans="1:11" ht="27.75" customHeight="1" x14ac:dyDescent="0.25">
      <c r="A134" s="155" t="s">
        <v>188</v>
      </c>
      <c r="B134" s="380">
        <v>9.1999999999999993</v>
      </c>
      <c r="C134" s="379">
        <v>25</v>
      </c>
      <c r="D134" s="405">
        <v>16.13</v>
      </c>
      <c r="E134" s="379">
        <v>15</v>
      </c>
      <c r="F134" s="405">
        <v>17.843806902465616</v>
      </c>
      <c r="G134" s="379">
        <v>13</v>
      </c>
      <c r="H134" s="380">
        <v>16.405505723352942</v>
      </c>
      <c r="I134" s="650">
        <v>8</v>
      </c>
      <c r="J134" s="337">
        <v>14.053546195265755</v>
      </c>
      <c r="K134" s="379">
        <v>13</v>
      </c>
    </row>
    <row r="135" spans="1:11" ht="27.75" customHeight="1" x14ac:dyDescent="0.25">
      <c r="A135" s="155" t="s">
        <v>189</v>
      </c>
      <c r="B135" s="380">
        <v>6.7</v>
      </c>
      <c r="C135" s="379">
        <v>30</v>
      </c>
      <c r="D135" s="405">
        <v>13.42</v>
      </c>
      <c r="E135" s="379">
        <v>19</v>
      </c>
      <c r="F135" s="405">
        <v>17.588266327378804</v>
      </c>
      <c r="G135" s="379">
        <v>14</v>
      </c>
      <c r="H135" s="380">
        <v>9.6533231179470036</v>
      </c>
      <c r="I135" s="650">
        <v>27</v>
      </c>
      <c r="J135" s="337">
        <v>17.57004668496111</v>
      </c>
      <c r="K135" s="379">
        <v>8</v>
      </c>
    </row>
    <row r="136" spans="1:11" ht="27.75" customHeight="1" x14ac:dyDescent="0.25">
      <c r="A136" s="155" t="s">
        <v>190</v>
      </c>
      <c r="B136" s="380">
        <v>13.9</v>
      </c>
      <c r="C136" s="379">
        <v>8</v>
      </c>
      <c r="D136" s="405">
        <v>17.350000000000001</v>
      </c>
      <c r="E136" s="379">
        <v>10</v>
      </c>
      <c r="F136" s="405">
        <v>21.386548829070833</v>
      </c>
      <c r="G136" s="379">
        <v>5</v>
      </c>
      <c r="H136" s="380">
        <v>12.792968926515513</v>
      </c>
      <c r="I136" s="650">
        <v>18</v>
      </c>
      <c r="J136" s="337">
        <v>11.715097972988094</v>
      </c>
      <c r="K136" s="379">
        <v>25</v>
      </c>
    </row>
    <row r="137" spans="1:11" ht="27.75" customHeight="1" x14ac:dyDescent="0.25">
      <c r="A137" s="155" t="s">
        <v>191</v>
      </c>
      <c r="B137" s="380">
        <v>12.7</v>
      </c>
      <c r="C137" s="379">
        <v>12</v>
      </c>
      <c r="D137" s="405">
        <v>11.96</v>
      </c>
      <c r="E137" s="379">
        <v>21</v>
      </c>
      <c r="F137" s="405">
        <v>12.191641974442675</v>
      </c>
      <c r="G137" s="379">
        <v>24</v>
      </c>
      <c r="H137" s="380">
        <v>12.43585903801651</v>
      </c>
      <c r="I137" s="650">
        <v>19</v>
      </c>
      <c r="J137" s="337">
        <v>13.109260392243655</v>
      </c>
      <c r="K137" s="379">
        <v>17</v>
      </c>
    </row>
    <row r="138" spans="1:11" ht="27.75" customHeight="1" x14ac:dyDescent="0.25">
      <c r="A138" s="155" t="s">
        <v>192</v>
      </c>
      <c r="B138" s="380">
        <v>16</v>
      </c>
      <c r="C138" s="379">
        <v>6</v>
      </c>
      <c r="D138" s="405">
        <v>12.7</v>
      </c>
      <c r="E138" s="379">
        <v>20</v>
      </c>
      <c r="F138" s="405">
        <v>10.538603645682542</v>
      </c>
      <c r="G138" s="379">
        <v>26</v>
      </c>
      <c r="H138" s="380">
        <v>14.845206709777017</v>
      </c>
      <c r="I138" s="650">
        <v>12</v>
      </c>
      <c r="J138" s="337">
        <v>12.061305584581373</v>
      </c>
      <c r="K138" s="379">
        <v>22</v>
      </c>
    </row>
    <row r="139" spans="1:11" ht="27.75" customHeight="1" x14ac:dyDescent="0.25">
      <c r="A139" s="155" t="s">
        <v>193</v>
      </c>
      <c r="B139" s="380">
        <v>15.8</v>
      </c>
      <c r="C139" s="379">
        <v>7</v>
      </c>
      <c r="D139" s="405">
        <v>16.739999999999998</v>
      </c>
      <c r="E139" s="379">
        <v>12</v>
      </c>
      <c r="F139" s="405">
        <v>18.300247796610364</v>
      </c>
      <c r="G139" s="379">
        <v>12</v>
      </c>
      <c r="H139" s="380">
        <v>12.305198113024009</v>
      </c>
      <c r="I139" s="650">
        <v>21</v>
      </c>
      <c r="J139" s="337">
        <v>23.510512547576283</v>
      </c>
      <c r="K139" s="379">
        <v>3</v>
      </c>
    </row>
    <row r="140" spans="1:11" ht="27.75" customHeight="1" x14ac:dyDescent="0.25">
      <c r="A140" s="155" t="s">
        <v>194</v>
      </c>
      <c r="B140" s="403">
        <v>12.6</v>
      </c>
      <c r="C140" s="379">
        <v>13</v>
      </c>
      <c r="D140" s="154">
        <v>17.12</v>
      </c>
      <c r="E140" s="379">
        <v>11</v>
      </c>
      <c r="F140" s="405">
        <v>19.079531207385983</v>
      </c>
      <c r="G140" s="379">
        <v>10</v>
      </c>
      <c r="H140" s="380">
        <v>12.809510505561143</v>
      </c>
      <c r="I140" s="650">
        <v>17</v>
      </c>
      <c r="J140" s="337">
        <v>13.377237013044455</v>
      </c>
      <c r="K140" s="379">
        <v>16</v>
      </c>
    </row>
    <row r="141" spans="1:11" ht="27.75" customHeight="1" x14ac:dyDescent="0.25">
      <c r="A141" s="155" t="s">
        <v>195</v>
      </c>
      <c r="B141" s="380">
        <v>13.3</v>
      </c>
      <c r="C141" s="379">
        <v>10</v>
      </c>
      <c r="D141" s="405">
        <v>11.28</v>
      </c>
      <c r="E141" s="379">
        <v>23</v>
      </c>
      <c r="F141" s="154">
        <v>16.149169149094448</v>
      </c>
      <c r="G141" s="379">
        <v>16</v>
      </c>
      <c r="H141" s="380">
        <v>11.637017459710508</v>
      </c>
      <c r="I141" s="650">
        <v>23</v>
      </c>
      <c r="J141" s="337">
        <v>13.52495533523628</v>
      </c>
      <c r="K141" s="379">
        <v>15</v>
      </c>
    </row>
    <row r="142" spans="1:11" ht="27.75" customHeight="1" x14ac:dyDescent="0.25">
      <c r="A142" s="155" t="s">
        <v>196</v>
      </c>
      <c r="B142" s="380">
        <v>20.6</v>
      </c>
      <c r="C142" s="379">
        <v>3</v>
      </c>
      <c r="D142" s="405">
        <v>17.920000000000002</v>
      </c>
      <c r="E142" s="379">
        <v>6</v>
      </c>
      <c r="F142" s="405">
        <v>19.247205819305648</v>
      </c>
      <c r="G142" s="379">
        <v>9</v>
      </c>
      <c r="H142" s="380">
        <v>26.421760078241817</v>
      </c>
      <c r="I142" s="650">
        <v>1</v>
      </c>
      <c r="J142" s="337">
        <v>14.272485330187779</v>
      </c>
      <c r="K142" s="379">
        <v>11</v>
      </c>
    </row>
    <row r="143" spans="1:11" ht="27.75" customHeight="1" x14ac:dyDescent="0.25">
      <c r="A143" s="155" t="s">
        <v>197</v>
      </c>
      <c r="B143" s="380">
        <v>8.6999999999999993</v>
      </c>
      <c r="C143" s="379">
        <v>26</v>
      </c>
      <c r="D143" s="405">
        <v>10.28</v>
      </c>
      <c r="E143" s="379">
        <v>27</v>
      </c>
      <c r="F143" s="405">
        <v>14.369892797056309</v>
      </c>
      <c r="G143" s="379">
        <v>21</v>
      </c>
      <c r="H143" s="380">
        <v>10.238986418398772</v>
      </c>
      <c r="I143" s="650">
        <v>26</v>
      </c>
      <c r="J143" s="337">
        <v>12.892774571523631</v>
      </c>
      <c r="K143" s="379">
        <v>19</v>
      </c>
    </row>
    <row r="144" spans="1:11" ht="27.75" customHeight="1" x14ac:dyDescent="0.25">
      <c r="A144" s="155" t="s">
        <v>198</v>
      </c>
      <c r="B144" s="380">
        <v>12.5</v>
      </c>
      <c r="C144" s="379">
        <v>14</v>
      </c>
      <c r="D144" s="405">
        <v>15.43</v>
      </c>
      <c r="E144" s="379">
        <v>16</v>
      </c>
      <c r="F144" s="405">
        <v>9.0837265660860851</v>
      </c>
      <c r="G144" s="379">
        <v>31</v>
      </c>
      <c r="H144" s="380">
        <v>13.835767636470909</v>
      </c>
      <c r="I144" s="650">
        <v>15</v>
      </c>
      <c r="J144" s="337">
        <v>11.954837770473373</v>
      </c>
      <c r="K144" s="379">
        <v>24</v>
      </c>
    </row>
    <row r="145" spans="1:11" ht="27.75" customHeight="1" x14ac:dyDescent="0.25">
      <c r="A145" s="155" t="s">
        <v>199</v>
      </c>
      <c r="B145" s="380">
        <v>23.8</v>
      </c>
      <c r="C145" s="379">
        <v>1</v>
      </c>
      <c r="D145" s="405">
        <v>23.25</v>
      </c>
      <c r="E145" s="379">
        <v>4</v>
      </c>
      <c r="F145" s="405">
        <v>24.612004757837241</v>
      </c>
      <c r="G145" s="379">
        <v>2</v>
      </c>
      <c r="H145" s="380">
        <v>20.46772368900152</v>
      </c>
      <c r="I145" s="650">
        <v>4</v>
      </c>
      <c r="J145" s="337">
        <v>19.55023660375533</v>
      </c>
      <c r="K145" s="379">
        <v>7</v>
      </c>
    </row>
    <row r="146" spans="1:11" ht="27.75" customHeight="1" x14ac:dyDescent="0.25">
      <c r="A146" s="155" t="s">
        <v>200</v>
      </c>
      <c r="B146" s="380">
        <v>7.8</v>
      </c>
      <c r="C146" s="379">
        <v>28</v>
      </c>
      <c r="D146" s="405">
        <v>10.91</v>
      </c>
      <c r="E146" s="379">
        <v>24</v>
      </c>
      <c r="F146" s="405">
        <v>12.439759428269355</v>
      </c>
      <c r="G146" s="379">
        <v>23</v>
      </c>
      <c r="H146" s="380">
        <v>12.429575972088946</v>
      </c>
      <c r="I146" s="650">
        <v>20</v>
      </c>
      <c r="J146" s="337">
        <v>12.173257174770841</v>
      </c>
      <c r="K146" s="379">
        <v>21</v>
      </c>
    </row>
    <row r="147" spans="1:11" ht="27.75" customHeight="1" x14ac:dyDescent="0.25">
      <c r="A147" s="155" t="s">
        <v>201</v>
      </c>
      <c r="B147" s="380">
        <v>6.4</v>
      </c>
      <c r="C147" s="379">
        <v>31</v>
      </c>
      <c r="D147" s="405">
        <v>8.82</v>
      </c>
      <c r="E147" s="379">
        <v>30</v>
      </c>
      <c r="F147" s="405">
        <v>10.161601002358921</v>
      </c>
      <c r="G147" s="379">
        <v>28</v>
      </c>
      <c r="H147" s="380">
        <v>10.362779896469831</v>
      </c>
      <c r="I147" s="650">
        <v>25</v>
      </c>
      <c r="J147" s="337">
        <v>11.987430114443404</v>
      </c>
      <c r="K147" s="379">
        <v>23</v>
      </c>
    </row>
    <row r="148" spans="1:11" ht="27.75" customHeight="1" x14ac:dyDescent="0.25">
      <c r="A148" s="404" t="s">
        <v>345</v>
      </c>
    </row>
    <row r="149" spans="1:11" ht="27.75" customHeight="1" x14ac:dyDescent="0.25">
      <c r="A149" s="826" t="s">
        <v>870</v>
      </c>
      <c r="B149" s="826"/>
      <c r="C149" s="826"/>
      <c r="D149" s="826"/>
      <c r="E149" s="826"/>
      <c r="F149" s="826"/>
      <c r="G149" s="826"/>
      <c r="H149" s="826"/>
      <c r="I149" s="826"/>
      <c r="J149" s="328"/>
      <c r="K149" s="328"/>
    </row>
    <row r="150" spans="1:11" ht="27.75" customHeight="1" x14ac:dyDescent="0.25">
      <c r="A150" s="158"/>
      <c r="B150" s="158"/>
      <c r="C150" s="158"/>
      <c r="D150" s="158"/>
      <c r="E150" s="158"/>
      <c r="F150" s="158"/>
      <c r="G150" s="158"/>
      <c r="H150" s="158"/>
      <c r="I150" s="158"/>
      <c r="J150" s="158"/>
      <c r="K150" s="158"/>
    </row>
    <row r="151" spans="1:11" ht="27.75" customHeight="1" x14ac:dyDescent="0.25">
      <c r="A151" s="469" t="s">
        <v>447</v>
      </c>
      <c r="B151" s="7"/>
      <c r="C151" s="7"/>
      <c r="D151" s="7"/>
      <c r="E151" s="7"/>
      <c r="F151" s="7"/>
      <c r="G151" s="7"/>
      <c r="H151" s="7"/>
      <c r="I151" s="7"/>
      <c r="J151" s="7"/>
      <c r="K151" s="7" t="s">
        <v>0</v>
      </c>
    </row>
    <row r="152" spans="1:11" ht="27.75" customHeight="1" x14ac:dyDescent="0.25">
      <c r="A152" s="804" t="s">
        <v>1</v>
      </c>
      <c r="B152" s="726">
        <v>1397</v>
      </c>
      <c r="C152" s="727"/>
      <c r="D152" s="726">
        <v>1398</v>
      </c>
      <c r="E152" s="727"/>
      <c r="F152" s="726">
        <v>1399</v>
      </c>
      <c r="G152" s="727"/>
      <c r="H152" s="725">
        <v>1400</v>
      </c>
      <c r="I152" s="725"/>
      <c r="J152" s="725">
        <v>1401</v>
      </c>
      <c r="K152" s="725"/>
    </row>
    <row r="153" spans="1:11" ht="27.75" customHeight="1" x14ac:dyDescent="0.25">
      <c r="A153" s="804"/>
      <c r="B153" s="153" t="s">
        <v>2</v>
      </c>
      <c r="C153" s="153" t="s">
        <v>144</v>
      </c>
      <c r="D153" s="153" t="s">
        <v>2</v>
      </c>
      <c r="E153" s="153" t="s">
        <v>144</v>
      </c>
      <c r="F153" s="153" t="s">
        <v>2</v>
      </c>
      <c r="G153" s="153" t="s">
        <v>144</v>
      </c>
      <c r="H153" s="153" t="s">
        <v>2</v>
      </c>
      <c r="I153" s="153" t="s">
        <v>144</v>
      </c>
      <c r="J153" s="153" t="s">
        <v>2</v>
      </c>
      <c r="K153" s="153" t="s">
        <v>144</v>
      </c>
    </row>
    <row r="154" spans="1:11" ht="27.75" customHeight="1" x14ac:dyDescent="0.25">
      <c r="A154" s="79" t="s">
        <v>4</v>
      </c>
      <c r="B154" s="195">
        <v>125.69</v>
      </c>
      <c r="C154" s="16" t="s">
        <v>230</v>
      </c>
      <c r="D154" s="195">
        <v>128.03</v>
      </c>
      <c r="E154" s="16" t="s">
        <v>230</v>
      </c>
      <c r="F154" s="195">
        <v>154.57</v>
      </c>
      <c r="G154" s="16" t="s">
        <v>230</v>
      </c>
      <c r="H154" s="195">
        <v>153.94645005721975</v>
      </c>
      <c r="I154" s="16" t="s">
        <v>230</v>
      </c>
      <c r="J154" s="381" t="s">
        <v>83</v>
      </c>
      <c r="K154" s="16" t="s">
        <v>230</v>
      </c>
    </row>
    <row r="155" spans="1:11" ht="27.75" customHeight="1" x14ac:dyDescent="0.25">
      <c r="A155" s="155" t="s">
        <v>171</v>
      </c>
      <c r="B155" s="405">
        <v>174.18</v>
      </c>
      <c r="C155" s="379">
        <v>19</v>
      </c>
      <c r="D155" s="405">
        <v>150.79</v>
      </c>
      <c r="E155" s="379">
        <v>19</v>
      </c>
      <c r="F155" s="405">
        <v>166.39</v>
      </c>
      <c r="G155" s="379">
        <v>18</v>
      </c>
      <c r="H155" s="405">
        <v>32.43789670872696</v>
      </c>
      <c r="I155" s="379">
        <v>30</v>
      </c>
      <c r="J155" s="380">
        <v>106.28281062992089</v>
      </c>
      <c r="K155" s="379">
        <v>19</v>
      </c>
    </row>
    <row r="156" spans="1:11" ht="27.75" customHeight="1" x14ac:dyDescent="0.25">
      <c r="A156" s="155" t="s">
        <v>172</v>
      </c>
      <c r="B156" s="405">
        <v>159.77000000000001</v>
      </c>
      <c r="C156" s="379">
        <v>20</v>
      </c>
      <c r="D156" s="405">
        <v>177.64</v>
      </c>
      <c r="E156" s="379">
        <v>18</v>
      </c>
      <c r="F156" s="405">
        <v>320.58</v>
      </c>
      <c r="G156" s="379">
        <v>12</v>
      </c>
      <c r="H156" s="405">
        <v>350.45537378841908</v>
      </c>
      <c r="I156" s="379">
        <v>8</v>
      </c>
      <c r="J156" s="380">
        <v>250.33083324502786</v>
      </c>
      <c r="K156" s="379">
        <v>11</v>
      </c>
    </row>
    <row r="157" spans="1:11" ht="27.75" customHeight="1" x14ac:dyDescent="0.25">
      <c r="A157" s="155" t="s">
        <v>173</v>
      </c>
      <c r="B157" s="405">
        <v>405.67</v>
      </c>
      <c r="C157" s="379">
        <v>10</v>
      </c>
      <c r="D157" s="405">
        <v>365.3</v>
      </c>
      <c r="E157" s="379">
        <v>8</v>
      </c>
      <c r="F157" s="405">
        <v>440.28</v>
      </c>
      <c r="G157" s="379">
        <v>7</v>
      </c>
      <c r="H157" s="405">
        <v>390.23101222832895</v>
      </c>
      <c r="I157" s="379">
        <v>4</v>
      </c>
      <c r="J157" s="380">
        <v>286.68989134960293</v>
      </c>
      <c r="K157" s="379">
        <v>7</v>
      </c>
    </row>
    <row r="158" spans="1:11" ht="27.75" customHeight="1" x14ac:dyDescent="0.25">
      <c r="A158" s="155" t="s">
        <v>174</v>
      </c>
      <c r="B158" s="405">
        <v>71.31</v>
      </c>
      <c r="C158" s="379">
        <v>28</v>
      </c>
      <c r="D158" s="405">
        <v>57.7</v>
      </c>
      <c r="E158" s="379">
        <v>28</v>
      </c>
      <c r="F158" s="405">
        <v>75.209999999999994</v>
      </c>
      <c r="G158" s="379">
        <v>25</v>
      </c>
      <c r="H158" s="405">
        <v>63.549450585080827</v>
      </c>
      <c r="I158" s="379">
        <v>24</v>
      </c>
      <c r="J158" s="380">
        <v>58.689422659926798</v>
      </c>
      <c r="K158" s="379">
        <v>25</v>
      </c>
    </row>
    <row r="159" spans="1:11" ht="27.75" customHeight="1" x14ac:dyDescent="0.25">
      <c r="A159" s="155" t="s">
        <v>175</v>
      </c>
      <c r="B159" s="405">
        <v>81.41</v>
      </c>
      <c r="C159" s="379">
        <v>27</v>
      </c>
      <c r="D159" s="405">
        <v>79.75</v>
      </c>
      <c r="E159" s="379">
        <v>25</v>
      </c>
      <c r="F159" s="405">
        <v>83.08</v>
      </c>
      <c r="G159" s="379">
        <v>23</v>
      </c>
      <c r="H159" s="405">
        <v>65.357528206258635</v>
      </c>
      <c r="I159" s="379">
        <v>23</v>
      </c>
      <c r="J159" s="380">
        <v>54.910870224362363</v>
      </c>
      <c r="K159" s="379">
        <v>26</v>
      </c>
    </row>
    <row r="160" spans="1:11" ht="27.75" customHeight="1" x14ac:dyDescent="0.25">
      <c r="A160" s="155" t="s">
        <v>176</v>
      </c>
      <c r="B160" s="405">
        <v>555.24</v>
      </c>
      <c r="C160" s="379">
        <v>3</v>
      </c>
      <c r="D160" s="405">
        <v>584.82000000000005</v>
      </c>
      <c r="E160" s="379">
        <v>1</v>
      </c>
      <c r="F160" s="405">
        <v>666.61</v>
      </c>
      <c r="G160" s="379">
        <v>1</v>
      </c>
      <c r="H160" s="405">
        <v>570.917255734572</v>
      </c>
      <c r="I160" s="379">
        <v>2</v>
      </c>
      <c r="J160" s="380">
        <v>411.06029704732185</v>
      </c>
      <c r="K160" s="379">
        <v>2</v>
      </c>
    </row>
    <row r="161" spans="1:11" ht="27.75" customHeight="1" x14ac:dyDescent="0.25">
      <c r="A161" s="155" t="s">
        <v>177</v>
      </c>
      <c r="B161" s="405">
        <v>65.98</v>
      </c>
      <c r="C161" s="379">
        <v>30</v>
      </c>
      <c r="D161" s="405">
        <v>51.01</v>
      </c>
      <c r="E161" s="379">
        <v>29</v>
      </c>
      <c r="F161" s="405">
        <v>48.74</v>
      </c>
      <c r="G161" s="379">
        <v>29</v>
      </c>
      <c r="H161" s="405">
        <v>49.964910639185931</v>
      </c>
      <c r="I161" s="379">
        <v>28</v>
      </c>
      <c r="J161" s="380">
        <v>47.880345482112745</v>
      </c>
      <c r="K161" s="379">
        <v>28</v>
      </c>
    </row>
    <row r="162" spans="1:11" ht="27.75" customHeight="1" x14ac:dyDescent="0.25">
      <c r="A162" s="155" t="s">
        <v>178</v>
      </c>
      <c r="B162" s="405">
        <v>8.8000000000000007</v>
      </c>
      <c r="C162" s="379">
        <v>31</v>
      </c>
      <c r="D162" s="405">
        <v>11.91</v>
      </c>
      <c r="E162" s="379">
        <v>31</v>
      </c>
      <c r="F162" s="405">
        <v>10.49</v>
      </c>
      <c r="G162" s="379">
        <v>31</v>
      </c>
      <c r="H162" s="405">
        <v>10.440889183537665</v>
      </c>
      <c r="I162" s="379">
        <v>31</v>
      </c>
      <c r="J162" s="380">
        <v>10.071208230353545</v>
      </c>
      <c r="K162" s="379">
        <v>31</v>
      </c>
    </row>
    <row r="163" spans="1:11" ht="27.75" customHeight="1" x14ac:dyDescent="0.25">
      <c r="A163" s="155" t="s">
        <v>179</v>
      </c>
      <c r="B163" s="405">
        <v>452.14</v>
      </c>
      <c r="C163" s="379">
        <v>7</v>
      </c>
      <c r="D163" s="405">
        <v>362.58</v>
      </c>
      <c r="E163" s="379">
        <v>9</v>
      </c>
      <c r="F163" s="405">
        <v>381.61</v>
      </c>
      <c r="G163" s="379">
        <v>10</v>
      </c>
      <c r="H163" s="405">
        <v>250.72013881961689</v>
      </c>
      <c r="I163" s="379">
        <v>13</v>
      </c>
      <c r="J163" s="380">
        <v>200.71018735907884</v>
      </c>
      <c r="K163" s="379">
        <v>12</v>
      </c>
    </row>
    <row r="164" spans="1:11" ht="27.75" customHeight="1" x14ac:dyDescent="0.25">
      <c r="A164" s="155" t="s">
        <v>180</v>
      </c>
      <c r="B164" s="405">
        <v>522.75</v>
      </c>
      <c r="C164" s="379">
        <v>5</v>
      </c>
      <c r="D164" s="405">
        <v>500.87</v>
      </c>
      <c r="E164" s="379">
        <v>4</v>
      </c>
      <c r="F164" s="405">
        <v>464.19</v>
      </c>
      <c r="G164" s="379">
        <v>5</v>
      </c>
      <c r="H164" s="405">
        <v>384.96322097051251</v>
      </c>
      <c r="I164" s="379">
        <v>5</v>
      </c>
      <c r="J164" s="380">
        <v>322.31659132550442</v>
      </c>
      <c r="K164" s="379">
        <v>5</v>
      </c>
    </row>
    <row r="165" spans="1:11" ht="27.75" customHeight="1" x14ac:dyDescent="0.25">
      <c r="A165" s="155" t="s">
        <v>181</v>
      </c>
      <c r="B165" s="405">
        <v>230.89</v>
      </c>
      <c r="C165" s="379">
        <v>15</v>
      </c>
      <c r="D165" s="405">
        <v>192.57</v>
      </c>
      <c r="E165" s="379">
        <v>17</v>
      </c>
      <c r="F165" s="405">
        <v>201.67</v>
      </c>
      <c r="G165" s="379">
        <v>17</v>
      </c>
      <c r="H165" s="405">
        <v>179.40020575350223</v>
      </c>
      <c r="I165" s="379">
        <v>17</v>
      </c>
      <c r="J165" s="380">
        <v>163.6968862423679</v>
      </c>
      <c r="K165" s="379">
        <v>17</v>
      </c>
    </row>
    <row r="166" spans="1:11" ht="27.75" customHeight="1" x14ac:dyDescent="0.25">
      <c r="A166" s="155" t="s">
        <v>182</v>
      </c>
      <c r="B166" s="405">
        <v>416.79</v>
      </c>
      <c r="C166" s="379">
        <v>9</v>
      </c>
      <c r="D166" s="405">
        <v>423.34</v>
      </c>
      <c r="E166" s="379">
        <v>7</v>
      </c>
      <c r="F166" s="405">
        <v>445.54</v>
      </c>
      <c r="G166" s="379">
        <v>6</v>
      </c>
      <c r="H166" s="405">
        <v>301.39300613995431</v>
      </c>
      <c r="I166" s="379">
        <v>11</v>
      </c>
      <c r="J166" s="380">
        <v>266.91123656269104</v>
      </c>
      <c r="K166" s="379">
        <v>9</v>
      </c>
    </row>
    <row r="167" spans="1:11" ht="27.75" customHeight="1" x14ac:dyDescent="0.25">
      <c r="A167" s="155" t="s">
        <v>183</v>
      </c>
      <c r="B167" s="405">
        <v>107.5</v>
      </c>
      <c r="C167" s="379">
        <v>24</v>
      </c>
      <c r="D167" s="405">
        <v>97.49</v>
      </c>
      <c r="E167" s="379">
        <v>22</v>
      </c>
      <c r="F167" s="405">
        <v>51.23</v>
      </c>
      <c r="G167" s="379">
        <v>28</v>
      </c>
      <c r="H167" s="405">
        <v>95.786040352774265</v>
      </c>
      <c r="I167" s="379">
        <v>20</v>
      </c>
      <c r="J167" s="380">
        <v>86.022118923790316</v>
      </c>
      <c r="K167" s="379">
        <v>20</v>
      </c>
    </row>
    <row r="168" spans="1:11" ht="27.75" customHeight="1" x14ac:dyDescent="0.25">
      <c r="A168" s="155" t="s">
        <v>184</v>
      </c>
      <c r="B168" s="405">
        <v>125.58</v>
      </c>
      <c r="C168" s="379">
        <v>22</v>
      </c>
      <c r="D168" s="405">
        <v>93.14</v>
      </c>
      <c r="E168" s="379">
        <v>23</v>
      </c>
      <c r="F168" s="405">
        <v>105.63</v>
      </c>
      <c r="G168" s="379">
        <v>20</v>
      </c>
      <c r="H168" s="405">
        <v>51.761001710161821</v>
      </c>
      <c r="I168" s="379">
        <v>27</v>
      </c>
      <c r="J168" s="380">
        <v>77.611490883821219</v>
      </c>
      <c r="K168" s="379">
        <v>21</v>
      </c>
    </row>
    <row r="169" spans="1:11" ht="27.75" customHeight="1" x14ac:dyDescent="0.25">
      <c r="A169" s="155" t="s">
        <v>185</v>
      </c>
      <c r="B169" s="405">
        <v>219.8</v>
      </c>
      <c r="C169" s="379">
        <v>17</v>
      </c>
      <c r="D169" s="405">
        <v>197.86</v>
      </c>
      <c r="E169" s="379">
        <v>16</v>
      </c>
      <c r="F169" s="405">
        <v>59.07</v>
      </c>
      <c r="G169" s="379">
        <v>27</v>
      </c>
      <c r="H169" s="405">
        <v>148.05271219205343</v>
      </c>
      <c r="I169" s="379">
        <v>18</v>
      </c>
      <c r="J169" s="380">
        <v>67.876883727408824</v>
      </c>
      <c r="K169" s="379">
        <v>22</v>
      </c>
    </row>
    <row r="170" spans="1:11" ht="27.75" customHeight="1" x14ac:dyDescent="0.25">
      <c r="A170" s="155" t="s">
        <v>186</v>
      </c>
      <c r="B170" s="405">
        <v>606.15</v>
      </c>
      <c r="C170" s="379">
        <v>1</v>
      </c>
      <c r="D170" s="405">
        <v>559.63</v>
      </c>
      <c r="E170" s="379">
        <v>2</v>
      </c>
      <c r="F170" s="405">
        <v>596.79</v>
      </c>
      <c r="G170" s="379">
        <v>2</v>
      </c>
      <c r="H170" s="405">
        <v>660.54443771345825</v>
      </c>
      <c r="I170" s="379">
        <v>1</v>
      </c>
      <c r="J170" s="380">
        <v>512.67850078713468</v>
      </c>
      <c r="K170" s="379">
        <v>1</v>
      </c>
    </row>
    <row r="171" spans="1:11" ht="27.75" customHeight="1" x14ac:dyDescent="0.25">
      <c r="A171" s="155" t="s">
        <v>187</v>
      </c>
      <c r="B171" s="405">
        <v>230.41</v>
      </c>
      <c r="C171" s="379">
        <v>16</v>
      </c>
      <c r="D171" s="405">
        <v>207.88</v>
      </c>
      <c r="E171" s="379">
        <v>15</v>
      </c>
      <c r="F171" s="405">
        <v>240.77</v>
      </c>
      <c r="G171" s="379">
        <v>15</v>
      </c>
      <c r="H171" s="405">
        <v>223.4242604708742</v>
      </c>
      <c r="I171" s="379">
        <v>14</v>
      </c>
      <c r="J171" s="380">
        <v>190.3625130533739</v>
      </c>
      <c r="K171" s="379">
        <v>14</v>
      </c>
    </row>
    <row r="172" spans="1:11" ht="27.75" customHeight="1" x14ac:dyDescent="0.25">
      <c r="A172" s="155" t="s">
        <v>188</v>
      </c>
      <c r="B172" s="405">
        <v>107.12</v>
      </c>
      <c r="C172" s="379">
        <v>25</v>
      </c>
      <c r="D172" s="405">
        <v>90.3</v>
      </c>
      <c r="E172" s="379">
        <v>24</v>
      </c>
      <c r="F172" s="405">
        <v>87.28</v>
      </c>
      <c r="G172" s="379">
        <v>22</v>
      </c>
      <c r="H172" s="405">
        <v>76.439399261986793</v>
      </c>
      <c r="I172" s="379">
        <v>21</v>
      </c>
      <c r="J172" s="380">
        <v>63.754910844654297</v>
      </c>
      <c r="K172" s="379">
        <v>23</v>
      </c>
    </row>
    <row r="173" spans="1:11" ht="27.75" customHeight="1" x14ac:dyDescent="0.25">
      <c r="A173" s="155" t="s">
        <v>189</v>
      </c>
      <c r="B173" s="405">
        <v>182.57</v>
      </c>
      <c r="C173" s="379">
        <v>18</v>
      </c>
      <c r="D173" s="405">
        <v>131.97999999999999</v>
      </c>
      <c r="E173" s="379">
        <v>20</v>
      </c>
      <c r="F173" s="405">
        <v>122.63</v>
      </c>
      <c r="G173" s="379">
        <v>19</v>
      </c>
      <c r="H173" s="405">
        <v>108.6155735267122</v>
      </c>
      <c r="I173" s="379">
        <v>19</v>
      </c>
      <c r="J173" s="380">
        <v>129.94324340326401</v>
      </c>
      <c r="K173" s="379">
        <v>18</v>
      </c>
    </row>
    <row r="174" spans="1:11" ht="27.75" customHeight="1" x14ac:dyDescent="0.25">
      <c r="A174" s="155" t="s">
        <v>190</v>
      </c>
      <c r="B174" s="405">
        <v>532.04</v>
      </c>
      <c r="C174" s="379">
        <v>4</v>
      </c>
      <c r="D174" s="405">
        <v>451.36</v>
      </c>
      <c r="E174" s="379">
        <v>5</v>
      </c>
      <c r="F174" s="405">
        <v>479.35</v>
      </c>
      <c r="G174" s="379">
        <v>4</v>
      </c>
      <c r="H174" s="405">
        <v>288.92182477949837</v>
      </c>
      <c r="I174" s="379">
        <v>12</v>
      </c>
      <c r="J174" s="380">
        <v>366.71248892513069</v>
      </c>
      <c r="K174" s="379">
        <v>4</v>
      </c>
    </row>
    <row r="175" spans="1:11" ht="27.75" customHeight="1" x14ac:dyDescent="0.25">
      <c r="A175" s="155" t="s">
        <v>191</v>
      </c>
      <c r="B175" s="405">
        <v>131.43</v>
      </c>
      <c r="C175" s="379">
        <v>21</v>
      </c>
      <c r="D175" s="405">
        <v>102.66</v>
      </c>
      <c r="E175" s="379">
        <v>21</v>
      </c>
      <c r="F175" s="405">
        <v>95.17</v>
      </c>
      <c r="G175" s="379">
        <v>21</v>
      </c>
      <c r="H175" s="405">
        <v>66.75905247065586</v>
      </c>
      <c r="I175" s="379">
        <v>22</v>
      </c>
      <c r="J175" s="380">
        <v>59.916708041921645</v>
      </c>
      <c r="K175" s="379">
        <v>24</v>
      </c>
    </row>
    <row r="176" spans="1:11" ht="27.75" customHeight="1" x14ac:dyDescent="0.25">
      <c r="A176" s="155" t="s">
        <v>192</v>
      </c>
      <c r="B176" s="405">
        <v>352.48</v>
      </c>
      <c r="C176" s="379">
        <v>11</v>
      </c>
      <c r="D176" s="405">
        <v>306.31</v>
      </c>
      <c r="E176" s="379">
        <v>10</v>
      </c>
      <c r="F176" s="405">
        <v>412.94</v>
      </c>
      <c r="G176" s="379">
        <v>8</v>
      </c>
      <c r="H176" s="405">
        <v>365.28039221409881</v>
      </c>
      <c r="I176" s="379">
        <v>7</v>
      </c>
      <c r="J176" s="380">
        <v>256.07841686198373</v>
      </c>
      <c r="K176" s="379">
        <v>10</v>
      </c>
    </row>
    <row r="177" spans="1:11" ht="27.75" customHeight="1" x14ac:dyDescent="0.25">
      <c r="A177" s="155" t="s">
        <v>193</v>
      </c>
      <c r="B177" s="405">
        <v>481.49</v>
      </c>
      <c r="C177" s="379">
        <v>6</v>
      </c>
      <c r="D177" s="405">
        <v>306.27</v>
      </c>
      <c r="E177" s="379">
        <v>11</v>
      </c>
      <c r="F177" s="405">
        <v>335.79</v>
      </c>
      <c r="G177" s="379">
        <v>11</v>
      </c>
      <c r="H177" s="405">
        <v>330.72908033198343</v>
      </c>
      <c r="I177" s="379">
        <v>9</v>
      </c>
      <c r="J177" s="380">
        <v>405.50853369941495</v>
      </c>
      <c r="K177" s="379">
        <v>3</v>
      </c>
    </row>
    <row r="178" spans="1:11" ht="27.75" customHeight="1" x14ac:dyDescent="0.25">
      <c r="A178" s="155" t="s">
        <v>194</v>
      </c>
      <c r="B178" s="154">
        <v>443.06</v>
      </c>
      <c r="C178" s="379">
        <v>8</v>
      </c>
      <c r="D178" s="154">
        <v>428.21</v>
      </c>
      <c r="E178" s="379">
        <v>6</v>
      </c>
      <c r="F178" s="154">
        <v>408.1</v>
      </c>
      <c r="G178" s="379">
        <v>9</v>
      </c>
      <c r="H178" s="154">
        <v>375.43893967790211</v>
      </c>
      <c r="I178" s="379">
        <v>6</v>
      </c>
      <c r="J178" s="380">
        <v>318.23123321316922</v>
      </c>
      <c r="K178" s="379">
        <v>6</v>
      </c>
    </row>
    <row r="179" spans="1:11" ht="27.75" customHeight="1" x14ac:dyDescent="0.25">
      <c r="A179" s="155" t="s">
        <v>195</v>
      </c>
      <c r="B179" s="405">
        <v>341.27</v>
      </c>
      <c r="C179" s="379">
        <v>13</v>
      </c>
      <c r="D179" s="405">
        <v>234.07</v>
      </c>
      <c r="E179" s="379">
        <v>14</v>
      </c>
      <c r="F179" s="405">
        <v>227.17</v>
      </c>
      <c r="G179" s="379">
        <v>16</v>
      </c>
      <c r="H179" s="405">
        <v>210.07471326255938</v>
      </c>
      <c r="I179" s="379">
        <v>15</v>
      </c>
      <c r="J179" s="380">
        <v>163.8809966582813</v>
      </c>
      <c r="K179" s="379">
        <v>16</v>
      </c>
    </row>
    <row r="180" spans="1:11" ht="27.75" customHeight="1" x14ac:dyDescent="0.25">
      <c r="A180" s="155" t="s">
        <v>196</v>
      </c>
      <c r="B180" s="405">
        <v>585.22</v>
      </c>
      <c r="C180" s="379">
        <v>2</v>
      </c>
      <c r="D180" s="405">
        <v>520.20000000000005</v>
      </c>
      <c r="E180" s="379">
        <v>3</v>
      </c>
      <c r="F180" s="405">
        <v>571.39</v>
      </c>
      <c r="G180" s="379">
        <v>3</v>
      </c>
      <c r="H180" s="405">
        <v>536.4016338860946</v>
      </c>
      <c r="I180" s="379">
        <v>3</v>
      </c>
      <c r="J180" s="380">
        <v>185.31508289851382</v>
      </c>
      <c r="K180" s="379">
        <v>15</v>
      </c>
    </row>
    <row r="181" spans="1:11" ht="27.75" customHeight="1" x14ac:dyDescent="0.25">
      <c r="A181" s="155" t="s">
        <v>197</v>
      </c>
      <c r="B181" s="405">
        <v>253.59</v>
      </c>
      <c r="C181" s="379">
        <v>14</v>
      </c>
      <c r="D181" s="405">
        <v>236.87</v>
      </c>
      <c r="E181" s="379">
        <v>13</v>
      </c>
      <c r="F181" s="405">
        <v>250.54</v>
      </c>
      <c r="G181" s="379">
        <v>14</v>
      </c>
      <c r="H181" s="405">
        <v>205.81520565330504</v>
      </c>
      <c r="I181" s="379">
        <v>16</v>
      </c>
      <c r="J181" s="380">
        <v>192.16470232656664</v>
      </c>
      <c r="K181" s="379">
        <v>13</v>
      </c>
    </row>
    <row r="182" spans="1:11" ht="27.75" customHeight="1" x14ac:dyDescent="0.25">
      <c r="A182" s="155" t="s">
        <v>198</v>
      </c>
      <c r="B182" s="405">
        <v>92.01</v>
      </c>
      <c r="C182" s="379">
        <v>26</v>
      </c>
      <c r="D182" s="405">
        <v>32.520000000000003</v>
      </c>
      <c r="E182" s="379">
        <v>30</v>
      </c>
      <c r="F182" s="405">
        <v>37.15</v>
      </c>
      <c r="G182" s="379">
        <v>30</v>
      </c>
      <c r="H182" s="405">
        <v>38.685068547109047</v>
      </c>
      <c r="I182" s="379">
        <v>29</v>
      </c>
      <c r="J182" s="380">
        <v>44.350283895756014</v>
      </c>
      <c r="K182" s="379">
        <v>30</v>
      </c>
    </row>
    <row r="183" spans="1:11" ht="27.75" customHeight="1" x14ac:dyDescent="0.25">
      <c r="A183" s="155" t="s">
        <v>199</v>
      </c>
      <c r="B183" s="405">
        <v>69.94</v>
      </c>
      <c r="C183" s="379">
        <v>29</v>
      </c>
      <c r="D183" s="405">
        <v>74.319999999999993</v>
      </c>
      <c r="E183" s="379">
        <v>27</v>
      </c>
      <c r="F183" s="405">
        <v>74.150000000000006</v>
      </c>
      <c r="G183" s="379">
        <v>26</v>
      </c>
      <c r="H183" s="405">
        <v>52.158980161062729</v>
      </c>
      <c r="I183" s="379">
        <v>26</v>
      </c>
      <c r="J183" s="380">
        <v>45.942058162434513</v>
      </c>
      <c r="K183" s="379">
        <v>29</v>
      </c>
    </row>
    <row r="184" spans="1:11" ht="27.75" customHeight="1" x14ac:dyDescent="0.25">
      <c r="A184" s="155" t="s">
        <v>200</v>
      </c>
      <c r="B184" s="405">
        <v>341.6</v>
      </c>
      <c r="C184" s="379">
        <v>12</v>
      </c>
      <c r="D184" s="405">
        <v>282.04000000000002</v>
      </c>
      <c r="E184" s="379">
        <v>12</v>
      </c>
      <c r="F184" s="405">
        <v>277.26</v>
      </c>
      <c r="G184" s="379">
        <v>13</v>
      </c>
      <c r="H184" s="405">
        <v>313.09289990969347</v>
      </c>
      <c r="I184" s="379">
        <v>10</v>
      </c>
      <c r="J184" s="380">
        <v>271.20412318616212</v>
      </c>
      <c r="K184" s="379">
        <v>8</v>
      </c>
    </row>
    <row r="185" spans="1:11" ht="27.75" customHeight="1" x14ac:dyDescent="0.25">
      <c r="A185" s="155" t="s">
        <v>201</v>
      </c>
      <c r="B185" s="405">
        <v>108.92</v>
      </c>
      <c r="C185" s="379">
        <v>23</v>
      </c>
      <c r="D185" s="405">
        <v>74.45</v>
      </c>
      <c r="E185" s="379">
        <v>26</v>
      </c>
      <c r="F185" s="405">
        <v>81.37</v>
      </c>
      <c r="G185" s="379">
        <v>24</v>
      </c>
      <c r="H185" s="405">
        <v>54.150587227300086</v>
      </c>
      <c r="I185" s="379">
        <v>25</v>
      </c>
      <c r="J185" s="380">
        <v>51.606467796621864</v>
      </c>
      <c r="K185" s="379">
        <v>27</v>
      </c>
    </row>
    <row r="186" spans="1:11" ht="27.75" customHeight="1" x14ac:dyDescent="0.25">
      <c r="A186" s="826" t="s">
        <v>870</v>
      </c>
      <c r="B186" s="826"/>
      <c r="C186" s="826"/>
      <c r="D186" s="826"/>
      <c r="E186" s="826"/>
      <c r="F186" s="826"/>
      <c r="G186" s="826"/>
      <c r="H186" s="826"/>
      <c r="I186" s="826"/>
      <c r="J186" s="328"/>
      <c r="K186" s="328"/>
    </row>
    <row r="188" spans="1:11" ht="27.75" customHeight="1" x14ac:dyDescent="0.25">
      <c r="A188" s="469" t="s">
        <v>405</v>
      </c>
      <c r="B188" s="7"/>
      <c r="C188" s="7"/>
      <c r="D188" s="7"/>
      <c r="E188" s="7"/>
      <c r="F188" s="7"/>
      <c r="G188" s="7"/>
      <c r="H188" s="7"/>
      <c r="I188" s="7"/>
      <c r="J188" s="7"/>
      <c r="K188" s="7" t="s">
        <v>0</v>
      </c>
    </row>
    <row r="189" spans="1:11" ht="27.75" customHeight="1" x14ac:dyDescent="0.25">
      <c r="A189" s="804" t="s">
        <v>1</v>
      </c>
      <c r="B189" s="726">
        <v>1397</v>
      </c>
      <c r="C189" s="727"/>
      <c r="D189" s="726">
        <v>1398</v>
      </c>
      <c r="E189" s="727"/>
      <c r="F189" s="726">
        <v>1399</v>
      </c>
      <c r="G189" s="727"/>
      <c r="H189" s="725">
        <v>1400</v>
      </c>
      <c r="I189" s="725"/>
      <c r="J189" s="725">
        <v>1401</v>
      </c>
      <c r="K189" s="725"/>
    </row>
    <row r="190" spans="1:11" ht="27.75" customHeight="1" x14ac:dyDescent="0.25">
      <c r="A190" s="804"/>
      <c r="B190" s="153" t="s">
        <v>2</v>
      </c>
      <c r="C190" s="153" t="s">
        <v>144</v>
      </c>
      <c r="D190" s="153" t="s">
        <v>2</v>
      </c>
      <c r="E190" s="153" t="s">
        <v>144</v>
      </c>
      <c r="F190" s="153" t="s">
        <v>2</v>
      </c>
      <c r="G190" s="153" t="s">
        <v>144</v>
      </c>
      <c r="H190" s="153" t="s">
        <v>2</v>
      </c>
      <c r="I190" s="153" t="s">
        <v>144</v>
      </c>
      <c r="J190" s="153" t="s">
        <v>2</v>
      </c>
      <c r="K190" s="153" t="s">
        <v>144</v>
      </c>
    </row>
    <row r="191" spans="1:11" ht="27.75" customHeight="1" x14ac:dyDescent="0.25">
      <c r="A191" s="79" t="s">
        <v>4</v>
      </c>
      <c r="B191" s="373">
        <v>4.91</v>
      </c>
      <c r="C191" s="16" t="s">
        <v>230</v>
      </c>
      <c r="D191" s="377">
        <v>4.67</v>
      </c>
      <c r="E191" s="16" t="s">
        <v>230</v>
      </c>
      <c r="F191" s="373">
        <v>3.773443520479991</v>
      </c>
      <c r="G191" s="16" t="s">
        <v>230</v>
      </c>
      <c r="H191" s="381" t="s">
        <v>83</v>
      </c>
      <c r="I191" s="16" t="s">
        <v>230</v>
      </c>
      <c r="J191" s="381" t="s">
        <v>83</v>
      </c>
      <c r="K191" s="16" t="s">
        <v>230</v>
      </c>
    </row>
    <row r="192" spans="1:11" ht="27.75" customHeight="1" x14ac:dyDescent="0.25">
      <c r="A192" s="155" t="s">
        <v>171</v>
      </c>
      <c r="B192" s="340">
        <v>3.21</v>
      </c>
      <c r="C192" s="379">
        <v>10</v>
      </c>
      <c r="D192" s="378">
        <v>3.25</v>
      </c>
      <c r="E192" s="379">
        <v>10</v>
      </c>
      <c r="F192" s="340">
        <v>2.5073812506564761</v>
      </c>
      <c r="G192" s="379">
        <v>10</v>
      </c>
      <c r="H192" s="371" t="s">
        <v>83</v>
      </c>
      <c r="I192" s="379" t="s">
        <v>230</v>
      </c>
      <c r="J192" s="371" t="s">
        <v>83</v>
      </c>
      <c r="K192" s="379" t="s">
        <v>230</v>
      </c>
    </row>
    <row r="193" spans="1:11" ht="27.75" customHeight="1" x14ac:dyDescent="0.25">
      <c r="A193" s="155" t="s">
        <v>172</v>
      </c>
      <c r="B193" s="340">
        <v>2.0099999999999998</v>
      </c>
      <c r="C193" s="379">
        <v>21</v>
      </c>
      <c r="D193" s="378">
        <v>2.37</v>
      </c>
      <c r="E193" s="379">
        <v>15</v>
      </c>
      <c r="F193" s="340">
        <v>1.8059697971404822</v>
      </c>
      <c r="G193" s="379">
        <v>18</v>
      </c>
      <c r="H193" s="371" t="s">
        <v>83</v>
      </c>
      <c r="I193" s="379" t="s">
        <v>230</v>
      </c>
      <c r="J193" s="371" t="s">
        <v>83</v>
      </c>
      <c r="K193" s="379" t="s">
        <v>230</v>
      </c>
    </row>
    <row r="194" spans="1:11" ht="27.75" customHeight="1" x14ac:dyDescent="0.25">
      <c r="A194" s="155" t="s">
        <v>173</v>
      </c>
      <c r="B194" s="340">
        <v>1.58</v>
      </c>
      <c r="C194" s="379">
        <v>26</v>
      </c>
      <c r="D194" s="378">
        <v>1.28</v>
      </c>
      <c r="E194" s="379">
        <v>28</v>
      </c>
      <c r="F194" s="340">
        <v>1.1534490603821113</v>
      </c>
      <c r="G194" s="379">
        <v>28</v>
      </c>
      <c r="H194" s="371" t="s">
        <v>83</v>
      </c>
      <c r="I194" s="379" t="s">
        <v>230</v>
      </c>
      <c r="J194" s="371" t="s">
        <v>83</v>
      </c>
      <c r="K194" s="379" t="s">
        <v>230</v>
      </c>
    </row>
    <row r="195" spans="1:11" ht="27.75" customHeight="1" x14ac:dyDescent="0.25">
      <c r="A195" s="155" t="s">
        <v>174</v>
      </c>
      <c r="B195" s="340">
        <v>4.72</v>
      </c>
      <c r="C195" s="379">
        <v>6</v>
      </c>
      <c r="D195" s="378">
        <v>4.4400000000000004</v>
      </c>
      <c r="E195" s="379">
        <v>5</v>
      </c>
      <c r="F195" s="340">
        <v>3.7805154023627194</v>
      </c>
      <c r="G195" s="379">
        <v>5</v>
      </c>
      <c r="H195" s="371" t="s">
        <v>83</v>
      </c>
      <c r="I195" s="379" t="s">
        <v>230</v>
      </c>
      <c r="J195" s="371" t="s">
        <v>83</v>
      </c>
      <c r="K195" s="379" t="s">
        <v>230</v>
      </c>
    </row>
    <row r="196" spans="1:11" ht="27.75" customHeight="1" x14ac:dyDescent="0.25">
      <c r="A196" s="155" t="s">
        <v>175</v>
      </c>
      <c r="B196" s="371">
        <v>3.19</v>
      </c>
      <c r="C196" s="379">
        <v>11</v>
      </c>
      <c r="D196" s="378">
        <v>2.59</v>
      </c>
      <c r="E196" s="379">
        <v>13</v>
      </c>
      <c r="F196" s="340">
        <v>2.5665270051706095</v>
      </c>
      <c r="G196" s="379">
        <v>9</v>
      </c>
      <c r="H196" s="371" t="s">
        <v>83</v>
      </c>
      <c r="I196" s="379" t="s">
        <v>230</v>
      </c>
      <c r="J196" s="371" t="s">
        <v>83</v>
      </c>
      <c r="K196" s="379" t="s">
        <v>230</v>
      </c>
    </row>
    <row r="197" spans="1:11" ht="27.75" customHeight="1" x14ac:dyDescent="0.25">
      <c r="A197" s="155" t="s">
        <v>176</v>
      </c>
      <c r="B197" s="340">
        <v>0.55000000000000004</v>
      </c>
      <c r="C197" s="379">
        <v>30</v>
      </c>
      <c r="D197" s="378">
        <v>0.59</v>
      </c>
      <c r="E197" s="379">
        <v>31</v>
      </c>
      <c r="F197" s="340">
        <v>0.52208895111090292</v>
      </c>
      <c r="G197" s="379">
        <v>31</v>
      </c>
      <c r="H197" s="371" t="s">
        <v>83</v>
      </c>
      <c r="I197" s="379" t="s">
        <v>230</v>
      </c>
      <c r="J197" s="371" t="s">
        <v>83</v>
      </c>
      <c r="K197" s="379" t="s">
        <v>230</v>
      </c>
    </row>
    <row r="198" spans="1:11" ht="27.75" customHeight="1" x14ac:dyDescent="0.25">
      <c r="A198" s="155" t="s">
        <v>177</v>
      </c>
      <c r="B198" s="340">
        <v>2.2799999999999998</v>
      </c>
      <c r="C198" s="379">
        <v>15</v>
      </c>
      <c r="D198" s="378">
        <v>2.73</v>
      </c>
      <c r="E198" s="379">
        <v>11</v>
      </c>
      <c r="F198" s="340">
        <v>2.0635757953226967</v>
      </c>
      <c r="G198" s="379">
        <v>13</v>
      </c>
      <c r="H198" s="371" t="s">
        <v>83</v>
      </c>
      <c r="I198" s="379" t="s">
        <v>230</v>
      </c>
      <c r="J198" s="371" t="s">
        <v>83</v>
      </c>
      <c r="K198" s="379" t="s">
        <v>230</v>
      </c>
    </row>
    <row r="199" spans="1:11" ht="27.75" customHeight="1" x14ac:dyDescent="0.25">
      <c r="A199" s="155" t="s">
        <v>178</v>
      </c>
      <c r="B199" s="340">
        <v>11.8</v>
      </c>
      <c r="C199" s="379">
        <v>2</v>
      </c>
      <c r="D199" s="378">
        <v>10.34</v>
      </c>
      <c r="E199" s="379">
        <v>2</v>
      </c>
      <c r="F199" s="340">
        <v>8.6599250659213851</v>
      </c>
      <c r="G199" s="379">
        <v>1</v>
      </c>
      <c r="H199" s="371" t="s">
        <v>83</v>
      </c>
      <c r="I199" s="379" t="s">
        <v>230</v>
      </c>
      <c r="J199" s="371" t="s">
        <v>83</v>
      </c>
      <c r="K199" s="379" t="s">
        <v>230</v>
      </c>
    </row>
    <row r="200" spans="1:11" ht="27.75" customHeight="1" x14ac:dyDescent="0.25">
      <c r="A200" s="155" t="s">
        <v>179</v>
      </c>
      <c r="B200" s="340">
        <v>1.96</v>
      </c>
      <c r="C200" s="379">
        <v>22</v>
      </c>
      <c r="D200" s="378">
        <v>1.99</v>
      </c>
      <c r="E200" s="379">
        <v>18</v>
      </c>
      <c r="F200" s="340">
        <v>1.8025015637795661</v>
      </c>
      <c r="G200" s="379">
        <v>19</v>
      </c>
      <c r="H200" s="371" t="s">
        <v>83</v>
      </c>
      <c r="I200" s="379" t="s">
        <v>230</v>
      </c>
      <c r="J200" s="371" t="s">
        <v>83</v>
      </c>
      <c r="K200" s="379" t="s">
        <v>230</v>
      </c>
    </row>
    <row r="201" spans="1:11" ht="27.75" customHeight="1" x14ac:dyDescent="0.25">
      <c r="A201" s="155" t="s">
        <v>180</v>
      </c>
      <c r="B201" s="340">
        <v>2.2200000000000002</v>
      </c>
      <c r="C201" s="379">
        <v>16</v>
      </c>
      <c r="D201" s="378">
        <v>1.69</v>
      </c>
      <c r="E201" s="379">
        <v>23</v>
      </c>
      <c r="F201" s="340">
        <v>1.8851731741779336</v>
      </c>
      <c r="G201" s="379">
        <v>15</v>
      </c>
      <c r="H201" s="371" t="s">
        <v>83</v>
      </c>
      <c r="I201" s="379" t="s">
        <v>230</v>
      </c>
      <c r="J201" s="371" t="s">
        <v>83</v>
      </c>
      <c r="K201" s="379" t="s">
        <v>230</v>
      </c>
    </row>
    <row r="202" spans="1:11" ht="27.75" customHeight="1" x14ac:dyDescent="0.25">
      <c r="A202" s="155" t="s">
        <v>181</v>
      </c>
      <c r="B202" s="340">
        <v>2.33</v>
      </c>
      <c r="C202" s="379">
        <v>14</v>
      </c>
      <c r="D202" s="378">
        <v>2.39</v>
      </c>
      <c r="E202" s="379">
        <v>14</v>
      </c>
      <c r="F202" s="340">
        <v>2.2479612939741163</v>
      </c>
      <c r="G202" s="379">
        <v>12</v>
      </c>
      <c r="H202" s="371" t="s">
        <v>83</v>
      </c>
      <c r="I202" s="379" t="s">
        <v>230</v>
      </c>
      <c r="J202" s="371" t="s">
        <v>83</v>
      </c>
      <c r="K202" s="379" t="s">
        <v>230</v>
      </c>
    </row>
    <row r="203" spans="1:11" ht="27.75" customHeight="1" x14ac:dyDescent="0.25">
      <c r="A203" s="155" t="s">
        <v>182</v>
      </c>
      <c r="B203" s="340">
        <v>2.04</v>
      </c>
      <c r="C203" s="379">
        <v>20</v>
      </c>
      <c r="D203" s="378">
        <v>1.7</v>
      </c>
      <c r="E203" s="379">
        <v>22</v>
      </c>
      <c r="F203" s="340">
        <v>1.7125373509323467</v>
      </c>
      <c r="G203" s="379">
        <v>20</v>
      </c>
      <c r="H203" s="371" t="s">
        <v>83</v>
      </c>
      <c r="I203" s="379" t="s">
        <v>230</v>
      </c>
      <c r="J203" s="371" t="s">
        <v>83</v>
      </c>
      <c r="K203" s="379" t="s">
        <v>230</v>
      </c>
    </row>
    <row r="204" spans="1:11" ht="27.75" customHeight="1" x14ac:dyDescent="0.25">
      <c r="A204" s="155" t="s">
        <v>183</v>
      </c>
      <c r="B204" s="340">
        <v>1.84</v>
      </c>
      <c r="C204" s="379">
        <v>23</v>
      </c>
      <c r="D204" s="378">
        <v>1.94</v>
      </c>
      <c r="E204" s="379">
        <v>19</v>
      </c>
      <c r="F204" s="340">
        <v>1.5912608451915748</v>
      </c>
      <c r="G204" s="379">
        <v>25</v>
      </c>
      <c r="H204" s="371" t="s">
        <v>83</v>
      </c>
      <c r="I204" s="379" t="s">
        <v>230</v>
      </c>
      <c r="J204" s="371" t="s">
        <v>83</v>
      </c>
      <c r="K204" s="379" t="s">
        <v>230</v>
      </c>
    </row>
    <row r="205" spans="1:11" ht="27.75" customHeight="1" x14ac:dyDescent="0.25">
      <c r="A205" s="155" t="s">
        <v>184</v>
      </c>
      <c r="B205" s="340">
        <v>5.14</v>
      </c>
      <c r="C205" s="379">
        <v>5</v>
      </c>
      <c r="D205" s="378">
        <v>5.03</v>
      </c>
      <c r="E205" s="379">
        <v>4</v>
      </c>
      <c r="F205" s="340">
        <v>3.8734974428659821</v>
      </c>
      <c r="G205" s="379">
        <v>4</v>
      </c>
      <c r="H205" s="371" t="s">
        <v>83</v>
      </c>
      <c r="I205" s="379" t="s">
        <v>230</v>
      </c>
      <c r="J205" s="371" t="s">
        <v>83</v>
      </c>
      <c r="K205" s="379" t="s">
        <v>230</v>
      </c>
    </row>
    <row r="206" spans="1:11" ht="27.75" customHeight="1" x14ac:dyDescent="0.25">
      <c r="A206" s="155" t="s">
        <v>185</v>
      </c>
      <c r="B206" s="340">
        <v>2.37</v>
      </c>
      <c r="C206" s="379">
        <v>13</v>
      </c>
      <c r="D206" s="378">
        <v>1.92</v>
      </c>
      <c r="E206" s="379">
        <v>20</v>
      </c>
      <c r="F206" s="340">
        <v>1.8708200189604653</v>
      </c>
      <c r="G206" s="379">
        <v>16</v>
      </c>
      <c r="H206" s="371" t="s">
        <v>83</v>
      </c>
      <c r="I206" s="379" t="s">
        <v>230</v>
      </c>
      <c r="J206" s="371" t="s">
        <v>83</v>
      </c>
      <c r="K206" s="379" t="s">
        <v>230</v>
      </c>
    </row>
    <row r="207" spans="1:11" ht="27.75" customHeight="1" x14ac:dyDescent="0.25">
      <c r="A207" s="155" t="s">
        <v>186</v>
      </c>
      <c r="B207" s="340">
        <v>2.98</v>
      </c>
      <c r="C207" s="379">
        <v>12</v>
      </c>
      <c r="D207" s="378">
        <v>2.66</v>
      </c>
      <c r="E207" s="379">
        <v>12</v>
      </c>
      <c r="F207" s="340">
        <v>1.6348434987226528</v>
      </c>
      <c r="G207" s="379">
        <v>24</v>
      </c>
      <c r="H207" s="371" t="s">
        <v>83</v>
      </c>
      <c r="I207" s="379" t="s">
        <v>230</v>
      </c>
      <c r="J207" s="371" t="s">
        <v>83</v>
      </c>
      <c r="K207" s="379" t="s">
        <v>230</v>
      </c>
    </row>
    <row r="208" spans="1:11" ht="27.75" customHeight="1" x14ac:dyDescent="0.25">
      <c r="A208" s="155" t="s">
        <v>187</v>
      </c>
      <c r="B208" s="340">
        <v>2.1</v>
      </c>
      <c r="C208" s="379">
        <v>18</v>
      </c>
      <c r="D208" s="378">
        <v>2.11</v>
      </c>
      <c r="E208" s="379">
        <v>17</v>
      </c>
      <c r="F208" s="340">
        <v>1.8166059168307556</v>
      </c>
      <c r="G208" s="379">
        <v>17</v>
      </c>
      <c r="H208" s="371" t="s">
        <v>83</v>
      </c>
      <c r="I208" s="379" t="s">
        <v>230</v>
      </c>
      <c r="J208" s="371" t="s">
        <v>83</v>
      </c>
      <c r="K208" s="379" t="s">
        <v>230</v>
      </c>
    </row>
    <row r="209" spans="1:11" ht="27.75" customHeight="1" x14ac:dyDescent="0.25">
      <c r="A209" s="155" t="s">
        <v>188</v>
      </c>
      <c r="B209" s="340">
        <v>4.42</v>
      </c>
      <c r="C209" s="379">
        <v>7</v>
      </c>
      <c r="D209" s="378">
        <v>4.01</v>
      </c>
      <c r="E209" s="379">
        <v>7</v>
      </c>
      <c r="F209" s="340">
        <v>3.7069433556772449</v>
      </c>
      <c r="G209" s="379">
        <v>6</v>
      </c>
      <c r="H209" s="371" t="s">
        <v>83</v>
      </c>
      <c r="I209" s="379" t="s">
        <v>230</v>
      </c>
      <c r="J209" s="371" t="s">
        <v>83</v>
      </c>
      <c r="K209" s="379" t="s">
        <v>230</v>
      </c>
    </row>
    <row r="210" spans="1:11" ht="27.75" customHeight="1" x14ac:dyDescent="0.25">
      <c r="A210" s="155" t="s">
        <v>189</v>
      </c>
      <c r="B210" s="340">
        <v>3.69</v>
      </c>
      <c r="C210" s="379">
        <v>8</v>
      </c>
      <c r="D210" s="378">
        <v>3.49</v>
      </c>
      <c r="E210" s="379">
        <v>9</v>
      </c>
      <c r="F210" s="340">
        <v>2.3202142299433284</v>
      </c>
      <c r="G210" s="379">
        <v>11</v>
      </c>
      <c r="H210" s="371" t="s">
        <v>83</v>
      </c>
      <c r="I210" s="379" t="s">
        <v>230</v>
      </c>
      <c r="J210" s="371" t="s">
        <v>83</v>
      </c>
      <c r="K210" s="379" t="s">
        <v>230</v>
      </c>
    </row>
    <row r="211" spans="1:11" ht="27.75" customHeight="1" x14ac:dyDescent="0.25">
      <c r="A211" s="155" t="s">
        <v>190</v>
      </c>
      <c r="B211" s="340">
        <v>1.64</v>
      </c>
      <c r="C211" s="379">
        <v>24</v>
      </c>
      <c r="D211" s="378">
        <v>1.51</v>
      </c>
      <c r="E211" s="379">
        <v>26</v>
      </c>
      <c r="F211" s="340">
        <v>1.5130279526509167</v>
      </c>
      <c r="G211" s="379">
        <v>26</v>
      </c>
      <c r="H211" s="371" t="s">
        <v>83</v>
      </c>
      <c r="I211" s="379" t="s">
        <v>230</v>
      </c>
      <c r="J211" s="371" t="s">
        <v>83</v>
      </c>
      <c r="K211" s="379" t="s">
        <v>230</v>
      </c>
    </row>
    <row r="212" spans="1:11" ht="27.75" customHeight="1" x14ac:dyDescent="0.25">
      <c r="A212" s="155" t="s">
        <v>191</v>
      </c>
      <c r="B212" s="340">
        <v>6.77</v>
      </c>
      <c r="C212" s="379">
        <v>3</v>
      </c>
      <c r="D212" s="378">
        <v>4.32</v>
      </c>
      <c r="E212" s="379">
        <v>6</v>
      </c>
      <c r="F212" s="340">
        <v>3.6910249579227292</v>
      </c>
      <c r="G212" s="379">
        <v>7</v>
      </c>
      <c r="H212" s="371" t="s">
        <v>83</v>
      </c>
      <c r="I212" s="379" t="s">
        <v>230</v>
      </c>
      <c r="J212" s="371" t="s">
        <v>83</v>
      </c>
      <c r="K212" s="379" t="s">
        <v>230</v>
      </c>
    </row>
    <row r="213" spans="1:11" ht="27.75" customHeight="1" x14ac:dyDescent="0.25">
      <c r="A213" s="155" t="s">
        <v>192</v>
      </c>
      <c r="B213" s="340">
        <v>1.43</v>
      </c>
      <c r="C213" s="379">
        <v>28</v>
      </c>
      <c r="D213" s="378">
        <v>1.53</v>
      </c>
      <c r="E213" s="379">
        <v>25</v>
      </c>
      <c r="F213" s="340">
        <v>1.2432087501163385</v>
      </c>
      <c r="G213" s="379">
        <v>27</v>
      </c>
      <c r="H213" s="371" t="s">
        <v>83</v>
      </c>
      <c r="I213" s="379" t="s">
        <v>230</v>
      </c>
      <c r="J213" s="371" t="s">
        <v>83</v>
      </c>
      <c r="K213" s="379" t="s">
        <v>230</v>
      </c>
    </row>
    <row r="214" spans="1:11" ht="27.75" customHeight="1" x14ac:dyDescent="0.25">
      <c r="A214" s="155" t="s">
        <v>193</v>
      </c>
      <c r="B214" s="340">
        <v>0.5</v>
      </c>
      <c r="C214" s="379">
        <v>31</v>
      </c>
      <c r="D214" s="378">
        <v>0.91</v>
      </c>
      <c r="E214" s="379">
        <v>30</v>
      </c>
      <c r="F214" s="340">
        <v>0.7746563685428397</v>
      </c>
      <c r="G214" s="379">
        <v>30</v>
      </c>
      <c r="H214" s="371" t="s">
        <v>83</v>
      </c>
      <c r="I214" s="379" t="s">
        <v>230</v>
      </c>
      <c r="J214" s="371" t="s">
        <v>83</v>
      </c>
      <c r="K214" s="379" t="s">
        <v>230</v>
      </c>
    </row>
    <row r="215" spans="1:11" ht="27.75" customHeight="1" x14ac:dyDescent="0.25">
      <c r="A215" s="155" t="s">
        <v>194</v>
      </c>
      <c r="B215" s="340">
        <v>1.52</v>
      </c>
      <c r="C215" s="379">
        <v>27</v>
      </c>
      <c r="D215" s="378">
        <v>1.32</v>
      </c>
      <c r="E215" s="379">
        <v>27</v>
      </c>
      <c r="F215" s="340">
        <v>1.6418940409435214</v>
      </c>
      <c r="G215" s="379">
        <v>23</v>
      </c>
      <c r="H215" s="371" t="s">
        <v>83</v>
      </c>
      <c r="I215" s="379" t="s">
        <v>230</v>
      </c>
      <c r="J215" s="371" t="s">
        <v>83</v>
      </c>
      <c r="K215" s="379" t="s">
        <v>230</v>
      </c>
    </row>
    <row r="216" spans="1:11" ht="27.75" customHeight="1" x14ac:dyDescent="0.25">
      <c r="A216" s="155" t="s">
        <v>195</v>
      </c>
      <c r="B216" s="340">
        <v>2.19</v>
      </c>
      <c r="C216" s="379">
        <v>17</v>
      </c>
      <c r="D216" s="378">
        <v>2.36</v>
      </c>
      <c r="E216" s="379">
        <v>16</v>
      </c>
      <c r="F216" s="340">
        <v>2.0508765653962606</v>
      </c>
      <c r="G216" s="379">
        <v>14</v>
      </c>
      <c r="H216" s="371" t="s">
        <v>83</v>
      </c>
      <c r="I216" s="379" t="s">
        <v>230</v>
      </c>
      <c r="J216" s="371" t="s">
        <v>83</v>
      </c>
      <c r="K216" s="379" t="s">
        <v>230</v>
      </c>
    </row>
    <row r="217" spans="1:11" ht="27.75" customHeight="1" x14ac:dyDescent="0.25">
      <c r="A217" s="155" t="s">
        <v>196</v>
      </c>
      <c r="B217" s="340">
        <v>1.25</v>
      </c>
      <c r="C217" s="379">
        <v>29</v>
      </c>
      <c r="D217" s="378">
        <v>1.1000000000000001</v>
      </c>
      <c r="E217" s="379">
        <v>29</v>
      </c>
      <c r="F217" s="340">
        <v>1.0769598020224225</v>
      </c>
      <c r="G217" s="379">
        <v>29</v>
      </c>
      <c r="H217" s="371" t="s">
        <v>83</v>
      </c>
      <c r="I217" s="379" t="s">
        <v>230</v>
      </c>
      <c r="J217" s="371" t="s">
        <v>83</v>
      </c>
      <c r="K217" s="379" t="s">
        <v>230</v>
      </c>
    </row>
    <row r="218" spans="1:11" ht="27.75" customHeight="1" x14ac:dyDescent="0.25">
      <c r="A218" s="155" t="s">
        <v>197</v>
      </c>
      <c r="B218" s="340">
        <v>2.06</v>
      </c>
      <c r="C218" s="379">
        <v>19</v>
      </c>
      <c r="D218" s="378">
        <v>1.83</v>
      </c>
      <c r="E218" s="379">
        <v>21</v>
      </c>
      <c r="F218" s="340">
        <v>1.657306241525742</v>
      </c>
      <c r="G218" s="379">
        <v>22</v>
      </c>
      <c r="H218" s="371" t="s">
        <v>83</v>
      </c>
      <c r="I218" s="379" t="s">
        <v>230</v>
      </c>
      <c r="J218" s="371" t="s">
        <v>83</v>
      </c>
      <c r="K218" s="379" t="s">
        <v>230</v>
      </c>
    </row>
    <row r="219" spans="1:11" ht="27.75" customHeight="1" x14ac:dyDescent="0.25">
      <c r="A219" s="155" t="s">
        <v>198</v>
      </c>
      <c r="B219" s="340">
        <v>6.36</v>
      </c>
      <c r="C219" s="379">
        <v>4</v>
      </c>
      <c r="D219" s="378">
        <v>6.36</v>
      </c>
      <c r="E219" s="379">
        <v>3</v>
      </c>
      <c r="F219" s="340">
        <v>4.5318901652782468</v>
      </c>
      <c r="G219" s="379">
        <v>3</v>
      </c>
      <c r="H219" s="371" t="s">
        <v>83</v>
      </c>
      <c r="I219" s="379" t="s">
        <v>230</v>
      </c>
      <c r="J219" s="371" t="s">
        <v>83</v>
      </c>
      <c r="K219" s="379" t="s">
        <v>230</v>
      </c>
    </row>
    <row r="220" spans="1:11" ht="27.75" customHeight="1" x14ac:dyDescent="0.25">
      <c r="A220" s="155" t="s">
        <v>199</v>
      </c>
      <c r="B220" s="340">
        <v>20.78</v>
      </c>
      <c r="C220" s="379">
        <v>1</v>
      </c>
      <c r="D220" s="378">
        <v>18</v>
      </c>
      <c r="E220" s="379">
        <v>1</v>
      </c>
      <c r="F220" s="340">
        <v>7.5380666204891282</v>
      </c>
      <c r="G220" s="379">
        <v>2</v>
      </c>
      <c r="H220" s="371" t="s">
        <v>83</v>
      </c>
      <c r="I220" s="379" t="s">
        <v>230</v>
      </c>
      <c r="J220" s="371" t="s">
        <v>83</v>
      </c>
      <c r="K220" s="379" t="s">
        <v>230</v>
      </c>
    </row>
    <row r="221" spans="1:11" ht="27.75" customHeight="1" x14ac:dyDescent="0.25">
      <c r="A221" s="155" t="s">
        <v>200</v>
      </c>
      <c r="B221" s="340">
        <v>1.61</v>
      </c>
      <c r="C221" s="379">
        <v>25</v>
      </c>
      <c r="D221" s="378">
        <v>1.63</v>
      </c>
      <c r="E221" s="379">
        <v>24</v>
      </c>
      <c r="F221" s="340">
        <v>1.6700370231170074</v>
      </c>
      <c r="G221" s="379">
        <v>21</v>
      </c>
      <c r="H221" s="371" t="s">
        <v>83</v>
      </c>
      <c r="I221" s="379" t="s">
        <v>230</v>
      </c>
      <c r="J221" s="371" t="s">
        <v>83</v>
      </c>
      <c r="K221" s="379" t="s">
        <v>230</v>
      </c>
    </row>
    <row r="222" spans="1:11" ht="27.75" customHeight="1" x14ac:dyDescent="0.25">
      <c r="A222" s="155" t="s">
        <v>201</v>
      </c>
      <c r="B222" s="340">
        <v>3.34</v>
      </c>
      <c r="C222" s="379">
        <v>9</v>
      </c>
      <c r="D222" s="378">
        <v>3.53</v>
      </c>
      <c r="E222" s="379">
        <v>8</v>
      </c>
      <c r="F222" s="340">
        <v>2.7008725038945758</v>
      </c>
      <c r="G222" s="379">
        <v>8</v>
      </c>
      <c r="H222" s="371" t="s">
        <v>83</v>
      </c>
      <c r="I222" s="379" t="s">
        <v>230</v>
      </c>
      <c r="J222" s="371" t="s">
        <v>83</v>
      </c>
      <c r="K222" s="379" t="s">
        <v>230</v>
      </c>
    </row>
    <row r="223" spans="1:11" ht="27.75" customHeight="1" x14ac:dyDescent="0.25">
      <c r="A223" s="826" t="s">
        <v>870</v>
      </c>
      <c r="B223" s="826"/>
      <c r="C223" s="826"/>
      <c r="D223" s="826"/>
      <c r="E223" s="826"/>
      <c r="F223" s="826"/>
      <c r="G223" s="826"/>
      <c r="H223" s="826"/>
      <c r="I223" s="826"/>
      <c r="J223" s="328"/>
      <c r="K223" s="328"/>
    </row>
    <row r="225" spans="1:11" ht="27.75" customHeight="1" x14ac:dyDescent="0.25">
      <c r="A225" s="469" t="s">
        <v>819</v>
      </c>
      <c r="B225" s="7"/>
      <c r="C225" s="7"/>
      <c r="D225" s="7"/>
      <c r="E225" s="7"/>
      <c r="F225" s="7"/>
      <c r="G225" s="7"/>
      <c r="H225" s="7"/>
      <c r="I225" s="7"/>
      <c r="J225" s="7"/>
      <c r="K225" s="7" t="s">
        <v>0</v>
      </c>
    </row>
    <row r="226" spans="1:11" ht="27.75" customHeight="1" x14ac:dyDescent="0.25">
      <c r="A226" s="804" t="s">
        <v>1</v>
      </c>
      <c r="B226" s="726">
        <v>1398</v>
      </c>
      <c r="C226" s="727"/>
      <c r="D226" s="726">
        <v>1399</v>
      </c>
      <c r="E226" s="727"/>
      <c r="F226" s="726">
        <v>1400</v>
      </c>
      <c r="G226" s="727"/>
      <c r="H226" s="725">
        <v>1401</v>
      </c>
      <c r="I226" s="725"/>
      <c r="J226" s="725">
        <v>1402</v>
      </c>
      <c r="K226" s="725"/>
    </row>
    <row r="227" spans="1:11" ht="27.75" customHeight="1" x14ac:dyDescent="0.25">
      <c r="A227" s="804"/>
      <c r="B227" s="153" t="s">
        <v>75</v>
      </c>
      <c r="C227" s="153" t="s">
        <v>3</v>
      </c>
      <c r="D227" s="153" t="s">
        <v>75</v>
      </c>
      <c r="E227" s="153" t="s">
        <v>3</v>
      </c>
      <c r="F227" s="153" t="s">
        <v>75</v>
      </c>
      <c r="G227" s="153" t="s">
        <v>3</v>
      </c>
      <c r="H227" s="153" t="s">
        <v>75</v>
      </c>
      <c r="I227" s="153" t="s">
        <v>3</v>
      </c>
      <c r="J227" s="153" t="s">
        <v>75</v>
      </c>
      <c r="K227" s="153" t="s">
        <v>3</v>
      </c>
    </row>
    <row r="228" spans="1:11" ht="27.75" customHeight="1" x14ac:dyDescent="0.25">
      <c r="A228" s="79" t="s">
        <v>4</v>
      </c>
      <c r="B228" s="195">
        <v>9.11</v>
      </c>
      <c r="C228" s="16" t="s">
        <v>230</v>
      </c>
      <c r="D228" s="195">
        <v>10.1</v>
      </c>
      <c r="E228" s="16" t="s">
        <v>230</v>
      </c>
      <c r="F228" s="195">
        <v>8.0150620144064373</v>
      </c>
      <c r="G228" s="16" t="s">
        <v>230</v>
      </c>
      <c r="H228" s="314">
        <v>14.4</v>
      </c>
      <c r="I228" s="278" t="s">
        <v>230</v>
      </c>
      <c r="J228" s="314">
        <v>14.817686217494355</v>
      </c>
      <c r="K228" s="379" t="s">
        <v>230</v>
      </c>
    </row>
    <row r="229" spans="1:11" ht="27.75" customHeight="1" x14ac:dyDescent="0.25">
      <c r="A229" s="155" t="s">
        <v>171</v>
      </c>
      <c r="B229" s="405">
        <v>13.91</v>
      </c>
      <c r="C229" s="379">
        <v>17</v>
      </c>
      <c r="D229" s="371">
        <v>12.72</v>
      </c>
      <c r="E229" s="379">
        <v>22</v>
      </c>
      <c r="F229" s="405">
        <v>62.493507802763304</v>
      </c>
      <c r="G229" s="379">
        <v>1</v>
      </c>
      <c r="H229" s="337">
        <v>16.135525703512986</v>
      </c>
      <c r="I229" s="650">
        <v>14</v>
      </c>
      <c r="J229" s="337">
        <v>13.886109667330157</v>
      </c>
      <c r="K229" s="379">
        <v>20</v>
      </c>
    </row>
    <row r="230" spans="1:11" ht="27.75" customHeight="1" x14ac:dyDescent="0.25">
      <c r="A230" s="155" t="s">
        <v>172</v>
      </c>
      <c r="B230" s="405">
        <v>11.86</v>
      </c>
      <c r="C230" s="379">
        <v>19</v>
      </c>
      <c r="D230" s="371">
        <v>12.18</v>
      </c>
      <c r="E230" s="379">
        <v>25</v>
      </c>
      <c r="F230" s="405">
        <v>12.024881983087457</v>
      </c>
      <c r="G230" s="379">
        <v>25</v>
      </c>
      <c r="H230" s="337">
        <v>11.893864458188812</v>
      </c>
      <c r="I230" s="650">
        <v>24</v>
      </c>
      <c r="J230" s="337">
        <v>10.139911758580883</v>
      </c>
      <c r="K230" s="379">
        <v>28</v>
      </c>
    </row>
    <row r="231" spans="1:11" ht="27.75" customHeight="1" x14ac:dyDescent="0.25">
      <c r="A231" s="155" t="s">
        <v>173</v>
      </c>
      <c r="B231" s="405">
        <v>11.17</v>
      </c>
      <c r="C231" s="379">
        <v>24</v>
      </c>
      <c r="D231" s="371">
        <v>19.45</v>
      </c>
      <c r="E231" s="379">
        <v>13</v>
      </c>
      <c r="F231" s="405">
        <v>24.174250673769823</v>
      </c>
      <c r="G231" s="379">
        <v>7</v>
      </c>
      <c r="H231" s="337">
        <v>17.750810722392536</v>
      </c>
      <c r="I231" s="650">
        <v>10</v>
      </c>
      <c r="J231" s="337">
        <v>30.49409327063686</v>
      </c>
      <c r="K231" s="379">
        <v>4</v>
      </c>
    </row>
    <row r="232" spans="1:11" ht="27.75" customHeight="1" x14ac:dyDescent="0.25">
      <c r="A232" s="155" t="s">
        <v>174</v>
      </c>
      <c r="B232" s="405">
        <v>9.16</v>
      </c>
      <c r="C232" s="379">
        <v>27</v>
      </c>
      <c r="D232" s="371">
        <v>11.47</v>
      </c>
      <c r="E232" s="379">
        <v>26</v>
      </c>
      <c r="F232" s="405">
        <v>11.418152015058373</v>
      </c>
      <c r="G232" s="379">
        <v>27</v>
      </c>
      <c r="H232" s="337">
        <v>7.0165820148677387</v>
      </c>
      <c r="I232" s="650">
        <v>30</v>
      </c>
      <c r="J232" s="337">
        <v>6.1862185468189255</v>
      </c>
      <c r="K232" s="379">
        <v>31</v>
      </c>
    </row>
    <row r="233" spans="1:11" ht="27.75" customHeight="1" x14ac:dyDescent="0.25">
      <c r="A233" s="155" t="s">
        <v>175</v>
      </c>
      <c r="B233" s="405">
        <v>11.26</v>
      </c>
      <c r="C233" s="379">
        <v>23</v>
      </c>
      <c r="D233" s="371">
        <v>10.63</v>
      </c>
      <c r="E233" s="379">
        <v>28</v>
      </c>
      <c r="F233" s="405">
        <v>14.90837108279678</v>
      </c>
      <c r="G233" s="379">
        <v>22</v>
      </c>
      <c r="H233" s="337">
        <v>16.5063983553006</v>
      </c>
      <c r="I233" s="650">
        <v>13</v>
      </c>
      <c r="J233" s="337">
        <v>14.961280741019662</v>
      </c>
      <c r="K233" s="379">
        <v>18</v>
      </c>
    </row>
    <row r="234" spans="1:11" ht="27.75" customHeight="1" x14ac:dyDescent="0.25">
      <c r="A234" s="155" t="s">
        <v>176</v>
      </c>
      <c r="B234" s="405">
        <v>25.99</v>
      </c>
      <c r="C234" s="379">
        <v>2</v>
      </c>
      <c r="D234" s="371">
        <v>36.130000000000003</v>
      </c>
      <c r="E234" s="379">
        <v>2</v>
      </c>
      <c r="F234" s="405">
        <v>32.042762345144965</v>
      </c>
      <c r="G234" s="379">
        <v>3</v>
      </c>
      <c r="H234" s="337">
        <v>30.27255114530935</v>
      </c>
      <c r="I234" s="650">
        <v>2</v>
      </c>
      <c r="J234" s="337">
        <v>53.017567544422938</v>
      </c>
      <c r="K234" s="379">
        <v>1</v>
      </c>
    </row>
    <row r="235" spans="1:11" ht="27.75" customHeight="1" x14ac:dyDescent="0.25">
      <c r="A235" s="155" t="s">
        <v>177</v>
      </c>
      <c r="B235" s="405">
        <v>19.420000000000002</v>
      </c>
      <c r="C235" s="379">
        <v>5</v>
      </c>
      <c r="D235" s="371">
        <v>21.35</v>
      </c>
      <c r="E235" s="379">
        <v>9</v>
      </c>
      <c r="F235" s="405">
        <v>24.13207369122004</v>
      </c>
      <c r="G235" s="379">
        <v>8</v>
      </c>
      <c r="H235" s="337">
        <v>18.373816316525581</v>
      </c>
      <c r="I235" s="650">
        <v>9</v>
      </c>
      <c r="J235" s="337">
        <v>26.383974543301441</v>
      </c>
      <c r="K235" s="379">
        <v>6</v>
      </c>
    </row>
    <row r="236" spans="1:11" ht="27.75" customHeight="1" x14ac:dyDescent="0.25">
      <c r="A236" s="155" t="s">
        <v>178</v>
      </c>
      <c r="B236" s="405">
        <v>11.7</v>
      </c>
      <c r="C236" s="379">
        <v>21</v>
      </c>
      <c r="D236" s="371">
        <v>9.7899999999999991</v>
      </c>
      <c r="E236" s="379">
        <v>29</v>
      </c>
      <c r="F236" s="405">
        <v>10.91417484026379</v>
      </c>
      <c r="G236" s="379">
        <v>29</v>
      </c>
      <c r="H236" s="337">
        <v>5.8715358690790911</v>
      </c>
      <c r="I236" s="650">
        <v>31</v>
      </c>
      <c r="J236" s="337">
        <v>7.6830360135359008</v>
      </c>
      <c r="K236" s="379">
        <v>29</v>
      </c>
    </row>
    <row r="237" spans="1:11" ht="27.75" customHeight="1" x14ac:dyDescent="0.25">
      <c r="A237" s="155" t="s">
        <v>179</v>
      </c>
      <c r="B237" s="405">
        <v>12.69</v>
      </c>
      <c r="C237" s="379">
        <v>18</v>
      </c>
      <c r="D237" s="371">
        <v>19.38</v>
      </c>
      <c r="E237" s="379">
        <v>14</v>
      </c>
      <c r="F237" s="405">
        <v>27.012309043159004</v>
      </c>
      <c r="G237" s="379">
        <v>6</v>
      </c>
      <c r="H237" s="337">
        <v>27.675768416360221</v>
      </c>
      <c r="I237" s="650">
        <v>3</v>
      </c>
      <c r="J237" s="337">
        <v>30.761765687836409</v>
      </c>
      <c r="K237" s="379">
        <v>2</v>
      </c>
    </row>
    <row r="238" spans="1:11" ht="27.75" customHeight="1" x14ac:dyDescent="0.25">
      <c r="A238" s="155" t="s">
        <v>180</v>
      </c>
      <c r="B238" s="405">
        <v>13.98</v>
      </c>
      <c r="C238" s="379">
        <v>15</v>
      </c>
      <c r="D238" s="371">
        <v>21.62</v>
      </c>
      <c r="E238" s="379">
        <v>7</v>
      </c>
      <c r="F238" s="405">
        <v>22.881886877746105</v>
      </c>
      <c r="G238" s="379">
        <v>11</v>
      </c>
      <c r="H238" s="337">
        <v>14.026650426127819</v>
      </c>
      <c r="I238" s="650">
        <v>22</v>
      </c>
      <c r="J238" s="337">
        <v>16.11152896754756</v>
      </c>
      <c r="K238" s="379">
        <v>14</v>
      </c>
    </row>
    <row r="239" spans="1:11" ht="27.75" customHeight="1" x14ac:dyDescent="0.25">
      <c r="A239" s="155" t="s">
        <v>181</v>
      </c>
      <c r="B239" s="405">
        <v>7.36</v>
      </c>
      <c r="C239" s="379">
        <v>29</v>
      </c>
      <c r="D239" s="371">
        <v>7.66</v>
      </c>
      <c r="E239" s="379">
        <v>31</v>
      </c>
      <c r="F239" s="405">
        <v>10.819488818219035</v>
      </c>
      <c r="G239" s="379">
        <v>30</v>
      </c>
      <c r="H239" s="337">
        <v>7.4474359467277633</v>
      </c>
      <c r="I239" s="650">
        <v>29</v>
      </c>
      <c r="J239" s="337">
        <v>6.5061924777645075</v>
      </c>
      <c r="K239" s="379">
        <v>30</v>
      </c>
    </row>
    <row r="240" spans="1:11" ht="27.75" customHeight="1" x14ac:dyDescent="0.25">
      <c r="A240" s="155" t="s">
        <v>182</v>
      </c>
      <c r="B240" s="405">
        <v>11.81</v>
      </c>
      <c r="C240" s="379">
        <v>20</v>
      </c>
      <c r="D240" s="371">
        <v>15.58</v>
      </c>
      <c r="E240" s="379">
        <v>18</v>
      </c>
      <c r="F240" s="405">
        <v>19.05045559572061</v>
      </c>
      <c r="G240" s="379">
        <v>18</v>
      </c>
      <c r="H240" s="337">
        <v>23.639319321561729</v>
      </c>
      <c r="I240" s="650">
        <v>5</v>
      </c>
      <c r="J240" s="337">
        <v>16.610846869965062</v>
      </c>
      <c r="K240" s="379">
        <v>12</v>
      </c>
    </row>
    <row r="241" spans="1:11" ht="27.75" customHeight="1" x14ac:dyDescent="0.25">
      <c r="A241" s="155" t="s">
        <v>183</v>
      </c>
      <c r="B241" s="405">
        <v>15.47</v>
      </c>
      <c r="C241" s="379">
        <v>9</v>
      </c>
      <c r="D241" s="371">
        <v>32.619999999999997</v>
      </c>
      <c r="E241" s="379">
        <v>3</v>
      </c>
      <c r="F241" s="405">
        <v>17.400698384042972</v>
      </c>
      <c r="G241" s="379">
        <v>20</v>
      </c>
      <c r="H241" s="337">
        <v>17.608436292402505</v>
      </c>
      <c r="I241" s="650">
        <v>11</v>
      </c>
      <c r="J241" s="337">
        <v>17.205763427328002</v>
      </c>
      <c r="K241" s="379">
        <v>9</v>
      </c>
    </row>
    <row r="242" spans="1:11" ht="27.75" customHeight="1" x14ac:dyDescent="0.25">
      <c r="A242" s="155" t="s">
        <v>184</v>
      </c>
      <c r="B242" s="405">
        <v>11.66</v>
      </c>
      <c r="C242" s="379">
        <v>22</v>
      </c>
      <c r="D242" s="371">
        <v>21.46</v>
      </c>
      <c r="E242" s="379">
        <v>8</v>
      </c>
      <c r="F242" s="405">
        <v>19.235079817467181</v>
      </c>
      <c r="G242" s="379">
        <v>17</v>
      </c>
      <c r="H242" s="337">
        <v>15.027457035733713</v>
      </c>
      <c r="I242" s="650">
        <v>16</v>
      </c>
      <c r="J242" s="337">
        <v>16.742676753973559</v>
      </c>
      <c r="K242" s="379">
        <v>10</v>
      </c>
    </row>
    <row r="243" spans="1:11" ht="27.75" customHeight="1" x14ac:dyDescent="0.25">
      <c r="A243" s="155" t="s">
        <v>185</v>
      </c>
      <c r="B243" s="405">
        <v>15.2</v>
      </c>
      <c r="C243" s="379">
        <v>11</v>
      </c>
      <c r="D243" s="371">
        <v>48.15</v>
      </c>
      <c r="E243" s="379">
        <v>1</v>
      </c>
      <c r="F243" s="405">
        <v>17.572430895784507</v>
      </c>
      <c r="G243" s="379">
        <v>19</v>
      </c>
      <c r="H243" s="337">
        <v>21.726603126900706</v>
      </c>
      <c r="I243" s="650">
        <v>6</v>
      </c>
      <c r="J243" s="337">
        <v>12.754774177760654</v>
      </c>
      <c r="K243" s="379">
        <v>26</v>
      </c>
    </row>
    <row r="244" spans="1:11" ht="27.75" customHeight="1" x14ac:dyDescent="0.25">
      <c r="A244" s="155" t="s">
        <v>186</v>
      </c>
      <c r="B244" s="405">
        <v>22.31</v>
      </c>
      <c r="C244" s="379">
        <v>4</v>
      </c>
      <c r="D244" s="371">
        <v>24</v>
      </c>
      <c r="E244" s="379">
        <v>5</v>
      </c>
      <c r="F244" s="405">
        <v>31.17062327736469</v>
      </c>
      <c r="G244" s="379">
        <v>4</v>
      </c>
      <c r="H244" s="337">
        <v>21.25291109867176</v>
      </c>
      <c r="I244" s="650">
        <v>7</v>
      </c>
      <c r="J244" s="337">
        <v>27.385138885390461</v>
      </c>
      <c r="K244" s="379">
        <v>5</v>
      </c>
    </row>
    <row r="245" spans="1:11" ht="27.75" customHeight="1" x14ac:dyDescent="0.25">
      <c r="A245" s="155" t="s">
        <v>187</v>
      </c>
      <c r="B245" s="405">
        <v>13.96</v>
      </c>
      <c r="C245" s="379">
        <v>16</v>
      </c>
      <c r="D245" s="371">
        <v>18.2</v>
      </c>
      <c r="E245" s="379">
        <v>17</v>
      </c>
      <c r="F245" s="405">
        <v>19.746790475767682</v>
      </c>
      <c r="G245" s="379">
        <v>15</v>
      </c>
      <c r="H245" s="337">
        <v>10.389219668923179</v>
      </c>
      <c r="I245" s="650">
        <v>28</v>
      </c>
      <c r="J245" s="337">
        <v>10.331719095552137</v>
      </c>
      <c r="K245" s="379">
        <v>27</v>
      </c>
    </row>
    <row r="246" spans="1:11" ht="27.75" customHeight="1" x14ac:dyDescent="0.25">
      <c r="A246" s="155" t="s">
        <v>188</v>
      </c>
      <c r="B246" s="405">
        <v>10.07</v>
      </c>
      <c r="C246" s="379">
        <v>25</v>
      </c>
      <c r="D246" s="371">
        <v>19.23</v>
      </c>
      <c r="E246" s="379">
        <v>15</v>
      </c>
      <c r="F246" s="405">
        <v>21.719369203587316</v>
      </c>
      <c r="G246" s="379">
        <v>13</v>
      </c>
      <c r="H246" s="337">
        <v>19.625103142631225</v>
      </c>
      <c r="I246" s="650">
        <v>8</v>
      </c>
      <c r="J246" s="337">
        <v>16.351513731089664</v>
      </c>
      <c r="K246" s="379">
        <v>13</v>
      </c>
    </row>
    <row r="247" spans="1:11" ht="27.75" customHeight="1" x14ac:dyDescent="0.25">
      <c r="A247" s="155" t="s">
        <v>189</v>
      </c>
      <c r="B247" s="405">
        <v>7.2</v>
      </c>
      <c r="C247" s="379">
        <v>30</v>
      </c>
      <c r="D247" s="371">
        <v>15.51</v>
      </c>
      <c r="E247" s="379">
        <v>19</v>
      </c>
      <c r="F247" s="405">
        <v>21.341944336771029</v>
      </c>
      <c r="G247" s="379">
        <v>14</v>
      </c>
      <c r="H247" s="337">
        <v>10.684757260689681</v>
      </c>
      <c r="I247" s="650">
        <v>27</v>
      </c>
      <c r="J247" s="337">
        <v>21.315123906245805</v>
      </c>
      <c r="K247" s="379">
        <v>8</v>
      </c>
    </row>
    <row r="248" spans="1:11" ht="27.75" customHeight="1" x14ac:dyDescent="0.25">
      <c r="A248" s="155" t="s">
        <v>190</v>
      </c>
      <c r="B248" s="405">
        <v>16.09</v>
      </c>
      <c r="C248" s="379">
        <v>8</v>
      </c>
      <c r="D248" s="371">
        <v>20.99</v>
      </c>
      <c r="E248" s="379">
        <v>10</v>
      </c>
      <c r="F248" s="405">
        <v>27.204693993868894</v>
      </c>
      <c r="G248" s="379">
        <v>5</v>
      </c>
      <c r="H248" s="337">
        <v>14.669653087645646</v>
      </c>
      <c r="I248" s="650">
        <v>18</v>
      </c>
      <c r="J248" s="337">
        <v>13.269650533682089</v>
      </c>
      <c r="K248" s="379">
        <v>25</v>
      </c>
    </row>
    <row r="249" spans="1:11" ht="27.75" customHeight="1" x14ac:dyDescent="0.25">
      <c r="A249" s="155" t="s">
        <v>191</v>
      </c>
      <c r="B249" s="405">
        <v>14.58</v>
      </c>
      <c r="C249" s="379">
        <v>12</v>
      </c>
      <c r="D249" s="371">
        <v>13.58</v>
      </c>
      <c r="E249" s="379">
        <v>21</v>
      </c>
      <c r="F249" s="405">
        <v>13.884375301601921</v>
      </c>
      <c r="G249" s="379">
        <v>24</v>
      </c>
      <c r="H249" s="337">
        <v>14.201999701470966</v>
      </c>
      <c r="I249" s="650">
        <v>19</v>
      </c>
      <c r="J249" s="337">
        <v>15.087062731220497</v>
      </c>
      <c r="K249" s="379">
        <v>17</v>
      </c>
    </row>
    <row r="250" spans="1:11" ht="27.75" customHeight="1" x14ac:dyDescent="0.25">
      <c r="A250" s="155" t="s">
        <v>192</v>
      </c>
      <c r="B250" s="405">
        <v>18.98</v>
      </c>
      <c r="C250" s="379">
        <v>6</v>
      </c>
      <c r="D250" s="371">
        <v>14.55</v>
      </c>
      <c r="E250" s="379">
        <v>20</v>
      </c>
      <c r="F250" s="405">
        <v>11.78005718124917</v>
      </c>
      <c r="G250" s="379">
        <v>26</v>
      </c>
      <c r="H250" s="337">
        <v>17.433201510080426</v>
      </c>
      <c r="I250" s="650">
        <v>12</v>
      </c>
      <c r="J250" s="337">
        <v>13.715584094988131</v>
      </c>
      <c r="K250" s="379">
        <v>22</v>
      </c>
    </row>
    <row r="251" spans="1:11" ht="27.75" customHeight="1" x14ac:dyDescent="0.25">
      <c r="A251" s="155" t="s">
        <v>193</v>
      </c>
      <c r="B251" s="405">
        <v>18.77</v>
      </c>
      <c r="C251" s="379">
        <v>7</v>
      </c>
      <c r="D251" s="371">
        <v>20.100000000000001</v>
      </c>
      <c r="E251" s="379">
        <v>12</v>
      </c>
      <c r="F251" s="405">
        <v>22.399392045954219</v>
      </c>
      <c r="G251" s="379">
        <v>12</v>
      </c>
      <c r="H251" s="337">
        <v>14.031844360493979</v>
      </c>
      <c r="I251" s="650">
        <v>21</v>
      </c>
      <c r="J251" s="337">
        <v>30.736919975048554</v>
      </c>
      <c r="K251" s="379">
        <v>3</v>
      </c>
    </row>
    <row r="252" spans="1:11" ht="27.75" customHeight="1" x14ac:dyDescent="0.25">
      <c r="A252" s="155" t="s">
        <v>194</v>
      </c>
      <c r="B252" s="154">
        <v>14.39</v>
      </c>
      <c r="C252" s="379">
        <v>13</v>
      </c>
      <c r="D252" s="371">
        <v>20.66</v>
      </c>
      <c r="E252" s="379">
        <v>11</v>
      </c>
      <c r="F252" s="405">
        <v>23.578127378727515</v>
      </c>
      <c r="G252" s="379">
        <v>10</v>
      </c>
      <c r="H252" s="337">
        <v>14.691407950379899</v>
      </c>
      <c r="I252" s="650">
        <v>17</v>
      </c>
      <c r="J252" s="337">
        <v>15.443096654696783</v>
      </c>
      <c r="K252" s="379">
        <v>16</v>
      </c>
    </row>
    <row r="253" spans="1:11" ht="27.75" customHeight="1" x14ac:dyDescent="0.25">
      <c r="A253" s="155" t="s">
        <v>195</v>
      </c>
      <c r="B253" s="405">
        <v>15.31</v>
      </c>
      <c r="C253" s="379">
        <v>10</v>
      </c>
      <c r="D253" s="371">
        <v>12.71</v>
      </c>
      <c r="E253" s="379">
        <v>23</v>
      </c>
      <c r="F253" s="405">
        <v>19.259402662102591</v>
      </c>
      <c r="G253" s="379">
        <v>16</v>
      </c>
      <c r="H253" s="337">
        <v>13.169561648062929</v>
      </c>
      <c r="I253" s="650">
        <v>23</v>
      </c>
      <c r="J253" s="337">
        <v>15.640298756327025</v>
      </c>
      <c r="K253" s="379">
        <v>15</v>
      </c>
    </row>
    <row r="254" spans="1:11" ht="27.75" customHeight="1" x14ac:dyDescent="0.25">
      <c r="A254" s="155" t="s">
        <v>196</v>
      </c>
      <c r="B254" s="405">
        <v>25.96</v>
      </c>
      <c r="C254" s="379">
        <v>3</v>
      </c>
      <c r="D254" s="371">
        <v>21.84</v>
      </c>
      <c r="E254" s="379">
        <v>6</v>
      </c>
      <c r="F254" s="405">
        <v>23.834724252683625</v>
      </c>
      <c r="G254" s="379">
        <v>9</v>
      </c>
      <c r="H254" s="337">
        <v>35.909747374139762</v>
      </c>
      <c r="I254" s="650">
        <v>1</v>
      </c>
      <c r="J254" s="337">
        <v>16.648663366901083</v>
      </c>
      <c r="K254" s="379">
        <v>11</v>
      </c>
    </row>
    <row r="255" spans="1:11" ht="27.75" customHeight="1" x14ac:dyDescent="0.25">
      <c r="A255" s="155" t="s">
        <v>197</v>
      </c>
      <c r="B255" s="405">
        <v>9.58</v>
      </c>
      <c r="C255" s="379">
        <v>26</v>
      </c>
      <c r="D255" s="371">
        <v>11.46</v>
      </c>
      <c r="E255" s="379">
        <v>27</v>
      </c>
      <c r="F255" s="405">
        <v>16.781355607788278</v>
      </c>
      <c r="G255" s="379">
        <v>21</v>
      </c>
      <c r="H255" s="337">
        <v>11.40694162181064</v>
      </c>
      <c r="I255" s="650">
        <v>26</v>
      </c>
      <c r="J255" s="337">
        <v>14.801039188316096</v>
      </c>
      <c r="K255" s="379">
        <v>19</v>
      </c>
    </row>
    <row r="256" spans="1:11" ht="27.75" customHeight="1" x14ac:dyDescent="0.25">
      <c r="A256" s="155" t="s">
        <v>198</v>
      </c>
      <c r="B256" s="405">
        <v>14.23</v>
      </c>
      <c r="C256" s="379">
        <v>14</v>
      </c>
      <c r="D256" s="371">
        <v>18.25</v>
      </c>
      <c r="E256" s="379">
        <v>16</v>
      </c>
      <c r="F256" s="405">
        <v>9.9913098315550339</v>
      </c>
      <c r="G256" s="379">
        <v>31</v>
      </c>
      <c r="H256" s="337">
        <v>16.057437357646794</v>
      </c>
      <c r="I256" s="650">
        <v>15</v>
      </c>
      <c r="J256" s="337">
        <v>13.578074555996702</v>
      </c>
      <c r="K256" s="379">
        <v>24</v>
      </c>
    </row>
    <row r="257" spans="1:11" ht="27.75" customHeight="1" x14ac:dyDescent="0.25">
      <c r="A257" s="155" t="s">
        <v>199</v>
      </c>
      <c r="B257" s="405">
        <v>31.17</v>
      </c>
      <c r="C257" s="379">
        <v>1</v>
      </c>
      <c r="D257" s="371">
        <v>30.29</v>
      </c>
      <c r="E257" s="379">
        <v>4</v>
      </c>
      <c r="F257" s="405">
        <v>32.647114011691244</v>
      </c>
      <c r="G257" s="379">
        <v>2</v>
      </c>
      <c r="H257" s="337">
        <v>25.735116154560576</v>
      </c>
      <c r="I257" s="650">
        <v>4</v>
      </c>
      <c r="J257" s="337">
        <v>24.301173525474809</v>
      </c>
      <c r="K257" s="379">
        <v>7</v>
      </c>
    </row>
    <row r="258" spans="1:11" ht="27.75" customHeight="1" x14ac:dyDescent="0.25">
      <c r="A258" s="155" t="s">
        <v>200</v>
      </c>
      <c r="B258" s="405">
        <v>8.48</v>
      </c>
      <c r="C258" s="379">
        <v>28</v>
      </c>
      <c r="D258" s="371">
        <v>12.25</v>
      </c>
      <c r="E258" s="379">
        <v>24</v>
      </c>
      <c r="F258" s="405">
        <v>14.207086854767741</v>
      </c>
      <c r="G258" s="379">
        <v>23</v>
      </c>
      <c r="H258" s="337">
        <v>14.193805854048744</v>
      </c>
      <c r="I258" s="650">
        <v>20</v>
      </c>
      <c r="J258" s="337">
        <v>13.860535849536191</v>
      </c>
      <c r="K258" s="379">
        <v>21</v>
      </c>
    </row>
    <row r="259" spans="1:11" ht="27.75" customHeight="1" x14ac:dyDescent="0.25">
      <c r="A259" s="155" t="s">
        <v>201</v>
      </c>
      <c r="B259" s="405">
        <v>6.85</v>
      </c>
      <c r="C259" s="379">
        <v>31</v>
      </c>
      <c r="D259" s="371">
        <v>9.68</v>
      </c>
      <c r="E259" s="379">
        <v>30</v>
      </c>
      <c r="F259" s="405">
        <v>11.310977394672564</v>
      </c>
      <c r="G259" s="379">
        <v>28</v>
      </c>
      <c r="H259" s="337">
        <v>11.560800172630204</v>
      </c>
      <c r="I259" s="683">
        <v>25</v>
      </c>
      <c r="J259" s="337">
        <v>13.620134180868424</v>
      </c>
      <c r="K259" s="379">
        <v>23</v>
      </c>
    </row>
    <row r="260" spans="1:11" ht="27.75" customHeight="1" x14ac:dyDescent="0.25">
      <c r="A260" s="404" t="s">
        <v>345</v>
      </c>
      <c r="B260" s="124"/>
      <c r="C260" s="124"/>
      <c r="D260" s="124"/>
      <c r="E260" s="124"/>
      <c r="F260" s="124"/>
      <c r="G260" s="124"/>
      <c r="H260" s="124"/>
      <c r="I260" s="124"/>
      <c r="J260" s="124"/>
      <c r="K260" s="124"/>
    </row>
    <row r="261" spans="1:11" ht="27.75" customHeight="1" x14ac:dyDescent="0.25">
      <c r="A261" s="826" t="s">
        <v>870</v>
      </c>
      <c r="B261" s="826"/>
      <c r="C261" s="826"/>
      <c r="D261" s="826"/>
      <c r="E261" s="826"/>
      <c r="F261" s="826"/>
      <c r="G261" s="826"/>
      <c r="H261" s="826"/>
      <c r="I261" s="826"/>
      <c r="J261" s="328"/>
      <c r="K261" s="328"/>
    </row>
    <row r="262" spans="1:11" ht="27.75" customHeight="1" x14ac:dyDescent="0.25">
      <c r="A262" s="158"/>
      <c r="B262" s="158"/>
      <c r="C262" s="158"/>
      <c r="D262" s="158"/>
      <c r="E262" s="158"/>
      <c r="F262" s="158"/>
      <c r="G262" s="158"/>
      <c r="H262" s="158"/>
      <c r="I262" s="158"/>
      <c r="J262" s="158"/>
      <c r="K262" s="158"/>
    </row>
    <row r="263" spans="1:11" ht="27.75" customHeight="1" x14ac:dyDescent="0.25">
      <c r="A263" s="469" t="s">
        <v>820</v>
      </c>
      <c r="B263" s="497"/>
      <c r="C263" s="497"/>
      <c r="D263" s="497"/>
      <c r="E263" s="497"/>
      <c r="F263" s="497"/>
      <c r="G263" s="497"/>
      <c r="H263" s="497"/>
      <c r="I263" s="497"/>
      <c r="J263" s="497"/>
      <c r="K263" s="497" t="s">
        <v>375</v>
      </c>
    </row>
    <row r="264" spans="1:11" ht="27.75" customHeight="1" x14ac:dyDescent="0.25">
      <c r="A264" s="804" t="s">
        <v>1</v>
      </c>
      <c r="B264" s="726">
        <v>1398</v>
      </c>
      <c r="C264" s="727"/>
      <c r="D264" s="726">
        <v>1399</v>
      </c>
      <c r="E264" s="727"/>
      <c r="F264" s="726">
        <v>1400</v>
      </c>
      <c r="G264" s="727"/>
      <c r="H264" s="725">
        <v>1401</v>
      </c>
      <c r="I264" s="725"/>
      <c r="J264" s="725">
        <v>1402</v>
      </c>
      <c r="K264" s="725"/>
    </row>
    <row r="265" spans="1:11" ht="27.75" customHeight="1" x14ac:dyDescent="0.25">
      <c r="A265" s="804"/>
      <c r="B265" s="153" t="s">
        <v>247</v>
      </c>
      <c r="C265" s="153" t="s">
        <v>144</v>
      </c>
      <c r="D265" s="153" t="s">
        <v>247</v>
      </c>
      <c r="E265" s="153" t="s">
        <v>144</v>
      </c>
      <c r="F265" s="153" t="s">
        <v>247</v>
      </c>
      <c r="G265" s="153" t="s">
        <v>144</v>
      </c>
      <c r="H265" s="153" t="s">
        <v>247</v>
      </c>
      <c r="I265" s="153" t="s">
        <v>144</v>
      </c>
      <c r="J265" s="153" t="s">
        <v>247</v>
      </c>
      <c r="K265" s="153" t="s">
        <v>144</v>
      </c>
    </row>
    <row r="266" spans="1:11" ht="27.75" customHeight="1" x14ac:dyDescent="0.25">
      <c r="A266" s="79" t="s">
        <v>4</v>
      </c>
      <c r="B266" s="195">
        <v>88.74</v>
      </c>
      <c r="C266" s="16" t="s">
        <v>230</v>
      </c>
      <c r="D266" s="195">
        <v>94.07</v>
      </c>
      <c r="E266" s="16" t="s">
        <v>230</v>
      </c>
      <c r="F266" s="195">
        <v>84.212789953498913</v>
      </c>
      <c r="G266" s="16" t="s">
        <v>230</v>
      </c>
      <c r="H266" s="381">
        <v>95.3</v>
      </c>
      <c r="I266" s="278" t="s">
        <v>230</v>
      </c>
      <c r="J266" s="314">
        <v>94.6</v>
      </c>
      <c r="K266" s="16" t="s">
        <v>230</v>
      </c>
    </row>
    <row r="267" spans="1:11" ht="27.75" customHeight="1" x14ac:dyDescent="0.25">
      <c r="A267" s="155" t="s">
        <v>171</v>
      </c>
      <c r="B267" s="405">
        <v>95.15</v>
      </c>
      <c r="C267" s="379">
        <v>12</v>
      </c>
      <c r="D267" s="371">
        <v>97.71</v>
      </c>
      <c r="E267" s="379">
        <v>4</v>
      </c>
      <c r="F267" s="405">
        <v>91.181333314098097</v>
      </c>
      <c r="G267" s="379">
        <v>31</v>
      </c>
      <c r="H267" s="337">
        <v>91.342999472110975</v>
      </c>
      <c r="I267" s="683">
        <v>28</v>
      </c>
      <c r="J267" s="337">
        <v>95.004359955300316</v>
      </c>
      <c r="K267" s="379">
        <v>12</v>
      </c>
    </row>
    <row r="268" spans="1:11" ht="27.75" customHeight="1" x14ac:dyDescent="0.25">
      <c r="A268" s="155" t="s">
        <v>172</v>
      </c>
      <c r="B268" s="405">
        <v>92.3</v>
      </c>
      <c r="C268" s="379">
        <v>25</v>
      </c>
      <c r="D268" s="371">
        <v>98.12</v>
      </c>
      <c r="E268" s="379">
        <v>1</v>
      </c>
      <c r="F268" s="405">
        <v>97.260460718554398</v>
      </c>
      <c r="G268" s="379">
        <v>9</v>
      </c>
      <c r="H268" s="337">
        <v>90.143781130457342</v>
      </c>
      <c r="I268" s="683">
        <v>29</v>
      </c>
      <c r="J268" s="337">
        <v>97.195245071709095</v>
      </c>
      <c r="K268" s="379">
        <v>4</v>
      </c>
    </row>
    <row r="269" spans="1:11" ht="27.75" customHeight="1" x14ac:dyDescent="0.25">
      <c r="A269" s="155" t="s">
        <v>173</v>
      </c>
      <c r="B269" s="405">
        <v>96.08</v>
      </c>
      <c r="C269" s="379">
        <v>6</v>
      </c>
      <c r="D269" s="371">
        <v>97.21</v>
      </c>
      <c r="E269" s="379">
        <v>10</v>
      </c>
      <c r="F269" s="405">
        <v>97.455339470087253</v>
      </c>
      <c r="G269" s="379">
        <v>6</v>
      </c>
      <c r="H269" s="337">
        <v>97.345047828165519</v>
      </c>
      <c r="I269" s="683">
        <v>6</v>
      </c>
      <c r="J269" s="337">
        <v>88.293595004821285</v>
      </c>
      <c r="K269" s="379">
        <v>30</v>
      </c>
    </row>
    <row r="270" spans="1:11" ht="27.75" customHeight="1" x14ac:dyDescent="0.25">
      <c r="A270" s="155" t="s">
        <v>174</v>
      </c>
      <c r="B270" s="405">
        <v>92.31</v>
      </c>
      <c r="C270" s="379">
        <v>24</v>
      </c>
      <c r="D270" s="336">
        <v>96.95</v>
      </c>
      <c r="E270" s="379">
        <v>15</v>
      </c>
      <c r="F270" s="336">
        <v>93.122521063974318</v>
      </c>
      <c r="G270" s="379">
        <v>30</v>
      </c>
      <c r="H270" s="337">
        <v>95.555713694121238</v>
      </c>
      <c r="I270" s="683">
        <v>23</v>
      </c>
      <c r="J270" s="337">
        <v>94.149846775089358</v>
      </c>
      <c r="K270" s="379">
        <v>15</v>
      </c>
    </row>
    <row r="271" spans="1:11" ht="27.75" customHeight="1" x14ac:dyDescent="0.25">
      <c r="A271" s="155" t="s">
        <v>175</v>
      </c>
      <c r="B271" s="405">
        <v>96.12</v>
      </c>
      <c r="C271" s="379">
        <v>4</v>
      </c>
      <c r="D271" s="336">
        <v>97.7</v>
      </c>
      <c r="E271" s="379">
        <v>5</v>
      </c>
      <c r="F271" s="336">
        <v>97.300840895747839</v>
      </c>
      <c r="G271" s="379">
        <v>8</v>
      </c>
      <c r="H271" s="337">
        <v>97.385742920216174</v>
      </c>
      <c r="I271" s="683">
        <v>5</v>
      </c>
      <c r="J271" s="337">
        <v>95.877778741452389</v>
      </c>
      <c r="K271" s="379">
        <v>10</v>
      </c>
    </row>
    <row r="272" spans="1:11" ht="27.75" customHeight="1" x14ac:dyDescent="0.25">
      <c r="A272" s="155" t="s">
        <v>176</v>
      </c>
      <c r="B272" s="405">
        <v>95.68</v>
      </c>
      <c r="C272" s="379">
        <v>10</v>
      </c>
      <c r="D272" s="336">
        <v>98</v>
      </c>
      <c r="E272" s="379">
        <v>3</v>
      </c>
      <c r="F272" s="336">
        <v>98.579080348684215</v>
      </c>
      <c r="G272" s="379">
        <v>1</v>
      </c>
      <c r="H272" s="337">
        <v>98.540589019321587</v>
      </c>
      <c r="I272" s="683">
        <v>1</v>
      </c>
      <c r="J272" s="337">
        <v>94.183985904304663</v>
      </c>
      <c r="K272" s="379">
        <v>14</v>
      </c>
    </row>
    <row r="273" spans="1:11" ht="27.75" customHeight="1" x14ac:dyDescent="0.25">
      <c r="A273" s="155" t="s">
        <v>177</v>
      </c>
      <c r="B273" s="405">
        <v>95.7</v>
      </c>
      <c r="C273" s="379">
        <v>9</v>
      </c>
      <c r="D273" s="336">
        <v>95.73</v>
      </c>
      <c r="E273" s="379">
        <v>24</v>
      </c>
      <c r="F273" s="336">
        <v>96.467645829699308</v>
      </c>
      <c r="G273" s="379">
        <v>18</v>
      </c>
      <c r="H273" s="337">
        <v>96.552965932736669</v>
      </c>
      <c r="I273" s="683">
        <v>13</v>
      </c>
      <c r="J273" s="337">
        <v>94.13118676534009</v>
      </c>
      <c r="K273" s="379">
        <v>16</v>
      </c>
    </row>
    <row r="274" spans="1:11" ht="27.75" customHeight="1" x14ac:dyDescent="0.25">
      <c r="A274" s="155" t="s">
        <v>178</v>
      </c>
      <c r="B274" s="405">
        <v>93.48</v>
      </c>
      <c r="C274" s="379">
        <v>19</v>
      </c>
      <c r="D274" s="336">
        <v>97.67</v>
      </c>
      <c r="E274" s="379">
        <v>6</v>
      </c>
      <c r="F274" s="336">
        <v>96.117617301018498</v>
      </c>
      <c r="G274" s="379">
        <v>20</v>
      </c>
      <c r="H274" s="337">
        <v>95.875724008443115</v>
      </c>
      <c r="I274" s="683">
        <v>21</v>
      </c>
      <c r="J274" s="337">
        <v>92.990117532260626</v>
      </c>
      <c r="K274" s="379">
        <v>26</v>
      </c>
    </row>
    <row r="275" spans="1:11" ht="27.75" customHeight="1" x14ac:dyDescent="0.25">
      <c r="A275" s="155" t="s">
        <v>179</v>
      </c>
      <c r="B275" s="405">
        <v>93.56</v>
      </c>
      <c r="C275" s="379">
        <v>17</v>
      </c>
      <c r="D275" s="336">
        <v>94.93</v>
      </c>
      <c r="E275" s="379">
        <v>27</v>
      </c>
      <c r="F275" s="336">
        <v>95.60743919222466</v>
      </c>
      <c r="G275" s="379">
        <v>25</v>
      </c>
      <c r="H275" s="337">
        <v>96.045987322279146</v>
      </c>
      <c r="I275" s="683">
        <v>18</v>
      </c>
      <c r="J275" s="337">
        <v>97.998103255767603</v>
      </c>
      <c r="K275" s="379">
        <v>1</v>
      </c>
    </row>
    <row r="276" spans="1:11" ht="27.75" customHeight="1" x14ac:dyDescent="0.25">
      <c r="A276" s="155" t="s">
        <v>180</v>
      </c>
      <c r="B276" s="405">
        <v>89.99</v>
      </c>
      <c r="C276" s="379">
        <v>29</v>
      </c>
      <c r="D276" s="336">
        <v>95.11</v>
      </c>
      <c r="E276" s="379">
        <v>26</v>
      </c>
      <c r="F276" s="336">
        <v>96.092016484698462</v>
      </c>
      <c r="G276" s="379">
        <v>22</v>
      </c>
      <c r="H276" s="337">
        <v>96.198143403458886</v>
      </c>
      <c r="I276" s="683">
        <v>17</v>
      </c>
      <c r="J276" s="337">
        <v>92.278757802582277</v>
      </c>
      <c r="K276" s="379">
        <v>27</v>
      </c>
    </row>
    <row r="277" spans="1:11" ht="27.75" customHeight="1" x14ac:dyDescent="0.25">
      <c r="A277" s="155" t="s">
        <v>181</v>
      </c>
      <c r="B277" s="405">
        <v>94.58</v>
      </c>
      <c r="C277" s="379">
        <v>14</v>
      </c>
      <c r="D277" s="336">
        <v>96.82</v>
      </c>
      <c r="E277" s="379">
        <v>18</v>
      </c>
      <c r="F277" s="336">
        <v>96.098785116468036</v>
      </c>
      <c r="G277" s="379">
        <v>21</v>
      </c>
      <c r="H277" s="337">
        <v>96.424929014381974</v>
      </c>
      <c r="I277" s="683">
        <v>15</v>
      </c>
      <c r="J277" s="337">
        <v>94.217145948360582</v>
      </c>
      <c r="K277" s="379">
        <v>13</v>
      </c>
    </row>
    <row r="278" spans="1:11" ht="27.75" customHeight="1" x14ac:dyDescent="0.25">
      <c r="A278" s="155" t="s">
        <v>182</v>
      </c>
      <c r="B278" s="405">
        <v>95.45</v>
      </c>
      <c r="C278" s="379">
        <v>11</v>
      </c>
      <c r="D278" s="336">
        <v>96.17</v>
      </c>
      <c r="E278" s="379">
        <v>21</v>
      </c>
      <c r="F278" s="336">
        <v>96.942633211291763</v>
      </c>
      <c r="G278" s="379">
        <v>14</v>
      </c>
      <c r="H278" s="337">
        <v>97.22508520923202</v>
      </c>
      <c r="I278" s="683">
        <v>8</v>
      </c>
      <c r="J278" s="337">
        <v>94.057800784545947</v>
      </c>
      <c r="K278" s="379">
        <v>18</v>
      </c>
    </row>
    <row r="279" spans="1:11" ht="27.75" customHeight="1" x14ac:dyDescent="0.25">
      <c r="A279" s="155" t="s">
        <v>183</v>
      </c>
      <c r="B279" s="405">
        <v>88.02</v>
      </c>
      <c r="C279" s="379">
        <v>30</v>
      </c>
      <c r="D279" s="336">
        <v>47.24</v>
      </c>
      <c r="E279" s="379">
        <v>31</v>
      </c>
      <c r="F279" s="336">
        <v>96.558775230902469</v>
      </c>
      <c r="G279" s="379">
        <v>17</v>
      </c>
      <c r="H279" s="337">
        <v>95.902916787369122</v>
      </c>
      <c r="I279" s="683">
        <v>20</v>
      </c>
      <c r="J279" s="337">
        <v>93.348378972063202</v>
      </c>
      <c r="K279" s="379">
        <v>25</v>
      </c>
    </row>
    <row r="280" spans="1:11" ht="27.75" customHeight="1" x14ac:dyDescent="0.25">
      <c r="A280" s="155" t="s">
        <v>184</v>
      </c>
      <c r="B280" s="405">
        <v>97.3</v>
      </c>
      <c r="C280" s="379">
        <v>2</v>
      </c>
      <c r="D280" s="336">
        <v>96.48</v>
      </c>
      <c r="E280" s="379">
        <v>19</v>
      </c>
      <c r="F280" s="336">
        <v>94.875956117891803</v>
      </c>
      <c r="G280" s="379">
        <v>28</v>
      </c>
      <c r="H280" s="337">
        <v>95.591742897160586</v>
      </c>
      <c r="I280" s="683">
        <v>22</v>
      </c>
      <c r="J280" s="337">
        <v>91.58802787568743</v>
      </c>
      <c r="K280" s="379">
        <v>28</v>
      </c>
    </row>
    <row r="281" spans="1:11" ht="27.75" customHeight="1" x14ac:dyDescent="0.25">
      <c r="A281" s="155" t="s">
        <v>185</v>
      </c>
      <c r="B281" s="405">
        <v>92.5</v>
      </c>
      <c r="C281" s="379">
        <v>23</v>
      </c>
      <c r="D281" s="336">
        <v>90.3</v>
      </c>
      <c r="E281" s="379">
        <v>30</v>
      </c>
      <c r="F281" s="336">
        <v>96.263357236066497</v>
      </c>
      <c r="G281" s="379">
        <v>19</v>
      </c>
      <c r="H281" s="337">
        <v>94.124019567721888</v>
      </c>
      <c r="I281" s="683">
        <v>26</v>
      </c>
      <c r="J281" s="337">
        <v>93.648332983543455</v>
      </c>
      <c r="K281" s="379">
        <v>23</v>
      </c>
    </row>
    <row r="282" spans="1:11" ht="27.75" customHeight="1" x14ac:dyDescent="0.25">
      <c r="A282" s="155" t="s">
        <v>186</v>
      </c>
      <c r="B282" s="405">
        <v>93.53</v>
      </c>
      <c r="C282" s="379">
        <v>18</v>
      </c>
      <c r="D282" s="336">
        <v>93.8</v>
      </c>
      <c r="E282" s="379">
        <v>28</v>
      </c>
      <c r="F282" s="336">
        <v>95.971032588584478</v>
      </c>
      <c r="G282" s="379">
        <v>23</v>
      </c>
      <c r="H282" s="337">
        <v>95.370369955830611</v>
      </c>
      <c r="I282" s="683">
        <v>24</v>
      </c>
      <c r="J282" s="337">
        <v>94.051647419689331</v>
      </c>
      <c r="K282" s="379">
        <v>19</v>
      </c>
    </row>
    <row r="283" spans="1:11" ht="27.75" customHeight="1" x14ac:dyDescent="0.25">
      <c r="A283" s="155" t="s">
        <v>187</v>
      </c>
      <c r="B283" s="405">
        <v>95.15</v>
      </c>
      <c r="C283" s="379">
        <v>13</v>
      </c>
      <c r="D283" s="336">
        <v>96.87</v>
      </c>
      <c r="E283" s="379">
        <v>17</v>
      </c>
      <c r="F283" s="336">
        <v>97.068565180040338</v>
      </c>
      <c r="G283" s="379">
        <v>12</v>
      </c>
      <c r="H283" s="337">
        <v>93.182522690555146</v>
      </c>
      <c r="I283" s="683">
        <v>27</v>
      </c>
      <c r="J283" s="337">
        <v>96.239333396480987</v>
      </c>
      <c r="K283" s="379">
        <v>7</v>
      </c>
    </row>
    <row r="284" spans="1:11" ht="27.75" customHeight="1" x14ac:dyDescent="0.25">
      <c r="A284" s="155" t="s">
        <v>188</v>
      </c>
      <c r="B284" s="405">
        <v>95.97</v>
      </c>
      <c r="C284" s="379">
        <v>7</v>
      </c>
      <c r="D284" s="336">
        <v>97.09</v>
      </c>
      <c r="E284" s="379">
        <v>13</v>
      </c>
      <c r="F284" s="336">
        <v>97.164802038797916</v>
      </c>
      <c r="G284" s="379">
        <v>11</v>
      </c>
      <c r="H284" s="337">
        <v>97.99898789187904</v>
      </c>
      <c r="I284" s="683">
        <v>4</v>
      </c>
      <c r="J284" s="337">
        <v>96.164746053776469</v>
      </c>
      <c r="K284" s="379">
        <v>8</v>
      </c>
    </row>
    <row r="285" spans="1:11" ht="27.75" customHeight="1" x14ac:dyDescent="0.25">
      <c r="A285" s="155" t="s">
        <v>189</v>
      </c>
      <c r="B285" s="405">
        <v>93.47</v>
      </c>
      <c r="C285" s="379">
        <v>20</v>
      </c>
      <c r="D285" s="336">
        <v>95.9</v>
      </c>
      <c r="E285" s="379">
        <v>23</v>
      </c>
      <c r="F285" s="336">
        <v>95.791846199044755</v>
      </c>
      <c r="G285" s="379">
        <v>24</v>
      </c>
      <c r="H285" s="337">
        <v>96.826679332974123</v>
      </c>
      <c r="I285" s="683">
        <v>11</v>
      </c>
      <c r="J285" s="337">
        <v>87.499367541518495</v>
      </c>
      <c r="K285" s="379">
        <v>31</v>
      </c>
    </row>
    <row r="286" spans="1:11" ht="27.75" customHeight="1" x14ac:dyDescent="0.25">
      <c r="A286" s="155" t="s">
        <v>190</v>
      </c>
      <c r="B286" s="405">
        <v>97.65</v>
      </c>
      <c r="C286" s="379">
        <v>1</v>
      </c>
      <c r="D286" s="336">
        <v>97.06</v>
      </c>
      <c r="E286" s="379">
        <v>14</v>
      </c>
      <c r="F286" s="336">
        <v>97.611482305006447</v>
      </c>
      <c r="G286" s="379">
        <v>5</v>
      </c>
      <c r="H286" s="337">
        <v>98.145575084250851</v>
      </c>
      <c r="I286" s="683">
        <v>3</v>
      </c>
      <c r="J286" s="337">
        <v>96.415455758185345</v>
      </c>
      <c r="K286" s="379">
        <v>6</v>
      </c>
    </row>
    <row r="287" spans="1:11" ht="27.75" customHeight="1" x14ac:dyDescent="0.25">
      <c r="A287" s="155" t="s">
        <v>191</v>
      </c>
      <c r="B287" s="405">
        <v>94.42</v>
      </c>
      <c r="C287" s="379">
        <v>15</v>
      </c>
      <c r="D287" s="336">
        <v>96.27</v>
      </c>
      <c r="E287" s="379">
        <v>20</v>
      </c>
      <c r="F287" s="336">
        <v>96.997266650393485</v>
      </c>
      <c r="G287" s="379">
        <v>13</v>
      </c>
      <c r="H287" s="337">
        <v>96.513494339556331</v>
      </c>
      <c r="I287" s="683">
        <v>14</v>
      </c>
      <c r="J287" s="337">
        <v>93.706241118599578</v>
      </c>
      <c r="K287" s="379">
        <v>22</v>
      </c>
    </row>
    <row r="288" spans="1:11" ht="27.75" customHeight="1" x14ac:dyDescent="0.25">
      <c r="A288" s="155" t="s">
        <v>192</v>
      </c>
      <c r="B288" s="405">
        <v>96.35</v>
      </c>
      <c r="C288" s="379">
        <v>3</v>
      </c>
      <c r="D288" s="336">
        <v>97.45</v>
      </c>
      <c r="E288" s="379">
        <v>7</v>
      </c>
      <c r="F288" s="336">
        <v>98.030453931647983</v>
      </c>
      <c r="G288" s="379">
        <v>3</v>
      </c>
      <c r="H288" s="337">
        <v>90.123139438698814</v>
      </c>
      <c r="I288" s="683">
        <v>30</v>
      </c>
      <c r="J288" s="337">
        <v>97.163966323258478</v>
      </c>
      <c r="K288" s="379">
        <v>5</v>
      </c>
    </row>
    <row r="289" spans="1:11" ht="27.75" customHeight="1" x14ac:dyDescent="0.25">
      <c r="A289" s="155" t="s">
        <v>193</v>
      </c>
      <c r="B289" s="405">
        <v>92.77</v>
      </c>
      <c r="C289" s="379">
        <v>22</v>
      </c>
      <c r="D289" s="336">
        <v>95.39</v>
      </c>
      <c r="E289" s="379">
        <v>25</v>
      </c>
      <c r="F289" s="336">
        <v>95.014983688640228</v>
      </c>
      <c r="G289" s="379">
        <v>27</v>
      </c>
      <c r="H289" s="337">
        <v>96.923087848288858</v>
      </c>
      <c r="I289" s="683">
        <v>9</v>
      </c>
      <c r="J289" s="337">
        <v>93.543524790735148</v>
      </c>
      <c r="K289" s="379">
        <v>24</v>
      </c>
    </row>
    <row r="290" spans="1:11" ht="27.75" customHeight="1" x14ac:dyDescent="0.25">
      <c r="A290" s="155" t="s">
        <v>194</v>
      </c>
      <c r="B290" s="154">
        <v>90.69</v>
      </c>
      <c r="C290" s="379">
        <v>28</v>
      </c>
      <c r="D290" s="336">
        <v>97.45</v>
      </c>
      <c r="E290" s="379">
        <v>8</v>
      </c>
      <c r="F290" s="336">
        <v>97.36967189047057</v>
      </c>
      <c r="G290" s="379">
        <v>7</v>
      </c>
      <c r="H290" s="337">
        <v>89.490363586204239</v>
      </c>
      <c r="I290" s="683">
        <v>31</v>
      </c>
      <c r="J290" s="337">
        <v>95.787132679093602</v>
      </c>
      <c r="K290" s="379">
        <v>11</v>
      </c>
    </row>
    <row r="291" spans="1:11" ht="27.75" customHeight="1" x14ac:dyDescent="0.25">
      <c r="A291" s="155" t="s">
        <v>195</v>
      </c>
      <c r="B291" s="405">
        <v>92.98</v>
      </c>
      <c r="C291" s="379">
        <v>21</v>
      </c>
      <c r="D291" s="336">
        <v>96.9</v>
      </c>
      <c r="E291" s="379">
        <v>16</v>
      </c>
      <c r="F291" s="336">
        <v>97.186701344420413</v>
      </c>
      <c r="G291" s="379">
        <v>10</v>
      </c>
      <c r="H291" s="337">
        <v>96.587614638311535</v>
      </c>
      <c r="I291" s="683">
        <v>12</v>
      </c>
      <c r="J291" s="337">
        <v>93.873344750131395</v>
      </c>
      <c r="K291" s="379">
        <v>21</v>
      </c>
    </row>
    <row r="292" spans="1:11" ht="27.75" customHeight="1" x14ac:dyDescent="0.25">
      <c r="A292" s="155" t="s">
        <v>196</v>
      </c>
      <c r="B292" s="405">
        <v>90.72</v>
      </c>
      <c r="C292" s="379">
        <v>27</v>
      </c>
      <c r="D292" s="336">
        <v>98.03</v>
      </c>
      <c r="E292" s="379">
        <v>2</v>
      </c>
      <c r="F292" s="336">
        <v>98.230238183300742</v>
      </c>
      <c r="G292" s="379">
        <v>2</v>
      </c>
      <c r="H292" s="337">
        <v>97.292588103619465</v>
      </c>
      <c r="I292" s="683">
        <v>7</v>
      </c>
      <c r="J292" s="337">
        <v>97.444235673237159</v>
      </c>
      <c r="K292" s="379">
        <v>2</v>
      </c>
    </row>
    <row r="293" spans="1:11" ht="27.75" customHeight="1" x14ac:dyDescent="0.25">
      <c r="A293" s="155" t="s">
        <v>197</v>
      </c>
      <c r="B293" s="405">
        <v>96.09</v>
      </c>
      <c r="C293" s="379">
        <v>5</v>
      </c>
      <c r="D293" s="336">
        <v>97.19</v>
      </c>
      <c r="E293" s="379">
        <v>12</v>
      </c>
      <c r="F293" s="336">
        <v>97.629785005758436</v>
      </c>
      <c r="G293" s="379">
        <v>4</v>
      </c>
      <c r="H293" s="337">
        <v>98.146571405322447</v>
      </c>
      <c r="I293" s="683">
        <v>2</v>
      </c>
      <c r="J293" s="337">
        <v>97.336889682390591</v>
      </c>
      <c r="K293" s="379">
        <v>3</v>
      </c>
    </row>
    <row r="294" spans="1:11" ht="27.75" customHeight="1" x14ac:dyDescent="0.25">
      <c r="A294" s="155" t="s">
        <v>198</v>
      </c>
      <c r="B294" s="405">
        <v>86.53</v>
      </c>
      <c r="C294" s="379">
        <v>31</v>
      </c>
      <c r="D294" s="336">
        <v>92.92</v>
      </c>
      <c r="E294" s="379">
        <v>29</v>
      </c>
      <c r="F294" s="336">
        <v>95.478924727153114</v>
      </c>
      <c r="G294" s="379">
        <v>26</v>
      </c>
      <c r="H294" s="337">
        <v>96.876263902091225</v>
      </c>
      <c r="I294" s="683">
        <v>10</v>
      </c>
      <c r="J294" s="337">
        <v>89.847428332936261</v>
      </c>
      <c r="K294" s="379">
        <v>29</v>
      </c>
    </row>
    <row r="295" spans="1:11" ht="27.75" customHeight="1" x14ac:dyDescent="0.25">
      <c r="A295" s="155" t="s">
        <v>199</v>
      </c>
      <c r="B295" s="405">
        <v>95.84</v>
      </c>
      <c r="C295" s="379">
        <v>8</v>
      </c>
      <c r="D295" s="336">
        <v>95.99</v>
      </c>
      <c r="E295" s="379">
        <v>22</v>
      </c>
      <c r="F295" s="336">
        <v>94.641005846654409</v>
      </c>
      <c r="G295" s="379">
        <v>29</v>
      </c>
      <c r="H295" s="337">
        <v>95.922164132359299</v>
      </c>
      <c r="I295" s="683">
        <v>19</v>
      </c>
      <c r="J295" s="337">
        <v>94.101813563298407</v>
      </c>
      <c r="K295" s="379">
        <v>17</v>
      </c>
    </row>
    <row r="296" spans="1:11" ht="27.75" customHeight="1" x14ac:dyDescent="0.25">
      <c r="A296" s="155" t="s">
        <v>200</v>
      </c>
      <c r="B296" s="405">
        <v>91.84</v>
      </c>
      <c r="C296" s="379">
        <v>26</v>
      </c>
      <c r="D296" s="336">
        <v>97.21</v>
      </c>
      <c r="E296" s="379">
        <v>11</v>
      </c>
      <c r="F296" s="336">
        <v>96.929600542565268</v>
      </c>
      <c r="G296" s="379">
        <v>15</v>
      </c>
      <c r="H296" s="337">
        <v>96.411969192586113</v>
      </c>
      <c r="I296" s="683">
        <v>16</v>
      </c>
      <c r="J296" s="337">
        <v>95.940222129175865</v>
      </c>
      <c r="K296" s="379">
        <v>9</v>
      </c>
    </row>
    <row r="297" spans="1:11" ht="27.75" customHeight="1" x14ac:dyDescent="0.25">
      <c r="A297" s="155" t="s">
        <v>201</v>
      </c>
      <c r="B297" s="405">
        <v>94.38</v>
      </c>
      <c r="C297" s="379">
        <v>16</v>
      </c>
      <c r="D297" s="336">
        <v>97.26</v>
      </c>
      <c r="E297" s="379">
        <v>9</v>
      </c>
      <c r="F297" s="336">
        <v>96.841560418262702</v>
      </c>
      <c r="G297" s="379">
        <v>16</v>
      </c>
      <c r="H297" s="337">
        <v>95.335971179396381</v>
      </c>
      <c r="I297" s="683">
        <v>25</v>
      </c>
      <c r="J297" s="337">
        <v>93.915675888406156</v>
      </c>
      <c r="K297" s="379">
        <v>20</v>
      </c>
    </row>
    <row r="298" spans="1:11" ht="27.75" customHeight="1" x14ac:dyDescent="0.25">
      <c r="A298" s="404" t="s">
        <v>345</v>
      </c>
      <c r="B298" s="124"/>
      <c r="C298" s="124"/>
      <c r="D298" s="124"/>
      <c r="E298" s="124"/>
      <c r="F298" s="124"/>
      <c r="G298" s="124"/>
      <c r="H298" s="124"/>
      <c r="I298" s="124"/>
      <c r="J298" s="124"/>
      <c r="K298" s="124"/>
    </row>
    <row r="299" spans="1:11" ht="27.75" customHeight="1" x14ac:dyDescent="0.25">
      <c r="A299" s="826" t="s">
        <v>870</v>
      </c>
      <c r="B299" s="826"/>
      <c r="C299" s="826"/>
      <c r="D299" s="826"/>
      <c r="E299" s="826"/>
      <c r="F299" s="826"/>
      <c r="G299" s="826"/>
      <c r="H299" s="826"/>
      <c r="I299" s="826"/>
      <c r="J299" s="328"/>
      <c r="K299" s="328"/>
    </row>
    <row r="300" spans="1:11" ht="27.75" customHeight="1" x14ac:dyDescent="0.25">
      <c r="A300" s="158"/>
      <c r="B300" s="158"/>
      <c r="C300" s="158"/>
      <c r="D300" s="158"/>
      <c r="E300" s="158"/>
      <c r="F300" s="158"/>
      <c r="G300" s="158"/>
      <c r="H300" s="158"/>
      <c r="I300" s="158"/>
      <c r="J300" s="158"/>
      <c r="K300" s="158"/>
    </row>
    <row r="301" spans="1:11" ht="27.75" customHeight="1" x14ac:dyDescent="0.25">
      <c r="A301" s="469" t="s">
        <v>448</v>
      </c>
      <c r="B301" s="497"/>
      <c r="C301" s="497"/>
      <c r="D301" s="497"/>
      <c r="E301" s="497"/>
      <c r="F301" s="497"/>
      <c r="G301" s="497"/>
      <c r="H301" s="497"/>
      <c r="I301" s="497"/>
      <c r="J301" s="497"/>
      <c r="K301" s="497" t="s">
        <v>0</v>
      </c>
    </row>
    <row r="302" spans="1:11" ht="27.75" customHeight="1" x14ac:dyDescent="0.25">
      <c r="A302" s="804" t="s">
        <v>1</v>
      </c>
      <c r="B302" s="827">
        <v>1398</v>
      </c>
      <c r="C302" s="828"/>
      <c r="D302" s="827">
        <v>1399</v>
      </c>
      <c r="E302" s="828"/>
      <c r="F302" s="726">
        <v>1400</v>
      </c>
      <c r="G302" s="727"/>
      <c r="H302" s="725">
        <v>1401</v>
      </c>
      <c r="I302" s="725"/>
      <c r="J302" s="725">
        <v>1402</v>
      </c>
      <c r="K302" s="725"/>
    </row>
    <row r="303" spans="1:11" ht="27.75" customHeight="1" x14ac:dyDescent="0.25">
      <c r="A303" s="804"/>
      <c r="B303" s="153" t="s">
        <v>2</v>
      </c>
      <c r="C303" s="153" t="s">
        <v>3</v>
      </c>
      <c r="D303" s="153" t="s">
        <v>2</v>
      </c>
      <c r="E303" s="153" t="s">
        <v>3</v>
      </c>
      <c r="F303" s="153" t="s">
        <v>2</v>
      </c>
      <c r="G303" s="153" t="s">
        <v>3</v>
      </c>
      <c r="H303" s="153" t="s">
        <v>2</v>
      </c>
      <c r="I303" s="153" t="s">
        <v>3</v>
      </c>
      <c r="J303" s="153" t="s">
        <v>2</v>
      </c>
      <c r="K303" s="153" t="s">
        <v>3</v>
      </c>
    </row>
    <row r="304" spans="1:11" ht="27.75" customHeight="1" x14ac:dyDescent="0.25">
      <c r="A304" s="79" t="s">
        <v>451</v>
      </c>
      <c r="B304" s="195">
        <v>100</v>
      </c>
      <c r="C304" s="16" t="s">
        <v>230</v>
      </c>
      <c r="D304" s="195">
        <v>100</v>
      </c>
      <c r="E304" s="16" t="s">
        <v>230</v>
      </c>
      <c r="F304" s="195">
        <v>100</v>
      </c>
      <c r="G304" s="16" t="s">
        <v>230</v>
      </c>
      <c r="H304" s="314">
        <v>100</v>
      </c>
      <c r="I304" s="278" t="s">
        <v>230</v>
      </c>
      <c r="J304" s="377">
        <v>100</v>
      </c>
      <c r="K304" s="315" t="s">
        <v>230</v>
      </c>
    </row>
    <row r="305" spans="1:11" ht="27.75" customHeight="1" x14ac:dyDescent="0.25">
      <c r="A305" s="155" t="s">
        <v>171</v>
      </c>
      <c r="B305" s="405">
        <v>2.35</v>
      </c>
      <c r="C305" s="379">
        <v>9</v>
      </c>
      <c r="D305" s="405">
        <v>2.3873495686418043</v>
      </c>
      <c r="E305" s="379">
        <v>9</v>
      </c>
      <c r="F305" s="405">
        <v>2.5115395019163258</v>
      </c>
      <c r="G305" s="379">
        <v>9</v>
      </c>
      <c r="H305" s="337">
        <v>2.7225891289261313</v>
      </c>
      <c r="I305" s="650">
        <v>8</v>
      </c>
      <c r="J305" s="337">
        <v>2.2305573863162733</v>
      </c>
      <c r="K305" s="379">
        <v>8</v>
      </c>
    </row>
    <row r="306" spans="1:11" ht="27.75" customHeight="1" x14ac:dyDescent="0.25">
      <c r="A306" s="155" t="s">
        <v>172</v>
      </c>
      <c r="B306" s="405">
        <v>0.96</v>
      </c>
      <c r="C306" s="379">
        <v>17</v>
      </c>
      <c r="D306" s="405">
        <v>0.90350322560968466</v>
      </c>
      <c r="E306" s="379">
        <v>17</v>
      </c>
      <c r="F306" s="405">
        <v>0.88235816385308696</v>
      </c>
      <c r="G306" s="379">
        <v>17</v>
      </c>
      <c r="H306" s="337">
        <v>1.0484967693909231</v>
      </c>
      <c r="I306" s="650">
        <v>17</v>
      </c>
      <c r="J306" s="337">
        <v>0.88993999948725722</v>
      </c>
      <c r="K306" s="379">
        <v>17</v>
      </c>
    </row>
    <row r="307" spans="1:11" ht="27.75" customHeight="1" x14ac:dyDescent="0.25">
      <c r="A307" s="155" t="s">
        <v>173</v>
      </c>
      <c r="B307" s="405">
        <v>0.28999999999999998</v>
      </c>
      <c r="C307" s="379">
        <v>25</v>
      </c>
      <c r="D307" s="405">
        <v>0.31918305092234983</v>
      </c>
      <c r="E307" s="379">
        <v>26</v>
      </c>
      <c r="F307" s="405">
        <v>0.36301434543820399</v>
      </c>
      <c r="G307" s="379">
        <v>26</v>
      </c>
      <c r="H307" s="337">
        <v>0.39476877575396846</v>
      </c>
      <c r="I307" s="650">
        <v>25</v>
      </c>
      <c r="J307" s="337">
        <v>0.35433206844366966</v>
      </c>
      <c r="K307" s="379">
        <v>25</v>
      </c>
    </row>
    <row r="308" spans="1:11" ht="27.75" customHeight="1" x14ac:dyDescent="0.25">
      <c r="A308" s="155" t="s">
        <v>174</v>
      </c>
      <c r="B308" s="405">
        <v>5.36</v>
      </c>
      <c r="C308" s="379">
        <v>4</v>
      </c>
      <c r="D308" s="405">
        <v>6.0792808721858416</v>
      </c>
      <c r="E308" s="379">
        <v>2</v>
      </c>
      <c r="F308" s="405">
        <v>6.4947491209118731</v>
      </c>
      <c r="G308" s="379">
        <v>2</v>
      </c>
      <c r="H308" s="337">
        <v>6.1797049094672367</v>
      </c>
      <c r="I308" s="650">
        <v>3</v>
      </c>
      <c r="J308" s="337">
        <v>4.895586237633748</v>
      </c>
      <c r="K308" s="379">
        <v>4</v>
      </c>
    </row>
    <row r="309" spans="1:11" ht="27.75" customHeight="1" x14ac:dyDescent="0.25">
      <c r="A309" s="155" t="s">
        <v>175</v>
      </c>
      <c r="B309" s="405">
        <v>1.66</v>
      </c>
      <c r="C309" s="379">
        <v>11</v>
      </c>
      <c r="D309" s="405">
        <v>1.9183102188039858</v>
      </c>
      <c r="E309" s="379">
        <v>11</v>
      </c>
      <c r="F309" s="405">
        <v>2.0971465212544387</v>
      </c>
      <c r="G309" s="379">
        <v>11</v>
      </c>
      <c r="H309" s="337">
        <v>2.364104566803789</v>
      </c>
      <c r="I309" s="650">
        <v>10</v>
      </c>
      <c r="J309" s="337">
        <v>2.188424802252527</v>
      </c>
      <c r="K309" s="379">
        <v>9</v>
      </c>
    </row>
    <row r="310" spans="1:11" ht="27.75" customHeight="1" x14ac:dyDescent="0.25">
      <c r="A310" s="155" t="s">
        <v>176</v>
      </c>
      <c r="B310" s="405">
        <v>0.14000000000000001</v>
      </c>
      <c r="C310" s="379">
        <v>31</v>
      </c>
      <c r="D310" s="405">
        <v>0.15391341516203727</v>
      </c>
      <c r="E310" s="379">
        <v>31</v>
      </c>
      <c r="F310" s="405">
        <v>0.16469179326816055</v>
      </c>
      <c r="G310" s="379">
        <v>31</v>
      </c>
      <c r="H310" s="337">
        <v>0.17592606351733273</v>
      </c>
      <c r="I310" s="650">
        <v>31</v>
      </c>
      <c r="J310" s="337">
        <v>0.20703523915970531</v>
      </c>
      <c r="K310" s="379">
        <v>30</v>
      </c>
    </row>
    <row r="311" spans="1:11" ht="27.75" customHeight="1" x14ac:dyDescent="0.25">
      <c r="A311" s="155" t="s">
        <v>177</v>
      </c>
      <c r="B311" s="405">
        <v>3.32</v>
      </c>
      <c r="C311" s="379">
        <v>5</v>
      </c>
      <c r="D311" s="405">
        <v>2.9347105258734456</v>
      </c>
      <c r="E311" s="379">
        <v>6</v>
      </c>
      <c r="F311" s="405">
        <v>2.7212562013408257</v>
      </c>
      <c r="G311" s="379">
        <v>8</v>
      </c>
      <c r="H311" s="337">
        <v>2.7048170131871885</v>
      </c>
      <c r="I311" s="650">
        <v>9</v>
      </c>
      <c r="J311" s="337">
        <v>2.08744270069786</v>
      </c>
      <c r="K311" s="379">
        <v>10</v>
      </c>
    </row>
    <row r="312" spans="1:11" ht="27.75" customHeight="1" x14ac:dyDescent="0.25">
      <c r="A312" s="155" t="s">
        <v>178</v>
      </c>
      <c r="B312" s="405">
        <v>48.75</v>
      </c>
      <c r="C312" s="379">
        <v>1</v>
      </c>
      <c r="D312" s="405">
        <v>51.909471090858062</v>
      </c>
      <c r="E312" s="379">
        <v>1</v>
      </c>
      <c r="F312" s="405">
        <v>47.16530641932669</v>
      </c>
      <c r="G312" s="379">
        <v>1</v>
      </c>
      <c r="H312" s="337">
        <v>45.109326655946816</v>
      </c>
      <c r="I312" s="650">
        <v>1</v>
      </c>
      <c r="J312" s="337">
        <v>42.85377818115083</v>
      </c>
      <c r="K312" s="379">
        <v>1</v>
      </c>
    </row>
    <row r="313" spans="1:11" ht="27.75" customHeight="1" x14ac:dyDescent="0.25">
      <c r="A313" s="155" t="s">
        <v>179</v>
      </c>
      <c r="B313" s="405">
        <v>0.28000000000000003</v>
      </c>
      <c r="C313" s="379">
        <v>27</v>
      </c>
      <c r="D313" s="405">
        <v>0.31519764705662506</v>
      </c>
      <c r="E313" s="379">
        <v>27</v>
      </c>
      <c r="F313" s="405">
        <v>0.46922621649413937</v>
      </c>
      <c r="G313" s="379">
        <v>23</v>
      </c>
      <c r="H313" s="337">
        <v>0.41989119316738255</v>
      </c>
      <c r="I313" s="650">
        <v>23</v>
      </c>
      <c r="J313" s="337">
        <v>0.36705135761031527</v>
      </c>
      <c r="K313" s="379">
        <v>24</v>
      </c>
    </row>
    <row r="314" spans="1:11" ht="27.75" customHeight="1" x14ac:dyDescent="0.25">
      <c r="A314" s="155" t="s">
        <v>180</v>
      </c>
      <c r="B314" s="405">
        <v>0.19</v>
      </c>
      <c r="C314" s="379">
        <v>30</v>
      </c>
      <c r="D314" s="405">
        <v>0.25240063086209419</v>
      </c>
      <c r="E314" s="379">
        <v>28</v>
      </c>
      <c r="F314" s="405">
        <v>0.28055214321182675</v>
      </c>
      <c r="G314" s="379">
        <v>29</v>
      </c>
      <c r="H314" s="337">
        <v>0.26828716037918898</v>
      </c>
      <c r="I314" s="650">
        <v>29</v>
      </c>
      <c r="J314" s="337">
        <v>0.2154773455287248</v>
      </c>
      <c r="K314" s="379">
        <v>29</v>
      </c>
    </row>
    <row r="315" spans="1:11" ht="27.75" customHeight="1" x14ac:dyDescent="0.25">
      <c r="A315" s="155" t="s">
        <v>181</v>
      </c>
      <c r="B315" s="405">
        <v>2.5099999999999998</v>
      </c>
      <c r="C315" s="379">
        <v>8</v>
      </c>
      <c r="D315" s="405">
        <v>2.7976381274212967</v>
      </c>
      <c r="E315" s="379">
        <v>7</v>
      </c>
      <c r="F315" s="405">
        <v>2.8502313032798989</v>
      </c>
      <c r="G315" s="379">
        <v>7</v>
      </c>
      <c r="H315" s="337">
        <v>2.8464407715969333</v>
      </c>
      <c r="I315" s="650">
        <v>7</v>
      </c>
      <c r="J315" s="337">
        <v>2.5638284592366687</v>
      </c>
      <c r="K315" s="379">
        <v>6</v>
      </c>
    </row>
    <row r="316" spans="1:11" ht="27.75" customHeight="1" x14ac:dyDescent="0.25">
      <c r="A316" s="155" t="s">
        <v>182</v>
      </c>
      <c r="B316" s="405">
        <v>0.21</v>
      </c>
      <c r="C316" s="379">
        <v>29</v>
      </c>
      <c r="D316" s="405">
        <v>0.24304075449403176</v>
      </c>
      <c r="E316" s="379">
        <v>30</v>
      </c>
      <c r="F316" s="405">
        <v>0.32024984830548286</v>
      </c>
      <c r="G316" s="379">
        <v>28</v>
      </c>
      <c r="H316" s="337">
        <v>0.31318751837051495</v>
      </c>
      <c r="I316" s="650">
        <v>28</v>
      </c>
      <c r="J316" s="337">
        <v>0.26249870667050718</v>
      </c>
      <c r="K316" s="379">
        <v>28</v>
      </c>
    </row>
    <row r="317" spans="1:11" ht="27.75" customHeight="1" x14ac:dyDescent="0.25">
      <c r="A317" s="155" t="s">
        <v>183</v>
      </c>
      <c r="B317" s="405">
        <v>6.21</v>
      </c>
      <c r="C317" s="379">
        <v>3</v>
      </c>
      <c r="D317" s="405">
        <v>5.8683681055117249</v>
      </c>
      <c r="E317" s="379">
        <v>3</v>
      </c>
      <c r="F317" s="405">
        <v>5.9368692675742452</v>
      </c>
      <c r="G317" s="379">
        <v>4</v>
      </c>
      <c r="H317" s="337">
        <v>5.4639783143093457</v>
      </c>
      <c r="I317" s="650">
        <v>5</v>
      </c>
      <c r="J317" s="337">
        <v>3.942943422717371</v>
      </c>
      <c r="K317" s="379">
        <v>5</v>
      </c>
    </row>
    <row r="318" spans="1:11" ht="27.75" customHeight="1" x14ac:dyDescent="0.25">
      <c r="A318" s="155" t="s">
        <v>184</v>
      </c>
      <c r="B318" s="405">
        <v>1.06</v>
      </c>
      <c r="C318" s="379">
        <v>16</v>
      </c>
      <c r="D318" s="405">
        <v>1.1955775074133017</v>
      </c>
      <c r="E318" s="379">
        <v>15</v>
      </c>
      <c r="F318" s="405">
        <v>1.4075730300133869</v>
      </c>
      <c r="G318" s="379">
        <v>15</v>
      </c>
      <c r="H318" s="337">
        <v>1.4512523758305866</v>
      </c>
      <c r="I318" s="650">
        <v>14</v>
      </c>
      <c r="J318" s="337">
        <v>1.2080557947913855</v>
      </c>
      <c r="K318" s="379">
        <v>14</v>
      </c>
    </row>
    <row r="319" spans="1:11" ht="27.75" customHeight="1" x14ac:dyDescent="0.25">
      <c r="A319" s="155" t="s">
        <v>185</v>
      </c>
      <c r="B319" s="405">
        <v>0.43</v>
      </c>
      <c r="C319" s="379">
        <v>22</v>
      </c>
      <c r="D319" s="405">
        <v>0.51710809915283917</v>
      </c>
      <c r="E319" s="379">
        <v>22</v>
      </c>
      <c r="F319" s="405">
        <v>0.55073323021515208</v>
      </c>
      <c r="G319" s="379">
        <v>19</v>
      </c>
      <c r="H319" s="337">
        <v>0.68523032631568526</v>
      </c>
      <c r="I319" s="650">
        <v>19</v>
      </c>
      <c r="J319" s="337">
        <v>0.50370621134774485</v>
      </c>
      <c r="K319" s="379">
        <v>20</v>
      </c>
    </row>
    <row r="320" spans="1:11" ht="27.75" customHeight="1" x14ac:dyDescent="0.25">
      <c r="A320" s="155" t="s">
        <v>186</v>
      </c>
      <c r="B320" s="405">
        <v>0.78</v>
      </c>
      <c r="C320" s="379">
        <v>18</v>
      </c>
      <c r="D320" s="405">
        <v>0.58167222271866625</v>
      </c>
      <c r="E320" s="379">
        <v>19</v>
      </c>
      <c r="F320" s="405">
        <v>0.54840442271263334</v>
      </c>
      <c r="G320" s="379">
        <v>20</v>
      </c>
      <c r="H320" s="337">
        <v>0.594601534895425</v>
      </c>
      <c r="I320" s="650">
        <v>20</v>
      </c>
      <c r="J320" s="337">
        <v>0.52390762606210439</v>
      </c>
      <c r="K320" s="379">
        <v>19</v>
      </c>
    </row>
    <row r="321" spans="1:11" ht="27.75" customHeight="1" x14ac:dyDescent="0.25">
      <c r="A321" s="155" t="s">
        <v>187</v>
      </c>
      <c r="B321" s="405">
        <v>1.96</v>
      </c>
      <c r="C321" s="379">
        <v>10</v>
      </c>
      <c r="D321" s="405">
        <v>2.0334308611341734</v>
      </c>
      <c r="E321" s="379">
        <v>10</v>
      </c>
      <c r="F321" s="405">
        <v>1.9613087085483867</v>
      </c>
      <c r="G321" s="379">
        <v>12</v>
      </c>
      <c r="H321" s="337">
        <v>1.9466012783605051</v>
      </c>
      <c r="I321" s="650">
        <v>12</v>
      </c>
      <c r="J321" s="337">
        <v>1.6647811205866805</v>
      </c>
      <c r="K321" s="379">
        <v>12</v>
      </c>
    </row>
    <row r="322" spans="1:11" ht="27.75" customHeight="1" x14ac:dyDescent="0.25">
      <c r="A322" s="155" t="s">
        <v>188</v>
      </c>
      <c r="B322" s="405">
        <v>1.32</v>
      </c>
      <c r="C322" s="379">
        <v>13</v>
      </c>
      <c r="D322" s="405">
        <v>1.4619890626543237</v>
      </c>
      <c r="E322" s="379">
        <v>13</v>
      </c>
      <c r="F322" s="405">
        <v>1.5070425266219705</v>
      </c>
      <c r="G322" s="379">
        <v>14</v>
      </c>
      <c r="H322" s="337">
        <v>1.7152923101878219</v>
      </c>
      <c r="I322" s="650">
        <v>13</v>
      </c>
      <c r="J322" s="337">
        <v>1.3473226971984089</v>
      </c>
      <c r="K322" s="379">
        <v>13</v>
      </c>
    </row>
    <row r="323" spans="1:11" ht="27.75" customHeight="1" x14ac:dyDescent="0.25">
      <c r="A323" s="155" t="s">
        <v>189</v>
      </c>
      <c r="B323" s="405">
        <v>0.75</v>
      </c>
      <c r="C323" s="379">
        <v>19</v>
      </c>
      <c r="D323" s="405">
        <v>0.60708218117804502</v>
      </c>
      <c r="E323" s="379">
        <v>18</v>
      </c>
      <c r="F323" s="405">
        <v>0.68516335174970777</v>
      </c>
      <c r="G323" s="379">
        <v>18</v>
      </c>
      <c r="H323" s="337">
        <v>0.78059210679626545</v>
      </c>
      <c r="I323" s="650">
        <v>18</v>
      </c>
      <c r="J323" s="337">
        <v>0.60272232758086197</v>
      </c>
      <c r="K323" s="379">
        <v>18</v>
      </c>
    </row>
    <row r="324" spans="1:11" ht="27.75" customHeight="1" x14ac:dyDescent="0.25">
      <c r="A324" s="155" t="s">
        <v>190</v>
      </c>
      <c r="B324" s="405">
        <v>0.3</v>
      </c>
      <c r="C324" s="379">
        <v>24</v>
      </c>
      <c r="D324" s="405">
        <v>0.36620215196229755</v>
      </c>
      <c r="E324" s="379">
        <v>24</v>
      </c>
      <c r="F324" s="405">
        <v>0.4227004674025846</v>
      </c>
      <c r="G324" s="379">
        <v>25</v>
      </c>
      <c r="H324" s="337">
        <v>0.34326533983833923</v>
      </c>
      <c r="I324" s="650">
        <v>26</v>
      </c>
      <c r="J324" s="337">
        <v>0.29302123494643723</v>
      </c>
      <c r="K324" s="379">
        <v>26</v>
      </c>
    </row>
    <row r="325" spans="1:11" ht="27.75" customHeight="1" x14ac:dyDescent="0.25">
      <c r="A325" s="155" t="s">
        <v>191</v>
      </c>
      <c r="B325" s="405">
        <v>3.2</v>
      </c>
      <c r="C325" s="379">
        <v>6</v>
      </c>
      <c r="D325" s="405">
        <v>3.7066662554467831</v>
      </c>
      <c r="E325" s="379">
        <v>5</v>
      </c>
      <c r="F325" s="405">
        <v>4.8372693615560944</v>
      </c>
      <c r="G325" s="379">
        <v>5</v>
      </c>
      <c r="H325" s="337">
        <v>5.5737648051074586</v>
      </c>
      <c r="I325" s="650">
        <v>4</v>
      </c>
      <c r="J325" s="337">
        <v>5.3539687920205417</v>
      </c>
      <c r="K325" s="379">
        <v>3</v>
      </c>
    </row>
    <row r="326" spans="1:11" ht="27.75" customHeight="1" x14ac:dyDescent="0.25">
      <c r="A326" s="155" t="s">
        <v>192</v>
      </c>
      <c r="B326" s="405">
        <v>0.53</v>
      </c>
      <c r="C326" s="379">
        <v>20</v>
      </c>
      <c r="D326" s="405">
        <v>0.54093043475634972</v>
      </c>
      <c r="E326" s="379">
        <v>21</v>
      </c>
      <c r="F326" s="405">
        <v>0.54682984658243472</v>
      </c>
      <c r="G326" s="379">
        <v>21</v>
      </c>
      <c r="H326" s="337">
        <v>0.5433153156722722</v>
      </c>
      <c r="I326" s="650">
        <v>21</v>
      </c>
      <c r="J326" s="337">
        <v>0.38190467604684147</v>
      </c>
      <c r="K326" s="379">
        <v>23</v>
      </c>
    </row>
    <row r="327" spans="1:11" ht="27.75" customHeight="1" x14ac:dyDescent="0.25">
      <c r="A327" s="155" t="s">
        <v>193</v>
      </c>
      <c r="B327" s="405">
        <v>0.24</v>
      </c>
      <c r="C327" s="379">
        <v>28</v>
      </c>
      <c r="D327" s="405">
        <v>0.24963425370348749</v>
      </c>
      <c r="E327" s="379">
        <v>29</v>
      </c>
      <c r="F327" s="405">
        <v>0.24689978700384099</v>
      </c>
      <c r="G327" s="379">
        <v>30</v>
      </c>
      <c r="H327" s="337">
        <v>0.21767230480679786</v>
      </c>
      <c r="I327" s="650">
        <v>30</v>
      </c>
      <c r="J327" s="337">
        <v>0.18901118290110983</v>
      </c>
      <c r="K327" s="379">
        <v>31</v>
      </c>
    </row>
    <row r="328" spans="1:11" ht="27.75" customHeight="1" x14ac:dyDescent="0.25">
      <c r="A328" s="155" t="s">
        <v>194</v>
      </c>
      <c r="B328" s="154">
        <v>0.36</v>
      </c>
      <c r="C328" s="379">
        <v>23</v>
      </c>
      <c r="D328" s="154">
        <v>0.4842964114472853</v>
      </c>
      <c r="E328" s="379">
        <v>23</v>
      </c>
      <c r="F328" s="154">
        <v>0.45061668135743094</v>
      </c>
      <c r="G328" s="379">
        <v>24</v>
      </c>
      <c r="H328" s="337">
        <v>0.40970333316625673</v>
      </c>
      <c r="I328" s="650">
        <v>24</v>
      </c>
      <c r="J328" s="337">
        <v>0.3868827245136332</v>
      </c>
      <c r="K328" s="379">
        <v>22</v>
      </c>
    </row>
    <row r="329" spans="1:11" ht="27.75" customHeight="1" x14ac:dyDescent="0.25">
      <c r="A329" s="155" t="s">
        <v>195</v>
      </c>
      <c r="B329" s="405">
        <v>1.0900000000000001</v>
      </c>
      <c r="C329" s="379">
        <v>15</v>
      </c>
      <c r="D329" s="405">
        <v>1.1132111130247284</v>
      </c>
      <c r="E329" s="379">
        <v>16</v>
      </c>
      <c r="F329" s="405">
        <v>1.1371858521137141</v>
      </c>
      <c r="G329" s="379">
        <v>16</v>
      </c>
      <c r="H329" s="337">
        <v>1.2182775310459755</v>
      </c>
      <c r="I329" s="650">
        <v>16</v>
      </c>
      <c r="J329" s="337">
        <v>1.0423713836690167</v>
      </c>
      <c r="K329" s="379">
        <v>16</v>
      </c>
    </row>
    <row r="330" spans="1:11" ht="27.75" customHeight="1" x14ac:dyDescent="0.25">
      <c r="A330" s="155" t="s">
        <v>196</v>
      </c>
      <c r="B330" s="405">
        <v>0.28999999999999998</v>
      </c>
      <c r="C330" s="379">
        <v>26</v>
      </c>
      <c r="D330" s="405">
        <v>0.34273356664790688</v>
      </c>
      <c r="E330" s="379">
        <v>25</v>
      </c>
      <c r="F330" s="405">
        <v>0.35584347874406597</v>
      </c>
      <c r="G330" s="379">
        <v>27</v>
      </c>
      <c r="H330" s="337">
        <v>0.32026891906674632</v>
      </c>
      <c r="I330" s="650">
        <v>27</v>
      </c>
      <c r="J330" s="337">
        <v>0.28600587919446702</v>
      </c>
      <c r="K330" s="379">
        <v>27</v>
      </c>
    </row>
    <row r="331" spans="1:11" ht="27.75" customHeight="1" x14ac:dyDescent="0.25">
      <c r="A331" s="155" t="s">
        <v>197</v>
      </c>
      <c r="B331" s="405">
        <v>1.24</v>
      </c>
      <c r="C331" s="379">
        <v>14</v>
      </c>
      <c r="D331" s="405">
        <v>1.379529574866351</v>
      </c>
      <c r="E331" s="379">
        <v>14</v>
      </c>
      <c r="F331" s="405">
        <v>1.5719153368348682</v>
      </c>
      <c r="G331" s="379">
        <v>13</v>
      </c>
      <c r="H331" s="337">
        <v>1.3225655929047764</v>
      </c>
      <c r="I331" s="650">
        <v>15</v>
      </c>
      <c r="J331" s="337">
        <v>1.1017929978550325</v>
      </c>
      <c r="K331" s="379">
        <v>15</v>
      </c>
    </row>
    <row r="332" spans="1:11" ht="27.75" customHeight="1" x14ac:dyDescent="0.25">
      <c r="A332" s="155" t="s">
        <v>198</v>
      </c>
      <c r="B332" s="405">
        <v>2.65</v>
      </c>
      <c r="C332" s="379">
        <v>7</v>
      </c>
      <c r="D332" s="405">
        <v>2.5838069357685391</v>
      </c>
      <c r="E332" s="379">
        <v>8</v>
      </c>
      <c r="F332" s="405">
        <v>2.8767425165518494</v>
      </c>
      <c r="G332" s="379">
        <v>6</v>
      </c>
      <c r="H332" s="337">
        <v>3.8408276748117482</v>
      </c>
      <c r="I332" s="650">
        <v>6</v>
      </c>
      <c r="J332" s="337">
        <v>2.4210302689457674</v>
      </c>
      <c r="K332" s="379">
        <v>7</v>
      </c>
    </row>
    <row r="333" spans="1:11" ht="27.75" customHeight="1" x14ac:dyDescent="0.25">
      <c r="A333" s="155" t="s">
        <v>199</v>
      </c>
      <c r="B333" s="405">
        <v>8.7899999999999991</v>
      </c>
      <c r="C333" s="379">
        <v>2</v>
      </c>
      <c r="D333" s="405">
        <v>5.2648099751754254</v>
      </c>
      <c r="E333" s="379">
        <v>4</v>
      </c>
      <c r="F333" s="405">
        <v>5.9664618659833506</v>
      </c>
      <c r="G333" s="379">
        <v>3</v>
      </c>
      <c r="H333" s="337">
        <v>7.8173378132563007</v>
      </c>
      <c r="I333" s="650">
        <v>2</v>
      </c>
      <c r="J333" s="337">
        <v>5.950590471976291</v>
      </c>
      <c r="K333" s="379">
        <v>2</v>
      </c>
    </row>
    <row r="334" spans="1:11" ht="27.75" customHeight="1" x14ac:dyDescent="0.25">
      <c r="A334" s="155" t="s">
        <v>200</v>
      </c>
      <c r="B334" s="405">
        <v>0.45</v>
      </c>
      <c r="C334" s="379">
        <v>21</v>
      </c>
      <c r="D334" s="405">
        <v>0.54762130919062457</v>
      </c>
      <c r="E334" s="379">
        <v>20</v>
      </c>
      <c r="F334" s="405">
        <v>0.52726863059504059</v>
      </c>
      <c r="G334" s="379">
        <v>22</v>
      </c>
      <c r="H334" s="337">
        <v>0.45815294831248482</v>
      </c>
      <c r="I334" s="650">
        <v>22</v>
      </c>
      <c r="J334" s="337">
        <v>0.40006443650962276</v>
      </c>
      <c r="K334" s="379">
        <v>21</v>
      </c>
    </row>
    <row r="335" spans="1:11" ht="27.75" customHeight="1" x14ac:dyDescent="0.25">
      <c r="A335" s="155" t="s">
        <v>201</v>
      </c>
      <c r="B335" s="405">
        <v>1.53</v>
      </c>
      <c r="C335" s="379">
        <v>12</v>
      </c>
      <c r="D335" s="405">
        <v>1.7024401210943161</v>
      </c>
      <c r="E335" s="379">
        <v>12</v>
      </c>
      <c r="F335" s="405">
        <v>2.2370274773045655</v>
      </c>
      <c r="G335" s="379">
        <v>10</v>
      </c>
      <c r="H335" s="337">
        <v>2.2064544168653026</v>
      </c>
      <c r="I335" s="650">
        <v>11</v>
      </c>
      <c r="J335" s="337">
        <v>1.7781779532688673</v>
      </c>
      <c r="K335" s="379">
        <v>11</v>
      </c>
    </row>
    <row r="336" spans="1:11" ht="27.75" customHeight="1" x14ac:dyDescent="0.25">
      <c r="A336" s="404" t="s">
        <v>452</v>
      </c>
      <c r="B336" s="684"/>
      <c r="C336" s="623"/>
      <c r="D336" s="684"/>
      <c r="E336" s="623"/>
      <c r="F336" s="684"/>
      <c r="G336" s="623"/>
      <c r="H336" s="643"/>
      <c r="I336" s="623"/>
      <c r="J336" s="643"/>
      <c r="K336" s="623"/>
    </row>
    <row r="337" spans="1:11" ht="27.75" customHeight="1" x14ac:dyDescent="0.25">
      <c r="A337" s="826" t="s">
        <v>870</v>
      </c>
      <c r="B337" s="826"/>
      <c r="C337" s="826"/>
      <c r="D337" s="826"/>
      <c r="E337" s="826"/>
      <c r="F337" s="826"/>
      <c r="G337" s="826"/>
      <c r="H337" s="826"/>
      <c r="I337" s="826"/>
      <c r="J337" s="328"/>
      <c r="K337" s="328"/>
    </row>
    <row r="339" spans="1:11" ht="27.75" customHeight="1" x14ac:dyDescent="0.25">
      <c r="A339" s="469" t="s">
        <v>449</v>
      </c>
      <c r="B339" s="497"/>
      <c r="C339" s="497"/>
      <c r="D339" s="497"/>
      <c r="E339" s="497"/>
      <c r="F339" s="497"/>
      <c r="G339" s="497"/>
      <c r="H339" s="497"/>
      <c r="I339" s="497"/>
      <c r="J339" s="497"/>
      <c r="K339" s="301" t="s">
        <v>0</v>
      </c>
    </row>
    <row r="340" spans="1:11" ht="27.75" customHeight="1" x14ac:dyDescent="0.25">
      <c r="A340" s="804" t="s">
        <v>1</v>
      </c>
      <c r="B340" s="726">
        <v>1398</v>
      </c>
      <c r="C340" s="727"/>
      <c r="D340" s="726">
        <v>1399</v>
      </c>
      <c r="E340" s="727"/>
      <c r="F340" s="726">
        <v>1400</v>
      </c>
      <c r="G340" s="727"/>
      <c r="H340" s="725">
        <v>1401</v>
      </c>
      <c r="I340" s="725"/>
      <c r="J340" s="725">
        <v>1402</v>
      </c>
      <c r="K340" s="725"/>
    </row>
    <row r="341" spans="1:11" ht="27.75" customHeight="1" x14ac:dyDescent="0.25">
      <c r="A341" s="804"/>
      <c r="B341" s="153" t="s">
        <v>2</v>
      </c>
      <c r="C341" s="153" t="s">
        <v>3</v>
      </c>
      <c r="D341" s="153" t="s">
        <v>2</v>
      </c>
      <c r="E341" s="153" t="s">
        <v>3</v>
      </c>
      <c r="F341" s="153" t="s">
        <v>2</v>
      </c>
      <c r="G341" s="153" t="s">
        <v>3</v>
      </c>
      <c r="H341" s="153" t="s">
        <v>2</v>
      </c>
      <c r="I341" s="153" t="s">
        <v>3</v>
      </c>
      <c r="J341" s="153" t="s">
        <v>2</v>
      </c>
      <c r="K341" s="153" t="s">
        <v>3</v>
      </c>
    </row>
    <row r="342" spans="1:11" ht="27.75" customHeight="1" x14ac:dyDescent="0.25">
      <c r="A342" s="79" t="s">
        <v>451</v>
      </c>
      <c r="B342" s="195">
        <v>100</v>
      </c>
      <c r="C342" s="16" t="s">
        <v>230</v>
      </c>
      <c r="D342" s="195">
        <v>100</v>
      </c>
      <c r="E342" s="16" t="s">
        <v>230</v>
      </c>
      <c r="F342" s="195">
        <v>100</v>
      </c>
      <c r="G342" s="16" t="s">
        <v>230</v>
      </c>
      <c r="H342" s="377">
        <v>100</v>
      </c>
      <c r="I342" s="338" t="s">
        <v>230</v>
      </c>
      <c r="J342" s="377">
        <v>100</v>
      </c>
      <c r="K342" s="16" t="s">
        <v>230</v>
      </c>
    </row>
    <row r="343" spans="1:11" ht="27.75" customHeight="1" x14ac:dyDescent="0.25">
      <c r="A343" s="155" t="s">
        <v>171</v>
      </c>
      <c r="B343" s="405">
        <v>2.5</v>
      </c>
      <c r="C343" s="379">
        <v>7</v>
      </c>
      <c r="D343" s="405">
        <v>2.4285151758272101</v>
      </c>
      <c r="E343" s="379">
        <v>7</v>
      </c>
      <c r="F343" s="405">
        <v>2.6081637499750805</v>
      </c>
      <c r="G343" s="379">
        <v>8</v>
      </c>
      <c r="H343" s="337">
        <v>2.4415825139650278</v>
      </c>
      <c r="I343" s="650">
        <v>8</v>
      </c>
      <c r="J343" s="337">
        <v>2.3009633930745137</v>
      </c>
      <c r="K343" s="379">
        <v>8</v>
      </c>
    </row>
    <row r="344" spans="1:11" ht="27.75" customHeight="1" x14ac:dyDescent="0.25">
      <c r="A344" s="155" t="s">
        <v>172</v>
      </c>
      <c r="B344" s="405">
        <v>0.94</v>
      </c>
      <c r="C344" s="379">
        <v>15</v>
      </c>
      <c r="D344" s="405">
        <v>0.96269364719432737</v>
      </c>
      <c r="E344" s="379">
        <v>16</v>
      </c>
      <c r="F344" s="405">
        <v>0.93486746086202976</v>
      </c>
      <c r="G344" s="379">
        <v>17</v>
      </c>
      <c r="H344" s="337">
        <v>0.91267227715206167</v>
      </c>
      <c r="I344" s="650">
        <v>17</v>
      </c>
      <c r="J344" s="337">
        <v>0.88281868145749842</v>
      </c>
      <c r="K344" s="379">
        <v>16</v>
      </c>
    </row>
    <row r="345" spans="1:11" ht="27.75" customHeight="1" x14ac:dyDescent="0.25">
      <c r="A345" s="155" t="s">
        <v>173</v>
      </c>
      <c r="B345" s="405">
        <v>0.36</v>
      </c>
      <c r="C345" s="379">
        <v>25</v>
      </c>
      <c r="D345" s="405">
        <v>0.36157914975992994</v>
      </c>
      <c r="E345" s="379">
        <v>25</v>
      </c>
      <c r="F345" s="405">
        <v>0.39458008963179403</v>
      </c>
      <c r="G345" s="379">
        <v>25</v>
      </c>
      <c r="H345" s="337">
        <v>0.35935542659463304</v>
      </c>
      <c r="I345" s="650">
        <v>26</v>
      </c>
      <c r="J345" s="337">
        <v>0.37172843366965347</v>
      </c>
      <c r="K345" s="379">
        <v>23</v>
      </c>
    </row>
    <row r="346" spans="1:11" ht="27.75" customHeight="1" x14ac:dyDescent="0.25">
      <c r="A346" s="155" t="s">
        <v>174</v>
      </c>
      <c r="B346" s="405">
        <v>5.33</v>
      </c>
      <c r="C346" s="379">
        <v>2</v>
      </c>
      <c r="D346" s="405">
        <v>5.9235444076346271</v>
      </c>
      <c r="E346" s="379">
        <v>2</v>
      </c>
      <c r="F346" s="405">
        <v>6.0327604703790874</v>
      </c>
      <c r="G346" s="379">
        <v>2</v>
      </c>
      <c r="H346" s="337">
        <v>6.1832592316741977</v>
      </c>
      <c r="I346" s="650">
        <v>2</v>
      </c>
      <c r="J346" s="337">
        <v>6.2593215872609491</v>
      </c>
      <c r="K346" s="379">
        <v>2</v>
      </c>
    </row>
    <row r="347" spans="1:11" ht="27.75" customHeight="1" x14ac:dyDescent="0.25">
      <c r="A347" s="155" t="s">
        <v>175</v>
      </c>
      <c r="B347" s="405">
        <v>1.69</v>
      </c>
      <c r="C347" s="379">
        <v>12</v>
      </c>
      <c r="D347" s="405">
        <v>1.8474180834502456</v>
      </c>
      <c r="E347" s="379">
        <v>9</v>
      </c>
      <c r="F347" s="405">
        <v>2.128908774358766</v>
      </c>
      <c r="G347" s="379">
        <v>9</v>
      </c>
      <c r="H347" s="337">
        <v>2.1437763336567146</v>
      </c>
      <c r="I347" s="650">
        <v>10</v>
      </c>
      <c r="J347" s="337">
        <v>2.2806594087204517</v>
      </c>
      <c r="K347" s="379">
        <v>9</v>
      </c>
    </row>
    <row r="348" spans="1:11" ht="27.75" customHeight="1" x14ac:dyDescent="0.25">
      <c r="A348" s="155" t="s">
        <v>176</v>
      </c>
      <c r="B348" s="405">
        <v>0.21</v>
      </c>
      <c r="C348" s="379">
        <v>30</v>
      </c>
      <c r="D348" s="405">
        <v>0.20733551703005521</v>
      </c>
      <c r="E348" s="379">
        <v>31</v>
      </c>
      <c r="F348" s="405">
        <v>0.21270773300204035</v>
      </c>
      <c r="G348" s="379">
        <v>31</v>
      </c>
      <c r="H348" s="337">
        <v>0.19722742524439976</v>
      </c>
      <c r="I348" s="650">
        <v>31</v>
      </c>
      <c r="J348" s="337">
        <v>0.21402821881044098</v>
      </c>
      <c r="K348" s="379">
        <v>29</v>
      </c>
    </row>
    <row r="349" spans="1:11" ht="27.75" customHeight="1" x14ac:dyDescent="0.25">
      <c r="A349" s="155" t="s">
        <v>177</v>
      </c>
      <c r="B349" s="405">
        <v>1.9</v>
      </c>
      <c r="C349" s="379">
        <v>10</v>
      </c>
      <c r="D349" s="405">
        <v>1.7774447351973521</v>
      </c>
      <c r="E349" s="379">
        <v>11</v>
      </c>
      <c r="F349" s="405">
        <v>1.6133880192806656</v>
      </c>
      <c r="G349" s="379">
        <v>13</v>
      </c>
      <c r="H349" s="337">
        <v>1.0414916144145199</v>
      </c>
      <c r="I349" s="650">
        <v>15</v>
      </c>
      <c r="J349" s="337">
        <v>1.1974452139739489</v>
      </c>
      <c r="K349" s="379">
        <v>12</v>
      </c>
    </row>
    <row r="350" spans="1:11" ht="27.75" customHeight="1" x14ac:dyDescent="0.25">
      <c r="A350" s="155" t="s">
        <v>178</v>
      </c>
      <c r="B350" s="405">
        <v>60.55</v>
      </c>
      <c r="C350" s="379">
        <v>1</v>
      </c>
      <c r="D350" s="405">
        <v>61.698532992246683</v>
      </c>
      <c r="E350" s="379">
        <v>1</v>
      </c>
      <c r="F350" s="405">
        <v>58.198332950201035</v>
      </c>
      <c r="G350" s="379">
        <v>1</v>
      </c>
      <c r="H350" s="337">
        <v>56.699594328657696</v>
      </c>
      <c r="I350" s="650">
        <v>1</v>
      </c>
      <c r="J350" s="337">
        <v>59.012770208555622</v>
      </c>
      <c r="K350" s="379">
        <v>1</v>
      </c>
    </row>
    <row r="351" spans="1:11" ht="27.75" customHeight="1" x14ac:dyDescent="0.25">
      <c r="A351" s="155" t="s">
        <v>179</v>
      </c>
      <c r="B351" s="405">
        <v>0.28999999999999998</v>
      </c>
      <c r="C351" s="379">
        <v>27</v>
      </c>
      <c r="D351" s="405">
        <v>0.32629446748113172</v>
      </c>
      <c r="E351" s="379">
        <v>27</v>
      </c>
      <c r="F351" s="405">
        <v>0.39116287020943874</v>
      </c>
      <c r="G351" s="379">
        <v>26</v>
      </c>
      <c r="H351" s="337">
        <v>0.37259141738048351</v>
      </c>
      <c r="I351" s="650">
        <v>24</v>
      </c>
      <c r="J351" s="337">
        <v>0.31631930804521063</v>
      </c>
      <c r="K351" s="379">
        <v>27</v>
      </c>
    </row>
    <row r="352" spans="1:11" ht="27.75" customHeight="1" x14ac:dyDescent="0.25">
      <c r="A352" s="155" t="s">
        <v>180</v>
      </c>
      <c r="B352" s="405">
        <v>0.2</v>
      </c>
      <c r="C352" s="379">
        <v>31</v>
      </c>
      <c r="D352" s="405">
        <v>0.24802251220198002</v>
      </c>
      <c r="E352" s="379">
        <v>29</v>
      </c>
      <c r="F352" s="405">
        <v>0.24314265440735153</v>
      </c>
      <c r="G352" s="379">
        <v>30</v>
      </c>
      <c r="H352" s="337">
        <v>0.2421371306042478</v>
      </c>
      <c r="I352" s="650">
        <v>29</v>
      </c>
      <c r="J352" s="337">
        <v>0.18454542756167983</v>
      </c>
      <c r="K352" s="379">
        <v>30</v>
      </c>
    </row>
    <row r="353" spans="1:11" ht="27.75" customHeight="1" x14ac:dyDescent="0.25">
      <c r="A353" s="155" t="s">
        <v>181</v>
      </c>
      <c r="B353" s="405">
        <v>2.72</v>
      </c>
      <c r="C353" s="379">
        <v>5</v>
      </c>
      <c r="D353" s="405">
        <v>2.7519177068804277</v>
      </c>
      <c r="E353" s="379">
        <v>5</v>
      </c>
      <c r="F353" s="405">
        <v>2.7571256975040073</v>
      </c>
      <c r="G353" s="379">
        <v>6</v>
      </c>
      <c r="H353" s="337">
        <v>2.8324495649087273</v>
      </c>
      <c r="I353" s="650">
        <v>7</v>
      </c>
      <c r="J353" s="337">
        <v>2.5320238931647858</v>
      </c>
      <c r="K353" s="379">
        <v>7</v>
      </c>
    </row>
    <row r="354" spans="1:11" ht="27.75" customHeight="1" x14ac:dyDescent="0.25">
      <c r="A354" s="155" t="s">
        <v>182</v>
      </c>
      <c r="B354" s="405">
        <v>0.28000000000000003</v>
      </c>
      <c r="C354" s="379">
        <v>28</v>
      </c>
      <c r="D354" s="405">
        <v>0.3018332971518633</v>
      </c>
      <c r="E354" s="379">
        <v>28</v>
      </c>
      <c r="F354" s="405">
        <v>0.34902381036091279</v>
      </c>
      <c r="G354" s="379">
        <v>27</v>
      </c>
      <c r="H354" s="337">
        <v>0.37434976319580548</v>
      </c>
      <c r="I354" s="650">
        <v>23</v>
      </c>
      <c r="J354" s="337">
        <v>0.31346536412772835</v>
      </c>
      <c r="K354" s="379">
        <v>28</v>
      </c>
    </row>
    <row r="355" spans="1:11" ht="27.75" customHeight="1" x14ac:dyDescent="0.25">
      <c r="A355" s="155" t="s">
        <v>183</v>
      </c>
      <c r="B355" s="405">
        <v>4.1100000000000003</v>
      </c>
      <c r="C355" s="379">
        <v>3</v>
      </c>
      <c r="D355" s="405">
        <v>4.0545103347287421</v>
      </c>
      <c r="E355" s="379">
        <v>3</v>
      </c>
      <c r="F355" s="405">
        <v>3.7621894502637385</v>
      </c>
      <c r="G355" s="379">
        <v>4</v>
      </c>
      <c r="H355" s="337">
        <v>3.8532704256294501</v>
      </c>
      <c r="I355" s="650">
        <v>6</v>
      </c>
      <c r="J355" s="337">
        <v>4.070366772721421</v>
      </c>
      <c r="K355" s="379">
        <v>3</v>
      </c>
    </row>
    <row r="356" spans="1:11" ht="27.75" customHeight="1" x14ac:dyDescent="0.25">
      <c r="A356" s="155" t="s">
        <v>184</v>
      </c>
      <c r="B356" s="405">
        <v>0.73</v>
      </c>
      <c r="C356" s="379">
        <v>17</v>
      </c>
      <c r="D356" s="405">
        <v>0.75971906154592272</v>
      </c>
      <c r="E356" s="379">
        <v>17</v>
      </c>
      <c r="F356" s="405">
        <v>1.0673079443439017</v>
      </c>
      <c r="G356" s="379">
        <v>15</v>
      </c>
      <c r="H356" s="337">
        <v>1.0101918587519103</v>
      </c>
      <c r="I356" s="650">
        <v>16</v>
      </c>
      <c r="J356" s="337">
        <v>0.83352171235816297</v>
      </c>
      <c r="K356" s="379">
        <v>17</v>
      </c>
    </row>
    <row r="357" spans="1:11" ht="27.75" customHeight="1" x14ac:dyDescent="0.25">
      <c r="A357" s="155" t="s">
        <v>185</v>
      </c>
      <c r="B357" s="405">
        <v>0.43</v>
      </c>
      <c r="C357" s="379">
        <v>22</v>
      </c>
      <c r="D357" s="405">
        <v>0.42558499848661602</v>
      </c>
      <c r="E357" s="379">
        <v>23</v>
      </c>
      <c r="F357" s="405">
        <v>0.45319811190541026</v>
      </c>
      <c r="G357" s="379">
        <v>22</v>
      </c>
      <c r="H357" s="337">
        <v>0.48310801530523673</v>
      </c>
      <c r="I357" s="650">
        <v>20</v>
      </c>
      <c r="J357" s="337">
        <v>0.46317489203878021</v>
      </c>
      <c r="K357" s="379">
        <v>19</v>
      </c>
    </row>
    <row r="358" spans="1:11" ht="27.75" customHeight="1" x14ac:dyDescent="0.25">
      <c r="A358" s="155" t="s">
        <v>186</v>
      </c>
      <c r="B358" s="405">
        <v>0.42</v>
      </c>
      <c r="C358" s="379">
        <v>23</v>
      </c>
      <c r="D358" s="405">
        <v>0.47774236432879363</v>
      </c>
      <c r="E358" s="379">
        <v>22</v>
      </c>
      <c r="F358" s="405">
        <v>0.4036125430541922</v>
      </c>
      <c r="G358" s="379">
        <v>23</v>
      </c>
      <c r="H358" s="337">
        <v>0.3547396590301598</v>
      </c>
      <c r="I358" s="650">
        <v>27</v>
      </c>
      <c r="J358" s="337">
        <v>0.34958776422810234</v>
      </c>
      <c r="K358" s="379">
        <v>24</v>
      </c>
    </row>
    <row r="359" spans="1:11" ht="27.75" customHeight="1" x14ac:dyDescent="0.25">
      <c r="A359" s="155" t="s">
        <v>187</v>
      </c>
      <c r="B359" s="405">
        <v>2.25</v>
      </c>
      <c r="C359" s="379">
        <v>8</v>
      </c>
      <c r="D359" s="405">
        <v>1.9548827884031745</v>
      </c>
      <c r="E359" s="379">
        <v>8</v>
      </c>
      <c r="F359" s="405">
        <v>1.9180429298472759</v>
      </c>
      <c r="G359" s="379">
        <v>10</v>
      </c>
      <c r="H359" s="337">
        <v>1.7751182012373796</v>
      </c>
      <c r="I359" s="650">
        <v>11</v>
      </c>
      <c r="J359" s="337">
        <v>1.6868374122326963</v>
      </c>
      <c r="K359" s="379">
        <v>11</v>
      </c>
    </row>
    <row r="360" spans="1:11" ht="27.75" customHeight="1" x14ac:dyDescent="0.25">
      <c r="A360" s="155" t="s">
        <v>188</v>
      </c>
      <c r="B360" s="405">
        <v>1.1000000000000001</v>
      </c>
      <c r="C360" s="379">
        <v>14</v>
      </c>
      <c r="D360" s="405">
        <v>1.1176580202417035</v>
      </c>
      <c r="E360" s="379">
        <v>14</v>
      </c>
      <c r="F360" s="405">
        <v>1.3889941219976989</v>
      </c>
      <c r="G360" s="379">
        <v>14</v>
      </c>
      <c r="H360" s="337">
        <v>1.2298110208448463</v>
      </c>
      <c r="I360" s="650">
        <v>13</v>
      </c>
      <c r="J360" s="337">
        <v>1.1639631048234396</v>
      </c>
      <c r="K360" s="379">
        <v>15</v>
      </c>
    </row>
    <row r="361" spans="1:11" ht="27.75" customHeight="1" x14ac:dyDescent="0.25">
      <c r="A361" s="155" t="s">
        <v>189</v>
      </c>
      <c r="B361" s="405">
        <v>0.52</v>
      </c>
      <c r="C361" s="379">
        <v>20</v>
      </c>
      <c r="D361" s="405">
        <v>0.52167567722686403</v>
      </c>
      <c r="E361" s="379">
        <v>21</v>
      </c>
      <c r="F361" s="405">
        <v>0.55923242689998609</v>
      </c>
      <c r="G361" s="379">
        <v>19</v>
      </c>
      <c r="H361" s="337">
        <v>0.60159212289634767</v>
      </c>
      <c r="I361" s="650">
        <v>18</v>
      </c>
      <c r="J361" s="337">
        <v>0.59458748284883212</v>
      </c>
      <c r="K361" s="379">
        <v>18</v>
      </c>
    </row>
    <row r="362" spans="1:11" ht="27.75" customHeight="1" x14ac:dyDescent="0.25">
      <c r="A362" s="155" t="s">
        <v>190</v>
      </c>
      <c r="B362" s="405">
        <v>0.35</v>
      </c>
      <c r="C362" s="379">
        <v>26</v>
      </c>
      <c r="D362" s="405">
        <v>0.34125211293468555</v>
      </c>
      <c r="E362" s="379">
        <v>26</v>
      </c>
      <c r="F362" s="405">
        <v>0.34144404781765558</v>
      </c>
      <c r="G362" s="379">
        <v>28</v>
      </c>
      <c r="H362" s="337">
        <v>0.33472099277886841</v>
      </c>
      <c r="I362" s="650">
        <v>28</v>
      </c>
      <c r="J362" s="337">
        <v>0.32301312326419934</v>
      </c>
      <c r="K362" s="379">
        <v>26</v>
      </c>
    </row>
    <row r="363" spans="1:11" ht="27.75" customHeight="1" x14ac:dyDescent="0.25">
      <c r="A363" s="155" t="s">
        <v>191</v>
      </c>
      <c r="B363" s="405">
        <v>2.94</v>
      </c>
      <c r="C363" s="379">
        <v>4</v>
      </c>
      <c r="D363" s="405">
        <v>3.5215023734650277</v>
      </c>
      <c r="E363" s="379">
        <v>4</v>
      </c>
      <c r="F363" s="405">
        <v>3.9118133422705226</v>
      </c>
      <c r="G363" s="379">
        <v>3</v>
      </c>
      <c r="H363" s="337">
        <v>4.1600904048115543</v>
      </c>
      <c r="I363" s="650">
        <v>3</v>
      </c>
      <c r="J363" s="337">
        <v>3.7645790398605361</v>
      </c>
      <c r="K363" s="379">
        <v>5</v>
      </c>
    </row>
    <row r="364" spans="1:11" ht="27.75" customHeight="1" x14ac:dyDescent="0.25">
      <c r="A364" s="155" t="s">
        <v>192</v>
      </c>
      <c r="B364" s="405">
        <v>0.6</v>
      </c>
      <c r="C364" s="379">
        <v>18</v>
      </c>
      <c r="D364" s="405">
        <v>0.58593478898866769</v>
      </c>
      <c r="E364" s="379">
        <v>19</v>
      </c>
      <c r="F364" s="405">
        <v>0.5648475248276339</v>
      </c>
      <c r="G364" s="379">
        <v>18</v>
      </c>
      <c r="H364" s="337">
        <v>0.46909397463228342</v>
      </c>
      <c r="I364" s="650">
        <v>21</v>
      </c>
      <c r="J364" s="337">
        <v>0.43050012711868846</v>
      </c>
      <c r="K364" s="379">
        <v>21</v>
      </c>
    </row>
    <row r="365" spans="1:11" ht="27.75" customHeight="1" x14ac:dyDescent="0.25">
      <c r="A365" s="155" t="s">
        <v>193</v>
      </c>
      <c r="B365" s="405">
        <v>0.22</v>
      </c>
      <c r="C365" s="379">
        <v>29</v>
      </c>
      <c r="D365" s="405">
        <v>0.23843500079615082</v>
      </c>
      <c r="E365" s="379">
        <v>30</v>
      </c>
      <c r="F365" s="405">
        <v>0.26467315348396619</v>
      </c>
      <c r="G365" s="379">
        <v>29</v>
      </c>
      <c r="H365" s="337">
        <v>0.21674388467598943</v>
      </c>
      <c r="I365" s="650">
        <v>30</v>
      </c>
      <c r="J365" s="337">
        <v>0.16835337916199833</v>
      </c>
      <c r="K365" s="379">
        <v>31</v>
      </c>
    </row>
    <row r="366" spans="1:11" ht="27.75" customHeight="1" x14ac:dyDescent="0.25">
      <c r="A366" s="155" t="s">
        <v>194</v>
      </c>
      <c r="B366" s="154">
        <v>0.43</v>
      </c>
      <c r="C366" s="379">
        <v>21</v>
      </c>
      <c r="D366" s="154">
        <v>0.62515659740746332</v>
      </c>
      <c r="E366" s="379">
        <v>18</v>
      </c>
      <c r="F366" s="154">
        <v>0.55565681910403397</v>
      </c>
      <c r="G366" s="379">
        <v>20</v>
      </c>
      <c r="H366" s="337">
        <v>0.46836236222816086</v>
      </c>
      <c r="I366" s="650">
        <v>22</v>
      </c>
      <c r="J366" s="337">
        <v>0.41846963074517196</v>
      </c>
      <c r="K366" s="379">
        <v>22</v>
      </c>
    </row>
    <row r="367" spans="1:11" ht="27.75" customHeight="1" x14ac:dyDescent="0.25">
      <c r="A367" s="155" t="s">
        <v>195</v>
      </c>
      <c r="B367" s="405">
        <v>0.89</v>
      </c>
      <c r="C367" s="379">
        <v>16</v>
      </c>
      <c r="D367" s="405">
        <v>0.9944835339496555</v>
      </c>
      <c r="E367" s="379">
        <v>15</v>
      </c>
      <c r="F367" s="405">
        <v>1.0053109857078497</v>
      </c>
      <c r="G367" s="379">
        <v>16</v>
      </c>
      <c r="H367" s="337">
        <v>1.1478430131945057</v>
      </c>
      <c r="I367" s="650">
        <v>14</v>
      </c>
      <c r="J367" s="337">
        <v>1.1734796324764487</v>
      </c>
      <c r="K367" s="379">
        <v>13</v>
      </c>
    </row>
    <row r="368" spans="1:11" ht="27.75" customHeight="1" x14ac:dyDescent="0.25">
      <c r="A368" s="155" t="s">
        <v>196</v>
      </c>
      <c r="B368" s="405">
        <v>0.38</v>
      </c>
      <c r="C368" s="379">
        <v>24</v>
      </c>
      <c r="D368" s="405">
        <v>0.41948781679701613</v>
      </c>
      <c r="E368" s="379">
        <v>24</v>
      </c>
      <c r="F368" s="405">
        <v>0.40326530796593985</v>
      </c>
      <c r="G368" s="379">
        <v>24</v>
      </c>
      <c r="H368" s="337">
        <v>0.36106955798349627</v>
      </c>
      <c r="I368" s="650">
        <v>25</v>
      </c>
      <c r="J368" s="337">
        <v>0.32447690952938568</v>
      </c>
      <c r="K368" s="379">
        <v>25</v>
      </c>
    </row>
    <row r="369" spans="1:11" ht="27.75" customHeight="1" x14ac:dyDescent="0.25">
      <c r="A369" s="155" t="s">
        <v>197</v>
      </c>
      <c r="B369" s="405">
        <v>1.23</v>
      </c>
      <c r="C369" s="379">
        <v>13</v>
      </c>
      <c r="D369" s="405">
        <v>1.3872893782553279</v>
      </c>
      <c r="E369" s="379">
        <v>13</v>
      </c>
      <c r="F369" s="405">
        <v>1.6452579609570896</v>
      </c>
      <c r="G369" s="379">
        <v>12</v>
      </c>
      <c r="H369" s="337">
        <v>1.3225380099254107</v>
      </c>
      <c r="I369" s="650">
        <v>12</v>
      </c>
      <c r="J369" s="337">
        <v>1.1675151139700695</v>
      </c>
      <c r="K369" s="379">
        <v>14</v>
      </c>
    </row>
    <row r="370" spans="1:11" ht="27.75" customHeight="1" x14ac:dyDescent="0.25">
      <c r="A370" s="155" t="s">
        <v>198</v>
      </c>
      <c r="B370" s="405">
        <v>2.2000000000000002</v>
      </c>
      <c r="C370" s="379">
        <v>9</v>
      </c>
      <c r="D370" s="405">
        <v>1.802466250096894</v>
      </c>
      <c r="E370" s="379">
        <v>10</v>
      </c>
      <c r="F370" s="405">
        <v>2.6683310016984993</v>
      </c>
      <c r="G370" s="379">
        <v>7</v>
      </c>
      <c r="H370" s="337">
        <v>4.1181304786802349</v>
      </c>
      <c r="I370" s="650">
        <v>4</v>
      </c>
      <c r="J370" s="337">
        <v>2.7538538943587856</v>
      </c>
      <c r="K370" s="379">
        <v>6</v>
      </c>
    </row>
    <row r="371" spans="1:11" ht="27.75" customHeight="1" x14ac:dyDescent="0.25">
      <c r="A371" s="155" t="s">
        <v>199</v>
      </c>
      <c r="B371" s="405">
        <v>2.58</v>
      </c>
      <c r="C371" s="379">
        <v>6</v>
      </c>
      <c r="D371" s="405">
        <v>2.7329482414958886</v>
      </c>
      <c r="E371" s="379">
        <v>6</v>
      </c>
      <c r="F371" s="405">
        <v>3.60783512650353</v>
      </c>
      <c r="G371" s="379">
        <v>5</v>
      </c>
      <c r="H371" s="337">
        <v>3.8650941902907894</v>
      </c>
      <c r="I371" s="650">
        <v>5</v>
      </c>
      <c r="J371" s="337">
        <v>3.8102613540911392</v>
      </c>
      <c r="K371" s="379">
        <v>4</v>
      </c>
    </row>
    <row r="372" spans="1:11" ht="27.75" customHeight="1" x14ac:dyDescent="0.25">
      <c r="A372" s="155" t="s">
        <v>200</v>
      </c>
      <c r="B372" s="405">
        <v>0.56999999999999995</v>
      </c>
      <c r="C372" s="379">
        <v>19</v>
      </c>
      <c r="D372" s="405">
        <v>0.58560262988552736</v>
      </c>
      <c r="E372" s="379">
        <v>20</v>
      </c>
      <c r="F372" s="405">
        <v>0.53880308501897745</v>
      </c>
      <c r="G372" s="379">
        <v>21</v>
      </c>
      <c r="H372" s="337">
        <v>0.49868253983234706</v>
      </c>
      <c r="I372" s="650">
        <v>19</v>
      </c>
      <c r="J372" s="337">
        <v>0.43847575933982075</v>
      </c>
      <c r="K372" s="379">
        <v>20</v>
      </c>
    </row>
    <row r="373" spans="1:11" ht="27.75" customHeight="1" x14ac:dyDescent="0.25">
      <c r="A373" s="155" t="s">
        <v>201</v>
      </c>
      <c r="B373" s="405">
        <v>1.77</v>
      </c>
      <c r="C373" s="379">
        <v>11</v>
      </c>
      <c r="D373" s="405">
        <v>1.6969178892203853</v>
      </c>
      <c r="E373" s="379">
        <v>12</v>
      </c>
      <c r="F373" s="405">
        <v>1.6791747572002584</v>
      </c>
      <c r="G373" s="379">
        <v>11</v>
      </c>
      <c r="H373" s="337">
        <v>2.3742961771206437</v>
      </c>
      <c r="I373" s="650">
        <v>9</v>
      </c>
      <c r="J373" s="337">
        <v>2.0045987462251889</v>
      </c>
      <c r="K373" s="379">
        <v>10</v>
      </c>
    </row>
    <row r="374" spans="1:11" ht="27.75" customHeight="1" x14ac:dyDescent="0.25">
      <c r="A374" s="404" t="s">
        <v>452</v>
      </c>
      <c r="B374" s="684"/>
      <c r="C374" s="623"/>
      <c r="D374" s="684"/>
      <c r="E374" s="623"/>
      <c r="F374" s="684"/>
      <c r="G374" s="623"/>
      <c r="H374" s="643"/>
      <c r="I374" s="623"/>
      <c r="J374" s="643"/>
      <c r="K374" s="623"/>
    </row>
    <row r="375" spans="1:11" ht="27.75" customHeight="1" x14ac:dyDescent="0.25">
      <c r="A375" s="826" t="s">
        <v>870</v>
      </c>
      <c r="B375" s="826"/>
      <c r="C375" s="826"/>
      <c r="D375" s="826"/>
      <c r="E375" s="826"/>
      <c r="F375" s="826"/>
      <c r="G375" s="826"/>
      <c r="H375" s="826"/>
      <c r="I375" s="826"/>
      <c r="J375" s="328"/>
      <c r="K375" s="328"/>
    </row>
    <row r="377" spans="1:11" ht="27.75" customHeight="1" x14ac:dyDescent="0.25">
      <c r="A377" s="469" t="s">
        <v>450</v>
      </c>
      <c r="B377" s="497"/>
      <c r="C377" s="497"/>
      <c r="D377" s="497"/>
      <c r="E377" s="497"/>
      <c r="F377" s="497"/>
      <c r="G377" s="497"/>
      <c r="H377" s="497"/>
      <c r="I377" s="497"/>
      <c r="J377" s="497"/>
      <c r="K377" s="497" t="s">
        <v>0</v>
      </c>
    </row>
    <row r="378" spans="1:11" ht="27.75" customHeight="1" x14ac:dyDescent="0.25">
      <c r="A378" s="804" t="s">
        <v>1</v>
      </c>
      <c r="B378" s="726">
        <v>1398</v>
      </c>
      <c r="C378" s="727"/>
      <c r="D378" s="726">
        <v>1399</v>
      </c>
      <c r="E378" s="727"/>
      <c r="F378" s="726">
        <v>1400</v>
      </c>
      <c r="G378" s="727"/>
      <c r="H378" s="725">
        <v>1401</v>
      </c>
      <c r="I378" s="725"/>
      <c r="J378" s="725">
        <v>1402</v>
      </c>
      <c r="K378" s="725"/>
    </row>
    <row r="379" spans="1:11" ht="27.75" customHeight="1" x14ac:dyDescent="0.25">
      <c r="A379" s="804"/>
      <c r="B379" s="153" t="s">
        <v>2</v>
      </c>
      <c r="C379" s="153" t="s">
        <v>3</v>
      </c>
      <c r="D379" s="153" t="s">
        <v>2</v>
      </c>
      <c r="E379" s="153" t="s">
        <v>3</v>
      </c>
      <c r="F379" s="153" t="s">
        <v>2</v>
      </c>
      <c r="G379" s="153" t="s">
        <v>3</v>
      </c>
      <c r="H379" s="153" t="s">
        <v>2</v>
      </c>
      <c r="I379" s="153" t="s">
        <v>3</v>
      </c>
      <c r="J379" s="153" t="s">
        <v>2</v>
      </c>
      <c r="K379" s="153" t="s">
        <v>3</v>
      </c>
    </row>
    <row r="380" spans="1:11" ht="27.75" customHeight="1" x14ac:dyDescent="0.25">
      <c r="A380" s="79" t="s">
        <v>451</v>
      </c>
      <c r="B380" s="195">
        <v>100</v>
      </c>
      <c r="C380" s="16" t="s">
        <v>230</v>
      </c>
      <c r="D380" s="195">
        <v>100</v>
      </c>
      <c r="E380" s="16" t="s">
        <v>230</v>
      </c>
      <c r="F380" s="195">
        <v>100</v>
      </c>
      <c r="G380" s="16" t="s">
        <v>230</v>
      </c>
      <c r="H380" s="195">
        <v>100</v>
      </c>
      <c r="I380" s="278" t="s">
        <v>230</v>
      </c>
      <c r="J380" s="195">
        <v>100</v>
      </c>
      <c r="K380" s="16" t="s">
        <v>230</v>
      </c>
    </row>
    <row r="381" spans="1:11" ht="27.75" customHeight="1" x14ac:dyDescent="0.25">
      <c r="A381" s="155" t="s">
        <v>171</v>
      </c>
      <c r="B381" s="405">
        <v>2.2000000000000002</v>
      </c>
      <c r="C381" s="379">
        <v>9</v>
      </c>
      <c r="D381" s="405">
        <v>2.3316931368183607</v>
      </c>
      <c r="E381" s="379">
        <v>9</v>
      </c>
      <c r="F381" s="405">
        <v>2.3792657580108636</v>
      </c>
      <c r="G381" s="379">
        <v>10</v>
      </c>
      <c r="H381" s="337">
        <v>3.0690602137189273</v>
      </c>
      <c r="I381" s="683">
        <v>8</v>
      </c>
      <c r="J381" s="337">
        <v>2.1458861428099238</v>
      </c>
      <c r="K381" s="339">
        <v>8</v>
      </c>
    </row>
    <row r="382" spans="1:11" ht="27.75" customHeight="1" x14ac:dyDescent="0.25">
      <c r="A382" s="155" t="s">
        <v>172</v>
      </c>
      <c r="B382" s="405">
        <v>0.98</v>
      </c>
      <c r="C382" s="379">
        <v>18</v>
      </c>
      <c r="D382" s="405">
        <v>0.82347701225421954</v>
      </c>
      <c r="E382" s="379">
        <v>17</v>
      </c>
      <c r="F382" s="405">
        <v>0.8104755728393559</v>
      </c>
      <c r="G382" s="379">
        <v>18</v>
      </c>
      <c r="H382" s="337">
        <v>1.2159635002860059</v>
      </c>
      <c r="I382" s="683">
        <v>17</v>
      </c>
      <c r="J382" s="337">
        <v>0.89850419565100625</v>
      </c>
      <c r="K382" s="339">
        <v>16</v>
      </c>
    </row>
    <row r="383" spans="1:11" ht="27.75" customHeight="1" x14ac:dyDescent="0.25">
      <c r="A383" s="155" t="s">
        <v>173</v>
      </c>
      <c r="B383" s="405">
        <v>0.23</v>
      </c>
      <c r="C383" s="379">
        <v>27</v>
      </c>
      <c r="D383" s="405">
        <v>0.26186297851563722</v>
      </c>
      <c r="E383" s="379">
        <v>27</v>
      </c>
      <c r="F383" s="405">
        <v>0.31980242661313479</v>
      </c>
      <c r="G383" s="379">
        <v>26</v>
      </c>
      <c r="H383" s="337">
        <v>0.43843216603066826</v>
      </c>
      <c r="I383" s="683">
        <v>23</v>
      </c>
      <c r="J383" s="337">
        <v>0.33341095753288413</v>
      </c>
      <c r="K383" s="339">
        <v>24</v>
      </c>
    </row>
    <row r="384" spans="1:11" ht="27.75" customHeight="1" x14ac:dyDescent="0.25">
      <c r="A384" s="155" t="s">
        <v>174</v>
      </c>
      <c r="B384" s="405">
        <v>5.38</v>
      </c>
      <c r="C384" s="379">
        <v>4</v>
      </c>
      <c r="D384" s="405">
        <v>6.2898385807769017</v>
      </c>
      <c r="E384" s="379">
        <v>4</v>
      </c>
      <c r="F384" s="405">
        <v>7.1271883861638532</v>
      </c>
      <c r="G384" s="379">
        <v>4</v>
      </c>
      <c r="H384" s="337">
        <v>6.1753225575752007</v>
      </c>
      <c r="I384" s="683">
        <v>5</v>
      </c>
      <c r="J384" s="337">
        <v>3.2555391282585804</v>
      </c>
      <c r="K384" s="339">
        <v>5</v>
      </c>
    </row>
    <row r="385" spans="1:11" ht="27.75" customHeight="1" x14ac:dyDescent="0.25">
      <c r="A385" s="155" t="s">
        <v>175</v>
      </c>
      <c r="B385" s="405">
        <v>1.64</v>
      </c>
      <c r="C385" s="379">
        <v>11</v>
      </c>
      <c r="D385" s="405">
        <v>2.0141573000911182</v>
      </c>
      <c r="E385" s="379">
        <v>11</v>
      </c>
      <c r="F385" s="405">
        <v>2.0536655915976558</v>
      </c>
      <c r="G385" s="379">
        <v>11</v>
      </c>
      <c r="H385" s="337">
        <v>2.635761381571347</v>
      </c>
      <c r="I385" s="683">
        <v>10</v>
      </c>
      <c r="J385" s="337">
        <v>2.0775021809657583</v>
      </c>
      <c r="K385" s="339">
        <v>9</v>
      </c>
    </row>
    <row r="386" spans="1:11" ht="27.75" customHeight="1" x14ac:dyDescent="0.25">
      <c r="A386" s="155" t="s">
        <v>176</v>
      </c>
      <c r="B386" s="405">
        <v>0.08</v>
      </c>
      <c r="C386" s="379">
        <v>31</v>
      </c>
      <c r="D386" s="405">
        <v>8.1686044456899434E-2</v>
      </c>
      <c r="E386" s="379">
        <v>31</v>
      </c>
      <c r="F386" s="405">
        <v>9.8960382743989619E-2</v>
      </c>
      <c r="G386" s="379">
        <v>31</v>
      </c>
      <c r="H386" s="337">
        <v>0.14966224796209293</v>
      </c>
      <c r="I386" s="683">
        <v>31</v>
      </c>
      <c r="J386" s="337">
        <v>0.19862538451654177</v>
      </c>
      <c r="K386" s="339">
        <v>31</v>
      </c>
    </row>
    <row r="387" spans="1:11" ht="27.75" customHeight="1" x14ac:dyDescent="0.25">
      <c r="A387" s="155" t="s">
        <v>177</v>
      </c>
      <c r="B387" s="405">
        <v>4.7</v>
      </c>
      <c r="C387" s="379">
        <v>5</v>
      </c>
      <c r="D387" s="405">
        <v>4.4993488000102602</v>
      </c>
      <c r="E387" s="379">
        <v>5</v>
      </c>
      <c r="F387" s="405">
        <v>4.2378721144160529</v>
      </c>
      <c r="G387" s="379">
        <v>6</v>
      </c>
      <c r="H387" s="337">
        <v>4.7556376152429376</v>
      </c>
      <c r="I387" s="683">
        <v>6</v>
      </c>
      <c r="J387" s="337">
        <v>3.1577660635495506</v>
      </c>
      <c r="K387" s="339">
        <v>6</v>
      </c>
    </row>
    <row r="388" spans="1:11" ht="27.75" customHeight="1" x14ac:dyDescent="0.25">
      <c r="A388" s="155" t="s">
        <v>178</v>
      </c>
      <c r="B388" s="405">
        <v>37.32</v>
      </c>
      <c r="C388" s="379">
        <v>1</v>
      </c>
      <c r="D388" s="405">
        <v>38.674533151615016</v>
      </c>
      <c r="E388" s="379">
        <v>1</v>
      </c>
      <c r="F388" s="405">
        <v>32.061647087772229</v>
      </c>
      <c r="G388" s="379">
        <v>1</v>
      </c>
      <c r="H388" s="337">
        <v>30.818942017994861</v>
      </c>
      <c r="I388" s="683">
        <v>1</v>
      </c>
      <c r="J388" s="337">
        <v>23.42074949841836</v>
      </c>
      <c r="K388" s="339">
        <v>1</v>
      </c>
    </row>
    <row r="389" spans="1:11" ht="27.75" customHeight="1" x14ac:dyDescent="0.25">
      <c r="A389" s="155" t="s">
        <v>179</v>
      </c>
      <c r="B389" s="405">
        <v>0.26</v>
      </c>
      <c r="C389" s="379">
        <v>24</v>
      </c>
      <c r="D389" s="405">
        <v>0.30019460272809378</v>
      </c>
      <c r="E389" s="379">
        <v>24</v>
      </c>
      <c r="F389" s="405">
        <v>0.57609101784904437</v>
      </c>
      <c r="G389" s="379">
        <v>21</v>
      </c>
      <c r="H389" s="337">
        <v>0.47821012145884412</v>
      </c>
      <c r="I389" s="683">
        <v>22</v>
      </c>
      <c r="J389" s="337">
        <v>0.42806242641092401</v>
      </c>
      <c r="K389" s="339">
        <v>21</v>
      </c>
    </row>
    <row r="390" spans="1:11" ht="27.75" customHeight="1" x14ac:dyDescent="0.25">
      <c r="A390" s="155" t="s">
        <v>180</v>
      </c>
      <c r="B390" s="405">
        <v>0.18</v>
      </c>
      <c r="C390" s="379">
        <v>29</v>
      </c>
      <c r="D390" s="405">
        <v>0.25831990375473313</v>
      </c>
      <c r="E390" s="379">
        <v>28</v>
      </c>
      <c r="F390" s="405">
        <v>0.33176385498368416</v>
      </c>
      <c r="G390" s="379">
        <v>25</v>
      </c>
      <c r="H390" s="337">
        <v>0.30052920985813775</v>
      </c>
      <c r="I390" s="683">
        <v>27</v>
      </c>
      <c r="J390" s="337">
        <v>0.25267650052837309</v>
      </c>
      <c r="K390" s="339">
        <v>27</v>
      </c>
    </row>
    <row r="391" spans="1:11" ht="27.75" customHeight="1" x14ac:dyDescent="0.25">
      <c r="A391" s="155" t="s">
        <v>181</v>
      </c>
      <c r="B391" s="405">
        <v>2.31</v>
      </c>
      <c r="C391" s="379">
        <v>8</v>
      </c>
      <c r="D391" s="405">
        <v>2.8594527256443047</v>
      </c>
      <c r="E391" s="379">
        <v>8</v>
      </c>
      <c r="F391" s="405">
        <v>2.9776882025778315</v>
      </c>
      <c r="G391" s="379">
        <v>9</v>
      </c>
      <c r="H391" s="337">
        <v>2.8636914279898233</v>
      </c>
      <c r="I391" s="683">
        <v>9</v>
      </c>
      <c r="J391" s="337">
        <v>2.6020770729910767</v>
      </c>
      <c r="K391" s="339">
        <v>7</v>
      </c>
    </row>
    <row r="392" spans="1:11" ht="27.75" customHeight="1" x14ac:dyDescent="0.25">
      <c r="A392" s="155" t="s">
        <v>182</v>
      </c>
      <c r="B392" s="405">
        <v>0.15</v>
      </c>
      <c r="C392" s="379">
        <v>30</v>
      </c>
      <c r="D392" s="405">
        <v>0.16355247857902092</v>
      </c>
      <c r="E392" s="379">
        <v>30</v>
      </c>
      <c r="F392" s="405">
        <v>0.28085973904687239</v>
      </c>
      <c r="G392" s="379">
        <v>29</v>
      </c>
      <c r="H392" s="337">
        <v>0.23777666259434649</v>
      </c>
      <c r="I392" s="683">
        <v>29</v>
      </c>
      <c r="J392" s="337">
        <v>0.20120549515400588</v>
      </c>
      <c r="K392" s="339">
        <v>30</v>
      </c>
    </row>
    <row r="393" spans="1:11" ht="27.75" customHeight="1" x14ac:dyDescent="0.25">
      <c r="A393" s="155" t="s">
        <v>183</v>
      </c>
      <c r="B393" s="405">
        <v>8.25</v>
      </c>
      <c r="C393" s="379">
        <v>3</v>
      </c>
      <c r="D393" s="405">
        <v>8.3207272047550465</v>
      </c>
      <c r="E393" s="379">
        <v>3</v>
      </c>
      <c r="F393" s="405">
        <v>8.913896742669241</v>
      </c>
      <c r="G393" s="379">
        <v>3</v>
      </c>
      <c r="H393" s="337">
        <v>7.4499234122654414</v>
      </c>
      <c r="I393" s="683">
        <v>3</v>
      </c>
      <c r="J393" s="337">
        <v>3.7897023287630569</v>
      </c>
      <c r="K393" s="339">
        <v>4</v>
      </c>
    </row>
    <row r="394" spans="1:11" ht="27.75" customHeight="1" x14ac:dyDescent="0.25">
      <c r="A394" s="155" t="s">
        <v>184</v>
      </c>
      <c r="B394" s="405">
        <v>1.38</v>
      </c>
      <c r="C394" s="379">
        <v>13</v>
      </c>
      <c r="D394" s="405">
        <v>1.7848637474493765</v>
      </c>
      <c r="E394" s="379">
        <v>13</v>
      </c>
      <c r="F394" s="405">
        <v>1.8733788469388366</v>
      </c>
      <c r="G394" s="379">
        <v>13</v>
      </c>
      <c r="H394" s="337">
        <v>1.9950641855015918</v>
      </c>
      <c r="I394" s="683">
        <v>14</v>
      </c>
      <c r="J394" s="337">
        <v>1.6584756943892089</v>
      </c>
      <c r="K394" s="339">
        <v>11</v>
      </c>
    </row>
    <row r="395" spans="1:11" ht="27.75" customHeight="1" x14ac:dyDescent="0.25">
      <c r="A395" s="155" t="s">
        <v>185</v>
      </c>
      <c r="B395" s="405">
        <v>0.43</v>
      </c>
      <c r="C395" s="379">
        <v>21</v>
      </c>
      <c r="D395" s="405">
        <v>0.64084851161797285</v>
      </c>
      <c r="E395" s="379">
        <v>20</v>
      </c>
      <c r="F395" s="405">
        <v>0.68425390975769051</v>
      </c>
      <c r="G395" s="379">
        <v>20</v>
      </c>
      <c r="H395" s="337">
        <v>0.93443989160051177</v>
      </c>
      <c r="I395" s="683">
        <v>19</v>
      </c>
      <c r="J395" s="337">
        <v>0.552449739987668</v>
      </c>
      <c r="K395" s="339">
        <v>20</v>
      </c>
    </row>
    <row r="396" spans="1:11" ht="27.75" customHeight="1" x14ac:dyDescent="0.25">
      <c r="A396" s="155" t="s">
        <v>186</v>
      </c>
      <c r="B396" s="405">
        <v>1.1200000000000001</v>
      </c>
      <c r="C396" s="379">
        <v>17</v>
      </c>
      <c r="D396" s="405">
        <v>0.72218673163490488</v>
      </c>
      <c r="E396" s="379">
        <v>19</v>
      </c>
      <c r="F396" s="405">
        <v>0.74661723568981886</v>
      </c>
      <c r="G396" s="379">
        <v>19</v>
      </c>
      <c r="H396" s="337">
        <v>0.89034263103644262</v>
      </c>
      <c r="I396" s="683">
        <v>20</v>
      </c>
      <c r="J396" s="337">
        <v>0.73354711776090542</v>
      </c>
      <c r="K396" s="339">
        <v>18</v>
      </c>
    </row>
    <row r="397" spans="1:11" ht="27.75" customHeight="1" x14ac:dyDescent="0.25">
      <c r="A397" s="155" t="s">
        <v>187</v>
      </c>
      <c r="B397" s="405">
        <v>1.69</v>
      </c>
      <c r="C397" s="379">
        <v>10</v>
      </c>
      <c r="D397" s="405">
        <v>2.1396288684932285</v>
      </c>
      <c r="E397" s="379">
        <v>10</v>
      </c>
      <c r="F397" s="405">
        <v>2.0205373871333014</v>
      </c>
      <c r="G397" s="379">
        <v>12</v>
      </c>
      <c r="H397" s="337">
        <v>2.1580337663917213</v>
      </c>
      <c r="I397" s="683">
        <v>12</v>
      </c>
      <c r="J397" s="337">
        <v>1.6382559173150391</v>
      </c>
      <c r="K397" s="339">
        <v>12</v>
      </c>
    </row>
    <row r="398" spans="1:11" ht="27.75" customHeight="1" x14ac:dyDescent="0.25">
      <c r="A398" s="155" t="s">
        <v>188</v>
      </c>
      <c r="B398" s="405">
        <v>1.53</v>
      </c>
      <c r="C398" s="379">
        <v>12</v>
      </c>
      <c r="D398" s="405">
        <v>1.9275290727996715</v>
      </c>
      <c r="E398" s="379">
        <v>12</v>
      </c>
      <c r="F398" s="405">
        <v>1.6686448651180419</v>
      </c>
      <c r="G398" s="379">
        <v>14</v>
      </c>
      <c r="H398" s="337">
        <v>2.3138733399922238</v>
      </c>
      <c r="I398" s="683">
        <v>11</v>
      </c>
      <c r="J398" s="337">
        <v>1.5678334946438093</v>
      </c>
      <c r="K398" s="339">
        <v>13</v>
      </c>
    </row>
    <row r="399" spans="1:11" ht="27.75" customHeight="1" x14ac:dyDescent="0.25">
      <c r="A399" s="155" t="s">
        <v>189</v>
      </c>
      <c r="B399" s="405">
        <v>0.97</v>
      </c>
      <c r="C399" s="379">
        <v>19</v>
      </c>
      <c r="D399" s="405">
        <v>0.72255287599929763</v>
      </c>
      <c r="E399" s="379">
        <v>18</v>
      </c>
      <c r="F399" s="405">
        <v>0.85755646463811208</v>
      </c>
      <c r="G399" s="379">
        <v>17</v>
      </c>
      <c r="H399" s="337">
        <v>1.0012926714725887</v>
      </c>
      <c r="I399" s="683">
        <v>18</v>
      </c>
      <c r="J399" s="337">
        <v>0.61250540506112827</v>
      </c>
      <c r="K399" s="339">
        <v>19</v>
      </c>
    </row>
    <row r="400" spans="1:11" ht="27.75" customHeight="1" x14ac:dyDescent="0.25">
      <c r="A400" s="155" t="s">
        <v>190</v>
      </c>
      <c r="B400" s="405">
        <v>0.25</v>
      </c>
      <c r="C400" s="379">
        <v>26</v>
      </c>
      <c r="D400" s="405">
        <v>0.39993492650582091</v>
      </c>
      <c r="E400" s="379">
        <v>23</v>
      </c>
      <c r="F400" s="405">
        <v>0.53393642577522882</v>
      </c>
      <c r="G400" s="379">
        <v>22</v>
      </c>
      <c r="H400" s="337">
        <v>0.3538002135278811</v>
      </c>
      <c r="I400" s="683">
        <v>25</v>
      </c>
      <c r="J400" s="337">
        <v>0.25695257268458771</v>
      </c>
      <c r="K400" s="339">
        <v>26</v>
      </c>
    </row>
    <row r="401" spans="1:11" ht="27.75" customHeight="1" x14ac:dyDescent="0.25">
      <c r="A401" s="155" t="s">
        <v>191</v>
      </c>
      <c r="B401" s="405">
        <v>3.46</v>
      </c>
      <c r="C401" s="379">
        <v>6</v>
      </c>
      <c r="D401" s="405">
        <v>3.9570102119264345</v>
      </c>
      <c r="E401" s="379">
        <v>6</v>
      </c>
      <c r="F401" s="405">
        <v>6.1041721830539819</v>
      </c>
      <c r="G401" s="379">
        <v>5</v>
      </c>
      <c r="H401" s="337">
        <v>7.3167746736905359</v>
      </c>
      <c r="I401" s="683">
        <v>4</v>
      </c>
      <c r="J401" s="337">
        <v>7.265391026116844</v>
      </c>
      <c r="K401" s="339">
        <v>3</v>
      </c>
    </row>
    <row r="402" spans="1:11" ht="27.75" customHeight="1" x14ac:dyDescent="0.25">
      <c r="A402" s="155" t="s">
        <v>192</v>
      </c>
      <c r="B402" s="405">
        <v>0.47</v>
      </c>
      <c r="C402" s="379">
        <v>20</v>
      </c>
      <c r="D402" s="405">
        <v>0.48008396741753911</v>
      </c>
      <c r="E402" s="379">
        <v>22</v>
      </c>
      <c r="F402" s="405">
        <v>0.5221645497665951</v>
      </c>
      <c r="G402" s="379">
        <v>23</v>
      </c>
      <c r="H402" s="337">
        <v>0.63482756903492199</v>
      </c>
      <c r="I402" s="683">
        <v>21</v>
      </c>
      <c r="J402" s="337">
        <v>0.32346311032739894</v>
      </c>
      <c r="K402" s="339">
        <v>25</v>
      </c>
    </row>
    <row r="403" spans="1:11" ht="27.75" customHeight="1" x14ac:dyDescent="0.25">
      <c r="A403" s="155" t="s">
        <v>193</v>
      </c>
      <c r="B403" s="405">
        <v>0.25</v>
      </c>
      <c r="C403" s="379">
        <v>25</v>
      </c>
      <c r="D403" s="405">
        <v>0.26477578806986657</v>
      </c>
      <c r="E403" s="379">
        <v>26</v>
      </c>
      <c r="F403" s="405">
        <v>0.22256894072703004</v>
      </c>
      <c r="G403" s="379">
        <v>30</v>
      </c>
      <c r="H403" s="337">
        <v>0.21881701355292177</v>
      </c>
      <c r="I403" s="683">
        <v>30</v>
      </c>
      <c r="J403" s="337">
        <v>0.2138545451543731</v>
      </c>
      <c r="K403" s="339">
        <v>29</v>
      </c>
    </row>
    <row r="404" spans="1:11" ht="27.75" customHeight="1" x14ac:dyDescent="0.25">
      <c r="A404" s="155" t="s">
        <v>194</v>
      </c>
      <c r="B404" s="154">
        <v>0.28000000000000003</v>
      </c>
      <c r="C404" s="379">
        <v>23</v>
      </c>
      <c r="D404" s="154">
        <v>0.29385162336920234</v>
      </c>
      <c r="E404" s="379">
        <v>25</v>
      </c>
      <c r="F404" s="154">
        <v>0.30682200704710638</v>
      </c>
      <c r="G404" s="379">
        <v>27</v>
      </c>
      <c r="H404" s="337">
        <v>0.33737885270951234</v>
      </c>
      <c r="I404" s="683">
        <v>26</v>
      </c>
      <c r="J404" s="337">
        <v>0.34889587151220525</v>
      </c>
      <c r="K404" s="339">
        <v>23</v>
      </c>
    </row>
    <row r="405" spans="1:11" ht="27.75" customHeight="1" x14ac:dyDescent="0.25">
      <c r="A405" s="155" t="s">
        <v>195</v>
      </c>
      <c r="B405" s="405">
        <v>1.29</v>
      </c>
      <c r="C405" s="379">
        <v>15</v>
      </c>
      <c r="D405" s="405">
        <v>1.2737323311521018</v>
      </c>
      <c r="E405" s="379">
        <v>16</v>
      </c>
      <c r="F405" s="405">
        <v>1.3177159225358854</v>
      </c>
      <c r="G405" s="379">
        <v>16</v>
      </c>
      <c r="H405" s="337">
        <v>1.3051207671393115</v>
      </c>
      <c r="I405" s="683">
        <v>16</v>
      </c>
      <c r="J405" s="337">
        <v>0.88469877913423711</v>
      </c>
      <c r="K405" s="339">
        <v>17</v>
      </c>
    </row>
    <row r="406" spans="1:11" ht="27.75" customHeight="1" x14ac:dyDescent="0.25">
      <c r="A406" s="155" t="s">
        <v>196</v>
      </c>
      <c r="B406" s="405">
        <v>0.2</v>
      </c>
      <c r="C406" s="379">
        <v>28</v>
      </c>
      <c r="D406" s="405">
        <v>0.23896083055431869</v>
      </c>
      <c r="E406" s="379">
        <v>29</v>
      </c>
      <c r="F406" s="405">
        <v>0.29092537567941412</v>
      </c>
      <c r="G406" s="379">
        <v>28</v>
      </c>
      <c r="H406" s="337">
        <v>0.26996319360301529</v>
      </c>
      <c r="I406" s="683">
        <v>28</v>
      </c>
      <c r="J406" s="337">
        <v>0.23974008274597303</v>
      </c>
      <c r="K406" s="339">
        <v>28</v>
      </c>
    </row>
    <row r="407" spans="1:11" ht="27.75" customHeight="1" x14ac:dyDescent="0.25">
      <c r="A407" s="155" t="s">
        <v>197</v>
      </c>
      <c r="B407" s="405">
        <v>1.25</v>
      </c>
      <c r="C407" s="379">
        <v>16</v>
      </c>
      <c r="D407" s="405">
        <v>1.3690382206070346</v>
      </c>
      <c r="E407" s="379">
        <v>15</v>
      </c>
      <c r="F407" s="405">
        <v>1.4715129670839731</v>
      </c>
      <c r="G407" s="379">
        <v>15</v>
      </c>
      <c r="H407" s="337">
        <v>1.3225996017297426</v>
      </c>
      <c r="I407" s="683">
        <v>15</v>
      </c>
      <c r="J407" s="337">
        <v>1.0227546664178138</v>
      </c>
      <c r="K407" s="339">
        <v>15</v>
      </c>
    </row>
    <row r="408" spans="1:11" ht="27.75" customHeight="1" x14ac:dyDescent="0.25">
      <c r="A408" s="155" t="s">
        <v>198</v>
      </c>
      <c r="B408" s="405">
        <v>3.09</v>
      </c>
      <c r="C408" s="379">
        <v>7</v>
      </c>
      <c r="D408" s="405">
        <v>3.640189619670346</v>
      </c>
      <c r="E408" s="379">
        <v>7</v>
      </c>
      <c r="F408" s="405">
        <v>3.1620474156481753</v>
      </c>
      <c r="G408" s="379">
        <v>7</v>
      </c>
      <c r="H408" s="337">
        <v>3.4989232563492227</v>
      </c>
      <c r="I408" s="683">
        <v>7</v>
      </c>
      <c r="J408" s="337">
        <v>2.0207719454084327</v>
      </c>
      <c r="K408" s="339">
        <v>10</v>
      </c>
    </row>
    <row r="409" spans="1:11" ht="27.75" customHeight="1" x14ac:dyDescent="0.25">
      <c r="A409" s="155" t="s">
        <v>199</v>
      </c>
      <c r="B409" s="405">
        <v>14.81</v>
      </c>
      <c r="C409" s="379">
        <v>2</v>
      </c>
      <c r="D409" s="405">
        <v>8.6879196922811666</v>
      </c>
      <c r="E409" s="379">
        <v>2</v>
      </c>
      <c r="F409" s="405">
        <v>9.1953034412038814</v>
      </c>
      <c r="G409" s="379">
        <v>2</v>
      </c>
      <c r="H409" s="337">
        <v>12.690312549469605</v>
      </c>
      <c r="I409" s="683">
        <v>2</v>
      </c>
      <c r="J409" s="337">
        <v>8.5245800542355017</v>
      </c>
      <c r="K409" s="339">
        <v>2</v>
      </c>
    </row>
    <row r="410" spans="1:11" ht="27.75" customHeight="1" x14ac:dyDescent="0.25">
      <c r="A410" s="155" t="s">
        <v>200</v>
      </c>
      <c r="B410" s="405">
        <v>0.34</v>
      </c>
      <c r="C410" s="379">
        <v>22</v>
      </c>
      <c r="D410" s="405">
        <v>0.49627007376976984</v>
      </c>
      <c r="E410" s="379">
        <v>21</v>
      </c>
      <c r="F410" s="405">
        <v>0.51147854165552997</v>
      </c>
      <c r="G410" s="379">
        <v>24</v>
      </c>
      <c r="H410" s="337">
        <v>0.40818141457460666</v>
      </c>
      <c r="I410" s="683">
        <v>24</v>
      </c>
      <c r="J410" s="337">
        <v>0.35387044513720323</v>
      </c>
      <c r="K410" s="339">
        <v>22</v>
      </c>
    </row>
    <row r="411" spans="1:11" ht="27.75" customHeight="1" x14ac:dyDescent="0.25">
      <c r="A411" s="155" t="s">
        <v>201</v>
      </c>
      <c r="B411" s="405">
        <v>1.29</v>
      </c>
      <c r="C411" s="379">
        <v>14</v>
      </c>
      <c r="D411" s="405">
        <v>1.7099062498075492</v>
      </c>
      <c r="E411" s="379">
        <v>14</v>
      </c>
      <c r="F411" s="405">
        <v>3.000699840282989</v>
      </c>
      <c r="G411" s="379">
        <v>8</v>
      </c>
      <c r="H411" s="337">
        <v>1.9995115420249718</v>
      </c>
      <c r="I411" s="683">
        <v>13</v>
      </c>
      <c r="J411" s="337">
        <v>1.5058811567592207</v>
      </c>
      <c r="K411" s="339">
        <v>14</v>
      </c>
    </row>
    <row r="412" spans="1:11" ht="27.75" customHeight="1" x14ac:dyDescent="0.25">
      <c r="A412" s="404" t="s">
        <v>452</v>
      </c>
      <c r="B412" s="653"/>
      <c r="C412" s="623"/>
      <c r="D412" s="653"/>
      <c r="E412" s="623"/>
      <c r="F412" s="653"/>
      <c r="G412" s="623"/>
      <c r="H412" s="653"/>
      <c r="I412" s="623"/>
      <c r="J412" s="653"/>
      <c r="K412" s="623"/>
    </row>
    <row r="413" spans="1:11" ht="27.75" customHeight="1" x14ac:dyDescent="0.25">
      <c r="A413" s="826" t="s">
        <v>870</v>
      </c>
      <c r="B413" s="826"/>
      <c r="C413" s="826"/>
      <c r="D413" s="826"/>
      <c r="E413" s="826"/>
      <c r="F413" s="826"/>
      <c r="G413" s="826"/>
      <c r="H413" s="826"/>
      <c r="I413" s="826"/>
      <c r="J413" s="328"/>
      <c r="K413" s="328"/>
    </row>
    <row r="415" spans="1:11" ht="27.75" customHeight="1" x14ac:dyDescent="0.25">
      <c r="A415" s="469" t="s">
        <v>453</v>
      </c>
      <c r="B415" s="497"/>
      <c r="C415" s="497"/>
      <c r="D415" s="497"/>
      <c r="E415" s="497"/>
      <c r="F415" s="497"/>
      <c r="G415" s="497"/>
      <c r="H415" s="497"/>
      <c r="I415" s="497"/>
      <c r="J415" s="497"/>
      <c r="K415" s="497" t="s">
        <v>0</v>
      </c>
    </row>
    <row r="416" spans="1:11" ht="27.75" customHeight="1" x14ac:dyDescent="0.25">
      <c r="A416" s="804" t="s">
        <v>1</v>
      </c>
      <c r="B416" s="726">
        <v>1398</v>
      </c>
      <c r="C416" s="727"/>
      <c r="D416" s="726">
        <v>1399</v>
      </c>
      <c r="E416" s="727"/>
      <c r="F416" s="726">
        <v>1400</v>
      </c>
      <c r="G416" s="727"/>
      <c r="H416" s="725">
        <v>1401</v>
      </c>
      <c r="I416" s="725"/>
      <c r="J416" s="725">
        <v>1402</v>
      </c>
      <c r="K416" s="725"/>
    </row>
    <row r="417" spans="1:13" ht="27.75" customHeight="1" x14ac:dyDescent="0.25">
      <c r="A417" s="804"/>
      <c r="B417" s="153" t="s">
        <v>2</v>
      </c>
      <c r="C417" s="153" t="s">
        <v>3</v>
      </c>
      <c r="D417" s="153" t="s">
        <v>2</v>
      </c>
      <c r="E417" s="153" t="s">
        <v>3</v>
      </c>
      <c r="F417" s="153" t="s">
        <v>2</v>
      </c>
      <c r="G417" s="153" t="s">
        <v>3</v>
      </c>
      <c r="H417" s="153" t="s">
        <v>2</v>
      </c>
      <c r="I417" s="153" t="s">
        <v>3</v>
      </c>
      <c r="J417" s="153" t="s">
        <v>2</v>
      </c>
      <c r="K417" s="153" t="s">
        <v>3</v>
      </c>
      <c r="L417" s="688"/>
      <c r="M417" s="689"/>
    </row>
    <row r="418" spans="1:13" s="121" customFormat="1" ht="27.75" customHeight="1" x14ac:dyDescent="0.25">
      <c r="A418" s="79" t="s">
        <v>451</v>
      </c>
      <c r="B418" s="195">
        <v>100</v>
      </c>
      <c r="C418" s="16" t="s">
        <v>230</v>
      </c>
      <c r="D418" s="195">
        <v>100</v>
      </c>
      <c r="E418" s="16" t="s">
        <v>230</v>
      </c>
      <c r="F418" s="195">
        <v>100</v>
      </c>
      <c r="G418" s="16" t="s">
        <v>230</v>
      </c>
      <c r="H418" s="269">
        <v>100</v>
      </c>
      <c r="I418" s="278" t="s">
        <v>230</v>
      </c>
      <c r="J418" s="377">
        <v>100</v>
      </c>
      <c r="K418" s="16" t="s">
        <v>230</v>
      </c>
      <c r="L418" s="690"/>
      <c r="M418" s="691"/>
    </row>
    <row r="419" spans="1:13" ht="27.75" customHeight="1" x14ac:dyDescent="0.25">
      <c r="A419" s="155" t="s">
        <v>171</v>
      </c>
      <c r="B419" s="405">
        <v>2.17</v>
      </c>
      <c r="C419" s="379">
        <v>8</v>
      </c>
      <c r="D419" s="405">
        <v>2.070180143002522</v>
      </c>
      <c r="E419" s="379">
        <v>7</v>
      </c>
      <c r="F419" s="405">
        <v>2.4243518126326342</v>
      </c>
      <c r="G419" s="379">
        <v>7</v>
      </c>
      <c r="H419" s="378">
        <v>2.1767185139967244</v>
      </c>
      <c r="I419" s="650">
        <v>8</v>
      </c>
      <c r="J419" s="378">
        <v>1.8849965940416487</v>
      </c>
      <c r="K419" s="379">
        <v>8</v>
      </c>
      <c r="L419" s="688"/>
      <c r="M419" s="689"/>
    </row>
    <row r="420" spans="1:13" ht="27.75" customHeight="1" x14ac:dyDescent="0.25">
      <c r="A420" s="155" t="s">
        <v>172</v>
      </c>
      <c r="B420" s="405">
        <v>0.56000000000000005</v>
      </c>
      <c r="C420" s="379">
        <v>16</v>
      </c>
      <c r="D420" s="405">
        <v>0.52052159297667955</v>
      </c>
      <c r="E420" s="379">
        <v>16</v>
      </c>
      <c r="F420" s="405">
        <v>0.5232804496793364</v>
      </c>
      <c r="G420" s="379">
        <v>17</v>
      </c>
      <c r="H420" s="378">
        <v>0.56360430050996546</v>
      </c>
      <c r="I420" s="650">
        <v>16</v>
      </c>
      <c r="J420" s="378">
        <v>0.49735616029416224</v>
      </c>
      <c r="K420" s="379">
        <v>16</v>
      </c>
      <c r="L420" s="688"/>
      <c r="M420" s="689"/>
    </row>
    <row r="421" spans="1:13" ht="27.75" customHeight="1" x14ac:dyDescent="0.25">
      <c r="A421" s="155" t="s">
        <v>173</v>
      </c>
      <c r="B421" s="405">
        <v>0.11</v>
      </c>
      <c r="C421" s="379">
        <v>29</v>
      </c>
      <c r="D421" s="405">
        <v>0.12944273556529845</v>
      </c>
      <c r="E421" s="379">
        <v>29</v>
      </c>
      <c r="F421" s="405">
        <v>0.20434529077148472</v>
      </c>
      <c r="G421" s="379">
        <v>26</v>
      </c>
      <c r="H421" s="378">
        <v>0.18052978678563494</v>
      </c>
      <c r="I421" s="650">
        <v>26</v>
      </c>
      <c r="J421" s="378">
        <v>0.24535605486462903</v>
      </c>
      <c r="K421" s="379">
        <v>23</v>
      </c>
      <c r="L421" s="688"/>
      <c r="M421" s="689"/>
    </row>
    <row r="422" spans="1:13" ht="27.75" customHeight="1" x14ac:dyDescent="0.25">
      <c r="A422" s="155" t="s">
        <v>174</v>
      </c>
      <c r="B422" s="405">
        <v>6.21</v>
      </c>
      <c r="C422" s="379">
        <v>2</v>
      </c>
      <c r="D422" s="405">
        <v>8.126105646241836</v>
      </c>
      <c r="E422" s="379">
        <v>2</v>
      </c>
      <c r="F422" s="405">
        <v>7.4639500888494137</v>
      </c>
      <c r="G422" s="379">
        <v>2</v>
      </c>
      <c r="H422" s="378">
        <v>6.415237104412121</v>
      </c>
      <c r="I422" s="650">
        <v>2</v>
      </c>
      <c r="J422" s="378">
        <v>6.3664637181335495</v>
      </c>
      <c r="K422" s="379">
        <v>2</v>
      </c>
      <c r="L422" s="688"/>
      <c r="M422" s="689"/>
    </row>
    <row r="423" spans="1:13" ht="27.75" customHeight="1" x14ac:dyDescent="0.25">
      <c r="A423" s="155" t="s">
        <v>175</v>
      </c>
      <c r="B423" s="405">
        <v>1.27</v>
      </c>
      <c r="C423" s="379">
        <v>12</v>
      </c>
      <c r="D423" s="405">
        <v>1.5349659035386842</v>
      </c>
      <c r="E423" s="379">
        <v>11</v>
      </c>
      <c r="F423" s="405">
        <v>2.0022320536150615</v>
      </c>
      <c r="G423" s="379">
        <v>8</v>
      </c>
      <c r="H423" s="378">
        <v>1.4988364692383409</v>
      </c>
      <c r="I423" s="650">
        <v>10</v>
      </c>
      <c r="J423" s="378">
        <v>1.5463509573880974</v>
      </c>
      <c r="K423" s="379">
        <v>10</v>
      </c>
      <c r="L423" s="688"/>
      <c r="M423" s="689"/>
    </row>
    <row r="424" spans="1:13" ht="27.75" customHeight="1" x14ac:dyDescent="0.25">
      <c r="A424" s="155" t="s">
        <v>176</v>
      </c>
      <c r="B424" s="405">
        <v>0.11</v>
      </c>
      <c r="C424" s="379">
        <v>30</v>
      </c>
      <c r="D424" s="405">
        <v>0.10938329387973536</v>
      </c>
      <c r="E424" s="379">
        <v>30</v>
      </c>
      <c r="F424" s="405">
        <v>0.11454893949450715</v>
      </c>
      <c r="G424" s="379">
        <v>30</v>
      </c>
      <c r="H424" s="378">
        <v>0.11445801787242024</v>
      </c>
      <c r="I424" s="650">
        <v>29</v>
      </c>
      <c r="J424" s="378">
        <v>0.156804743353473</v>
      </c>
      <c r="K424" s="379">
        <v>27</v>
      </c>
      <c r="L424" s="688"/>
      <c r="M424" s="689"/>
    </row>
    <row r="425" spans="1:13" ht="27.75" customHeight="1" x14ac:dyDescent="0.25">
      <c r="A425" s="155" t="s">
        <v>177</v>
      </c>
      <c r="B425" s="405">
        <v>1.91</v>
      </c>
      <c r="C425" s="379">
        <v>10</v>
      </c>
      <c r="D425" s="405">
        <v>1.5748557123813858</v>
      </c>
      <c r="E425" s="379">
        <v>10</v>
      </c>
      <c r="F425" s="405">
        <v>1.1158330310924225</v>
      </c>
      <c r="G425" s="379">
        <v>13</v>
      </c>
      <c r="H425" s="378">
        <v>0.44262737414579345</v>
      </c>
      <c r="I425" s="650">
        <v>17</v>
      </c>
      <c r="J425" s="378">
        <v>0.77656936715687008</v>
      </c>
      <c r="K425" s="379">
        <v>14</v>
      </c>
      <c r="L425" s="688"/>
      <c r="M425" s="689"/>
    </row>
    <row r="426" spans="1:13" ht="27.75" customHeight="1" x14ac:dyDescent="0.25">
      <c r="A426" s="155" t="s">
        <v>178</v>
      </c>
      <c r="B426" s="405">
        <v>64.180000000000007</v>
      </c>
      <c r="C426" s="379">
        <v>1</v>
      </c>
      <c r="D426" s="405">
        <v>64.054058796105323</v>
      </c>
      <c r="E426" s="379">
        <v>1</v>
      </c>
      <c r="F426" s="405">
        <v>62.804445351104235</v>
      </c>
      <c r="G426" s="379">
        <v>1</v>
      </c>
      <c r="H426" s="378">
        <v>60.906526207613062</v>
      </c>
      <c r="I426" s="650">
        <v>1</v>
      </c>
      <c r="J426" s="378">
        <v>64.269335505584095</v>
      </c>
      <c r="K426" s="379">
        <v>1</v>
      </c>
      <c r="L426" s="688"/>
      <c r="M426" s="689"/>
    </row>
    <row r="427" spans="1:13" ht="27.75" customHeight="1" x14ac:dyDescent="0.25">
      <c r="A427" s="155" t="s">
        <v>179</v>
      </c>
      <c r="B427" s="405">
        <v>0.2</v>
      </c>
      <c r="C427" s="379">
        <v>25</v>
      </c>
      <c r="D427" s="405">
        <v>0.20953726931902417</v>
      </c>
      <c r="E427" s="379">
        <v>25</v>
      </c>
      <c r="F427" s="405">
        <v>0.32330705977333912</v>
      </c>
      <c r="G427" s="379">
        <v>20</v>
      </c>
      <c r="H427" s="378">
        <v>0.31447493873172516</v>
      </c>
      <c r="I427" s="650">
        <v>21</v>
      </c>
      <c r="J427" s="378">
        <v>0.25911555882563836</v>
      </c>
      <c r="K427" s="379">
        <v>21</v>
      </c>
      <c r="L427" s="688"/>
      <c r="M427" s="689"/>
    </row>
    <row r="428" spans="1:13" ht="27.75" customHeight="1" x14ac:dyDescent="0.25">
      <c r="A428" s="155" t="s">
        <v>180</v>
      </c>
      <c r="B428" s="405">
        <v>0.11</v>
      </c>
      <c r="C428" s="379">
        <v>28</v>
      </c>
      <c r="D428" s="405">
        <v>0.17343104840024048</v>
      </c>
      <c r="E428" s="379">
        <v>27</v>
      </c>
      <c r="F428" s="405">
        <v>0.13313813467513091</v>
      </c>
      <c r="G428" s="379">
        <v>27</v>
      </c>
      <c r="H428" s="378">
        <v>0.14501286104970215</v>
      </c>
      <c r="I428" s="650">
        <v>27</v>
      </c>
      <c r="J428" s="378">
        <v>0.10814759402176112</v>
      </c>
      <c r="K428" s="379">
        <v>30</v>
      </c>
      <c r="L428" s="688"/>
      <c r="M428" s="689"/>
    </row>
    <row r="429" spans="1:13" ht="27.75" customHeight="1" x14ac:dyDescent="0.25">
      <c r="A429" s="155" t="s">
        <v>181</v>
      </c>
      <c r="B429" s="405">
        <v>2.0299999999999998</v>
      </c>
      <c r="C429" s="379">
        <v>9</v>
      </c>
      <c r="D429" s="405">
        <v>2.0589422142980767</v>
      </c>
      <c r="E429" s="379">
        <v>8</v>
      </c>
      <c r="F429" s="405">
        <v>1.8338954059459338</v>
      </c>
      <c r="G429" s="379">
        <v>10</v>
      </c>
      <c r="H429" s="378">
        <v>1.788390745492682</v>
      </c>
      <c r="I429" s="650">
        <v>9</v>
      </c>
      <c r="J429" s="378">
        <v>1.5590130801078863</v>
      </c>
      <c r="K429" s="379">
        <v>9</v>
      </c>
      <c r="L429" s="688"/>
      <c r="M429" s="689"/>
    </row>
    <row r="430" spans="1:13" ht="27.75" customHeight="1" x14ac:dyDescent="0.25">
      <c r="A430" s="155" t="s">
        <v>182</v>
      </c>
      <c r="B430" s="405">
        <v>0.21</v>
      </c>
      <c r="C430" s="379">
        <v>24</v>
      </c>
      <c r="D430" s="405">
        <v>0.26894987213432558</v>
      </c>
      <c r="E430" s="379">
        <v>23</v>
      </c>
      <c r="F430" s="405">
        <v>0.31010410916212711</v>
      </c>
      <c r="G430" s="379">
        <v>21</v>
      </c>
      <c r="H430" s="378">
        <v>0.3723773745193279</v>
      </c>
      <c r="I430" s="650">
        <v>20</v>
      </c>
      <c r="J430" s="378">
        <v>0.28880220465223438</v>
      </c>
      <c r="K430" s="379">
        <v>20</v>
      </c>
      <c r="L430" s="688"/>
      <c r="M430" s="689"/>
    </row>
    <row r="431" spans="1:13" ht="27.75" customHeight="1" x14ac:dyDescent="0.25">
      <c r="A431" s="155" t="s">
        <v>183</v>
      </c>
      <c r="B431" s="405">
        <v>4.3899999999999997</v>
      </c>
      <c r="C431" s="379">
        <v>3</v>
      </c>
      <c r="D431" s="405">
        <v>4.8367827535751458</v>
      </c>
      <c r="E431" s="379">
        <v>4</v>
      </c>
      <c r="F431" s="405">
        <v>3.0921456207160296</v>
      </c>
      <c r="G431" s="379">
        <v>6</v>
      </c>
      <c r="H431" s="378">
        <v>3.7265622495361619</v>
      </c>
      <c r="I431" s="650">
        <v>6</v>
      </c>
      <c r="J431" s="378">
        <v>4.2069295397231814</v>
      </c>
      <c r="K431" s="379">
        <v>5</v>
      </c>
      <c r="L431" s="688"/>
      <c r="M431" s="689"/>
    </row>
    <row r="432" spans="1:13" ht="27.75" customHeight="1" x14ac:dyDescent="0.25">
      <c r="A432" s="155" t="s">
        <v>184</v>
      </c>
      <c r="B432" s="405">
        <v>0.66</v>
      </c>
      <c r="C432" s="379">
        <v>14</v>
      </c>
      <c r="D432" s="405">
        <v>0.75545088784595071</v>
      </c>
      <c r="E432" s="379">
        <v>15</v>
      </c>
      <c r="F432" s="405">
        <v>1.1599973433400201</v>
      </c>
      <c r="G432" s="379">
        <v>12</v>
      </c>
      <c r="H432" s="378">
        <v>1.0854766550059802</v>
      </c>
      <c r="I432" s="650">
        <v>12</v>
      </c>
      <c r="J432" s="378">
        <v>0.82657585145199963</v>
      </c>
      <c r="K432" s="379">
        <v>12</v>
      </c>
      <c r="L432" s="688"/>
      <c r="M432" s="689"/>
    </row>
    <row r="433" spans="1:13" ht="27.75" customHeight="1" x14ac:dyDescent="0.25">
      <c r="A433" s="155" t="s">
        <v>185</v>
      </c>
      <c r="B433" s="405">
        <v>0.36</v>
      </c>
      <c r="C433" s="379">
        <v>18</v>
      </c>
      <c r="D433" s="405">
        <v>0.34016559496779381</v>
      </c>
      <c r="E433" s="379">
        <v>20</v>
      </c>
      <c r="F433" s="405">
        <v>0.36818259158603622</v>
      </c>
      <c r="G433" s="379">
        <v>19</v>
      </c>
      <c r="H433" s="378">
        <v>0.39288299816456473</v>
      </c>
      <c r="I433" s="650">
        <v>19</v>
      </c>
      <c r="J433" s="378">
        <v>0.4010279283744464</v>
      </c>
      <c r="K433" s="379">
        <v>19</v>
      </c>
      <c r="L433" s="688"/>
      <c r="M433" s="689"/>
    </row>
    <row r="434" spans="1:13" ht="27.75" customHeight="1" x14ac:dyDescent="0.25">
      <c r="A434" s="155" t="s">
        <v>186</v>
      </c>
      <c r="B434" s="405">
        <v>0.18</v>
      </c>
      <c r="C434" s="379">
        <v>26</v>
      </c>
      <c r="D434" s="405">
        <v>0.204847699698674</v>
      </c>
      <c r="E434" s="379">
        <v>26</v>
      </c>
      <c r="F434" s="405">
        <v>0.12624297901242706</v>
      </c>
      <c r="G434" s="379">
        <v>29</v>
      </c>
      <c r="H434" s="378">
        <v>0.1155534576933077</v>
      </c>
      <c r="I434" s="650">
        <v>28</v>
      </c>
      <c r="J434" s="378">
        <v>0.10855847868427879</v>
      </c>
      <c r="K434" s="379">
        <v>29</v>
      </c>
      <c r="L434" s="688"/>
      <c r="M434" s="689"/>
    </row>
    <row r="435" spans="1:13" ht="27.75" customHeight="1" x14ac:dyDescent="0.25">
      <c r="A435" s="155" t="s">
        <v>187</v>
      </c>
      <c r="B435" s="405">
        <v>1.62</v>
      </c>
      <c r="C435" s="379">
        <v>11</v>
      </c>
      <c r="D435" s="405">
        <v>1.2330028525071697</v>
      </c>
      <c r="E435" s="379">
        <v>13</v>
      </c>
      <c r="F435" s="405">
        <v>1.0947018851540762</v>
      </c>
      <c r="G435" s="379">
        <v>14</v>
      </c>
      <c r="H435" s="378">
        <v>0.88621630094940695</v>
      </c>
      <c r="I435" s="650">
        <v>13</v>
      </c>
      <c r="J435" s="378">
        <v>0.79636868190584154</v>
      </c>
      <c r="K435" s="379">
        <v>13</v>
      </c>
      <c r="L435" s="688"/>
      <c r="M435" s="689"/>
    </row>
    <row r="436" spans="1:13" ht="27.75" customHeight="1" x14ac:dyDescent="0.25">
      <c r="A436" s="155" t="s">
        <v>188</v>
      </c>
      <c r="B436" s="405">
        <v>1.1100000000000001</v>
      </c>
      <c r="C436" s="379">
        <v>13</v>
      </c>
      <c r="D436" s="405">
        <v>1.3416008194034461</v>
      </c>
      <c r="E436" s="379">
        <v>12</v>
      </c>
      <c r="F436" s="405">
        <v>1.5214361036205593</v>
      </c>
      <c r="G436" s="379">
        <v>11</v>
      </c>
      <c r="H436" s="378">
        <v>1.2451244181063892</v>
      </c>
      <c r="I436" s="650">
        <v>11</v>
      </c>
      <c r="J436" s="378">
        <v>1.1826347788472131</v>
      </c>
      <c r="K436" s="379">
        <v>11</v>
      </c>
      <c r="L436" s="688"/>
      <c r="M436" s="689"/>
    </row>
    <row r="437" spans="1:13" ht="27.75" customHeight="1" x14ac:dyDescent="0.25">
      <c r="A437" s="155" t="s">
        <v>189</v>
      </c>
      <c r="B437" s="405">
        <v>0.3</v>
      </c>
      <c r="C437" s="379">
        <v>20</v>
      </c>
      <c r="D437" s="405">
        <v>0.3057072839172873</v>
      </c>
      <c r="E437" s="379">
        <v>22</v>
      </c>
      <c r="F437" s="405">
        <v>0.41696803236182867</v>
      </c>
      <c r="G437" s="379">
        <v>18</v>
      </c>
      <c r="H437" s="378">
        <v>0.43564028969293561</v>
      </c>
      <c r="I437" s="650">
        <v>18</v>
      </c>
      <c r="J437" s="378">
        <v>0.44405196474922087</v>
      </c>
      <c r="K437" s="379">
        <v>18</v>
      </c>
      <c r="L437" s="688"/>
      <c r="M437" s="689"/>
    </row>
    <row r="438" spans="1:13" ht="27.75" customHeight="1" x14ac:dyDescent="0.25">
      <c r="A438" s="155" t="s">
        <v>190</v>
      </c>
      <c r="B438" s="405">
        <v>0.15</v>
      </c>
      <c r="C438" s="379">
        <v>27</v>
      </c>
      <c r="D438" s="405">
        <v>0.13319349841660019</v>
      </c>
      <c r="E438" s="379">
        <v>28</v>
      </c>
      <c r="F438" s="405">
        <v>0.13052526847577664</v>
      </c>
      <c r="G438" s="379">
        <v>28</v>
      </c>
      <c r="H438" s="378">
        <v>0.1135209543719764</v>
      </c>
      <c r="I438" s="650">
        <v>30</v>
      </c>
      <c r="J438" s="378">
        <v>0.13098846742673856</v>
      </c>
      <c r="K438" s="379">
        <v>28</v>
      </c>
      <c r="L438" s="688"/>
      <c r="M438" s="689"/>
    </row>
    <row r="439" spans="1:13" ht="27.75" customHeight="1" x14ac:dyDescent="0.25">
      <c r="A439" s="155" t="s">
        <v>191</v>
      </c>
      <c r="B439" s="405">
        <v>3.83</v>
      </c>
      <c r="C439" s="379">
        <v>4</v>
      </c>
      <c r="D439" s="405">
        <v>5.1972646084078988</v>
      </c>
      <c r="E439" s="379">
        <v>3</v>
      </c>
      <c r="F439" s="405">
        <v>4.6927066845845209</v>
      </c>
      <c r="G439" s="379">
        <v>3</v>
      </c>
      <c r="H439" s="378">
        <v>4.927302039108147</v>
      </c>
      <c r="I439" s="650">
        <v>5</v>
      </c>
      <c r="J439" s="378">
        <v>4.3740502697105521</v>
      </c>
      <c r="K439" s="379">
        <v>4</v>
      </c>
      <c r="L439" s="688"/>
      <c r="M439" s="689"/>
    </row>
    <row r="440" spans="1:13" ht="27.75" customHeight="1" x14ac:dyDescent="0.25">
      <c r="A440" s="155" t="s">
        <v>192</v>
      </c>
      <c r="B440" s="405">
        <v>0.34</v>
      </c>
      <c r="C440" s="379">
        <v>19</v>
      </c>
      <c r="D440" s="405">
        <v>0.32136004300332394</v>
      </c>
      <c r="E440" s="379">
        <v>21</v>
      </c>
      <c r="F440" s="405">
        <v>0.29564527783315925</v>
      </c>
      <c r="G440" s="379">
        <v>22</v>
      </c>
      <c r="H440" s="378">
        <v>0.22762312420839492</v>
      </c>
      <c r="I440" s="650">
        <v>24</v>
      </c>
      <c r="J440" s="378">
        <v>0.22163640926870115</v>
      </c>
      <c r="K440" s="379">
        <v>24</v>
      </c>
      <c r="L440" s="688"/>
      <c r="M440" s="689"/>
    </row>
    <row r="441" spans="1:13" ht="27.75" customHeight="1" x14ac:dyDescent="0.25">
      <c r="A441" s="155" t="s">
        <v>193</v>
      </c>
      <c r="B441" s="405">
        <v>0.09</v>
      </c>
      <c r="C441" s="379">
        <v>31</v>
      </c>
      <c r="D441" s="405">
        <v>5.2646463545009251E-2</v>
      </c>
      <c r="E441" s="379">
        <v>31</v>
      </c>
      <c r="F441" s="405">
        <v>0.10553980325406537</v>
      </c>
      <c r="G441" s="379">
        <v>31</v>
      </c>
      <c r="H441" s="378">
        <v>0.10747345601450485</v>
      </c>
      <c r="I441" s="650">
        <v>31</v>
      </c>
      <c r="J441" s="378">
        <v>8.2783488912372277E-2</v>
      </c>
      <c r="K441" s="379">
        <v>31</v>
      </c>
      <c r="L441" s="688"/>
      <c r="M441" s="689"/>
    </row>
    <row r="442" spans="1:13" ht="27.75" customHeight="1" x14ac:dyDescent="0.25">
      <c r="A442" s="155" t="s">
        <v>194</v>
      </c>
      <c r="B442" s="154">
        <v>0.21</v>
      </c>
      <c r="C442" s="379">
        <v>23</v>
      </c>
      <c r="D442" s="154">
        <v>0.48594764532823764</v>
      </c>
      <c r="E442" s="379">
        <v>18</v>
      </c>
      <c r="F442" s="154">
        <v>0.24784953512829597</v>
      </c>
      <c r="G442" s="379">
        <v>24</v>
      </c>
      <c r="H442" s="378">
        <v>0.30839512295960331</v>
      </c>
      <c r="I442" s="650">
        <v>22</v>
      </c>
      <c r="J442" s="378">
        <v>0.24962737737496171</v>
      </c>
      <c r="K442" s="379">
        <v>22</v>
      </c>
      <c r="L442" s="688"/>
      <c r="M442" s="689"/>
    </row>
    <row r="443" spans="1:13" ht="27.75" customHeight="1" x14ac:dyDescent="0.25">
      <c r="A443" s="155" t="s">
        <v>195</v>
      </c>
      <c r="B443" s="405">
        <v>0.49</v>
      </c>
      <c r="C443" s="379">
        <v>17</v>
      </c>
      <c r="D443" s="405">
        <v>0.51088459313055012</v>
      </c>
      <c r="E443" s="379">
        <v>17</v>
      </c>
      <c r="F443" s="405">
        <v>0.64159955953057035</v>
      </c>
      <c r="G443" s="379">
        <v>16</v>
      </c>
      <c r="H443" s="378">
        <v>0.77718402183538082</v>
      </c>
      <c r="I443" s="650">
        <v>14</v>
      </c>
      <c r="J443" s="378">
        <v>0.74656693932420182</v>
      </c>
      <c r="K443" s="379">
        <v>15</v>
      </c>
      <c r="L443" s="688"/>
      <c r="M443" s="689"/>
    </row>
    <row r="444" spans="1:13" ht="27.75" customHeight="1" x14ac:dyDescent="0.25">
      <c r="A444" s="155" t="s">
        <v>196</v>
      </c>
      <c r="B444" s="405">
        <v>0.23</v>
      </c>
      <c r="C444" s="379">
        <v>22</v>
      </c>
      <c r="D444" s="405">
        <v>0.26052297482615</v>
      </c>
      <c r="E444" s="379">
        <v>24</v>
      </c>
      <c r="F444" s="405">
        <v>0.22189796373774454</v>
      </c>
      <c r="G444" s="379">
        <v>25</v>
      </c>
      <c r="H444" s="378">
        <v>0.20126563215211646</v>
      </c>
      <c r="I444" s="650">
        <v>25</v>
      </c>
      <c r="J444" s="378">
        <v>0.18686219640786214</v>
      </c>
      <c r="K444" s="379">
        <v>26</v>
      </c>
      <c r="L444" s="688"/>
      <c r="M444" s="689"/>
    </row>
    <row r="445" spans="1:13" ht="27.75" customHeight="1" x14ac:dyDescent="0.25">
      <c r="A445" s="155" t="s">
        <v>197</v>
      </c>
      <c r="B445" s="405">
        <v>0.64</v>
      </c>
      <c r="C445" s="379">
        <v>15</v>
      </c>
      <c r="D445" s="405">
        <v>0.7693803593720967</v>
      </c>
      <c r="E445" s="379">
        <v>14</v>
      </c>
      <c r="F445" s="405">
        <v>0.99959194529916262</v>
      </c>
      <c r="G445" s="379">
        <v>15</v>
      </c>
      <c r="H445" s="378">
        <v>0.64645037193837884</v>
      </c>
      <c r="I445" s="650">
        <v>15</v>
      </c>
      <c r="J445" s="378">
        <v>0.49339260167372451</v>
      </c>
      <c r="K445" s="379">
        <v>17</v>
      </c>
      <c r="L445" s="688"/>
      <c r="M445" s="689"/>
    </row>
    <row r="446" spans="1:13" ht="27.75" customHeight="1" x14ac:dyDescent="0.25">
      <c r="A446" s="155" t="s">
        <v>198</v>
      </c>
      <c r="B446" s="405">
        <v>2.73</v>
      </c>
      <c r="C446" s="379">
        <v>5</v>
      </c>
      <c r="D446" s="405">
        <v>2.0131407161333215</v>
      </c>
      <c r="E446" s="379">
        <v>9</v>
      </c>
      <c r="F446" s="405">
        <v>3.2764744269604789</v>
      </c>
      <c r="G446" s="379">
        <v>5</v>
      </c>
      <c r="H446" s="378">
        <v>5.5088916418370371</v>
      </c>
      <c r="I446" s="650">
        <v>3</v>
      </c>
      <c r="J446" s="378">
        <v>3.3913303231581113</v>
      </c>
      <c r="K446" s="379">
        <v>6</v>
      </c>
      <c r="L446" s="688"/>
      <c r="M446" s="689"/>
    </row>
    <row r="447" spans="1:13" ht="27.75" customHeight="1" x14ac:dyDescent="0.25">
      <c r="A447" s="155" t="s">
        <v>199</v>
      </c>
      <c r="B447" s="405">
        <v>2.42</v>
      </c>
      <c r="C447" s="379">
        <v>6</v>
      </c>
      <c r="D447" s="405">
        <v>3.8172750376441247</v>
      </c>
      <c r="E447" s="379">
        <v>5</v>
      </c>
      <c r="F447" s="405">
        <v>4.5223307976107261</v>
      </c>
      <c r="G447" s="379">
        <v>4</v>
      </c>
      <c r="H447" s="378">
        <v>4.9777202973983101</v>
      </c>
      <c r="I447" s="650">
        <v>4</v>
      </c>
      <c r="J447" s="378">
        <v>4.786527082055728</v>
      </c>
      <c r="K447" s="379">
        <v>3</v>
      </c>
      <c r="L447" s="688"/>
      <c r="M447" s="689"/>
    </row>
    <row r="448" spans="1:13" ht="27.75" customHeight="1" x14ac:dyDescent="0.25">
      <c r="A448" s="155" t="s">
        <v>200</v>
      </c>
      <c r="B448" s="405">
        <v>0.24</v>
      </c>
      <c r="C448" s="379">
        <v>21</v>
      </c>
      <c r="D448" s="405">
        <v>0.41095501981673543</v>
      </c>
      <c r="E448" s="379">
        <v>19</v>
      </c>
      <c r="F448" s="405">
        <v>0.29435869909845525</v>
      </c>
      <c r="G448" s="379">
        <v>23</v>
      </c>
      <c r="H448" s="378">
        <v>0.23025537230142684</v>
      </c>
      <c r="I448" s="650">
        <v>23</v>
      </c>
      <c r="J448" s="378">
        <v>0.20149815172494751</v>
      </c>
      <c r="K448" s="379">
        <v>25</v>
      </c>
    </row>
    <row r="449" spans="1:12" ht="27.75" customHeight="1" x14ac:dyDescent="0.25">
      <c r="A449" s="249" t="s">
        <v>201</v>
      </c>
      <c r="B449" s="685">
        <v>2.38</v>
      </c>
      <c r="C449" s="686">
        <v>7</v>
      </c>
      <c r="D449" s="685">
        <v>2.4292578218141387</v>
      </c>
      <c r="E449" s="686">
        <v>6</v>
      </c>
      <c r="F449" s="685">
        <v>1.9220536272587547</v>
      </c>
      <c r="G449" s="686">
        <v>9</v>
      </c>
      <c r="H449" s="378">
        <v>2.880866572972447</v>
      </c>
      <c r="I449" s="650">
        <v>7</v>
      </c>
      <c r="J449" s="378">
        <v>2.2029259422715985</v>
      </c>
      <c r="K449" s="379">
        <v>7</v>
      </c>
    </row>
    <row r="450" spans="1:12" ht="27.75" customHeight="1" x14ac:dyDescent="0.25">
      <c r="A450" s="250" t="s">
        <v>452</v>
      </c>
      <c r="B450" s="687"/>
      <c r="C450" s="386"/>
      <c r="D450" s="687"/>
      <c r="E450" s="386"/>
      <c r="F450" s="687"/>
      <c r="G450" s="386"/>
      <c r="H450" s="687"/>
      <c r="I450" s="386"/>
      <c r="J450" s="687"/>
      <c r="K450" s="386"/>
    </row>
    <row r="451" spans="1:12" ht="27.75" customHeight="1" x14ac:dyDescent="0.25">
      <c r="A451" s="826" t="s">
        <v>870</v>
      </c>
      <c r="B451" s="826"/>
      <c r="C451" s="826"/>
      <c r="D451" s="826"/>
      <c r="E451" s="826"/>
      <c r="F451" s="826"/>
      <c r="G451" s="826"/>
      <c r="H451" s="826"/>
      <c r="I451" s="826"/>
      <c r="J451" s="328"/>
      <c r="K451" s="328"/>
    </row>
    <row r="453" spans="1:12" ht="27.75" customHeight="1" x14ac:dyDescent="0.25">
      <c r="A453" s="469" t="s">
        <v>454</v>
      </c>
      <c r="B453" s="497"/>
      <c r="C453" s="497"/>
      <c r="D453" s="497"/>
      <c r="E453" s="497"/>
      <c r="F453" s="497"/>
      <c r="G453" s="497"/>
      <c r="H453" s="497"/>
      <c r="I453" s="497"/>
      <c r="J453" s="497"/>
      <c r="K453" s="497" t="s">
        <v>0</v>
      </c>
    </row>
    <row r="454" spans="1:12" ht="27.75" customHeight="1" x14ac:dyDescent="0.25">
      <c r="A454" s="804" t="s">
        <v>1</v>
      </c>
      <c r="B454" s="827">
        <v>1398</v>
      </c>
      <c r="C454" s="828"/>
      <c r="D454" s="827">
        <v>1399</v>
      </c>
      <c r="E454" s="828"/>
      <c r="F454" s="726">
        <v>1400</v>
      </c>
      <c r="G454" s="727"/>
      <c r="H454" s="725">
        <v>1401</v>
      </c>
      <c r="I454" s="725"/>
      <c r="J454" s="725">
        <v>1402</v>
      </c>
      <c r="K454" s="725"/>
    </row>
    <row r="455" spans="1:12" ht="27.75" customHeight="1" x14ac:dyDescent="0.25">
      <c r="A455" s="804"/>
      <c r="B455" s="153" t="s">
        <v>2</v>
      </c>
      <c r="C455" s="153" t="s">
        <v>3</v>
      </c>
      <c r="D455" s="153" t="s">
        <v>2</v>
      </c>
      <c r="E455" s="153" t="s">
        <v>3</v>
      </c>
      <c r="F455" s="153" t="s">
        <v>2</v>
      </c>
      <c r="G455" s="153" t="s">
        <v>3</v>
      </c>
      <c r="H455" s="153" t="s">
        <v>2</v>
      </c>
      <c r="I455" s="153" t="s">
        <v>3</v>
      </c>
      <c r="J455" s="153" t="s">
        <v>2</v>
      </c>
      <c r="K455" s="153" t="s">
        <v>3</v>
      </c>
    </row>
    <row r="456" spans="1:12" ht="27.75" customHeight="1" x14ac:dyDescent="0.25">
      <c r="A456" s="79" t="s">
        <v>455</v>
      </c>
      <c r="B456" s="195">
        <v>100</v>
      </c>
      <c r="C456" s="16" t="s">
        <v>230</v>
      </c>
      <c r="D456" s="195">
        <v>100</v>
      </c>
      <c r="E456" s="16" t="s">
        <v>230</v>
      </c>
      <c r="F456" s="195">
        <v>100</v>
      </c>
      <c r="G456" s="16" t="s">
        <v>230</v>
      </c>
      <c r="H456" s="377">
        <v>100</v>
      </c>
      <c r="I456" s="278" t="s">
        <v>230</v>
      </c>
      <c r="J456" s="373">
        <v>100</v>
      </c>
      <c r="K456" s="16" t="s">
        <v>230</v>
      </c>
    </row>
    <row r="457" spans="1:12" ht="27.75" customHeight="1" x14ac:dyDescent="0.2">
      <c r="A457" s="155" t="s">
        <v>48</v>
      </c>
      <c r="B457" s="405">
        <v>2.2599999999999998</v>
      </c>
      <c r="C457" s="379">
        <v>11</v>
      </c>
      <c r="D457" s="405">
        <v>2.3770074150638134</v>
      </c>
      <c r="E457" s="379">
        <v>10</v>
      </c>
      <c r="F457" s="405">
        <v>2.5073842059702489</v>
      </c>
      <c r="G457" s="379">
        <v>10</v>
      </c>
      <c r="H457" s="378">
        <v>3.3370833513047602</v>
      </c>
      <c r="I457" s="650">
        <v>9</v>
      </c>
      <c r="J457" s="340">
        <v>2.2801035297290757</v>
      </c>
      <c r="K457" s="379">
        <v>9</v>
      </c>
      <c r="L457" s="692"/>
    </row>
    <row r="458" spans="1:12" ht="27.75" customHeight="1" x14ac:dyDescent="0.2">
      <c r="A458" s="155" t="s">
        <v>49</v>
      </c>
      <c r="B458" s="405">
        <v>0.69</v>
      </c>
      <c r="C458" s="379">
        <v>18</v>
      </c>
      <c r="D458" s="405">
        <v>0.6996347848177572</v>
      </c>
      <c r="E458" s="379">
        <v>19</v>
      </c>
      <c r="F458" s="405">
        <v>0.70214770075286626</v>
      </c>
      <c r="G458" s="379">
        <v>20</v>
      </c>
      <c r="H458" s="378">
        <v>0.90918871407336432</v>
      </c>
      <c r="I458" s="650">
        <v>19</v>
      </c>
      <c r="J458" s="340">
        <v>0.68756054950185685</v>
      </c>
      <c r="K458" s="379">
        <v>18</v>
      </c>
      <c r="L458" s="692"/>
    </row>
    <row r="459" spans="1:12" ht="27.75" customHeight="1" x14ac:dyDescent="0.2">
      <c r="A459" s="155" t="s">
        <v>50</v>
      </c>
      <c r="B459" s="405">
        <v>0.31</v>
      </c>
      <c r="C459" s="379">
        <v>28</v>
      </c>
      <c r="D459" s="405">
        <v>0.30744773330965325</v>
      </c>
      <c r="E459" s="379">
        <v>29</v>
      </c>
      <c r="F459" s="405">
        <v>0.32944536217599513</v>
      </c>
      <c r="G459" s="379">
        <v>29</v>
      </c>
      <c r="H459" s="378">
        <v>0.41320383356766266</v>
      </c>
      <c r="I459" s="650">
        <v>26</v>
      </c>
      <c r="J459" s="340">
        <v>0.31325410678993165</v>
      </c>
      <c r="K459" s="379">
        <v>27</v>
      </c>
      <c r="L459" s="692"/>
    </row>
    <row r="460" spans="1:12" ht="27.75" customHeight="1" x14ac:dyDescent="0.2">
      <c r="A460" s="155" t="s">
        <v>51</v>
      </c>
      <c r="B460" s="405">
        <v>7.27</v>
      </c>
      <c r="C460" s="379">
        <v>3</v>
      </c>
      <c r="D460" s="405">
        <v>7.4447910408969005</v>
      </c>
      <c r="E460" s="379">
        <v>2</v>
      </c>
      <c r="F460" s="405">
        <v>8.7827844640622619</v>
      </c>
      <c r="G460" s="379">
        <v>2</v>
      </c>
      <c r="H460" s="378">
        <v>8.622462876600121</v>
      </c>
      <c r="I460" s="650">
        <v>2</v>
      </c>
      <c r="J460" s="340">
        <v>4.4331328476560525</v>
      </c>
      <c r="K460" s="379">
        <v>3</v>
      </c>
      <c r="L460" s="692"/>
    </row>
    <row r="461" spans="1:12" ht="27.75" customHeight="1" x14ac:dyDescent="0.2">
      <c r="A461" s="155" t="s">
        <v>10</v>
      </c>
      <c r="B461" s="405">
        <v>2.3199999999999998</v>
      </c>
      <c r="C461" s="379">
        <v>10</v>
      </c>
      <c r="D461" s="405">
        <v>2.3200487122976439</v>
      </c>
      <c r="E461" s="379">
        <v>12</v>
      </c>
      <c r="F461" s="405">
        <v>2.4753990602375424</v>
      </c>
      <c r="G461" s="379">
        <v>12</v>
      </c>
      <c r="H461" s="378">
        <v>3.6034882046273244</v>
      </c>
      <c r="I461" s="650">
        <v>8</v>
      </c>
      <c r="J461" s="340">
        <v>2.5339313383708384</v>
      </c>
      <c r="K461" s="379">
        <v>8</v>
      </c>
      <c r="L461" s="692"/>
    </row>
    <row r="462" spans="1:12" ht="27.75" customHeight="1" x14ac:dyDescent="0.2">
      <c r="A462" s="155" t="s">
        <v>52</v>
      </c>
      <c r="B462" s="405">
        <v>0.08</v>
      </c>
      <c r="C462" s="379">
        <v>31</v>
      </c>
      <c r="D462" s="405">
        <v>0.1022441066021352</v>
      </c>
      <c r="E462" s="379">
        <v>31</v>
      </c>
      <c r="F462" s="405">
        <v>0.11802316592278064</v>
      </c>
      <c r="G462" s="379">
        <v>31</v>
      </c>
      <c r="H462" s="378">
        <v>0.18959208182630369</v>
      </c>
      <c r="I462" s="650">
        <v>31</v>
      </c>
      <c r="J462" s="340">
        <v>0.26163361210829228</v>
      </c>
      <c r="K462" s="379">
        <v>30</v>
      </c>
      <c r="L462" s="692"/>
    </row>
    <row r="463" spans="1:12" ht="27.75" customHeight="1" x14ac:dyDescent="0.2">
      <c r="A463" s="155" t="s">
        <v>12</v>
      </c>
      <c r="B463" s="405">
        <v>4.7</v>
      </c>
      <c r="C463" s="379">
        <v>4</v>
      </c>
      <c r="D463" s="405">
        <v>5.2495756321743841</v>
      </c>
      <c r="E463" s="379">
        <v>4</v>
      </c>
      <c r="F463" s="405">
        <v>5.0085870119699987</v>
      </c>
      <c r="G463" s="379">
        <v>5</v>
      </c>
      <c r="H463" s="378">
        <v>5.4480451529910896</v>
      </c>
      <c r="I463" s="650">
        <v>5</v>
      </c>
      <c r="J463" s="340">
        <v>3.0735361727457922</v>
      </c>
      <c r="K463" s="379">
        <v>6</v>
      </c>
      <c r="L463" s="692"/>
    </row>
    <row r="464" spans="1:12" ht="27.75" customHeight="1" x14ac:dyDescent="0.2">
      <c r="A464" s="155" t="s">
        <v>13</v>
      </c>
      <c r="B464" s="405">
        <v>45.83</v>
      </c>
      <c r="C464" s="379">
        <v>1</v>
      </c>
      <c r="D464" s="405">
        <v>45.720064208957098</v>
      </c>
      <c r="E464" s="379">
        <v>1</v>
      </c>
      <c r="F464" s="405">
        <v>35.484805120601358</v>
      </c>
      <c r="G464" s="379">
        <v>1</v>
      </c>
      <c r="H464" s="378">
        <v>35.235487824717147</v>
      </c>
      <c r="I464" s="650">
        <v>1</v>
      </c>
      <c r="J464" s="340">
        <v>24.453942720118963</v>
      </c>
      <c r="K464" s="379">
        <v>1</v>
      </c>
      <c r="L464" s="692"/>
    </row>
    <row r="465" spans="1:12" ht="27.75" customHeight="1" x14ac:dyDescent="0.2">
      <c r="A465" s="155" t="s">
        <v>54</v>
      </c>
      <c r="B465" s="405">
        <v>0.42</v>
      </c>
      <c r="C465" s="379">
        <v>24</v>
      </c>
      <c r="D465" s="405">
        <v>0.39742310370672279</v>
      </c>
      <c r="E465" s="379">
        <v>24</v>
      </c>
      <c r="F465" s="405">
        <v>0.77977062295090516</v>
      </c>
      <c r="G465" s="379">
        <v>19</v>
      </c>
      <c r="H465" s="378">
        <v>0.711217022859163</v>
      </c>
      <c r="I465" s="650">
        <v>21</v>
      </c>
      <c r="J465" s="340">
        <v>0.61711045393868247</v>
      </c>
      <c r="K465" s="379">
        <v>19</v>
      </c>
      <c r="L465" s="692"/>
    </row>
    <row r="466" spans="1:12" ht="27.75" customHeight="1" x14ac:dyDescent="0.2">
      <c r="A466" s="155" t="s">
        <v>55</v>
      </c>
      <c r="B466" s="405">
        <v>0.31</v>
      </c>
      <c r="C466" s="379">
        <v>29</v>
      </c>
      <c r="D466" s="405">
        <v>0.35713055463230386</v>
      </c>
      <c r="E466" s="379">
        <v>26</v>
      </c>
      <c r="F466" s="405">
        <v>0.4465397139016748</v>
      </c>
      <c r="G466" s="379">
        <v>25</v>
      </c>
      <c r="H466" s="378">
        <v>0.44325386005217443</v>
      </c>
      <c r="I466" s="650">
        <v>24</v>
      </c>
      <c r="J466" s="340">
        <v>0.3651259464299535</v>
      </c>
      <c r="K466" s="379">
        <v>23</v>
      </c>
      <c r="L466" s="692"/>
    </row>
    <row r="467" spans="1:12" ht="27.75" customHeight="1" x14ac:dyDescent="0.2">
      <c r="A467" s="155" t="s">
        <v>56</v>
      </c>
      <c r="B467" s="405">
        <v>3.43</v>
      </c>
      <c r="C467" s="379">
        <v>6</v>
      </c>
      <c r="D467" s="405">
        <v>3.6861525242395707</v>
      </c>
      <c r="E467" s="379">
        <v>6</v>
      </c>
      <c r="F467" s="405">
        <v>3.799882364155708</v>
      </c>
      <c r="G467" s="379">
        <v>8</v>
      </c>
      <c r="H467" s="378">
        <v>3.8359973126976232</v>
      </c>
      <c r="I467" s="650">
        <v>7</v>
      </c>
      <c r="J467" s="340">
        <v>3.5158173226218823</v>
      </c>
      <c r="K467" s="379">
        <v>5</v>
      </c>
      <c r="L467" s="692"/>
    </row>
    <row r="468" spans="1:12" ht="27.75" customHeight="1" x14ac:dyDescent="0.2">
      <c r="A468" s="155" t="s">
        <v>57</v>
      </c>
      <c r="B468" s="405">
        <v>0.21</v>
      </c>
      <c r="C468" s="379">
        <v>30</v>
      </c>
      <c r="D468" s="405">
        <v>0.19696696303926645</v>
      </c>
      <c r="E468" s="379">
        <v>30</v>
      </c>
      <c r="F468" s="405">
        <v>0.36061873837758585</v>
      </c>
      <c r="G468" s="379">
        <v>27</v>
      </c>
      <c r="H468" s="378">
        <v>0.2946878643555525</v>
      </c>
      <c r="I468" s="650">
        <v>30</v>
      </c>
      <c r="J468" s="340">
        <v>0.23362886903089355</v>
      </c>
      <c r="K468" s="379">
        <v>31</v>
      </c>
      <c r="L468" s="692"/>
    </row>
    <row r="469" spans="1:12" ht="27.75" customHeight="1" x14ac:dyDescent="0.2">
      <c r="A469" s="155" t="s">
        <v>58</v>
      </c>
      <c r="B469" s="405">
        <v>7.28</v>
      </c>
      <c r="C469" s="379">
        <v>2</v>
      </c>
      <c r="D469" s="405">
        <v>6.6826707974209754</v>
      </c>
      <c r="E469" s="379">
        <v>3</v>
      </c>
      <c r="F469" s="405">
        <v>7.7220320002944307</v>
      </c>
      <c r="G469" s="379">
        <v>3</v>
      </c>
      <c r="H469" s="378">
        <v>7.5194915325995568</v>
      </c>
      <c r="I469" s="650">
        <v>3</v>
      </c>
      <c r="J469" s="340">
        <v>3.8989276174716316</v>
      </c>
      <c r="K469" s="379">
        <v>4</v>
      </c>
      <c r="L469" s="692"/>
    </row>
    <row r="470" spans="1:12" ht="27.75" customHeight="1" x14ac:dyDescent="0.2">
      <c r="A470" s="155" t="s">
        <v>19</v>
      </c>
      <c r="B470" s="405">
        <v>1.21</v>
      </c>
      <c r="C470" s="379">
        <v>15</v>
      </c>
      <c r="D470" s="405">
        <v>1.0770822746837974</v>
      </c>
      <c r="E470" s="379">
        <v>16</v>
      </c>
      <c r="F470" s="405">
        <v>1.287043701531519</v>
      </c>
      <c r="G470" s="379">
        <v>16</v>
      </c>
      <c r="H470" s="378">
        <v>1.048400662961027</v>
      </c>
      <c r="I470" s="650">
        <v>18</v>
      </c>
      <c r="J470" s="340">
        <v>0.75762142680642719</v>
      </c>
      <c r="K470" s="379">
        <v>16</v>
      </c>
      <c r="L470" s="692"/>
    </row>
    <row r="471" spans="1:12" ht="27.75" customHeight="1" x14ac:dyDescent="0.2">
      <c r="A471" s="155" t="s">
        <v>59</v>
      </c>
      <c r="B471" s="405">
        <v>0.69</v>
      </c>
      <c r="C471" s="379">
        <v>19</v>
      </c>
      <c r="D471" s="405">
        <v>0.86615299388960021</v>
      </c>
      <c r="E471" s="379">
        <v>17</v>
      </c>
      <c r="F471" s="405">
        <v>0.91397416089047578</v>
      </c>
      <c r="G471" s="379">
        <v>18</v>
      </c>
      <c r="H471" s="378">
        <v>1.3501112929712367</v>
      </c>
      <c r="I471" s="650">
        <v>15</v>
      </c>
      <c r="J471" s="340">
        <v>0.7438616988341189</v>
      </c>
      <c r="K471" s="379">
        <v>17</v>
      </c>
      <c r="L471" s="692"/>
    </row>
    <row r="472" spans="1:12" ht="27.75" customHeight="1" x14ac:dyDescent="0.2">
      <c r="A472" s="155" t="s">
        <v>21</v>
      </c>
      <c r="B472" s="405">
        <v>0.48</v>
      </c>
      <c r="C472" s="379">
        <v>22</v>
      </c>
      <c r="D472" s="405">
        <v>0.51882348667055145</v>
      </c>
      <c r="E472" s="379">
        <v>21</v>
      </c>
      <c r="F472" s="405">
        <v>0.54530709420950518</v>
      </c>
      <c r="G472" s="379">
        <v>24</v>
      </c>
      <c r="H472" s="378">
        <v>0.46593346989372242</v>
      </c>
      <c r="I472" s="650">
        <v>23</v>
      </c>
      <c r="J472" s="340">
        <v>0.33083885411632064</v>
      </c>
      <c r="K472" s="379">
        <v>25</v>
      </c>
      <c r="L472" s="692"/>
    </row>
    <row r="473" spans="1:12" ht="27.75" customHeight="1" x14ac:dyDescent="0.2">
      <c r="A473" s="155" t="s">
        <v>60</v>
      </c>
      <c r="B473" s="405">
        <v>2.41</v>
      </c>
      <c r="C473" s="379">
        <v>9</v>
      </c>
      <c r="D473" s="405">
        <v>2.5753985256443501</v>
      </c>
      <c r="E473" s="379">
        <v>9</v>
      </c>
      <c r="F473" s="405">
        <v>2.4848405103008626</v>
      </c>
      <c r="G473" s="379">
        <v>11</v>
      </c>
      <c r="H473" s="378">
        <v>2.8292173560225335</v>
      </c>
      <c r="I473" s="650">
        <v>12</v>
      </c>
      <c r="J473" s="340">
        <v>2.1112001015827389</v>
      </c>
      <c r="K473" s="379">
        <v>11</v>
      </c>
      <c r="L473" s="692"/>
    </row>
    <row r="474" spans="1:12" ht="27.75" customHeight="1" x14ac:dyDescent="0.2">
      <c r="A474" s="155" t="s">
        <v>61</v>
      </c>
      <c r="B474" s="405">
        <v>1.87</v>
      </c>
      <c r="C474" s="379">
        <v>13</v>
      </c>
      <c r="D474" s="405">
        <v>2.3021553021140413</v>
      </c>
      <c r="E474" s="379">
        <v>13</v>
      </c>
      <c r="F474" s="405">
        <v>1.9527753313386493</v>
      </c>
      <c r="G474" s="379">
        <v>13</v>
      </c>
      <c r="H474" s="378">
        <v>2.6831750252422339</v>
      </c>
      <c r="I474" s="650">
        <v>13</v>
      </c>
      <c r="J474" s="340">
        <v>1.3227403820714021</v>
      </c>
      <c r="K474" s="379">
        <v>13</v>
      </c>
      <c r="L474" s="692"/>
    </row>
    <row r="475" spans="1:12" ht="27.75" customHeight="1" x14ac:dyDescent="0.2">
      <c r="A475" s="155" t="s">
        <v>62</v>
      </c>
      <c r="B475" s="405">
        <v>0.7</v>
      </c>
      <c r="C475" s="379">
        <v>17</v>
      </c>
      <c r="D475" s="405">
        <v>0.78117323981757403</v>
      </c>
      <c r="E475" s="379">
        <v>18</v>
      </c>
      <c r="F475" s="405">
        <v>0.99374208178660572</v>
      </c>
      <c r="G475" s="379">
        <v>17</v>
      </c>
      <c r="H475" s="378">
        <v>1.1705023809142716</v>
      </c>
      <c r="I475" s="650">
        <v>17</v>
      </c>
      <c r="J475" s="340">
        <v>0.59242046281900973</v>
      </c>
      <c r="K475" s="379">
        <v>20</v>
      </c>
      <c r="L475" s="692"/>
    </row>
    <row r="476" spans="1:12" ht="27.75" customHeight="1" x14ac:dyDescent="0.2">
      <c r="A476" s="155" t="s">
        <v>63</v>
      </c>
      <c r="B476" s="405">
        <v>0.37</v>
      </c>
      <c r="C476" s="379">
        <v>25</v>
      </c>
      <c r="D476" s="405">
        <v>0.50482387201636592</v>
      </c>
      <c r="E476" s="379">
        <v>23</v>
      </c>
      <c r="F476" s="405">
        <v>0.68798057196155504</v>
      </c>
      <c r="G476" s="379">
        <v>21</v>
      </c>
      <c r="H476" s="378">
        <v>0.41901884564953618</v>
      </c>
      <c r="I476" s="650">
        <v>25</v>
      </c>
      <c r="J476" s="340">
        <v>0.28710264041213612</v>
      </c>
      <c r="K476" s="379">
        <v>29</v>
      </c>
      <c r="L476" s="692"/>
    </row>
    <row r="477" spans="1:12" ht="27.75" customHeight="1" x14ac:dyDescent="0.2">
      <c r="A477" s="155" t="s">
        <v>72</v>
      </c>
      <c r="B477" s="405">
        <v>4.13</v>
      </c>
      <c r="C477" s="379">
        <v>5</v>
      </c>
      <c r="D477" s="405">
        <v>4.401117709295983</v>
      </c>
      <c r="E477" s="379">
        <v>5</v>
      </c>
      <c r="F477" s="405">
        <v>6.9814931460488143</v>
      </c>
      <c r="G477" s="379">
        <v>4</v>
      </c>
      <c r="H477" s="378">
        <v>6.4906697999460885</v>
      </c>
      <c r="I477" s="650">
        <v>4</v>
      </c>
      <c r="J477" s="340">
        <v>4.8861550081653364</v>
      </c>
      <c r="K477" s="379">
        <v>2</v>
      </c>
      <c r="L477" s="692"/>
    </row>
    <row r="478" spans="1:12" ht="27.75" customHeight="1" x14ac:dyDescent="0.2">
      <c r="A478" s="155" t="s">
        <v>64</v>
      </c>
      <c r="B478" s="405">
        <v>0.68</v>
      </c>
      <c r="C478" s="379">
        <v>20</v>
      </c>
      <c r="D478" s="405">
        <v>0.5065587788297542</v>
      </c>
      <c r="E478" s="379">
        <v>22</v>
      </c>
      <c r="F478" s="405">
        <v>0.61982516724205761</v>
      </c>
      <c r="G478" s="379">
        <v>23</v>
      </c>
      <c r="H478" s="378">
        <v>0.82193800638175951</v>
      </c>
      <c r="I478" s="650">
        <v>20</v>
      </c>
      <c r="J478" s="340">
        <v>0.36413231257494572</v>
      </c>
      <c r="K478" s="379">
        <v>24</v>
      </c>
      <c r="L478" s="692"/>
    </row>
    <row r="479" spans="1:12" ht="27.75" customHeight="1" x14ac:dyDescent="0.2">
      <c r="A479" s="155" t="s">
        <v>65</v>
      </c>
      <c r="B479" s="405">
        <v>0.44</v>
      </c>
      <c r="C479" s="379">
        <v>23</v>
      </c>
      <c r="D479" s="405">
        <v>0.37316346602225448</v>
      </c>
      <c r="E479" s="379">
        <v>25</v>
      </c>
      <c r="F479" s="405">
        <v>0.30382185737508466</v>
      </c>
      <c r="G479" s="379">
        <v>30</v>
      </c>
      <c r="H479" s="378">
        <v>0.33054947312944222</v>
      </c>
      <c r="I479" s="650">
        <v>29</v>
      </c>
      <c r="J479" s="340">
        <v>0.32074277294006059</v>
      </c>
      <c r="K479" s="379">
        <v>26</v>
      </c>
      <c r="L479" s="692"/>
    </row>
    <row r="480" spans="1:12" ht="27.75" customHeight="1" x14ac:dyDescent="0.2">
      <c r="A480" s="155" t="s">
        <v>66</v>
      </c>
      <c r="B480" s="154">
        <v>0.36</v>
      </c>
      <c r="C480" s="379">
        <v>26</v>
      </c>
      <c r="D480" s="154">
        <v>0.34704332479833616</v>
      </c>
      <c r="E480" s="379">
        <v>27</v>
      </c>
      <c r="F480" s="154">
        <v>0.3547959116331928</v>
      </c>
      <c r="G480" s="379">
        <v>28</v>
      </c>
      <c r="H480" s="378">
        <v>0.39436657762092164</v>
      </c>
      <c r="I480" s="650">
        <v>27</v>
      </c>
      <c r="J480" s="340">
        <v>0.37472836262944953</v>
      </c>
      <c r="K480" s="379">
        <v>22</v>
      </c>
      <c r="L480" s="692"/>
    </row>
    <row r="481" spans="1:12" ht="27.75" customHeight="1" x14ac:dyDescent="0.2">
      <c r="A481" s="155" t="s">
        <v>67</v>
      </c>
      <c r="B481" s="405">
        <v>1.1200000000000001</v>
      </c>
      <c r="C481" s="379">
        <v>16</v>
      </c>
      <c r="D481" s="405">
        <v>1.3579545987662871</v>
      </c>
      <c r="E481" s="379">
        <v>15</v>
      </c>
      <c r="F481" s="405">
        <v>1.4822169957034603</v>
      </c>
      <c r="G481" s="379">
        <v>15</v>
      </c>
      <c r="H481" s="378">
        <v>1.3050185731183446</v>
      </c>
      <c r="I481" s="650">
        <v>16</v>
      </c>
      <c r="J481" s="340">
        <v>0.84619604063391562</v>
      </c>
      <c r="K481" s="379">
        <v>15</v>
      </c>
      <c r="L481" s="692"/>
    </row>
    <row r="482" spans="1:12" ht="27.75" customHeight="1" x14ac:dyDescent="0.2">
      <c r="A482" s="155" t="s">
        <v>68</v>
      </c>
      <c r="B482" s="405">
        <v>0.32</v>
      </c>
      <c r="C482" s="379">
        <v>27</v>
      </c>
      <c r="D482" s="405">
        <v>0.30871801749732813</v>
      </c>
      <c r="E482" s="379">
        <v>28</v>
      </c>
      <c r="F482" s="405">
        <v>0.3845138891422073</v>
      </c>
      <c r="G482" s="379">
        <v>26</v>
      </c>
      <c r="H482" s="378">
        <v>0.34598497450076798</v>
      </c>
      <c r="I482" s="650">
        <v>28</v>
      </c>
      <c r="J482" s="340">
        <v>0.29348968807595438</v>
      </c>
      <c r="K482" s="379">
        <v>28</v>
      </c>
      <c r="L482" s="692"/>
    </row>
    <row r="483" spans="1:12" ht="27.75" customHeight="1" x14ac:dyDescent="0.2">
      <c r="A483" s="155" t="s">
        <v>134</v>
      </c>
      <c r="B483" s="405">
        <v>1.34</v>
      </c>
      <c r="C483" s="379">
        <v>14</v>
      </c>
      <c r="D483" s="405">
        <v>1.3814672084049515</v>
      </c>
      <c r="E483" s="379">
        <v>14</v>
      </c>
      <c r="F483" s="405">
        <v>1.5331516503821707</v>
      </c>
      <c r="G483" s="379">
        <v>14</v>
      </c>
      <c r="H483" s="378">
        <v>1.5023576764457733</v>
      </c>
      <c r="I483" s="650">
        <v>14</v>
      </c>
      <c r="J483" s="340">
        <v>1.0491732427729008</v>
      </c>
      <c r="K483" s="379">
        <v>14</v>
      </c>
      <c r="L483" s="692"/>
    </row>
    <row r="484" spans="1:12" ht="27.75" customHeight="1" x14ac:dyDescent="0.2">
      <c r="A484" s="155" t="s">
        <v>69</v>
      </c>
      <c r="B484" s="405">
        <v>3.14</v>
      </c>
      <c r="C484" s="379">
        <v>7</v>
      </c>
      <c r="D484" s="405">
        <v>3.0157898901087181</v>
      </c>
      <c r="E484" s="379">
        <v>7</v>
      </c>
      <c r="F484" s="405">
        <v>3.3000507324199879</v>
      </c>
      <c r="G484" s="379">
        <v>9</v>
      </c>
      <c r="H484" s="378">
        <v>4.4281263225564409</v>
      </c>
      <c r="I484" s="650">
        <v>6</v>
      </c>
      <c r="J484" s="340">
        <v>2.5738743129563595</v>
      </c>
      <c r="K484" s="379">
        <v>7</v>
      </c>
      <c r="L484" s="692"/>
    </row>
    <row r="485" spans="1:12" ht="27.75" customHeight="1" x14ac:dyDescent="0.2">
      <c r="A485" s="155" t="s">
        <v>73</v>
      </c>
      <c r="B485" s="405">
        <v>2.67</v>
      </c>
      <c r="C485" s="379">
        <v>8</v>
      </c>
      <c r="D485" s="405">
        <v>2.808622672291996</v>
      </c>
      <c r="E485" s="379">
        <v>8</v>
      </c>
      <c r="F485" s="405">
        <v>3.9217726023752104</v>
      </c>
      <c r="G485" s="379">
        <v>7</v>
      </c>
      <c r="H485" s="378">
        <v>3.0095601549748432</v>
      </c>
      <c r="I485" s="650">
        <v>10</v>
      </c>
      <c r="J485" s="340">
        <v>2.0350432219942958</v>
      </c>
      <c r="K485" s="379">
        <v>12</v>
      </c>
      <c r="L485" s="692"/>
    </row>
    <row r="486" spans="1:12" ht="27.75" customHeight="1" x14ac:dyDescent="0.2">
      <c r="A486" s="155" t="s">
        <v>70</v>
      </c>
      <c r="B486" s="405">
        <v>0.54</v>
      </c>
      <c r="C486" s="379">
        <v>21</v>
      </c>
      <c r="D486" s="405">
        <v>0.64733650855460456</v>
      </c>
      <c r="E486" s="379">
        <v>20</v>
      </c>
      <c r="F486" s="405">
        <v>0.67045831192340444</v>
      </c>
      <c r="G486" s="379">
        <v>22</v>
      </c>
      <c r="H486" s="378">
        <v>0.55082154843699183</v>
      </c>
      <c r="I486" s="650">
        <v>22</v>
      </c>
      <c r="J486" s="340">
        <v>0.46627716384604939</v>
      </c>
      <c r="K486" s="379">
        <v>21</v>
      </c>
      <c r="L486" s="692"/>
    </row>
    <row r="487" spans="1:12" ht="27.75" customHeight="1" x14ac:dyDescent="0.2">
      <c r="A487" s="155" t="s">
        <v>36</v>
      </c>
      <c r="B487" s="405">
        <v>2.06</v>
      </c>
      <c r="C487" s="379">
        <v>12</v>
      </c>
      <c r="D487" s="405">
        <v>2.3338634355708523</v>
      </c>
      <c r="E487" s="379">
        <v>11</v>
      </c>
      <c r="F487" s="405">
        <v>4.0593725420912374</v>
      </c>
      <c r="G487" s="379">
        <v>6</v>
      </c>
      <c r="H487" s="378">
        <v>2.9651857300542286</v>
      </c>
      <c r="I487" s="650">
        <v>11</v>
      </c>
      <c r="J487" s="340">
        <v>2.1854535445810259</v>
      </c>
      <c r="K487" s="379">
        <v>10</v>
      </c>
      <c r="L487" s="692"/>
    </row>
    <row r="488" spans="1:12" ht="27.75" customHeight="1" x14ac:dyDescent="0.2">
      <c r="A488" s="248" t="s">
        <v>452</v>
      </c>
      <c r="B488" s="653"/>
      <c r="C488" s="623"/>
      <c r="D488" s="653"/>
      <c r="E488" s="623"/>
      <c r="F488" s="653"/>
      <c r="G488" s="623"/>
      <c r="H488" s="653"/>
      <c r="I488" s="623"/>
      <c r="J488" s="653"/>
      <c r="K488" s="623"/>
      <c r="L488" s="692"/>
    </row>
    <row r="489" spans="1:12" ht="27.75" customHeight="1" x14ac:dyDescent="0.25">
      <c r="A489" s="826" t="s">
        <v>870</v>
      </c>
      <c r="B489" s="826"/>
      <c r="C489" s="826"/>
      <c r="D489" s="826"/>
      <c r="E489" s="826"/>
      <c r="F489" s="826"/>
      <c r="G489" s="826"/>
      <c r="H489" s="826"/>
      <c r="I489" s="826"/>
      <c r="J489" s="328"/>
      <c r="K489" s="328"/>
    </row>
  </sheetData>
  <mergeCells count="85">
    <mergeCell ref="H2:I2"/>
    <mergeCell ref="A39:A40"/>
    <mergeCell ref="A76:A77"/>
    <mergeCell ref="A2:A3"/>
    <mergeCell ref="A73:I73"/>
    <mergeCell ref="B76:C76"/>
    <mergeCell ref="D76:E76"/>
    <mergeCell ref="F76:G76"/>
    <mergeCell ref="A223:I223"/>
    <mergeCell ref="A261:I261"/>
    <mergeCell ref="A114:A115"/>
    <mergeCell ref="A36:I36"/>
    <mergeCell ref="H39:I39"/>
    <mergeCell ref="H76:I76"/>
    <mergeCell ref="H114:I114"/>
    <mergeCell ref="A111:I111"/>
    <mergeCell ref="D114:E114"/>
    <mergeCell ref="F114:G114"/>
    <mergeCell ref="B114:C114"/>
    <mergeCell ref="B226:C226"/>
    <mergeCell ref="D226:E226"/>
    <mergeCell ref="F226:G226"/>
    <mergeCell ref="A186:I186"/>
    <mergeCell ref="A189:A190"/>
    <mergeCell ref="B189:C189"/>
    <mergeCell ref="D189:E189"/>
    <mergeCell ref="F189:G189"/>
    <mergeCell ref="H189:I189"/>
    <mergeCell ref="A149:I149"/>
    <mergeCell ref="A152:A153"/>
    <mergeCell ref="B152:C152"/>
    <mergeCell ref="D152:E152"/>
    <mergeCell ref="F152:G152"/>
    <mergeCell ref="H152:I152"/>
    <mergeCell ref="A264:A265"/>
    <mergeCell ref="H264:I264"/>
    <mergeCell ref="A226:A227"/>
    <mergeCell ref="H226:I226"/>
    <mergeCell ref="H302:I302"/>
    <mergeCell ref="A299:I299"/>
    <mergeCell ref="B302:C302"/>
    <mergeCell ref="D302:E302"/>
    <mergeCell ref="F302:G302"/>
    <mergeCell ref="B264:C264"/>
    <mergeCell ref="D264:E264"/>
    <mergeCell ref="F264:G264"/>
    <mergeCell ref="A337:I337"/>
    <mergeCell ref="A340:A341"/>
    <mergeCell ref="H340:I340"/>
    <mergeCell ref="A302:A303"/>
    <mergeCell ref="H454:I454"/>
    <mergeCell ref="A375:I375"/>
    <mergeCell ref="B340:C340"/>
    <mergeCell ref="D340:E340"/>
    <mergeCell ref="F340:G340"/>
    <mergeCell ref="B416:C416"/>
    <mergeCell ref="D416:E416"/>
    <mergeCell ref="F416:G416"/>
    <mergeCell ref="B378:C378"/>
    <mergeCell ref="D378:E378"/>
    <mergeCell ref="F378:G378"/>
    <mergeCell ref="B454:C454"/>
    <mergeCell ref="A489:I489"/>
    <mergeCell ref="A454:A455"/>
    <mergeCell ref="H378:I378"/>
    <mergeCell ref="A413:I413"/>
    <mergeCell ref="A416:A417"/>
    <mergeCell ref="H416:I416"/>
    <mergeCell ref="A378:A379"/>
    <mergeCell ref="A451:I451"/>
    <mergeCell ref="D454:E454"/>
    <mergeCell ref="F454:G454"/>
    <mergeCell ref="J2:K2"/>
    <mergeCell ref="J39:K39"/>
    <mergeCell ref="J76:K76"/>
    <mergeCell ref="J114:K114"/>
    <mergeCell ref="J152:K152"/>
    <mergeCell ref="J378:K378"/>
    <mergeCell ref="J416:K416"/>
    <mergeCell ref="J454:K454"/>
    <mergeCell ref="J189:K189"/>
    <mergeCell ref="J226:K226"/>
    <mergeCell ref="J264:K264"/>
    <mergeCell ref="J302:K302"/>
    <mergeCell ref="J340:K340"/>
  </mergeCells>
  <hyperlinks>
    <hyperlink ref="A1" location="فهرست!A289" display="1- توزیع عملكرد اعتبارات هزينه‌اي (جاري) دستگاه‌هاي اجرايي استان ها  از محل درآمد عمومي    " xr:uid="{00000000-0004-0000-1700-000000000000}"/>
    <hyperlink ref="A38" location="فهرست!A290" display="2- توزیع عملكرد اعتبارات تملك دارايي‌هاي سرمايه‌اي(1) (عمراني)" xr:uid="{00000000-0004-0000-1700-000001000000}"/>
    <hyperlink ref="A75" location="فهرست!A291" display="3- سهم اعتبارات هزینه ای از کل مصارف بودجه ای(1)" xr:uid="{00000000-0004-0000-1700-000002000000}"/>
    <hyperlink ref="A113" location="فهرست!A292" display="4-سهم اعتبارات تملک دارایی های سرمایه ای از کل مصارف بودجه ای(1)" xr:uid="{00000000-0004-0000-1700-000003000000}"/>
    <hyperlink ref="A151" location="فهرست!A293" display="5-سهم اعتبارات هزینه ای ( جاری) به درآمدهای عمومی  " xr:uid="{00000000-0004-0000-1700-000004000000}"/>
    <hyperlink ref="A188" location="فهرست!A294" display="6-سهم درآمدهای مالیاتی به تولید ناخالص داخلی" xr:uid="{00000000-0004-0000-1700-000005000000}"/>
    <hyperlink ref="A225:I225" location="فهرست!A300" display="20-7- نسبت تملک دارایی های سرمایه ای به اعتبارات  هزینه ای جاری( درصد)" xr:uid="{00000000-0004-0000-1700-000006000000}"/>
    <hyperlink ref="A263" location="فهرست!A296" display="8- میزان تحقق اعتبارات هزینه ای (جاری)(1)" xr:uid="{00000000-0004-0000-1700-000007000000}"/>
    <hyperlink ref="A301" location="فهرست!A297" display="9- توزیع درآمدهای مالیاتی دولت " xr:uid="{00000000-0004-0000-1700-000008000000}"/>
    <hyperlink ref="A339" location="فهرست!A298" display="10- توزیع مالیات های مستقیم " xr:uid="{00000000-0004-0000-1700-000009000000}"/>
    <hyperlink ref="A377" location="فهرست!A299" display="11- توزیع مالیات های غیر مستقیم " xr:uid="{00000000-0004-0000-1700-00000A000000}"/>
    <hyperlink ref="A415" location="فهرست!A300" display="12- توزیع مالیات  بر اشخاص حقوقی(شرکت ها) " xr:uid="{00000000-0004-0000-1700-00000B000000}"/>
    <hyperlink ref="A453" location="فهرست!A301" display="13- توزیع مالیات بر ارزش افزوده " xr:uid="{00000000-0004-0000-1700-00000C000000}"/>
    <hyperlink ref="A225" location="فهرست!A295" display="7- نسبت تملک دارایی های سرمایه ای به اعتبارات  هزینه ای جاری(1)" xr:uid="{00000000-0004-0000-1700-00000D000000}"/>
    <hyperlink ref="J225:K225" location="فهرست!A300" display="20-7- نسبت تملک دارایی های سرمایه ای به اعتبارات  هزینه ای جاری( درصد)" xr:uid="{00000000-0004-0000-1700-00000E000000}"/>
  </hyperlinks>
  <pageMargins left="0.7" right="0.7" top="0.75" bottom="0.75" header="0.3" footer="0.3"/>
  <pageSetup paperSize="9" orientation="portrait" r:id="rId1"/>
  <ignoredErrors>
    <ignoredError sqref="H78 J154" numberStoredAsText="1"/>
  </ignoredErrors>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B295"/>
  <sheetViews>
    <sheetView rightToLeft="1" zoomScaleNormal="100" workbookViewId="0">
      <selection sqref="A1:XFD1048576"/>
    </sheetView>
  </sheetViews>
  <sheetFormatPr defaultColWidth="9.140625" defaultRowHeight="27" customHeight="1" x14ac:dyDescent="0.25"/>
  <cols>
    <col min="1" max="1" width="19.42578125" style="546" customWidth="1"/>
    <col min="2" max="2" width="12" style="546" hidden="1" customWidth="1"/>
    <col min="3" max="3" width="11" style="546" customWidth="1"/>
    <col min="4" max="4" width="9.140625" style="546"/>
    <col min="5" max="5" width="12.140625" style="546" customWidth="1"/>
    <col min="6" max="6" width="9.140625" style="546"/>
    <col min="7" max="7" width="12" style="328" customWidth="1"/>
    <col min="8" max="8" width="9.140625" style="328"/>
    <col min="9" max="9" width="12.42578125" style="328" customWidth="1"/>
    <col min="10" max="10" width="9.140625" style="328"/>
    <col min="11" max="11" width="12.42578125" style="328" customWidth="1"/>
    <col min="12" max="16384" width="9.140625" style="328"/>
  </cols>
  <sheetData>
    <row r="1" spans="1:28" ht="27" customHeight="1" x14ac:dyDescent="0.25">
      <c r="A1" s="469" t="s">
        <v>825</v>
      </c>
      <c r="B1" s="232"/>
      <c r="C1" s="232"/>
      <c r="D1" s="232"/>
      <c r="E1" s="232"/>
      <c r="J1" s="232"/>
      <c r="L1" s="232" t="s">
        <v>290</v>
      </c>
    </row>
    <row r="2" spans="1:28" ht="27" customHeight="1" x14ac:dyDescent="0.25">
      <c r="A2" s="789" t="s">
        <v>1</v>
      </c>
      <c r="B2" s="487">
        <v>1394</v>
      </c>
      <c r="C2" s="790">
        <v>1399</v>
      </c>
      <c r="D2" s="791"/>
      <c r="E2" s="790">
        <v>1400</v>
      </c>
      <c r="F2" s="791"/>
      <c r="G2" s="790">
        <v>1401</v>
      </c>
      <c r="H2" s="791"/>
      <c r="I2" s="789">
        <v>1402</v>
      </c>
      <c r="J2" s="789"/>
      <c r="K2" s="789">
        <v>1403</v>
      </c>
      <c r="L2" s="789"/>
    </row>
    <row r="3" spans="1:28" ht="27" customHeight="1" x14ac:dyDescent="0.25">
      <c r="A3" s="789"/>
      <c r="B3" s="472" t="s">
        <v>229</v>
      </c>
      <c r="C3" s="472" t="s">
        <v>229</v>
      </c>
      <c r="D3" s="461" t="s">
        <v>3</v>
      </c>
      <c r="E3" s="472" t="s">
        <v>229</v>
      </c>
      <c r="F3" s="461" t="s">
        <v>3</v>
      </c>
      <c r="G3" s="472" t="s">
        <v>229</v>
      </c>
      <c r="H3" s="461" t="s">
        <v>3</v>
      </c>
      <c r="I3" s="472" t="s">
        <v>229</v>
      </c>
      <c r="J3" s="461" t="s">
        <v>3</v>
      </c>
      <c r="K3" s="472" t="s">
        <v>229</v>
      </c>
      <c r="L3" s="461" t="s">
        <v>3</v>
      </c>
    </row>
    <row r="4" spans="1:28" ht="27" customHeight="1" x14ac:dyDescent="0.25">
      <c r="A4" s="84" t="s">
        <v>91</v>
      </c>
      <c r="B4" s="85" t="s">
        <v>291</v>
      </c>
      <c r="C4" s="316" t="s">
        <v>390</v>
      </c>
      <c r="D4" s="317" t="s">
        <v>230</v>
      </c>
      <c r="E4" s="360">
        <v>678480</v>
      </c>
      <c r="F4" s="316" t="s">
        <v>230</v>
      </c>
      <c r="G4" s="360">
        <v>994638</v>
      </c>
      <c r="H4" s="316" t="s">
        <v>230</v>
      </c>
      <c r="I4" s="360">
        <v>1550489</v>
      </c>
      <c r="J4" s="316" t="s">
        <v>230</v>
      </c>
      <c r="K4" s="360">
        <v>2056518</v>
      </c>
      <c r="L4" s="316" t="s">
        <v>230</v>
      </c>
      <c r="M4" s="119"/>
      <c r="N4" s="119"/>
      <c r="O4" s="119"/>
      <c r="P4" s="119"/>
      <c r="Q4" s="119"/>
      <c r="R4" s="119"/>
      <c r="S4" s="631"/>
      <c r="T4" s="631"/>
      <c r="U4" s="631"/>
      <c r="V4" s="631"/>
      <c r="W4" s="631"/>
      <c r="X4" s="631"/>
      <c r="Y4" s="631"/>
      <c r="Z4" s="631"/>
      <c r="AA4" s="631"/>
      <c r="AB4" s="631"/>
    </row>
    <row r="5" spans="1:28" ht="27" customHeight="1" x14ac:dyDescent="0.2">
      <c r="A5" s="438" t="s">
        <v>6</v>
      </c>
      <c r="B5" s="342">
        <v>159632</v>
      </c>
      <c r="C5" s="341">
        <v>318504</v>
      </c>
      <c r="D5" s="393">
        <v>22</v>
      </c>
      <c r="E5" s="341">
        <v>532206</v>
      </c>
      <c r="F5" s="393">
        <v>17</v>
      </c>
      <c r="G5" s="341">
        <v>807682</v>
      </c>
      <c r="H5" s="393">
        <v>15</v>
      </c>
      <c r="I5" s="341">
        <v>1035187</v>
      </c>
      <c r="J5" s="637">
        <v>24</v>
      </c>
      <c r="K5" s="341">
        <v>1517000</v>
      </c>
      <c r="L5" s="637">
        <v>19</v>
      </c>
      <c r="M5" s="500"/>
      <c r="N5" s="500"/>
      <c r="O5" s="500"/>
      <c r="P5" s="500"/>
      <c r="Q5" s="500"/>
      <c r="R5" s="500"/>
      <c r="S5" s="631"/>
      <c r="T5" s="631"/>
      <c r="U5" s="631"/>
      <c r="V5" s="631"/>
      <c r="W5" s="631"/>
      <c r="X5" s="631"/>
      <c r="Y5" s="631"/>
      <c r="Z5" s="631"/>
      <c r="AA5" s="631"/>
      <c r="AB5" s="631"/>
    </row>
    <row r="6" spans="1:28" ht="27" customHeight="1" x14ac:dyDescent="0.2">
      <c r="A6" s="438" t="s">
        <v>7</v>
      </c>
      <c r="B6" s="342">
        <v>150792</v>
      </c>
      <c r="C6" s="341">
        <v>311759</v>
      </c>
      <c r="D6" s="393">
        <v>25</v>
      </c>
      <c r="E6" s="341">
        <v>628342</v>
      </c>
      <c r="F6" s="393">
        <v>6</v>
      </c>
      <c r="G6" s="341">
        <v>731625</v>
      </c>
      <c r="H6" s="393">
        <v>19</v>
      </c>
      <c r="I6" s="341">
        <v>767251</v>
      </c>
      <c r="J6" s="637">
        <v>30</v>
      </c>
      <c r="K6" s="341">
        <v>1180614</v>
      </c>
      <c r="L6" s="637">
        <v>27</v>
      </c>
      <c r="M6" s="500"/>
      <c r="N6" s="500"/>
      <c r="O6" s="500"/>
      <c r="P6" s="500"/>
      <c r="Q6" s="500"/>
      <c r="R6" s="500"/>
      <c r="S6" s="631"/>
      <c r="T6" s="631"/>
      <c r="U6" s="631"/>
      <c r="V6" s="631"/>
      <c r="W6" s="631"/>
      <c r="X6" s="631"/>
      <c r="Y6" s="631"/>
      <c r="Z6" s="631"/>
      <c r="AA6" s="631"/>
      <c r="AB6" s="631"/>
    </row>
    <row r="7" spans="1:28" ht="27" customHeight="1" x14ac:dyDescent="0.2">
      <c r="A7" s="438" t="s">
        <v>8</v>
      </c>
      <c r="B7" s="342">
        <v>130284</v>
      </c>
      <c r="C7" s="341">
        <v>265007</v>
      </c>
      <c r="D7" s="393">
        <v>29</v>
      </c>
      <c r="E7" s="341">
        <v>457767</v>
      </c>
      <c r="F7" s="393">
        <v>25</v>
      </c>
      <c r="G7" s="341">
        <v>580581</v>
      </c>
      <c r="H7" s="393">
        <v>27</v>
      </c>
      <c r="I7" s="341">
        <v>1129673</v>
      </c>
      <c r="J7" s="637">
        <v>16</v>
      </c>
      <c r="K7" s="341">
        <v>1616336</v>
      </c>
      <c r="L7" s="637">
        <v>17</v>
      </c>
      <c r="M7" s="500"/>
      <c r="N7" s="500"/>
      <c r="O7" s="500"/>
      <c r="P7" s="500"/>
      <c r="Q7" s="500"/>
      <c r="R7" s="500"/>
      <c r="S7" s="631"/>
      <c r="T7" s="631"/>
      <c r="U7" s="631"/>
      <c r="V7" s="631"/>
      <c r="W7" s="631"/>
      <c r="X7" s="631"/>
      <c r="Y7" s="631"/>
      <c r="Z7" s="631"/>
      <c r="AA7" s="631"/>
      <c r="AB7" s="631"/>
    </row>
    <row r="8" spans="1:28" ht="27" customHeight="1" x14ac:dyDescent="0.2">
      <c r="A8" s="438" t="s">
        <v>51</v>
      </c>
      <c r="B8" s="342">
        <v>216481</v>
      </c>
      <c r="C8" s="341">
        <v>408680</v>
      </c>
      <c r="D8" s="393">
        <v>8</v>
      </c>
      <c r="E8" s="341">
        <v>626905</v>
      </c>
      <c r="F8" s="393">
        <v>7</v>
      </c>
      <c r="G8" s="341">
        <v>1045634</v>
      </c>
      <c r="H8" s="393">
        <v>6</v>
      </c>
      <c r="I8" s="341">
        <v>1437404</v>
      </c>
      <c r="J8" s="637">
        <v>7</v>
      </c>
      <c r="K8" s="341">
        <v>2257573</v>
      </c>
      <c r="L8" s="637">
        <v>3</v>
      </c>
      <c r="M8" s="500"/>
      <c r="N8" s="500"/>
      <c r="O8" s="500"/>
      <c r="P8" s="500"/>
      <c r="Q8" s="500"/>
      <c r="R8" s="500"/>
      <c r="S8" s="631"/>
      <c r="T8" s="631"/>
      <c r="U8" s="631"/>
      <c r="V8" s="631"/>
      <c r="W8" s="631"/>
      <c r="X8" s="631"/>
      <c r="Y8" s="631"/>
      <c r="Z8" s="631"/>
      <c r="AA8" s="631"/>
      <c r="AB8" s="631"/>
    </row>
    <row r="9" spans="1:28" ht="27" customHeight="1" x14ac:dyDescent="0.2">
      <c r="A9" s="438" t="s">
        <v>10</v>
      </c>
      <c r="B9" s="342">
        <v>202282</v>
      </c>
      <c r="C9" s="341">
        <v>554528</v>
      </c>
      <c r="D9" s="393">
        <v>2</v>
      </c>
      <c r="E9" s="341">
        <v>786002</v>
      </c>
      <c r="F9" s="393">
        <v>2</v>
      </c>
      <c r="G9" s="341">
        <v>1238691</v>
      </c>
      <c r="H9" s="393">
        <v>2</v>
      </c>
      <c r="I9" s="341">
        <v>1634695</v>
      </c>
      <c r="J9" s="637">
        <v>3</v>
      </c>
      <c r="K9" s="341">
        <v>2138082</v>
      </c>
      <c r="L9" s="637">
        <v>5</v>
      </c>
      <c r="M9" s="500"/>
      <c r="N9" s="500"/>
      <c r="O9" s="500"/>
      <c r="P9" s="500"/>
      <c r="Q9" s="500"/>
      <c r="R9" s="500"/>
      <c r="S9" s="631"/>
      <c r="T9" s="631"/>
      <c r="U9" s="631"/>
      <c r="V9" s="631"/>
      <c r="W9" s="631"/>
      <c r="X9" s="631"/>
      <c r="Y9" s="631"/>
      <c r="Z9" s="631"/>
      <c r="AA9" s="631"/>
      <c r="AB9" s="631"/>
    </row>
    <row r="10" spans="1:28" ht="27" customHeight="1" x14ac:dyDescent="0.2">
      <c r="A10" s="438" t="s">
        <v>11</v>
      </c>
      <c r="B10" s="342">
        <v>112876</v>
      </c>
      <c r="C10" s="341">
        <v>303894</v>
      </c>
      <c r="D10" s="393">
        <v>26</v>
      </c>
      <c r="E10" s="341">
        <v>382034</v>
      </c>
      <c r="F10" s="393">
        <v>28</v>
      </c>
      <c r="G10" s="341">
        <v>528354</v>
      </c>
      <c r="H10" s="393">
        <v>30</v>
      </c>
      <c r="I10" s="341">
        <v>732324</v>
      </c>
      <c r="J10" s="637">
        <v>31</v>
      </c>
      <c r="K10" s="341">
        <v>976922</v>
      </c>
      <c r="L10" s="637">
        <v>31</v>
      </c>
      <c r="M10" s="500"/>
      <c r="N10" s="500"/>
      <c r="O10" s="500"/>
      <c r="P10" s="500"/>
      <c r="Q10" s="500"/>
      <c r="R10" s="500"/>
      <c r="S10" s="631"/>
      <c r="T10" s="631"/>
      <c r="U10" s="631"/>
      <c r="V10" s="631"/>
      <c r="W10" s="631"/>
      <c r="X10" s="631"/>
      <c r="Y10" s="631"/>
      <c r="Z10" s="631"/>
      <c r="AA10" s="631"/>
      <c r="AB10" s="631"/>
    </row>
    <row r="11" spans="1:28" ht="27" customHeight="1" x14ac:dyDescent="0.2">
      <c r="A11" s="438" t="s">
        <v>12</v>
      </c>
      <c r="B11" s="342">
        <v>167854</v>
      </c>
      <c r="C11" s="341">
        <v>412594</v>
      </c>
      <c r="D11" s="393">
        <v>6</v>
      </c>
      <c r="E11" s="341">
        <v>581835</v>
      </c>
      <c r="F11" s="393">
        <v>11</v>
      </c>
      <c r="G11" s="341">
        <v>961176</v>
      </c>
      <c r="H11" s="393">
        <v>9</v>
      </c>
      <c r="I11" s="341">
        <v>1382498</v>
      </c>
      <c r="J11" s="637">
        <v>8</v>
      </c>
      <c r="K11" s="341">
        <v>1976997</v>
      </c>
      <c r="L11" s="637">
        <v>8</v>
      </c>
      <c r="M11" s="500"/>
      <c r="N11" s="500"/>
      <c r="O11" s="500"/>
      <c r="P11" s="500"/>
      <c r="Q11" s="500"/>
      <c r="R11" s="500"/>
      <c r="S11" s="631"/>
      <c r="T11" s="631"/>
      <c r="U11" s="631"/>
      <c r="V11" s="631"/>
      <c r="W11" s="631"/>
      <c r="X11" s="631"/>
      <c r="Y11" s="631"/>
      <c r="Z11" s="631"/>
      <c r="AA11" s="631"/>
      <c r="AB11" s="631"/>
    </row>
    <row r="12" spans="1:28" ht="27" customHeight="1" x14ac:dyDescent="0.2">
      <c r="A12" s="438" t="s">
        <v>13</v>
      </c>
      <c r="B12" s="342">
        <v>306851</v>
      </c>
      <c r="C12" s="341">
        <v>768079</v>
      </c>
      <c r="D12" s="393">
        <v>1</v>
      </c>
      <c r="E12" s="341">
        <v>1086254</v>
      </c>
      <c r="F12" s="393">
        <v>1</v>
      </c>
      <c r="G12" s="341">
        <v>1527445</v>
      </c>
      <c r="H12" s="393">
        <v>1</v>
      </c>
      <c r="I12" s="341">
        <v>2721236</v>
      </c>
      <c r="J12" s="637">
        <v>1</v>
      </c>
      <c r="K12" s="341">
        <v>3317043</v>
      </c>
      <c r="L12" s="637">
        <v>1</v>
      </c>
      <c r="M12" s="500"/>
      <c r="N12" s="500"/>
      <c r="O12" s="500"/>
      <c r="P12" s="500"/>
      <c r="Q12" s="500"/>
      <c r="R12" s="500"/>
      <c r="S12" s="631"/>
      <c r="T12" s="631"/>
      <c r="U12" s="631"/>
      <c r="V12" s="631"/>
      <c r="W12" s="631"/>
      <c r="X12" s="631"/>
      <c r="Y12" s="631"/>
      <c r="Z12" s="631"/>
      <c r="AA12" s="631"/>
      <c r="AB12" s="631"/>
    </row>
    <row r="13" spans="1:28" ht="27" customHeight="1" x14ac:dyDescent="0.2">
      <c r="A13" s="438" t="s">
        <v>14</v>
      </c>
      <c r="B13" s="342">
        <v>207152</v>
      </c>
      <c r="C13" s="341">
        <v>364123</v>
      </c>
      <c r="D13" s="393">
        <v>14</v>
      </c>
      <c r="E13" s="341">
        <v>509257</v>
      </c>
      <c r="F13" s="393">
        <v>20</v>
      </c>
      <c r="G13" s="341">
        <v>859034</v>
      </c>
      <c r="H13" s="393">
        <v>12</v>
      </c>
      <c r="I13" s="341">
        <v>1330751</v>
      </c>
      <c r="J13" s="637">
        <v>10</v>
      </c>
      <c r="K13" s="341">
        <v>1948379</v>
      </c>
      <c r="L13" s="637">
        <v>9</v>
      </c>
      <c r="M13" s="500"/>
      <c r="N13" s="500"/>
      <c r="O13" s="500"/>
      <c r="P13" s="500"/>
      <c r="Q13" s="500"/>
      <c r="R13" s="500"/>
      <c r="S13" s="631"/>
      <c r="T13" s="631"/>
      <c r="U13" s="631"/>
      <c r="V13" s="631"/>
      <c r="W13" s="631"/>
      <c r="X13" s="631"/>
      <c r="Y13" s="631"/>
      <c r="Z13" s="631"/>
      <c r="AA13" s="631"/>
      <c r="AB13" s="631"/>
    </row>
    <row r="14" spans="1:28" ht="27" customHeight="1" x14ac:dyDescent="0.2">
      <c r="A14" s="438" t="s">
        <v>15</v>
      </c>
      <c r="B14" s="342">
        <v>120650</v>
      </c>
      <c r="C14" s="341">
        <v>275679</v>
      </c>
      <c r="D14" s="393">
        <v>28</v>
      </c>
      <c r="E14" s="341">
        <v>465646</v>
      </c>
      <c r="F14" s="393">
        <v>24</v>
      </c>
      <c r="G14" s="341">
        <v>695010</v>
      </c>
      <c r="H14" s="393">
        <v>21</v>
      </c>
      <c r="I14" s="341">
        <v>1043940</v>
      </c>
      <c r="J14" s="637">
        <v>23</v>
      </c>
      <c r="K14" s="341">
        <v>1371178</v>
      </c>
      <c r="L14" s="637">
        <v>24</v>
      </c>
      <c r="M14" s="500"/>
      <c r="N14" s="500"/>
      <c r="O14" s="500"/>
      <c r="P14" s="500"/>
      <c r="Q14" s="500"/>
      <c r="R14" s="500"/>
      <c r="S14" s="631"/>
      <c r="T14" s="631"/>
      <c r="U14" s="631"/>
      <c r="V14" s="631"/>
      <c r="W14" s="631"/>
      <c r="X14" s="631"/>
      <c r="Y14" s="631"/>
      <c r="Z14" s="631"/>
      <c r="AA14" s="631"/>
      <c r="AB14" s="631"/>
    </row>
    <row r="15" spans="1:28" ht="27" customHeight="1" x14ac:dyDescent="0.2">
      <c r="A15" s="438" t="s">
        <v>16</v>
      </c>
      <c r="B15" s="342">
        <v>159120</v>
      </c>
      <c r="C15" s="341">
        <v>383905</v>
      </c>
      <c r="D15" s="393">
        <v>11</v>
      </c>
      <c r="E15" s="341">
        <v>591333</v>
      </c>
      <c r="F15" s="393">
        <v>9</v>
      </c>
      <c r="G15" s="341">
        <v>823216</v>
      </c>
      <c r="H15" s="393">
        <v>14</v>
      </c>
      <c r="I15" s="341">
        <v>1073162</v>
      </c>
      <c r="J15" s="637">
        <v>20</v>
      </c>
      <c r="K15" s="341">
        <v>1453422</v>
      </c>
      <c r="L15" s="637">
        <v>22</v>
      </c>
      <c r="M15" s="500"/>
      <c r="N15" s="500"/>
      <c r="O15" s="500"/>
      <c r="P15" s="500"/>
      <c r="Q15" s="500"/>
      <c r="R15" s="500"/>
      <c r="S15" s="631"/>
      <c r="T15" s="631"/>
      <c r="U15" s="631"/>
      <c r="V15" s="631"/>
      <c r="W15" s="631"/>
      <c r="X15" s="631"/>
      <c r="Y15" s="631"/>
      <c r="Z15" s="631"/>
      <c r="AA15" s="631"/>
      <c r="AB15" s="631"/>
    </row>
    <row r="16" spans="1:28" ht="27" customHeight="1" x14ac:dyDescent="0.2">
      <c r="A16" s="438" t="s">
        <v>17</v>
      </c>
      <c r="B16" s="342">
        <v>148724</v>
      </c>
      <c r="C16" s="341">
        <v>233762</v>
      </c>
      <c r="D16" s="393">
        <v>31</v>
      </c>
      <c r="E16" s="341">
        <v>342223</v>
      </c>
      <c r="F16" s="393">
        <v>31</v>
      </c>
      <c r="G16" s="341">
        <v>564143</v>
      </c>
      <c r="H16" s="393">
        <v>28</v>
      </c>
      <c r="I16" s="341">
        <v>1115488</v>
      </c>
      <c r="J16" s="637">
        <v>17</v>
      </c>
      <c r="K16" s="341">
        <v>1339211</v>
      </c>
      <c r="L16" s="637">
        <v>25</v>
      </c>
      <c r="M16" s="500"/>
      <c r="N16" s="500"/>
      <c r="O16" s="500"/>
      <c r="P16" s="500"/>
      <c r="Q16" s="500"/>
      <c r="R16" s="500"/>
      <c r="S16" s="631"/>
      <c r="T16" s="631"/>
      <c r="U16" s="631"/>
      <c r="V16" s="631"/>
      <c r="W16" s="631"/>
      <c r="X16" s="631"/>
      <c r="Y16" s="631"/>
      <c r="Z16" s="631"/>
      <c r="AA16" s="631"/>
      <c r="AB16" s="631"/>
    </row>
    <row r="17" spans="1:28" ht="27" customHeight="1" x14ac:dyDescent="0.2">
      <c r="A17" s="438" t="s">
        <v>18</v>
      </c>
      <c r="B17" s="342">
        <v>183145</v>
      </c>
      <c r="C17" s="341">
        <v>349489</v>
      </c>
      <c r="D17" s="393">
        <v>18</v>
      </c>
      <c r="E17" s="341">
        <v>481250</v>
      </c>
      <c r="F17" s="393">
        <v>23</v>
      </c>
      <c r="G17" s="341">
        <v>603068</v>
      </c>
      <c r="H17" s="393">
        <v>26</v>
      </c>
      <c r="I17" s="341">
        <v>1219833</v>
      </c>
      <c r="J17" s="637">
        <v>13</v>
      </c>
      <c r="K17" s="341">
        <v>1810421</v>
      </c>
      <c r="L17" s="637">
        <v>11</v>
      </c>
      <c r="M17" s="500"/>
      <c r="N17" s="500"/>
      <c r="O17" s="500"/>
      <c r="P17" s="500"/>
      <c r="Q17" s="500"/>
      <c r="R17" s="500"/>
      <c r="S17" s="631"/>
      <c r="T17" s="631"/>
      <c r="U17" s="631"/>
      <c r="V17" s="631"/>
      <c r="W17" s="631"/>
      <c r="X17" s="631"/>
      <c r="Y17" s="631"/>
      <c r="Z17" s="631"/>
      <c r="AA17" s="631"/>
      <c r="AB17" s="631"/>
    </row>
    <row r="18" spans="1:28" ht="27" customHeight="1" x14ac:dyDescent="0.2">
      <c r="A18" s="438" t="s">
        <v>19</v>
      </c>
      <c r="B18" s="342">
        <v>141547</v>
      </c>
      <c r="C18" s="341">
        <v>423588</v>
      </c>
      <c r="D18" s="393">
        <v>5</v>
      </c>
      <c r="E18" s="341">
        <v>616351</v>
      </c>
      <c r="F18" s="393">
        <v>8</v>
      </c>
      <c r="G18" s="341">
        <v>1046020</v>
      </c>
      <c r="H18" s="393">
        <v>5</v>
      </c>
      <c r="I18" s="341">
        <v>1631995</v>
      </c>
      <c r="J18" s="637">
        <v>4</v>
      </c>
      <c r="K18" s="341">
        <v>2363447</v>
      </c>
      <c r="L18" s="637">
        <v>2</v>
      </c>
      <c r="M18" s="500"/>
      <c r="N18" s="500"/>
      <c r="O18" s="500"/>
      <c r="P18" s="500"/>
      <c r="Q18" s="500"/>
      <c r="R18" s="500"/>
      <c r="S18" s="631"/>
      <c r="T18" s="631"/>
      <c r="U18" s="631"/>
      <c r="V18" s="631"/>
      <c r="W18" s="631"/>
      <c r="X18" s="631"/>
      <c r="Y18" s="631"/>
      <c r="Z18" s="631"/>
      <c r="AA18" s="631"/>
      <c r="AB18" s="631"/>
    </row>
    <row r="19" spans="1:28" ht="27" customHeight="1" x14ac:dyDescent="0.2">
      <c r="A19" s="438" t="s">
        <v>20</v>
      </c>
      <c r="B19" s="342">
        <v>123820</v>
      </c>
      <c r="C19" s="341">
        <v>318263</v>
      </c>
      <c r="D19" s="393">
        <v>23</v>
      </c>
      <c r="E19" s="341">
        <v>379193</v>
      </c>
      <c r="F19" s="393">
        <v>29</v>
      </c>
      <c r="G19" s="341">
        <v>540448</v>
      </c>
      <c r="H19" s="393">
        <v>29</v>
      </c>
      <c r="I19" s="341">
        <v>781898</v>
      </c>
      <c r="J19" s="637">
        <v>29</v>
      </c>
      <c r="K19" s="341">
        <v>1086619</v>
      </c>
      <c r="L19" s="637">
        <v>29</v>
      </c>
      <c r="M19" s="500"/>
      <c r="N19" s="500"/>
      <c r="O19" s="500"/>
      <c r="P19" s="500"/>
      <c r="Q19" s="500"/>
      <c r="R19" s="500"/>
      <c r="S19" s="631"/>
      <c r="T19" s="631"/>
      <c r="U19" s="631"/>
      <c r="V19" s="631"/>
      <c r="W19" s="631"/>
      <c r="X19" s="631"/>
      <c r="Y19" s="631"/>
      <c r="Z19" s="631"/>
      <c r="AA19" s="631"/>
      <c r="AB19" s="631"/>
    </row>
    <row r="20" spans="1:28" ht="27" customHeight="1" x14ac:dyDescent="0.2">
      <c r="A20" s="438" t="s">
        <v>21</v>
      </c>
      <c r="B20" s="342">
        <v>112002</v>
      </c>
      <c r="C20" s="341">
        <v>282400</v>
      </c>
      <c r="D20" s="393">
        <v>27</v>
      </c>
      <c r="E20" s="341">
        <v>497940</v>
      </c>
      <c r="F20" s="393">
        <v>22</v>
      </c>
      <c r="G20" s="341">
        <v>723400</v>
      </c>
      <c r="H20" s="393">
        <v>20</v>
      </c>
      <c r="I20" s="341">
        <v>1072293</v>
      </c>
      <c r="J20" s="637">
        <v>21</v>
      </c>
      <c r="K20" s="341">
        <v>1494823</v>
      </c>
      <c r="L20" s="637">
        <v>20</v>
      </c>
      <c r="M20" s="500"/>
      <c r="N20" s="500"/>
      <c r="O20" s="500"/>
      <c r="P20" s="500"/>
      <c r="Q20" s="500"/>
      <c r="R20" s="500"/>
      <c r="S20" s="631"/>
      <c r="T20" s="631"/>
      <c r="U20" s="631"/>
      <c r="V20" s="631"/>
      <c r="W20" s="631"/>
      <c r="X20" s="631"/>
      <c r="Y20" s="631"/>
      <c r="Z20" s="631"/>
      <c r="AA20" s="631"/>
      <c r="AB20" s="631"/>
    </row>
    <row r="21" spans="1:28" ht="27" customHeight="1" x14ac:dyDescent="0.2">
      <c r="A21" s="438" t="s">
        <v>22</v>
      </c>
      <c r="B21" s="342">
        <v>201943</v>
      </c>
      <c r="C21" s="341">
        <v>399675</v>
      </c>
      <c r="D21" s="393">
        <v>10</v>
      </c>
      <c r="E21" s="341">
        <v>672581</v>
      </c>
      <c r="F21" s="393">
        <v>4</v>
      </c>
      <c r="G21" s="341">
        <v>1100767</v>
      </c>
      <c r="H21" s="393">
        <v>3</v>
      </c>
      <c r="I21" s="341">
        <v>1766332</v>
      </c>
      <c r="J21" s="637">
        <v>2</v>
      </c>
      <c r="K21" s="341">
        <v>2208700</v>
      </c>
      <c r="L21" s="637">
        <v>4</v>
      </c>
      <c r="M21" s="500"/>
      <c r="N21" s="500"/>
      <c r="O21" s="500"/>
      <c r="P21" s="500"/>
      <c r="Q21" s="500"/>
      <c r="R21" s="500"/>
      <c r="S21" s="631"/>
      <c r="T21" s="631"/>
      <c r="U21" s="631"/>
      <c r="V21" s="631"/>
      <c r="W21" s="631"/>
      <c r="X21" s="631"/>
      <c r="Y21" s="631"/>
      <c r="Z21" s="631"/>
      <c r="AA21" s="631"/>
      <c r="AB21" s="631"/>
    </row>
    <row r="22" spans="1:28" ht="27" customHeight="1" x14ac:dyDescent="0.2">
      <c r="A22" s="438" t="s">
        <v>23</v>
      </c>
      <c r="B22" s="342">
        <v>159927</v>
      </c>
      <c r="C22" s="341">
        <v>340141</v>
      </c>
      <c r="D22" s="393">
        <v>19</v>
      </c>
      <c r="E22" s="341">
        <v>514237</v>
      </c>
      <c r="F22" s="393">
        <v>19</v>
      </c>
      <c r="G22" s="341">
        <v>833514</v>
      </c>
      <c r="H22" s="393">
        <v>13</v>
      </c>
      <c r="I22" s="341">
        <v>1331481</v>
      </c>
      <c r="J22" s="637">
        <v>9</v>
      </c>
      <c r="K22" s="341">
        <v>1655136</v>
      </c>
      <c r="L22" s="637">
        <v>14</v>
      </c>
      <c r="M22" s="500"/>
      <c r="N22" s="500"/>
      <c r="O22" s="500"/>
      <c r="P22" s="500"/>
      <c r="Q22" s="500"/>
      <c r="R22" s="500"/>
      <c r="S22" s="631"/>
      <c r="T22" s="631"/>
      <c r="U22" s="631"/>
      <c r="V22" s="631"/>
      <c r="W22" s="631"/>
      <c r="X22" s="631"/>
      <c r="Y22" s="631"/>
      <c r="Z22" s="631"/>
      <c r="AA22" s="631"/>
      <c r="AB22" s="631"/>
    </row>
    <row r="23" spans="1:28" ht="27" customHeight="1" x14ac:dyDescent="0.2">
      <c r="A23" s="438" t="s">
        <v>24</v>
      </c>
      <c r="B23" s="342">
        <v>151475</v>
      </c>
      <c r="C23" s="341">
        <v>362804</v>
      </c>
      <c r="D23" s="393">
        <v>15</v>
      </c>
      <c r="E23" s="341">
        <v>521932</v>
      </c>
      <c r="F23" s="393">
        <v>18</v>
      </c>
      <c r="G23" s="341">
        <v>764548</v>
      </c>
      <c r="H23" s="393">
        <v>17</v>
      </c>
      <c r="I23" s="341">
        <v>1104004</v>
      </c>
      <c r="J23" s="637">
        <v>18</v>
      </c>
      <c r="K23" s="341">
        <v>1596074</v>
      </c>
      <c r="L23" s="637">
        <v>18</v>
      </c>
      <c r="M23" s="500"/>
      <c r="N23" s="500"/>
      <c r="O23" s="500"/>
      <c r="P23" s="500"/>
      <c r="Q23" s="500"/>
      <c r="R23" s="500"/>
      <c r="S23" s="631"/>
      <c r="T23" s="631"/>
      <c r="U23" s="631"/>
      <c r="V23" s="631"/>
      <c r="W23" s="631"/>
      <c r="X23" s="631"/>
      <c r="Y23" s="631"/>
      <c r="Z23" s="631"/>
      <c r="AA23" s="631"/>
      <c r="AB23" s="631"/>
    </row>
    <row r="24" spans="1:28" ht="27" customHeight="1" x14ac:dyDescent="0.2">
      <c r="A24" s="438" t="s">
        <v>93</v>
      </c>
      <c r="B24" s="342">
        <v>138010</v>
      </c>
      <c r="C24" s="341">
        <v>337725</v>
      </c>
      <c r="D24" s="393">
        <v>20</v>
      </c>
      <c r="E24" s="341">
        <v>503010</v>
      </c>
      <c r="F24" s="393">
        <v>21</v>
      </c>
      <c r="G24" s="341">
        <v>739341</v>
      </c>
      <c r="H24" s="393">
        <v>18</v>
      </c>
      <c r="I24" s="341">
        <v>999280</v>
      </c>
      <c r="J24" s="637">
        <v>26</v>
      </c>
      <c r="K24" s="341">
        <v>1402395</v>
      </c>
      <c r="L24" s="637">
        <v>23</v>
      </c>
      <c r="M24" s="500"/>
      <c r="N24" s="500"/>
      <c r="O24" s="500"/>
      <c r="P24" s="500"/>
      <c r="Q24" s="500"/>
      <c r="R24" s="500"/>
      <c r="S24" s="631"/>
      <c r="T24" s="631"/>
      <c r="U24" s="631"/>
      <c r="V24" s="631"/>
      <c r="W24" s="631"/>
      <c r="X24" s="631"/>
      <c r="Y24" s="631"/>
      <c r="Z24" s="631"/>
      <c r="AA24" s="631"/>
      <c r="AB24" s="631"/>
    </row>
    <row r="25" spans="1:28" ht="27" customHeight="1" x14ac:dyDescent="0.2">
      <c r="A25" s="438" t="s">
        <v>72</v>
      </c>
      <c r="B25" s="342">
        <v>116313</v>
      </c>
      <c r="C25" s="341">
        <v>256157</v>
      </c>
      <c r="D25" s="393">
        <v>30</v>
      </c>
      <c r="E25" s="341">
        <v>349479</v>
      </c>
      <c r="F25" s="393">
        <v>30</v>
      </c>
      <c r="G25" s="341">
        <v>517037</v>
      </c>
      <c r="H25" s="393">
        <v>31</v>
      </c>
      <c r="I25" s="341">
        <v>795316</v>
      </c>
      <c r="J25" s="637">
        <v>28</v>
      </c>
      <c r="K25" s="341">
        <v>1060209</v>
      </c>
      <c r="L25" s="637">
        <v>30</v>
      </c>
      <c r="M25" s="500"/>
      <c r="N25" s="500"/>
      <c r="O25" s="500"/>
      <c r="P25" s="500"/>
      <c r="Q25" s="500"/>
      <c r="R25" s="500"/>
      <c r="S25" s="631"/>
      <c r="T25" s="631"/>
      <c r="U25" s="631"/>
      <c r="V25" s="631"/>
      <c r="W25" s="631"/>
      <c r="X25" s="631"/>
      <c r="Y25" s="631"/>
      <c r="Z25" s="631"/>
      <c r="AA25" s="631"/>
      <c r="AB25" s="631"/>
    </row>
    <row r="26" spans="1:28" ht="27" customHeight="1" x14ac:dyDescent="0.2">
      <c r="A26" s="438" t="s">
        <v>94</v>
      </c>
      <c r="B26" s="342">
        <v>166270</v>
      </c>
      <c r="C26" s="341">
        <v>314897</v>
      </c>
      <c r="D26" s="393">
        <v>24</v>
      </c>
      <c r="E26" s="341">
        <v>451877</v>
      </c>
      <c r="F26" s="393">
        <v>26</v>
      </c>
      <c r="G26" s="341">
        <v>673520</v>
      </c>
      <c r="H26" s="393">
        <v>24</v>
      </c>
      <c r="I26" s="341">
        <v>1085246</v>
      </c>
      <c r="J26" s="637">
        <v>19</v>
      </c>
      <c r="K26" s="341">
        <v>1225810</v>
      </c>
      <c r="L26" s="637">
        <v>26</v>
      </c>
      <c r="M26" s="662"/>
      <c r="N26" s="662"/>
      <c r="O26" s="662"/>
      <c r="P26" s="662"/>
      <c r="Q26" s="662"/>
      <c r="R26" s="662"/>
      <c r="S26" s="631"/>
      <c r="T26" s="631"/>
      <c r="U26" s="631"/>
      <c r="V26" s="631"/>
      <c r="W26" s="631"/>
      <c r="X26" s="631"/>
      <c r="Y26" s="631"/>
      <c r="Z26" s="631"/>
      <c r="AA26" s="631"/>
      <c r="AB26" s="631"/>
    </row>
    <row r="27" spans="1:28" ht="27" customHeight="1" x14ac:dyDescent="0.2">
      <c r="A27" s="438" t="s">
        <v>95</v>
      </c>
      <c r="B27" s="342">
        <v>176193</v>
      </c>
      <c r="C27" s="341">
        <v>365003</v>
      </c>
      <c r="D27" s="393">
        <v>13</v>
      </c>
      <c r="E27" s="341">
        <v>572472</v>
      </c>
      <c r="F27" s="393">
        <v>12</v>
      </c>
      <c r="G27" s="341">
        <v>684362</v>
      </c>
      <c r="H27" s="393">
        <v>22</v>
      </c>
      <c r="I27" s="341">
        <v>1027584</v>
      </c>
      <c r="J27" s="637">
        <v>25</v>
      </c>
      <c r="K27" s="341">
        <v>1469266</v>
      </c>
      <c r="L27" s="637">
        <v>21</v>
      </c>
      <c r="M27" s="500"/>
      <c r="N27" s="500"/>
      <c r="O27" s="500"/>
      <c r="P27" s="500"/>
      <c r="Q27" s="500"/>
      <c r="R27" s="500"/>
      <c r="S27" s="631"/>
      <c r="T27" s="631"/>
      <c r="U27" s="631"/>
      <c r="V27" s="631"/>
      <c r="W27" s="631"/>
      <c r="X27" s="631"/>
      <c r="Y27" s="631"/>
      <c r="Z27" s="631"/>
      <c r="AA27" s="631"/>
      <c r="AB27" s="631"/>
    </row>
    <row r="28" spans="1:28" ht="27" customHeight="1" x14ac:dyDescent="0.2">
      <c r="A28" s="438" t="s">
        <v>29</v>
      </c>
      <c r="B28" s="342">
        <v>145221</v>
      </c>
      <c r="C28" s="341">
        <v>369059</v>
      </c>
      <c r="D28" s="393">
        <v>12</v>
      </c>
      <c r="E28" s="341">
        <v>582892</v>
      </c>
      <c r="F28" s="393">
        <v>10</v>
      </c>
      <c r="G28" s="341">
        <v>915805</v>
      </c>
      <c r="H28" s="393">
        <v>10</v>
      </c>
      <c r="I28" s="341">
        <v>1200107</v>
      </c>
      <c r="J28" s="637">
        <v>14</v>
      </c>
      <c r="K28" s="341">
        <v>1688345</v>
      </c>
      <c r="L28" s="637">
        <v>13</v>
      </c>
      <c r="M28" s="500"/>
      <c r="N28" s="500"/>
      <c r="O28" s="500"/>
      <c r="P28" s="500"/>
      <c r="Q28" s="500"/>
      <c r="R28" s="500"/>
      <c r="S28" s="631"/>
      <c r="T28" s="631"/>
      <c r="U28" s="631"/>
      <c r="V28" s="631"/>
      <c r="W28" s="631"/>
      <c r="X28" s="631"/>
      <c r="Y28" s="631"/>
      <c r="Z28" s="631"/>
      <c r="AA28" s="631"/>
      <c r="AB28" s="631"/>
    </row>
    <row r="29" spans="1:28" ht="27" customHeight="1" x14ac:dyDescent="0.2">
      <c r="A29" s="438" t="s">
        <v>30</v>
      </c>
      <c r="B29" s="342">
        <v>194265</v>
      </c>
      <c r="C29" s="341">
        <v>410236</v>
      </c>
      <c r="D29" s="393">
        <v>7</v>
      </c>
      <c r="E29" s="341">
        <v>555748</v>
      </c>
      <c r="F29" s="393">
        <v>13</v>
      </c>
      <c r="G29" s="341">
        <v>799051</v>
      </c>
      <c r="H29" s="393">
        <v>16</v>
      </c>
      <c r="I29" s="341">
        <v>1153342</v>
      </c>
      <c r="J29" s="637">
        <v>15</v>
      </c>
      <c r="K29" s="341">
        <v>1655064</v>
      </c>
      <c r="L29" s="637">
        <v>15</v>
      </c>
      <c r="M29" s="500"/>
      <c r="N29" s="500"/>
      <c r="O29" s="500"/>
      <c r="P29" s="500"/>
      <c r="Q29" s="500"/>
      <c r="R29" s="500"/>
      <c r="S29" s="631"/>
      <c r="T29" s="631"/>
      <c r="U29" s="631"/>
      <c r="V29" s="631"/>
      <c r="W29" s="631"/>
      <c r="X29" s="631"/>
      <c r="Y29" s="631"/>
      <c r="Z29" s="631"/>
      <c r="AA29" s="631"/>
      <c r="AB29" s="631"/>
    </row>
    <row r="30" spans="1:28" ht="27" customHeight="1" x14ac:dyDescent="0.2">
      <c r="A30" s="438" t="s">
        <v>31</v>
      </c>
      <c r="B30" s="342">
        <v>130672</v>
      </c>
      <c r="C30" s="341">
        <v>329460</v>
      </c>
      <c r="D30" s="393">
        <v>21</v>
      </c>
      <c r="E30" s="341">
        <v>425132</v>
      </c>
      <c r="F30" s="393">
        <v>27</v>
      </c>
      <c r="G30" s="341">
        <v>605891</v>
      </c>
      <c r="H30" s="393">
        <v>25</v>
      </c>
      <c r="I30" s="341">
        <v>951653</v>
      </c>
      <c r="J30" s="637">
        <v>27</v>
      </c>
      <c r="K30" s="341">
        <v>1136148</v>
      </c>
      <c r="L30" s="637">
        <v>28</v>
      </c>
      <c r="M30" s="500"/>
      <c r="N30" s="500"/>
      <c r="O30" s="500"/>
      <c r="P30" s="500"/>
      <c r="Q30" s="500"/>
      <c r="R30" s="500"/>
      <c r="S30" s="631"/>
      <c r="T30" s="631"/>
      <c r="U30" s="631"/>
      <c r="V30" s="631"/>
      <c r="W30" s="631"/>
      <c r="X30" s="631"/>
      <c r="Y30" s="631"/>
      <c r="Z30" s="631"/>
      <c r="AA30" s="631"/>
      <c r="AB30" s="631"/>
    </row>
    <row r="31" spans="1:28" ht="27" customHeight="1" x14ac:dyDescent="0.2">
      <c r="A31" s="438" t="s">
        <v>32</v>
      </c>
      <c r="B31" s="342">
        <v>195024</v>
      </c>
      <c r="C31" s="341">
        <v>492689</v>
      </c>
      <c r="D31" s="393">
        <v>3</v>
      </c>
      <c r="E31" s="341">
        <v>692001</v>
      </c>
      <c r="F31" s="393">
        <v>3</v>
      </c>
      <c r="G31" s="341">
        <v>1075784</v>
      </c>
      <c r="H31" s="393">
        <v>4</v>
      </c>
      <c r="I31" s="341">
        <v>1511810</v>
      </c>
      <c r="J31" s="637">
        <v>5</v>
      </c>
      <c r="K31" s="341">
        <v>2090860</v>
      </c>
      <c r="L31" s="637">
        <v>6</v>
      </c>
      <c r="M31" s="500"/>
      <c r="N31" s="500"/>
      <c r="O31" s="500"/>
      <c r="P31" s="500"/>
      <c r="Q31" s="500"/>
      <c r="R31" s="500"/>
      <c r="S31" s="631"/>
      <c r="T31" s="631"/>
      <c r="U31" s="631"/>
      <c r="V31" s="631"/>
      <c r="W31" s="631"/>
      <c r="X31" s="631"/>
      <c r="Y31" s="631"/>
      <c r="Z31" s="631"/>
      <c r="AA31" s="631"/>
      <c r="AB31" s="631"/>
    </row>
    <row r="32" spans="1:28" ht="27" customHeight="1" x14ac:dyDescent="0.2">
      <c r="A32" s="438" t="s">
        <v>69</v>
      </c>
      <c r="B32" s="342">
        <v>147892</v>
      </c>
      <c r="C32" s="341">
        <v>403935</v>
      </c>
      <c r="D32" s="393">
        <v>9</v>
      </c>
      <c r="E32" s="341">
        <v>656063</v>
      </c>
      <c r="F32" s="393">
        <v>5</v>
      </c>
      <c r="G32" s="341">
        <v>967422</v>
      </c>
      <c r="H32" s="393">
        <v>8</v>
      </c>
      <c r="I32" s="341">
        <v>1281225</v>
      </c>
      <c r="J32" s="637">
        <v>12</v>
      </c>
      <c r="K32" s="341">
        <v>1836168</v>
      </c>
      <c r="L32" s="637">
        <v>10</v>
      </c>
      <c r="M32" s="500"/>
      <c r="N32" s="500"/>
      <c r="O32" s="500"/>
      <c r="P32" s="500"/>
      <c r="Q32" s="500"/>
      <c r="R32" s="500"/>
      <c r="S32" s="631"/>
      <c r="T32" s="631"/>
      <c r="U32" s="631"/>
      <c r="V32" s="631"/>
      <c r="W32" s="631"/>
      <c r="X32" s="631"/>
      <c r="Y32" s="631"/>
      <c r="Z32" s="631"/>
      <c r="AA32" s="631"/>
      <c r="AB32" s="631"/>
    </row>
    <row r="33" spans="1:28" ht="27" customHeight="1" x14ac:dyDescent="0.2">
      <c r="A33" s="438" t="s">
        <v>34</v>
      </c>
      <c r="B33" s="342">
        <v>203273</v>
      </c>
      <c r="C33" s="341">
        <v>356821</v>
      </c>
      <c r="D33" s="393">
        <v>17</v>
      </c>
      <c r="E33" s="341">
        <v>537124</v>
      </c>
      <c r="F33" s="393">
        <v>16</v>
      </c>
      <c r="G33" s="341">
        <v>682125</v>
      </c>
      <c r="H33" s="393">
        <v>23</v>
      </c>
      <c r="I33" s="341">
        <v>1044285</v>
      </c>
      <c r="J33" s="637">
        <v>22</v>
      </c>
      <c r="K33" s="341">
        <v>1642686</v>
      </c>
      <c r="L33" s="637">
        <v>16</v>
      </c>
      <c r="M33" s="500"/>
      <c r="N33" s="500"/>
      <c r="O33" s="500"/>
      <c r="P33" s="500"/>
      <c r="Q33" s="500"/>
      <c r="R33" s="500"/>
      <c r="S33" s="631"/>
      <c r="T33" s="631"/>
      <c r="U33" s="631"/>
      <c r="V33" s="631"/>
      <c r="W33" s="631"/>
      <c r="X33" s="631"/>
      <c r="Y33" s="631"/>
      <c r="Z33" s="631"/>
      <c r="AA33" s="631"/>
      <c r="AB33" s="631"/>
    </row>
    <row r="34" spans="1:28" ht="27" customHeight="1" x14ac:dyDescent="0.2">
      <c r="A34" s="438" t="s">
        <v>35</v>
      </c>
      <c r="B34" s="342">
        <v>155451</v>
      </c>
      <c r="C34" s="341">
        <v>432586</v>
      </c>
      <c r="D34" s="393">
        <v>4</v>
      </c>
      <c r="E34" s="341">
        <v>542394</v>
      </c>
      <c r="F34" s="393">
        <v>14</v>
      </c>
      <c r="G34" s="341">
        <v>999305</v>
      </c>
      <c r="H34" s="393">
        <v>7</v>
      </c>
      <c r="I34" s="341">
        <v>1446065</v>
      </c>
      <c r="J34" s="637">
        <v>6</v>
      </c>
      <c r="K34" s="341">
        <v>1789876</v>
      </c>
      <c r="L34" s="637">
        <v>12</v>
      </c>
      <c r="M34" s="500"/>
      <c r="N34" s="500"/>
      <c r="O34" s="500"/>
      <c r="P34" s="500"/>
      <c r="Q34" s="500"/>
      <c r="R34" s="500"/>
      <c r="S34" s="631"/>
      <c r="T34" s="631"/>
      <c r="U34" s="631"/>
      <c r="V34" s="631"/>
      <c r="W34" s="631"/>
      <c r="X34" s="631"/>
      <c r="Y34" s="631"/>
      <c r="Z34" s="631"/>
      <c r="AA34" s="631"/>
      <c r="AB34" s="631"/>
    </row>
    <row r="35" spans="1:28" ht="27" customHeight="1" x14ac:dyDescent="0.2">
      <c r="A35" s="438" t="s">
        <v>36</v>
      </c>
      <c r="B35" s="342">
        <v>147893</v>
      </c>
      <c r="C35" s="341">
        <v>360310</v>
      </c>
      <c r="D35" s="393">
        <v>16</v>
      </c>
      <c r="E35" s="341">
        <v>541330</v>
      </c>
      <c r="F35" s="393">
        <v>15</v>
      </c>
      <c r="G35" s="341">
        <v>873653</v>
      </c>
      <c r="H35" s="393">
        <v>11</v>
      </c>
      <c r="I35" s="341">
        <v>1321982</v>
      </c>
      <c r="J35" s="637">
        <v>11</v>
      </c>
      <c r="K35" s="341">
        <v>2035802</v>
      </c>
      <c r="L35" s="637">
        <v>7</v>
      </c>
      <c r="M35" s="500"/>
      <c r="N35" s="500"/>
      <c r="O35" s="500"/>
      <c r="P35" s="500"/>
      <c r="Q35" s="500"/>
      <c r="R35" s="500"/>
      <c r="S35" s="631"/>
      <c r="T35" s="631"/>
      <c r="U35" s="631"/>
      <c r="V35" s="631"/>
      <c r="W35" s="631"/>
      <c r="X35" s="631"/>
      <c r="Y35" s="631"/>
      <c r="Z35" s="631"/>
      <c r="AA35" s="631"/>
      <c r="AB35" s="631"/>
    </row>
    <row r="36" spans="1:28" ht="27" customHeight="1" x14ac:dyDescent="0.25">
      <c r="A36" s="829" t="s">
        <v>292</v>
      </c>
      <c r="B36" s="829"/>
      <c r="I36" s="500"/>
      <c r="J36" s="500"/>
      <c r="K36" s="500"/>
      <c r="L36" s="500"/>
      <c r="M36" s="500"/>
      <c r="N36" s="500"/>
      <c r="O36" s="500"/>
      <c r="P36" s="500"/>
      <c r="Q36" s="500"/>
      <c r="R36" s="500"/>
    </row>
    <row r="37" spans="1:28" ht="27" customHeight="1" x14ac:dyDescent="0.25">
      <c r="I37" s="500"/>
      <c r="J37" s="500"/>
      <c r="K37" s="500"/>
      <c r="L37" s="500"/>
      <c r="M37" s="500"/>
      <c r="N37" s="500"/>
      <c r="O37" s="500"/>
      <c r="P37" s="500"/>
      <c r="Q37" s="500"/>
      <c r="R37" s="500"/>
    </row>
    <row r="38" spans="1:28" ht="27" customHeight="1" x14ac:dyDescent="0.25">
      <c r="A38" s="469" t="s">
        <v>293</v>
      </c>
      <c r="B38" s="7"/>
      <c r="C38" s="131"/>
      <c r="D38" s="131"/>
      <c r="E38" s="131"/>
      <c r="J38" s="232"/>
      <c r="L38" s="232" t="s">
        <v>290</v>
      </c>
    </row>
    <row r="39" spans="1:28" ht="27" customHeight="1" x14ac:dyDescent="0.25">
      <c r="A39" s="789" t="s">
        <v>1</v>
      </c>
      <c r="B39" s="487">
        <v>1394</v>
      </c>
      <c r="C39" s="790">
        <v>1399</v>
      </c>
      <c r="D39" s="791"/>
      <c r="E39" s="790">
        <v>1400</v>
      </c>
      <c r="F39" s="791"/>
      <c r="G39" s="790">
        <v>1401</v>
      </c>
      <c r="H39" s="791"/>
      <c r="I39" s="789">
        <v>1402</v>
      </c>
      <c r="J39" s="789"/>
      <c r="K39" s="789">
        <v>1403</v>
      </c>
      <c r="L39" s="789"/>
    </row>
    <row r="40" spans="1:28" ht="27" customHeight="1" x14ac:dyDescent="0.25">
      <c r="A40" s="789"/>
      <c r="B40" s="472" t="s">
        <v>229</v>
      </c>
      <c r="C40" s="472" t="s">
        <v>229</v>
      </c>
      <c r="D40" s="461" t="s">
        <v>3</v>
      </c>
      <c r="E40" s="472" t="s">
        <v>229</v>
      </c>
      <c r="F40" s="461" t="s">
        <v>3</v>
      </c>
      <c r="G40" s="472" t="s">
        <v>229</v>
      </c>
      <c r="H40" s="461" t="s">
        <v>3</v>
      </c>
      <c r="I40" s="472" t="s">
        <v>229</v>
      </c>
      <c r="J40" s="461" t="s">
        <v>3</v>
      </c>
      <c r="K40" s="472" t="s">
        <v>229</v>
      </c>
      <c r="L40" s="461" t="s">
        <v>3</v>
      </c>
    </row>
    <row r="41" spans="1:28" ht="27" customHeight="1" x14ac:dyDescent="0.25">
      <c r="A41" s="84" t="s">
        <v>91</v>
      </c>
      <c r="B41" s="85" t="s">
        <v>294</v>
      </c>
      <c r="C41" s="316" t="s">
        <v>391</v>
      </c>
      <c r="D41" s="317" t="s">
        <v>230</v>
      </c>
      <c r="E41" s="360">
        <v>312085</v>
      </c>
      <c r="F41" s="316" t="s">
        <v>230</v>
      </c>
      <c r="G41" s="360">
        <v>460068</v>
      </c>
      <c r="H41" s="316" t="s">
        <v>230</v>
      </c>
      <c r="I41" s="360">
        <v>668896</v>
      </c>
      <c r="J41" s="316" t="s">
        <v>230</v>
      </c>
      <c r="K41" s="360">
        <v>900775</v>
      </c>
      <c r="L41" s="316" t="s">
        <v>230</v>
      </c>
      <c r="M41" s="119"/>
      <c r="N41" s="119"/>
      <c r="O41" s="119"/>
      <c r="P41" s="119"/>
      <c r="Q41" s="119"/>
      <c r="R41" s="696"/>
      <c r="S41" s="631"/>
      <c r="T41" s="631"/>
      <c r="U41" s="631"/>
      <c r="V41" s="631"/>
      <c r="W41" s="631"/>
      <c r="X41" s="631"/>
      <c r="Y41" s="631"/>
      <c r="Z41" s="631"/>
      <c r="AA41" s="631"/>
      <c r="AB41" s="631"/>
    </row>
    <row r="42" spans="1:28" ht="27" customHeight="1" x14ac:dyDescent="0.25">
      <c r="A42" s="438" t="s">
        <v>6</v>
      </c>
      <c r="B42" s="342">
        <v>105922</v>
      </c>
      <c r="C42" s="341">
        <v>184856</v>
      </c>
      <c r="D42" s="393">
        <v>21</v>
      </c>
      <c r="E42" s="341">
        <v>310323</v>
      </c>
      <c r="F42" s="393">
        <v>11</v>
      </c>
      <c r="G42" s="341">
        <v>402363</v>
      </c>
      <c r="H42" s="393">
        <v>17</v>
      </c>
      <c r="I42" s="341">
        <v>532041</v>
      </c>
      <c r="J42" s="697">
        <v>22</v>
      </c>
      <c r="K42" s="341">
        <v>683966</v>
      </c>
      <c r="L42" s="698">
        <v>23</v>
      </c>
      <c r="M42" s="500"/>
      <c r="N42" s="500"/>
      <c r="O42" s="500"/>
      <c r="P42" s="500"/>
      <c r="Q42" s="500"/>
      <c r="R42" s="500"/>
      <c r="S42" s="631"/>
      <c r="T42" s="631"/>
      <c r="U42" s="631"/>
      <c r="V42" s="631"/>
      <c r="W42" s="631"/>
      <c r="X42" s="631"/>
      <c r="Y42" s="631"/>
      <c r="Z42" s="631"/>
      <c r="AA42" s="631"/>
      <c r="AB42" s="631"/>
    </row>
    <row r="43" spans="1:28" ht="27" customHeight="1" x14ac:dyDescent="0.2">
      <c r="A43" s="438" t="s">
        <v>7</v>
      </c>
      <c r="B43" s="342">
        <v>93347</v>
      </c>
      <c r="C43" s="341">
        <v>177215</v>
      </c>
      <c r="D43" s="393">
        <v>23</v>
      </c>
      <c r="E43" s="341">
        <v>364833</v>
      </c>
      <c r="F43" s="393">
        <v>9</v>
      </c>
      <c r="G43" s="341">
        <v>467386</v>
      </c>
      <c r="H43" s="393">
        <v>11</v>
      </c>
      <c r="I43" s="341">
        <v>403232</v>
      </c>
      <c r="J43" s="637">
        <v>29</v>
      </c>
      <c r="K43" s="341">
        <v>597158</v>
      </c>
      <c r="L43" s="698">
        <v>27</v>
      </c>
      <c r="M43" s="500"/>
      <c r="N43" s="500"/>
      <c r="O43" s="500"/>
      <c r="P43" s="500"/>
      <c r="Q43" s="500"/>
      <c r="R43" s="500"/>
      <c r="S43" s="631"/>
      <c r="T43" s="631"/>
      <c r="U43" s="631"/>
      <c r="V43" s="631"/>
      <c r="W43" s="631"/>
      <c r="X43" s="631"/>
      <c r="Y43" s="631"/>
      <c r="Z43" s="631"/>
      <c r="AA43" s="631"/>
      <c r="AB43" s="631"/>
    </row>
    <row r="44" spans="1:28" ht="27" customHeight="1" x14ac:dyDescent="0.2">
      <c r="A44" s="438" t="s">
        <v>8</v>
      </c>
      <c r="B44" s="342">
        <v>83652</v>
      </c>
      <c r="C44" s="341">
        <v>199577</v>
      </c>
      <c r="D44" s="393">
        <v>16</v>
      </c>
      <c r="E44" s="341">
        <v>270005</v>
      </c>
      <c r="F44" s="393">
        <v>16</v>
      </c>
      <c r="G44" s="341">
        <v>325215</v>
      </c>
      <c r="H44" s="393">
        <v>26</v>
      </c>
      <c r="I44" s="341">
        <v>630828</v>
      </c>
      <c r="J44" s="637">
        <v>16</v>
      </c>
      <c r="K44" s="341">
        <v>930837</v>
      </c>
      <c r="L44" s="698">
        <v>13</v>
      </c>
      <c r="M44" s="500"/>
      <c r="N44" s="500"/>
      <c r="O44" s="500"/>
      <c r="P44" s="500"/>
      <c r="Q44" s="500"/>
      <c r="R44" s="500"/>
      <c r="S44" s="631"/>
      <c r="T44" s="631"/>
      <c r="U44" s="631"/>
      <c r="V44" s="631"/>
      <c r="W44" s="631"/>
      <c r="X44" s="631"/>
      <c r="Y44" s="631"/>
      <c r="Z44" s="631"/>
      <c r="AA44" s="631"/>
      <c r="AB44" s="631"/>
    </row>
    <row r="45" spans="1:28" ht="27" customHeight="1" x14ac:dyDescent="0.2">
      <c r="A45" s="438" t="s">
        <v>51</v>
      </c>
      <c r="B45" s="342">
        <v>124384</v>
      </c>
      <c r="C45" s="341">
        <v>265687</v>
      </c>
      <c r="D45" s="393">
        <v>7</v>
      </c>
      <c r="E45" s="341">
        <v>397347</v>
      </c>
      <c r="F45" s="393">
        <v>25</v>
      </c>
      <c r="G45" s="341">
        <v>629690</v>
      </c>
      <c r="H45" s="393">
        <v>6</v>
      </c>
      <c r="I45" s="341">
        <v>962667</v>
      </c>
      <c r="J45" s="637">
        <v>6</v>
      </c>
      <c r="K45" s="341">
        <v>1110157</v>
      </c>
      <c r="L45" s="698">
        <v>9</v>
      </c>
      <c r="M45" s="500"/>
      <c r="N45" s="500"/>
      <c r="O45" s="500"/>
      <c r="P45" s="500"/>
      <c r="Q45" s="500"/>
      <c r="R45" s="500"/>
      <c r="S45" s="631"/>
      <c r="T45" s="631"/>
      <c r="U45" s="631"/>
      <c r="V45" s="631"/>
      <c r="W45" s="631"/>
      <c r="X45" s="631"/>
      <c r="Y45" s="631"/>
      <c r="Z45" s="631"/>
      <c r="AA45" s="631"/>
      <c r="AB45" s="631"/>
    </row>
    <row r="46" spans="1:28" ht="27" customHeight="1" x14ac:dyDescent="0.2">
      <c r="A46" s="438" t="s">
        <v>10</v>
      </c>
      <c r="B46" s="342">
        <v>146167</v>
      </c>
      <c r="C46" s="341">
        <v>401275</v>
      </c>
      <c r="D46" s="393">
        <v>1</v>
      </c>
      <c r="E46" s="341">
        <v>588103</v>
      </c>
      <c r="F46" s="393">
        <v>31</v>
      </c>
      <c r="G46" s="341">
        <v>868535</v>
      </c>
      <c r="H46" s="393">
        <v>1</v>
      </c>
      <c r="I46" s="341">
        <v>1136825</v>
      </c>
      <c r="J46" s="637">
        <v>2</v>
      </c>
      <c r="K46" s="341">
        <v>1465825</v>
      </c>
      <c r="L46" s="698">
        <v>4</v>
      </c>
      <c r="M46" s="500"/>
      <c r="N46" s="500"/>
      <c r="O46" s="500"/>
      <c r="P46" s="500"/>
      <c r="Q46" s="500"/>
      <c r="R46" s="500"/>
      <c r="S46" s="631"/>
      <c r="T46" s="631"/>
      <c r="U46" s="631"/>
      <c r="V46" s="631"/>
      <c r="W46" s="631"/>
      <c r="X46" s="631"/>
      <c r="Y46" s="631"/>
      <c r="Z46" s="631"/>
      <c r="AA46" s="631"/>
      <c r="AB46" s="631"/>
    </row>
    <row r="47" spans="1:28" ht="27" customHeight="1" x14ac:dyDescent="0.2">
      <c r="A47" s="438" t="s">
        <v>11</v>
      </c>
      <c r="B47" s="342">
        <v>62736</v>
      </c>
      <c r="C47" s="341">
        <v>156763</v>
      </c>
      <c r="D47" s="393">
        <v>27</v>
      </c>
      <c r="E47" s="341">
        <v>198179</v>
      </c>
      <c r="F47" s="393">
        <v>5</v>
      </c>
      <c r="G47" s="341">
        <v>250029</v>
      </c>
      <c r="H47" s="393">
        <v>30</v>
      </c>
      <c r="I47" s="341">
        <v>361313</v>
      </c>
      <c r="J47" s="637">
        <v>30</v>
      </c>
      <c r="K47" s="341">
        <v>483244</v>
      </c>
      <c r="L47" s="698">
        <v>30</v>
      </c>
      <c r="M47" s="500"/>
      <c r="N47" s="500"/>
      <c r="O47" s="500"/>
      <c r="P47" s="500"/>
      <c r="Q47" s="500"/>
      <c r="R47" s="500"/>
      <c r="S47" s="631"/>
      <c r="T47" s="631"/>
      <c r="U47" s="631"/>
      <c r="V47" s="631"/>
      <c r="W47" s="631"/>
      <c r="X47" s="631"/>
      <c r="Y47" s="631"/>
      <c r="Z47" s="631"/>
      <c r="AA47" s="631"/>
      <c r="AB47" s="631"/>
    </row>
    <row r="48" spans="1:28" ht="27" customHeight="1" x14ac:dyDescent="0.2">
      <c r="A48" s="438" t="s">
        <v>12</v>
      </c>
      <c r="B48" s="342">
        <v>112238</v>
      </c>
      <c r="C48" s="341">
        <v>288587</v>
      </c>
      <c r="D48" s="393">
        <v>4</v>
      </c>
      <c r="E48" s="341">
        <v>372772</v>
      </c>
      <c r="F48" s="393">
        <v>28</v>
      </c>
      <c r="G48" s="341">
        <v>669083</v>
      </c>
      <c r="H48" s="393">
        <v>4</v>
      </c>
      <c r="I48" s="341">
        <v>1156163</v>
      </c>
      <c r="J48" s="637">
        <v>1</v>
      </c>
      <c r="K48" s="341">
        <v>1529188</v>
      </c>
      <c r="L48" s="698">
        <v>1</v>
      </c>
      <c r="M48" s="500"/>
      <c r="N48" s="500"/>
      <c r="O48" s="500"/>
      <c r="P48" s="500"/>
      <c r="Q48" s="500"/>
      <c r="R48" s="500"/>
      <c r="S48" s="631"/>
      <c r="T48" s="631"/>
      <c r="U48" s="631"/>
      <c r="V48" s="631"/>
      <c r="W48" s="631"/>
      <c r="X48" s="631"/>
      <c r="Y48" s="631"/>
      <c r="Z48" s="631"/>
      <c r="AA48" s="631"/>
      <c r="AB48" s="631"/>
    </row>
    <row r="49" spans="1:28" ht="27" customHeight="1" x14ac:dyDescent="0.2">
      <c r="A49" s="438" t="s">
        <v>13</v>
      </c>
      <c r="B49" s="342">
        <v>134682</v>
      </c>
      <c r="C49" s="341">
        <v>360337</v>
      </c>
      <c r="D49" s="393">
        <v>2</v>
      </c>
      <c r="E49" s="341">
        <v>530187</v>
      </c>
      <c r="F49" s="393">
        <v>30</v>
      </c>
      <c r="G49" s="341">
        <v>761570</v>
      </c>
      <c r="H49" s="393">
        <v>3</v>
      </c>
      <c r="I49" s="341">
        <v>1107938</v>
      </c>
      <c r="J49" s="637">
        <v>4</v>
      </c>
      <c r="K49" s="341">
        <v>1356887</v>
      </c>
      <c r="L49" s="698">
        <v>5</v>
      </c>
      <c r="M49" s="500"/>
      <c r="N49" s="500"/>
      <c r="O49" s="500"/>
      <c r="P49" s="500"/>
      <c r="Q49" s="500"/>
      <c r="R49" s="500"/>
      <c r="S49" s="631"/>
      <c r="T49" s="631"/>
      <c r="U49" s="631"/>
      <c r="V49" s="631"/>
      <c r="W49" s="631"/>
      <c r="X49" s="631"/>
      <c r="Y49" s="631"/>
      <c r="Z49" s="631"/>
      <c r="AA49" s="631"/>
      <c r="AB49" s="631"/>
    </row>
    <row r="50" spans="1:28" ht="27" customHeight="1" x14ac:dyDescent="0.2">
      <c r="A50" s="438" t="s">
        <v>14</v>
      </c>
      <c r="B50" s="342">
        <v>132077</v>
      </c>
      <c r="C50" s="341">
        <v>213496</v>
      </c>
      <c r="D50" s="393">
        <v>12</v>
      </c>
      <c r="E50" s="341">
        <v>304058</v>
      </c>
      <c r="F50" s="393">
        <v>20</v>
      </c>
      <c r="G50" s="341">
        <v>464061</v>
      </c>
      <c r="H50" s="393">
        <v>12</v>
      </c>
      <c r="I50" s="341">
        <v>773298</v>
      </c>
      <c r="J50" s="637">
        <v>10</v>
      </c>
      <c r="K50" s="341">
        <v>1251818</v>
      </c>
      <c r="L50" s="698">
        <v>6</v>
      </c>
      <c r="M50" s="500"/>
      <c r="N50" s="500"/>
      <c r="O50" s="500"/>
      <c r="P50" s="500"/>
      <c r="Q50" s="500"/>
      <c r="R50" s="500"/>
      <c r="S50" s="631"/>
      <c r="T50" s="631"/>
      <c r="U50" s="631"/>
      <c r="V50" s="631"/>
      <c r="W50" s="631"/>
      <c r="X50" s="631"/>
      <c r="Y50" s="631"/>
      <c r="Z50" s="631"/>
      <c r="AA50" s="631"/>
      <c r="AB50" s="631"/>
    </row>
    <row r="51" spans="1:28" ht="27" customHeight="1" x14ac:dyDescent="0.2">
      <c r="A51" s="438" t="s">
        <v>15</v>
      </c>
      <c r="B51" s="342">
        <v>58956</v>
      </c>
      <c r="C51" s="341">
        <v>118427</v>
      </c>
      <c r="D51" s="393">
        <v>29</v>
      </c>
      <c r="E51" s="341">
        <v>180766</v>
      </c>
      <c r="F51" s="393">
        <v>3</v>
      </c>
      <c r="G51" s="341">
        <v>269055</v>
      </c>
      <c r="H51" s="393">
        <v>29</v>
      </c>
      <c r="I51" s="341">
        <v>423295</v>
      </c>
      <c r="J51" s="637">
        <v>28</v>
      </c>
      <c r="K51" s="341">
        <v>552380</v>
      </c>
      <c r="L51" s="698">
        <v>29</v>
      </c>
      <c r="M51" s="500"/>
      <c r="N51" s="500"/>
      <c r="O51" s="500"/>
      <c r="P51" s="500"/>
      <c r="Q51" s="500"/>
      <c r="R51" s="500"/>
      <c r="S51" s="631"/>
      <c r="T51" s="631"/>
      <c r="U51" s="631"/>
      <c r="V51" s="631"/>
      <c r="W51" s="631"/>
      <c r="X51" s="631"/>
      <c r="Y51" s="631"/>
      <c r="Z51" s="631"/>
      <c r="AA51" s="631"/>
      <c r="AB51" s="631"/>
    </row>
    <row r="52" spans="1:28" ht="27" customHeight="1" x14ac:dyDescent="0.2">
      <c r="A52" s="438" t="s">
        <v>16</v>
      </c>
      <c r="B52" s="342">
        <v>72087</v>
      </c>
      <c r="C52" s="341">
        <v>195293</v>
      </c>
      <c r="D52" s="393">
        <v>17</v>
      </c>
      <c r="E52" s="341">
        <v>336931</v>
      </c>
      <c r="F52" s="393">
        <v>15</v>
      </c>
      <c r="G52" s="341">
        <v>421102</v>
      </c>
      <c r="H52" s="393">
        <v>16</v>
      </c>
      <c r="I52" s="341">
        <v>553411</v>
      </c>
      <c r="J52" s="637">
        <v>20</v>
      </c>
      <c r="K52" s="341">
        <v>759238</v>
      </c>
      <c r="L52" s="698">
        <v>20</v>
      </c>
      <c r="M52" s="500"/>
      <c r="N52" s="500"/>
      <c r="O52" s="500"/>
      <c r="P52" s="500"/>
      <c r="Q52" s="500"/>
      <c r="R52" s="500"/>
      <c r="S52" s="631"/>
      <c r="T52" s="631"/>
      <c r="U52" s="631"/>
      <c r="V52" s="631"/>
      <c r="W52" s="631"/>
      <c r="X52" s="631"/>
      <c r="Y52" s="631"/>
      <c r="Z52" s="631"/>
      <c r="AA52" s="631"/>
      <c r="AB52" s="631"/>
    </row>
    <row r="53" spans="1:28" ht="27" customHeight="1" x14ac:dyDescent="0.2">
      <c r="A53" s="438" t="s">
        <v>17</v>
      </c>
      <c r="B53" s="342">
        <v>77022</v>
      </c>
      <c r="C53" s="341">
        <v>100576</v>
      </c>
      <c r="D53" s="393">
        <v>30</v>
      </c>
      <c r="E53" s="341">
        <v>153830</v>
      </c>
      <c r="F53" s="393">
        <v>2</v>
      </c>
      <c r="G53" s="341">
        <v>283276</v>
      </c>
      <c r="H53" s="393">
        <v>27</v>
      </c>
      <c r="I53" s="341">
        <v>493707</v>
      </c>
      <c r="J53" s="637">
        <v>23</v>
      </c>
      <c r="K53" s="341">
        <v>568739</v>
      </c>
      <c r="L53" s="698">
        <v>28</v>
      </c>
      <c r="M53" s="500"/>
      <c r="N53" s="500"/>
      <c r="O53" s="500"/>
      <c r="P53" s="500"/>
      <c r="Q53" s="500"/>
      <c r="R53" s="500"/>
      <c r="S53" s="631"/>
      <c r="T53" s="631"/>
      <c r="U53" s="631"/>
      <c r="V53" s="631"/>
      <c r="W53" s="631"/>
      <c r="X53" s="631"/>
      <c r="Y53" s="631"/>
      <c r="Z53" s="631"/>
      <c r="AA53" s="631"/>
      <c r="AB53" s="631"/>
    </row>
    <row r="54" spans="1:28" ht="27" customHeight="1" x14ac:dyDescent="0.2">
      <c r="A54" s="438" t="s">
        <v>18</v>
      </c>
      <c r="B54" s="342">
        <v>95487</v>
      </c>
      <c r="C54" s="341">
        <v>168985</v>
      </c>
      <c r="D54" s="393">
        <v>26</v>
      </c>
      <c r="E54" s="341">
        <v>251807</v>
      </c>
      <c r="F54" s="393">
        <v>6</v>
      </c>
      <c r="G54" s="341">
        <v>374357</v>
      </c>
      <c r="H54" s="393">
        <v>22</v>
      </c>
      <c r="I54" s="341">
        <v>572843</v>
      </c>
      <c r="J54" s="637">
        <v>18</v>
      </c>
      <c r="K54" s="341">
        <v>874547</v>
      </c>
      <c r="L54" s="698">
        <v>16</v>
      </c>
      <c r="M54" s="500"/>
      <c r="N54" s="500"/>
      <c r="O54" s="500"/>
      <c r="P54" s="500"/>
      <c r="Q54" s="500"/>
      <c r="R54" s="500"/>
      <c r="S54" s="631"/>
      <c r="T54" s="631"/>
      <c r="U54" s="631"/>
      <c r="V54" s="631"/>
      <c r="W54" s="631"/>
      <c r="X54" s="631"/>
      <c r="Y54" s="631"/>
      <c r="Z54" s="631"/>
      <c r="AA54" s="631"/>
      <c r="AB54" s="631"/>
    </row>
    <row r="55" spans="1:28" ht="27" customHeight="1" x14ac:dyDescent="0.2">
      <c r="A55" s="438" t="s">
        <v>19</v>
      </c>
      <c r="B55" s="342">
        <v>84593</v>
      </c>
      <c r="C55" s="341">
        <v>215420</v>
      </c>
      <c r="D55" s="393">
        <v>11</v>
      </c>
      <c r="E55" s="341">
        <v>343413</v>
      </c>
      <c r="F55" s="393">
        <v>21</v>
      </c>
      <c r="G55" s="341">
        <v>592597</v>
      </c>
      <c r="H55" s="393">
        <v>7</v>
      </c>
      <c r="I55" s="341">
        <v>861895</v>
      </c>
      <c r="J55" s="637">
        <v>8</v>
      </c>
      <c r="K55" s="341">
        <v>1189934</v>
      </c>
      <c r="L55" s="698">
        <v>8</v>
      </c>
      <c r="M55" s="500"/>
      <c r="N55" s="500"/>
      <c r="O55" s="500"/>
      <c r="P55" s="500"/>
      <c r="Q55" s="500"/>
      <c r="R55" s="500"/>
      <c r="S55" s="631"/>
      <c r="T55" s="631"/>
      <c r="U55" s="631"/>
      <c r="V55" s="631"/>
      <c r="W55" s="631"/>
      <c r="X55" s="631"/>
      <c r="Y55" s="631"/>
      <c r="Z55" s="631"/>
      <c r="AA55" s="631"/>
      <c r="AB55" s="631"/>
    </row>
    <row r="56" spans="1:28" ht="27" customHeight="1" x14ac:dyDescent="0.2">
      <c r="A56" s="438" t="s">
        <v>20</v>
      </c>
      <c r="B56" s="342">
        <v>71852</v>
      </c>
      <c r="C56" s="341">
        <v>212380</v>
      </c>
      <c r="D56" s="393">
        <v>13</v>
      </c>
      <c r="E56" s="341">
        <v>226757</v>
      </c>
      <c r="F56" s="393">
        <v>19</v>
      </c>
      <c r="G56" s="341">
        <v>355493</v>
      </c>
      <c r="H56" s="393">
        <v>23</v>
      </c>
      <c r="I56" s="341">
        <v>485328</v>
      </c>
      <c r="J56" s="637">
        <v>24</v>
      </c>
      <c r="K56" s="341">
        <v>682333</v>
      </c>
      <c r="L56" s="698">
        <v>24</v>
      </c>
      <c r="M56" s="500"/>
      <c r="N56" s="500"/>
      <c r="O56" s="500"/>
      <c r="P56" s="500"/>
      <c r="Q56" s="500"/>
      <c r="R56" s="500"/>
      <c r="S56" s="631"/>
      <c r="T56" s="631"/>
      <c r="U56" s="631"/>
      <c r="V56" s="631"/>
      <c r="W56" s="631"/>
      <c r="X56" s="631"/>
      <c r="Y56" s="631"/>
      <c r="Z56" s="631"/>
      <c r="AA56" s="631"/>
      <c r="AB56" s="631"/>
    </row>
    <row r="57" spans="1:28" ht="27" customHeight="1" x14ac:dyDescent="0.2">
      <c r="A57" s="438" t="s">
        <v>21</v>
      </c>
      <c r="B57" s="342">
        <v>40257</v>
      </c>
      <c r="C57" s="341">
        <v>79506</v>
      </c>
      <c r="D57" s="393">
        <v>31</v>
      </c>
      <c r="E57" s="341">
        <v>120226</v>
      </c>
      <c r="F57" s="393">
        <v>1</v>
      </c>
      <c r="G57" s="341">
        <v>191948</v>
      </c>
      <c r="H57" s="393">
        <v>31</v>
      </c>
      <c r="I57" s="341">
        <v>287396</v>
      </c>
      <c r="J57" s="637">
        <v>31</v>
      </c>
      <c r="K57" s="341">
        <v>366649</v>
      </c>
      <c r="L57" s="698">
        <v>31</v>
      </c>
      <c r="M57" s="500"/>
      <c r="N57" s="500"/>
      <c r="O57" s="500"/>
      <c r="P57" s="500"/>
      <c r="Q57" s="500"/>
      <c r="R57" s="500"/>
      <c r="S57" s="631"/>
      <c r="T57" s="631"/>
      <c r="U57" s="631"/>
      <c r="V57" s="631"/>
      <c r="W57" s="631"/>
      <c r="X57" s="631"/>
      <c r="Y57" s="631"/>
      <c r="Z57" s="631"/>
      <c r="AA57" s="631"/>
      <c r="AB57" s="631"/>
    </row>
    <row r="58" spans="1:28" ht="27" customHeight="1" x14ac:dyDescent="0.2">
      <c r="A58" s="438" t="s">
        <v>22</v>
      </c>
      <c r="B58" s="342">
        <v>96782</v>
      </c>
      <c r="C58" s="341">
        <v>179982</v>
      </c>
      <c r="D58" s="393">
        <v>22</v>
      </c>
      <c r="E58" s="341">
        <v>323236</v>
      </c>
      <c r="F58" s="393">
        <v>10</v>
      </c>
      <c r="G58" s="341">
        <v>569276</v>
      </c>
      <c r="H58" s="393">
        <v>8</v>
      </c>
      <c r="I58" s="341">
        <v>943183</v>
      </c>
      <c r="J58" s="637">
        <v>7</v>
      </c>
      <c r="K58" s="341">
        <v>1194932</v>
      </c>
      <c r="L58" s="698">
        <v>7</v>
      </c>
      <c r="M58" s="500"/>
      <c r="N58" s="500"/>
      <c r="O58" s="500"/>
      <c r="P58" s="500"/>
      <c r="Q58" s="500"/>
      <c r="R58" s="500"/>
      <c r="S58" s="631"/>
      <c r="T58" s="631"/>
      <c r="U58" s="631"/>
      <c r="V58" s="631"/>
      <c r="W58" s="631"/>
      <c r="X58" s="631"/>
      <c r="Y58" s="631"/>
      <c r="Z58" s="631"/>
      <c r="AA58" s="631"/>
      <c r="AB58" s="631"/>
    </row>
    <row r="59" spans="1:28" ht="27" customHeight="1" x14ac:dyDescent="0.2">
      <c r="A59" s="438" t="s">
        <v>23</v>
      </c>
      <c r="B59" s="342">
        <v>96061</v>
      </c>
      <c r="C59" s="341">
        <v>217670</v>
      </c>
      <c r="D59" s="393">
        <v>9</v>
      </c>
      <c r="E59" s="341">
        <v>319283</v>
      </c>
      <c r="F59" s="393">
        <v>23</v>
      </c>
      <c r="G59" s="341">
        <v>459611</v>
      </c>
      <c r="H59" s="393">
        <v>13</v>
      </c>
      <c r="I59" s="341">
        <v>688012</v>
      </c>
      <c r="J59" s="637">
        <v>14</v>
      </c>
      <c r="K59" s="341">
        <v>899435</v>
      </c>
      <c r="L59" s="698">
        <v>15</v>
      </c>
      <c r="M59" s="500"/>
      <c r="N59" s="500"/>
      <c r="O59" s="500"/>
      <c r="P59" s="500"/>
      <c r="Q59" s="500"/>
      <c r="R59" s="500"/>
      <c r="S59" s="631"/>
      <c r="T59" s="631"/>
      <c r="U59" s="631"/>
      <c r="V59" s="631"/>
      <c r="W59" s="631"/>
      <c r="X59" s="631"/>
      <c r="Y59" s="631"/>
      <c r="Z59" s="631"/>
      <c r="AA59" s="631"/>
      <c r="AB59" s="631"/>
    </row>
    <row r="60" spans="1:28" ht="27" customHeight="1" x14ac:dyDescent="0.2">
      <c r="A60" s="438" t="s">
        <v>24</v>
      </c>
      <c r="B60" s="342">
        <v>82151</v>
      </c>
      <c r="C60" s="341">
        <v>201464</v>
      </c>
      <c r="D60" s="393">
        <v>15</v>
      </c>
      <c r="E60" s="341">
        <v>300560</v>
      </c>
      <c r="F60" s="393">
        <v>17</v>
      </c>
      <c r="G60" s="341">
        <v>401649</v>
      </c>
      <c r="H60" s="393">
        <v>18</v>
      </c>
      <c r="I60" s="341">
        <v>765929</v>
      </c>
      <c r="J60" s="637">
        <v>11</v>
      </c>
      <c r="K60" s="341">
        <v>1015292</v>
      </c>
      <c r="L60" s="698">
        <v>12</v>
      </c>
      <c r="M60" s="500"/>
      <c r="N60" s="500"/>
      <c r="O60" s="500"/>
      <c r="P60" s="500"/>
      <c r="Q60" s="500"/>
      <c r="R60" s="500"/>
      <c r="S60" s="631"/>
      <c r="T60" s="631"/>
      <c r="U60" s="631"/>
      <c r="V60" s="631"/>
      <c r="W60" s="631"/>
      <c r="X60" s="631"/>
      <c r="Y60" s="631"/>
      <c r="Z60" s="631"/>
      <c r="AA60" s="631"/>
      <c r="AB60" s="631"/>
    </row>
    <row r="61" spans="1:28" ht="27" customHeight="1" x14ac:dyDescent="0.2">
      <c r="A61" s="438" t="s">
        <v>93</v>
      </c>
      <c r="B61" s="342">
        <v>79331</v>
      </c>
      <c r="C61" s="341">
        <v>176728</v>
      </c>
      <c r="D61" s="393">
        <v>24</v>
      </c>
      <c r="E61" s="341">
        <v>244967</v>
      </c>
      <c r="F61" s="393">
        <v>8</v>
      </c>
      <c r="G61" s="341">
        <v>377982</v>
      </c>
      <c r="H61" s="393">
        <v>21</v>
      </c>
      <c r="I61" s="341">
        <v>557200</v>
      </c>
      <c r="J61" s="637">
        <v>19</v>
      </c>
      <c r="K61" s="341">
        <v>705079</v>
      </c>
      <c r="L61" s="698">
        <v>21</v>
      </c>
      <c r="M61" s="500"/>
      <c r="N61" s="500"/>
      <c r="O61" s="500"/>
      <c r="P61" s="500"/>
      <c r="Q61" s="500"/>
      <c r="R61" s="500"/>
      <c r="S61" s="631"/>
      <c r="T61" s="631"/>
      <c r="U61" s="631"/>
      <c r="V61" s="631"/>
      <c r="W61" s="631"/>
      <c r="X61" s="631"/>
      <c r="Y61" s="631"/>
      <c r="Z61" s="631"/>
      <c r="AA61" s="631"/>
      <c r="AB61" s="631"/>
    </row>
    <row r="62" spans="1:28" ht="27" customHeight="1" x14ac:dyDescent="0.2">
      <c r="A62" s="438" t="s">
        <v>72</v>
      </c>
      <c r="B62" s="342">
        <v>46423</v>
      </c>
      <c r="C62" s="341">
        <v>139982</v>
      </c>
      <c r="D62" s="393">
        <v>28</v>
      </c>
      <c r="E62" s="341">
        <v>204383</v>
      </c>
      <c r="F62" s="393">
        <v>4</v>
      </c>
      <c r="G62" s="341">
        <v>276237</v>
      </c>
      <c r="H62" s="393">
        <v>28</v>
      </c>
      <c r="I62" s="341">
        <v>460459</v>
      </c>
      <c r="J62" s="637">
        <v>27</v>
      </c>
      <c r="K62" s="341">
        <v>687166</v>
      </c>
      <c r="L62" s="698">
        <v>22</v>
      </c>
      <c r="M62" s="500"/>
      <c r="N62" s="500"/>
      <c r="O62" s="500"/>
      <c r="P62" s="500"/>
      <c r="Q62" s="500"/>
      <c r="R62" s="500"/>
      <c r="S62" s="631"/>
      <c r="T62" s="631"/>
      <c r="U62" s="631"/>
      <c r="V62" s="631"/>
      <c r="W62" s="631"/>
      <c r="X62" s="631"/>
      <c r="Y62" s="631"/>
      <c r="Z62" s="631"/>
      <c r="AA62" s="631"/>
      <c r="AB62" s="631"/>
    </row>
    <row r="63" spans="1:28" ht="27" customHeight="1" x14ac:dyDescent="0.2">
      <c r="A63" s="438" t="s">
        <v>94</v>
      </c>
      <c r="B63" s="342">
        <v>97768</v>
      </c>
      <c r="C63" s="341">
        <v>187724</v>
      </c>
      <c r="D63" s="393">
        <v>20</v>
      </c>
      <c r="E63" s="341">
        <v>274738</v>
      </c>
      <c r="F63" s="393">
        <v>12</v>
      </c>
      <c r="G63" s="341">
        <v>336903</v>
      </c>
      <c r="H63" s="393">
        <v>25</v>
      </c>
      <c r="I63" s="341">
        <v>551253</v>
      </c>
      <c r="J63" s="637">
        <v>21</v>
      </c>
      <c r="K63" s="341">
        <v>789303</v>
      </c>
      <c r="L63" s="698">
        <v>19</v>
      </c>
      <c r="M63" s="500"/>
      <c r="N63" s="500"/>
      <c r="O63" s="500"/>
      <c r="P63" s="500"/>
      <c r="Q63" s="500"/>
      <c r="R63" s="500"/>
      <c r="S63" s="631"/>
      <c r="T63" s="631"/>
      <c r="U63" s="631"/>
      <c r="V63" s="631"/>
      <c r="W63" s="631"/>
      <c r="X63" s="631"/>
      <c r="Y63" s="631"/>
      <c r="Z63" s="631"/>
      <c r="AA63" s="631"/>
      <c r="AB63" s="631"/>
    </row>
    <row r="64" spans="1:28" ht="27" customHeight="1" x14ac:dyDescent="0.2">
      <c r="A64" s="438" t="s">
        <v>95</v>
      </c>
      <c r="B64" s="342">
        <v>93655</v>
      </c>
      <c r="C64" s="341">
        <v>174512</v>
      </c>
      <c r="D64" s="393">
        <v>25</v>
      </c>
      <c r="E64" s="341">
        <v>293328</v>
      </c>
      <c r="F64" s="393">
        <v>7</v>
      </c>
      <c r="G64" s="341">
        <v>392106</v>
      </c>
      <c r="H64" s="393">
        <v>20</v>
      </c>
      <c r="I64" s="341">
        <v>481096</v>
      </c>
      <c r="J64" s="637">
        <v>25</v>
      </c>
      <c r="K64" s="341">
        <v>680809</v>
      </c>
      <c r="L64" s="698">
        <v>25</v>
      </c>
      <c r="M64" s="500"/>
      <c r="N64" s="500"/>
      <c r="O64" s="500"/>
      <c r="P64" s="500"/>
      <c r="Q64" s="500"/>
      <c r="R64" s="500"/>
      <c r="S64" s="631"/>
      <c r="T64" s="631"/>
      <c r="U64" s="631"/>
      <c r="V64" s="631"/>
      <c r="W64" s="631"/>
      <c r="X64" s="631"/>
      <c r="Y64" s="631"/>
      <c r="Z64" s="631"/>
      <c r="AA64" s="631"/>
      <c r="AB64" s="631"/>
    </row>
    <row r="65" spans="1:28" ht="27" customHeight="1" x14ac:dyDescent="0.2">
      <c r="A65" s="438" t="s">
        <v>29</v>
      </c>
      <c r="B65" s="342">
        <v>74093</v>
      </c>
      <c r="C65" s="341">
        <v>202842</v>
      </c>
      <c r="D65" s="393">
        <v>14</v>
      </c>
      <c r="E65" s="341">
        <v>294685</v>
      </c>
      <c r="F65" s="393">
        <v>18</v>
      </c>
      <c r="G65" s="341">
        <v>426272</v>
      </c>
      <c r="H65" s="393">
        <v>15</v>
      </c>
      <c r="I65" s="341">
        <v>662626</v>
      </c>
      <c r="J65" s="637">
        <v>15</v>
      </c>
      <c r="K65" s="341">
        <v>859780</v>
      </c>
      <c r="L65" s="698">
        <v>17</v>
      </c>
      <c r="M65" s="500"/>
      <c r="N65" s="500"/>
      <c r="O65" s="500"/>
      <c r="P65" s="500"/>
      <c r="Q65" s="500"/>
      <c r="R65" s="500"/>
      <c r="S65" s="631"/>
      <c r="T65" s="631"/>
      <c r="U65" s="631"/>
      <c r="V65" s="631"/>
      <c r="W65" s="631"/>
      <c r="X65" s="631"/>
      <c r="Y65" s="631"/>
      <c r="Z65" s="631"/>
      <c r="AA65" s="631"/>
      <c r="AB65" s="631"/>
    </row>
    <row r="66" spans="1:28" ht="27" customHeight="1" x14ac:dyDescent="0.2">
      <c r="A66" s="438" t="s">
        <v>30</v>
      </c>
      <c r="B66" s="342">
        <v>105499</v>
      </c>
      <c r="C66" s="341">
        <v>216859</v>
      </c>
      <c r="D66" s="393">
        <v>10</v>
      </c>
      <c r="E66" s="341">
        <v>319340</v>
      </c>
      <c r="F66" s="393">
        <v>22</v>
      </c>
      <c r="G66" s="341">
        <v>429206</v>
      </c>
      <c r="H66" s="393">
        <v>14</v>
      </c>
      <c r="I66" s="341">
        <v>615853</v>
      </c>
      <c r="J66" s="637">
        <v>17</v>
      </c>
      <c r="K66" s="341">
        <v>913196</v>
      </c>
      <c r="L66" s="698">
        <v>14</v>
      </c>
      <c r="M66" s="500"/>
      <c r="N66" s="500"/>
      <c r="O66" s="500"/>
      <c r="P66" s="500"/>
      <c r="Q66" s="500"/>
      <c r="R66" s="500"/>
      <c r="S66" s="631"/>
      <c r="T66" s="631"/>
      <c r="U66" s="631"/>
      <c r="V66" s="631"/>
      <c r="W66" s="631"/>
      <c r="X66" s="631"/>
      <c r="Y66" s="631"/>
      <c r="Z66" s="631"/>
      <c r="AA66" s="631"/>
      <c r="AB66" s="631"/>
    </row>
    <row r="67" spans="1:28" ht="27" customHeight="1" x14ac:dyDescent="0.2">
      <c r="A67" s="438" t="s">
        <v>31</v>
      </c>
      <c r="B67" s="342">
        <v>65760</v>
      </c>
      <c r="C67" s="341">
        <v>193570</v>
      </c>
      <c r="D67" s="393">
        <v>18</v>
      </c>
      <c r="E67" s="341">
        <v>245360</v>
      </c>
      <c r="F67" s="393">
        <v>14</v>
      </c>
      <c r="G67" s="341">
        <v>352396</v>
      </c>
      <c r="H67" s="393">
        <v>24</v>
      </c>
      <c r="I67" s="341">
        <v>470039</v>
      </c>
      <c r="J67" s="637">
        <v>26</v>
      </c>
      <c r="K67" s="341">
        <v>610204</v>
      </c>
      <c r="L67" s="698">
        <v>26</v>
      </c>
      <c r="M67" s="500"/>
      <c r="N67" s="500"/>
      <c r="O67" s="500"/>
      <c r="P67" s="500"/>
      <c r="Q67" s="500"/>
      <c r="R67" s="500"/>
      <c r="S67" s="631"/>
      <c r="T67" s="631"/>
      <c r="U67" s="631"/>
      <c r="V67" s="631"/>
      <c r="W67" s="631"/>
      <c r="X67" s="631"/>
      <c r="Y67" s="631"/>
      <c r="Z67" s="631"/>
      <c r="AA67" s="631"/>
      <c r="AB67" s="631"/>
    </row>
    <row r="68" spans="1:28" ht="27" customHeight="1" x14ac:dyDescent="0.2">
      <c r="A68" s="438" t="s">
        <v>32</v>
      </c>
      <c r="B68" s="342">
        <v>118579</v>
      </c>
      <c r="C68" s="341">
        <v>332276</v>
      </c>
      <c r="D68" s="393">
        <v>3</v>
      </c>
      <c r="E68" s="341">
        <v>508314</v>
      </c>
      <c r="F68" s="393">
        <v>29</v>
      </c>
      <c r="G68" s="341">
        <v>799609</v>
      </c>
      <c r="H68" s="393">
        <v>2</v>
      </c>
      <c r="I68" s="341">
        <v>1129192</v>
      </c>
      <c r="J68" s="637">
        <v>3</v>
      </c>
      <c r="K68" s="341">
        <v>1510994</v>
      </c>
      <c r="L68" s="698">
        <v>2</v>
      </c>
      <c r="M68" s="500"/>
      <c r="N68" s="500"/>
      <c r="O68" s="500"/>
      <c r="P68" s="500"/>
      <c r="Q68" s="500"/>
      <c r="R68" s="500"/>
      <c r="S68" s="631"/>
      <c r="T68" s="631"/>
      <c r="U68" s="631"/>
      <c r="V68" s="631"/>
      <c r="W68" s="631"/>
      <c r="X68" s="631"/>
      <c r="Y68" s="631"/>
      <c r="Z68" s="631"/>
      <c r="AA68" s="631"/>
      <c r="AB68" s="631"/>
    </row>
    <row r="69" spans="1:28" ht="27" customHeight="1" x14ac:dyDescent="0.2">
      <c r="A69" s="438" t="s">
        <v>69</v>
      </c>
      <c r="B69" s="342">
        <v>91205</v>
      </c>
      <c r="C69" s="341">
        <v>266367</v>
      </c>
      <c r="D69" s="393">
        <v>6</v>
      </c>
      <c r="E69" s="341">
        <v>388545</v>
      </c>
      <c r="F69" s="393">
        <v>26</v>
      </c>
      <c r="G69" s="341">
        <v>549814</v>
      </c>
      <c r="H69" s="393">
        <v>9</v>
      </c>
      <c r="I69" s="341">
        <v>812213</v>
      </c>
      <c r="J69" s="637">
        <v>9</v>
      </c>
      <c r="K69" s="341">
        <v>1101087</v>
      </c>
      <c r="L69" s="698">
        <v>11</v>
      </c>
      <c r="M69" s="500"/>
      <c r="N69" s="500"/>
      <c r="O69" s="500"/>
      <c r="P69" s="500"/>
      <c r="Q69" s="500"/>
      <c r="R69" s="500"/>
      <c r="S69" s="631"/>
      <c r="T69" s="631"/>
      <c r="U69" s="631"/>
      <c r="V69" s="631"/>
      <c r="W69" s="631"/>
      <c r="X69" s="631"/>
      <c r="Y69" s="631"/>
      <c r="Z69" s="631"/>
      <c r="AA69" s="631"/>
      <c r="AB69" s="631"/>
    </row>
    <row r="70" spans="1:28" ht="27" customHeight="1" x14ac:dyDescent="0.2">
      <c r="A70" s="438" t="s">
        <v>34</v>
      </c>
      <c r="B70" s="342">
        <v>81366</v>
      </c>
      <c r="C70" s="341">
        <v>227793</v>
      </c>
      <c r="D70" s="393">
        <v>8</v>
      </c>
      <c r="E70" s="341">
        <v>265043</v>
      </c>
      <c r="F70" s="393">
        <v>24</v>
      </c>
      <c r="G70" s="341">
        <v>400418</v>
      </c>
      <c r="H70" s="393">
        <v>19</v>
      </c>
      <c r="I70" s="341">
        <v>692356</v>
      </c>
      <c r="J70" s="637">
        <v>13</v>
      </c>
      <c r="K70" s="341">
        <v>1108905</v>
      </c>
      <c r="L70" s="698">
        <v>10</v>
      </c>
      <c r="M70" s="500"/>
      <c r="N70" s="500"/>
      <c r="O70" s="500"/>
      <c r="P70" s="500"/>
      <c r="Q70" s="500"/>
      <c r="R70" s="500"/>
      <c r="S70" s="631"/>
      <c r="T70" s="631"/>
      <c r="U70" s="631"/>
      <c r="V70" s="631"/>
      <c r="W70" s="631"/>
      <c r="X70" s="631"/>
      <c r="Y70" s="631"/>
      <c r="Z70" s="631"/>
      <c r="AA70" s="631"/>
      <c r="AB70" s="631"/>
    </row>
    <row r="71" spans="1:28" ht="27" customHeight="1" x14ac:dyDescent="0.2">
      <c r="A71" s="438" t="s">
        <v>35</v>
      </c>
      <c r="B71" s="342">
        <v>74871</v>
      </c>
      <c r="C71" s="341">
        <v>192989</v>
      </c>
      <c r="D71" s="393">
        <v>19</v>
      </c>
      <c r="E71" s="341">
        <v>267735</v>
      </c>
      <c r="F71" s="393">
        <v>13</v>
      </c>
      <c r="G71" s="341">
        <v>543185</v>
      </c>
      <c r="H71" s="393">
        <v>10</v>
      </c>
      <c r="I71" s="341">
        <v>722490</v>
      </c>
      <c r="J71" s="637">
        <v>12</v>
      </c>
      <c r="K71" s="341">
        <v>830185</v>
      </c>
      <c r="L71" s="698">
        <v>18</v>
      </c>
      <c r="M71" s="500"/>
      <c r="N71" s="500"/>
      <c r="O71" s="500"/>
      <c r="P71" s="500"/>
      <c r="Q71" s="500"/>
      <c r="R71" s="500"/>
      <c r="S71" s="631"/>
      <c r="T71" s="631"/>
      <c r="U71" s="631"/>
      <c r="V71" s="631"/>
      <c r="W71" s="631"/>
      <c r="X71" s="631"/>
      <c r="Y71" s="631"/>
      <c r="Z71" s="631"/>
      <c r="AA71" s="631"/>
      <c r="AB71" s="631"/>
    </row>
    <row r="72" spans="1:28" ht="27" customHeight="1" x14ac:dyDescent="0.2">
      <c r="A72" s="438" t="s">
        <v>36</v>
      </c>
      <c r="B72" s="342">
        <v>127421</v>
      </c>
      <c r="C72" s="341">
        <v>275066</v>
      </c>
      <c r="D72" s="393">
        <v>5</v>
      </c>
      <c r="E72" s="341">
        <v>403609</v>
      </c>
      <c r="F72" s="393">
        <v>27</v>
      </c>
      <c r="G72" s="341">
        <v>664396</v>
      </c>
      <c r="H72" s="393">
        <v>5</v>
      </c>
      <c r="I72" s="341">
        <v>1025976</v>
      </c>
      <c r="J72" s="637">
        <v>5</v>
      </c>
      <c r="K72" s="341">
        <v>1487129</v>
      </c>
      <c r="L72" s="698">
        <v>3</v>
      </c>
      <c r="M72" s="500"/>
      <c r="N72" s="500"/>
      <c r="O72" s="500"/>
      <c r="P72" s="500"/>
      <c r="Q72" s="500"/>
      <c r="R72" s="500"/>
      <c r="S72" s="631"/>
      <c r="T72" s="631"/>
      <c r="U72" s="631"/>
      <c r="V72" s="631"/>
      <c r="W72" s="631"/>
      <c r="X72" s="631"/>
      <c r="Y72" s="631"/>
      <c r="Z72" s="631"/>
      <c r="AA72" s="631"/>
      <c r="AB72" s="631"/>
    </row>
    <row r="73" spans="1:28" ht="27" customHeight="1" x14ac:dyDescent="0.25">
      <c r="A73" s="829" t="s">
        <v>292</v>
      </c>
      <c r="B73" s="829"/>
      <c r="C73" s="693"/>
      <c r="F73" s="590"/>
    </row>
    <row r="75" spans="1:28" ht="27" customHeight="1" x14ac:dyDescent="0.25">
      <c r="A75" s="469" t="s">
        <v>807</v>
      </c>
      <c r="B75" s="7"/>
      <c r="C75" s="131"/>
      <c r="D75" s="131"/>
      <c r="E75" s="131"/>
      <c r="J75" s="232"/>
      <c r="L75" s="232" t="s">
        <v>290</v>
      </c>
    </row>
    <row r="76" spans="1:28" ht="27" customHeight="1" x14ac:dyDescent="0.25">
      <c r="A76" s="789" t="s">
        <v>1</v>
      </c>
      <c r="B76" s="487">
        <v>1394</v>
      </c>
      <c r="C76" s="790">
        <v>1399</v>
      </c>
      <c r="D76" s="791"/>
      <c r="E76" s="790">
        <v>1400</v>
      </c>
      <c r="F76" s="791"/>
      <c r="G76" s="790">
        <v>1401</v>
      </c>
      <c r="H76" s="791"/>
      <c r="I76" s="789">
        <v>1402</v>
      </c>
      <c r="J76" s="789"/>
      <c r="K76" s="789">
        <v>1403</v>
      </c>
      <c r="L76" s="789"/>
    </row>
    <row r="77" spans="1:28" ht="27" customHeight="1" x14ac:dyDescent="0.25">
      <c r="A77" s="789"/>
      <c r="B77" s="472" t="s">
        <v>229</v>
      </c>
      <c r="C77" s="472" t="s">
        <v>229</v>
      </c>
      <c r="D77" s="461" t="s">
        <v>3</v>
      </c>
      <c r="E77" s="472" t="s">
        <v>229</v>
      </c>
      <c r="F77" s="461" t="s">
        <v>3</v>
      </c>
      <c r="G77" s="472" t="s">
        <v>229</v>
      </c>
      <c r="H77" s="461" t="s">
        <v>3</v>
      </c>
      <c r="I77" s="472" t="s">
        <v>229</v>
      </c>
      <c r="J77" s="461" t="s">
        <v>3</v>
      </c>
      <c r="K77" s="472" t="s">
        <v>229</v>
      </c>
      <c r="L77" s="461" t="s">
        <v>3</v>
      </c>
    </row>
    <row r="78" spans="1:28" s="121" customFormat="1" ht="27" customHeight="1" x14ac:dyDescent="0.25">
      <c r="A78" s="84" t="s">
        <v>91</v>
      </c>
      <c r="B78" s="699">
        <v>62431</v>
      </c>
      <c r="C78" s="318" t="s">
        <v>392</v>
      </c>
      <c r="D78" s="318" t="s">
        <v>230</v>
      </c>
      <c r="E78" s="318">
        <v>246537</v>
      </c>
      <c r="F78" s="318" t="s">
        <v>230</v>
      </c>
      <c r="G78" s="318">
        <v>376822</v>
      </c>
      <c r="H78" s="318" t="s">
        <v>230</v>
      </c>
      <c r="I78" s="318">
        <v>514761</v>
      </c>
      <c r="J78" s="318" t="s">
        <v>230</v>
      </c>
      <c r="K78" s="318">
        <v>636960</v>
      </c>
      <c r="L78" s="316" t="s">
        <v>230</v>
      </c>
      <c r="M78" s="119"/>
      <c r="N78" s="119"/>
      <c r="O78" s="119"/>
      <c r="P78" s="119"/>
      <c r="Q78" s="119"/>
      <c r="R78" s="700"/>
    </row>
    <row r="79" spans="1:28" ht="27" customHeight="1" x14ac:dyDescent="0.2">
      <c r="A79" s="438" t="s">
        <v>6</v>
      </c>
      <c r="B79" s="701">
        <v>57454</v>
      </c>
      <c r="C79" s="342">
        <v>128832</v>
      </c>
      <c r="D79" s="342">
        <v>27</v>
      </c>
      <c r="E79" s="342">
        <v>208438</v>
      </c>
      <c r="F79" s="342">
        <v>25</v>
      </c>
      <c r="G79" s="342">
        <v>355933</v>
      </c>
      <c r="H79" s="342">
        <v>17</v>
      </c>
      <c r="I79" s="342">
        <v>406774</v>
      </c>
      <c r="J79" s="637">
        <v>28</v>
      </c>
      <c r="K79" s="342">
        <v>548094</v>
      </c>
      <c r="L79" s="637">
        <v>23</v>
      </c>
      <c r="M79" s="500"/>
      <c r="N79" s="500"/>
      <c r="O79" s="500"/>
      <c r="P79" s="500"/>
      <c r="Q79" s="500"/>
      <c r="R79" s="500"/>
    </row>
    <row r="80" spans="1:28" ht="27" customHeight="1" x14ac:dyDescent="0.2">
      <c r="A80" s="438" t="s">
        <v>7</v>
      </c>
      <c r="B80" s="701">
        <v>56666</v>
      </c>
      <c r="C80" s="342">
        <v>131227</v>
      </c>
      <c r="D80" s="342">
        <v>26</v>
      </c>
      <c r="E80" s="342">
        <v>252884</v>
      </c>
      <c r="F80" s="342">
        <v>8</v>
      </c>
      <c r="G80" s="342">
        <v>342563</v>
      </c>
      <c r="H80" s="342">
        <v>23</v>
      </c>
      <c r="I80" s="342">
        <v>307701</v>
      </c>
      <c r="J80" s="637">
        <v>31</v>
      </c>
      <c r="K80" s="342">
        <v>489133</v>
      </c>
      <c r="L80" s="637">
        <v>29</v>
      </c>
      <c r="M80" s="500"/>
      <c r="N80" s="500"/>
      <c r="O80" s="500"/>
      <c r="P80" s="500"/>
      <c r="Q80" s="500"/>
      <c r="R80" s="500"/>
    </row>
    <row r="81" spans="1:18" ht="27" customHeight="1" x14ac:dyDescent="0.2">
      <c r="A81" s="438" t="s">
        <v>8</v>
      </c>
      <c r="B81" s="701">
        <v>59756</v>
      </c>
      <c r="C81" s="342">
        <v>132246</v>
      </c>
      <c r="D81" s="342">
        <v>25</v>
      </c>
      <c r="E81" s="342">
        <v>181744</v>
      </c>
      <c r="F81" s="342">
        <v>29</v>
      </c>
      <c r="G81" s="342">
        <v>245790</v>
      </c>
      <c r="H81" s="342">
        <v>31</v>
      </c>
      <c r="I81" s="342">
        <v>482060</v>
      </c>
      <c r="J81" s="637">
        <v>18</v>
      </c>
      <c r="K81" s="342">
        <v>628653</v>
      </c>
      <c r="L81" s="637">
        <v>17</v>
      </c>
      <c r="M81" s="500"/>
      <c r="N81" s="500"/>
      <c r="O81" s="500"/>
      <c r="P81" s="500"/>
      <c r="Q81" s="500"/>
      <c r="R81" s="500"/>
    </row>
    <row r="82" spans="1:18" ht="27" customHeight="1" x14ac:dyDescent="0.2">
      <c r="A82" s="438" t="s">
        <v>51</v>
      </c>
      <c r="B82" s="701">
        <v>62935</v>
      </c>
      <c r="C82" s="342">
        <v>141125</v>
      </c>
      <c r="D82" s="342">
        <v>22</v>
      </c>
      <c r="E82" s="342">
        <v>223914</v>
      </c>
      <c r="F82" s="342">
        <v>19</v>
      </c>
      <c r="G82" s="342">
        <v>359201</v>
      </c>
      <c r="H82" s="342">
        <v>14</v>
      </c>
      <c r="I82" s="342">
        <v>473669</v>
      </c>
      <c r="J82" s="637">
        <v>21</v>
      </c>
      <c r="K82" s="342">
        <v>667912</v>
      </c>
      <c r="L82" s="637">
        <v>13</v>
      </c>
      <c r="M82" s="500"/>
      <c r="N82" s="500"/>
      <c r="O82" s="500"/>
      <c r="P82" s="500"/>
      <c r="Q82" s="500"/>
      <c r="R82" s="500"/>
    </row>
    <row r="83" spans="1:18" ht="27" customHeight="1" x14ac:dyDescent="0.2">
      <c r="A83" s="438" t="s">
        <v>10</v>
      </c>
      <c r="B83" s="701">
        <v>65137</v>
      </c>
      <c r="C83" s="342">
        <v>173457</v>
      </c>
      <c r="D83" s="342">
        <v>8</v>
      </c>
      <c r="E83" s="342">
        <v>258653</v>
      </c>
      <c r="F83" s="342">
        <v>7</v>
      </c>
      <c r="G83" s="342">
        <v>399713</v>
      </c>
      <c r="H83" s="342">
        <v>8</v>
      </c>
      <c r="I83" s="342">
        <v>532366</v>
      </c>
      <c r="J83" s="637">
        <v>10</v>
      </c>
      <c r="K83" s="342">
        <v>585815</v>
      </c>
      <c r="L83" s="637">
        <v>19</v>
      </c>
      <c r="M83" s="500"/>
      <c r="N83" s="500"/>
      <c r="O83" s="500"/>
      <c r="P83" s="500"/>
      <c r="Q83" s="500"/>
      <c r="R83" s="500"/>
    </row>
    <row r="84" spans="1:18" ht="27" customHeight="1" x14ac:dyDescent="0.2">
      <c r="A84" s="438" t="s">
        <v>11</v>
      </c>
      <c r="B84" s="701">
        <v>51274</v>
      </c>
      <c r="C84" s="342">
        <v>161238</v>
      </c>
      <c r="D84" s="342">
        <v>11</v>
      </c>
      <c r="E84" s="342">
        <v>234603</v>
      </c>
      <c r="F84" s="342">
        <v>15</v>
      </c>
      <c r="G84" s="342">
        <v>385178</v>
      </c>
      <c r="H84" s="342">
        <v>9</v>
      </c>
      <c r="I84" s="342">
        <v>497129</v>
      </c>
      <c r="J84" s="637">
        <v>16</v>
      </c>
      <c r="K84" s="342">
        <v>697504</v>
      </c>
      <c r="L84" s="637">
        <v>8</v>
      </c>
      <c r="M84" s="500"/>
      <c r="N84" s="500"/>
      <c r="O84" s="500"/>
      <c r="P84" s="500"/>
      <c r="Q84" s="500"/>
      <c r="R84" s="500"/>
    </row>
    <row r="85" spans="1:18" ht="27" customHeight="1" x14ac:dyDescent="0.2">
      <c r="A85" s="438" t="s">
        <v>12</v>
      </c>
      <c r="B85" s="701">
        <v>62792</v>
      </c>
      <c r="C85" s="342">
        <v>198521</v>
      </c>
      <c r="D85" s="342">
        <v>2</v>
      </c>
      <c r="E85" s="342">
        <v>332206</v>
      </c>
      <c r="F85" s="342">
        <v>1</v>
      </c>
      <c r="G85" s="342">
        <v>469549</v>
      </c>
      <c r="H85" s="342">
        <v>2</v>
      </c>
      <c r="I85" s="342">
        <v>745335</v>
      </c>
      <c r="J85" s="637">
        <v>1</v>
      </c>
      <c r="K85" s="342">
        <v>910153</v>
      </c>
      <c r="L85" s="637">
        <v>2</v>
      </c>
      <c r="M85" s="500"/>
      <c r="N85" s="500"/>
      <c r="O85" s="500"/>
      <c r="P85" s="500"/>
      <c r="Q85" s="500"/>
      <c r="R85" s="500"/>
    </row>
    <row r="86" spans="1:18" ht="27" customHeight="1" x14ac:dyDescent="0.2">
      <c r="A86" s="438" t="s">
        <v>13</v>
      </c>
      <c r="B86" s="701">
        <v>67723</v>
      </c>
      <c r="C86" s="342">
        <v>188937</v>
      </c>
      <c r="D86" s="342">
        <v>4</v>
      </c>
      <c r="E86" s="342">
        <v>290651</v>
      </c>
      <c r="F86" s="342">
        <v>4</v>
      </c>
      <c r="G86" s="342">
        <v>434450</v>
      </c>
      <c r="H86" s="342">
        <v>4</v>
      </c>
      <c r="I86" s="342">
        <v>587201</v>
      </c>
      <c r="J86" s="637">
        <v>5</v>
      </c>
      <c r="K86" s="342">
        <v>634366</v>
      </c>
      <c r="L86" s="637">
        <v>15</v>
      </c>
      <c r="M86" s="500"/>
      <c r="N86" s="500"/>
      <c r="O86" s="500"/>
      <c r="P86" s="500"/>
      <c r="Q86" s="500"/>
      <c r="R86" s="500"/>
    </row>
    <row r="87" spans="1:18" ht="27" customHeight="1" x14ac:dyDescent="0.2">
      <c r="A87" s="438" t="s">
        <v>14</v>
      </c>
      <c r="B87" s="701">
        <v>88934</v>
      </c>
      <c r="C87" s="342">
        <v>182006</v>
      </c>
      <c r="D87" s="342">
        <v>6</v>
      </c>
      <c r="E87" s="342">
        <v>301044</v>
      </c>
      <c r="F87" s="342">
        <v>2</v>
      </c>
      <c r="G87" s="342">
        <v>479709</v>
      </c>
      <c r="H87" s="342">
        <v>1</v>
      </c>
      <c r="I87" s="342">
        <v>708625</v>
      </c>
      <c r="J87" s="637">
        <v>2</v>
      </c>
      <c r="K87" s="342">
        <v>996959</v>
      </c>
      <c r="L87" s="637">
        <v>1</v>
      </c>
      <c r="M87" s="500"/>
      <c r="N87" s="500"/>
      <c r="O87" s="500"/>
      <c r="P87" s="500"/>
      <c r="Q87" s="500"/>
      <c r="R87" s="500"/>
    </row>
    <row r="88" spans="1:18" ht="27" customHeight="1" x14ac:dyDescent="0.2">
      <c r="A88" s="438" t="s">
        <v>15</v>
      </c>
      <c r="B88" s="701">
        <v>52779</v>
      </c>
      <c r="C88" s="342">
        <v>145174</v>
      </c>
      <c r="D88" s="342">
        <v>18</v>
      </c>
      <c r="E88" s="342">
        <v>227922</v>
      </c>
      <c r="F88" s="342">
        <v>18</v>
      </c>
      <c r="G88" s="342">
        <v>356602</v>
      </c>
      <c r="H88" s="342">
        <v>16</v>
      </c>
      <c r="I88" s="342">
        <v>548606</v>
      </c>
      <c r="J88" s="637">
        <v>8</v>
      </c>
      <c r="K88" s="342">
        <v>697587</v>
      </c>
      <c r="L88" s="637">
        <v>7</v>
      </c>
      <c r="M88" s="500"/>
      <c r="N88" s="500"/>
      <c r="O88" s="500"/>
      <c r="P88" s="500"/>
      <c r="Q88" s="500"/>
      <c r="R88" s="500"/>
    </row>
    <row r="89" spans="1:18" ht="27" customHeight="1" x14ac:dyDescent="0.2">
      <c r="A89" s="438" t="s">
        <v>16</v>
      </c>
      <c r="B89" s="701">
        <v>58783</v>
      </c>
      <c r="C89" s="342">
        <v>150320</v>
      </c>
      <c r="D89" s="342">
        <v>17</v>
      </c>
      <c r="E89" s="342">
        <v>236444</v>
      </c>
      <c r="F89" s="342">
        <v>14</v>
      </c>
      <c r="G89" s="342">
        <v>345487</v>
      </c>
      <c r="H89" s="342">
        <v>21</v>
      </c>
      <c r="I89" s="342">
        <v>521552</v>
      </c>
      <c r="J89" s="637">
        <v>12</v>
      </c>
      <c r="K89" s="342">
        <v>585520</v>
      </c>
      <c r="L89" s="637">
        <v>20</v>
      </c>
      <c r="M89" s="500"/>
      <c r="N89" s="500"/>
      <c r="O89" s="500"/>
      <c r="P89" s="500"/>
      <c r="Q89" s="500"/>
      <c r="R89" s="500"/>
    </row>
    <row r="90" spans="1:18" ht="27" customHeight="1" x14ac:dyDescent="0.2">
      <c r="A90" s="438" t="s">
        <v>17</v>
      </c>
      <c r="B90" s="701">
        <v>55689</v>
      </c>
      <c r="C90" s="342">
        <v>118181</v>
      </c>
      <c r="D90" s="342">
        <v>30</v>
      </c>
      <c r="E90" s="342">
        <v>175234</v>
      </c>
      <c r="F90" s="342">
        <v>30</v>
      </c>
      <c r="G90" s="342">
        <v>306966</v>
      </c>
      <c r="H90" s="342">
        <v>28</v>
      </c>
      <c r="I90" s="342">
        <v>431224</v>
      </c>
      <c r="J90" s="637">
        <v>24</v>
      </c>
      <c r="K90" s="342">
        <v>498819</v>
      </c>
      <c r="L90" s="637">
        <v>27</v>
      </c>
      <c r="M90" s="500"/>
      <c r="N90" s="500"/>
      <c r="O90" s="500"/>
      <c r="P90" s="500"/>
      <c r="Q90" s="500"/>
      <c r="R90" s="500"/>
    </row>
    <row r="91" spans="1:18" ht="27" customHeight="1" x14ac:dyDescent="0.2">
      <c r="A91" s="438" t="s">
        <v>18</v>
      </c>
      <c r="B91" s="701">
        <v>78704</v>
      </c>
      <c r="C91" s="342">
        <v>200669</v>
      </c>
      <c r="D91" s="342">
        <v>1</v>
      </c>
      <c r="E91" s="342">
        <v>280239</v>
      </c>
      <c r="F91" s="342">
        <v>5</v>
      </c>
      <c r="G91" s="342">
        <v>412801</v>
      </c>
      <c r="H91" s="342">
        <v>6</v>
      </c>
      <c r="I91" s="342">
        <v>607328</v>
      </c>
      <c r="J91" s="637">
        <v>4</v>
      </c>
      <c r="K91" s="342">
        <v>808039</v>
      </c>
      <c r="L91" s="637">
        <v>3</v>
      </c>
      <c r="M91" s="500"/>
      <c r="N91" s="500"/>
      <c r="O91" s="500"/>
      <c r="P91" s="500"/>
      <c r="Q91" s="500"/>
      <c r="R91" s="500"/>
    </row>
    <row r="92" spans="1:18" ht="27" customHeight="1" x14ac:dyDescent="0.2">
      <c r="A92" s="438" t="s">
        <v>19</v>
      </c>
      <c r="B92" s="701">
        <v>51220</v>
      </c>
      <c r="C92" s="342">
        <v>142506</v>
      </c>
      <c r="D92" s="342">
        <v>20</v>
      </c>
      <c r="E92" s="342">
        <v>211876</v>
      </c>
      <c r="F92" s="342">
        <v>22</v>
      </c>
      <c r="G92" s="342">
        <v>372107</v>
      </c>
      <c r="H92" s="342">
        <v>12</v>
      </c>
      <c r="I92" s="342">
        <v>523716</v>
      </c>
      <c r="J92" s="637">
        <v>11</v>
      </c>
      <c r="K92" s="342">
        <v>686817</v>
      </c>
      <c r="L92" s="637">
        <v>10</v>
      </c>
      <c r="M92" s="500"/>
      <c r="N92" s="500"/>
      <c r="O92" s="500"/>
      <c r="P92" s="500"/>
      <c r="Q92" s="500"/>
      <c r="R92" s="500"/>
    </row>
    <row r="93" spans="1:18" ht="27" customHeight="1" x14ac:dyDescent="0.2">
      <c r="A93" s="438" t="s">
        <v>20</v>
      </c>
      <c r="B93" s="701">
        <v>48483</v>
      </c>
      <c r="C93" s="342">
        <v>115924</v>
      </c>
      <c r="D93" s="342">
        <v>31</v>
      </c>
      <c r="E93" s="342">
        <v>210512</v>
      </c>
      <c r="F93" s="342">
        <v>24</v>
      </c>
      <c r="G93" s="342">
        <v>284225</v>
      </c>
      <c r="H93" s="342">
        <v>29</v>
      </c>
      <c r="I93" s="342">
        <v>352016</v>
      </c>
      <c r="J93" s="637">
        <v>30</v>
      </c>
      <c r="K93" s="342">
        <v>445850</v>
      </c>
      <c r="L93" s="637">
        <v>31</v>
      </c>
      <c r="M93" s="500"/>
      <c r="N93" s="500"/>
      <c r="O93" s="500"/>
      <c r="P93" s="500"/>
      <c r="Q93" s="500"/>
      <c r="R93" s="500"/>
    </row>
    <row r="94" spans="1:18" ht="27" customHeight="1" x14ac:dyDescent="0.2">
      <c r="A94" s="438" t="s">
        <v>21</v>
      </c>
      <c r="B94" s="701">
        <v>66039</v>
      </c>
      <c r="C94" s="342">
        <v>169491</v>
      </c>
      <c r="D94" s="342">
        <v>10</v>
      </c>
      <c r="E94" s="342">
        <v>232063</v>
      </c>
      <c r="F94" s="342">
        <v>17</v>
      </c>
      <c r="G94" s="342">
        <v>354839</v>
      </c>
      <c r="H94" s="342">
        <v>19</v>
      </c>
      <c r="I94" s="342">
        <v>503365</v>
      </c>
      <c r="J94" s="637">
        <v>15</v>
      </c>
      <c r="K94" s="342">
        <v>683147</v>
      </c>
      <c r="L94" s="637">
        <v>11</v>
      </c>
      <c r="M94" s="500"/>
      <c r="N94" s="500"/>
      <c r="O94" s="500"/>
      <c r="P94" s="500"/>
      <c r="Q94" s="500"/>
      <c r="R94" s="500"/>
    </row>
    <row r="95" spans="1:18" ht="27" customHeight="1" x14ac:dyDescent="0.2">
      <c r="A95" s="438" t="s">
        <v>22</v>
      </c>
      <c r="B95" s="701">
        <v>61911</v>
      </c>
      <c r="C95" s="342">
        <v>152142</v>
      </c>
      <c r="D95" s="342">
        <v>15</v>
      </c>
      <c r="E95" s="342">
        <v>244597</v>
      </c>
      <c r="F95" s="342">
        <v>12</v>
      </c>
      <c r="G95" s="342">
        <v>333793</v>
      </c>
      <c r="H95" s="342">
        <v>24</v>
      </c>
      <c r="I95" s="342">
        <v>514924</v>
      </c>
      <c r="J95" s="637">
        <v>13</v>
      </c>
      <c r="K95" s="342">
        <v>660374</v>
      </c>
      <c r="L95" s="637">
        <v>14</v>
      </c>
      <c r="M95" s="500"/>
      <c r="N95" s="500"/>
      <c r="O95" s="500"/>
      <c r="P95" s="500"/>
      <c r="Q95" s="500"/>
      <c r="R95" s="500"/>
    </row>
    <row r="96" spans="1:18" ht="27" customHeight="1" x14ac:dyDescent="0.2">
      <c r="A96" s="438" t="s">
        <v>23</v>
      </c>
      <c r="B96" s="701">
        <v>58257</v>
      </c>
      <c r="C96" s="342">
        <v>152699</v>
      </c>
      <c r="D96" s="342">
        <v>14</v>
      </c>
      <c r="E96" s="342">
        <v>215738</v>
      </c>
      <c r="F96" s="342">
        <v>20</v>
      </c>
      <c r="G96" s="342">
        <v>347280</v>
      </c>
      <c r="H96" s="342">
        <v>20</v>
      </c>
      <c r="I96" s="342">
        <v>436428</v>
      </c>
      <c r="J96" s="637">
        <v>23</v>
      </c>
      <c r="K96" s="342">
        <v>578926</v>
      </c>
      <c r="L96" s="637">
        <v>21</v>
      </c>
      <c r="M96" s="500"/>
      <c r="N96" s="500"/>
      <c r="O96" s="500"/>
      <c r="P96" s="500"/>
      <c r="Q96" s="500"/>
      <c r="R96" s="500"/>
    </row>
    <row r="97" spans="1:18" ht="27" customHeight="1" x14ac:dyDescent="0.2">
      <c r="A97" s="438" t="s">
        <v>24</v>
      </c>
      <c r="B97" s="701">
        <v>43659</v>
      </c>
      <c r="C97" s="342">
        <v>140799</v>
      </c>
      <c r="D97" s="342">
        <v>23</v>
      </c>
      <c r="E97" s="342">
        <v>237380</v>
      </c>
      <c r="F97" s="342">
        <v>13</v>
      </c>
      <c r="G97" s="342">
        <v>343799</v>
      </c>
      <c r="H97" s="342">
        <v>22</v>
      </c>
      <c r="I97" s="342">
        <v>429819</v>
      </c>
      <c r="J97" s="637">
        <v>25</v>
      </c>
      <c r="K97" s="342">
        <v>544410</v>
      </c>
      <c r="L97" s="637">
        <v>26</v>
      </c>
      <c r="M97" s="500"/>
      <c r="N97" s="500"/>
      <c r="O97" s="500"/>
      <c r="P97" s="500"/>
      <c r="Q97" s="500"/>
      <c r="R97" s="500"/>
    </row>
    <row r="98" spans="1:18" ht="27" customHeight="1" x14ac:dyDescent="0.2">
      <c r="A98" s="438" t="s">
        <v>93</v>
      </c>
      <c r="B98" s="701">
        <v>65589</v>
      </c>
      <c r="C98" s="342">
        <v>182247</v>
      </c>
      <c r="D98" s="342">
        <v>5</v>
      </c>
      <c r="E98" s="342">
        <v>259631</v>
      </c>
      <c r="F98" s="342">
        <v>6</v>
      </c>
      <c r="G98" s="342">
        <v>382193</v>
      </c>
      <c r="H98" s="342">
        <v>10</v>
      </c>
      <c r="I98" s="342">
        <v>584139</v>
      </c>
      <c r="J98" s="637">
        <v>6</v>
      </c>
      <c r="K98" s="342">
        <v>695218</v>
      </c>
      <c r="L98" s="637">
        <v>9</v>
      </c>
      <c r="M98" s="500"/>
      <c r="N98" s="500"/>
      <c r="O98" s="500"/>
      <c r="P98" s="500"/>
      <c r="Q98" s="500"/>
      <c r="R98" s="500"/>
    </row>
    <row r="99" spans="1:18" ht="27" customHeight="1" x14ac:dyDescent="0.2">
      <c r="A99" s="438" t="s">
        <v>72</v>
      </c>
      <c r="B99" s="701">
        <v>39814</v>
      </c>
      <c r="C99" s="342">
        <v>120299</v>
      </c>
      <c r="D99" s="342">
        <v>29</v>
      </c>
      <c r="E99" s="342">
        <v>166722</v>
      </c>
      <c r="F99" s="342">
        <v>31</v>
      </c>
      <c r="G99" s="342">
        <v>273480</v>
      </c>
      <c r="H99" s="342">
        <v>30</v>
      </c>
      <c r="I99" s="342">
        <v>375695</v>
      </c>
      <c r="J99" s="637">
        <v>29</v>
      </c>
      <c r="K99" s="342">
        <v>483373</v>
      </c>
      <c r="L99" s="637">
        <v>30</v>
      </c>
      <c r="M99" s="500"/>
      <c r="N99" s="500"/>
      <c r="O99" s="500"/>
      <c r="P99" s="500"/>
      <c r="Q99" s="500"/>
      <c r="R99" s="500"/>
    </row>
    <row r="100" spans="1:18" ht="27" customHeight="1" x14ac:dyDescent="0.2">
      <c r="A100" s="438" t="s">
        <v>94</v>
      </c>
      <c r="B100" s="701">
        <v>60725</v>
      </c>
      <c r="C100" s="342">
        <v>160259</v>
      </c>
      <c r="D100" s="342">
        <v>12</v>
      </c>
      <c r="E100" s="342">
        <v>246561</v>
      </c>
      <c r="F100" s="342">
        <v>10</v>
      </c>
      <c r="G100" s="342">
        <v>372811</v>
      </c>
      <c r="H100" s="342">
        <v>11</v>
      </c>
      <c r="I100" s="342">
        <v>505564</v>
      </c>
      <c r="J100" s="637">
        <v>14</v>
      </c>
      <c r="K100" s="342">
        <v>600977</v>
      </c>
      <c r="L100" s="637">
        <v>18</v>
      </c>
      <c r="M100" s="500"/>
      <c r="N100" s="500"/>
      <c r="O100" s="500"/>
      <c r="P100" s="500"/>
      <c r="Q100" s="500"/>
      <c r="R100" s="500"/>
    </row>
    <row r="101" spans="1:18" ht="27" customHeight="1" x14ac:dyDescent="0.2">
      <c r="A101" s="438" t="s">
        <v>95</v>
      </c>
      <c r="B101" s="701">
        <v>77810</v>
      </c>
      <c r="C101" s="342">
        <v>174263</v>
      </c>
      <c r="D101" s="342">
        <v>7</v>
      </c>
      <c r="E101" s="342">
        <v>245102</v>
      </c>
      <c r="F101" s="342">
        <v>11</v>
      </c>
      <c r="G101" s="342">
        <v>313103</v>
      </c>
      <c r="H101" s="342">
        <v>25</v>
      </c>
      <c r="I101" s="342">
        <v>441611</v>
      </c>
      <c r="J101" s="637">
        <v>22</v>
      </c>
      <c r="K101" s="342">
        <v>545965</v>
      </c>
      <c r="L101" s="637">
        <v>24</v>
      </c>
      <c r="M101" s="500"/>
      <c r="N101" s="500"/>
      <c r="O101" s="500"/>
      <c r="P101" s="500"/>
      <c r="Q101" s="500"/>
      <c r="R101" s="500"/>
    </row>
    <row r="102" spans="1:18" ht="27" customHeight="1" x14ac:dyDescent="0.2">
      <c r="A102" s="438" t="s">
        <v>29</v>
      </c>
      <c r="B102" s="701">
        <v>48380</v>
      </c>
      <c r="C102" s="342">
        <v>150540</v>
      </c>
      <c r="D102" s="342">
        <v>16</v>
      </c>
      <c r="E102" s="342">
        <v>210691</v>
      </c>
      <c r="F102" s="342">
        <v>23</v>
      </c>
      <c r="G102" s="342">
        <v>362484</v>
      </c>
      <c r="H102" s="342">
        <v>13</v>
      </c>
      <c r="I102" s="342">
        <v>493613</v>
      </c>
      <c r="J102" s="637">
        <v>17</v>
      </c>
      <c r="K102" s="342">
        <v>668172</v>
      </c>
      <c r="L102" s="637">
        <v>12</v>
      </c>
      <c r="M102" s="500"/>
      <c r="N102" s="500"/>
      <c r="O102" s="500"/>
      <c r="P102" s="500"/>
      <c r="Q102" s="500"/>
      <c r="R102" s="500"/>
    </row>
    <row r="103" spans="1:18" ht="27" customHeight="1" x14ac:dyDescent="0.2">
      <c r="A103" s="438" t="s">
        <v>30</v>
      </c>
      <c r="B103" s="701">
        <v>57721</v>
      </c>
      <c r="C103" s="342">
        <v>133405</v>
      </c>
      <c r="D103" s="342">
        <v>24</v>
      </c>
      <c r="E103" s="342">
        <v>190663</v>
      </c>
      <c r="F103" s="342">
        <v>27</v>
      </c>
      <c r="G103" s="342">
        <v>307166</v>
      </c>
      <c r="H103" s="342">
        <v>27</v>
      </c>
      <c r="I103" s="342">
        <v>420411</v>
      </c>
      <c r="J103" s="637">
        <v>26</v>
      </c>
      <c r="K103" s="342">
        <v>569799</v>
      </c>
      <c r="L103" s="637">
        <v>22</v>
      </c>
      <c r="M103" s="500"/>
      <c r="N103" s="500"/>
      <c r="O103" s="500"/>
      <c r="P103" s="500"/>
      <c r="Q103" s="500"/>
      <c r="R103" s="500"/>
    </row>
    <row r="104" spans="1:18" ht="27" customHeight="1" x14ac:dyDescent="0.2">
      <c r="A104" s="438" t="s">
        <v>31</v>
      </c>
      <c r="B104" s="701">
        <v>61469</v>
      </c>
      <c r="C104" s="342">
        <v>154534</v>
      </c>
      <c r="D104" s="342">
        <v>13</v>
      </c>
      <c r="E104" s="342">
        <v>212345</v>
      </c>
      <c r="F104" s="342">
        <v>21</v>
      </c>
      <c r="G104" s="342">
        <v>311019</v>
      </c>
      <c r="H104" s="342">
        <v>26</v>
      </c>
      <c r="I104" s="342">
        <v>475216</v>
      </c>
      <c r="J104" s="637">
        <v>20</v>
      </c>
      <c r="K104" s="342">
        <v>545903</v>
      </c>
      <c r="L104" s="637">
        <v>25</v>
      </c>
      <c r="M104" s="500"/>
      <c r="N104" s="500"/>
      <c r="O104" s="500"/>
      <c r="P104" s="500"/>
      <c r="Q104" s="500"/>
      <c r="R104" s="500"/>
    </row>
    <row r="105" spans="1:18" ht="27" customHeight="1" x14ac:dyDescent="0.2">
      <c r="A105" s="438" t="s">
        <v>32</v>
      </c>
      <c r="B105" s="701">
        <v>72895</v>
      </c>
      <c r="C105" s="342">
        <v>169951</v>
      </c>
      <c r="D105" s="342">
        <v>9</v>
      </c>
      <c r="E105" s="342">
        <v>251433</v>
      </c>
      <c r="F105" s="342">
        <v>9</v>
      </c>
      <c r="G105" s="342">
        <v>418336</v>
      </c>
      <c r="H105" s="342">
        <v>5</v>
      </c>
      <c r="I105" s="342">
        <v>550741</v>
      </c>
      <c r="J105" s="637">
        <v>7</v>
      </c>
      <c r="K105" s="342">
        <v>735572</v>
      </c>
      <c r="L105" s="637">
        <v>6</v>
      </c>
      <c r="M105" s="500"/>
      <c r="N105" s="500"/>
      <c r="O105" s="500"/>
      <c r="P105" s="500"/>
      <c r="Q105" s="500"/>
      <c r="R105" s="500"/>
    </row>
    <row r="106" spans="1:18" ht="27" customHeight="1" x14ac:dyDescent="0.2">
      <c r="A106" s="438" t="s">
        <v>69</v>
      </c>
      <c r="B106" s="701">
        <v>57154</v>
      </c>
      <c r="C106" s="342">
        <v>195073</v>
      </c>
      <c r="D106" s="342">
        <v>3</v>
      </c>
      <c r="E106" s="342">
        <v>295551</v>
      </c>
      <c r="F106" s="342">
        <v>3</v>
      </c>
      <c r="G106" s="342">
        <v>450666</v>
      </c>
      <c r="H106" s="342">
        <v>3</v>
      </c>
      <c r="I106" s="342">
        <v>545251</v>
      </c>
      <c r="J106" s="637">
        <v>9</v>
      </c>
      <c r="K106" s="342">
        <v>802148</v>
      </c>
      <c r="L106" s="637">
        <v>4</v>
      </c>
      <c r="M106" s="500"/>
      <c r="N106" s="500"/>
      <c r="O106" s="500"/>
      <c r="P106" s="500"/>
      <c r="Q106" s="500"/>
      <c r="R106" s="500"/>
    </row>
    <row r="107" spans="1:18" ht="27" customHeight="1" x14ac:dyDescent="0.2">
      <c r="A107" s="438" t="s">
        <v>34</v>
      </c>
      <c r="B107" s="701">
        <v>62870</v>
      </c>
      <c r="C107" s="342">
        <v>124781</v>
      </c>
      <c r="D107" s="342">
        <v>28</v>
      </c>
      <c r="E107" s="342">
        <v>201219</v>
      </c>
      <c r="F107" s="342">
        <v>26</v>
      </c>
      <c r="G107" s="342">
        <v>409704</v>
      </c>
      <c r="H107" s="342">
        <v>7</v>
      </c>
      <c r="I107" s="342">
        <v>611305</v>
      </c>
      <c r="J107" s="637">
        <v>3</v>
      </c>
      <c r="K107" s="342">
        <v>782219</v>
      </c>
      <c r="L107" s="637">
        <v>5</v>
      </c>
      <c r="M107" s="500"/>
      <c r="N107" s="500"/>
      <c r="O107" s="500"/>
      <c r="P107" s="500"/>
      <c r="Q107" s="500"/>
      <c r="R107" s="500"/>
    </row>
    <row r="108" spans="1:18" ht="27" customHeight="1" x14ac:dyDescent="0.2">
      <c r="A108" s="438" t="s">
        <v>35</v>
      </c>
      <c r="B108" s="701">
        <v>58593</v>
      </c>
      <c r="C108" s="342">
        <v>141867</v>
      </c>
      <c r="D108" s="342">
        <v>21</v>
      </c>
      <c r="E108" s="342">
        <v>188565</v>
      </c>
      <c r="F108" s="342">
        <v>28</v>
      </c>
      <c r="G108" s="342">
        <v>354928</v>
      </c>
      <c r="H108" s="342">
        <v>18</v>
      </c>
      <c r="I108" s="342">
        <v>413429</v>
      </c>
      <c r="J108" s="637">
        <v>27</v>
      </c>
      <c r="K108" s="342">
        <v>497040</v>
      </c>
      <c r="L108" s="637">
        <v>28</v>
      </c>
      <c r="M108" s="500"/>
      <c r="N108" s="500"/>
      <c r="O108" s="500"/>
      <c r="P108" s="500"/>
      <c r="Q108" s="500"/>
      <c r="R108" s="500"/>
    </row>
    <row r="109" spans="1:18" ht="27" customHeight="1" x14ac:dyDescent="0.2">
      <c r="A109" s="30" t="s">
        <v>36</v>
      </c>
      <c r="B109" s="701">
        <v>58710</v>
      </c>
      <c r="C109" s="342">
        <v>144163</v>
      </c>
      <c r="D109" s="342">
        <v>19</v>
      </c>
      <c r="E109" s="342">
        <v>232413</v>
      </c>
      <c r="F109" s="342">
        <v>16</v>
      </c>
      <c r="G109" s="342">
        <v>358551</v>
      </c>
      <c r="H109" s="342">
        <v>15</v>
      </c>
      <c r="I109" s="342">
        <v>475632</v>
      </c>
      <c r="J109" s="637">
        <v>19</v>
      </c>
      <c r="K109" s="342">
        <v>633519</v>
      </c>
      <c r="L109" s="637">
        <v>16</v>
      </c>
      <c r="M109" s="500"/>
      <c r="N109" s="500"/>
      <c r="O109" s="500"/>
      <c r="P109" s="500"/>
      <c r="Q109" s="500"/>
      <c r="R109" s="500"/>
    </row>
    <row r="110" spans="1:18" ht="27" customHeight="1" x14ac:dyDescent="0.25">
      <c r="A110" s="829" t="s">
        <v>292</v>
      </c>
      <c r="B110" s="829"/>
    </row>
    <row r="112" spans="1:18" ht="27" customHeight="1" x14ac:dyDescent="0.25">
      <c r="A112" s="469" t="s">
        <v>826</v>
      </c>
      <c r="B112" s="7"/>
      <c r="C112" s="131"/>
      <c r="D112" s="131"/>
      <c r="E112" s="131"/>
      <c r="J112" s="232"/>
      <c r="L112" s="232" t="s">
        <v>290</v>
      </c>
    </row>
    <row r="113" spans="1:18" ht="27" customHeight="1" x14ac:dyDescent="0.25">
      <c r="A113" s="789" t="s">
        <v>1</v>
      </c>
      <c r="B113" s="487">
        <v>1394</v>
      </c>
      <c r="C113" s="790">
        <v>1399</v>
      </c>
      <c r="D113" s="791"/>
      <c r="E113" s="790">
        <v>1400</v>
      </c>
      <c r="F113" s="791"/>
      <c r="G113" s="790">
        <v>1401</v>
      </c>
      <c r="H113" s="791"/>
      <c r="I113" s="789">
        <v>1402</v>
      </c>
      <c r="J113" s="789"/>
      <c r="K113" s="789">
        <v>1403</v>
      </c>
      <c r="L113" s="789"/>
    </row>
    <row r="114" spans="1:18" ht="27" customHeight="1" x14ac:dyDescent="0.25">
      <c r="A114" s="789"/>
      <c r="B114" s="472" t="s">
        <v>229</v>
      </c>
      <c r="C114" s="472" t="s">
        <v>229</v>
      </c>
      <c r="D114" s="461" t="s">
        <v>3</v>
      </c>
      <c r="E114" s="472" t="s">
        <v>229</v>
      </c>
      <c r="F114" s="461" t="s">
        <v>3</v>
      </c>
      <c r="G114" s="472" t="s">
        <v>229</v>
      </c>
      <c r="H114" s="461" t="s">
        <v>3</v>
      </c>
      <c r="I114" s="472" t="s">
        <v>229</v>
      </c>
      <c r="J114" s="461" t="s">
        <v>3</v>
      </c>
      <c r="K114" s="472" t="s">
        <v>229</v>
      </c>
      <c r="L114" s="461" t="s">
        <v>3</v>
      </c>
    </row>
    <row r="115" spans="1:18" s="121" customFormat="1" ht="27" customHeight="1" x14ac:dyDescent="0.25">
      <c r="A115" s="84" t="s">
        <v>91</v>
      </c>
      <c r="B115" s="56" t="s">
        <v>295</v>
      </c>
      <c r="C115" s="318" t="s">
        <v>393</v>
      </c>
      <c r="D115" s="318" t="s">
        <v>230</v>
      </c>
      <c r="E115" s="318">
        <v>207034</v>
      </c>
      <c r="F115" s="318" t="s">
        <v>230</v>
      </c>
      <c r="G115" s="318">
        <v>328527</v>
      </c>
      <c r="H115" s="318" t="s">
        <v>230</v>
      </c>
      <c r="I115" s="318">
        <v>437694</v>
      </c>
      <c r="J115" s="318" t="s">
        <v>230</v>
      </c>
      <c r="K115" s="318">
        <v>546047</v>
      </c>
      <c r="L115" s="316" t="s">
        <v>230</v>
      </c>
      <c r="M115" s="119"/>
      <c r="N115" s="119"/>
      <c r="O115" s="119"/>
      <c r="P115" s="119"/>
      <c r="Q115" s="119"/>
      <c r="R115" s="119"/>
    </row>
    <row r="116" spans="1:18" ht="27" customHeight="1" x14ac:dyDescent="0.2">
      <c r="A116" s="438" t="s">
        <v>6</v>
      </c>
      <c r="B116" s="570">
        <v>64094</v>
      </c>
      <c r="C116" s="342">
        <v>133369</v>
      </c>
      <c r="D116" s="342">
        <v>19</v>
      </c>
      <c r="E116" s="342">
        <v>201148</v>
      </c>
      <c r="F116" s="342">
        <v>20</v>
      </c>
      <c r="G116" s="342">
        <v>319536</v>
      </c>
      <c r="H116" s="342">
        <v>19</v>
      </c>
      <c r="I116" s="342">
        <v>383587</v>
      </c>
      <c r="J116" s="637">
        <v>22</v>
      </c>
      <c r="K116" s="342">
        <v>479438</v>
      </c>
      <c r="L116" s="637">
        <v>22</v>
      </c>
      <c r="M116" s="500"/>
      <c r="N116" s="500"/>
      <c r="O116" s="500"/>
      <c r="P116" s="500"/>
      <c r="Q116" s="500"/>
      <c r="R116" s="500"/>
    </row>
    <row r="117" spans="1:18" ht="27" customHeight="1" x14ac:dyDescent="0.2">
      <c r="A117" s="438" t="s">
        <v>7</v>
      </c>
      <c r="B117" s="570">
        <v>64979</v>
      </c>
      <c r="C117" s="342">
        <v>130847</v>
      </c>
      <c r="D117" s="342">
        <v>21</v>
      </c>
      <c r="E117" s="342">
        <v>250967</v>
      </c>
      <c r="F117" s="342">
        <v>6</v>
      </c>
      <c r="G117" s="342">
        <v>369380</v>
      </c>
      <c r="H117" s="342">
        <v>10</v>
      </c>
      <c r="I117" s="342">
        <v>304591</v>
      </c>
      <c r="J117" s="637">
        <v>30</v>
      </c>
      <c r="K117" s="342">
        <v>432473</v>
      </c>
      <c r="L117" s="637">
        <v>29</v>
      </c>
      <c r="M117" s="500"/>
      <c r="N117" s="500"/>
      <c r="O117" s="500"/>
      <c r="P117" s="500"/>
      <c r="Q117" s="500"/>
      <c r="R117" s="500"/>
    </row>
    <row r="118" spans="1:18" ht="27" customHeight="1" x14ac:dyDescent="0.2">
      <c r="A118" s="438" t="s">
        <v>8</v>
      </c>
      <c r="B118" s="570">
        <v>69407</v>
      </c>
      <c r="C118" s="342">
        <v>154875</v>
      </c>
      <c r="D118" s="342">
        <v>10</v>
      </c>
      <c r="E118" s="342">
        <v>199923</v>
      </c>
      <c r="F118" s="342">
        <v>22</v>
      </c>
      <c r="G118" s="342">
        <v>263911</v>
      </c>
      <c r="H118" s="342">
        <v>25</v>
      </c>
      <c r="I118" s="342">
        <v>486837</v>
      </c>
      <c r="J118" s="637">
        <v>10</v>
      </c>
      <c r="K118" s="342">
        <v>627441</v>
      </c>
      <c r="L118" s="637">
        <v>12</v>
      </c>
      <c r="M118" s="500"/>
      <c r="N118" s="500"/>
      <c r="O118" s="500"/>
      <c r="P118" s="500"/>
      <c r="Q118" s="500"/>
      <c r="R118" s="500"/>
    </row>
    <row r="119" spans="1:18" ht="27" customHeight="1" x14ac:dyDescent="0.2">
      <c r="A119" s="438" t="s">
        <v>51</v>
      </c>
      <c r="B119" s="570">
        <v>53542</v>
      </c>
      <c r="C119" s="342">
        <v>139367</v>
      </c>
      <c r="D119" s="342">
        <v>18</v>
      </c>
      <c r="E119" s="342">
        <v>206776</v>
      </c>
      <c r="F119" s="342">
        <v>18</v>
      </c>
      <c r="G119" s="342">
        <v>319172</v>
      </c>
      <c r="H119" s="342">
        <v>20</v>
      </c>
      <c r="I119" s="342">
        <v>456012</v>
      </c>
      <c r="J119" s="637">
        <v>16</v>
      </c>
      <c r="K119" s="342">
        <v>508198</v>
      </c>
      <c r="L119" s="637">
        <v>20</v>
      </c>
      <c r="M119" s="500"/>
      <c r="N119" s="500"/>
      <c r="O119" s="500"/>
      <c r="P119" s="500"/>
      <c r="Q119" s="500"/>
      <c r="R119" s="500"/>
    </row>
    <row r="120" spans="1:18" ht="27" customHeight="1" x14ac:dyDescent="0.2">
      <c r="A120" s="438" t="s">
        <v>10</v>
      </c>
      <c r="B120" s="570">
        <v>55913</v>
      </c>
      <c r="C120" s="342">
        <v>165152</v>
      </c>
      <c r="D120" s="342">
        <v>6</v>
      </c>
      <c r="E120" s="342">
        <v>255192</v>
      </c>
      <c r="F120" s="342">
        <v>5</v>
      </c>
      <c r="G120" s="342">
        <v>367334</v>
      </c>
      <c r="H120" s="342">
        <v>11</v>
      </c>
      <c r="I120" s="342">
        <v>475064</v>
      </c>
      <c r="J120" s="637">
        <v>13</v>
      </c>
      <c r="K120" s="342">
        <v>529653</v>
      </c>
      <c r="L120" s="637">
        <v>17</v>
      </c>
      <c r="M120" s="500"/>
      <c r="N120" s="500"/>
      <c r="O120" s="500"/>
      <c r="P120" s="500"/>
      <c r="Q120" s="500"/>
      <c r="R120" s="500"/>
    </row>
    <row r="121" spans="1:18" ht="27" customHeight="1" x14ac:dyDescent="0.2">
      <c r="A121" s="438" t="s">
        <v>11</v>
      </c>
      <c r="B121" s="570">
        <v>46488</v>
      </c>
      <c r="C121" s="342">
        <v>145272</v>
      </c>
      <c r="D121" s="342">
        <v>12</v>
      </c>
      <c r="E121" s="342">
        <v>209006</v>
      </c>
      <c r="F121" s="342">
        <v>17</v>
      </c>
      <c r="G121" s="342">
        <v>323825</v>
      </c>
      <c r="H121" s="342">
        <v>17</v>
      </c>
      <c r="I121" s="342">
        <v>415445</v>
      </c>
      <c r="J121" s="637">
        <v>20</v>
      </c>
      <c r="K121" s="342">
        <v>557816</v>
      </c>
      <c r="L121" s="637">
        <v>14</v>
      </c>
      <c r="M121" s="500"/>
      <c r="N121" s="500"/>
      <c r="O121" s="500"/>
      <c r="P121" s="500"/>
      <c r="Q121" s="500"/>
      <c r="R121" s="500"/>
    </row>
    <row r="122" spans="1:18" ht="27" customHeight="1" x14ac:dyDescent="0.2">
      <c r="A122" s="438" t="s">
        <v>12</v>
      </c>
      <c r="B122" s="570">
        <v>57589</v>
      </c>
      <c r="C122" s="342">
        <v>177688</v>
      </c>
      <c r="D122" s="342">
        <v>3</v>
      </c>
      <c r="E122" s="342">
        <v>289401</v>
      </c>
      <c r="F122" s="342">
        <v>2</v>
      </c>
      <c r="G122" s="342">
        <v>421824</v>
      </c>
      <c r="H122" s="342">
        <v>2</v>
      </c>
      <c r="I122" s="342">
        <v>678204</v>
      </c>
      <c r="J122" s="637">
        <v>1</v>
      </c>
      <c r="K122" s="342">
        <v>829378</v>
      </c>
      <c r="L122" s="637">
        <v>2</v>
      </c>
      <c r="M122" s="500"/>
      <c r="N122" s="500"/>
      <c r="O122" s="500"/>
      <c r="P122" s="500"/>
      <c r="Q122" s="500"/>
      <c r="R122" s="500"/>
    </row>
    <row r="123" spans="1:18" ht="27" customHeight="1" x14ac:dyDescent="0.2">
      <c r="A123" s="438" t="s">
        <v>13</v>
      </c>
      <c r="B123" s="570">
        <v>43296</v>
      </c>
      <c r="C123" s="342">
        <v>157357</v>
      </c>
      <c r="D123" s="342">
        <v>8</v>
      </c>
      <c r="E123" s="342">
        <v>238714</v>
      </c>
      <c r="F123" s="342">
        <v>7</v>
      </c>
      <c r="G123" s="342">
        <v>371658</v>
      </c>
      <c r="H123" s="342">
        <v>9</v>
      </c>
      <c r="I123" s="342">
        <v>516581</v>
      </c>
      <c r="J123" s="637">
        <v>7</v>
      </c>
      <c r="K123" s="342">
        <v>510956</v>
      </c>
      <c r="L123" s="637">
        <v>19</v>
      </c>
      <c r="M123" s="500"/>
      <c r="N123" s="500"/>
      <c r="O123" s="500"/>
      <c r="P123" s="500"/>
      <c r="Q123" s="500"/>
      <c r="R123" s="500"/>
    </row>
    <row r="124" spans="1:18" ht="27" customHeight="1" x14ac:dyDescent="0.2">
      <c r="A124" s="438" t="s">
        <v>14</v>
      </c>
      <c r="B124" s="570">
        <v>79683</v>
      </c>
      <c r="C124" s="342">
        <v>145177</v>
      </c>
      <c r="D124" s="342">
        <v>13</v>
      </c>
      <c r="E124" s="342">
        <v>230473</v>
      </c>
      <c r="F124" s="342">
        <v>9</v>
      </c>
      <c r="G124" s="342">
        <v>419981</v>
      </c>
      <c r="H124" s="342">
        <v>3</v>
      </c>
      <c r="I124" s="342">
        <v>657322</v>
      </c>
      <c r="J124" s="637">
        <v>2</v>
      </c>
      <c r="K124" s="342">
        <v>920207</v>
      </c>
      <c r="L124" s="637">
        <v>1</v>
      </c>
      <c r="M124" s="500"/>
      <c r="N124" s="500"/>
      <c r="O124" s="500"/>
      <c r="P124" s="500"/>
      <c r="Q124" s="500"/>
      <c r="R124" s="500"/>
    </row>
    <row r="125" spans="1:18" ht="27" customHeight="1" x14ac:dyDescent="0.2">
      <c r="A125" s="438" t="s">
        <v>15</v>
      </c>
      <c r="B125" s="570">
        <v>44022</v>
      </c>
      <c r="C125" s="342">
        <v>98602</v>
      </c>
      <c r="D125" s="342">
        <v>30</v>
      </c>
      <c r="E125" s="342">
        <v>156276</v>
      </c>
      <c r="F125" s="342">
        <v>27</v>
      </c>
      <c r="G125" s="342">
        <v>254602</v>
      </c>
      <c r="H125" s="342">
        <v>27</v>
      </c>
      <c r="I125" s="342">
        <v>382777</v>
      </c>
      <c r="J125" s="637">
        <v>24</v>
      </c>
      <c r="K125" s="342">
        <v>457952</v>
      </c>
      <c r="L125" s="637">
        <v>23</v>
      </c>
      <c r="M125" s="500"/>
      <c r="N125" s="500"/>
      <c r="O125" s="500"/>
      <c r="P125" s="500"/>
      <c r="Q125" s="500"/>
      <c r="R125" s="500"/>
    </row>
    <row r="126" spans="1:18" ht="27" customHeight="1" x14ac:dyDescent="0.2">
      <c r="A126" s="438" t="s">
        <v>16</v>
      </c>
      <c r="B126" s="570">
        <v>70011</v>
      </c>
      <c r="C126" s="342">
        <v>140112</v>
      </c>
      <c r="D126" s="342">
        <v>15</v>
      </c>
      <c r="E126" s="342">
        <v>222428</v>
      </c>
      <c r="F126" s="342">
        <v>14</v>
      </c>
      <c r="G126" s="342">
        <v>303022</v>
      </c>
      <c r="H126" s="342">
        <v>22</v>
      </c>
      <c r="I126" s="342">
        <v>382998</v>
      </c>
      <c r="J126" s="637">
        <v>23</v>
      </c>
      <c r="K126" s="342">
        <v>447434</v>
      </c>
      <c r="L126" s="637">
        <v>27</v>
      </c>
      <c r="M126" s="500"/>
      <c r="N126" s="500"/>
      <c r="O126" s="500"/>
      <c r="P126" s="500"/>
      <c r="Q126" s="500"/>
      <c r="R126" s="500"/>
    </row>
    <row r="127" spans="1:18" ht="27" customHeight="1" x14ac:dyDescent="0.2">
      <c r="A127" s="438" t="s">
        <v>17</v>
      </c>
      <c r="B127" s="570">
        <v>52623</v>
      </c>
      <c r="C127" s="342">
        <v>99359</v>
      </c>
      <c r="D127" s="342">
        <v>28</v>
      </c>
      <c r="E127" s="342">
        <v>134548</v>
      </c>
      <c r="F127" s="342">
        <v>30</v>
      </c>
      <c r="G127" s="342">
        <v>245834</v>
      </c>
      <c r="H127" s="342">
        <v>28</v>
      </c>
      <c r="I127" s="342">
        <v>378189</v>
      </c>
      <c r="J127" s="637">
        <v>25</v>
      </c>
      <c r="K127" s="342">
        <v>457252</v>
      </c>
      <c r="L127" s="637">
        <v>24</v>
      </c>
      <c r="M127" s="500"/>
      <c r="N127" s="500"/>
      <c r="O127" s="500"/>
      <c r="P127" s="500"/>
      <c r="Q127" s="500"/>
      <c r="R127" s="500"/>
    </row>
    <row r="128" spans="1:18" ht="27" customHeight="1" x14ac:dyDescent="0.2">
      <c r="A128" s="438" t="s">
        <v>18</v>
      </c>
      <c r="B128" s="570">
        <v>70363</v>
      </c>
      <c r="C128" s="342">
        <v>163520</v>
      </c>
      <c r="D128" s="342">
        <v>7</v>
      </c>
      <c r="E128" s="342">
        <v>232671</v>
      </c>
      <c r="F128" s="342">
        <v>8</v>
      </c>
      <c r="G128" s="342">
        <v>389250</v>
      </c>
      <c r="H128" s="342">
        <v>6</v>
      </c>
      <c r="I128" s="342">
        <v>534619</v>
      </c>
      <c r="J128" s="637">
        <v>5</v>
      </c>
      <c r="K128" s="342">
        <v>686326</v>
      </c>
      <c r="L128" s="637">
        <v>6</v>
      </c>
      <c r="M128" s="500"/>
      <c r="N128" s="500"/>
      <c r="O128" s="500"/>
      <c r="P128" s="500"/>
      <c r="Q128" s="500"/>
      <c r="R128" s="500"/>
    </row>
    <row r="129" spans="1:18" ht="27" customHeight="1" x14ac:dyDescent="0.2">
      <c r="A129" s="438" t="s">
        <v>19</v>
      </c>
      <c r="B129" s="570">
        <v>52504</v>
      </c>
      <c r="C129" s="342">
        <v>124219</v>
      </c>
      <c r="D129" s="342">
        <v>23</v>
      </c>
      <c r="E129" s="342">
        <v>221836</v>
      </c>
      <c r="F129" s="342">
        <v>15</v>
      </c>
      <c r="G129" s="342">
        <v>390325</v>
      </c>
      <c r="H129" s="342">
        <v>5</v>
      </c>
      <c r="I129" s="342">
        <v>514115</v>
      </c>
      <c r="J129" s="637">
        <v>8</v>
      </c>
      <c r="K129" s="342">
        <v>692505</v>
      </c>
      <c r="L129" s="637">
        <v>5</v>
      </c>
      <c r="M129" s="500"/>
      <c r="N129" s="500"/>
      <c r="O129" s="500"/>
      <c r="P129" s="500"/>
      <c r="Q129" s="500"/>
      <c r="R129" s="500"/>
    </row>
    <row r="130" spans="1:18" ht="27" customHeight="1" x14ac:dyDescent="0.2">
      <c r="A130" s="438" t="s">
        <v>20</v>
      </c>
      <c r="B130" s="570">
        <v>48183</v>
      </c>
      <c r="C130" s="342">
        <v>119819</v>
      </c>
      <c r="D130" s="342">
        <v>24</v>
      </c>
      <c r="E130" s="342">
        <v>203115</v>
      </c>
      <c r="F130" s="342">
        <v>19</v>
      </c>
      <c r="G130" s="342">
        <v>275441</v>
      </c>
      <c r="H130" s="342">
        <v>24</v>
      </c>
      <c r="I130" s="342">
        <v>329786</v>
      </c>
      <c r="J130" s="637">
        <v>27</v>
      </c>
      <c r="K130" s="342">
        <v>448762</v>
      </c>
      <c r="L130" s="637">
        <v>26</v>
      </c>
      <c r="M130" s="500"/>
      <c r="N130" s="500"/>
      <c r="O130" s="500"/>
      <c r="P130" s="500"/>
      <c r="Q130" s="500"/>
      <c r="R130" s="500"/>
    </row>
    <row r="131" spans="1:18" ht="27" customHeight="1" x14ac:dyDescent="0.2">
      <c r="A131" s="438" t="s">
        <v>21</v>
      </c>
      <c r="B131" s="570">
        <v>43636</v>
      </c>
      <c r="C131" s="342">
        <v>100889</v>
      </c>
      <c r="D131" s="342">
        <v>27</v>
      </c>
      <c r="E131" s="342">
        <v>133355</v>
      </c>
      <c r="F131" s="342">
        <v>31</v>
      </c>
      <c r="G131" s="342">
        <v>229490</v>
      </c>
      <c r="H131" s="342">
        <v>29</v>
      </c>
      <c r="I131" s="342">
        <v>302013</v>
      </c>
      <c r="J131" s="637">
        <v>31</v>
      </c>
      <c r="K131" s="342">
        <v>399426</v>
      </c>
      <c r="L131" s="637">
        <v>31</v>
      </c>
      <c r="M131" s="500"/>
      <c r="N131" s="500"/>
      <c r="O131" s="500"/>
      <c r="P131" s="500"/>
      <c r="Q131" s="500"/>
      <c r="R131" s="500"/>
    </row>
    <row r="132" spans="1:18" ht="27" customHeight="1" x14ac:dyDescent="0.2">
      <c r="A132" s="438" t="s">
        <v>22</v>
      </c>
      <c r="B132" s="570">
        <v>59072</v>
      </c>
      <c r="C132" s="342">
        <v>131656</v>
      </c>
      <c r="D132" s="342">
        <v>20</v>
      </c>
      <c r="E132" s="342">
        <v>222634</v>
      </c>
      <c r="F132" s="342">
        <v>13</v>
      </c>
      <c r="G132" s="342">
        <v>338569</v>
      </c>
      <c r="H132" s="342">
        <v>16</v>
      </c>
      <c r="I132" s="342">
        <v>530764</v>
      </c>
      <c r="J132" s="637">
        <v>6</v>
      </c>
      <c r="K132" s="342">
        <v>709472</v>
      </c>
      <c r="L132" s="637">
        <v>4</v>
      </c>
      <c r="M132" s="500"/>
      <c r="N132" s="500"/>
      <c r="O132" s="500"/>
      <c r="P132" s="500"/>
      <c r="Q132" s="500"/>
      <c r="R132" s="500"/>
    </row>
    <row r="133" spans="1:18" ht="27" customHeight="1" x14ac:dyDescent="0.2">
      <c r="A133" s="438" t="s">
        <v>23</v>
      </c>
      <c r="B133" s="570">
        <v>60683</v>
      </c>
      <c r="C133" s="342">
        <v>145932</v>
      </c>
      <c r="D133" s="342">
        <v>11</v>
      </c>
      <c r="E133" s="342">
        <v>223394</v>
      </c>
      <c r="F133" s="342">
        <v>11</v>
      </c>
      <c r="G133" s="342">
        <v>353042</v>
      </c>
      <c r="H133" s="342">
        <v>12</v>
      </c>
      <c r="I133" s="342">
        <v>437438</v>
      </c>
      <c r="J133" s="637">
        <v>18</v>
      </c>
      <c r="K133" s="342">
        <v>552862</v>
      </c>
      <c r="L133" s="637">
        <v>15</v>
      </c>
      <c r="M133" s="500"/>
      <c r="N133" s="500"/>
      <c r="O133" s="500"/>
      <c r="P133" s="500"/>
      <c r="Q133" s="500"/>
      <c r="R133" s="500"/>
    </row>
    <row r="134" spans="1:18" ht="27" customHeight="1" x14ac:dyDescent="0.2">
      <c r="A134" s="438" t="s">
        <v>24</v>
      </c>
      <c r="B134" s="570">
        <v>48803</v>
      </c>
      <c r="C134" s="342">
        <v>143663</v>
      </c>
      <c r="D134" s="342">
        <v>14</v>
      </c>
      <c r="E134" s="342">
        <v>222871</v>
      </c>
      <c r="F134" s="342">
        <v>12</v>
      </c>
      <c r="G134" s="342">
        <v>352462</v>
      </c>
      <c r="H134" s="342">
        <v>13</v>
      </c>
      <c r="I134" s="342">
        <v>428830</v>
      </c>
      <c r="J134" s="637">
        <v>19</v>
      </c>
      <c r="K134" s="342">
        <v>600926</v>
      </c>
      <c r="L134" s="637">
        <v>13</v>
      </c>
      <c r="M134" s="500"/>
      <c r="N134" s="500"/>
      <c r="O134" s="500"/>
      <c r="P134" s="500"/>
      <c r="Q134" s="500"/>
      <c r="R134" s="500"/>
    </row>
    <row r="135" spans="1:18" ht="27" customHeight="1" x14ac:dyDescent="0.2">
      <c r="A135" s="438" t="s">
        <v>93</v>
      </c>
      <c r="B135" s="570">
        <v>66203</v>
      </c>
      <c r="C135" s="342">
        <v>170561</v>
      </c>
      <c r="D135" s="342">
        <v>5</v>
      </c>
      <c r="E135" s="342">
        <v>224667</v>
      </c>
      <c r="F135" s="342">
        <v>10</v>
      </c>
      <c r="G135" s="342">
        <v>349358</v>
      </c>
      <c r="H135" s="342">
        <v>14</v>
      </c>
      <c r="I135" s="342">
        <v>510329</v>
      </c>
      <c r="J135" s="637">
        <v>9</v>
      </c>
      <c r="K135" s="342">
        <v>627952</v>
      </c>
      <c r="L135" s="637">
        <v>11</v>
      </c>
      <c r="M135" s="500"/>
      <c r="N135" s="500"/>
      <c r="O135" s="500"/>
      <c r="P135" s="500"/>
      <c r="Q135" s="500"/>
      <c r="R135" s="500"/>
    </row>
    <row r="136" spans="1:18" ht="27" customHeight="1" x14ac:dyDescent="0.2">
      <c r="A136" s="438" t="s">
        <v>72</v>
      </c>
      <c r="B136" s="570">
        <v>29673</v>
      </c>
      <c r="C136" s="342">
        <v>97808</v>
      </c>
      <c r="D136" s="342">
        <v>31</v>
      </c>
      <c r="E136" s="342">
        <v>144200</v>
      </c>
      <c r="F136" s="342">
        <v>29</v>
      </c>
      <c r="G136" s="342">
        <v>211869</v>
      </c>
      <c r="H136" s="342">
        <v>31</v>
      </c>
      <c r="I136" s="342">
        <v>313994</v>
      </c>
      <c r="J136" s="637">
        <v>29</v>
      </c>
      <c r="K136" s="342">
        <v>441462</v>
      </c>
      <c r="L136" s="637">
        <v>28</v>
      </c>
      <c r="M136" s="500"/>
      <c r="N136" s="500"/>
      <c r="O136" s="500"/>
      <c r="P136" s="500"/>
      <c r="Q136" s="500"/>
      <c r="R136" s="500"/>
    </row>
    <row r="137" spans="1:18" ht="27" customHeight="1" x14ac:dyDescent="0.2">
      <c r="A137" s="438" t="s">
        <v>94</v>
      </c>
      <c r="B137" s="570">
        <v>60636</v>
      </c>
      <c r="C137" s="342">
        <v>171688</v>
      </c>
      <c r="D137" s="342">
        <v>4</v>
      </c>
      <c r="E137" s="342">
        <v>259071</v>
      </c>
      <c r="F137" s="342">
        <v>4</v>
      </c>
      <c r="G137" s="342">
        <v>375946</v>
      </c>
      <c r="H137" s="342">
        <v>8</v>
      </c>
      <c r="I137" s="342">
        <v>485464</v>
      </c>
      <c r="J137" s="637">
        <v>11</v>
      </c>
      <c r="K137" s="342">
        <v>644563</v>
      </c>
      <c r="L137" s="637">
        <v>8</v>
      </c>
      <c r="M137" s="500"/>
      <c r="N137" s="500"/>
      <c r="O137" s="500"/>
      <c r="P137" s="500"/>
      <c r="Q137" s="500"/>
      <c r="R137" s="500"/>
    </row>
    <row r="138" spans="1:18" ht="27" customHeight="1" x14ac:dyDescent="0.2">
      <c r="A138" s="438" t="s">
        <v>95</v>
      </c>
      <c r="B138" s="570">
        <v>66476</v>
      </c>
      <c r="C138" s="342">
        <v>128868</v>
      </c>
      <c r="D138" s="342">
        <v>22</v>
      </c>
      <c r="E138" s="342">
        <v>185922</v>
      </c>
      <c r="F138" s="342">
        <v>24</v>
      </c>
      <c r="G138" s="342">
        <v>261950</v>
      </c>
      <c r="H138" s="342">
        <v>26</v>
      </c>
      <c r="I138" s="342">
        <v>352560</v>
      </c>
      <c r="J138" s="637">
        <v>26</v>
      </c>
      <c r="K138" s="342">
        <v>450300</v>
      </c>
      <c r="L138" s="637">
        <v>25</v>
      </c>
      <c r="M138" s="500"/>
      <c r="N138" s="500"/>
      <c r="O138" s="500"/>
      <c r="P138" s="500"/>
      <c r="Q138" s="500"/>
      <c r="R138" s="500"/>
    </row>
    <row r="139" spans="1:18" ht="27" customHeight="1" x14ac:dyDescent="0.2">
      <c r="A139" s="438" t="s">
        <v>29</v>
      </c>
      <c r="B139" s="570">
        <v>47331</v>
      </c>
      <c r="C139" s="342">
        <v>117878</v>
      </c>
      <c r="D139" s="342">
        <v>25</v>
      </c>
      <c r="E139" s="342">
        <v>165485</v>
      </c>
      <c r="F139" s="342">
        <v>26</v>
      </c>
      <c r="G139" s="342">
        <v>282774</v>
      </c>
      <c r="H139" s="342">
        <v>23</v>
      </c>
      <c r="I139" s="342">
        <v>401185</v>
      </c>
      <c r="J139" s="637">
        <v>21</v>
      </c>
      <c r="K139" s="342">
        <v>545137</v>
      </c>
      <c r="L139" s="637">
        <v>16</v>
      </c>
      <c r="M139" s="500"/>
      <c r="N139" s="500"/>
      <c r="O139" s="500"/>
      <c r="P139" s="500"/>
      <c r="Q139" s="500"/>
      <c r="R139" s="500"/>
    </row>
    <row r="140" spans="1:18" ht="27" customHeight="1" x14ac:dyDescent="0.2">
      <c r="A140" s="438" t="s">
        <v>30</v>
      </c>
      <c r="B140" s="570">
        <v>56331</v>
      </c>
      <c r="C140" s="342">
        <v>98887</v>
      </c>
      <c r="D140" s="342">
        <v>29</v>
      </c>
      <c r="E140" s="342">
        <v>150175</v>
      </c>
      <c r="F140" s="342">
        <v>28</v>
      </c>
      <c r="G140" s="342">
        <v>227987</v>
      </c>
      <c r="H140" s="342">
        <v>30</v>
      </c>
      <c r="I140" s="342">
        <v>321096</v>
      </c>
      <c r="J140" s="637">
        <v>28</v>
      </c>
      <c r="K140" s="342">
        <v>426691</v>
      </c>
      <c r="L140" s="637">
        <v>30</v>
      </c>
      <c r="M140" s="500"/>
      <c r="N140" s="500"/>
      <c r="O140" s="500"/>
      <c r="P140" s="500"/>
      <c r="Q140" s="500"/>
      <c r="R140" s="500"/>
    </row>
    <row r="141" spans="1:18" ht="27" customHeight="1" x14ac:dyDescent="0.2">
      <c r="A141" s="438" t="s">
        <v>31</v>
      </c>
      <c r="B141" s="570">
        <v>54999</v>
      </c>
      <c r="C141" s="342">
        <v>139397</v>
      </c>
      <c r="D141" s="342">
        <v>17</v>
      </c>
      <c r="E141" s="342">
        <v>200832</v>
      </c>
      <c r="F141" s="342">
        <v>21</v>
      </c>
      <c r="G141" s="342">
        <v>321638</v>
      </c>
      <c r="H141" s="342">
        <v>18</v>
      </c>
      <c r="I141" s="342">
        <v>457887</v>
      </c>
      <c r="J141" s="637">
        <v>15</v>
      </c>
      <c r="K141" s="342">
        <v>527348</v>
      </c>
      <c r="L141" s="637">
        <v>18</v>
      </c>
      <c r="M141" s="500"/>
      <c r="N141" s="500"/>
      <c r="O141" s="500"/>
      <c r="P141" s="500"/>
      <c r="Q141" s="500"/>
      <c r="R141" s="500"/>
    </row>
    <row r="142" spans="1:18" ht="27" customHeight="1" x14ac:dyDescent="0.2">
      <c r="A142" s="438" t="s">
        <v>32</v>
      </c>
      <c r="B142" s="570">
        <v>73741</v>
      </c>
      <c r="C142" s="342">
        <v>185356</v>
      </c>
      <c r="D142" s="342">
        <v>2</v>
      </c>
      <c r="E142" s="342">
        <v>276956</v>
      </c>
      <c r="F142" s="342">
        <v>3</v>
      </c>
      <c r="G142" s="342">
        <v>504030</v>
      </c>
      <c r="H142" s="342">
        <v>1</v>
      </c>
      <c r="I142" s="342">
        <v>608974</v>
      </c>
      <c r="J142" s="637">
        <v>3</v>
      </c>
      <c r="K142" s="342">
        <v>675965</v>
      </c>
      <c r="L142" s="637">
        <v>7</v>
      </c>
      <c r="M142" s="500"/>
      <c r="N142" s="500"/>
      <c r="O142" s="500"/>
      <c r="P142" s="500"/>
      <c r="Q142" s="500"/>
      <c r="R142" s="500"/>
    </row>
    <row r="143" spans="1:18" ht="27" customHeight="1" x14ac:dyDescent="0.2">
      <c r="A143" s="438" t="s">
        <v>69</v>
      </c>
      <c r="B143" s="570">
        <v>58870</v>
      </c>
      <c r="C143" s="342">
        <v>192778</v>
      </c>
      <c r="D143" s="342">
        <v>1</v>
      </c>
      <c r="E143" s="342">
        <v>295172</v>
      </c>
      <c r="F143" s="342">
        <v>1</v>
      </c>
      <c r="G143" s="342">
        <v>415401</v>
      </c>
      <c r="H143" s="342">
        <v>4</v>
      </c>
      <c r="I143" s="342">
        <v>582535</v>
      </c>
      <c r="J143" s="637">
        <v>4</v>
      </c>
      <c r="K143" s="342">
        <v>713416</v>
      </c>
      <c r="L143" s="637">
        <v>3</v>
      </c>
      <c r="M143" s="500"/>
      <c r="N143" s="500"/>
      <c r="O143" s="500"/>
      <c r="P143" s="500"/>
      <c r="Q143" s="500"/>
      <c r="R143" s="500"/>
    </row>
    <row r="144" spans="1:18" ht="27" customHeight="1" x14ac:dyDescent="0.2">
      <c r="A144" s="438" t="s">
        <v>34</v>
      </c>
      <c r="B144" s="570">
        <v>55262</v>
      </c>
      <c r="C144" s="342">
        <v>139499</v>
      </c>
      <c r="D144" s="342">
        <v>16</v>
      </c>
      <c r="E144" s="342">
        <v>184216</v>
      </c>
      <c r="F144" s="342">
        <v>25</v>
      </c>
      <c r="G144" s="342">
        <v>318899</v>
      </c>
      <c r="H144" s="342">
        <v>21</v>
      </c>
      <c r="I144" s="342">
        <v>469412</v>
      </c>
      <c r="J144" s="637">
        <v>14</v>
      </c>
      <c r="K144" s="342">
        <v>632009</v>
      </c>
      <c r="L144" s="637">
        <v>10</v>
      </c>
      <c r="M144" s="500"/>
      <c r="N144" s="500"/>
      <c r="O144" s="500"/>
      <c r="P144" s="500"/>
      <c r="Q144" s="500"/>
      <c r="R144" s="500"/>
    </row>
    <row r="145" spans="1:18" ht="27" customHeight="1" x14ac:dyDescent="0.2">
      <c r="A145" s="438" t="s">
        <v>35</v>
      </c>
      <c r="B145" s="570">
        <v>55987</v>
      </c>
      <c r="C145" s="342">
        <v>115185</v>
      </c>
      <c r="D145" s="342">
        <v>26</v>
      </c>
      <c r="E145" s="342">
        <v>189914</v>
      </c>
      <c r="F145" s="342">
        <v>23</v>
      </c>
      <c r="G145" s="342">
        <v>385966</v>
      </c>
      <c r="H145" s="342">
        <v>7</v>
      </c>
      <c r="I145" s="342">
        <v>444581</v>
      </c>
      <c r="J145" s="637">
        <v>17</v>
      </c>
      <c r="K145" s="342">
        <v>489230</v>
      </c>
      <c r="L145" s="637">
        <v>21</v>
      </c>
      <c r="M145" s="500"/>
      <c r="N145" s="500"/>
      <c r="O145" s="500"/>
      <c r="P145" s="500"/>
      <c r="Q145" s="500"/>
      <c r="R145" s="500"/>
    </row>
    <row r="146" spans="1:18" ht="27" customHeight="1" x14ac:dyDescent="0.2">
      <c r="A146" s="30" t="s">
        <v>36</v>
      </c>
      <c r="B146" s="570">
        <v>56379</v>
      </c>
      <c r="C146" s="342">
        <v>157176</v>
      </c>
      <c r="D146" s="342">
        <v>9</v>
      </c>
      <c r="E146" s="342">
        <v>213871</v>
      </c>
      <c r="F146" s="342">
        <v>16</v>
      </c>
      <c r="G146" s="342">
        <v>343981</v>
      </c>
      <c r="H146" s="342">
        <v>15</v>
      </c>
      <c r="I146" s="342">
        <v>481884</v>
      </c>
      <c r="J146" s="637">
        <v>12</v>
      </c>
      <c r="K146" s="342">
        <v>637553</v>
      </c>
      <c r="L146" s="637">
        <v>9</v>
      </c>
      <c r="M146" s="500"/>
      <c r="N146" s="500"/>
      <c r="O146" s="500"/>
      <c r="P146" s="500"/>
      <c r="Q146" s="500"/>
      <c r="R146" s="500"/>
    </row>
    <row r="147" spans="1:18" s="20" customFormat="1" ht="27" customHeight="1" x14ac:dyDescent="0.25">
      <c r="A147" s="829" t="s">
        <v>296</v>
      </c>
      <c r="B147" s="829"/>
      <c r="C147" s="271"/>
      <c r="D147" s="33"/>
      <c r="E147" s="33"/>
      <c r="F147" s="33"/>
    </row>
    <row r="148" spans="1:18" ht="27" customHeight="1" x14ac:dyDescent="0.25">
      <c r="A148" s="591"/>
      <c r="C148" s="571"/>
    </row>
    <row r="149" spans="1:18" ht="27" customHeight="1" x14ac:dyDescent="0.25">
      <c r="A149" s="469" t="s">
        <v>827</v>
      </c>
      <c r="B149" s="7"/>
      <c r="C149" s="131"/>
      <c r="D149" s="131"/>
      <c r="E149" s="131"/>
      <c r="J149" s="232"/>
      <c r="L149" s="232" t="s">
        <v>290</v>
      </c>
    </row>
    <row r="150" spans="1:18" ht="27" customHeight="1" x14ac:dyDescent="0.25">
      <c r="A150" s="789" t="s">
        <v>1</v>
      </c>
      <c r="B150" s="487">
        <v>1394</v>
      </c>
      <c r="C150" s="790">
        <v>1399</v>
      </c>
      <c r="D150" s="791"/>
      <c r="E150" s="790">
        <v>1400</v>
      </c>
      <c r="F150" s="791"/>
      <c r="G150" s="790">
        <v>1401</v>
      </c>
      <c r="H150" s="791"/>
      <c r="I150" s="789">
        <v>1402</v>
      </c>
      <c r="J150" s="789"/>
      <c r="K150" s="789">
        <v>1403</v>
      </c>
      <c r="L150" s="789"/>
    </row>
    <row r="151" spans="1:18" ht="27" customHeight="1" x14ac:dyDescent="0.25">
      <c r="A151" s="789"/>
      <c r="B151" s="472" t="s">
        <v>229</v>
      </c>
      <c r="C151" s="472" t="s">
        <v>229</v>
      </c>
      <c r="D151" s="461" t="s">
        <v>3</v>
      </c>
      <c r="E151" s="472" t="s">
        <v>229</v>
      </c>
      <c r="F151" s="461" t="s">
        <v>3</v>
      </c>
      <c r="G151" s="472" t="s">
        <v>229</v>
      </c>
      <c r="H151" s="461" t="s">
        <v>3</v>
      </c>
      <c r="I151" s="472" t="s">
        <v>229</v>
      </c>
      <c r="J151" s="461" t="s">
        <v>3</v>
      </c>
      <c r="K151" s="472" t="s">
        <v>229</v>
      </c>
      <c r="L151" s="461" t="s">
        <v>3</v>
      </c>
    </row>
    <row r="152" spans="1:18" s="121" customFormat="1" ht="27" customHeight="1" x14ac:dyDescent="0.25">
      <c r="A152" s="86" t="s">
        <v>91</v>
      </c>
      <c r="B152" s="272" t="s">
        <v>297</v>
      </c>
      <c r="C152" s="318">
        <v>746764</v>
      </c>
      <c r="D152" s="318" t="s">
        <v>230</v>
      </c>
      <c r="E152" s="318">
        <v>1124217</v>
      </c>
      <c r="F152" s="318" t="s">
        <v>230</v>
      </c>
      <c r="G152" s="318">
        <v>1669641</v>
      </c>
      <c r="H152" s="318" t="s">
        <v>230</v>
      </c>
      <c r="I152" s="318">
        <v>2569372</v>
      </c>
      <c r="J152" s="318" t="s">
        <v>230</v>
      </c>
      <c r="K152" s="318">
        <v>3431639</v>
      </c>
      <c r="L152" s="316" t="s">
        <v>230</v>
      </c>
      <c r="M152" s="119"/>
      <c r="N152" s="119"/>
      <c r="O152" s="119"/>
      <c r="P152" s="119"/>
      <c r="Q152" s="119"/>
      <c r="R152" s="119"/>
    </row>
    <row r="153" spans="1:18" ht="27" customHeight="1" x14ac:dyDescent="0.2">
      <c r="A153" s="438" t="s">
        <v>6</v>
      </c>
      <c r="B153" s="570">
        <v>259067</v>
      </c>
      <c r="C153" s="342">
        <v>624831</v>
      </c>
      <c r="D153" s="342">
        <v>16</v>
      </c>
      <c r="E153" s="342">
        <v>1064751</v>
      </c>
      <c r="F153" s="342">
        <v>9</v>
      </c>
      <c r="G153" s="342">
        <v>1589361</v>
      </c>
      <c r="H153" s="342">
        <v>10</v>
      </c>
      <c r="I153" s="342">
        <v>2217627</v>
      </c>
      <c r="J153" s="637">
        <v>14</v>
      </c>
      <c r="K153" s="342">
        <v>3272674</v>
      </c>
      <c r="L153" s="637">
        <v>10</v>
      </c>
      <c r="M153" s="500"/>
      <c r="N153" s="500"/>
      <c r="O153" s="500"/>
      <c r="P153" s="500"/>
      <c r="Q153" s="500"/>
      <c r="R153" s="500"/>
    </row>
    <row r="154" spans="1:18" ht="27" customHeight="1" x14ac:dyDescent="0.2">
      <c r="A154" s="438" t="s">
        <v>7</v>
      </c>
      <c r="B154" s="570">
        <v>216840</v>
      </c>
      <c r="C154" s="342">
        <v>682273</v>
      </c>
      <c r="D154" s="342">
        <v>11</v>
      </c>
      <c r="E154" s="342">
        <v>1100042</v>
      </c>
      <c r="F154" s="342">
        <v>6</v>
      </c>
      <c r="G154" s="342">
        <v>1518184</v>
      </c>
      <c r="H154" s="342">
        <v>14</v>
      </c>
      <c r="I154" s="342">
        <v>1630694</v>
      </c>
      <c r="J154" s="637">
        <v>30</v>
      </c>
      <c r="K154" s="342">
        <v>2267646</v>
      </c>
      <c r="L154" s="637">
        <v>28</v>
      </c>
      <c r="M154" s="500"/>
      <c r="N154" s="500"/>
      <c r="O154" s="500"/>
      <c r="P154" s="500"/>
      <c r="Q154" s="500"/>
      <c r="R154" s="500"/>
    </row>
    <row r="155" spans="1:18" ht="27" customHeight="1" x14ac:dyDescent="0.2">
      <c r="A155" s="438" t="s">
        <v>8</v>
      </c>
      <c r="B155" s="570">
        <v>219007</v>
      </c>
      <c r="C155" s="342">
        <v>523306</v>
      </c>
      <c r="D155" s="342">
        <v>27</v>
      </c>
      <c r="E155" s="342">
        <v>730817</v>
      </c>
      <c r="F155" s="342">
        <v>29</v>
      </c>
      <c r="G155" s="342">
        <v>1211158</v>
      </c>
      <c r="H155" s="342">
        <v>24</v>
      </c>
      <c r="I155" s="342">
        <v>2110972</v>
      </c>
      <c r="J155" s="637">
        <v>17</v>
      </c>
      <c r="K155" s="342">
        <v>2954692</v>
      </c>
      <c r="L155" s="637">
        <v>16</v>
      </c>
      <c r="M155" s="500"/>
      <c r="N155" s="500"/>
      <c r="O155" s="500"/>
      <c r="P155" s="500"/>
      <c r="Q155" s="500"/>
      <c r="R155" s="500"/>
    </row>
    <row r="156" spans="1:18" ht="27" customHeight="1" x14ac:dyDescent="0.2">
      <c r="A156" s="438" t="s">
        <v>51</v>
      </c>
      <c r="B156" s="570">
        <v>235529</v>
      </c>
      <c r="C156" s="342">
        <v>672173</v>
      </c>
      <c r="D156" s="342">
        <v>12</v>
      </c>
      <c r="E156" s="342">
        <v>1107481</v>
      </c>
      <c r="F156" s="342">
        <v>5</v>
      </c>
      <c r="G156" s="342">
        <v>1726869</v>
      </c>
      <c r="H156" s="342">
        <v>5</v>
      </c>
      <c r="I156" s="342">
        <v>2585287</v>
      </c>
      <c r="J156" s="637">
        <v>7</v>
      </c>
      <c r="K156" s="342">
        <v>3411132</v>
      </c>
      <c r="L156" s="637">
        <v>9</v>
      </c>
      <c r="M156" s="500"/>
      <c r="N156" s="500"/>
      <c r="O156" s="500"/>
      <c r="P156" s="500"/>
      <c r="Q156" s="500"/>
      <c r="R156" s="500"/>
    </row>
    <row r="157" spans="1:18" ht="27" customHeight="1" x14ac:dyDescent="0.2">
      <c r="A157" s="438" t="s">
        <v>10</v>
      </c>
      <c r="B157" s="570">
        <v>289394</v>
      </c>
      <c r="C157" s="342">
        <v>897538</v>
      </c>
      <c r="D157" s="342">
        <v>2</v>
      </c>
      <c r="E157" s="342">
        <v>1329653</v>
      </c>
      <c r="F157" s="342">
        <v>2</v>
      </c>
      <c r="G157" s="342">
        <v>1967799</v>
      </c>
      <c r="H157" s="342">
        <v>3</v>
      </c>
      <c r="I157" s="342">
        <v>2836416</v>
      </c>
      <c r="J157" s="637">
        <v>2</v>
      </c>
      <c r="K157" s="342">
        <v>3657689</v>
      </c>
      <c r="L157" s="637">
        <v>4</v>
      </c>
      <c r="M157" s="500"/>
      <c r="N157" s="500"/>
      <c r="O157" s="500"/>
      <c r="P157" s="500"/>
      <c r="Q157" s="500"/>
      <c r="R157" s="500"/>
    </row>
    <row r="158" spans="1:18" ht="27" customHeight="1" x14ac:dyDescent="0.2">
      <c r="A158" s="438" t="s">
        <v>11</v>
      </c>
      <c r="B158" s="570">
        <v>197981</v>
      </c>
      <c r="C158" s="342">
        <v>573498</v>
      </c>
      <c r="D158" s="342">
        <v>21</v>
      </c>
      <c r="E158" s="342">
        <v>784194</v>
      </c>
      <c r="F158" s="342">
        <v>25</v>
      </c>
      <c r="G158" s="342">
        <v>1141914</v>
      </c>
      <c r="H158" s="342">
        <v>27</v>
      </c>
      <c r="I158" s="342">
        <v>1679516</v>
      </c>
      <c r="J158" s="637">
        <v>26</v>
      </c>
      <c r="K158" s="342">
        <v>2144235</v>
      </c>
      <c r="L158" s="637">
        <v>31</v>
      </c>
      <c r="M158" s="500"/>
      <c r="N158" s="500"/>
      <c r="O158" s="500"/>
      <c r="P158" s="500"/>
      <c r="Q158" s="500"/>
      <c r="R158" s="500"/>
    </row>
    <row r="159" spans="1:18" ht="27" customHeight="1" x14ac:dyDescent="0.2">
      <c r="A159" s="438" t="s">
        <v>12</v>
      </c>
      <c r="B159" s="570">
        <v>264698</v>
      </c>
      <c r="C159" s="342">
        <v>734251</v>
      </c>
      <c r="D159" s="342">
        <v>4</v>
      </c>
      <c r="E159" s="342">
        <v>1067655</v>
      </c>
      <c r="F159" s="342">
        <v>8</v>
      </c>
      <c r="G159" s="342">
        <v>1531940</v>
      </c>
      <c r="H159" s="342">
        <v>13</v>
      </c>
      <c r="I159" s="342">
        <v>2304247</v>
      </c>
      <c r="J159" s="637">
        <v>13</v>
      </c>
      <c r="K159" s="342">
        <v>3146211</v>
      </c>
      <c r="L159" s="637">
        <v>13</v>
      </c>
      <c r="M159" s="500"/>
      <c r="N159" s="500"/>
      <c r="O159" s="500"/>
      <c r="P159" s="500"/>
      <c r="Q159" s="500"/>
      <c r="R159" s="500"/>
    </row>
    <row r="160" spans="1:18" ht="27" customHeight="1" x14ac:dyDescent="0.2">
      <c r="A160" s="438" t="s">
        <v>13</v>
      </c>
      <c r="B160" s="570">
        <v>374647</v>
      </c>
      <c r="C160" s="342">
        <v>1098118</v>
      </c>
      <c r="D160" s="342">
        <v>1</v>
      </c>
      <c r="E160" s="342">
        <v>1598844</v>
      </c>
      <c r="F160" s="342">
        <v>1</v>
      </c>
      <c r="G160" s="342">
        <v>2306622</v>
      </c>
      <c r="H160" s="342">
        <v>1</v>
      </c>
      <c r="I160" s="342">
        <v>3818600</v>
      </c>
      <c r="J160" s="637">
        <v>1</v>
      </c>
      <c r="K160" s="342">
        <v>4931784</v>
      </c>
      <c r="L160" s="637">
        <v>1</v>
      </c>
      <c r="M160" s="500"/>
      <c r="N160" s="500"/>
      <c r="O160" s="500"/>
      <c r="P160" s="500"/>
      <c r="Q160" s="500"/>
      <c r="R160" s="500"/>
    </row>
    <row r="161" spans="1:18" ht="27" customHeight="1" x14ac:dyDescent="0.2">
      <c r="A161" s="438" t="s">
        <v>14</v>
      </c>
      <c r="B161" s="570">
        <v>265287</v>
      </c>
      <c r="C161" s="342">
        <v>639034</v>
      </c>
      <c r="D161" s="342">
        <v>13</v>
      </c>
      <c r="E161" s="342">
        <v>1001867</v>
      </c>
      <c r="F161" s="342">
        <v>12</v>
      </c>
      <c r="G161" s="342">
        <v>1627378</v>
      </c>
      <c r="H161" s="342">
        <v>9</v>
      </c>
      <c r="I161" s="342">
        <v>2624755</v>
      </c>
      <c r="J161" s="637">
        <v>5</v>
      </c>
      <c r="K161" s="342">
        <v>4158410</v>
      </c>
      <c r="L161" s="637">
        <v>2</v>
      </c>
      <c r="M161" s="500"/>
      <c r="N161" s="500"/>
      <c r="O161" s="500"/>
      <c r="P161" s="500"/>
      <c r="Q161" s="500"/>
      <c r="R161" s="500"/>
    </row>
    <row r="162" spans="1:18" ht="27" customHeight="1" x14ac:dyDescent="0.2">
      <c r="A162" s="438" t="s">
        <v>15</v>
      </c>
      <c r="B162" s="570">
        <v>214354</v>
      </c>
      <c r="C162" s="342">
        <v>540650</v>
      </c>
      <c r="D162" s="342">
        <v>25</v>
      </c>
      <c r="E162" s="342">
        <v>832385</v>
      </c>
      <c r="F162" s="342">
        <v>21</v>
      </c>
      <c r="G162" s="342">
        <v>1267003</v>
      </c>
      <c r="H162" s="342">
        <v>22</v>
      </c>
      <c r="I162" s="342">
        <v>1991778</v>
      </c>
      <c r="J162" s="637">
        <v>21</v>
      </c>
      <c r="K162" s="342">
        <v>2619485</v>
      </c>
      <c r="L162" s="637">
        <v>20</v>
      </c>
      <c r="M162" s="500"/>
      <c r="N162" s="500"/>
      <c r="O162" s="500"/>
      <c r="P162" s="500"/>
      <c r="Q162" s="500"/>
      <c r="R162" s="500"/>
    </row>
    <row r="163" spans="1:18" ht="27" customHeight="1" x14ac:dyDescent="0.2">
      <c r="A163" s="438" t="s">
        <v>16</v>
      </c>
      <c r="B163" s="570">
        <v>248788</v>
      </c>
      <c r="C163" s="342">
        <v>610505</v>
      </c>
      <c r="D163" s="342">
        <v>18</v>
      </c>
      <c r="E163" s="342">
        <v>936254</v>
      </c>
      <c r="F163" s="342">
        <v>18</v>
      </c>
      <c r="G163" s="342">
        <v>1320149</v>
      </c>
      <c r="H163" s="342">
        <v>19</v>
      </c>
      <c r="I163" s="342">
        <v>1943176</v>
      </c>
      <c r="J163" s="637">
        <v>22</v>
      </c>
      <c r="K163" s="342">
        <v>2596192</v>
      </c>
      <c r="L163" s="637">
        <v>21</v>
      </c>
      <c r="M163" s="500"/>
      <c r="N163" s="500"/>
      <c r="O163" s="500"/>
      <c r="P163" s="500"/>
      <c r="Q163" s="500"/>
      <c r="R163" s="500"/>
    </row>
    <row r="164" spans="1:18" ht="27" customHeight="1" x14ac:dyDescent="0.2">
      <c r="A164" s="438" t="s">
        <v>17</v>
      </c>
      <c r="B164" s="570">
        <v>237975</v>
      </c>
      <c r="C164" s="342">
        <v>482560</v>
      </c>
      <c r="D164" s="342">
        <v>30</v>
      </c>
      <c r="E164" s="342">
        <v>765363</v>
      </c>
      <c r="F164" s="342">
        <v>27</v>
      </c>
      <c r="G164" s="342">
        <v>1024635</v>
      </c>
      <c r="H164" s="342">
        <v>31</v>
      </c>
      <c r="I164" s="342">
        <v>2145756</v>
      </c>
      <c r="J164" s="637">
        <v>16</v>
      </c>
      <c r="K164" s="342">
        <v>2488426</v>
      </c>
      <c r="L164" s="637">
        <v>23</v>
      </c>
      <c r="M164" s="500"/>
      <c r="N164" s="500"/>
      <c r="O164" s="500"/>
      <c r="P164" s="500"/>
      <c r="Q164" s="500"/>
      <c r="R164" s="500"/>
    </row>
    <row r="165" spans="1:18" ht="27" customHeight="1" x14ac:dyDescent="0.2">
      <c r="A165" s="438" t="s">
        <v>18</v>
      </c>
      <c r="B165" s="570">
        <v>302837</v>
      </c>
      <c r="C165" s="342">
        <v>621766</v>
      </c>
      <c r="D165" s="342">
        <v>17</v>
      </c>
      <c r="E165" s="342">
        <v>937122</v>
      </c>
      <c r="F165" s="342">
        <v>17</v>
      </c>
      <c r="G165" s="342">
        <v>1406567</v>
      </c>
      <c r="H165" s="342">
        <v>18</v>
      </c>
      <c r="I165" s="342">
        <v>2379556</v>
      </c>
      <c r="J165" s="637">
        <v>10</v>
      </c>
      <c r="K165" s="342">
        <v>3463365</v>
      </c>
      <c r="L165" s="637">
        <v>8</v>
      </c>
      <c r="M165" s="500"/>
      <c r="N165" s="500"/>
      <c r="O165" s="500"/>
      <c r="P165" s="500"/>
      <c r="Q165" s="500"/>
      <c r="R165" s="500"/>
    </row>
    <row r="166" spans="1:18" ht="27" customHeight="1" x14ac:dyDescent="0.2">
      <c r="A166" s="438" t="s">
        <v>19</v>
      </c>
      <c r="B166" s="570">
        <v>213647</v>
      </c>
      <c r="C166" s="342">
        <v>633947</v>
      </c>
      <c r="D166" s="342">
        <v>14</v>
      </c>
      <c r="E166" s="342">
        <v>986948</v>
      </c>
      <c r="F166" s="342">
        <v>15</v>
      </c>
      <c r="G166" s="342">
        <v>1662542</v>
      </c>
      <c r="H166" s="342">
        <v>7</v>
      </c>
      <c r="I166" s="342">
        <v>2534741</v>
      </c>
      <c r="J166" s="637">
        <v>8</v>
      </c>
      <c r="K166" s="342">
        <v>3605334</v>
      </c>
      <c r="L166" s="637">
        <v>6</v>
      </c>
      <c r="M166" s="500"/>
      <c r="N166" s="500"/>
      <c r="O166" s="500"/>
      <c r="P166" s="500"/>
      <c r="Q166" s="500"/>
      <c r="R166" s="500"/>
    </row>
    <row r="167" spans="1:18" ht="27" customHeight="1" x14ac:dyDescent="0.2">
      <c r="A167" s="438" t="s">
        <v>20</v>
      </c>
      <c r="B167" s="570">
        <v>230773</v>
      </c>
      <c r="C167" s="342">
        <v>525907</v>
      </c>
      <c r="D167" s="342">
        <v>26</v>
      </c>
      <c r="E167" s="342">
        <v>725568</v>
      </c>
      <c r="F167" s="342">
        <v>30</v>
      </c>
      <c r="G167" s="342">
        <v>1147498</v>
      </c>
      <c r="H167" s="342">
        <v>26</v>
      </c>
      <c r="I167" s="342">
        <v>1577584</v>
      </c>
      <c r="J167" s="637">
        <v>31</v>
      </c>
      <c r="K167" s="342">
        <v>2170277</v>
      </c>
      <c r="L167" s="637">
        <v>30</v>
      </c>
      <c r="M167" s="500"/>
      <c r="N167" s="500"/>
      <c r="O167" s="500"/>
      <c r="P167" s="500"/>
      <c r="Q167" s="500"/>
      <c r="R167" s="500"/>
    </row>
    <row r="168" spans="1:18" ht="27" customHeight="1" x14ac:dyDescent="0.2">
      <c r="A168" s="438" t="s">
        <v>21</v>
      </c>
      <c r="B168" s="570">
        <v>209384</v>
      </c>
      <c r="C168" s="342">
        <v>478831</v>
      </c>
      <c r="D168" s="342">
        <v>31</v>
      </c>
      <c r="E168" s="342">
        <v>777699</v>
      </c>
      <c r="F168" s="342">
        <v>26</v>
      </c>
      <c r="G168" s="342">
        <v>1077373</v>
      </c>
      <c r="H168" s="342">
        <v>30</v>
      </c>
      <c r="I168" s="342">
        <v>1679113</v>
      </c>
      <c r="J168" s="637">
        <v>27</v>
      </c>
      <c r="K168" s="342">
        <v>2311290</v>
      </c>
      <c r="L168" s="637">
        <v>26</v>
      </c>
      <c r="M168" s="500"/>
      <c r="N168" s="500"/>
      <c r="O168" s="500"/>
      <c r="P168" s="500"/>
      <c r="Q168" s="500"/>
      <c r="R168" s="500"/>
    </row>
    <row r="169" spans="1:18" ht="27" customHeight="1" x14ac:dyDescent="0.2">
      <c r="A169" s="438" t="s">
        <v>22</v>
      </c>
      <c r="B169" s="570">
        <v>294218</v>
      </c>
      <c r="C169" s="342">
        <v>716030</v>
      </c>
      <c r="D169" s="342">
        <v>6</v>
      </c>
      <c r="E169" s="342">
        <v>1098668</v>
      </c>
      <c r="F169" s="342">
        <v>7</v>
      </c>
      <c r="G169" s="342">
        <v>1699602</v>
      </c>
      <c r="H169" s="342">
        <v>6</v>
      </c>
      <c r="I169" s="342">
        <v>2813040</v>
      </c>
      <c r="J169" s="637">
        <v>3</v>
      </c>
      <c r="K169" s="342">
        <v>3524081</v>
      </c>
      <c r="L169" s="637">
        <v>7</v>
      </c>
      <c r="M169" s="500"/>
      <c r="N169" s="500"/>
      <c r="O169" s="500"/>
      <c r="P169" s="500"/>
      <c r="Q169" s="500"/>
      <c r="R169" s="500"/>
    </row>
    <row r="170" spans="1:18" ht="27" customHeight="1" x14ac:dyDescent="0.2">
      <c r="A170" s="438" t="s">
        <v>23</v>
      </c>
      <c r="B170" s="570">
        <v>239450</v>
      </c>
      <c r="C170" s="342">
        <v>626441</v>
      </c>
      <c r="D170" s="342">
        <v>15</v>
      </c>
      <c r="E170" s="342">
        <v>905369</v>
      </c>
      <c r="F170" s="342">
        <v>20</v>
      </c>
      <c r="G170" s="342">
        <v>1539014</v>
      </c>
      <c r="H170" s="342">
        <v>11</v>
      </c>
      <c r="I170" s="342">
        <v>2402016</v>
      </c>
      <c r="J170" s="637">
        <v>9</v>
      </c>
      <c r="K170" s="342">
        <v>3263378</v>
      </c>
      <c r="L170" s="637">
        <v>11</v>
      </c>
      <c r="M170" s="500"/>
      <c r="N170" s="500"/>
      <c r="O170" s="500"/>
      <c r="P170" s="500"/>
      <c r="Q170" s="500"/>
      <c r="R170" s="500"/>
    </row>
    <row r="171" spans="1:18" ht="27" customHeight="1" x14ac:dyDescent="0.2">
      <c r="A171" s="438" t="s">
        <v>24</v>
      </c>
      <c r="B171" s="570">
        <v>259962</v>
      </c>
      <c r="C171" s="342">
        <v>594812</v>
      </c>
      <c r="D171" s="342">
        <v>20</v>
      </c>
      <c r="E171" s="342">
        <v>906336</v>
      </c>
      <c r="F171" s="342">
        <v>19</v>
      </c>
      <c r="G171" s="342">
        <v>1267561</v>
      </c>
      <c r="H171" s="342">
        <v>21</v>
      </c>
      <c r="I171" s="342">
        <v>2047226</v>
      </c>
      <c r="J171" s="637">
        <v>20</v>
      </c>
      <c r="K171" s="342">
        <v>2837567</v>
      </c>
      <c r="L171" s="637">
        <v>19</v>
      </c>
      <c r="M171" s="500"/>
      <c r="N171" s="500"/>
      <c r="O171" s="500"/>
      <c r="P171" s="500"/>
      <c r="Q171" s="500"/>
      <c r="R171" s="500"/>
    </row>
    <row r="172" spans="1:18" ht="27" customHeight="1" x14ac:dyDescent="0.2">
      <c r="A172" s="438" t="s">
        <v>93</v>
      </c>
      <c r="B172" s="570">
        <v>208081</v>
      </c>
      <c r="C172" s="342">
        <v>560803</v>
      </c>
      <c r="D172" s="342">
        <v>24</v>
      </c>
      <c r="E172" s="342">
        <v>820926</v>
      </c>
      <c r="F172" s="342">
        <v>23</v>
      </c>
      <c r="G172" s="342">
        <v>1258200</v>
      </c>
      <c r="H172" s="342">
        <v>23</v>
      </c>
      <c r="I172" s="342">
        <v>1937961</v>
      </c>
      <c r="J172" s="637">
        <v>23</v>
      </c>
      <c r="K172" s="342">
        <v>2486105</v>
      </c>
      <c r="L172" s="637">
        <v>24</v>
      </c>
      <c r="M172" s="500"/>
      <c r="N172" s="500"/>
      <c r="O172" s="500"/>
      <c r="P172" s="500"/>
      <c r="Q172" s="500"/>
      <c r="R172" s="500"/>
    </row>
    <row r="173" spans="1:18" ht="27" customHeight="1" x14ac:dyDescent="0.2">
      <c r="A173" s="438" t="s">
        <v>72</v>
      </c>
      <c r="B173" s="570">
        <v>201457</v>
      </c>
      <c r="C173" s="342">
        <v>511811</v>
      </c>
      <c r="D173" s="342">
        <v>28</v>
      </c>
      <c r="E173" s="342">
        <v>711284</v>
      </c>
      <c r="F173" s="342">
        <v>31</v>
      </c>
      <c r="G173" s="342">
        <v>1115060</v>
      </c>
      <c r="H173" s="342">
        <v>28</v>
      </c>
      <c r="I173" s="342">
        <v>1672970</v>
      </c>
      <c r="J173" s="637">
        <v>28</v>
      </c>
      <c r="K173" s="342">
        <v>2233608</v>
      </c>
      <c r="L173" s="637">
        <v>29</v>
      </c>
      <c r="M173" s="500"/>
      <c r="N173" s="500"/>
      <c r="O173" s="500"/>
      <c r="P173" s="500"/>
      <c r="Q173" s="500"/>
      <c r="R173" s="500"/>
    </row>
    <row r="174" spans="1:18" ht="27" customHeight="1" x14ac:dyDescent="0.2">
      <c r="A174" s="438" t="s">
        <v>94</v>
      </c>
      <c r="B174" s="570">
        <v>228678</v>
      </c>
      <c r="C174" s="342">
        <v>505922</v>
      </c>
      <c r="D174" s="342">
        <v>29</v>
      </c>
      <c r="E174" s="342">
        <v>744582</v>
      </c>
      <c r="F174" s="342">
        <v>28</v>
      </c>
      <c r="G174" s="342">
        <v>1158869</v>
      </c>
      <c r="H174" s="342">
        <v>25</v>
      </c>
      <c r="I174" s="342">
        <v>1772039</v>
      </c>
      <c r="J174" s="637">
        <v>25</v>
      </c>
      <c r="K174" s="342">
        <v>2302661</v>
      </c>
      <c r="L174" s="637">
        <v>27</v>
      </c>
      <c r="M174" s="500"/>
      <c r="N174" s="500"/>
      <c r="O174" s="500"/>
      <c r="P174" s="500"/>
      <c r="Q174" s="500"/>
      <c r="R174" s="500"/>
    </row>
    <row r="175" spans="1:18" ht="27" customHeight="1" x14ac:dyDescent="0.2">
      <c r="A175" s="438" t="s">
        <v>95</v>
      </c>
      <c r="B175" s="570">
        <v>254297</v>
      </c>
      <c r="C175" s="342">
        <v>724339</v>
      </c>
      <c r="D175" s="342">
        <v>5</v>
      </c>
      <c r="E175" s="342">
        <v>1048748</v>
      </c>
      <c r="F175" s="342">
        <v>10</v>
      </c>
      <c r="G175" s="342">
        <v>1464122</v>
      </c>
      <c r="H175" s="342">
        <v>16</v>
      </c>
      <c r="I175" s="342">
        <v>2192814</v>
      </c>
      <c r="J175" s="637">
        <v>15</v>
      </c>
      <c r="K175" s="342">
        <v>3225453</v>
      </c>
      <c r="L175" s="637">
        <v>12</v>
      </c>
      <c r="M175" s="500"/>
      <c r="N175" s="500"/>
      <c r="O175" s="500"/>
      <c r="P175" s="500"/>
      <c r="Q175" s="500"/>
      <c r="R175" s="500"/>
    </row>
    <row r="176" spans="1:18" ht="27" customHeight="1" x14ac:dyDescent="0.2">
      <c r="A176" s="438" t="s">
        <v>29</v>
      </c>
      <c r="B176" s="570">
        <v>222938</v>
      </c>
      <c r="C176" s="342">
        <v>700496</v>
      </c>
      <c r="D176" s="342">
        <v>8</v>
      </c>
      <c r="E176" s="342">
        <v>990054</v>
      </c>
      <c r="F176" s="342">
        <v>13</v>
      </c>
      <c r="G176" s="342">
        <v>1632571</v>
      </c>
      <c r="H176" s="342">
        <v>8</v>
      </c>
      <c r="I176" s="342">
        <v>2322726</v>
      </c>
      <c r="J176" s="637">
        <v>12</v>
      </c>
      <c r="K176" s="342">
        <v>3110384</v>
      </c>
      <c r="L176" s="637">
        <v>14</v>
      </c>
      <c r="M176" s="500"/>
      <c r="N176" s="500"/>
      <c r="O176" s="500"/>
      <c r="P176" s="500"/>
      <c r="Q176" s="500"/>
      <c r="R176" s="500"/>
    </row>
    <row r="177" spans="1:18" ht="27" customHeight="1" x14ac:dyDescent="0.2">
      <c r="A177" s="438" t="s">
        <v>30</v>
      </c>
      <c r="B177" s="570">
        <v>267179</v>
      </c>
      <c r="C177" s="342">
        <v>697720</v>
      </c>
      <c r="D177" s="342">
        <v>9</v>
      </c>
      <c r="E177" s="342">
        <v>988278</v>
      </c>
      <c r="F177" s="342">
        <v>14</v>
      </c>
      <c r="G177" s="342">
        <v>1422427</v>
      </c>
      <c r="H177" s="342">
        <v>17</v>
      </c>
      <c r="I177" s="342">
        <v>2067338</v>
      </c>
      <c r="J177" s="637">
        <v>18</v>
      </c>
      <c r="K177" s="342">
        <v>2953758</v>
      </c>
      <c r="L177" s="637">
        <v>17</v>
      </c>
      <c r="M177" s="500"/>
      <c r="N177" s="500"/>
      <c r="O177" s="500"/>
      <c r="P177" s="500"/>
      <c r="Q177" s="500"/>
      <c r="R177" s="500"/>
    </row>
    <row r="178" spans="1:18" ht="27" customHeight="1" x14ac:dyDescent="0.2">
      <c r="A178" s="438" t="s">
        <v>31</v>
      </c>
      <c r="B178" s="570">
        <v>228941</v>
      </c>
      <c r="C178" s="342">
        <v>566444</v>
      </c>
      <c r="D178" s="342">
        <v>23</v>
      </c>
      <c r="E178" s="342">
        <v>796933</v>
      </c>
      <c r="F178" s="342">
        <v>24</v>
      </c>
      <c r="G178" s="342">
        <v>1084163</v>
      </c>
      <c r="H178" s="342">
        <v>29</v>
      </c>
      <c r="I178" s="342">
        <v>1641899</v>
      </c>
      <c r="J178" s="637">
        <v>29</v>
      </c>
      <c r="K178" s="342">
        <v>2324205</v>
      </c>
      <c r="L178" s="637">
        <v>25</v>
      </c>
      <c r="M178" s="500"/>
      <c r="N178" s="500"/>
      <c r="O178" s="500"/>
      <c r="P178" s="500"/>
      <c r="Q178" s="500"/>
      <c r="R178" s="500"/>
    </row>
    <row r="179" spans="1:18" ht="27" customHeight="1" x14ac:dyDescent="0.2">
      <c r="A179" s="438" t="s">
        <v>32</v>
      </c>
      <c r="B179" s="570">
        <v>285570</v>
      </c>
      <c r="C179" s="342">
        <v>821848</v>
      </c>
      <c r="D179" s="342">
        <v>3</v>
      </c>
      <c r="E179" s="342">
        <v>1248444</v>
      </c>
      <c r="F179" s="342">
        <v>3</v>
      </c>
      <c r="G179" s="342">
        <v>1974721</v>
      </c>
      <c r="H179" s="342">
        <v>2</v>
      </c>
      <c r="I179" s="342">
        <v>2619804</v>
      </c>
      <c r="J179" s="637">
        <v>6</v>
      </c>
      <c r="K179" s="342">
        <v>3671806</v>
      </c>
      <c r="L179" s="637">
        <v>3</v>
      </c>
      <c r="M179" s="500"/>
      <c r="N179" s="500"/>
      <c r="O179" s="500"/>
      <c r="P179" s="500"/>
      <c r="Q179" s="500"/>
      <c r="R179" s="500"/>
    </row>
    <row r="180" spans="1:18" ht="27" customHeight="1" x14ac:dyDescent="0.2">
      <c r="A180" s="438" t="s">
        <v>69</v>
      </c>
      <c r="B180" s="570">
        <v>218229</v>
      </c>
      <c r="C180" s="342">
        <v>605448</v>
      </c>
      <c r="D180" s="342">
        <v>19</v>
      </c>
      <c r="E180" s="342">
        <v>1010639</v>
      </c>
      <c r="F180" s="342">
        <v>11</v>
      </c>
      <c r="G180" s="342">
        <v>1486744</v>
      </c>
      <c r="H180" s="342">
        <v>15</v>
      </c>
      <c r="I180" s="342">
        <v>2065604</v>
      </c>
      <c r="J180" s="637">
        <v>19</v>
      </c>
      <c r="K180" s="342">
        <v>2993499</v>
      </c>
      <c r="L180" s="637">
        <v>15</v>
      </c>
      <c r="M180" s="500"/>
      <c r="N180" s="500"/>
      <c r="O180" s="500"/>
      <c r="P180" s="500"/>
      <c r="Q180" s="500"/>
      <c r="R180" s="500"/>
    </row>
    <row r="181" spans="1:18" ht="27" customHeight="1" x14ac:dyDescent="0.2">
      <c r="A181" s="438" t="s">
        <v>34</v>
      </c>
      <c r="B181" s="570">
        <v>317835</v>
      </c>
      <c r="C181" s="342">
        <v>567496</v>
      </c>
      <c r="D181" s="342">
        <v>22</v>
      </c>
      <c r="E181" s="342">
        <v>831710</v>
      </c>
      <c r="F181" s="342">
        <v>22</v>
      </c>
      <c r="G181" s="342">
        <v>1278855</v>
      </c>
      <c r="H181" s="342">
        <v>20</v>
      </c>
      <c r="I181" s="342">
        <v>1862423</v>
      </c>
      <c r="J181" s="637">
        <v>24</v>
      </c>
      <c r="K181" s="342">
        <v>2522914</v>
      </c>
      <c r="L181" s="637">
        <v>22</v>
      </c>
      <c r="M181" s="500"/>
      <c r="N181" s="500"/>
      <c r="O181" s="500"/>
      <c r="P181" s="500"/>
      <c r="Q181" s="500"/>
      <c r="R181" s="500"/>
    </row>
    <row r="182" spans="1:18" ht="27" customHeight="1" x14ac:dyDescent="0.2">
      <c r="A182" s="438" t="s">
        <v>35</v>
      </c>
      <c r="B182" s="570">
        <v>230515</v>
      </c>
      <c r="C182" s="342">
        <v>690675</v>
      </c>
      <c r="D182" s="342">
        <v>10</v>
      </c>
      <c r="E182" s="342">
        <v>963460</v>
      </c>
      <c r="F182" s="342">
        <v>16</v>
      </c>
      <c r="G182" s="342">
        <v>1538911</v>
      </c>
      <c r="H182" s="342">
        <v>12</v>
      </c>
      <c r="I182" s="342">
        <v>2362442</v>
      </c>
      <c r="J182" s="637">
        <v>11</v>
      </c>
      <c r="K182" s="342">
        <v>2902411</v>
      </c>
      <c r="L182" s="637">
        <v>18</v>
      </c>
      <c r="M182" s="500"/>
      <c r="N182" s="500"/>
      <c r="O182" s="500"/>
      <c r="P182" s="500"/>
      <c r="Q182" s="500"/>
      <c r="R182" s="500"/>
    </row>
    <row r="183" spans="1:18" ht="27" customHeight="1" x14ac:dyDescent="0.2">
      <c r="A183" s="30" t="s">
        <v>36</v>
      </c>
      <c r="B183" s="570">
        <v>259768</v>
      </c>
      <c r="C183" s="342">
        <v>700609</v>
      </c>
      <c r="D183" s="342">
        <v>7</v>
      </c>
      <c r="E183" s="342">
        <v>1211995</v>
      </c>
      <c r="F183" s="342">
        <v>4</v>
      </c>
      <c r="G183" s="342">
        <v>1823583</v>
      </c>
      <c r="H183" s="342">
        <v>4</v>
      </c>
      <c r="I183" s="342">
        <v>2660204</v>
      </c>
      <c r="J183" s="637">
        <v>4</v>
      </c>
      <c r="K183" s="342">
        <v>3627242</v>
      </c>
      <c r="L183" s="637">
        <v>5</v>
      </c>
      <c r="M183" s="500"/>
      <c r="N183" s="500"/>
      <c r="O183" s="500"/>
      <c r="P183" s="500"/>
      <c r="Q183" s="500"/>
      <c r="R183" s="500"/>
    </row>
    <row r="184" spans="1:18" ht="27" customHeight="1" x14ac:dyDescent="0.25">
      <c r="A184" s="832" t="s">
        <v>292</v>
      </c>
      <c r="B184" s="832"/>
    </row>
    <row r="186" spans="1:18" ht="27" customHeight="1" x14ac:dyDescent="0.25">
      <c r="A186" s="469" t="s">
        <v>828</v>
      </c>
      <c r="B186" s="7"/>
      <c r="C186" s="131"/>
      <c r="D186" s="131"/>
      <c r="E186" s="131"/>
      <c r="J186" s="232"/>
      <c r="L186" s="232" t="s">
        <v>290</v>
      </c>
    </row>
    <row r="187" spans="1:18" ht="27" customHeight="1" x14ac:dyDescent="0.25">
      <c r="A187" s="789" t="s">
        <v>1</v>
      </c>
      <c r="B187" s="487">
        <v>1394</v>
      </c>
      <c r="C187" s="790">
        <v>1399</v>
      </c>
      <c r="D187" s="791"/>
      <c r="E187" s="790">
        <v>1400</v>
      </c>
      <c r="F187" s="791"/>
      <c r="G187" s="790">
        <v>1401</v>
      </c>
      <c r="H187" s="791"/>
      <c r="I187" s="789">
        <v>1402</v>
      </c>
      <c r="J187" s="789"/>
      <c r="K187" s="789">
        <v>1403</v>
      </c>
      <c r="L187" s="789"/>
    </row>
    <row r="188" spans="1:18" ht="27" customHeight="1" x14ac:dyDescent="0.25">
      <c r="A188" s="789"/>
      <c r="B188" s="472" t="s">
        <v>229</v>
      </c>
      <c r="C188" s="319" t="s">
        <v>229</v>
      </c>
      <c r="D188" s="461" t="s">
        <v>3</v>
      </c>
      <c r="E188" s="472" t="s">
        <v>229</v>
      </c>
      <c r="F188" s="461" t="s">
        <v>3</v>
      </c>
      <c r="G188" s="472" t="s">
        <v>229</v>
      </c>
      <c r="H188" s="461" t="s">
        <v>3</v>
      </c>
      <c r="I188" s="472" t="s">
        <v>229</v>
      </c>
      <c r="J188" s="461" t="s">
        <v>3</v>
      </c>
      <c r="K188" s="472" t="s">
        <v>229</v>
      </c>
      <c r="L188" s="461" t="s">
        <v>3</v>
      </c>
    </row>
    <row r="189" spans="1:18" s="121" customFormat="1" ht="27" customHeight="1" x14ac:dyDescent="0.25">
      <c r="A189" s="87" t="s">
        <v>91</v>
      </c>
      <c r="B189" s="88" t="s">
        <v>298</v>
      </c>
      <c r="C189" s="318">
        <v>420470</v>
      </c>
      <c r="D189" s="318" t="s">
        <v>230</v>
      </c>
      <c r="E189" s="318">
        <v>637132</v>
      </c>
      <c r="F189" s="318" t="s">
        <v>230</v>
      </c>
      <c r="G189" s="318">
        <v>986383</v>
      </c>
      <c r="H189" s="318" t="s">
        <v>230</v>
      </c>
      <c r="I189" s="318">
        <v>1492926</v>
      </c>
      <c r="J189" s="318" t="s">
        <v>230</v>
      </c>
      <c r="K189" s="318">
        <v>2013980</v>
      </c>
      <c r="L189" s="316" t="s">
        <v>230</v>
      </c>
      <c r="M189" s="119"/>
      <c r="N189" s="119"/>
      <c r="O189" s="119"/>
      <c r="P189" s="119"/>
      <c r="Q189" s="119"/>
      <c r="R189" s="119"/>
    </row>
    <row r="190" spans="1:18" ht="27" customHeight="1" x14ac:dyDescent="0.2">
      <c r="A190" s="438" t="s">
        <v>6</v>
      </c>
      <c r="B190" s="570">
        <v>236842</v>
      </c>
      <c r="C190" s="342">
        <v>446447</v>
      </c>
      <c r="D190" s="342">
        <v>11</v>
      </c>
      <c r="E190" s="342">
        <v>694668</v>
      </c>
      <c r="F190" s="342">
        <v>10</v>
      </c>
      <c r="G190" s="342">
        <v>1038550</v>
      </c>
      <c r="H190" s="342">
        <v>12</v>
      </c>
      <c r="I190" s="342">
        <v>1641561</v>
      </c>
      <c r="J190" s="637">
        <v>13</v>
      </c>
      <c r="K190" s="342">
        <v>2244986</v>
      </c>
      <c r="L190" s="637">
        <v>11</v>
      </c>
      <c r="M190" s="500"/>
      <c r="N190" s="500"/>
      <c r="O190" s="500"/>
      <c r="P190" s="500"/>
      <c r="Q190" s="500"/>
      <c r="R190" s="500"/>
    </row>
    <row r="191" spans="1:18" ht="27" customHeight="1" x14ac:dyDescent="0.2">
      <c r="A191" s="438" t="s">
        <v>7</v>
      </c>
      <c r="B191" s="570">
        <v>155568</v>
      </c>
      <c r="C191" s="342">
        <v>546156</v>
      </c>
      <c r="D191" s="342">
        <v>5</v>
      </c>
      <c r="E191" s="342">
        <v>767735</v>
      </c>
      <c r="F191" s="342">
        <v>6</v>
      </c>
      <c r="G191" s="342">
        <v>1118656</v>
      </c>
      <c r="H191" s="342">
        <v>8</v>
      </c>
      <c r="I191" s="342">
        <v>1095378</v>
      </c>
      <c r="J191" s="637">
        <v>28</v>
      </c>
      <c r="K191" s="342">
        <v>1589042</v>
      </c>
      <c r="L191" s="637">
        <v>25</v>
      </c>
      <c r="M191" s="500"/>
      <c r="N191" s="500"/>
      <c r="O191" s="500"/>
      <c r="P191" s="500"/>
      <c r="Q191" s="500"/>
      <c r="R191" s="500"/>
    </row>
    <row r="192" spans="1:18" ht="27" customHeight="1" x14ac:dyDescent="0.2">
      <c r="A192" s="438" t="s">
        <v>8</v>
      </c>
      <c r="B192" s="570">
        <v>169910</v>
      </c>
      <c r="C192" s="342">
        <v>408806</v>
      </c>
      <c r="D192" s="342">
        <v>18</v>
      </c>
      <c r="E192" s="342">
        <v>547510</v>
      </c>
      <c r="F192" s="342">
        <v>20</v>
      </c>
      <c r="G192" s="342">
        <v>859303</v>
      </c>
      <c r="H192" s="342">
        <v>20</v>
      </c>
      <c r="I192" s="342">
        <v>1762430</v>
      </c>
      <c r="J192" s="637">
        <v>9</v>
      </c>
      <c r="K192" s="342">
        <v>2262775</v>
      </c>
      <c r="L192" s="637">
        <v>10</v>
      </c>
      <c r="M192" s="500"/>
      <c r="N192" s="500"/>
      <c r="O192" s="500"/>
      <c r="P192" s="500"/>
      <c r="Q192" s="500"/>
      <c r="R192" s="500"/>
    </row>
    <row r="193" spans="1:18" ht="27" customHeight="1" x14ac:dyDescent="0.2">
      <c r="A193" s="438" t="s">
        <v>51</v>
      </c>
      <c r="B193" s="570">
        <v>152387</v>
      </c>
      <c r="C193" s="342">
        <v>478522</v>
      </c>
      <c r="D193" s="342">
        <v>7</v>
      </c>
      <c r="E193" s="342">
        <v>776717</v>
      </c>
      <c r="F193" s="342">
        <v>5</v>
      </c>
      <c r="G193" s="342">
        <v>1225624</v>
      </c>
      <c r="H193" s="342">
        <v>5</v>
      </c>
      <c r="I193" s="342">
        <v>1729227</v>
      </c>
      <c r="J193" s="637">
        <v>10</v>
      </c>
      <c r="K193" s="342">
        <v>2053880</v>
      </c>
      <c r="L193" s="637">
        <v>17</v>
      </c>
      <c r="M193" s="500"/>
      <c r="N193" s="500"/>
      <c r="O193" s="500"/>
      <c r="P193" s="500"/>
      <c r="Q193" s="500"/>
      <c r="R193" s="500"/>
    </row>
    <row r="194" spans="1:18" ht="27" customHeight="1" x14ac:dyDescent="0.2">
      <c r="A194" s="438" t="s">
        <v>10</v>
      </c>
      <c r="B194" s="570">
        <v>224526</v>
      </c>
      <c r="C194" s="342">
        <v>676897</v>
      </c>
      <c r="D194" s="342">
        <v>1</v>
      </c>
      <c r="E194" s="342">
        <v>1151123</v>
      </c>
      <c r="F194" s="342">
        <v>1</v>
      </c>
      <c r="G194" s="342">
        <v>1597304</v>
      </c>
      <c r="H194" s="342">
        <v>2</v>
      </c>
      <c r="I194" s="342">
        <v>2173870</v>
      </c>
      <c r="J194" s="637">
        <v>4</v>
      </c>
      <c r="K194" s="342">
        <v>2999420</v>
      </c>
      <c r="L194" s="637">
        <v>3</v>
      </c>
      <c r="M194" s="500"/>
      <c r="N194" s="500"/>
      <c r="O194" s="500"/>
      <c r="P194" s="500"/>
      <c r="Q194" s="500"/>
      <c r="R194" s="500"/>
    </row>
    <row r="195" spans="1:18" ht="27" customHeight="1" x14ac:dyDescent="0.2">
      <c r="A195" s="438" t="s">
        <v>11</v>
      </c>
      <c r="B195" s="570">
        <v>130748</v>
      </c>
      <c r="C195" s="342">
        <v>367607</v>
      </c>
      <c r="D195" s="342">
        <v>23</v>
      </c>
      <c r="E195" s="342">
        <v>518786</v>
      </c>
      <c r="F195" s="342">
        <v>24</v>
      </c>
      <c r="G195" s="342">
        <v>719454</v>
      </c>
      <c r="H195" s="342">
        <v>25</v>
      </c>
      <c r="I195" s="342">
        <v>1133671</v>
      </c>
      <c r="J195" s="637">
        <v>27</v>
      </c>
      <c r="K195" s="342">
        <v>1549542</v>
      </c>
      <c r="L195" s="637">
        <v>26</v>
      </c>
      <c r="M195" s="500"/>
      <c r="N195" s="500"/>
      <c r="O195" s="500"/>
      <c r="P195" s="500"/>
      <c r="Q195" s="500"/>
      <c r="R195" s="500"/>
    </row>
    <row r="196" spans="1:18" ht="27" customHeight="1" x14ac:dyDescent="0.2">
      <c r="A196" s="438" t="s">
        <v>12</v>
      </c>
      <c r="B196" s="570">
        <v>197718</v>
      </c>
      <c r="C196" s="342">
        <v>524381</v>
      </c>
      <c r="D196" s="342">
        <v>6</v>
      </c>
      <c r="E196" s="342">
        <v>762601</v>
      </c>
      <c r="F196" s="342">
        <v>7</v>
      </c>
      <c r="G196" s="342">
        <v>1154034</v>
      </c>
      <c r="H196" s="342">
        <v>7</v>
      </c>
      <c r="I196" s="342">
        <v>1971610</v>
      </c>
      <c r="J196" s="637">
        <v>6</v>
      </c>
      <c r="K196" s="342">
        <v>2560593</v>
      </c>
      <c r="L196" s="637">
        <v>6</v>
      </c>
      <c r="M196" s="500"/>
      <c r="N196" s="500"/>
      <c r="O196" s="500"/>
      <c r="P196" s="500"/>
      <c r="Q196" s="500"/>
      <c r="R196" s="500"/>
    </row>
    <row r="197" spans="1:18" ht="27" customHeight="1" x14ac:dyDescent="0.2">
      <c r="A197" s="438" t="s">
        <v>13</v>
      </c>
      <c r="B197" s="570">
        <v>221393</v>
      </c>
      <c r="C197" s="342">
        <v>646933</v>
      </c>
      <c r="D197" s="342">
        <v>2</v>
      </c>
      <c r="E197" s="342">
        <v>1014081</v>
      </c>
      <c r="F197" s="342">
        <v>2</v>
      </c>
      <c r="G197" s="342">
        <v>1473746</v>
      </c>
      <c r="H197" s="342">
        <v>3</v>
      </c>
      <c r="I197" s="342">
        <v>2277255</v>
      </c>
      <c r="J197" s="637">
        <v>3</v>
      </c>
      <c r="K197" s="342">
        <v>2930683</v>
      </c>
      <c r="L197" s="637">
        <v>5</v>
      </c>
      <c r="M197" s="500"/>
      <c r="N197" s="500"/>
      <c r="O197" s="500"/>
      <c r="P197" s="500"/>
      <c r="Q197" s="500"/>
      <c r="R197" s="500"/>
    </row>
    <row r="198" spans="1:18" ht="27" customHeight="1" x14ac:dyDescent="0.2">
      <c r="A198" s="438" t="s">
        <v>14</v>
      </c>
      <c r="B198" s="570">
        <v>176355</v>
      </c>
      <c r="C198" s="342">
        <v>429758</v>
      </c>
      <c r="D198" s="342">
        <v>14</v>
      </c>
      <c r="E198" s="342">
        <v>641028</v>
      </c>
      <c r="F198" s="342">
        <v>14</v>
      </c>
      <c r="G198" s="342">
        <v>1110510</v>
      </c>
      <c r="H198" s="342">
        <v>9</v>
      </c>
      <c r="I198" s="342">
        <v>2002693</v>
      </c>
      <c r="J198" s="637">
        <v>5</v>
      </c>
      <c r="K198" s="342">
        <v>3171757</v>
      </c>
      <c r="L198" s="637">
        <v>2</v>
      </c>
      <c r="M198" s="500"/>
      <c r="N198" s="500"/>
      <c r="O198" s="500"/>
      <c r="P198" s="500"/>
      <c r="Q198" s="500"/>
      <c r="R198" s="500"/>
    </row>
    <row r="199" spans="1:18" ht="27" customHeight="1" x14ac:dyDescent="0.2">
      <c r="A199" s="438" t="s">
        <v>15</v>
      </c>
      <c r="B199" s="570">
        <v>133450</v>
      </c>
      <c r="C199" s="342">
        <v>259682</v>
      </c>
      <c r="D199" s="342">
        <v>29</v>
      </c>
      <c r="E199" s="342">
        <v>387586</v>
      </c>
      <c r="F199" s="342">
        <v>29</v>
      </c>
      <c r="G199" s="342">
        <v>613438</v>
      </c>
      <c r="H199" s="342">
        <v>29</v>
      </c>
      <c r="I199" s="342">
        <v>1054379</v>
      </c>
      <c r="J199" s="637">
        <v>29</v>
      </c>
      <c r="K199" s="342">
        <v>1338896</v>
      </c>
      <c r="L199" s="637">
        <v>30</v>
      </c>
      <c r="M199" s="500"/>
      <c r="N199" s="500"/>
      <c r="O199" s="500"/>
      <c r="P199" s="500"/>
      <c r="Q199" s="500"/>
      <c r="R199" s="500"/>
    </row>
    <row r="200" spans="1:18" ht="27" customHeight="1" x14ac:dyDescent="0.2">
      <c r="A200" s="438" t="s">
        <v>16</v>
      </c>
      <c r="B200" s="570">
        <v>121600</v>
      </c>
      <c r="C200" s="342">
        <v>340243</v>
      </c>
      <c r="D200" s="342">
        <v>27</v>
      </c>
      <c r="E200" s="342">
        <v>524366</v>
      </c>
      <c r="F200" s="342">
        <v>23</v>
      </c>
      <c r="G200" s="342">
        <v>800069</v>
      </c>
      <c r="H200" s="342">
        <v>22</v>
      </c>
      <c r="I200" s="342">
        <v>1245360</v>
      </c>
      <c r="J200" s="637">
        <v>23</v>
      </c>
      <c r="K200" s="342">
        <v>1748606</v>
      </c>
      <c r="L200" s="637">
        <v>21</v>
      </c>
      <c r="M200" s="500"/>
      <c r="N200" s="500"/>
      <c r="O200" s="500"/>
      <c r="P200" s="500"/>
      <c r="Q200" s="500"/>
      <c r="R200" s="500"/>
    </row>
    <row r="201" spans="1:18" ht="27" customHeight="1" x14ac:dyDescent="0.2">
      <c r="A201" s="438" t="s">
        <v>17</v>
      </c>
      <c r="B201" s="570">
        <v>121655</v>
      </c>
      <c r="C201" s="342">
        <v>254142</v>
      </c>
      <c r="D201" s="342">
        <v>30</v>
      </c>
      <c r="E201" s="342">
        <v>377054</v>
      </c>
      <c r="F201" s="342">
        <v>30</v>
      </c>
      <c r="G201" s="342">
        <v>585908</v>
      </c>
      <c r="H201" s="342">
        <v>30</v>
      </c>
      <c r="I201" s="342">
        <v>1247506</v>
      </c>
      <c r="J201" s="637">
        <v>22</v>
      </c>
      <c r="K201" s="342">
        <v>1440665</v>
      </c>
      <c r="L201" s="637">
        <v>28</v>
      </c>
      <c r="M201" s="500"/>
      <c r="N201" s="500"/>
      <c r="O201" s="500"/>
      <c r="P201" s="500"/>
      <c r="Q201" s="500"/>
      <c r="R201" s="500"/>
    </row>
    <row r="202" spans="1:18" ht="27" customHeight="1" x14ac:dyDescent="0.2">
      <c r="A202" s="438" t="s">
        <v>18</v>
      </c>
      <c r="B202" s="570">
        <v>182153</v>
      </c>
      <c r="C202" s="342">
        <v>463714</v>
      </c>
      <c r="D202" s="342">
        <v>8</v>
      </c>
      <c r="E202" s="342">
        <v>595374</v>
      </c>
      <c r="F202" s="342">
        <v>19</v>
      </c>
      <c r="G202" s="342">
        <v>985310</v>
      </c>
      <c r="H202" s="342">
        <v>16</v>
      </c>
      <c r="I202" s="342">
        <v>1450695</v>
      </c>
      <c r="J202" s="637">
        <v>15</v>
      </c>
      <c r="K202" s="342">
        <v>2183370</v>
      </c>
      <c r="L202" s="637">
        <v>12</v>
      </c>
      <c r="M202" s="500"/>
      <c r="N202" s="500"/>
      <c r="O202" s="500"/>
      <c r="P202" s="500"/>
      <c r="Q202" s="500"/>
      <c r="R202" s="500"/>
    </row>
    <row r="203" spans="1:18" ht="27" customHeight="1" x14ac:dyDescent="0.2">
      <c r="A203" s="438" t="s">
        <v>19</v>
      </c>
      <c r="B203" s="570">
        <v>169903</v>
      </c>
      <c r="C203" s="342">
        <v>406785</v>
      </c>
      <c r="D203" s="342">
        <v>19</v>
      </c>
      <c r="E203" s="342">
        <v>655218</v>
      </c>
      <c r="F203" s="342">
        <v>12</v>
      </c>
      <c r="G203" s="342">
        <v>1204662</v>
      </c>
      <c r="H203" s="342">
        <v>6</v>
      </c>
      <c r="I203" s="342">
        <v>1832095</v>
      </c>
      <c r="J203" s="637">
        <v>7</v>
      </c>
      <c r="K203" s="342">
        <v>2474143</v>
      </c>
      <c r="L203" s="637">
        <v>7</v>
      </c>
      <c r="M203" s="500"/>
      <c r="N203" s="500"/>
      <c r="O203" s="500"/>
      <c r="P203" s="500"/>
      <c r="Q203" s="500"/>
      <c r="R203" s="500"/>
    </row>
    <row r="204" spans="1:18" ht="27" customHeight="1" x14ac:dyDescent="0.2">
      <c r="A204" s="438" t="s">
        <v>20</v>
      </c>
      <c r="B204" s="570">
        <v>148218</v>
      </c>
      <c r="C204" s="342">
        <v>390248</v>
      </c>
      <c r="D204" s="342">
        <v>21</v>
      </c>
      <c r="E204" s="342">
        <v>536983</v>
      </c>
      <c r="F204" s="342">
        <v>22</v>
      </c>
      <c r="G204" s="342">
        <v>792676</v>
      </c>
      <c r="H204" s="342">
        <v>23</v>
      </c>
      <c r="I204" s="342">
        <v>1157051</v>
      </c>
      <c r="J204" s="637">
        <v>26</v>
      </c>
      <c r="K204" s="342">
        <v>1636491</v>
      </c>
      <c r="L204" s="637">
        <v>24</v>
      </c>
      <c r="M204" s="500"/>
      <c r="N204" s="500"/>
      <c r="O204" s="500"/>
      <c r="P204" s="500"/>
      <c r="Q204" s="500"/>
      <c r="R204" s="500"/>
    </row>
    <row r="205" spans="1:18" ht="27" customHeight="1" x14ac:dyDescent="0.2">
      <c r="A205" s="438" t="s">
        <v>21</v>
      </c>
      <c r="B205" s="570">
        <v>83904</v>
      </c>
      <c r="C205" s="342">
        <v>181091</v>
      </c>
      <c r="D205" s="342">
        <v>31</v>
      </c>
      <c r="E205" s="342">
        <v>257938</v>
      </c>
      <c r="F205" s="342">
        <v>31</v>
      </c>
      <c r="G205" s="342">
        <v>440551</v>
      </c>
      <c r="H205" s="342">
        <v>31</v>
      </c>
      <c r="I205" s="342">
        <v>715544</v>
      </c>
      <c r="J205" s="637">
        <v>31</v>
      </c>
      <c r="K205" s="342">
        <v>920833</v>
      </c>
      <c r="L205" s="637">
        <v>31</v>
      </c>
      <c r="M205" s="500"/>
      <c r="N205" s="500"/>
      <c r="O205" s="500"/>
      <c r="P205" s="500"/>
      <c r="Q205" s="500"/>
      <c r="R205" s="500"/>
    </row>
    <row r="206" spans="1:18" ht="27" customHeight="1" x14ac:dyDescent="0.2">
      <c r="A206" s="438" t="s">
        <v>22</v>
      </c>
      <c r="B206" s="570">
        <v>179009</v>
      </c>
      <c r="C206" s="342">
        <v>437051</v>
      </c>
      <c r="D206" s="342">
        <v>13</v>
      </c>
      <c r="E206" s="342">
        <v>713385</v>
      </c>
      <c r="F206" s="342">
        <v>9</v>
      </c>
      <c r="G206" s="342">
        <v>1033259</v>
      </c>
      <c r="H206" s="342">
        <v>13</v>
      </c>
      <c r="I206" s="342">
        <v>1661164</v>
      </c>
      <c r="J206" s="637">
        <v>12</v>
      </c>
      <c r="K206" s="342">
        <v>2141286</v>
      </c>
      <c r="L206" s="637">
        <v>15</v>
      </c>
      <c r="M206" s="500"/>
      <c r="N206" s="500"/>
      <c r="O206" s="500"/>
      <c r="P206" s="500"/>
      <c r="Q206" s="500"/>
      <c r="R206" s="500"/>
    </row>
    <row r="207" spans="1:18" ht="27" customHeight="1" x14ac:dyDescent="0.2">
      <c r="A207" s="438" t="s">
        <v>23</v>
      </c>
      <c r="B207" s="570">
        <v>176494</v>
      </c>
      <c r="C207" s="342">
        <v>461729</v>
      </c>
      <c r="D207" s="342">
        <v>9</v>
      </c>
      <c r="E207" s="342">
        <v>672626</v>
      </c>
      <c r="F207" s="342">
        <v>11</v>
      </c>
      <c r="G207" s="342">
        <v>1095672</v>
      </c>
      <c r="H207" s="342">
        <v>11</v>
      </c>
      <c r="I207" s="342">
        <v>1773563</v>
      </c>
      <c r="J207" s="637">
        <v>8</v>
      </c>
      <c r="K207" s="342">
        <v>2288214</v>
      </c>
      <c r="L207" s="637">
        <v>9</v>
      </c>
      <c r="M207" s="500"/>
      <c r="N207" s="500"/>
      <c r="O207" s="500"/>
      <c r="P207" s="500"/>
      <c r="Q207" s="500"/>
      <c r="R207" s="500"/>
    </row>
    <row r="208" spans="1:18" ht="27" customHeight="1" x14ac:dyDescent="0.2">
      <c r="A208" s="438" t="s">
        <v>24</v>
      </c>
      <c r="B208" s="570">
        <v>169816</v>
      </c>
      <c r="C208" s="342">
        <v>453881</v>
      </c>
      <c r="D208" s="342">
        <v>10</v>
      </c>
      <c r="E208" s="342">
        <v>636830</v>
      </c>
      <c r="F208" s="342">
        <v>16</v>
      </c>
      <c r="G208" s="342">
        <v>1001934</v>
      </c>
      <c r="H208" s="342">
        <v>15</v>
      </c>
      <c r="I208" s="342">
        <v>1701979</v>
      </c>
      <c r="J208" s="637">
        <v>11</v>
      </c>
      <c r="K208" s="342">
        <v>2387470</v>
      </c>
      <c r="L208" s="637">
        <v>8</v>
      </c>
      <c r="M208" s="500"/>
      <c r="N208" s="500"/>
      <c r="O208" s="500"/>
      <c r="P208" s="500"/>
      <c r="Q208" s="500"/>
      <c r="R208" s="500"/>
    </row>
    <row r="209" spans="1:18" ht="27" customHeight="1" x14ac:dyDescent="0.2">
      <c r="A209" s="438" t="s">
        <v>93</v>
      </c>
      <c r="B209" s="570">
        <v>137830</v>
      </c>
      <c r="C209" s="342">
        <v>344844</v>
      </c>
      <c r="D209" s="342">
        <v>25</v>
      </c>
      <c r="E209" s="342">
        <v>477462</v>
      </c>
      <c r="F209" s="342">
        <v>27</v>
      </c>
      <c r="G209" s="342">
        <v>708296</v>
      </c>
      <c r="H209" s="342">
        <v>27</v>
      </c>
      <c r="I209" s="342">
        <v>1285716</v>
      </c>
      <c r="J209" s="637">
        <v>21</v>
      </c>
      <c r="K209" s="342">
        <v>1519486</v>
      </c>
      <c r="L209" s="637">
        <v>27</v>
      </c>
      <c r="M209" s="500"/>
      <c r="N209" s="500"/>
      <c r="O209" s="500"/>
      <c r="P209" s="500"/>
      <c r="Q209" s="500"/>
      <c r="R209" s="500"/>
    </row>
    <row r="210" spans="1:18" ht="27" customHeight="1" x14ac:dyDescent="0.2">
      <c r="A210" s="438" t="s">
        <v>72</v>
      </c>
      <c r="B210" s="570">
        <v>107781</v>
      </c>
      <c r="C210" s="342">
        <v>351359</v>
      </c>
      <c r="D210" s="342">
        <v>24</v>
      </c>
      <c r="E210" s="342">
        <v>543799</v>
      </c>
      <c r="F210" s="342">
        <v>21</v>
      </c>
      <c r="G210" s="342">
        <v>858631</v>
      </c>
      <c r="H210" s="342">
        <v>21</v>
      </c>
      <c r="I210" s="342">
        <v>1340244</v>
      </c>
      <c r="J210" s="637">
        <v>20</v>
      </c>
      <c r="K210" s="342">
        <v>1852731</v>
      </c>
      <c r="L210" s="637">
        <v>20</v>
      </c>
      <c r="M210" s="500"/>
      <c r="N210" s="500"/>
      <c r="O210" s="500"/>
      <c r="P210" s="500"/>
      <c r="Q210" s="500"/>
      <c r="R210" s="500"/>
    </row>
    <row r="211" spans="1:18" ht="27" customHeight="1" x14ac:dyDescent="0.2">
      <c r="A211" s="438" t="s">
        <v>94</v>
      </c>
      <c r="B211" s="570">
        <v>135363</v>
      </c>
      <c r="C211" s="342">
        <v>369310</v>
      </c>
      <c r="D211" s="342">
        <v>22</v>
      </c>
      <c r="E211" s="342">
        <v>510893</v>
      </c>
      <c r="F211" s="342">
        <v>25</v>
      </c>
      <c r="G211" s="342">
        <v>770258</v>
      </c>
      <c r="H211" s="342">
        <v>24</v>
      </c>
      <c r="I211" s="342">
        <v>1221171</v>
      </c>
      <c r="J211" s="637">
        <v>24</v>
      </c>
      <c r="K211" s="342">
        <v>1720905</v>
      </c>
      <c r="L211" s="637">
        <v>22</v>
      </c>
      <c r="M211" s="500"/>
      <c r="N211" s="500"/>
      <c r="O211" s="500"/>
      <c r="P211" s="500"/>
      <c r="Q211" s="500"/>
      <c r="R211" s="500"/>
    </row>
    <row r="212" spans="1:18" ht="27" customHeight="1" x14ac:dyDescent="0.2">
      <c r="A212" s="438" t="s">
        <v>95</v>
      </c>
      <c r="B212" s="570">
        <v>161140</v>
      </c>
      <c r="C212" s="342">
        <v>412851</v>
      </c>
      <c r="D212" s="342">
        <v>16</v>
      </c>
      <c r="E212" s="342">
        <v>646820</v>
      </c>
      <c r="F212" s="342">
        <v>13</v>
      </c>
      <c r="G212" s="342">
        <v>1017161</v>
      </c>
      <c r="H212" s="342">
        <v>14</v>
      </c>
      <c r="I212" s="342">
        <v>1423372</v>
      </c>
      <c r="J212" s="637">
        <v>16</v>
      </c>
      <c r="K212" s="342">
        <v>2129760</v>
      </c>
      <c r="L212" s="637">
        <v>16</v>
      </c>
      <c r="M212" s="500"/>
      <c r="N212" s="500"/>
      <c r="O212" s="500"/>
      <c r="P212" s="500"/>
      <c r="Q212" s="500"/>
      <c r="R212" s="500"/>
    </row>
    <row r="213" spans="1:18" ht="27" customHeight="1" x14ac:dyDescent="0.2">
      <c r="A213" s="438" t="s">
        <v>29</v>
      </c>
      <c r="B213" s="570">
        <v>145418</v>
      </c>
      <c r="C213" s="342">
        <v>423098</v>
      </c>
      <c r="D213" s="342">
        <v>15</v>
      </c>
      <c r="E213" s="342">
        <v>607219</v>
      </c>
      <c r="F213" s="342">
        <v>18</v>
      </c>
      <c r="G213" s="342">
        <v>948446</v>
      </c>
      <c r="H213" s="342">
        <v>18</v>
      </c>
      <c r="I213" s="342">
        <v>1396802</v>
      </c>
      <c r="J213" s="637">
        <v>18</v>
      </c>
      <c r="K213" s="342">
        <v>2043817</v>
      </c>
      <c r="L213" s="637">
        <v>18</v>
      </c>
      <c r="M213" s="500"/>
      <c r="N213" s="500"/>
      <c r="O213" s="500"/>
      <c r="P213" s="500"/>
      <c r="Q213" s="500"/>
      <c r="R213" s="500"/>
    </row>
    <row r="214" spans="1:18" ht="27" customHeight="1" x14ac:dyDescent="0.2">
      <c r="A214" s="438" t="s">
        <v>30</v>
      </c>
      <c r="B214" s="570">
        <v>158163</v>
      </c>
      <c r="C214" s="342">
        <v>409285</v>
      </c>
      <c r="D214" s="342">
        <v>17</v>
      </c>
      <c r="E214" s="342">
        <v>632907</v>
      </c>
      <c r="F214" s="342">
        <v>17</v>
      </c>
      <c r="G214" s="342">
        <v>969405</v>
      </c>
      <c r="H214" s="342">
        <v>17</v>
      </c>
      <c r="I214" s="342">
        <v>1412917</v>
      </c>
      <c r="J214" s="637">
        <v>17</v>
      </c>
      <c r="K214" s="342">
        <v>1964772</v>
      </c>
      <c r="L214" s="637">
        <v>19</v>
      </c>
      <c r="M214" s="500"/>
      <c r="N214" s="500"/>
      <c r="O214" s="500"/>
      <c r="P214" s="500"/>
      <c r="Q214" s="500"/>
      <c r="R214" s="500"/>
    </row>
    <row r="215" spans="1:18" ht="27" customHeight="1" x14ac:dyDescent="0.2">
      <c r="A215" s="438" t="s">
        <v>31</v>
      </c>
      <c r="B215" s="570">
        <v>159407</v>
      </c>
      <c r="C215" s="342">
        <v>343718</v>
      </c>
      <c r="D215" s="342">
        <v>26</v>
      </c>
      <c r="E215" s="342">
        <v>491416</v>
      </c>
      <c r="F215" s="342">
        <v>26</v>
      </c>
      <c r="G215" s="342">
        <v>711448</v>
      </c>
      <c r="H215" s="342">
        <v>26</v>
      </c>
      <c r="I215" s="342">
        <v>1049130</v>
      </c>
      <c r="J215" s="637">
        <v>30</v>
      </c>
      <c r="K215" s="342">
        <v>1412610</v>
      </c>
      <c r="L215" s="637">
        <v>29</v>
      </c>
      <c r="M215" s="500"/>
      <c r="N215" s="500"/>
      <c r="O215" s="500"/>
      <c r="P215" s="500"/>
      <c r="Q215" s="500"/>
      <c r="R215" s="500"/>
    </row>
    <row r="216" spans="1:18" ht="27" customHeight="1" x14ac:dyDescent="0.2">
      <c r="A216" s="438" t="s">
        <v>32</v>
      </c>
      <c r="B216" s="570">
        <v>222564</v>
      </c>
      <c r="C216" s="342">
        <v>627645</v>
      </c>
      <c r="D216" s="342">
        <v>3</v>
      </c>
      <c r="E216" s="342">
        <v>982841</v>
      </c>
      <c r="F216" s="342">
        <v>4</v>
      </c>
      <c r="G216" s="342">
        <v>1676250</v>
      </c>
      <c r="H216" s="342">
        <v>1</v>
      </c>
      <c r="I216" s="342">
        <v>2407119</v>
      </c>
      <c r="J216" s="637">
        <v>1</v>
      </c>
      <c r="K216" s="342">
        <v>2956967</v>
      </c>
      <c r="L216" s="637">
        <v>4</v>
      </c>
      <c r="M216" s="500"/>
      <c r="N216" s="500"/>
      <c r="O216" s="500"/>
      <c r="P216" s="500"/>
      <c r="Q216" s="500"/>
      <c r="R216" s="500"/>
    </row>
    <row r="217" spans="1:18" ht="27" customHeight="1" x14ac:dyDescent="0.2">
      <c r="A217" s="438" t="s">
        <v>69</v>
      </c>
      <c r="B217" s="570">
        <v>144654</v>
      </c>
      <c r="C217" s="342">
        <v>440521</v>
      </c>
      <c r="D217" s="342">
        <v>12</v>
      </c>
      <c r="E217" s="342">
        <v>639707</v>
      </c>
      <c r="F217" s="342">
        <v>15</v>
      </c>
      <c r="G217" s="342">
        <v>922951</v>
      </c>
      <c r="H217" s="342">
        <v>19</v>
      </c>
      <c r="I217" s="342">
        <v>1388769</v>
      </c>
      <c r="J217" s="637">
        <v>19</v>
      </c>
      <c r="K217" s="342">
        <v>2174296</v>
      </c>
      <c r="L217" s="637">
        <v>13</v>
      </c>
      <c r="M217" s="500"/>
      <c r="N217" s="500"/>
      <c r="O217" s="500"/>
      <c r="P217" s="500"/>
      <c r="Q217" s="500"/>
      <c r="R217" s="500"/>
    </row>
    <row r="218" spans="1:18" ht="27" customHeight="1" x14ac:dyDescent="0.2">
      <c r="A218" s="438" t="s">
        <v>34</v>
      </c>
      <c r="B218" s="570">
        <v>153805</v>
      </c>
      <c r="C218" s="342">
        <v>325340</v>
      </c>
      <c r="D218" s="342">
        <v>28</v>
      </c>
      <c r="E218" s="342">
        <v>427311</v>
      </c>
      <c r="F218" s="342">
        <v>28</v>
      </c>
      <c r="G218" s="342">
        <v>666185</v>
      </c>
      <c r="H218" s="342">
        <v>28</v>
      </c>
      <c r="I218" s="342">
        <v>1213587</v>
      </c>
      <c r="J218" s="637">
        <v>25</v>
      </c>
      <c r="K218" s="342">
        <v>1666595</v>
      </c>
      <c r="L218" s="637">
        <v>23</v>
      </c>
      <c r="M218" s="500"/>
      <c r="N218" s="500"/>
      <c r="O218" s="500"/>
      <c r="P218" s="500"/>
      <c r="Q218" s="500"/>
      <c r="R218" s="500"/>
    </row>
    <row r="219" spans="1:18" ht="27" customHeight="1" x14ac:dyDescent="0.2">
      <c r="A219" s="438" t="s">
        <v>35</v>
      </c>
      <c r="B219" s="570">
        <v>150264</v>
      </c>
      <c r="C219" s="342">
        <v>390637</v>
      </c>
      <c r="D219" s="342">
        <v>20</v>
      </c>
      <c r="E219" s="342">
        <v>747776</v>
      </c>
      <c r="F219" s="342">
        <v>8</v>
      </c>
      <c r="G219" s="342">
        <v>1100969</v>
      </c>
      <c r="H219" s="342">
        <v>10</v>
      </c>
      <c r="I219" s="342">
        <v>1455489</v>
      </c>
      <c r="J219" s="637">
        <v>14</v>
      </c>
      <c r="K219" s="342">
        <v>2167208</v>
      </c>
      <c r="L219" s="637">
        <v>14</v>
      </c>
      <c r="M219" s="500"/>
      <c r="N219" s="500"/>
      <c r="O219" s="500"/>
      <c r="P219" s="500"/>
      <c r="Q219" s="500"/>
      <c r="R219" s="500"/>
    </row>
    <row r="220" spans="1:18" ht="27" customHeight="1" x14ac:dyDescent="0.2">
      <c r="A220" s="30" t="s">
        <v>36</v>
      </c>
      <c r="B220" s="570">
        <v>195837</v>
      </c>
      <c r="C220" s="342">
        <v>551020</v>
      </c>
      <c r="D220" s="342">
        <v>4</v>
      </c>
      <c r="E220" s="342">
        <v>996563</v>
      </c>
      <c r="F220" s="342">
        <v>3</v>
      </c>
      <c r="G220" s="342">
        <v>1399565</v>
      </c>
      <c r="H220" s="342">
        <v>4</v>
      </c>
      <c r="I220" s="342">
        <v>2349503</v>
      </c>
      <c r="J220" s="637">
        <v>2</v>
      </c>
      <c r="K220" s="342">
        <v>3369782</v>
      </c>
      <c r="L220" s="637">
        <v>1</v>
      </c>
      <c r="M220" s="500"/>
      <c r="N220" s="500"/>
      <c r="O220" s="500"/>
      <c r="P220" s="500"/>
      <c r="Q220" s="500"/>
      <c r="R220" s="500"/>
    </row>
    <row r="221" spans="1:18" s="20" customFormat="1" ht="27" customHeight="1" x14ac:dyDescent="0.25">
      <c r="A221" s="830" t="s">
        <v>292</v>
      </c>
      <c r="B221" s="831"/>
      <c r="C221" s="33"/>
      <c r="D221" s="33"/>
      <c r="E221" s="33"/>
      <c r="F221" s="33"/>
    </row>
    <row r="222" spans="1:18" ht="27" customHeight="1" x14ac:dyDescent="0.25">
      <c r="A222" s="591"/>
    </row>
    <row r="223" spans="1:18" ht="27" customHeight="1" x14ac:dyDescent="0.25">
      <c r="A223" s="469" t="s">
        <v>829</v>
      </c>
      <c r="B223" s="7"/>
      <c r="C223" s="131"/>
      <c r="D223" s="131"/>
      <c r="E223" s="131"/>
      <c r="F223" s="131"/>
    </row>
    <row r="224" spans="1:18" ht="27" customHeight="1" x14ac:dyDescent="0.25">
      <c r="A224" s="789" t="s">
        <v>1</v>
      </c>
      <c r="B224" s="487">
        <v>1394</v>
      </c>
      <c r="C224" s="790">
        <v>1399</v>
      </c>
      <c r="D224" s="791"/>
      <c r="E224" s="790">
        <v>1400</v>
      </c>
      <c r="F224" s="791"/>
      <c r="G224" s="790">
        <v>1401</v>
      </c>
      <c r="H224" s="791"/>
      <c r="I224" s="789">
        <v>1402</v>
      </c>
      <c r="J224" s="789"/>
      <c r="K224" s="789">
        <v>1403</v>
      </c>
      <c r="L224" s="789"/>
    </row>
    <row r="225" spans="1:28" ht="27" customHeight="1" x14ac:dyDescent="0.25">
      <c r="A225" s="789"/>
      <c r="B225" s="472" t="s">
        <v>299</v>
      </c>
      <c r="C225" s="472" t="s">
        <v>299</v>
      </c>
      <c r="D225" s="461" t="s">
        <v>3</v>
      </c>
      <c r="E225" s="472" t="s">
        <v>299</v>
      </c>
      <c r="F225" s="461" t="s">
        <v>3</v>
      </c>
      <c r="G225" s="472" t="s">
        <v>299</v>
      </c>
      <c r="H225" s="461" t="s">
        <v>3</v>
      </c>
      <c r="I225" s="472" t="s">
        <v>299</v>
      </c>
      <c r="J225" s="461" t="s">
        <v>3</v>
      </c>
      <c r="K225" s="472" t="s">
        <v>299</v>
      </c>
      <c r="L225" s="461" t="s">
        <v>3</v>
      </c>
    </row>
    <row r="226" spans="1:28" ht="27" customHeight="1" x14ac:dyDescent="0.25">
      <c r="A226" s="86" t="s">
        <v>91</v>
      </c>
      <c r="B226" s="89">
        <v>0.36804999999999999</v>
      </c>
      <c r="C226" s="322">
        <v>0.38352999999999998</v>
      </c>
      <c r="D226" s="320" t="s">
        <v>230</v>
      </c>
      <c r="E226" s="321">
        <v>0.37569999999999998</v>
      </c>
      <c r="F226" s="2" t="s">
        <v>230</v>
      </c>
      <c r="G226" s="322">
        <v>0.36957000000000001</v>
      </c>
      <c r="H226" s="2" t="s">
        <v>230</v>
      </c>
      <c r="I226" s="322">
        <v>0.38200000000000001</v>
      </c>
      <c r="J226" s="2" t="s">
        <v>230</v>
      </c>
      <c r="K226" s="322">
        <v>0.36890000000000001</v>
      </c>
      <c r="L226" s="316" t="s">
        <v>230</v>
      </c>
      <c r="M226" s="119"/>
      <c r="N226" s="119"/>
      <c r="O226" s="119"/>
      <c r="P226" s="119"/>
      <c r="Q226" s="500"/>
      <c r="R226" s="119"/>
      <c r="S226" s="702"/>
      <c r="T226" s="702"/>
      <c r="U226" s="702"/>
      <c r="V226" s="702"/>
      <c r="W226" s="702"/>
      <c r="X226" s="702"/>
      <c r="Y226" s="702"/>
      <c r="Z226" s="702"/>
      <c r="AA226" s="702"/>
      <c r="AB226" s="702"/>
    </row>
    <row r="227" spans="1:28" ht="27" customHeight="1" x14ac:dyDescent="0.2">
      <c r="A227" s="438" t="s">
        <v>6</v>
      </c>
      <c r="B227" s="694">
        <v>0.33495999999999998</v>
      </c>
      <c r="C227" s="343">
        <v>0.37426999999999999</v>
      </c>
      <c r="D227" s="342">
        <v>4</v>
      </c>
      <c r="E227" s="334">
        <v>0.37519999999999998</v>
      </c>
      <c r="F227" s="342">
        <v>3</v>
      </c>
      <c r="G227" s="343">
        <v>0.35039999999999999</v>
      </c>
      <c r="H227" s="342">
        <v>7</v>
      </c>
      <c r="I227" s="343">
        <v>0.33090000000000003</v>
      </c>
      <c r="J227" s="637">
        <v>9</v>
      </c>
      <c r="K227" s="343">
        <v>0.32529999999999998</v>
      </c>
      <c r="L227" s="637">
        <v>9</v>
      </c>
      <c r="M227" s="500"/>
      <c r="N227" s="500"/>
      <c r="O227" s="500"/>
      <c r="P227" s="500"/>
      <c r="Q227" s="500"/>
      <c r="R227" s="500"/>
      <c r="S227" s="702"/>
      <c r="T227" s="702"/>
      <c r="U227" s="702"/>
      <c r="V227" s="702"/>
      <c r="W227" s="702"/>
      <c r="X227" s="702"/>
      <c r="Y227" s="702"/>
      <c r="Z227" s="702"/>
      <c r="AA227" s="702"/>
      <c r="AB227" s="702"/>
    </row>
    <row r="228" spans="1:28" ht="27" customHeight="1" x14ac:dyDescent="0.2">
      <c r="A228" s="438" t="s">
        <v>7</v>
      </c>
      <c r="B228" s="694">
        <v>0.25688</v>
      </c>
      <c r="C228" s="343">
        <v>0.34122999999999998</v>
      </c>
      <c r="D228" s="342">
        <v>10</v>
      </c>
      <c r="E228" s="334">
        <v>0.36459999999999998</v>
      </c>
      <c r="F228" s="342">
        <v>4</v>
      </c>
      <c r="G228" s="343">
        <v>0.3261</v>
      </c>
      <c r="H228" s="342">
        <v>14</v>
      </c>
      <c r="I228" s="343">
        <v>0.30709999999999998</v>
      </c>
      <c r="J228" s="637">
        <v>20</v>
      </c>
      <c r="K228" s="343">
        <v>0.31519999999999998</v>
      </c>
      <c r="L228" s="637">
        <v>14</v>
      </c>
      <c r="M228" s="500"/>
      <c r="N228" s="500"/>
      <c r="O228" s="500"/>
      <c r="P228" s="500"/>
      <c r="Q228" s="500"/>
      <c r="R228" s="500"/>
      <c r="S228" s="702"/>
      <c r="T228" s="702"/>
      <c r="U228" s="702"/>
      <c r="V228" s="702"/>
      <c r="W228" s="702"/>
      <c r="X228" s="702"/>
      <c r="Y228" s="702"/>
      <c r="Z228" s="702"/>
      <c r="AA228" s="702"/>
      <c r="AB228" s="702"/>
    </row>
    <row r="229" spans="1:28" ht="27" customHeight="1" x14ac:dyDescent="0.2">
      <c r="A229" s="438" t="s">
        <v>8</v>
      </c>
      <c r="B229" s="694">
        <v>0.27361000000000002</v>
      </c>
      <c r="C229" s="343">
        <v>0.25785000000000002</v>
      </c>
      <c r="D229" s="342">
        <v>31</v>
      </c>
      <c r="E229" s="334">
        <v>0.33510000000000001</v>
      </c>
      <c r="F229" s="342">
        <v>15</v>
      </c>
      <c r="G229" s="343">
        <v>0.32489000000000001</v>
      </c>
      <c r="H229" s="342">
        <v>15</v>
      </c>
      <c r="I229" s="343">
        <v>0.31219999999999998</v>
      </c>
      <c r="J229" s="637">
        <v>17</v>
      </c>
      <c r="K229" s="343">
        <v>0.3362</v>
      </c>
      <c r="L229" s="637">
        <v>7</v>
      </c>
      <c r="M229" s="500"/>
      <c r="N229" s="500"/>
      <c r="O229" s="500"/>
      <c r="P229" s="500"/>
      <c r="Q229" s="500"/>
      <c r="R229" s="500"/>
      <c r="S229" s="702"/>
      <c r="T229" s="702"/>
      <c r="U229" s="702"/>
      <c r="V229" s="702"/>
      <c r="W229" s="702"/>
      <c r="X229" s="702"/>
      <c r="Y229" s="702"/>
      <c r="Z229" s="702"/>
      <c r="AA229" s="702"/>
      <c r="AB229" s="702"/>
    </row>
    <row r="230" spans="1:28" ht="27" customHeight="1" x14ac:dyDescent="0.2">
      <c r="A230" s="438" t="s">
        <v>51</v>
      </c>
      <c r="B230" s="694">
        <v>0.35093000000000002</v>
      </c>
      <c r="C230" s="343">
        <v>0.29432000000000003</v>
      </c>
      <c r="D230" s="342">
        <v>29</v>
      </c>
      <c r="E230" s="334">
        <v>0.29070000000000001</v>
      </c>
      <c r="F230" s="342">
        <v>27</v>
      </c>
      <c r="G230" s="343">
        <v>0.29237999999999997</v>
      </c>
      <c r="H230" s="342">
        <v>27</v>
      </c>
      <c r="I230" s="343">
        <v>0.29149999999999998</v>
      </c>
      <c r="J230" s="637">
        <v>25</v>
      </c>
      <c r="K230" s="343">
        <v>0.35</v>
      </c>
      <c r="L230" s="637">
        <v>5</v>
      </c>
      <c r="M230" s="500"/>
      <c r="N230" s="500"/>
      <c r="O230" s="500"/>
      <c r="P230" s="500"/>
      <c r="Q230" s="500"/>
      <c r="R230" s="500"/>
      <c r="S230" s="702"/>
      <c r="T230" s="702"/>
      <c r="U230" s="702"/>
      <c r="V230" s="702"/>
      <c r="W230" s="702"/>
      <c r="X230" s="702"/>
      <c r="Y230" s="702"/>
      <c r="Z230" s="702"/>
      <c r="AA230" s="702"/>
      <c r="AB230" s="702"/>
    </row>
    <row r="231" spans="1:28" ht="27" customHeight="1" x14ac:dyDescent="0.2">
      <c r="A231" s="438" t="s">
        <v>10</v>
      </c>
      <c r="B231" s="694">
        <v>0.25673000000000001</v>
      </c>
      <c r="C231" s="343">
        <v>0.32269999999999999</v>
      </c>
      <c r="D231" s="342">
        <v>18</v>
      </c>
      <c r="E231" s="334">
        <v>0.30280000000000001</v>
      </c>
      <c r="F231" s="342">
        <v>23</v>
      </c>
      <c r="G231" s="343">
        <v>0.30636999999999998</v>
      </c>
      <c r="H231" s="342">
        <v>22</v>
      </c>
      <c r="I231" s="343">
        <v>0.31240000000000001</v>
      </c>
      <c r="J231" s="637">
        <v>15</v>
      </c>
      <c r="K231" s="343">
        <v>0.31590000000000001</v>
      </c>
      <c r="L231" s="637">
        <v>13</v>
      </c>
      <c r="M231" s="500"/>
      <c r="N231" s="500"/>
      <c r="O231" s="500"/>
      <c r="P231" s="500"/>
      <c r="Q231" s="500"/>
      <c r="R231" s="500"/>
      <c r="S231" s="702"/>
      <c r="T231" s="702"/>
      <c r="U231" s="702"/>
      <c r="V231" s="702"/>
      <c r="W231" s="702"/>
      <c r="X231" s="702"/>
      <c r="Y231" s="702"/>
      <c r="Z231" s="702"/>
      <c r="AA231" s="702"/>
      <c r="AB231" s="702"/>
    </row>
    <row r="232" spans="1:28" ht="27" customHeight="1" x14ac:dyDescent="0.2">
      <c r="A232" s="438" t="s">
        <v>11</v>
      </c>
      <c r="B232" s="694">
        <v>0.26230999999999999</v>
      </c>
      <c r="C232" s="343">
        <v>0.31753999999999999</v>
      </c>
      <c r="D232" s="342">
        <v>22</v>
      </c>
      <c r="E232" s="334">
        <v>0.29899999999999999</v>
      </c>
      <c r="F232" s="342">
        <v>25</v>
      </c>
      <c r="G232" s="343">
        <v>0.2717</v>
      </c>
      <c r="H232" s="342">
        <v>30</v>
      </c>
      <c r="I232" s="343">
        <v>0.28210000000000002</v>
      </c>
      <c r="J232" s="637">
        <v>26</v>
      </c>
      <c r="K232" s="343">
        <v>0.2954</v>
      </c>
      <c r="L232" s="637">
        <v>23</v>
      </c>
      <c r="M232" s="500"/>
      <c r="N232" s="500"/>
      <c r="O232" s="500"/>
      <c r="P232" s="500"/>
      <c r="Q232" s="500"/>
      <c r="R232" s="500"/>
      <c r="S232" s="702"/>
      <c r="T232" s="702"/>
      <c r="U232" s="702"/>
      <c r="V232" s="702"/>
      <c r="W232" s="702"/>
      <c r="X232" s="702"/>
      <c r="Y232" s="702"/>
      <c r="Z232" s="702"/>
      <c r="AA232" s="702"/>
      <c r="AB232" s="702"/>
    </row>
    <row r="233" spans="1:28" ht="27" customHeight="1" x14ac:dyDescent="0.2">
      <c r="A233" s="438" t="s">
        <v>12</v>
      </c>
      <c r="B233" s="694">
        <v>0.32440999999999998</v>
      </c>
      <c r="C233" s="343">
        <v>0.30001</v>
      </c>
      <c r="D233" s="342">
        <v>27</v>
      </c>
      <c r="E233" s="334">
        <v>0.2928</v>
      </c>
      <c r="F233" s="342">
        <v>26</v>
      </c>
      <c r="G233" s="343">
        <v>0.34026000000000001</v>
      </c>
      <c r="H233" s="342">
        <v>10</v>
      </c>
      <c r="I233" s="343">
        <v>0.30769999999999997</v>
      </c>
      <c r="J233" s="637">
        <v>18</v>
      </c>
      <c r="K233" s="343">
        <v>0.3367</v>
      </c>
      <c r="L233" s="637">
        <v>6</v>
      </c>
      <c r="M233" s="500"/>
      <c r="N233" s="500"/>
      <c r="O233" s="500"/>
      <c r="P233" s="500"/>
      <c r="Q233" s="500"/>
      <c r="R233" s="500"/>
      <c r="S233" s="702"/>
      <c r="T233" s="702"/>
      <c r="U233" s="702"/>
      <c r="V233" s="702"/>
      <c r="W233" s="702"/>
      <c r="X233" s="702"/>
      <c r="Y233" s="702"/>
      <c r="Z233" s="702"/>
      <c r="AA233" s="702"/>
      <c r="AB233" s="702"/>
    </row>
    <row r="234" spans="1:28" ht="27" customHeight="1" x14ac:dyDescent="0.2">
      <c r="A234" s="438" t="s">
        <v>13</v>
      </c>
      <c r="B234" s="694">
        <v>0.37674000000000002</v>
      </c>
      <c r="C234" s="343">
        <v>0.38139000000000001</v>
      </c>
      <c r="D234" s="342">
        <v>3</v>
      </c>
      <c r="E234" s="334">
        <v>0.36180000000000001</v>
      </c>
      <c r="F234" s="342">
        <v>5</v>
      </c>
      <c r="G234" s="343">
        <v>0.3644</v>
      </c>
      <c r="H234" s="342">
        <v>4</v>
      </c>
      <c r="I234" s="343">
        <v>0.40849999999999997</v>
      </c>
      <c r="J234" s="637">
        <v>2</v>
      </c>
      <c r="K234" s="343">
        <v>0.3866</v>
      </c>
      <c r="L234" s="637">
        <v>3</v>
      </c>
      <c r="M234" s="500"/>
      <c r="N234" s="500"/>
      <c r="O234" s="500"/>
      <c r="P234" s="500"/>
      <c r="Q234" s="500"/>
      <c r="R234" s="500"/>
      <c r="S234" s="702"/>
      <c r="T234" s="702"/>
      <c r="U234" s="702"/>
      <c r="V234" s="702"/>
      <c r="W234" s="702"/>
      <c r="X234" s="702"/>
      <c r="Y234" s="702"/>
      <c r="Z234" s="702"/>
      <c r="AA234" s="702"/>
      <c r="AB234" s="702"/>
    </row>
    <row r="235" spans="1:28" ht="27" customHeight="1" x14ac:dyDescent="0.2">
      <c r="A235" s="438" t="s">
        <v>14</v>
      </c>
      <c r="B235" s="694">
        <v>0.33198</v>
      </c>
      <c r="C235" s="343">
        <v>0.32258999999999999</v>
      </c>
      <c r="D235" s="342">
        <v>19</v>
      </c>
      <c r="E235" s="334">
        <v>0.31840000000000002</v>
      </c>
      <c r="F235" s="342">
        <v>18</v>
      </c>
      <c r="G235" s="343">
        <v>0.34068999999999999</v>
      </c>
      <c r="H235" s="342">
        <v>9</v>
      </c>
      <c r="I235" s="343">
        <v>0.30719999999999997</v>
      </c>
      <c r="J235" s="637">
        <v>19</v>
      </c>
      <c r="K235" s="343">
        <v>0.2984</v>
      </c>
      <c r="L235" s="637">
        <v>20</v>
      </c>
      <c r="M235" s="500"/>
      <c r="N235" s="500"/>
      <c r="O235" s="500"/>
      <c r="P235" s="500"/>
      <c r="Q235" s="500"/>
      <c r="R235" s="500"/>
      <c r="S235" s="702"/>
      <c r="T235" s="702"/>
      <c r="U235" s="702"/>
      <c r="V235" s="702"/>
      <c r="W235" s="702"/>
      <c r="X235" s="702"/>
      <c r="Y235" s="702"/>
      <c r="Z235" s="702"/>
      <c r="AA235" s="702"/>
      <c r="AB235" s="702"/>
    </row>
    <row r="236" spans="1:28" ht="27" customHeight="1" x14ac:dyDescent="0.2">
      <c r="A236" s="438" t="s">
        <v>15</v>
      </c>
      <c r="B236" s="694">
        <v>0.28089999999999998</v>
      </c>
      <c r="C236" s="343">
        <v>0.30952000000000002</v>
      </c>
      <c r="D236" s="342">
        <v>23</v>
      </c>
      <c r="E236" s="334">
        <v>0.34749999999999998</v>
      </c>
      <c r="F236" s="342">
        <v>9</v>
      </c>
      <c r="G236" s="343">
        <v>0.35387999999999997</v>
      </c>
      <c r="H236" s="342">
        <v>6</v>
      </c>
      <c r="I236" s="343">
        <v>0.33279999999999998</v>
      </c>
      <c r="J236" s="637">
        <v>8</v>
      </c>
      <c r="K236" s="343">
        <v>0.31459999999999999</v>
      </c>
      <c r="L236" s="637">
        <v>15</v>
      </c>
      <c r="M236" s="500"/>
      <c r="N236" s="500"/>
      <c r="O236" s="500"/>
      <c r="P236" s="500"/>
      <c r="Q236" s="500"/>
      <c r="R236" s="500"/>
      <c r="S236" s="702"/>
      <c r="T236" s="702"/>
      <c r="U236" s="702"/>
      <c r="V236" s="702"/>
      <c r="W236" s="702"/>
      <c r="X236" s="702"/>
      <c r="Y236" s="702"/>
      <c r="Z236" s="702"/>
      <c r="AA236" s="702"/>
      <c r="AB236" s="702"/>
    </row>
    <row r="237" spans="1:28" ht="27" customHeight="1" x14ac:dyDescent="0.2">
      <c r="A237" s="438" t="s">
        <v>16</v>
      </c>
      <c r="B237" s="694">
        <v>0.33562999999999998</v>
      </c>
      <c r="C237" s="343">
        <v>0.33692</v>
      </c>
      <c r="D237" s="342">
        <v>11</v>
      </c>
      <c r="E237" s="334">
        <v>0.34470000000000001</v>
      </c>
      <c r="F237" s="342">
        <v>11</v>
      </c>
      <c r="G237" s="343">
        <v>0.31680000000000003</v>
      </c>
      <c r="H237" s="342">
        <v>18</v>
      </c>
      <c r="I237" s="343">
        <v>0.3019</v>
      </c>
      <c r="J237" s="637">
        <v>23</v>
      </c>
      <c r="K237" s="343">
        <v>0.29609999999999997</v>
      </c>
      <c r="L237" s="637">
        <v>22</v>
      </c>
      <c r="M237" s="500"/>
      <c r="N237" s="500"/>
      <c r="O237" s="500"/>
      <c r="P237" s="500"/>
      <c r="Q237" s="500"/>
      <c r="R237" s="500"/>
      <c r="S237" s="702"/>
      <c r="T237" s="702"/>
      <c r="U237" s="702"/>
      <c r="V237" s="702"/>
      <c r="W237" s="702"/>
      <c r="X237" s="702"/>
      <c r="Y237" s="702"/>
      <c r="Z237" s="702"/>
      <c r="AA237" s="702"/>
      <c r="AB237" s="702"/>
    </row>
    <row r="238" spans="1:28" ht="27" customHeight="1" x14ac:dyDescent="0.2">
      <c r="A238" s="438" t="s">
        <v>17</v>
      </c>
      <c r="B238" s="694">
        <v>0.33522999999999997</v>
      </c>
      <c r="C238" s="343">
        <v>0.33072000000000001</v>
      </c>
      <c r="D238" s="342">
        <v>15</v>
      </c>
      <c r="E238" s="334">
        <v>0.34229999999999999</v>
      </c>
      <c r="F238" s="342">
        <v>12</v>
      </c>
      <c r="G238" s="343">
        <v>0.33510000000000001</v>
      </c>
      <c r="H238" s="342">
        <v>11</v>
      </c>
      <c r="I238" s="343">
        <v>0.32040000000000002</v>
      </c>
      <c r="J238" s="637">
        <v>12</v>
      </c>
      <c r="K238" s="343">
        <v>0.28160000000000002</v>
      </c>
      <c r="L238" s="637">
        <v>26</v>
      </c>
      <c r="M238" s="500"/>
      <c r="N238" s="500"/>
      <c r="O238" s="500"/>
      <c r="P238" s="500"/>
      <c r="Q238" s="500"/>
      <c r="R238" s="500"/>
      <c r="S238" s="702"/>
      <c r="T238" s="702"/>
      <c r="U238" s="702"/>
      <c r="V238" s="702"/>
      <c r="W238" s="702"/>
      <c r="X238" s="702"/>
      <c r="Y238" s="702"/>
      <c r="Z238" s="702"/>
      <c r="AA238" s="702"/>
      <c r="AB238" s="702"/>
    </row>
    <row r="239" spans="1:28" ht="27" customHeight="1" x14ac:dyDescent="0.2">
      <c r="A239" s="438" t="s">
        <v>18</v>
      </c>
      <c r="B239" s="694">
        <v>0.34098000000000001</v>
      </c>
      <c r="C239" s="343">
        <v>0.34353</v>
      </c>
      <c r="D239" s="342">
        <v>8</v>
      </c>
      <c r="E239" s="334">
        <v>0.35420000000000001</v>
      </c>
      <c r="F239" s="342">
        <v>6</v>
      </c>
      <c r="G239" s="343">
        <v>0.30809999999999998</v>
      </c>
      <c r="H239" s="342">
        <v>21</v>
      </c>
      <c r="I239" s="343">
        <v>0.31569999999999998</v>
      </c>
      <c r="J239" s="637">
        <v>13</v>
      </c>
      <c r="K239" s="343">
        <v>0.30980000000000002</v>
      </c>
      <c r="L239" s="637">
        <v>17</v>
      </c>
      <c r="M239" s="500"/>
      <c r="N239" s="500"/>
      <c r="O239" s="500"/>
      <c r="P239" s="500"/>
      <c r="Q239" s="500"/>
      <c r="R239" s="500"/>
      <c r="S239" s="702"/>
      <c r="T239" s="702"/>
      <c r="U239" s="702"/>
      <c r="V239" s="702"/>
      <c r="W239" s="702"/>
      <c r="X239" s="702"/>
      <c r="Y239" s="702"/>
      <c r="Z239" s="702"/>
      <c r="AA239" s="702"/>
      <c r="AB239" s="702"/>
    </row>
    <row r="240" spans="1:28" ht="27" customHeight="1" x14ac:dyDescent="0.2">
      <c r="A240" s="438" t="s">
        <v>19</v>
      </c>
      <c r="B240" s="694">
        <v>0.28388999999999998</v>
      </c>
      <c r="C240" s="343">
        <v>0.34748000000000001</v>
      </c>
      <c r="D240" s="342">
        <v>7</v>
      </c>
      <c r="E240" s="334">
        <v>0.3463</v>
      </c>
      <c r="F240" s="342">
        <v>10</v>
      </c>
      <c r="G240" s="343">
        <v>0.32127</v>
      </c>
      <c r="H240" s="342">
        <v>16</v>
      </c>
      <c r="I240" s="343">
        <v>0.32219999999999999</v>
      </c>
      <c r="J240" s="637">
        <v>11</v>
      </c>
      <c r="K240" s="343">
        <v>0.31680000000000003</v>
      </c>
      <c r="L240" s="637">
        <v>12</v>
      </c>
      <c r="M240" s="500"/>
      <c r="N240" s="500"/>
      <c r="O240" s="500"/>
      <c r="P240" s="500"/>
      <c r="Q240" s="500"/>
      <c r="R240" s="500"/>
      <c r="S240" s="702"/>
      <c r="T240" s="702"/>
      <c r="U240" s="702"/>
      <c r="V240" s="702"/>
      <c r="W240" s="702"/>
      <c r="X240" s="702"/>
      <c r="Y240" s="702"/>
      <c r="Z240" s="702"/>
      <c r="AA240" s="702"/>
      <c r="AB240" s="702"/>
    </row>
    <row r="241" spans="1:28" ht="27" customHeight="1" x14ac:dyDescent="0.2">
      <c r="A241" s="438" t="s">
        <v>20</v>
      </c>
      <c r="B241" s="694">
        <v>0.28909000000000001</v>
      </c>
      <c r="C241" s="343">
        <v>0.34245999999999999</v>
      </c>
      <c r="D241" s="342">
        <v>9</v>
      </c>
      <c r="E241" s="334">
        <v>0.30759999999999998</v>
      </c>
      <c r="F241" s="342">
        <v>21</v>
      </c>
      <c r="G241" s="343">
        <v>0.28816999999999998</v>
      </c>
      <c r="H241" s="342">
        <v>29</v>
      </c>
      <c r="I241" s="343">
        <v>0.27810000000000001</v>
      </c>
      <c r="J241" s="637">
        <v>30</v>
      </c>
      <c r="K241" s="343">
        <v>0.27460000000000001</v>
      </c>
      <c r="L241" s="637">
        <v>28</v>
      </c>
      <c r="M241" s="500"/>
      <c r="N241" s="500"/>
      <c r="O241" s="500"/>
      <c r="P241" s="500"/>
      <c r="Q241" s="500"/>
      <c r="R241" s="500"/>
      <c r="S241" s="702"/>
      <c r="T241" s="702"/>
      <c r="U241" s="702"/>
      <c r="V241" s="702"/>
      <c r="W241" s="702"/>
      <c r="X241" s="702"/>
      <c r="Y241" s="702"/>
      <c r="Z241" s="702"/>
      <c r="AA241" s="702"/>
      <c r="AB241" s="702"/>
    </row>
    <row r="242" spans="1:28" ht="27" customHeight="1" x14ac:dyDescent="0.2">
      <c r="A242" s="438" t="s">
        <v>21</v>
      </c>
      <c r="B242" s="694">
        <v>0.35942000000000002</v>
      </c>
      <c r="C242" s="343">
        <v>0.45704</v>
      </c>
      <c r="D242" s="342">
        <v>1</v>
      </c>
      <c r="E242" s="334">
        <v>0.4929</v>
      </c>
      <c r="F242" s="342">
        <v>1</v>
      </c>
      <c r="G242" s="343">
        <v>0.46467999999999998</v>
      </c>
      <c r="H242" s="342">
        <v>1</v>
      </c>
      <c r="I242" s="343">
        <v>0.41980000000000001</v>
      </c>
      <c r="J242" s="637">
        <v>1</v>
      </c>
      <c r="K242" s="343">
        <v>0.45910000000000001</v>
      </c>
      <c r="L242" s="637">
        <v>1</v>
      </c>
      <c r="M242" s="500"/>
      <c r="N242" s="500"/>
      <c r="O242" s="500"/>
      <c r="P242" s="500"/>
      <c r="Q242" s="500"/>
      <c r="R242" s="500"/>
      <c r="S242" s="702"/>
      <c r="T242" s="702"/>
      <c r="U242" s="702"/>
      <c r="V242" s="702"/>
      <c r="W242" s="702"/>
      <c r="X242" s="702"/>
      <c r="Y242" s="702"/>
      <c r="Z242" s="702"/>
      <c r="AA242" s="702"/>
      <c r="AB242" s="702"/>
    </row>
    <row r="243" spans="1:28" ht="27" customHeight="1" x14ac:dyDescent="0.2">
      <c r="A243" s="438" t="s">
        <v>22</v>
      </c>
      <c r="B243" s="694">
        <v>0.35918</v>
      </c>
      <c r="C243" s="343">
        <v>0.31857000000000002</v>
      </c>
      <c r="D243" s="342">
        <v>21</v>
      </c>
      <c r="E243" s="334">
        <v>0.33839999999999998</v>
      </c>
      <c r="F243" s="342">
        <v>14</v>
      </c>
      <c r="G243" s="343">
        <v>0.38911000000000001</v>
      </c>
      <c r="H243" s="342">
        <v>3</v>
      </c>
      <c r="I243" s="343">
        <v>0.3271</v>
      </c>
      <c r="J243" s="637">
        <v>10</v>
      </c>
      <c r="K243" s="343">
        <v>0.30869999999999997</v>
      </c>
      <c r="L243" s="637">
        <v>18</v>
      </c>
      <c r="M243" s="500"/>
      <c r="N243" s="500"/>
      <c r="O243" s="500"/>
      <c r="P243" s="500"/>
      <c r="Q243" s="500"/>
      <c r="R243" s="500"/>
      <c r="S243" s="702"/>
      <c r="T243" s="702"/>
      <c r="U243" s="702"/>
      <c r="V243" s="702"/>
      <c r="W243" s="702"/>
      <c r="X243" s="702"/>
      <c r="Y243" s="702"/>
      <c r="Z243" s="702"/>
      <c r="AA243" s="702"/>
      <c r="AB243" s="702"/>
    </row>
    <row r="244" spans="1:28" ht="27" customHeight="1" x14ac:dyDescent="0.2">
      <c r="A244" s="438" t="s">
        <v>23</v>
      </c>
      <c r="B244" s="694">
        <v>0.28855999999999998</v>
      </c>
      <c r="C244" s="343">
        <v>0.26790999999999998</v>
      </c>
      <c r="D244" s="342">
        <v>30</v>
      </c>
      <c r="E244" s="334">
        <v>0.2833</v>
      </c>
      <c r="F244" s="342">
        <v>29</v>
      </c>
      <c r="G244" s="343">
        <v>0.28911999999999999</v>
      </c>
      <c r="H244" s="342">
        <v>28</v>
      </c>
      <c r="I244" s="343">
        <v>0.31230000000000002</v>
      </c>
      <c r="J244" s="637">
        <v>16</v>
      </c>
      <c r="K244" s="343">
        <v>0.27400000000000002</v>
      </c>
      <c r="L244" s="637">
        <v>29</v>
      </c>
      <c r="M244" s="500"/>
      <c r="N244" s="500"/>
      <c r="O244" s="500"/>
      <c r="P244" s="500"/>
      <c r="Q244" s="500"/>
      <c r="R244" s="500"/>
      <c r="S244" s="702"/>
      <c r="T244" s="702"/>
      <c r="U244" s="702"/>
      <c r="V244" s="702"/>
      <c r="W244" s="702"/>
      <c r="X244" s="702"/>
      <c r="Y244" s="702"/>
      <c r="Z244" s="702"/>
      <c r="AA244" s="702"/>
      <c r="AB244" s="702"/>
    </row>
    <row r="245" spans="1:28" ht="27" customHeight="1" x14ac:dyDescent="0.2">
      <c r="A245" s="438" t="s">
        <v>24</v>
      </c>
      <c r="B245" s="694">
        <v>0.29603000000000002</v>
      </c>
      <c r="C245" s="343">
        <v>0.33139000000000002</v>
      </c>
      <c r="D245" s="342">
        <v>14</v>
      </c>
      <c r="E245" s="334">
        <v>0.32579999999999998</v>
      </c>
      <c r="F245" s="342">
        <v>17</v>
      </c>
      <c r="G245" s="343">
        <v>0.34414</v>
      </c>
      <c r="H245" s="342">
        <v>8</v>
      </c>
      <c r="I245" s="343">
        <v>0.28199999999999997</v>
      </c>
      <c r="J245" s="637">
        <v>27</v>
      </c>
      <c r="K245" s="343">
        <v>0.31430000000000002</v>
      </c>
      <c r="L245" s="637">
        <v>16</v>
      </c>
      <c r="M245" s="500"/>
      <c r="N245" s="500"/>
      <c r="O245" s="500"/>
      <c r="P245" s="500"/>
      <c r="Q245" s="500"/>
      <c r="R245" s="500"/>
      <c r="S245" s="702"/>
      <c r="T245" s="702"/>
      <c r="U245" s="702"/>
      <c r="V245" s="702"/>
      <c r="W245" s="702"/>
      <c r="X245" s="702"/>
      <c r="Y245" s="702"/>
      <c r="Z245" s="702"/>
      <c r="AA245" s="702"/>
      <c r="AB245" s="702"/>
    </row>
    <row r="246" spans="1:28" ht="27" customHeight="1" x14ac:dyDescent="0.2">
      <c r="A246" s="438" t="s">
        <v>93</v>
      </c>
      <c r="B246" s="694">
        <v>0.29542000000000002</v>
      </c>
      <c r="C246" s="343">
        <v>0.32013000000000003</v>
      </c>
      <c r="D246" s="342">
        <v>20</v>
      </c>
      <c r="E246" s="334">
        <v>0.33429999999999999</v>
      </c>
      <c r="F246" s="342">
        <v>16</v>
      </c>
      <c r="G246" s="343">
        <v>0.31738</v>
      </c>
      <c r="H246" s="342">
        <v>17</v>
      </c>
      <c r="I246" s="343">
        <v>0.3357</v>
      </c>
      <c r="J246" s="637">
        <v>7</v>
      </c>
      <c r="K246" s="343">
        <v>0.28370000000000001</v>
      </c>
      <c r="L246" s="637">
        <v>24</v>
      </c>
      <c r="M246" s="500"/>
      <c r="N246" s="500"/>
      <c r="O246" s="500"/>
      <c r="P246" s="500"/>
      <c r="Q246" s="500"/>
      <c r="R246" s="500"/>
      <c r="S246" s="702"/>
      <c r="T246" s="702"/>
      <c r="U246" s="702"/>
      <c r="V246" s="702"/>
      <c r="W246" s="702"/>
      <c r="X246" s="702"/>
      <c r="Y246" s="702"/>
      <c r="Z246" s="702"/>
      <c r="AA246" s="702"/>
      <c r="AB246" s="702"/>
    </row>
    <row r="247" spans="1:28" ht="27" customHeight="1" x14ac:dyDescent="0.2">
      <c r="A247" s="438" t="s">
        <v>72</v>
      </c>
      <c r="B247" s="694">
        <v>0.33393</v>
      </c>
      <c r="C247" s="343">
        <v>0.30502000000000001</v>
      </c>
      <c r="D247" s="342">
        <v>24</v>
      </c>
      <c r="E247" s="334">
        <v>0.27289999999999998</v>
      </c>
      <c r="F247" s="342">
        <v>31</v>
      </c>
      <c r="G247" s="343">
        <v>0.26995999999999998</v>
      </c>
      <c r="H247" s="342">
        <v>31</v>
      </c>
      <c r="I247" s="343">
        <v>0.26250000000000001</v>
      </c>
      <c r="J247" s="637">
        <v>31</v>
      </c>
      <c r="K247" s="343">
        <v>0.25259999999999999</v>
      </c>
      <c r="L247" s="637">
        <v>31</v>
      </c>
      <c r="M247" s="500"/>
      <c r="N247" s="500"/>
      <c r="O247" s="500"/>
      <c r="P247" s="500"/>
      <c r="Q247" s="500"/>
      <c r="R247" s="500"/>
      <c r="S247" s="702"/>
      <c r="T247" s="702"/>
      <c r="U247" s="702"/>
      <c r="V247" s="702"/>
      <c r="W247" s="702"/>
      <c r="X247" s="702"/>
      <c r="Y247" s="702"/>
      <c r="Z247" s="702"/>
      <c r="AA247" s="702"/>
      <c r="AB247" s="702"/>
    </row>
    <row r="248" spans="1:28" ht="27" customHeight="1" x14ac:dyDescent="0.2">
      <c r="A248" s="438" t="s">
        <v>94</v>
      </c>
      <c r="B248" s="694">
        <v>0.30062</v>
      </c>
      <c r="C248" s="343">
        <v>0.3014</v>
      </c>
      <c r="D248" s="342">
        <v>26</v>
      </c>
      <c r="E248" s="334">
        <v>0.30020000000000002</v>
      </c>
      <c r="F248" s="342">
        <v>24</v>
      </c>
      <c r="G248" s="343">
        <v>0.31012000000000001</v>
      </c>
      <c r="H248" s="342">
        <v>20</v>
      </c>
      <c r="I248" s="343">
        <v>0.35680000000000001</v>
      </c>
      <c r="J248" s="637">
        <v>5</v>
      </c>
      <c r="K248" s="343">
        <v>0.3241</v>
      </c>
      <c r="L248" s="637">
        <v>10</v>
      </c>
      <c r="M248" s="500"/>
      <c r="N248" s="500"/>
      <c r="O248" s="500"/>
      <c r="P248" s="500"/>
      <c r="Q248" s="500"/>
      <c r="R248" s="500"/>
      <c r="S248" s="702"/>
      <c r="T248" s="702"/>
      <c r="U248" s="702"/>
      <c r="V248" s="702"/>
      <c r="W248" s="702"/>
      <c r="X248" s="702"/>
      <c r="Y248" s="702"/>
      <c r="Z248" s="702"/>
      <c r="AA248" s="702"/>
      <c r="AB248" s="702"/>
    </row>
    <row r="249" spans="1:28" ht="27" customHeight="1" x14ac:dyDescent="0.2">
      <c r="A249" s="438" t="s">
        <v>95</v>
      </c>
      <c r="B249" s="694">
        <v>0.29497000000000001</v>
      </c>
      <c r="C249" s="343">
        <v>0.30241000000000001</v>
      </c>
      <c r="D249" s="342">
        <v>25</v>
      </c>
      <c r="E249" s="334">
        <v>0.31269999999999998</v>
      </c>
      <c r="F249" s="342">
        <v>19</v>
      </c>
      <c r="G249" s="343">
        <v>0.29942000000000002</v>
      </c>
      <c r="H249" s="342">
        <v>26</v>
      </c>
      <c r="I249" s="343">
        <v>0.30380000000000001</v>
      </c>
      <c r="J249" s="637">
        <v>22</v>
      </c>
      <c r="K249" s="343">
        <v>0.29809999999999998</v>
      </c>
      <c r="L249" s="637">
        <v>21</v>
      </c>
      <c r="M249" s="500"/>
      <c r="N249" s="500"/>
      <c r="O249" s="500"/>
      <c r="P249" s="500"/>
      <c r="Q249" s="500"/>
      <c r="R249" s="500"/>
      <c r="S249" s="702"/>
      <c r="T249" s="702"/>
      <c r="U249" s="702"/>
      <c r="V249" s="702"/>
      <c r="W249" s="702"/>
      <c r="X249" s="702"/>
      <c r="Y249" s="702"/>
      <c r="Z249" s="702"/>
      <c r="AA249" s="702"/>
      <c r="AB249" s="702"/>
    </row>
    <row r="250" spans="1:28" ht="27" customHeight="1" x14ac:dyDescent="0.2">
      <c r="A250" s="438" t="s">
        <v>29</v>
      </c>
      <c r="B250" s="694">
        <v>0.38427</v>
      </c>
      <c r="C250" s="343">
        <v>0.36952000000000002</v>
      </c>
      <c r="D250" s="342">
        <v>5</v>
      </c>
      <c r="E250" s="334">
        <v>0.40179999999999999</v>
      </c>
      <c r="F250" s="342">
        <v>2</v>
      </c>
      <c r="G250" s="343">
        <v>0.42059000000000002</v>
      </c>
      <c r="H250" s="342">
        <v>2</v>
      </c>
      <c r="I250" s="343">
        <v>0.3997</v>
      </c>
      <c r="J250" s="637">
        <v>3</v>
      </c>
      <c r="K250" s="343">
        <v>0.40639999999999998</v>
      </c>
      <c r="L250" s="637">
        <v>2</v>
      </c>
      <c r="M250" s="500"/>
      <c r="N250" s="500"/>
      <c r="O250" s="500"/>
      <c r="P250" s="500"/>
      <c r="Q250" s="500"/>
      <c r="R250" s="500"/>
      <c r="S250" s="702"/>
      <c r="T250" s="702"/>
      <c r="U250" s="702"/>
      <c r="V250" s="702"/>
      <c r="W250" s="702"/>
      <c r="X250" s="702"/>
      <c r="Y250" s="702"/>
      <c r="Z250" s="702"/>
      <c r="AA250" s="702"/>
      <c r="AB250" s="702"/>
    </row>
    <row r="251" spans="1:28" ht="27" customHeight="1" x14ac:dyDescent="0.2">
      <c r="A251" s="438" t="s">
        <v>30</v>
      </c>
      <c r="B251" s="694">
        <v>0.32700000000000001</v>
      </c>
      <c r="C251" s="343">
        <v>0.32963999999999999</v>
      </c>
      <c r="D251" s="342">
        <v>17</v>
      </c>
      <c r="E251" s="334">
        <v>0.30959999999999999</v>
      </c>
      <c r="F251" s="342">
        <v>20</v>
      </c>
      <c r="G251" s="343">
        <v>0.30325000000000002</v>
      </c>
      <c r="H251" s="342">
        <v>23</v>
      </c>
      <c r="I251" s="343">
        <v>0.28050000000000003</v>
      </c>
      <c r="J251" s="637">
        <v>29</v>
      </c>
      <c r="K251" s="343">
        <v>0.26529999999999998</v>
      </c>
      <c r="L251" s="637">
        <v>30</v>
      </c>
      <c r="M251" s="500"/>
      <c r="N251" s="500"/>
      <c r="O251" s="500"/>
      <c r="P251" s="500"/>
      <c r="Q251" s="500"/>
      <c r="R251" s="500"/>
      <c r="S251" s="702"/>
      <c r="T251" s="702"/>
      <c r="U251" s="702"/>
      <c r="V251" s="702"/>
      <c r="W251" s="702"/>
      <c r="X251" s="702"/>
      <c r="Y251" s="702"/>
      <c r="Z251" s="702"/>
      <c r="AA251" s="702"/>
      <c r="AB251" s="702"/>
    </row>
    <row r="252" spans="1:28" ht="27" customHeight="1" x14ac:dyDescent="0.2">
      <c r="A252" s="438" t="s">
        <v>31</v>
      </c>
      <c r="B252" s="694">
        <v>0.25949</v>
      </c>
      <c r="C252" s="343">
        <v>0.33456999999999998</v>
      </c>
      <c r="D252" s="342">
        <v>13</v>
      </c>
      <c r="E252" s="334">
        <v>0.28989999999999999</v>
      </c>
      <c r="F252" s="342">
        <v>28</v>
      </c>
      <c r="G252" s="343">
        <v>0.33490999999999999</v>
      </c>
      <c r="H252" s="342">
        <v>12</v>
      </c>
      <c r="I252" s="343">
        <v>0.3538</v>
      </c>
      <c r="J252" s="637">
        <v>6</v>
      </c>
      <c r="K252" s="343">
        <v>0.3054</v>
      </c>
      <c r="L252" s="637">
        <v>19</v>
      </c>
      <c r="M252" s="500"/>
      <c r="N252" s="500"/>
      <c r="O252" s="500"/>
      <c r="P252" s="500"/>
      <c r="Q252" s="500"/>
      <c r="R252" s="500"/>
      <c r="S252" s="702"/>
      <c r="T252" s="702"/>
      <c r="U252" s="702"/>
      <c r="V252" s="702"/>
      <c r="W252" s="702"/>
      <c r="X252" s="702"/>
      <c r="Y252" s="702"/>
      <c r="Z252" s="702"/>
      <c r="AA252" s="702"/>
      <c r="AB252" s="702"/>
    </row>
    <row r="253" spans="1:28" ht="27" customHeight="1" x14ac:dyDescent="0.2">
      <c r="A253" s="438" t="s">
        <v>32</v>
      </c>
      <c r="B253" s="694">
        <v>0.28545999999999999</v>
      </c>
      <c r="C253" s="343">
        <v>0.33678000000000002</v>
      </c>
      <c r="D253" s="342">
        <v>12</v>
      </c>
      <c r="E253" s="334">
        <v>0.33910000000000001</v>
      </c>
      <c r="F253" s="342">
        <v>13</v>
      </c>
      <c r="G253" s="343">
        <v>0.30191000000000001</v>
      </c>
      <c r="H253" s="342">
        <v>24</v>
      </c>
      <c r="I253" s="343">
        <v>0.28100000000000003</v>
      </c>
      <c r="J253" s="637">
        <v>28</v>
      </c>
      <c r="K253" s="343">
        <v>0.28060000000000002</v>
      </c>
      <c r="L253" s="637">
        <v>27</v>
      </c>
      <c r="M253" s="500"/>
      <c r="N253" s="500"/>
      <c r="O253" s="500"/>
      <c r="P253" s="500"/>
      <c r="Q253" s="500"/>
      <c r="R253" s="500"/>
      <c r="S253" s="702"/>
      <c r="T253" s="702"/>
      <c r="U253" s="702"/>
      <c r="V253" s="702"/>
      <c r="W253" s="702"/>
      <c r="X253" s="702"/>
      <c r="Y253" s="702"/>
      <c r="Z253" s="702"/>
      <c r="AA253" s="702"/>
      <c r="AB253" s="702"/>
    </row>
    <row r="254" spans="1:28" ht="27" customHeight="1" x14ac:dyDescent="0.2">
      <c r="A254" s="438" t="s">
        <v>69</v>
      </c>
      <c r="B254" s="694">
        <v>0.30347000000000002</v>
      </c>
      <c r="C254" s="343">
        <v>0.29486000000000001</v>
      </c>
      <c r="D254" s="342">
        <v>28</v>
      </c>
      <c r="E254" s="334">
        <v>0.30480000000000002</v>
      </c>
      <c r="F254" s="342">
        <v>22</v>
      </c>
      <c r="G254" s="343">
        <v>0.29959000000000002</v>
      </c>
      <c r="H254" s="342">
        <v>25</v>
      </c>
      <c r="I254" s="343">
        <v>0.30570000000000003</v>
      </c>
      <c r="J254" s="637">
        <v>21</v>
      </c>
      <c r="K254" s="343">
        <v>0.28189999999999998</v>
      </c>
      <c r="L254" s="637">
        <v>25</v>
      </c>
      <c r="M254" s="500"/>
      <c r="N254" s="500"/>
      <c r="O254" s="500"/>
      <c r="P254" s="500"/>
      <c r="Q254" s="500"/>
      <c r="R254" s="500"/>
      <c r="S254" s="702"/>
      <c r="T254" s="702"/>
      <c r="U254" s="702"/>
      <c r="V254" s="702"/>
      <c r="W254" s="702"/>
      <c r="X254" s="702"/>
      <c r="Y254" s="702"/>
      <c r="Z254" s="702"/>
      <c r="AA254" s="702"/>
      <c r="AB254" s="702"/>
    </row>
    <row r="255" spans="1:28" ht="27" customHeight="1" x14ac:dyDescent="0.2">
      <c r="A255" s="438" t="s">
        <v>34</v>
      </c>
      <c r="B255" s="694">
        <v>0.35315999999999997</v>
      </c>
      <c r="C255" s="343">
        <v>0.35876000000000002</v>
      </c>
      <c r="D255" s="342">
        <v>6</v>
      </c>
      <c r="E255" s="334">
        <v>0.3528</v>
      </c>
      <c r="F255" s="342">
        <v>7</v>
      </c>
      <c r="G255" s="343">
        <v>0.31178</v>
      </c>
      <c r="H255" s="342">
        <v>19</v>
      </c>
      <c r="I255" s="343">
        <v>0.3155</v>
      </c>
      <c r="J255" s="637">
        <v>14</v>
      </c>
      <c r="K255" s="343">
        <v>0.32329999999999998</v>
      </c>
      <c r="L255" s="637">
        <v>11</v>
      </c>
      <c r="M255" s="500"/>
      <c r="N255" s="500"/>
      <c r="O255" s="500"/>
      <c r="P255" s="500"/>
      <c r="Q255" s="500"/>
      <c r="R255" s="500"/>
      <c r="S255" s="702"/>
      <c r="T255" s="702"/>
      <c r="U255" s="702"/>
      <c r="V255" s="702"/>
      <c r="W255" s="702"/>
      <c r="X255" s="702"/>
      <c r="Y255" s="702"/>
      <c r="Z255" s="702"/>
      <c r="AA255" s="702"/>
      <c r="AB255" s="702"/>
    </row>
    <row r="256" spans="1:28" ht="27" customHeight="1" x14ac:dyDescent="0.2">
      <c r="A256" s="438" t="s">
        <v>35</v>
      </c>
      <c r="B256" s="694">
        <v>0.32884000000000002</v>
      </c>
      <c r="C256" s="343">
        <v>0.40128000000000003</v>
      </c>
      <c r="D256" s="342">
        <v>2</v>
      </c>
      <c r="E256" s="334">
        <v>0.34899999999999998</v>
      </c>
      <c r="F256" s="342">
        <v>8</v>
      </c>
      <c r="G256" s="343">
        <v>0.36318</v>
      </c>
      <c r="H256" s="342">
        <v>5</v>
      </c>
      <c r="I256" s="343">
        <v>0.37869999999999998</v>
      </c>
      <c r="J256" s="637">
        <v>4</v>
      </c>
      <c r="K256" s="343">
        <v>0.37030000000000002</v>
      </c>
      <c r="L256" s="637">
        <v>4</v>
      </c>
      <c r="M256" s="500"/>
      <c r="N256" s="500"/>
      <c r="O256" s="500"/>
      <c r="P256" s="500"/>
      <c r="Q256" s="500"/>
      <c r="R256" s="500"/>
      <c r="S256" s="702"/>
      <c r="T256" s="702"/>
      <c r="U256" s="702"/>
      <c r="V256" s="702"/>
      <c r="W256" s="702"/>
      <c r="X256" s="702"/>
      <c r="Y256" s="702"/>
      <c r="Z256" s="702"/>
      <c r="AA256" s="702"/>
      <c r="AB256" s="702"/>
    </row>
    <row r="257" spans="1:28" ht="27" customHeight="1" x14ac:dyDescent="0.2">
      <c r="A257" s="30" t="s">
        <v>36</v>
      </c>
      <c r="B257" s="694">
        <v>0.24970000000000001</v>
      </c>
      <c r="C257" s="343">
        <v>0.32994000000000001</v>
      </c>
      <c r="D257" s="342">
        <v>16</v>
      </c>
      <c r="E257" s="334">
        <v>0.27689999999999998</v>
      </c>
      <c r="F257" s="342">
        <v>30</v>
      </c>
      <c r="G257" s="343">
        <v>0.33190999999999998</v>
      </c>
      <c r="H257" s="342">
        <v>13</v>
      </c>
      <c r="I257" s="343">
        <v>0.30180000000000001</v>
      </c>
      <c r="J257" s="637">
        <v>24</v>
      </c>
      <c r="K257" s="343">
        <v>0.32700000000000001</v>
      </c>
      <c r="L257" s="637">
        <v>8</v>
      </c>
      <c r="M257" s="500"/>
      <c r="N257" s="500"/>
      <c r="O257" s="500"/>
      <c r="P257" s="500"/>
      <c r="Q257" s="500"/>
      <c r="R257" s="500"/>
      <c r="S257" s="702"/>
      <c r="T257" s="702"/>
      <c r="U257" s="702"/>
      <c r="V257" s="702"/>
      <c r="W257" s="702"/>
      <c r="X257" s="702"/>
      <c r="Y257" s="702"/>
      <c r="Z257" s="702"/>
      <c r="AA257" s="702"/>
      <c r="AB257" s="702"/>
    </row>
    <row r="258" spans="1:28" s="20" customFormat="1" ht="27" customHeight="1" x14ac:dyDescent="0.25">
      <c r="A258" s="829" t="s">
        <v>292</v>
      </c>
      <c r="B258" s="829"/>
      <c r="C258" s="33"/>
      <c r="D258" s="33"/>
      <c r="E258" s="33"/>
      <c r="F258" s="33"/>
    </row>
    <row r="260" spans="1:28" ht="27" customHeight="1" x14ac:dyDescent="0.25">
      <c r="A260" s="469" t="s">
        <v>830</v>
      </c>
      <c r="B260" s="131"/>
      <c r="C260" s="131"/>
      <c r="D260" s="131"/>
      <c r="E260" s="131"/>
      <c r="F260" s="131"/>
    </row>
    <row r="261" spans="1:28" ht="27" customHeight="1" x14ac:dyDescent="0.25">
      <c r="A261" s="789" t="s">
        <v>1</v>
      </c>
      <c r="B261" s="487">
        <v>1394</v>
      </c>
      <c r="C261" s="790">
        <v>1399</v>
      </c>
      <c r="D261" s="791"/>
      <c r="E261" s="790">
        <v>1400</v>
      </c>
      <c r="F261" s="791"/>
      <c r="G261" s="790">
        <v>1401</v>
      </c>
      <c r="H261" s="791"/>
      <c r="I261" s="789">
        <v>1402</v>
      </c>
      <c r="J261" s="789"/>
      <c r="K261" s="789">
        <v>1403</v>
      </c>
      <c r="L261" s="789"/>
    </row>
    <row r="262" spans="1:28" ht="27" customHeight="1" x14ac:dyDescent="0.25">
      <c r="A262" s="789"/>
      <c r="B262" s="472" t="s">
        <v>300</v>
      </c>
      <c r="C262" s="472" t="s">
        <v>300</v>
      </c>
      <c r="D262" s="461" t="s">
        <v>3</v>
      </c>
      <c r="E262" s="472" t="s">
        <v>300</v>
      </c>
      <c r="F262" s="461" t="s">
        <v>3</v>
      </c>
      <c r="G262" s="472" t="s">
        <v>300</v>
      </c>
      <c r="H262" s="461" t="s">
        <v>3</v>
      </c>
      <c r="I262" s="472" t="s">
        <v>300</v>
      </c>
      <c r="J262" s="461" t="s">
        <v>3</v>
      </c>
      <c r="K262" s="472" t="s">
        <v>300</v>
      </c>
      <c r="L262" s="461" t="s">
        <v>3</v>
      </c>
    </row>
    <row r="263" spans="1:28" ht="27" customHeight="1" x14ac:dyDescent="0.25">
      <c r="A263" s="84" t="s">
        <v>91</v>
      </c>
      <c r="B263" s="90">
        <v>0.3367</v>
      </c>
      <c r="C263" s="322">
        <v>0.35904000000000003</v>
      </c>
      <c r="D263" s="320" t="s">
        <v>230</v>
      </c>
      <c r="E263" s="321">
        <v>0.3594</v>
      </c>
      <c r="F263" s="2" t="s">
        <v>230</v>
      </c>
      <c r="G263" s="322">
        <v>0.36431999999999998</v>
      </c>
      <c r="H263" s="2" t="s">
        <v>230</v>
      </c>
      <c r="I263" s="322">
        <v>0.35830000000000001</v>
      </c>
      <c r="J263" s="2" t="s">
        <v>230</v>
      </c>
      <c r="K263" s="322">
        <v>0.35320000000000001</v>
      </c>
      <c r="L263" s="2" t="s">
        <v>230</v>
      </c>
      <c r="M263" s="119"/>
      <c r="N263" s="119"/>
      <c r="O263" s="119"/>
      <c r="P263" s="119"/>
      <c r="Q263" s="500"/>
      <c r="R263" s="119"/>
    </row>
    <row r="264" spans="1:28" ht="27" customHeight="1" x14ac:dyDescent="0.2">
      <c r="A264" s="438" t="s">
        <v>6</v>
      </c>
      <c r="B264" s="695">
        <v>0.33510000000000001</v>
      </c>
      <c r="C264" s="343">
        <v>0.33894999999999997</v>
      </c>
      <c r="D264" s="342">
        <v>10</v>
      </c>
      <c r="E264" s="334">
        <v>0.3402</v>
      </c>
      <c r="F264" s="342">
        <v>5</v>
      </c>
      <c r="G264" s="343">
        <v>0.30284</v>
      </c>
      <c r="H264" s="342">
        <v>21</v>
      </c>
      <c r="I264" s="343">
        <v>0.30930000000000002</v>
      </c>
      <c r="J264" s="637">
        <v>13</v>
      </c>
      <c r="K264" s="343">
        <v>0.30769999999999997</v>
      </c>
      <c r="L264" s="637">
        <v>14</v>
      </c>
      <c r="M264" s="500"/>
      <c r="N264" s="500"/>
      <c r="O264" s="500"/>
      <c r="P264" s="500"/>
      <c r="Q264" s="500"/>
      <c r="R264" s="500"/>
    </row>
    <row r="265" spans="1:28" ht="27" customHeight="1" x14ac:dyDescent="0.2">
      <c r="A265" s="438" t="s">
        <v>7</v>
      </c>
      <c r="B265" s="695">
        <v>0.25280000000000002</v>
      </c>
      <c r="C265" s="343">
        <v>0.30812</v>
      </c>
      <c r="D265" s="342">
        <v>17</v>
      </c>
      <c r="E265" s="334">
        <v>0.32479999999999998</v>
      </c>
      <c r="F265" s="342">
        <v>15</v>
      </c>
      <c r="G265" s="343">
        <v>0.3538</v>
      </c>
      <c r="H265" s="342">
        <v>3</v>
      </c>
      <c r="I265" s="343">
        <v>0.26790000000000003</v>
      </c>
      <c r="J265" s="637">
        <v>27</v>
      </c>
      <c r="K265" s="343">
        <v>0.2601</v>
      </c>
      <c r="L265" s="637">
        <v>29</v>
      </c>
      <c r="M265" s="500"/>
      <c r="N265" s="500"/>
      <c r="O265" s="500"/>
      <c r="P265" s="500"/>
      <c r="Q265" s="500"/>
      <c r="R265" s="500"/>
    </row>
    <row r="266" spans="1:28" ht="27" customHeight="1" x14ac:dyDescent="0.2">
      <c r="A266" s="438" t="s">
        <v>8</v>
      </c>
      <c r="B266" s="695">
        <v>0.26540000000000002</v>
      </c>
      <c r="C266" s="343">
        <v>0.29587999999999998</v>
      </c>
      <c r="D266" s="342">
        <v>22</v>
      </c>
      <c r="E266" s="334">
        <v>0.30399999999999999</v>
      </c>
      <c r="F266" s="342">
        <v>24</v>
      </c>
      <c r="G266" s="343">
        <v>0.28062999999999999</v>
      </c>
      <c r="H266" s="342">
        <v>27</v>
      </c>
      <c r="I266" s="343">
        <v>0.2908</v>
      </c>
      <c r="J266" s="637">
        <v>22</v>
      </c>
      <c r="K266" s="343">
        <v>0.29770000000000002</v>
      </c>
      <c r="L266" s="637">
        <v>19</v>
      </c>
      <c r="M266" s="500"/>
      <c r="N266" s="500"/>
      <c r="O266" s="500"/>
      <c r="P266" s="500"/>
      <c r="Q266" s="500"/>
      <c r="R266" s="500"/>
    </row>
    <row r="267" spans="1:28" ht="27" customHeight="1" x14ac:dyDescent="0.2">
      <c r="A267" s="438" t="s">
        <v>51</v>
      </c>
      <c r="B267" s="695">
        <v>0.33429999999999999</v>
      </c>
      <c r="C267" s="343">
        <v>0.30015999999999998</v>
      </c>
      <c r="D267" s="342">
        <v>19</v>
      </c>
      <c r="E267" s="334">
        <v>0.28849999999999998</v>
      </c>
      <c r="F267" s="342">
        <v>25</v>
      </c>
      <c r="G267" s="343">
        <v>0.29137999999999997</v>
      </c>
      <c r="H267" s="342">
        <v>25</v>
      </c>
      <c r="I267" s="343">
        <v>0.30719999999999997</v>
      </c>
      <c r="J267" s="637">
        <v>15</v>
      </c>
      <c r="K267" s="343">
        <v>0.26440000000000002</v>
      </c>
      <c r="L267" s="637">
        <v>28</v>
      </c>
      <c r="M267" s="500"/>
      <c r="N267" s="500"/>
      <c r="O267" s="500"/>
      <c r="P267" s="500"/>
      <c r="Q267" s="500"/>
      <c r="R267" s="500"/>
    </row>
    <row r="268" spans="1:28" ht="27" customHeight="1" x14ac:dyDescent="0.2">
      <c r="A268" s="438" t="s">
        <v>10</v>
      </c>
      <c r="B268" s="695">
        <v>0.23799999999999999</v>
      </c>
      <c r="C268" s="343">
        <v>0.35743999999999998</v>
      </c>
      <c r="D268" s="342">
        <v>3</v>
      </c>
      <c r="E268" s="334">
        <v>0.30580000000000002</v>
      </c>
      <c r="F268" s="342">
        <v>21</v>
      </c>
      <c r="G268" s="343">
        <v>0.30325000000000002</v>
      </c>
      <c r="H268" s="342">
        <v>20</v>
      </c>
      <c r="I268" s="343">
        <v>0.30020000000000002</v>
      </c>
      <c r="J268" s="637">
        <v>17</v>
      </c>
      <c r="K268" s="343">
        <v>0.29370000000000002</v>
      </c>
      <c r="L268" s="637">
        <v>21</v>
      </c>
      <c r="M268" s="500"/>
      <c r="N268" s="500"/>
      <c r="O268" s="500"/>
      <c r="P268" s="500"/>
      <c r="Q268" s="500"/>
      <c r="R268" s="500"/>
    </row>
    <row r="269" spans="1:28" ht="27" customHeight="1" x14ac:dyDescent="0.2">
      <c r="A269" s="438" t="s">
        <v>11</v>
      </c>
      <c r="B269" s="695">
        <v>0.26019999999999999</v>
      </c>
      <c r="C269" s="343">
        <v>0.29127999999999998</v>
      </c>
      <c r="D269" s="342">
        <v>24</v>
      </c>
      <c r="E269" s="334">
        <v>0.28510000000000002</v>
      </c>
      <c r="F269" s="342">
        <v>26</v>
      </c>
      <c r="G269" s="343">
        <v>0.23538000000000001</v>
      </c>
      <c r="H269" s="342">
        <v>31</v>
      </c>
      <c r="I269" s="343">
        <v>0.24709999999999999</v>
      </c>
      <c r="J269" s="637">
        <v>29</v>
      </c>
      <c r="K269" s="343">
        <v>0.28070000000000001</v>
      </c>
      <c r="L269" s="637">
        <v>22</v>
      </c>
      <c r="M269" s="500"/>
      <c r="N269" s="500"/>
      <c r="O269" s="500"/>
      <c r="P269" s="500"/>
      <c r="Q269" s="500"/>
      <c r="R269" s="500"/>
    </row>
    <row r="270" spans="1:28" ht="27" customHeight="1" x14ac:dyDescent="0.2">
      <c r="A270" s="438" t="s">
        <v>12</v>
      </c>
      <c r="B270" s="695">
        <v>0.29310000000000003</v>
      </c>
      <c r="C270" s="343">
        <v>0.29726999999999998</v>
      </c>
      <c r="D270" s="342">
        <v>20</v>
      </c>
      <c r="E270" s="334">
        <v>0.25929999999999997</v>
      </c>
      <c r="F270" s="342">
        <v>31</v>
      </c>
      <c r="G270" s="343">
        <v>0.31761</v>
      </c>
      <c r="H270" s="342">
        <v>15</v>
      </c>
      <c r="I270" s="343">
        <v>0.31730000000000003</v>
      </c>
      <c r="J270" s="637">
        <v>10</v>
      </c>
      <c r="K270" s="343">
        <v>0.3004</v>
      </c>
      <c r="L270" s="637">
        <v>17</v>
      </c>
      <c r="M270" s="500"/>
      <c r="N270" s="500"/>
      <c r="O270" s="500"/>
      <c r="P270" s="500"/>
      <c r="Q270" s="500"/>
      <c r="R270" s="500"/>
    </row>
    <row r="271" spans="1:28" ht="27" customHeight="1" x14ac:dyDescent="0.2">
      <c r="A271" s="438" t="s">
        <v>13</v>
      </c>
      <c r="B271" s="695">
        <v>0.29409999999999997</v>
      </c>
      <c r="C271" s="343">
        <v>0.31659999999999999</v>
      </c>
      <c r="D271" s="342">
        <v>16</v>
      </c>
      <c r="E271" s="334">
        <v>0.3155</v>
      </c>
      <c r="F271" s="342">
        <v>18</v>
      </c>
      <c r="G271" s="343">
        <v>0.29813000000000001</v>
      </c>
      <c r="H271" s="342">
        <v>23</v>
      </c>
      <c r="I271" s="343">
        <v>0.31469999999999998</v>
      </c>
      <c r="J271" s="637">
        <v>11</v>
      </c>
      <c r="K271" s="343">
        <v>0.27839999999999998</v>
      </c>
      <c r="L271" s="637">
        <v>23</v>
      </c>
      <c r="M271" s="500"/>
      <c r="N271" s="500"/>
      <c r="O271" s="500"/>
      <c r="P271" s="500"/>
      <c r="Q271" s="500"/>
      <c r="R271" s="500"/>
    </row>
    <row r="272" spans="1:28" ht="27" customHeight="1" x14ac:dyDescent="0.2">
      <c r="A272" s="438" t="s">
        <v>14</v>
      </c>
      <c r="B272" s="695">
        <v>0.33069999999999999</v>
      </c>
      <c r="C272" s="343">
        <v>0.36204999999999998</v>
      </c>
      <c r="D272" s="342">
        <v>1</v>
      </c>
      <c r="E272" s="334">
        <v>0.3145</v>
      </c>
      <c r="F272" s="342">
        <v>19</v>
      </c>
      <c r="G272" s="343">
        <v>0.30870999999999998</v>
      </c>
      <c r="H272" s="342">
        <v>16</v>
      </c>
      <c r="I272" s="343">
        <v>0.3</v>
      </c>
      <c r="J272" s="637">
        <v>18</v>
      </c>
      <c r="K272" s="343">
        <v>0.26860000000000001</v>
      </c>
      <c r="L272" s="637">
        <v>26</v>
      </c>
      <c r="M272" s="500"/>
      <c r="N272" s="500"/>
      <c r="O272" s="500"/>
      <c r="P272" s="500"/>
      <c r="Q272" s="500"/>
      <c r="R272" s="500"/>
    </row>
    <row r="273" spans="1:18" ht="27" customHeight="1" x14ac:dyDescent="0.2">
      <c r="A273" s="438" t="s">
        <v>15</v>
      </c>
      <c r="B273" s="695">
        <v>0.23799999999999999</v>
      </c>
      <c r="C273" s="343">
        <v>0.29635</v>
      </c>
      <c r="D273" s="342">
        <v>21</v>
      </c>
      <c r="E273" s="334">
        <v>0.36330000000000001</v>
      </c>
      <c r="F273" s="342">
        <v>1</v>
      </c>
      <c r="G273" s="343">
        <v>0.35360999999999998</v>
      </c>
      <c r="H273" s="342">
        <v>4</v>
      </c>
      <c r="I273" s="343">
        <v>0.376</v>
      </c>
      <c r="J273" s="637">
        <v>3</v>
      </c>
      <c r="K273" s="343">
        <v>0.33019999999999999</v>
      </c>
      <c r="L273" s="637">
        <v>6</v>
      </c>
      <c r="M273" s="500"/>
      <c r="N273" s="500"/>
      <c r="O273" s="500"/>
      <c r="P273" s="500"/>
      <c r="Q273" s="500"/>
      <c r="R273" s="500"/>
    </row>
    <row r="274" spans="1:18" ht="27" customHeight="1" x14ac:dyDescent="0.2">
      <c r="A274" s="438" t="s">
        <v>16</v>
      </c>
      <c r="B274" s="695">
        <v>0.32</v>
      </c>
      <c r="C274" s="343">
        <v>0.33278000000000002</v>
      </c>
      <c r="D274" s="342">
        <v>13</v>
      </c>
      <c r="E274" s="334">
        <v>0.33029999999999998</v>
      </c>
      <c r="F274" s="342">
        <v>10</v>
      </c>
      <c r="G274" s="343">
        <v>0.33488000000000001</v>
      </c>
      <c r="H274" s="342">
        <v>10</v>
      </c>
      <c r="I274" s="343">
        <v>0.308</v>
      </c>
      <c r="J274" s="637">
        <v>14</v>
      </c>
      <c r="K274" s="343">
        <v>0.31119999999999998</v>
      </c>
      <c r="L274" s="637">
        <v>12</v>
      </c>
      <c r="M274" s="500"/>
      <c r="N274" s="500"/>
      <c r="O274" s="500"/>
      <c r="P274" s="500"/>
      <c r="Q274" s="500"/>
      <c r="R274" s="500"/>
    </row>
    <row r="275" spans="1:18" ht="27" customHeight="1" x14ac:dyDescent="0.2">
      <c r="A275" s="438" t="s">
        <v>17</v>
      </c>
      <c r="B275" s="695">
        <v>0.31009999999999999</v>
      </c>
      <c r="C275" s="343">
        <v>0.27395999999999998</v>
      </c>
      <c r="D275" s="342">
        <v>29</v>
      </c>
      <c r="E275" s="334">
        <v>0.30980000000000002</v>
      </c>
      <c r="F275" s="342">
        <v>20</v>
      </c>
      <c r="G275" s="343">
        <v>0.32290000000000002</v>
      </c>
      <c r="H275" s="342">
        <v>13</v>
      </c>
      <c r="I275" s="343">
        <v>0.2868</v>
      </c>
      <c r="J275" s="637">
        <v>24</v>
      </c>
      <c r="K275" s="343">
        <v>0.26779999999999998</v>
      </c>
      <c r="L275" s="637">
        <v>27</v>
      </c>
      <c r="M275" s="500"/>
      <c r="N275" s="500"/>
      <c r="O275" s="500"/>
      <c r="P275" s="500"/>
      <c r="Q275" s="500"/>
      <c r="R275" s="500"/>
    </row>
    <row r="276" spans="1:18" ht="27" customHeight="1" x14ac:dyDescent="0.2">
      <c r="A276" s="438" t="s">
        <v>18</v>
      </c>
      <c r="B276" s="695">
        <v>0.2762</v>
      </c>
      <c r="C276" s="343">
        <v>0.24091000000000001</v>
      </c>
      <c r="D276" s="342">
        <v>31</v>
      </c>
      <c r="E276" s="334">
        <v>0.27650000000000002</v>
      </c>
      <c r="F276" s="342">
        <v>29</v>
      </c>
      <c r="G276" s="343">
        <v>0.26263999999999998</v>
      </c>
      <c r="H276" s="342">
        <v>29</v>
      </c>
      <c r="I276" s="343">
        <v>0.2455</v>
      </c>
      <c r="J276" s="637">
        <v>30</v>
      </c>
      <c r="K276" s="343">
        <v>0.27410000000000001</v>
      </c>
      <c r="L276" s="637">
        <v>24</v>
      </c>
      <c r="M276" s="500"/>
      <c r="N276" s="500"/>
      <c r="O276" s="500"/>
      <c r="P276" s="500"/>
      <c r="Q276" s="500"/>
      <c r="R276" s="500"/>
    </row>
    <row r="277" spans="1:18" ht="27" customHeight="1" x14ac:dyDescent="0.2">
      <c r="A277" s="438" t="s">
        <v>19</v>
      </c>
      <c r="B277" s="695">
        <v>0.2462</v>
      </c>
      <c r="C277" s="343">
        <v>0.35542000000000001</v>
      </c>
      <c r="D277" s="342">
        <v>5</v>
      </c>
      <c r="E277" s="334">
        <v>0.33260000000000001</v>
      </c>
      <c r="F277" s="342">
        <v>8</v>
      </c>
      <c r="G277" s="343">
        <v>0.32562000000000002</v>
      </c>
      <c r="H277" s="342">
        <v>12</v>
      </c>
      <c r="I277" s="343">
        <v>0.34189999999999998</v>
      </c>
      <c r="J277" s="637">
        <v>6</v>
      </c>
      <c r="K277" s="343">
        <v>0.3468</v>
      </c>
      <c r="L277" s="637">
        <v>4</v>
      </c>
      <c r="M277" s="500"/>
      <c r="N277" s="500"/>
      <c r="O277" s="500"/>
      <c r="P277" s="500"/>
      <c r="Q277" s="500"/>
      <c r="R277" s="500"/>
    </row>
    <row r="278" spans="1:18" ht="27" customHeight="1" x14ac:dyDescent="0.2">
      <c r="A278" s="438" t="s">
        <v>20</v>
      </c>
      <c r="B278" s="695">
        <v>0.3019</v>
      </c>
      <c r="C278" s="343">
        <v>0.34103</v>
      </c>
      <c r="D278" s="342">
        <v>9</v>
      </c>
      <c r="E278" s="334">
        <v>0.32600000000000001</v>
      </c>
      <c r="F278" s="342">
        <v>14</v>
      </c>
      <c r="G278" s="343">
        <v>0.34082000000000001</v>
      </c>
      <c r="H278" s="342">
        <v>9</v>
      </c>
      <c r="I278" s="343">
        <v>0.30520000000000003</v>
      </c>
      <c r="J278" s="637">
        <v>16</v>
      </c>
      <c r="K278" s="343">
        <v>0.29859999999999998</v>
      </c>
      <c r="L278" s="637">
        <v>18</v>
      </c>
      <c r="M278" s="500"/>
      <c r="N278" s="500"/>
      <c r="O278" s="500"/>
      <c r="P278" s="500"/>
      <c r="Q278" s="500"/>
      <c r="R278" s="500"/>
    </row>
    <row r="279" spans="1:18" ht="27" customHeight="1" x14ac:dyDescent="0.2">
      <c r="A279" s="438" t="s">
        <v>235</v>
      </c>
      <c r="B279" s="695">
        <v>0.28599999999999998</v>
      </c>
      <c r="C279" s="343">
        <v>0.34588000000000002</v>
      </c>
      <c r="D279" s="342">
        <v>8</v>
      </c>
      <c r="E279" s="334">
        <v>0.33860000000000001</v>
      </c>
      <c r="F279" s="342">
        <v>7</v>
      </c>
      <c r="G279" s="343">
        <v>0.29980000000000001</v>
      </c>
      <c r="H279" s="342">
        <v>22</v>
      </c>
      <c r="I279" s="343">
        <v>0.2913</v>
      </c>
      <c r="J279" s="637">
        <v>21</v>
      </c>
      <c r="K279" s="343">
        <v>0.32500000000000001</v>
      </c>
      <c r="L279" s="637">
        <v>7</v>
      </c>
      <c r="M279" s="500"/>
      <c r="N279" s="500"/>
      <c r="O279" s="500"/>
      <c r="P279" s="500"/>
      <c r="Q279" s="500"/>
      <c r="R279" s="500"/>
    </row>
    <row r="280" spans="1:18" ht="27" customHeight="1" x14ac:dyDescent="0.2">
      <c r="A280" s="438" t="s">
        <v>22</v>
      </c>
      <c r="B280" s="695">
        <v>0.29459999999999997</v>
      </c>
      <c r="C280" s="343">
        <v>0.28578999999999999</v>
      </c>
      <c r="D280" s="342">
        <v>27</v>
      </c>
      <c r="E280" s="334">
        <v>0.3044</v>
      </c>
      <c r="F280" s="342">
        <v>23</v>
      </c>
      <c r="G280" s="343">
        <v>0.36237000000000003</v>
      </c>
      <c r="H280" s="342">
        <v>2</v>
      </c>
      <c r="I280" s="343">
        <v>0.33410000000000001</v>
      </c>
      <c r="J280" s="637">
        <v>8</v>
      </c>
      <c r="K280" s="343">
        <v>0.33169999999999999</v>
      </c>
      <c r="L280" s="637">
        <v>5</v>
      </c>
      <c r="M280" s="500"/>
      <c r="N280" s="500"/>
      <c r="O280" s="500"/>
      <c r="P280" s="500"/>
      <c r="Q280" s="500"/>
      <c r="R280" s="500"/>
    </row>
    <row r="281" spans="1:18" ht="27" customHeight="1" x14ac:dyDescent="0.2">
      <c r="A281" s="438" t="s">
        <v>23</v>
      </c>
      <c r="B281" s="695">
        <v>0.29099999999999998</v>
      </c>
      <c r="C281" s="343">
        <v>0.27916000000000002</v>
      </c>
      <c r="D281" s="342">
        <v>28</v>
      </c>
      <c r="E281" s="334">
        <v>0.3301</v>
      </c>
      <c r="F281" s="342">
        <v>11</v>
      </c>
      <c r="G281" s="343">
        <v>0.28514</v>
      </c>
      <c r="H281" s="342">
        <v>26</v>
      </c>
      <c r="I281" s="343">
        <v>0.28050000000000003</v>
      </c>
      <c r="J281" s="637">
        <v>25</v>
      </c>
      <c r="K281" s="343">
        <v>0.2492</v>
      </c>
      <c r="L281" s="637">
        <v>30</v>
      </c>
      <c r="M281" s="500"/>
      <c r="N281" s="500"/>
      <c r="O281" s="500"/>
      <c r="P281" s="500"/>
      <c r="Q281" s="500"/>
      <c r="R281" s="500"/>
    </row>
    <row r="282" spans="1:18" ht="27" customHeight="1" x14ac:dyDescent="0.2">
      <c r="A282" s="438" t="s">
        <v>24</v>
      </c>
      <c r="B282" s="695">
        <v>0.28910000000000002</v>
      </c>
      <c r="C282" s="343">
        <v>0.33554</v>
      </c>
      <c r="D282" s="342">
        <v>12</v>
      </c>
      <c r="E282" s="334">
        <v>0.35099999999999998</v>
      </c>
      <c r="F282" s="342">
        <v>3</v>
      </c>
      <c r="G282" s="343">
        <v>0.34495999999999999</v>
      </c>
      <c r="H282" s="342">
        <v>6</v>
      </c>
      <c r="I282" s="343">
        <v>0.3483</v>
      </c>
      <c r="J282" s="637">
        <v>5</v>
      </c>
      <c r="K282" s="343">
        <v>0.31740000000000002</v>
      </c>
      <c r="L282" s="637">
        <v>10</v>
      </c>
      <c r="M282" s="500"/>
      <c r="N282" s="500"/>
      <c r="O282" s="500"/>
      <c r="P282" s="500"/>
      <c r="Q282" s="500"/>
      <c r="R282" s="500"/>
    </row>
    <row r="283" spans="1:18" ht="27" customHeight="1" x14ac:dyDescent="0.2">
      <c r="A283" s="438" t="s">
        <v>93</v>
      </c>
      <c r="B283" s="695">
        <v>0.25629999999999997</v>
      </c>
      <c r="C283" s="343">
        <v>0.25581999999999999</v>
      </c>
      <c r="D283" s="342">
        <v>30</v>
      </c>
      <c r="E283" s="334">
        <v>0.28510000000000002</v>
      </c>
      <c r="F283" s="342">
        <v>26</v>
      </c>
      <c r="G283" s="343">
        <v>0.30685000000000001</v>
      </c>
      <c r="H283" s="342">
        <v>17</v>
      </c>
      <c r="I283" s="343">
        <v>0.29670000000000002</v>
      </c>
      <c r="J283" s="637">
        <v>19</v>
      </c>
      <c r="K283" s="343">
        <v>0.29749999999999999</v>
      </c>
      <c r="L283" s="637">
        <v>20</v>
      </c>
      <c r="M283" s="500"/>
      <c r="N283" s="500"/>
      <c r="O283" s="500"/>
      <c r="P283" s="500"/>
      <c r="Q283" s="500"/>
      <c r="R283" s="500"/>
    </row>
    <row r="284" spans="1:18" ht="27" customHeight="1" x14ac:dyDescent="0.2">
      <c r="A284" s="438" t="s">
        <v>72</v>
      </c>
      <c r="B284" s="695">
        <v>0.35980000000000001</v>
      </c>
      <c r="C284" s="343">
        <v>0.28792000000000001</v>
      </c>
      <c r="D284" s="342">
        <v>25</v>
      </c>
      <c r="E284" s="334">
        <v>0.2626</v>
      </c>
      <c r="F284" s="342">
        <v>30</v>
      </c>
      <c r="G284" s="343">
        <v>0.24476000000000001</v>
      </c>
      <c r="H284" s="342">
        <v>30</v>
      </c>
      <c r="I284" s="343">
        <v>0.24129999999999999</v>
      </c>
      <c r="J284" s="637">
        <v>31</v>
      </c>
      <c r="K284" s="343">
        <v>0.27039999999999997</v>
      </c>
      <c r="L284" s="637">
        <v>25</v>
      </c>
      <c r="M284" s="500"/>
      <c r="N284" s="500"/>
      <c r="O284" s="500"/>
      <c r="P284" s="500"/>
      <c r="Q284" s="500"/>
      <c r="R284" s="500"/>
    </row>
    <row r="285" spans="1:18" ht="27" customHeight="1" x14ac:dyDescent="0.2">
      <c r="A285" s="438" t="s">
        <v>94</v>
      </c>
      <c r="B285" s="695">
        <v>0.28360000000000002</v>
      </c>
      <c r="C285" s="343">
        <v>0.28699000000000002</v>
      </c>
      <c r="D285" s="342">
        <v>26</v>
      </c>
      <c r="E285" s="334">
        <v>0.27929999999999999</v>
      </c>
      <c r="F285" s="342">
        <v>28</v>
      </c>
      <c r="G285" s="343">
        <v>0.26951000000000003</v>
      </c>
      <c r="H285" s="342">
        <v>28</v>
      </c>
      <c r="I285" s="343">
        <v>0.28739999999999999</v>
      </c>
      <c r="J285" s="637">
        <v>23</v>
      </c>
      <c r="K285" s="343">
        <v>0.32469999999999999</v>
      </c>
      <c r="L285" s="637">
        <v>8</v>
      </c>
      <c r="M285" s="500"/>
      <c r="N285" s="500"/>
      <c r="O285" s="500"/>
      <c r="P285" s="500"/>
      <c r="Q285" s="500"/>
      <c r="R285" s="500"/>
    </row>
    <row r="286" spans="1:18" ht="27" customHeight="1" x14ac:dyDescent="0.2">
      <c r="A286" s="438" t="s">
        <v>95</v>
      </c>
      <c r="B286" s="695">
        <v>0.28139999999999998</v>
      </c>
      <c r="C286" s="343">
        <v>0.32313999999999998</v>
      </c>
      <c r="D286" s="342">
        <v>15</v>
      </c>
      <c r="E286" s="334">
        <v>0.33989999999999998</v>
      </c>
      <c r="F286" s="342">
        <v>6</v>
      </c>
      <c r="G286" s="343">
        <v>0.32678000000000001</v>
      </c>
      <c r="H286" s="342">
        <v>11</v>
      </c>
      <c r="I286" s="343">
        <v>0.32269999999999999</v>
      </c>
      <c r="J286" s="637">
        <v>9</v>
      </c>
      <c r="K286" s="343">
        <v>0.30559999999999998</v>
      </c>
      <c r="L286" s="637">
        <v>15</v>
      </c>
      <c r="M286" s="500"/>
      <c r="N286" s="500"/>
      <c r="O286" s="500"/>
      <c r="P286" s="500"/>
      <c r="Q286" s="500"/>
      <c r="R286" s="500"/>
    </row>
    <row r="287" spans="1:18" ht="27" customHeight="1" x14ac:dyDescent="0.2">
      <c r="A287" s="438" t="s">
        <v>29</v>
      </c>
      <c r="B287" s="695">
        <v>0.33850000000000002</v>
      </c>
      <c r="C287" s="343">
        <v>0.35241</v>
      </c>
      <c r="D287" s="342">
        <v>6</v>
      </c>
      <c r="E287" s="334">
        <v>0.35880000000000001</v>
      </c>
      <c r="F287" s="342">
        <v>2</v>
      </c>
      <c r="G287" s="343">
        <v>0.34118999999999999</v>
      </c>
      <c r="H287" s="342">
        <v>8</v>
      </c>
      <c r="I287" s="343">
        <v>0.37659999999999999</v>
      </c>
      <c r="J287" s="637">
        <v>2</v>
      </c>
      <c r="K287" s="343">
        <v>0.34789999999999999</v>
      </c>
      <c r="L287" s="637">
        <v>3</v>
      </c>
      <c r="M287" s="500"/>
      <c r="N287" s="500"/>
      <c r="O287" s="500"/>
      <c r="P287" s="500"/>
      <c r="Q287" s="500"/>
      <c r="R287" s="500"/>
    </row>
    <row r="288" spans="1:18" ht="27" customHeight="1" x14ac:dyDescent="0.2">
      <c r="A288" s="438" t="s">
        <v>30</v>
      </c>
      <c r="B288" s="695">
        <v>0.31969999999999998</v>
      </c>
      <c r="C288" s="343">
        <v>0.32765</v>
      </c>
      <c r="D288" s="342">
        <v>14</v>
      </c>
      <c r="E288" s="334">
        <v>0.3054</v>
      </c>
      <c r="F288" s="342">
        <v>22</v>
      </c>
      <c r="G288" s="343">
        <v>0.29427999999999999</v>
      </c>
      <c r="H288" s="342">
        <v>24</v>
      </c>
      <c r="I288" s="343">
        <v>0.26519999999999999</v>
      </c>
      <c r="J288" s="637">
        <v>28</v>
      </c>
      <c r="K288" s="343">
        <v>0.24079999999999999</v>
      </c>
      <c r="L288" s="637">
        <v>31</v>
      </c>
      <c r="M288" s="500"/>
      <c r="N288" s="500"/>
      <c r="O288" s="500"/>
      <c r="P288" s="500"/>
      <c r="Q288" s="500"/>
      <c r="R288" s="500"/>
    </row>
    <row r="289" spans="1:18" ht="27" customHeight="1" x14ac:dyDescent="0.2">
      <c r="A289" s="438" t="s">
        <v>31</v>
      </c>
      <c r="B289" s="695">
        <v>0.2291</v>
      </c>
      <c r="C289" s="343">
        <v>0.35614000000000001</v>
      </c>
      <c r="D289" s="342">
        <v>4</v>
      </c>
      <c r="E289" s="334">
        <v>0.31890000000000002</v>
      </c>
      <c r="F289" s="342">
        <v>16</v>
      </c>
      <c r="G289" s="343">
        <v>0.30541000000000001</v>
      </c>
      <c r="H289" s="342">
        <v>19</v>
      </c>
      <c r="I289" s="343">
        <v>0.27689999999999998</v>
      </c>
      <c r="J289" s="637">
        <v>26</v>
      </c>
      <c r="K289" s="343">
        <v>0.3049</v>
      </c>
      <c r="L289" s="637">
        <v>16</v>
      </c>
      <c r="M289" s="500"/>
      <c r="N289" s="500"/>
      <c r="O289" s="500"/>
      <c r="P289" s="500"/>
      <c r="Q289" s="500"/>
      <c r="R289" s="500"/>
    </row>
    <row r="290" spans="1:18" ht="27" customHeight="1" x14ac:dyDescent="0.2">
      <c r="A290" s="438" t="s">
        <v>32</v>
      </c>
      <c r="B290" s="695">
        <v>0.2722</v>
      </c>
      <c r="C290" s="343">
        <v>0.30392000000000002</v>
      </c>
      <c r="D290" s="342">
        <v>18</v>
      </c>
      <c r="E290" s="334">
        <v>0.32619999999999999</v>
      </c>
      <c r="F290" s="342">
        <v>13</v>
      </c>
      <c r="G290" s="343">
        <v>0.34360000000000002</v>
      </c>
      <c r="H290" s="342">
        <v>7</v>
      </c>
      <c r="I290" s="343">
        <v>0.2928</v>
      </c>
      <c r="J290" s="637">
        <v>20</v>
      </c>
      <c r="K290" s="343">
        <v>0.3085</v>
      </c>
      <c r="L290" s="637">
        <v>13</v>
      </c>
      <c r="M290" s="500"/>
      <c r="N290" s="500"/>
      <c r="O290" s="500"/>
      <c r="P290" s="500"/>
      <c r="Q290" s="500"/>
      <c r="R290" s="500"/>
    </row>
    <row r="291" spans="1:18" ht="27" customHeight="1" x14ac:dyDescent="0.2">
      <c r="A291" s="438" t="s">
        <v>69</v>
      </c>
      <c r="B291" s="695">
        <v>0.33829999999999999</v>
      </c>
      <c r="C291" s="343">
        <v>0.33599000000000001</v>
      </c>
      <c r="D291" s="342">
        <v>11</v>
      </c>
      <c r="E291" s="334">
        <v>0.32669999999999999</v>
      </c>
      <c r="F291" s="342">
        <v>12</v>
      </c>
      <c r="G291" s="343">
        <v>0.35025000000000001</v>
      </c>
      <c r="H291" s="342">
        <v>5</v>
      </c>
      <c r="I291" s="343">
        <v>0.33889999999999998</v>
      </c>
      <c r="J291" s="637">
        <v>7</v>
      </c>
      <c r="K291" s="343">
        <v>0.32429999999999998</v>
      </c>
      <c r="L291" s="637">
        <v>9</v>
      </c>
      <c r="M291" s="500"/>
      <c r="N291" s="500"/>
      <c r="O291" s="500"/>
      <c r="P291" s="500"/>
      <c r="Q291" s="500"/>
      <c r="R291" s="500"/>
    </row>
    <row r="292" spans="1:18" ht="27" customHeight="1" x14ac:dyDescent="0.2">
      <c r="A292" s="438" t="s">
        <v>34</v>
      </c>
      <c r="B292" s="695">
        <v>0.30919999999999997</v>
      </c>
      <c r="C292" s="343">
        <v>0.35217999999999999</v>
      </c>
      <c r="D292" s="342">
        <v>7</v>
      </c>
      <c r="E292" s="334">
        <v>0.31869999999999998</v>
      </c>
      <c r="F292" s="342">
        <v>17</v>
      </c>
      <c r="G292" s="343">
        <v>0.30563000000000001</v>
      </c>
      <c r="H292" s="342">
        <v>18</v>
      </c>
      <c r="I292" s="343">
        <v>0.35320000000000001</v>
      </c>
      <c r="J292" s="637">
        <v>4</v>
      </c>
      <c r="K292" s="343">
        <v>0.36969999999999997</v>
      </c>
      <c r="L292" s="637">
        <v>1</v>
      </c>
      <c r="M292" s="500"/>
      <c r="N292" s="500"/>
      <c r="O292" s="500"/>
      <c r="P292" s="500"/>
      <c r="Q292" s="500"/>
      <c r="R292" s="500"/>
    </row>
    <row r="293" spans="1:18" ht="27" customHeight="1" x14ac:dyDescent="0.2">
      <c r="A293" s="438" t="s">
        <v>35</v>
      </c>
      <c r="B293" s="695">
        <v>0.31080000000000002</v>
      </c>
      <c r="C293" s="343">
        <v>0.35754000000000002</v>
      </c>
      <c r="D293" s="342">
        <v>2</v>
      </c>
      <c r="E293" s="334">
        <v>0.34870000000000001</v>
      </c>
      <c r="F293" s="342">
        <v>4</v>
      </c>
      <c r="G293" s="343">
        <v>0.39126</v>
      </c>
      <c r="H293" s="342">
        <v>1</v>
      </c>
      <c r="I293" s="343">
        <v>0.39479999999999998</v>
      </c>
      <c r="J293" s="637">
        <v>1</v>
      </c>
      <c r="K293" s="343">
        <v>0.36659999999999998</v>
      </c>
      <c r="L293" s="637">
        <v>2</v>
      </c>
      <c r="M293" s="500"/>
      <c r="N293" s="500"/>
      <c r="O293" s="500"/>
      <c r="P293" s="500"/>
      <c r="Q293" s="500"/>
      <c r="R293" s="500"/>
    </row>
    <row r="294" spans="1:18" ht="27" customHeight="1" x14ac:dyDescent="0.2">
      <c r="A294" s="30" t="s">
        <v>36</v>
      </c>
      <c r="B294" s="695">
        <v>0.32600000000000001</v>
      </c>
      <c r="C294" s="343">
        <v>0.29450999999999999</v>
      </c>
      <c r="D294" s="342">
        <v>23</v>
      </c>
      <c r="E294" s="334">
        <v>0.33040000000000003</v>
      </c>
      <c r="F294" s="342">
        <v>9</v>
      </c>
      <c r="G294" s="343">
        <v>0.32241999999999998</v>
      </c>
      <c r="H294" s="342">
        <v>14</v>
      </c>
      <c r="I294" s="343">
        <v>0.31059999999999999</v>
      </c>
      <c r="J294" s="637">
        <v>12</v>
      </c>
      <c r="K294" s="343">
        <v>0.313</v>
      </c>
      <c r="L294" s="637">
        <v>11</v>
      </c>
      <c r="M294" s="500"/>
      <c r="N294" s="500"/>
      <c r="O294" s="500"/>
      <c r="P294" s="500"/>
      <c r="Q294" s="500"/>
      <c r="R294" s="500"/>
    </row>
    <row r="295" spans="1:18" s="20" customFormat="1" ht="27" customHeight="1" x14ac:dyDescent="0.25">
      <c r="A295" s="829" t="s">
        <v>292</v>
      </c>
      <c r="B295" s="829"/>
      <c r="C295" s="33"/>
      <c r="D295" s="33"/>
      <c r="E295" s="33"/>
      <c r="F295" s="33"/>
    </row>
  </sheetData>
  <mergeCells count="56">
    <mergeCell ref="A2:A3"/>
    <mergeCell ref="A73:B73"/>
    <mergeCell ref="A76:A77"/>
    <mergeCell ref="I187:J187"/>
    <mergeCell ref="I224:J224"/>
    <mergeCell ref="A36:B36"/>
    <mergeCell ref="A39:A40"/>
    <mergeCell ref="A110:B110"/>
    <mergeCell ref="A113:A114"/>
    <mergeCell ref="A184:B184"/>
    <mergeCell ref="A187:A188"/>
    <mergeCell ref="A147:B147"/>
    <mergeCell ref="A150:A151"/>
    <mergeCell ref="C2:D2"/>
    <mergeCell ref="E2:F2"/>
    <mergeCell ref="G2:H2"/>
    <mergeCell ref="A295:B295"/>
    <mergeCell ref="A258:B258"/>
    <mergeCell ref="A261:A262"/>
    <mergeCell ref="A221:B221"/>
    <mergeCell ref="A224:A225"/>
    <mergeCell ref="K187:L187"/>
    <mergeCell ref="K224:L224"/>
    <mergeCell ref="K261:L261"/>
    <mergeCell ref="I2:J2"/>
    <mergeCell ref="I39:J39"/>
    <mergeCell ref="I76:J76"/>
    <mergeCell ref="I113:J113"/>
    <mergeCell ref="I150:J150"/>
    <mergeCell ref="I261:J261"/>
    <mergeCell ref="K2:L2"/>
    <mergeCell ref="K39:L39"/>
    <mergeCell ref="K76:L76"/>
    <mergeCell ref="K113:L113"/>
    <mergeCell ref="K150:L150"/>
    <mergeCell ref="C39:D39"/>
    <mergeCell ref="E39:F39"/>
    <mergeCell ref="G39:H39"/>
    <mergeCell ref="C76:D76"/>
    <mergeCell ref="E76:F76"/>
    <mergeCell ref="G76:H76"/>
    <mergeCell ref="C113:D113"/>
    <mergeCell ref="E113:F113"/>
    <mergeCell ref="G113:H113"/>
    <mergeCell ref="C150:D150"/>
    <mergeCell ref="E150:F150"/>
    <mergeCell ref="G150:H150"/>
    <mergeCell ref="C261:D261"/>
    <mergeCell ref="E261:F261"/>
    <mergeCell ref="G261:H261"/>
    <mergeCell ref="C187:D187"/>
    <mergeCell ref="E187:F187"/>
    <mergeCell ref="G187:H187"/>
    <mergeCell ref="C224:D224"/>
    <mergeCell ref="E224:F224"/>
    <mergeCell ref="G224:H224"/>
  </mergeCells>
  <hyperlinks>
    <hyperlink ref="A1" location="فهرست!A287" display="1- متوسط هزینه های غیر خوراکی سالانه یک خانوار شهری" xr:uid="{00000000-0004-0000-1800-000000000000}"/>
    <hyperlink ref="A38:B38" location="فهرست!A309" display="2-متوسط هزینه های غیر خوراکی سالانه یک خانوار روستایی" xr:uid="{00000000-0004-0000-1800-000001000000}"/>
    <hyperlink ref="A75" location="فهرست!A289" display="3- متوسط هزینه های خوراکی و دخانی سالانه یک خانوار شهری" xr:uid="{00000000-0004-0000-1800-000002000000}"/>
    <hyperlink ref="A112" location="فهرست!A290" display="4- متوسط هزینه های خوراکی و دخانی سالانه یک خانوار روستایی" xr:uid="{00000000-0004-0000-1800-000003000000}"/>
    <hyperlink ref="A149" location="فهرست!A291" display="5- متوسط درامد سالانه یک خانوار شهری" xr:uid="{00000000-0004-0000-1800-000004000000}"/>
    <hyperlink ref="A186" location="فهرست!A292" display="6- متوسط درامد سالانه یک خانوار روستایی" xr:uid="{00000000-0004-0000-1800-000005000000}"/>
    <hyperlink ref="A223" location="فهرست!A293" display="7- ضریب جینی در مناطق شهری" xr:uid="{00000000-0004-0000-1800-000006000000}"/>
    <hyperlink ref="A260" location="فهرست!A294" display="8- ضریب جینی در مناطق روستایی" xr:uid="{00000000-0004-0000-1800-000007000000}"/>
    <hyperlink ref="A38" location="فهرست!A288" display="2-متوسط هزینه های غیر خوراکی سالانه یک خانوار روستایی" xr:uid="{00000000-0004-0000-1800-000008000000}"/>
  </hyperlink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Z961"/>
  <sheetViews>
    <sheetView rightToLeft="1" zoomScaleNormal="100" workbookViewId="0">
      <selection sqref="A1:XFD1048576"/>
    </sheetView>
  </sheetViews>
  <sheetFormatPr defaultColWidth="9.140625" defaultRowHeight="27.75" customHeight="1" x14ac:dyDescent="0.2"/>
  <cols>
    <col min="1" max="1" width="23.42578125" style="560" bestFit="1" customWidth="1"/>
    <col min="2" max="11" width="10" style="514" customWidth="1"/>
    <col min="12" max="16384" width="9.140625" style="514"/>
  </cols>
  <sheetData>
    <row r="1" spans="1:52" ht="27.75" customHeight="1" x14ac:dyDescent="0.2">
      <c r="A1" s="469" t="s">
        <v>904</v>
      </c>
      <c r="C1" s="703"/>
    </row>
    <row r="2" spans="1:52" ht="27.75" customHeight="1" x14ac:dyDescent="0.2">
      <c r="A2" s="723" t="s">
        <v>1</v>
      </c>
      <c r="B2" s="730">
        <v>1399</v>
      </c>
      <c r="C2" s="731"/>
      <c r="D2" s="730">
        <v>1400</v>
      </c>
      <c r="E2" s="731"/>
      <c r="F2" s="730">
        <v>1401</v>
      </c>
      <c r="G2" s="731"/>
      <c r="H2" s="730">
        <v>1402</v>
      </c>
      <c r="I2" s="731"/>
      <c r="J2" s="730">
        <v>1403</v>
      </c>
      <c r="K2" s="731"/>
    </row>
    <row r="3" spans="1:52" ht="27.75" customHeight="1" x14ac:dyDescent="0.2">
      <c r="A3" s="724"/>
      <c r="B3" s="493" t="s">
        <v>269</v>
      </c>
      <c r="C3" s="493" t="s">
        <v>3</v>
      </c>
      <c r="D3" s="493" t="s">
        <v>269</v>
      </c>
      <c r="E3" s="493" t="s">
        <v>3</v>
      </c>
      <c r="F3" s="493" t="s">
        <v>269</v>
      </c>
      <c r="G3" s="493" t="s">
        <v>3</v>
      </c>
      <c r="H3" s="493" t="s">
        <v>269</v>
      </c>
      <c r="I3" s="493" t="s">
        <v>3</v>
      </c>
      <c r="J3" s="493" t="s">
        <v>269</v>
      </c>
      <c r="K3" s="493" t="s">
        <v>3</v>
      </c>
    </row>
    <row r="4" spans="1:52" s="704" customFormat="1" ht="27.75" customHeight="1" x14ac:dyDescent="0.2">
      <c r="A4" s="117" t="s">
        <v>47</v>
      </c>
      <c r="B4" s="364">
        <v>71.568020637035247</v>
      </c>
      <c r="C4" s="1" t="s">
        <v>230</v>
      </c>
      <c r="D4" s="364">
        <v>99.999999999999972</v>
      </c>
      <c r="E4" s="364" t="s">
        <v>230</v>
      </c>
      <c r="F4" s="364">
        <v>144.95775639779191</v>
      </c>
      <c r="G4" s="364" t="s">
        <v>230</v>
      </c>
      <c r="H4" s="364">
        <v>203.96027861584199</v>
      </c>
      <c r="I4" s="364" t="s">
        <v>230</v>
      </c>
      <c r="J4" s="364">
        <v>270.83613443919597</v>
      </c>
      <c r="K4" s="364" t="s">
        <v>230</v>
      </c>
      <c r="L4" s="514"/>
      <c r="M4" s="514"/>
      <c r="N4" s="514"/>
      <c r="O4" s="514"/>
      <c r="P4" s="514"/>
      <c r="Q4" s="514"/>
      <c r="R4" s="514"/>
      <c r="S4" s="514"/>
      <c r="T4" s="514"/>
      <c r="U4" s="514"/>
      <c r="V4" s="514"/>
      <c r="W4" s="514"/>
      <c r="X4" s="514"/>
      <c r="Y4" s="514"/>
      <c r="Z4" s="514"/>
      <c r="AA4" s="514"/>
      <c r="AB4" s="514"/>
      <c r="AC4" s="514"/>
      <c r="AD4" s="514"/>
      <c r="AE4" s="514"/>
      <c r="AF4" s="514"/>
      <c r="AG4" s="514"/>
      <c r="AH4" s="514"/>
      <c r="AI4" s="514"/>
      <c r="AJ4" s="514"/>
      <c r="AK4" s="514"/>
      <c r="AL4" s="514"/>
      <c r="AM4" s="514"/>
      <c r="AN4" s="514"/>
      <c r="AO4" s="514"/>
      <c r="AP4" s="514"/>
      <c r="AQ4" s="514"/>
      <c r="AR4" s="514"/>
      <c r="AS4" s="514"/>
      <c r="AT4" s="514"/>
      <c r="AU4" s="514"/>
      <c r="AV4" s="514"/>
      <c r="AW4" s="514"/>
      <c r="AX4" s="514"/>
      <c r="AY4" s="514"/>
      <c r="AZ4" s="514"/>
    </row>
    <row r="5" spans="1:52" ht="27.75" customHeight="1" x14ac:dyDescent="0.2">
      <c r="A5" s="19" t="s">
        <v>48</v>
      </c>
      <c r="B5" s="110">
        <v>69.865228327444854</v>
      </c>
      <c r="C5" s="334">
        <v>26</v>
      </c>
      <c r="D5" s="110">
        <v>100.00000000000001</v>
      </c>
      <c r="E5" s="658" t="s">
        <v>230</v>
      </c>
      <c r="F5" s="110">
        <v>150.3549607189677</v>
      </c>
      <c r="G5" s="334">
        <v>6</v>
      </c>
      <c r="H5" s="110">
        <v>217.44654492177699</v>
      </c>
      <c r="I5" s="379">
        <f>RANK(H5,$H$5:$H$35)</f>
        <v>5</v>
      </c>
      <c r="J5" s="110">
        <v>284.73217819092503</v>
      </c>
      <c r="K5" s="379">
        <f>RANK(J5,$J$5:$J$35)</f>
        <v>8</v>
      </c>
    </row>
    <row r="6" spans="1:52" ht="27.75" customHeight="1" x14ac:dyDescent="0.2">
      <c r="A6" s="19" t="s">
        <v>49</v>
      </c>
      <c r="B6" s="110">
        <v>69.594498004437796</v>
      </c>
      <c r="C6" s="334">
        <v>27</v>
      </c>
      <c r="D6" s="110">
        <v>100</v>
      </c>
      <c r="E6" s="658" t="s">
        <v>230</v>
      </c>
      <c r="F6" s="110">
        <v>148.13442216172422</v>
      </c>
      <c r="G6" s="334">
        <v>12</v>
      </c>
      <c r="H6" s="110">
        <v>214.333735710893</v>
      </c>
      <c r="I6" s="379">
        <f t="shared" ref="I6:I35" si="0">RANK(H6,$H$5:$H$35)</f>
        <v>10</v>
      </c>
      <c r="J6" s="110">
        <v>290.845126231108</v>
      </c>
      <c r="K6" s="379">
        <f t="shared" ref="K6:K35" si="1">RANK(J6,$J$5:$J$35)</f>
        <v>6</v>
      </c>
    </row>
    <row r="7" spans="1:52" ht="27.75" customHeight="1" x14ac:dyDescent="0.2">
      <c r="A7" s="19" t="s">
        <v>50</v>
      </c>
      <c r="B7" s="110">
        <v>70.868989084917018</v>
      </c>
      <c r="C7" s="334">
        <v>14</v>
      </c>
      <c r="D7" s="110">
        <v>100</v>
      </c>
      <c r="E7" s="658" t="s">
        <v>230</v>
      </c>
      <c r="F7" s="110">
        <v>146.72293378869685</v>
      </c>
      <c r="G7" s="334">
        <v>15</v>
      </c>
      <c r="H7" s="110">
        <v>206.419445484992</v>
      </c>
      <c r="I7" s="379">
        <f t="shared" si="0"/>
        <v>20</v>
      </c>
      <c r="J7" s="110">
        <v>280.41584691824698</v>
      </c>
      <c r="K7" s="379">
        <f t="shared" si="1"/>
        <v>15</v>
      </c>
    </row>
    <row r="8" spans="1:52" ht="27.75" customHeight="1" x14ac:dyDescent="0.2">
      <c r="A8" s="19" t="s">
        <v>51</v>
      </c>
      <c r="B8" s="110">
        <v>71.120647046764148</v>
      </c>
      <c r="C8" s="334">
        <v>11</v>
      </c>
      <c r="D8" s="110">
        <v>100</v>
      </c>
      <c r="E8" s="658" t="s">
        <v>230</v>
      </c>
      <c r="F8" s="110">
        <v>147.52018991492929</v>
      </c>
      <c r="G8" s="334">
        <v>13</v>
      </c>
      <c r="H8" s="110">
        <v>215.75747186679399</v>
      </c>
      <c r="I8" s="379">
        <f t="shared" si="0"/>
        <v>7</v>
      </c>
      <c r="J8" s="110">
        <v>291.83077440105302</v>
      </c>
      <c r="K8" s="379">
        <f t="shared" si="1"/>
        <v>3</v>
      </c>
    </row>
    <row r="9" spans="1:52" ht="27.75" customHeight="1" x14ac:dyDescent="0.2">
      <c r="A9" s="19" t="s">
        <v>10</v>
      </c>
      <c r="B9" s="110">
        <v>70.263048891872373</v>
      </c>
      <c r="C9" s="334">
        <v>21</v>
      </c>
      <c r="D9" s="110">
        <v>100</v>
      </c>
      <c r="E9" s="658" t="s">
        <v>230</v>
      </c>
      <c r="F9" s="110">
        <v>149.76885707167361</v>
      </c>
      <c r="G9" s="334">
        <v>7</v>
      </c>
      <c r="H9" s="110">
        <v>215.59677485732499</v>
      </c>
      <c r="I9" s="379">
        <f t="shared" si="0"/>
        <v>8</v>
      </c>
      <c r="J9" s="110">
        <v>284.08645631930602</v>
      </c>
      <c r="K9" s="379">
        <f t="shared" si="1"/>
        <v>10</v>
      </c>
    </row>
    <row r="10" spans="1:52" ht="27.75" customHeight="1" x14ac:dyDescent="0.2">
      <c r="A10" s="19" t="s">
        <v>52</v>
      </c>
      <c r="B10" s="110">
        <v>68.51789212913225</v>
      </c>
      <c r="C10" s="334">
        <v>30</v>
      </c>
      <c r="D10" s="110">
        <v>100</v>
      </c>
      <c r="E10" s="658" t="s">
        <v>230</v>
      </c>
      <c r="F10" s="110">
        <v>150.39756412070798</v>
      </c>
      <c r="G10" s="334">
        <v>5</v>
      </c>
      <c r="H10" s="110">
        <v>214.00188840938799</v>
      </c>
      <c r="I10" s="379">
        <f t="shared" si="0"/>
        <v>11</v>
      </c>
      <c r="J10" s="110">
        <v>290.37695089964598</v>
      </c>
      <c r="K10" s="379">
        <f t="shared" si="1"/>
        <v>7</v>
      </c>
    </row>
    <row r="11" spans="1:52" ht="27.75" customHeight="1" x14ac:dyDescent="0.2">
      <c r="A11" s="19" t="s">
        <v>12</v>
      </c>
      <c r="B11" s="110">
        <v>70.750635384469419</v>
      </c>
      <c r="C11" s="334">
        <v>16</v>
      </c>
      <c r="D11" s="110">
        <v>100.00000000000003</v>
      </c>
      <c r="E11" s="658" t="s">
        <v>230</v>
      </c>
      <c r="F11" s="110">
        <v>141.04883016479084</v>
      </c>
      <c r="G11" s="334">
        <v>30</v>
      </c>
      <c r="H11" s="110">
        <v>193.970964595249</v>
      </c>
      <c r="I11" s="379">
        <f t="shared" si="0"/>
        <v>31</v>
      </c>
      <c r="J11" s="110">
        <v>251.32861523878199</v>
      </c>
      <c r="K11" s="379">
        <f t="shared" si="1"/>
        <v>30</v>
      </c>
    </row>
    <row r="12" spans="1:52" ht="27.75" customHeight="1" x14ac:dyDescent="0.2">
      <c r="A12" s="19" t="s">
        <v>13</v>
      </c>
      <c r="B12" s="110">
        <v>72.709507631902341</v>
      </c>
      <c r="C12" s="334">
        <v>4</v>
      </c>
      <c r="D12" s="110">
        <v>100</v>
      </c>
      <c r="E12" s="658" t="s">
        <v>230</v>
      </c>
      <c r="F12" s="110">
        <v>142.44783907414032</v>
      </c>
      <c r="G12" s="334">
        <v>29</v>
      </c>
      <c r="H12" s="110">
        <v>194.39431575818301</v>
      </c>
      <c r="I12" s="379">
        <f t="shared" si="0"/>
        <v>30</v>
      </c>
      <c r="J12" s="110">
        <v>257.64285905933002</v>
      </c>
      <c r="K12" s="379">
        <f t="shared" si="1"/>
        <v>29</v>
      </c>
    </row>
    <row r="13" spans="1:52" ht="27.75" customHeight="1" x14ac:dyDescent="0.2">
      <c r="A13" s="19" t="s">
        <v>54</v>
      </c>
      <c r="B13" s="110">
        <v>69.878335610320718</v>
      </c>
      <c r="C13" s="334">
        <v>25</v>
      </c>
      <c r="D13" s="110">
        <v>100.00000000000001</v>
      </c>
      <c r="E13" s="658" t="s">
        <v>230</v>
      </c>
      <c r="F13" s="110">
        <v>152.04447615787552</v>
      </c>
      <c r="G13" s="334">
        <v>4</v>
      </c>
      <c r="H13" s="110">
        <v>222.577899533167</v>
      </c>
      <c r="I13" s="379">
        <f t="shared" si="0"/>
        <v>3</v>
      </c>
      <c r="J13" s="110">
        <v>291.63369734690701</v>
      </c>
      <c r="K13" s="379">
        <f t="shared" si="1"/>
        <v>4</v>
      </c>
    </row>
    <row r="14" spans="1:52" ht="27.75" customHeight="1" x14ac:dyDescent="0.2">
      <c r="A14" s="19" t="s">
        <v>55</v>
      </c>
      <c r="B14" s="110">
        <v>70.196135864251033</v>
      </c>
      <c r="C14" s="334">
        <v>22</v>
      </c>
      <c r="D14" s="110">
        <v>100.00000000000003</v>
      </c>
      <c r="E14" s="658" t="s">
        <v>230</v>
      </c>
      <c r="F14" s="110">
        <v>147.34114540181929</v>
      </c>
      <c r="G14" s="334">
        <v>14</v>
      </c>
      <c r="H14" s="110">
        <v>212.48232312854901</v>
      </c>
      <c r="I14" s="379">
        <f t="shared" si="0"/>
        <v>13</v>
      </c>
      <c r="J14" s="110">
        <v>284.112383175758</v>
      </c>
      <c r="K14" s="379">
        <f t="shared" si="1"/>
        <v>9</v>
      </c>
    </row>
    <row r="15" spans="1:52" ht="27.75" customHeight="1" x14ac:dyDescent="0.2">
      <c r="A15" s="19" t="s">
        <v>56</v>
      </c>
      <c r="B15" s="110">
        <v>71.883905642695922</v>
      </c>
      <c r="C15" s="334">
        <v>7</v>
      </c>
      <c r="D15" s="110">
        <v>100.00000000000001</v>
      </c>
      <c r="E15" s="658" t="s">
        <v>230</v>
      </c>
      <c r="F15" s="110">
        <v>142.99679199372747</v>
      </c>
      <c r="G15" s="334">
        <v>26</v>
      </c>
      <c r="H15" s="110">
        <v>204.653733617863</v>
      </c>
      <c r="I15" s="379">
        <f t="shared" si="0"/>
        <v>22</v>
      </c>
      <c r="J15" s="110">
        <v>274.34344464940199</v>
      </c>
      <c r="K15" s="379">
        <f t="shared" si="1"/>
        <v>20</v>
      </c>
    </row>
    <row r="16" spans="1:52" ht="27.75" customHeight="1" x14ac:dyDescent="0.2">
      <c r="A16" s="19" t="s">
        <v>57</v>
      </c>
      <c r="B16" s="110">
        <v>70.29659880512375</v>
      </c>
      <c r="C16" s="334">
        <v>20</v>
      </c>
      <c r="D16" s="110">
        <v>99.999999999999986</v>
      </c>
      <c r="E16" s="658" t="s">
        <v>230</v>
      </c>
      <c r="F16" s="110">
        <v>152.29263173119855</v>
      </c>
      <c r="G16" s="334">
        <v>3</v>
      </c>
      <c r="H16" s="110">
        <v>215.50004689079299</v>
      </c>
      <c r="I16" s="379">
        <f t="shared" si="0"/>
        <v>9</v>
      </c>
      <c r="J16" s="110">
        <v>283.636893745669</v>
      </c>
      <c r="K16" s="379">
        <f t="shared" si="1"/>
        <v>12</v>
      </c>
    </row>
    <row r="17" spans="1:11" ht="27.75" customHeight="1" x14ac:dyDescent="0.2">
      <c r="A17" s="19" t="s">
        <v>58</v>
      </c>
      <c r="B17" s="110">
        <v>71.858836508071576</v>
      </c>
      <c r="C17" s="334">
        <v>8</v>
      </c>
      <c r="D17" s="110">
        <v>100.00000000000001</v>
      </c>
      <c r="E17" s="658" t="s">
        <v>230</v>
      </c>
      <c r="F17" s="110">
        <v>143.84050076290572</v>
      </c>
      <c r="G17" s="334">
        <v>24</v>
      </c>
      <c r="H17" s="110">
        <v>198.45374092346401</v>
      </c>
      <c r="I17" s="379">
        <f t="shared" si="0"/>
        <v>26</v>
      </c>
      <c r="J17" s="110">
        <v>263.24108452661</v>
      </c>
      <c r="K17" s="379">
        <f t="shared" si="1"/>
        <v>27</v>
      </c>
    </row>
    <row r="18" spans="1:11" ht="27.75" customHeight="1" x14ac:dyDescent="0.2">
      <c r="A18" s="19" t="s">
        <v>19</v>
      </c>
      <c r="B18" s="110">
        <v>68.650777002625432</v>
      </c>
      <c r="C18" s="334">
        <v>29</v>
      </c>
      <c r="D18" s="110">
        <v>100</v>
      </c>
      <c r="E18" s="658" t="s">
        <v>230</v>
      </c>
      <c r="F18" s="110">
        <v>142.95657772956605</v>
      </c>
      <c r="G18" s="334">
        <v>27</v>
      </c>
      <c r="H18" s="110">
        <v>198.25009751728101</v>
      </c>
      <c r="I18" s="379">
        <f t="shared" si="0"/>
        <v>27</v>
      </c>
      <c r="J18" s="110">
        <v>258.75606558108001</v>
      </c>
      <c r="K18" s="379">
        <f t="shared" si="1"/>
        <v>28</v>
      </c>
    </row>
    <row r="19" spans="1:11" ht="27.75" customHeight="1" x14ac:dyDescent="0.2">
      <c r="A19" s="19" t="s">
        <v>59</v>
      </c>
      <c r="B19" s="110">
        <v>72.32795418776918</v>
      </c>
      <c r="C19" s="334">
        <v>5</v>
      </c>
      <c r="D19" s="110">
        <v>99.999999999999986</v>
      </c>
      <c r="E19" s="658" t="s">
        <v>230</v>
      </c>
      <c r="F19" s="110">
        <v>144.99452850917834</v>
      </c>
      <c r="G19" s="334">
        <v>20</v>
      </c>
      <c r="H19" s="110">
        <v>199.87366798292601</v>
      </c>
      <c r="I19" s="379">
        <f t="shared" si="0"/>
        <v>25</v>
      </c>
      <c r="J19" s="110">
        <v>274.00293139113199</v>
      </c>
      <c r="K19" s="379">
        <f t="shared" si="1"/>
        <v>21</v>
      </c>
    </row>
    <row r="20" spans="1:11" ht="27.75" customHeight="1" x14ac:dyDescent="0.2">
      <c r="A20" s="19" t="s">
        <v>21</v>
      </c>
      <c r="B20" s="110">
        <v>73.223225711793248</v>
      </c>
      <c r="C20" s="334">
        <v>1</v>
      </c>
      <c r="D20" s="110">
        <v>99.999999999999986</v>
      </c>
      <c r="E20" s="658" t="s">
        <v>230</v>
      </c>
      <c r="F20" s="110">
        <v>143.37839950281466</v>
      </c>
      <c r="G20" s="334">
        <v>25</v>
      </c>
      <c r="H20" s="110">
        <v>196.03773288936901</v>
      </c>
      <c r="I20" s="379">
        <f t="shared" si="0"/>
        <v>29</v>
      </c>
      <c r="J20" s="110">
        <v>246.94409255166599</v>
      </c>
      <c r="K20" s="379">
        <f t="shared" si="1"/>
        <v>31</v>
      </c>
    </row>
    <row r="21" spans="1:11" ht="27.75" customHeight="1" x14ac:dyDescent="0.2">
      <c r="A21" s="19" t="s">
        <v>60</v>
      </c>
      <c r="B21" s="110">
        <v>71.537646737655152</v>
      </c>
      <c r="C21" s="334">
        <v>9</v>
      </c>
      <c r="D21" s="110">
        <v>99.999999999999986</v>
      </c>
      <c r="E21" s="658" t="s">
        <v>230</v>
      </c>
      <c r="F21" s="110">
        <v>140.93419038179169</v>
      </c>
      <c r="G21" s="334">
        <v>31</v>
      </c>
      <c r="H21" s="110">
        <v>197.89182515773001</v>
      </c>
      <c r="I21" s="379">
        <f t="shared" si="0"/>
        <v>28</v>
      </c>
      <c r="J21" s="110">
        <v>264.79265920278999</v>
      </c>
      <c r="K21" s="379">
        <f t="shared" si="1"/>
        <v>26</v>
      </c>
    </row>
    <row r="22" spans="1:11" ht="27.75" customHeight="1" x14ac:dyDescent="0.2">
      <c r="A22" s="19" t="s">
        <v>61</v>
      </c>
      <c r="B22" s="110">
        <v>70.761193901638464</v>
      </c>
      <c r="C22" s="334">
        <v>15</v>
      </c>
      <c r="D22" s="110">
        <v>99.999999999999986</v>
      </c>
      <c r="E22" s="658" t="s">
        <v>230</v>
      </c>
      <c r="F22" s="110">
        <v>146.2780022539483</v>
      </c>
      <c r="G22" s="334">
        <v>18</v>
      </c>
      <c r="H22" s="110">
        <v>207.97084383469999</v>
      </c>
      <c r="I22" s="379">
        <f t="shared" si="0"/>
        <v>15</v>
      </c>
      <c r="J22" s="110">
        <v>279.40897367412498</v>
      </c>
      <c r="K22" s="379">
        <f t="shared" si="1"/>
        <v>16</v>
      </c>
    </row>
    <row r="23" spans="1:11" ht="27.75" customHeight="1" x14ac:dyDescent="0.2">
      <c r="A23" s="19" t="s">
        <v>62</v>
      </c>
      <c r="B23" s="110">
        <v>73.00122980365974</v>
      </c>
      <c r="C23" s="334">
        <v>3</v>
      </c>
      <c r="D23" s="110">
        <v>100.00000000000003</v>
      </c>
      <c r="E23" s="658" t="s">
        <v>230</v>
      </c>
      <c r="F23" s="110">
        <v>146.19702396522746</v>
      </c>
      <c r="G23" s="334">
        <v>19</v>
      </c>
      <c r="H23" s="110">
        <v>206.87916587895501</v>
      </c>
      <c r="I23" s="379">
        <f t="shared" si="0"/>
        <v>19</v>
      </c>
      <c r="J23" s="110">
        <v>273.65465722175298</v>
      </c>
      <c r="K23" s="379">
        <f t="shared" si="1"/>
        <v>22</v>
      </c>
    </row>
    <row r="24" spans="1:11" ht="27.75" customHeight="1" x14ac:dyDescent="0.2">
      <c r="A24" s="19" t="s">
        <v>63</v>
      </c>
      <c r="B24" s="110">
        <v>71.050187572774917</v>
      </c>
      <c r="C24" s="334">
        <v>13</v>
      </c>
      <c r="D24" s="110">
        <v>100</v>
      </c>
      <c r="E24" s="658" t="s">
        <v>230</v>
      </c>
      <c r="F24" s="110">
        <v>149.25631466449221</v>
      </c>
      <c r="G24" s="334">
        <v>9</v>
      </c>
      <c r="H24" s="110">
        <v>218.87077874412799</v>
      </c>
      <c r="I24" s="379">
        <f t="shared" si="0"/>
        <v>4</v>
      </c>
      <c r="J24" s="110">
        <v>291.54764692026902</v>
      </c>
      <c r="K24" s="379">
        <f t="shared" si="1"/>
        <v>5</v>
      </c>
    </row>
    <row r="25" spans="1:11" ht="27.75" customHeight="1" x14ac:dyDescent="0.2">
      <c r="A25" s="19" t="s">
        <v>72</v>
      </c>
      <c r="B25" s="110">
        <v>70.505734833723835</v>
      </c>
      <c r="C25" s="334">
        <v>19</v>
      </c>
      <c r="D25" s="110">
        <v>99.999999999999986</v>
      </c>
      <c r="E25" s="658" t="s">
        <v>230</v>
      </c>
      <c r="F25" s="110">
        <v>146.33384937872603</v>
      </c>
      <c r="G25" s="334">
        <v>17</v>
      </c>
      <c r="H25" s="110">
        <v>206.98791348448901</v>
      </c>
      <c r="I25" s="379">
        <f t="shared" si="0"/>
        <v>17</v>
      </c>
      <c r="J25" s="110">
        <v>279.14028513145001</v>
      </c>
      <c r="K25" s="379">
        <f t="shared" si="1"/>
        <v>17</v>
      </c>
    </row>
    <row r="26" spans="1:11" ht="27.75" customHeight="1" x14ac:dyDescent="0.2">
      <c r="A26" s="19" t="s">
        <v>64</v>
      </c>
      <c r="B26" s="110">
        <v>72.165950669967756</v>
      </c>
      <c r="C26" s="334">
        <v>6</v>
      </c>
      <c r="D26" s="110">
        <v>100.00000000000001</v>
      </c>
      <c r="E26" s="658" t="s">
        <v>230</v>
      </c>
      <c r="F26" s="110">
        <v>149.46870500234235</v>
      </c>
      <c r="G26" s="334">
        <v>8</v>
      </c>
      <c r="H26" s="110">
        <v>217.10663900345801</v>
      </c>
      <c r="I26" s="379">
        <f t="shared" si="0"/>
        <v>6</v>
      </c>
      <c r="J26" s="110">
        <v>281.35266569615902</v>
      </c>
      <c r="K26" s="379">
        <f t="shared" si="1"/>
        <v>13</v>
      </c>
    </row>
    <row r="27" spans="1:11" ht="27.75" customHeight="1" x14ac:dyDescent="0.2">
      <c r="A27" s="19" t="s">
        <v>65</v>
      </c>
      <c r="B27" s="110">
        <v>68.233157436422132</v>
      </c>
      <c r="C27" s="334">
        <v>31</v>
      </c>
      <c r="D27" s="110">
        <v>99.999999999999986</v>
      </c>
      <c r="E27" s="658" t="s">
        <v>230</v>
      </c>
      <c r="F27" s="110">
        <v>148.53253073261556</v>
      </c>
      <c r="G27" s="334">
        <v>11</v>
      </c>
      <c r="H27" s="110">
        <v>212.881199274588</v>
      </c>
      <c r="I27" s="379">
        <f t="shared" si="0"/>
        <v>12</v>
      </c>
      <c r="J27" s="110">
        <v>284.053693295833</v>
      </c>
      <c r="K27" s="379">
        <f t="shared" si="1"/>
        <v>11</v>
      </c>
    </row>
    <row r="28" spans="1:11" ht="27.75" customHeight="1" x14ac:dyDescent="0.2">
      <c r="A28" s="19" t="s">
        <v>66</v>
      </c>
      <c r="B28" s="110">
        <v>70.064966257114847</v>
      </c>
      <c r="C28" s="334">
        <v>23</v>
      </c>
      <c r="D28" s="110">
        <v>100.00000000000001</v>
      </c>
      <c r="E28" s="658" t="s">
        <v>230</v>
      </c>
      <c r="F28" s="110">
        <v>146.6798188957948</v>
      </c>
      <c r="G28" s="334">
        <v>16</v>
      </c>
      <c r="H28" s="110">
        <v>206.96558865729901</v>
      </c>
      <c r="I28" s="379">
        <f t="shared" si="0"/>
        <v>18</v>
      </c>
      <c r="J28" s="110">
        <v>275.296874534013</v>
      </c>
      <c r="K28" s="379">
        <f t="shared" si="1"/>
        <v>18</v>
      </c>
    </row>
    <row r="29" spans="1:11" ht="27.75" customHeight="1" x14ac:dyDescent="0.2">
      <c r="A29" s="19" t="s">
        <v>67</v>
      </c>
      <c r="B29" s="110">
        <v>71.197339267273293</v>
      </c>
      <c r="C29" s="334">
        <v>10</v>
      </c>
      <c r="D29" s="110">
        <v>99.999999999999957</v>
      </c>
      <c r="E29" s="658" t="s">
        <v>230</v>
      </c>
      <c r="F29" s="110">
        <v>142.45472114770084</v>
      </c>
      <c r="G29" s="334">
        <v>28</v>
      </c>
      <c r="H29" s="110">
        <v>203.94775035159901</v>
      </c>
      <c r="I29" s="379">
        <f t="shared" si="0"/>
        <v>23</v>
      </c>
      <c r="J29" s="110">
        <v>272.70726775798897</v>
      </c>
      <c r="K29" s="379">
        <f t="shared" si="1"/>
        <v>23</v>
      </c>
    </row>
    <row r="30" spans="1:11" ht="27.75" customHeight="1" x14ac:dyDescent="0.2">
      <c r="A30" s="19" t="s">
        <v>68</v>
      </c>
      <c r="B30" s="110">
        <v>70.016322118123753</v>
      </c>
      <c r="C30" s="334">
        <v>24</v>
      </c>
      <c r="D30" s="110">
        <v>100.00000000000001</v>
      </c>
      <c r="E30" s="658" t="s">
        <v>230</v>
      </c>
      <c r="F30" s="110">
        <v>153.68672308927046</v>
      </c>
      <c r="G30" s="334">
        <v>2</v>
      </c>
      <c r="H30" s="110">
        <v>222.61628718956101</v>
      </c>
      <c r="I30" s="379">
        <f t="shared" si="0"/>
        <v>2</v>
      </c>
      <c r="J30" s="110">
        <v>292.04876214849099</v>
      </c>
      <c r="K30" s="379">
        <f t="shared" si="1"/>
        <v>2</v>
      </c>
    </row>
    <row r="31" spans="1:11" ht="27.75" customHeight="1" x14ac:dyDescent="0.2">
      <c r="A31" s="19" t="s">
        <v>134</v>
      </c>
      <c r="B31" s="110">
        <v>69.51439984534116</v>
      </c>
      <c r="C31" s="334">
        <v>28</v>
      </c>
      <c r="D31" s="110">
        <v>100</v>
      </c>
      <c r="E31" s="658" t="s">
        <v>230</v>
      </c>
      <c r="F31" s="110">
        <v>144.78767048968831</v>
      </c>
      <c r="G31" s="334">
        <v>22</v>
      </c>
      <c r="H31" s="110">
        <v>202.605921027682</v>
      </c>
      <c r="I31" s="379">
        <f t="shared" si="0"/>
        <v>24</v>
      </c>
      <c r="J31" s="110">
        <v>268.04524738993803</v>
      </c>
      <c r="K31" s="379">
        <f t="shared" si="1"/>
        <v>25</v>
      </c>
    </row>
    <row r="32" spans="1:11" ht="27.75" customHeight="1" x14ac:dyDescent="0.2">
      <c r="A32" s="19" t="s">
        <v>69</v>
      </c>
      <c r="B32" s="110">
        <v>70.734394319742776</v>
      </c>
      <c r="C32" s="334">
        <v>17</v>
      </c>
      <c r="D32" s="110">
        <v>100.00000000000001</v>
      </c>
      <c r="E32" s="658" t="s">
        <v>230</v>
      </c>
      <c r="F32" s="110">
        <v>148.73763853519574</v>
      </c>
      <c r="G32" s="334">
        <v>10</v>
      </c>
      <c r="H32" s="110">
        <v>212.14609438940701</v>
      </c>
      <c r="I32" s="379">
        <f t="shared" si="0"/>
        <v>14</v>
      </c>
      <c r="J32" s="110">
        <v>280.555333228226</v>
      </c>
      <c r="K32" s="379">
        <f t="shared" si="1"/>
        <v>14</v>
      </c>
    </row>
    <row r="33" spans="1:52" ht="27.75" customHeight="1" x14ac:dyDescent="0.2">
      <c r="A33" s="19" t="s">
        <v>73</v>
      </c>
      <c r="B33" s="110">
        <v>71.067358780055031</v>
      </c>
      <c r="C33" s="334">
        <v>12</v>
      </c>
      <c r="D33" s="110">
        <v>100</v>
      </c>
      <c r="E33" s="658" t="s">
        <v>230</v>
      </c>
      <c r="F33" s="110">
        <v>144.94518877923011</v>
      </c>
      <c r="G33" s="334">
        <v>21</v>
      </c>
      <c r="H33" s="110">
        <v>206.24296222354201</v>
      </c>
      <c r="I33" s="379">
        <f t="shared" si="0"/>
        <v>21</v>
      </c>
      <c r="J33" s="110">
        <v>275.26783305332299</v>
      </c>
      <c r="K33" s="379">
        <f t="shared" si="1"/>
        <v>19</v>
      </c>
    </row>
    <row r="34" spans="1:52" ht="27.75" customHeight="1" x14ac:dyDescent="0.2">
      <c r="A34" s="19" t="s">
        <v>70</v>
      </c>
      <c r="B34" s="110">
        <v>73.168421897532752</v>
      </c>
      <c r="C34" s="334">
        <v>2</v>
      </c>
      <c r="D34" s="110">
        <v>100</v>
      </c>
      <c r="E34" s="658" t="s">
        <v>230</v>
      </c>
      <c r="F34" s="110">
        <v>144.06779795663599</v>
      </c>
      <c r="G34" s="334">
        <v>23</v>
      </c>
      <c r="H34" s="110">
        <v>207.20290087737499</v>
      </c>
      <c r="I34" s="379">
        <f t="shared" si="0"/>
        <v>16</v>
      </c>
      <c r="J34" s="110">
        <v>270.90479598062501</v>
      </c>
      <c r="K34" s="379">
        <f t="shared" si="1"/>
        <v>24</v>
      </c>
    </row>
    <row r="35" spans="1:52" ht="27.75" customHeight="1" x14ac:dyDescent="0.2">
      <c r="A35" s="19" t="s">
        <v>36</v>
      </c>
      <c r="B35" s="110">
        <v>70.613416262872605</v>
      </c>
      <c r="C35" s="334">
        <v>18</v>
      </c>
      <c r="D35" s="110">
        <v>100.00000000000001</v>
      </c>
      <c r="E35" s="658" t="s">
        <v>230</v>
      </c>
      <c r="F35" s="110">
        <v>154.10954386308276</v>
      </c>
      <c r="G35" s="334">
        <v>1</v>
      </c>
      <c r="H35" s="110">
        <v>231.56483296193099</v>
      </c>
      <c r="I35" s="379">
        <f t="shared" si="0"/>
        <v>1</v>
      </c>
      <c r="J35" s="110">
        <v>301.69846689682799</v>
      </c>
      <c r="K35" s="379">
        <f t="shared" si="1"/>
        <v>1</v>
      </c>
    </row>
    <row r="36" spans="1:52" s="705" customFormat="1" ht="27.75" customHeight="1" x14ac:dyDescent="0.2">
      <c r="A36" s="248" t="s">
        <v>139</v>
      </c>
      <c r="L36" s="514"/>
      <c r="M36" s="514"/>
      <c r="N36" s="514"/>
      <c r="O36" s="514"/>
      <c r="P36" s="514"/>
      <c r="Q36" s="514"/>
      <c r="R36" s="514"/>
      <c r="S36" s="514"/>
      <c r="T36" s="514"/>
      <c r="U36" s="514"/>
      <c r="V36" s="514"/>
      <c r="W36" s="514"/>
      <c r="X36" s="514"/>
      <c r="Y36" s="514"/>
      <c r="Z36" s="514"/>
      <c r="AA36" s="514"/>
      <c r="AB36" s="514"/>
      <c r="AC36" s="514"/>
      <c r="AD36" s="514"/>
      <c r="AE36" s="514"/>
      <c r="AF36" s="514"/>
      <c r="AG36" s="514"/>
      <c r="AH36" s="514"/>
      <c r="AI36" s="514"/>
      <c r="AJ36" s="514"/>
      <c r="AK36" s="514"/>
      <c r="AL36" s="514"/>
      <c r="AM36" s="514"/>
      <c r="AN36" s="514"/>
      <c r="AO36" s="514"/>
      <c r="AP36" s="514"/>
      <c r="AQ36" s="514"/>
      <c r="AR36" s="514"/>
      <c r="AS36" s="514"/>
      <c r="AT36" s="514"/>
      <c r="AU36" s="514"/>
      <c r="AV36" s="514"/>
      <c r="AW36" s="514"/>
      <c r="AX36" s="514"/>
      <c r="AY36" s="514"/>
      <c r="AZ36" s="514"/>
    </row>
    <row r="38" spans="1:52" ht="27.75" customHeight="1" x14ac:dyDescent="0.2">
      <c r="A38" s="469" t="s">
        <v>905</v>
      </c>
    </row>
    <row r="39" spans="1:52" ht="27.75" customHeight="1" x14ac:dyDescent="0.2">
      <c r="A39" s="723" t="s">
        <v>1</v>
      </c>
      <c r="B39" s="730">
        <v>1399</v>
      </c>
      <c r="C39" s="731"/>
      <c r="D39" s="730">
        <v>1400</v>
      </c>
      <c r="E39" s="731"/>
      <c r="F39" s="730">
        <v>1401</v>
      </c>
      <c r="G39" s="731"/>
      <c r="H39" s="730">
        <v>1402</v>
      </c>
      <c r="I39" s="731"/>
      <c r="J39" s="730">
        <v>1403</v>
      </c>
      <c r="K39" s="731"/>
    </row>
    <row r="40" spans="1:52" ht="27.75" customHeight="1" x14ac:dyDescent="0.2">
      <c r="A40" s="724"/>
      <c r="B40" s="493" t="s">
        <v>269</v>
      </c>
      <c r="C40" s="493" t="s">
        <v>3</v>
      </c>
      <c r="D40" s="493" t="s">
        <v>269</v>
      </c>
      <c r="E40" s="493" t="s">
        <v>3</v>
      </c>
      <c r="F40" s="493" t="s">
        <v>269</v>
      </c>
      <c r="G40" s="493" t="s">
        <v>3</v>
      </c>
      <c r="H40" s="493" t="s">
        <v>269</v>
      </c>
      <c r="I40" s="493" t="s">
        <v>3</v>
      </c>
      <c r="J40" s="493" t="s">
        <v>269</v>
      </c>
      <c r="K40" s="493" t="s">
        <v>3</v>
      </c>
    </row>
    <row r="41" spans="1:52" s="704" customFormat="1" ht="27.75" customHeight="1" x14ac:dyDescent="0.2">
      <c r="A41" s="117" t="s">
        <v>47</v>
      </c>
      <c r="B41" s="364">
        <v>65.592665459774551</v>
      </c>
      <c r="C41" s="1" t="s">
        <v>230</v>
      </c>
      <c r="D41" s="364">
        <v>100.00000000000003</v>
      </c>
      <c r="E41" s="296" t="s">
        <v>230</v>
      </c>
      <c r="F41" s="364">
        <v>170.81477975787763</v>
      </c>
      <c r="G41" s="296" t="s">
        <v>230</v>
      </c>
      <c r="H41" s="364">
        <v>241.523041619221</v>
      </c>
      <c r="I41" s="364" t="s">
        <v>230</v>
      </c>
      <c r="J41" s="364">
        <v>309.27365240403901</v>
      </c>
      <c r="K41" s="364" t="s">
        <v>230</v>
      </c>
      <c r="L41" s="514"/>
      <c r="M41" s="514"/>
      <c r="N41" s="514"/>
      <c r="O41" s="514"/>
      <c r="P41" s="514"/>
      <c r="Q41" s="514"/>
      <c r="R41" s="514"/>
      <c r="S41" s="514"/>
      <c r="T41" s="514"/>
      <c r="U41" s="514"/>
      <c r="V41" s="514"/>
      <c r="W41" s="514"/>
      <c r="X41" s="514"/>
      <c r="Y41" s="514"/>
      <c r="Z41" s="514"/>
      <c r="AA41" s="514"/>
      <c r="AB41" s="514"/>
      <c r="AC41" s="514"/>
      <c r="AD41" s="514"/>
      <c r="AE41" s="514"/>
      <c r="AF41" s="514"/>
      <c r="AG41" s="514"/>
      <c r="AH41" s="514"/>
      <c r="AI41" s="514"/>
      <c r="AJ41" s="514"/>
      <c r="AK41" s="514"/>
      <c r="AL41" s="514"/>
      <c r="AM41" s="514"/>
      <c r="AN41" s="514"/>
      <c r="AO41" s="514"/>
      <c r="AP41" s="514"/>
      <c r="AQ41" s="514"/>
      <c r="AR41" s="514"/>
      <c r="AS41" s="514"/>
      <c r="AT41" s="514"/>
      <c r="AU41" s="514"/>
      <c r="AV41" s="514"/>
      <c r="AW41" s="514"/>
      <c r="AX41" s="514"/>
      <c r="AY41" s="514"/>
      <c r="AZ41" s="514"/>
    </row>
    <row r="42" spans="1:52" ht="27.75" customHeight="1" x14ac:dyDescent="0.2">
      <c r="A42" s="19" t="s">
        <v>48</v>
      </c>
      <c r="B42" s="110">
        <v>64.455130899423622</v>
      </c>
      <c r="C42" s="334">
        <v>27</v>
      </c>
      <c r="D42" s="110">
        <v>100</v>
      </c>
      <c r="E42" s="658" t="s">
        <v>230</v>
      </c>
      <c r="F42" s="110">
        <v>175.27253038994678</v>
      </c>
      <c r="G42" s="334">
        <v>7</v>
      </c>
      <c r="H42" s="110">
        <v>246.627972713996</v>
      </c>
      <c r="I42" s="379">
        <f>RANK(H42,$H$42:$H$72)</f>
        <v>12</v>
      </c>
      <c r="J42" s="110">
        <v>311.878425501609</v>
      </c>
      <c r="K42" s="379">
        <f>RANK(J42,$J$42:$J$72)</f>
        <v>14</v>
      </c>
    </row>
    <row r="43" spans="1:52" ht="27.75" customHeight="1" x14ac:dyDescent="0.2">
      <c r="A43" s="19" t="s">
        <v>49</v>
      </c>
      <c r="B43" s="110">
        <v>64.658855717529406</v>
      </c>
      <c r="C43" s="334">
        <v>23</v>
      </c>
      <c r="D43" s="110">
        <v>100.00000000000001</v>
      </c>
      <c r="E43" s="658" t="s">
        <v>230</v>
      </c>
      <c r="F43" s="110">
        <v>172.26196789845415</v>
      </c>
      <c r="G43" s="334">
        <v>15</v>
      </c>
      <c r="H43" s="110">
        <v>245.22740466399301</v>
      </c>
      <c r="I43" s="379">
        <f t="shared" ref="I43:I72" si="2">RANK(H43,$H$42:$H$72)</f>
        <v>16</v>
      </c>
      <c r="J43" s="110">
        <v>310.27988005400698</v>
      </c>
      <c r="K43" s="379">
        <f t="shared" ref="K43:K72" si="3">RANK(J43,$J$42:$J$72)</f>
        <v>15</v>
      </c>
    </row>
    <row r="44" spans="1:52" ht="27.75" customHeight="1" x14ac:dyDescent="0.2">
      <c r="A44" s="19" t="s">
        <v>50</v>
      </c>
      <c r="B44" s="110">
        <v>67.133054951591419</v>
      </c>
      <c r="C44" s="334">
        <v>7</v>
      </c>
      <c r="D44" s="110">
        <v>100</v>
      </c>
      <c r="E44" s="658" t="s">
        <v>230</v>
      </c>
      <c r="F44" s="110">
        <v>174.76231409376371</v>
      </c>
      <c r="G44" s="334">
        <v>11</v>
      </c>
      <c r="H44" s="110">
        <v>258.56645825874199</v>
      </c>
      <c r="I44" s="379">
        <f t="shared" si="2"/>
        <v>2</v>
      </c>
      <c r="J44" s="110">
        <v>332.630635815392</v>
      </c>
      <c r="K44" s="379">
        <f t="shared" si="3"/>
        <v>1</v>
      </c>
    </row>
    <row r="45" spans="1:52" ht="27.75" customHeight="1" x14ac:dyDescent="0.2">
      <c r="A45" s="19" t="s">
        <v>51</v>
      </c>
      <c r="B45" s="110">
        <v>66.167968131055119</v>
      </c>
      <c r="C45" s="334">
        <v>10</v>
      </c>
      <c r="D45" s="110">
        <v>100.00000000000001</v>
      </c>
      <c r="E45" s="658" t="s">
        <v>230</v>
      </c>
      <c r="F45" s="110">
        <v>169.35095562825177</v>
      </c>
      <c r="G45" s="334">
        <v>22</v>
      </c>
      <c r="H45" s="110">
        <v>245.911865196159</v>
      </c>
      <c r="I45" s="379">
        <f t="shared" si="2"/>
        <v>15</v>
      </c>
      <c r="J45" s="110">
        <v>317.96068173347999</v>
      </c>
      <c r="K45" s="379">
        <f t="shared" si="3"/>
        <v>10</v>
      </c>
    </row>
    <row r="46" spans="1:52" ht="27.75" customHeight="1" x14ac:dyDescent="0.2">
      <c r="A46" s="19" t="s">
        <v>10</v>
      </c>
      <c r="B46" s="110">
        <v>63.509163010085395</v>
      </c>
      <c r="C46" s="334">
        <v>31</v>
      </c>
      <c r="D46" s="110">
        <v>99.999999999999986</v>
      </c>
      <c r="E46" s="658" t="s">
        <v>230</v>
      </c>
      <c r="F46" s="110">
        <v>177.04171815892406</v>
      </c>
      <c r="G46" s="334">
        <v>3</v>
      </c>
      <c r="H46" s="110">
        <v>248.66438194872899</v>
      </c>
      <c r="I46" s="379">
        <f t="shared" si="2"/>
        <v>10</v>
      </c>
      <c r="J46" s="110">
        <v>317.47355063354502</v>
      </c>
      <c r="K46" s="379">
        <f t="shared" si="3"/>
        <v>12</v>
      </c>
    </row>
    <row r="47" spans="1:52" ht="27.75" customHeight="1" x14ac:dyDescent="0.2">
      <c r="A47" s="19" t="s">
        <v>52</v>
      </c>
      <c r="B47" s="110">
        <v>65.856279527783428</v>
      </c>
      <c r="C47" s="334">
        <v>15</v>
      </c>
      <c r="D47" s="110">
        <v>100</v>
      </c>
      <c r="E47" s="658" t="s">
        <v>230</v>
      </c>
      <c r="F47" s="110">
        <v>175.44246235965255</v>
      </c>
      <c r="G47" s="334">
        <v>6</v>
      </c>
      <c r="H47" s="110">
        <v>252.01160347450099</v>
      </c>
      <c r="I47" s="379">
        <f t="shared" si="2"/>
        <v>6</v>
      </c>
      <c r="J47" s="110">
        <v>318.50863885386798</v>
      </c>
      <c r="K47" s="379">
        <f t="shared" si="3"/>
        <v>7</v>
      </c>
    </row>
    <row r="48" spans="1:52" ht="27.75" customHeight="1" x14ac:dyDescent="0.2">
      <c r="A48" s="19" t="s">
        <v>12</v>
      </c>
      <c r="B48" s="110">
        <v>65.990037356376149</v>
      </c>
      <c r="C48" s="334">
        <v>13</v>
      </c>
      <c r="D48" s="110">
        <v>99.999999999999986</v>
      </c>
      <c r="E48" s="658" t="s">
        <v>230</v>
      </c>
      <c r="F48" s="110">
        <v>159.42631891204542</v>
      </c>
      <c r="G48" s="334">
        <v>31</v>
      </c>
      <c r="H48" s="110">
        <v>223.20202051092301</v>
      </c>
      <c r="I48" s="379">
        <f t="shared" si="2"/>
        <v>31</v>
      </c>
      <c r="J48" s="110">
        <v>287.90102967557499</v>
      </c>
      <c r="K48" s="379">
        <f t="shared" si="3"/>
        <v>31</v>
      </c>
    </row>
    <row r="49" spans="1:11" ht="27.75" customHeight="1" x14ac:dyDescent="0.2">
      <c r="A49" s="19" t="s">
        <v>13</v>
      </c>
      <c r="B49" s="110">
        <v>65.001567996260221</v>
      </c>
      <c r="C49" s="334">
        <v>22</v>
      </c>
      <c r="D49" s="110">
        <v>99.999999999999986</v>
      </c>
      <c r="E49" s="658" t="s">
        <v>230</v>
      </c>
      <c r="F49" s="110">
        <v>169.56947970664845</v>
      </c>
      <c r="G49" s="334">
        <v>21</v>
      </c>
      <c r="H49" s="110">
        <v>236.26584144273201</v>
      </c>
      <c r="I49" s="379">
        <f t="shared" si="2"/>
        <v>24</v>
      </c>
      <c r="J49" s="110">
        <v>304.32196923558899</v>
      </c>
      <c r="K49" s="379">
        <f t="shared" si="3"/>
        <v>22</v>
      </c>
    </row>
    <row r="50" spans="1:11" ht="27.75" customHeight="1" x14ac:dyDescent="0.2">
      <c r="A50" s="19" t="s">
        <v>54</v>
      </c>
      <c r="B50" s="110">
        <v>65.288833687267285</v>
      </c>
      <c r="C50" s="334">
        <v>20</v>
      </c>
      <c r="D50" s="110">
        <v>99.999999999999986</v>
      </c>
      <c r="E50" s="658" t="s">
        <v>230</v>
      </c>
      <c r="F50" s="110">
        <v>172.18561908755834</v>
      </c>
      <c r="G50" s="334">
        <v>16</v>
      </c>
      <c r="H50" s="110">
        <v>252.267836950174</v>
      </c>
      <c r="I50" s="379">
        <f t="shared" si="2"/>
        <v>5</v>
      </c>
      <c r="J50" s="110">
        <v>320.86490135649098</v>
      </c>
      <c r="K50" s="379">
        <f t="shared" si="3"/>
        <v>4</v>
      </c>
    </row>
    <row r="51" spans="1:11" ht="27.75" customHeight="1" x14ac:dyDescent="0.2">
      <c r="A51" s="19" t="s">
        <v>55</v>
      </c>
      <c r="B51" s="110">
        <v>68.264377553905504</v>
      </c>
      <c r="C51" s="334">
        <v>2</v>
      </c>
      <c r="D51" s="110">
        <v>99.999999999999986</v>
      </c>
      <c r="E51" s="658" t="s">
        <v>230</v>
      </c>
      <c r="F51" s="110">
        <v>169.18840947047104</v>
      </c>
      <c r="G51" s="334">
        <v>23</v>
      </c>
      <c r="H51" s="110">
        <v>244.14109833245999</v>
      </c>
      <c r="I51" s="379">
        <f t="shared" si="2"/>
        <v>18</v>
      </c>
      <c r="J51" s="110">
        <v>306.01574308656501</v>
      </c>
      <c r="K51" s="379">
        <f t="shared" si="3"/>
        <v>19</v>
      </c>
    </row>
    <row r="52" spans="1:11" ht="27.75" customHeight="1" x14ac:dyDescent="0.2">
      <c r="A52" s="19" t="s">
        <v>56</v>
      </c>
      <c r="B52" s="110">
        <v>65.652725731704678</v>
      </c>
      <c r="C52" s="334">
        <v>17</v>
      </c>
      <c r="D52" s="110">
        <v>100</v>
      </c>
      <c r="E52" s="658" t="s">
        <v>230</v>
      </c>
      <c r="F52" s="110">
        <v>171.4384914749692</v>
      </c>
      <c r="G52" s="334">
        <v>17</v>
      </c>
      <c r="H52" s="110">
        <v>244.14226290365801</v>
      </c>
      <c r="I52" s="379">
        <f t="shared" si="2"/>
        <v>17</v>
      </c>
      <c r="J52" s="110">
        <v>318.15043386985099</v>
      </c>
      <c r="K52" s="379">
        <f t="shared" si="3"/>
        <v>9</v>
      </c>
    </row>
    <row r="53" spans="1:11" ht="27.75" customHeight="1" x14ac:dyDescent="0.2">
      <c r="A53" s="19" t="s">
        <v>57</v>
      </c>
      <c r="B53" s="110">
        <v>66.16559899550937</v>
      </c>
      <c r="C53" s="334">
        <v>11</v>
      </c>
      <c r="D53" s="110">
        <v>99.999999999999986</v>
      </c>
      <c r="E53" s="658" t="s">
        <v>230</v>
      </c>
      <c r="F53" s="110">
        <v>183.12183711138138</v>
      </c>
      <c r="G53" s="334">
        <v>2</v>
      </c>
      <c r="H53" s="110">
        <v>246.61462828685001</v>
      </c>
      <c r="I53" s="379">
        <f t="shared" si="2"/>
        <v>13</v>
      </c>
      <c r="J53" s="110">
        <v>306.77006940721498</v>
      </c>
      <c r="K53" s="379">
        <f t="shared" si="3"/>
        <v>18</v>
      </c>
    </row>
    <row r="54" spans="1:11" ht="27.75" customHeight="1" x14ac:dyDescent="0.2">
      <c r="A54" s="19" t="s">
        <v>58</v>
      </c>
      <c r="B54" s="110">
        <v>67.975798928384279</v>
      </c>
      <c r="C54" s="334">
        <v>6</v>
      </c>
      <c r="D54" s="110">
        <v>100</v>
      </c>
      <c r="E54" s="658" t="s">
        <v>230</v>
      </c>
      <c r="F54" s="110">
        <v>167.96450680580705</v>
      </c>
      <c r="G54" s="334">
        <v>25</v>
      </c>
      <c r="H54" s="110">
        <v>234.87090628326399</v>
      </c>
      <c r="I54" s="379">
        <f t="shared" si="2"/>
        <v>27</v>
      </c>
      <c r="J54" s="110">
        <v>299.71561722120202</v>
      </c>
      <c r="K54" s="379">
        <f t="shared" si="3"/>
        <v>28</v>
      </c>
    </row>
    <row r="55" spans="1:11" ht="27.75" customHeight="1" x14ac:dyDescent="0.2">
      <c r="A55" s="19" t="s">
        <v>19</v>
      </c>
      <c r="B55" s="110">
        <v>65.073646293264758</v>
      </c>
      <c r="C55" s="334">
        <v>21</v>
      </c>
      <c r="D55" s="110">
        <v>100.00000000000001</v>
      </c>
      <c r="E55" s="658" t="s">
        <v>230</v>
      </c>
      <c r="F55" s="110">
        <v>172.56055173630469</v>
      </c>
      <c r="G55" s="334">
        <v>14</v>
      </c>
      <c r="H55" s="110">
        <v>235.55387854271501</v>
      </c>
      <c r="I55" s="379">
        <f t="shared" si="2"/>
        <v>26</v>
      </c>
      <c r="J55" s="110">
        <v>294.98370349814599</v>
      </c>
      <c r="K55" s="379">
        <f t="shared" si="3"/>
        <v>30</v>
      </c>
    </row>
    <row r="56" spans="1:11" ht="27.75" customHeight="1" x14ac:dyDescent="0.2">
      <c r="A56" s="19" t="s">
        <v>59</v>
      </c>
      <c r="B56" s="110">
        <v>66.243507099305319</v>
      </c>
      <c r="C56" s="334">
        <v>9</v>
      </c>
      <c r="D56" s="110">
        <v>100</v>
      </c>
      <c r="E56" s="658" t="s">
        <v>230</v>
      </c>
      <c r="F56" s="110">
        <v>170.83407286440305</v>
      </c>
      <c r="G56" s="334">
        <v>18</v>
      </c>
      <c r="H56" s="110">
        <v>232.28897917654101</v>
      </c>
      <c r="I56" s="379">
        <f t="shared" si="2"/>
        <v>29</v>
      </c>
      <c r="J56" s="110">
        <v>305.77254719686402</v>
      </c>
      <c r="K56" s="379">
        <f t="shared" si="3"/>
        <v>20</v>
      </c>
    </row>
    <row r="57" spans="1:11" ht="27.75" customHeight="1" x14ac:dyDescent="0.2">
      <c r="A57" s="19" t="s">
        <v>21</v>
      </c>
      <c r="B57" s="110">
        <v>69.227029751483997</v>
      </c>
      <c r="C57" s="334">
        <v>1</v>
      </c>
      <c r="D57" s="110">
        <v>100</v>
      </c>
      <c r="E57" s="658" t="s">
        <v>230</v>
      </c>
      <c r="F57" s="110">
        <v>175.00754395053502</v>
      </c>
      <c r="G57" s="334">
        <v>9</v>
      </c>
      <c r="H57" s="110">
        <v>247.309901107256</v>
      </c>
      <c r="I57" s="379">
        <f t="shared" si="2"/>
        <v>11</v>
      </c>
      <c r="J57" s="110">
        <v>304.35811668428101</v>
      </c>
      <c r="K57" s="379">
        <f t="shared" si="3"/>
        <v>21</v>
      </c>
    </row>
    <row r="58" spans="1:11" ht="27.75" customHeight="1" x14ac:dyDescent="0.2">
      <c r="A58" s="19" t="s">
        <v>60</v>
      </c>
      <c r="B58" s="110">
        <v>64.398170072643026</v>
      </c>
      <c r="C58" s="334">
        <v>29</v>
      </c>
      <c r="D58" s="110">
        <v>100.00000000000001</v>
      </c>
      <c r="E58" s="658" t="s">
        <v>230</v>
      </c>
      <c r="F58" s="110">
        <v>164.38236850290738</v>
      </c>
      <c r="G58" s="334">
        <v>30</v>
      </c>
      <c r="H58" s="110">
        <v>239.30787873526199</v>
      </c>
      <c r="I58" s="379">
        <f t="shared" si="2"/>
        <v>20</v>
      </c>
      <c r="J58" s="110">
        <v>307.31085896063303</v>
      </c>
      <c r="K58" s="379">
        <f t="shared" si="3"/>
        <v>16</v>
      </c>
    </row>
    <row r="59" spans="1:11" ht="27.75" customHeight="1" x14ac:dyDescent="0.2">
      <c r="A59" s="19" t="s">
        <v>61</v>
      </c>
      <c r="B59" s="110">
        <v>64.423836352206521</v>
      </c>
      <c r="C59" s="334">
        <v>28</v>
      </c>
      <c r="D59" s="110">
        <v>100.00000000000003</v>
      </c>
      <c r="E59" s="658" t="s">
        <v>230</v>
      </c>
      <c r="F59" s="110">
        <v>174.4160534358748</v>
      </c>
      <c r="G59" s="334">
        <v>13</v>
      </c>
      <c r="H59" s="110">
        <v>237.01233106523901</v>
      </c>
      <c r="I59" s="379">
        <f t="shared" si="2"/>
        <v>23</v>
      </c>
      <c r="J59" s="110">
        <v>300.02000788676202</v>
      </c>
      <c r="K59" s="379">
        <f t="shared" si="3"/>
        <v>27</v>
      </c>
    </row>
    <row r="60" spans="1:11" ht="27.75" customHeight="1" x14ac:dyDescent="0.2">
      <c r="A60" s="19" t="s">
        <v>62</v>
      </c>
      <c r="B60" s="110">
        <v>68.21359830941725</v>
      </c>
      <c r="C60" s="334">
        <v>4</v>
      </c>
      <c r="D60" s="110">
        <v>100.00000000000001</v>
      </c>
      <c r="E60" s="658" t="s">
        <v>230</v>
      </c>
      <c r="F60" s="110">
        <v>167.73866171238527</v>
      </c>
      <c r="G60" s="334">
        <v>26</v>
      </c>
      <c r="H60" s="110">
        <v>232.82795122251201</v>
      </c>
      <c r="I60" s="379">
        <f t="shared" si="2"/>
        <v>28</v>
      </c>
      <c r="J60" s="110">
        <v>297.29972352945902</v>
      </c>
      <c r="K60" s="379">
        <f t="shared" si="3"/>
        <v>29</v>
      </c>
    </row>
    <row r="61" spans="1:11" ht="27.75" customHeight="1" x14ac:dyDescent="0.2">
      <c r="A61" s="19" t="s">
        <v>63</v>
      </c>
      <c r="B61" s="110">
        <v>66.594087085601046</v>
      </c>
      <c r="C61" s="334">
        <v>8</v>
      </c>
      <c r="D61" s="110">
        <v>100</v>
      </c>
      <c r="E61" s="658" t="s">
        <v>230</v>
      </c>
      <c r="F61" s="110">
        <v>170.40951161853181</v>
      </c>
      <c r="G61" s="334">
        <v>20</v>
      </c>
      <c r="H61" s="110">
        <v>249.27601107331699</v>
      </c>
      <c r="I61" s="379">
        <f t="shared" si="2"/>
        <v>9</v>
      </c>
      <c r="J61" s="110">
        <v>316.03978496033301</v>
      </c>
      <c r="K61" s="379">
        <f t="shared" si="3"/>
        <v>13</v>
      </c>
    </row>
    <row r="62" spans="1:11" ht="27.75" customHeight="1" x14ac:dyDescent="0.2">
      <c r="A62" s="19" t="s">
        <v>72</v>
      </c>
      <c r="B62" s="110">
        <v>64.472873806452668</v>
      </c>
      <c r="C62" s="334">
        <v>26</v>
      </c>
      <c r="D62" s="110">
        <v>99.999999999999986</v>
      </c>
      <c r="E62" s="658" t="s">
        <v>230</v>
      </c>
      <c r="F62" s="110">
        <v>168.60145487068135</v>
      </c>
      <c r="G62" s="334">
        <v>24</v>
      </c>
      <c r="H62" s="110">
        <v>237.48045603289299</v>
      </c>
      <c r="I62" s="379">
        <f t="shared" si="2"/>
        <v>22</v>
      </c>
      <c r="J62" s="110">
        <v>302.39376753631399</v>
      </c>
      <c r="K62" s="379">
        <f t="shared" si="3"/>
        <v>25</v>
      </c>
    </row>
    <row r="63" spans="1:11" ht="27.75" customHeight="1" x14ac:dyDescent="0.2">
      <c r="A63" s="19" t="s">
        <v>64</v>
      </c>
      <c r="B63" s="110">
        <v>68.216658869736207</v>
      </c>
      <c r="C63" s="334">
        <v>3</v>
      </c>
      <c r="D63" s="110">
        <v>100.00000000000003</v>
      </c>
      <c r="E63" s="658" t="s">
        <v>230</v>
      </c>
      <c r="F63" s="110">
        <v>174.61021343518331</v>
      </c>
      <c r="G63" s="334">
        <v>12</v>
      </c>
      <c r="H63" s="110">
        <v>252.81415967733301</v>
      </c>
      <c r="I63" s="379">
        <f t="shared" si="2"/>
        <v>4</v>
      </c>
      <c r="J63" s="110">
        <v>320.67844932288398</v>
      </c>
      <c r="K63" s="379">
        <f t="shared" si="3"/>
        <v>5</v>
      </c>
    </row>
    <row r="64" spans="1:11" ht="27.75" customHeight="1" x14ac:dyDescent="0.2">
      <c r="A64" s="19" t="s">
        <v>65</v>
      </c>
      <c r="B64" s="110">
        <v>63.798880708650458</v>
      </c>
      <c r="C64" s="334">
        <v>30</v>
      </c>
      <c r="D64" s="110">
        <v>100.00000000000001</v>
      </c>
      <c r="E64" s="658" t="s">
        <v>230</v>
      </c>
      <c r="F64" s="110">
        <v>167.57165261642939</v>
      </c>
      <c r="G64" s="334">
        <v>27</v>
      </c>
      <c r="H64" s="110">
        <v>239.54042831700599</v>
      </c>
      <c r="I64" s="379">
        <f t="shared" si="2"/>
        <v>19</v>
      </c>
      <c r="J64" s="110">
        <v>306.78067100854003</v>
      </c>
      <c r="K64" s="379">
        <f t="shared" si="3"/>
        <v>17</v>
      </c>
    </row>
    <row r="65" spans="1:52" ht="27.75" customHeight="1" x14ac:dyDescent="0.2">
      <c r="A65" s="19" t="s">
        <v>66</v>
      </c>
      <c r="B65" s="110">
        <v>64.629626839508816</v>
      </c>
      <c r="C65" s="334">
        <v>24</v>
      </c>
      <c r="D65" s="110">
        <v>99.999999999999986</v>
      </c>
      <c r="E65" s="658" t="s">
        <v>230</v>
      </c>
      <c r="F65" s="110">
        <v>174.92140146995644</v>
      </c>
      <c r="G65" s="334">
        <v>10</v>
      </c>
      <c r="H65" s="110">
        <v>246.00834266093301</v>
      </c>
      <c r="I65" s="379">
        <f t="shared" si="2"/>
        <v>14</v>
      </c>
      <c r="J65" s="110">
        <v>318.45701330098899</v>
      </c>
      <c r="K65" s="379">
        <f t="shared" si="3"/>
        <v>8</v>
      </c>
    </row>
    <row r="66" spans="1:52" ht="27.75" customHeight="1" x14ac:dyDescent="0.2">
      <c r="A66" s="19" t="s">
        <v>67</v>
      </c>
      <c r="B66" s="110">
        <v>65.961679229391692</v>
      </c>
      <c r="C66" s="334">
        <v>14</v>
      </c>
      <c r="D66" s="110">
        <v>99.999999999999986</v>
      </c>
      <c r="E66" s="658" t="s">
        <v>230</v>
      </c>
      <c r="F66" s="110">
        <v>166.74301967734073</v>
      </c>
      <c r="G66" s="334">
        <v>28</v>
      </c>
      <c r="H66" s="110">
        <v>236.138555607169</v>
      </c>
      <c r="I66" s="379">
        <f t="shared" si="2"/>
        <v>25</v>
      </c>
      <c r="J66" s="110">
        <v>304.26976246720602</v>
      </c>
      <c r="K66" s="379">
        <f t="shared" si="3"/>
        <v>23</v>
      </c>
    </row>
    <row r="67" spans="1:52" ht="27.75" customHeight="1" x14ac:dyDescent="0.2">
      <c r="A67" s="19" t="s">
        <v>68</v>
      </c>
      <c r="B67" s="110">
        <v>66.035918453146706</v>
      </c>
      <c r="C67" s="334">
        <v>12</v>
      </c>
      <c r="D67" s="110">
        <v>100.00000000000001</v>
      </c>
      <c r="E67" s="658" t="s">
        <v>230</v>
      </c>
      <c r="F67" s="110">
        <v>185.09864395662481</v>
      </c>
      <c r="G67" s="334">
        <v>1</v>
      </c>
      <c r="H67" s="110">
        <v>268.53952830525901</v>
      </c>
      <c r="I67" s="379">
        <f t="shared" si="2"/>
        <v>1</v>
      </c>
      <c r="J67" s="110">
        <v>330.84795497239298</v>
      </c>
      <c r="K67" s="379">
        <f t="shared" si="3"/>
        <v>2</v>
      </c>
    </row>
    <row r="68" spans="1:52" ht="27.75" customHeight="1" x14ac:dyDescent="0.2">
      <c r="A68" s="19" t="s">
        <v>134</v>
      </c>
      <c r="B68" s="110">
        <v>64.612105104133448</v>
      </c>
      <c r="C68" s="334">
        <v>25</v>
      </c>
      <c r="D68" s="110">
        <v>100</v>
      </c>
      <c r="E68" s="658" t="s">
        <v>230</v>
      </c>
      <c r="F68" s="110">
        <v>170.45880235915709</v>
      </c>
      <c r="G68" s="334">
        <v>19</v>
      </c>
      <c r="H68" s="110">
        <v>237.962089298178</v>
      </c>
      <c r="I68" s="379">
        <f t="shared" si="2"/>
        <v>21</v>
      </c>
      <c r="J68" s="110">
        <v>303.61683301164499</v>
      </c>
      <c r="K68" s="379">
        <f t="shared" si="3"/>
        <v>24</v>
      </c>
    </row>
    <row r="69" spans="1:52" ht="27.75" customHeight="1" x14ac:dyDescent="0.2">
      <c r="A69" s="19" t="s">
        <v>69</v>
      </c>
      <c r="B69" s="110">
        <v>65.824891152800447</v>
      </c>
      <c r="C69" s="334">
        <v>16</v>
      </c>
      <c r="D69" s="110">
        <v>100.00000000000001</v>
      </c>
      <c r="E69" s="658" t="s">
        <v>230</v>
      </c>
      <c r="F69" s="110">
        <v>175.64106326811631</v>
      </c>
      <c r="G69" s="334">
        <v>5</v>
      </c>
      <c r="H69" s="110">
        <v>249.64974910568199</v>
      </c>
      <c r="I69" s="379">
        <f t="shared" si="2"/>
        <v>7</v>
      </c>
      <c r="J69" s="110">
        <v>318.85627904020402</v>
      </c>
      <c r="K69" s="379">
        <f t="shared" si="3"/>
        <v>6</v>
      </c>
    </row>
    <row r="70" spans="1:52" ht="27.75" customHeight="1" x14ac:dyDescent="0.2">
      <c r="A70" s="19" t="s">
        <v>73</v>
      </c>
      <c r="B70" s="110">
        <v>65.633772361670637</v>
      </c>
      <c r="C70" s="334">
        <v>18</v>
      </c>
      <c r="D70" s="110">
        <v>100</v>
      </c>
      <c r="E70" s="658" t="s">
        <v>230</v>
      </c>
      <c r="F70" s="110">
        <v>166.0924707687106</v>
      </c>
      <c r="G70" s="334">
        <v>29</v>
      </c>
      <c r="H70" s="110">
        <v>230.99625047082799</v>
      </c>
      <c r="I70" s="379">
        <f t="shared" si="2"/>
        <v>30</v>
      </c>
      <c r="J70" s="110">
        <v>301.54234584225298</v>
      </c>
      <c r="K70" s="379">
        <f t="shared" si="3"/>
        <v>26</v>
      </c>
    </row>
    <row r="71" spans="1:52" ht="27.75" customHeight="1" x14ac:dyDescent="0.2">
      <c r="A71" s="19" t="s">
        <v>70</v>
      </c>
      <c r="B71" s="110">
        <v>67.993105027541802</v>
      </c>
      <c r="C71" s="334">
        <v>5</v>
      </c>
      <c r="D71" s="110">
        <v>100.00000000000001</v>
      </c>
      <c r="E71" s="658" t="s">
        <v>230</v>
      </c>
      <c r="F71" s="110">
        <v>175.16374902030392</v>
      </c>
      <c r="G71" s="334">
        <v>8</v>
      </c>
      <c r="H71" s="110">
        <v>249.57135694285901</v>
      </c>
      <c r="I71" s="379">
        <f t="shared" si="2"/>
        <v>8</v>
      </c>
      <c r="J71" s="110">
        <v>317.47640250478798</v>
      </c>
      <c r="K71" s="379">
        <f t="shared" si="3"/>
        <v>11</v>
      </c>
    </row>
    <row r="72" spans="1:52" ht="27.75" customHeight="1" x14ac:dyDescent="0.2">
      <c r="A72" s="19" t="s">
        <v>36</v>
      </c>
      <c r="B72" s="110">
        <v>65.391159379646666</v>
      </c>
      <c r="C72" s="334">
        <v>19</v>
      </c>
      <c r="D72" s="110">
        <v>100</v>
      </c>
      <c r="E72" s="658" t="s">
        <v>230</v>
      </c>
      <c r="F72" s="110">
        <v>176.35956987913693</v>
      </c>
      <c r="G72" s="334">
        <v>4</v>
      </c>
      <c r="H72" s="110">
        <v>254.44901541321499</v>
      </c>
      <c r="I72" s="379">
        <f t="shared" si="2"/>
        <v>3</v>
      </c>
      <c r="J72" s="110">
        <v>324.16525324019301</v>
      </c>
      <c r="K72" s="379">
        <f t="shared" si="3"/>
        <v>3</v>
      </c>
    </row>
    <row r="73" spans="1:52" s="705" customFormat="1" ht="27.75" customHeight="1" x14ac:dyDescent="0.2">
      <c r="A73" s="199" t="s">
        <v>139</v>
      </c>
      <c r="L73" s="514"/>
      <c r="M73" s="514"/>
      <c r="N73" s="514"/>
      <c r="O73" s="514"/>
      <c r="P73" s="514"/>
      <c r="Q73" s="514"/>
      <c r="R73" s="514"/>
      <c r="S73" s="514"/>
      <c r="T73" s="514"/>
      <c r="U73" s="514"/>
      <c r="V73" s="514"/>
      <c r="W73" s="514"/>
      <c r="X73" s="514"/>
      <c r="Y73" s="514"/>
      <c r="Z73" s="514"/>
      <c r="AA73" s="514"/>
      <c r="AB73" s="514"/>
      <c r="AC73" s="514"/>
      <c r="AD73" s="514"/>
      <c r="AE73" s="514"/>
      <c r="AF73" s="514"/>
      <c r="AG73" s="514"/>
      <c r="AH73" s="514"/>
      <c r="AI73" s="514"/>
      <c r="AJ73" s="514"/>
      <c r="AK73" s="514"/>
      <c r="AL73" s="514"/>
      <c r="AM73" s="514"/>
      <c r="AN73" s="514"/>
      <c r="AO73" s="514"/>
      <c r="AP73" s="514"/>
      <c r="AQ73" s="514"/>
      <c r="AR73" s="514"/>
      <c r="AS73" s="514"/>
      <c r="AT73" s="514"/>
      <c r="AU73" s="514"/>
      <c r="AV73" s="514"/>
      <c r="AW73" s="514"/>
      <c r="AX73" s="514"/>
      <c r="AY73" s="514"/>
      <c r="AZ73" s="514"/>
    </row>
    <row r="75" spans="1:52" ht="27.75" customHeight="1" x14ac:dyDescent="0.2">
      <c r="A75" s="469" t="s">
        <v>906</v>
      </c>
    </row>
    <row r="76" spans="1:52" ht="27.75" customHeight="1" x14ac:dyDescent="0.2">
      <c r="A76" s="723" t="s">
        <v>1</v>
      </c>
      <c r="B76" s="730">
        <v>1399</v>
      </c>
      <c r="C76" s="731"/>
      <c r="D76" s="730">
        <v>1400</v>
      </c>
      <c r="E76" s="731"/>
      <c r="F76" s="730">
        <v>1401</v>
      </c>
      <c r="G76" s="731"/>
      <c r="H76" s="730">
        <v>1402</v>
      </c>
      <c r="I76" s="731"/>
      <c r="J76" s="730">
        <v>1403</v>
      </c>
      <c r="K76" s="731"/>
    </row>
    <row r="77" spans="1:52" s="705" customFormat="1" ht="27.75" customHeight="1" x14ac:dyDescent="0.2">
      <c r="A77" s="724"/>
      <c r="B77" s="493" t="s">
        <v>269</v>
      </c>
      <c r="C77" s="493" t="s">
        <v>3</v>
      </c>
      <c r="D77" s="493" t="s">
        <v>269</v>
      </c>
      <c r="E77" s="493" t="s">
        <v>3</v>
      </c>
      <c r="F77" s="493" t="s">
        <v>269</v>
      </c>
      <c r="G77" s="493" t="s">
        <v>3</v>
      </c>
      <c r="H77" s="493" t="s">
        <v>269</v>
      </c>
      <c r="I77" s="493" t="s">
        <v>3</v>
      </c>
      <c r="J77" s="493" t="s">
        <v>269</v>
      </c>
      <c r="K77" s="493" t="s">
        <v>3</v>
      </c>
      <c r="L77" s="514"/>
      <c r="M77" s="514"/>
      <c r="N77" s="514"/>
      <c r="O77" s="514"/>
      <c r="P77" s="514"/>
      <c r="Q77" s="514"/>
      <c r="R77" s="514"/>
      <c r="S77" s="514"/>
      <c r="T77" s="514"/>
      <c r="U77" s="514"/>
      <c r="V77" s="514"/>
      <c r="W77" s="514"/>
      <c r="X77" s="514"/>
      <c r="Y77" s="514"/>
      <c r="Z77" s="514"/>
      <c r="AA77" s="514"/>
      <c r="AB77" s="514"/>
      <c r="AC77" s="514"/>
      <c r="AD77" s="514"/>
      <c r="AE77" s="514"/>
      <c r="AF77" s="514"/>
      <c r="AG77" s="514"/>
      <c r="AH77" s="514"/>
      <c r="AI77" s="514"/>
      <c r="AJ77" s="514"/>
      <c r="AK77" s="514"/>
      <c r="AL77" s="514"/>
      <c r="AM77" s="514"/>
      <c r="AN77" s="514"/>
      <c r="AO77" s="514"/>
      <c r="AP77" s="514"/>
      <c r="AQ77" s="514"/>
      <c r="AR77" s="514"/>
      <c r="AS77" s="514"/>
      <c r="AT77" s="514"/>
      <c r="AU77" s="514"/>
      <c r="AV77" s="514"/>
      <c r="AW77" s="514"/>
      <c r="AX77" s="514"/>
      <c r="AY77" s="514"/>
      <c r="AZ77" s="514"/>
    </row>
    <row r="78" spans="1:52" s="704" customFormat="1" ht="27.75" customHeight="1" x14ac:dyDescent="0.2">
      <c r="A78" s="117" t="s">
        <v>47</v>
      </c>
      <c r="B78" s="364">
        <v>72.495530923136656</v>
      </c>
      <c r="C78" s="1" t="s">
        <v>230</v>
      </c>
      <c r="D78" s="364">
        <v>99.999999999999986</v>
      </c>
      <c r="E78" s="1" t="s">
        <v>230</v>
      </c>
      <c r="F78" s="364">
        <v>139.57019535823852</v>
      </c>
      <c r="G78" s="1" t="s">
        <v>230</v>
      </c>
      <c r="H78" s="364">
        <v>198.42317760332401</v>
      </c>
      <c r="I78" s="1" t="s">
        <v>230</v>
      </c>
      <c r="J78" s="364">
        <v>251.43359376922399</v>
      </c>
      <c r="K78" s="1" t="s">
        <v>230</v>
      </c>
      <c r="L78" s="514"/>
      <c r="M78" s="514"/>
      <c r="N78" s="514"/>
      <c r="O78" s="514"/>
      <c r="P78" s="514"/>
      <c r="Q78" s="514"/>
      <c r="R78" s="514"/>
      <c r="S78" s="514"/>
      <c r="T78" s="514"/>
      <c r="U78" s="514"/>
      <c r="V78" s="514"/>
      <c r="W78" s="514"/>
      <c r="X78" s="514"/>
      <c r="Y78" s="514"/>
      <c r="Z78" s="514"/>
      <c r="AA78" s="514"/>
      <c r="AB78" s="514"/>
      <c r="AC78" s="514"/>
      <c r="AD78" s="514"/>
      <c r="AE78" s="514"/>
      <c r="AF78" s="514"/>
      <c r="AG78" s="514"/>
      <c r="AH78" s="514"/>
      <c r="AI78" s="514"/>
      <c r="AJ78" s="514"/>
      <c r="AK78" s="514"/>
      <c r="AL78" s="514"/>
      <c r="AM78" s="514"/>
      <c r="AN78" s="514"/>
      <c r="AO78" s="514"/>
      <c r="AP78" s="514"/>
      <c r="AQ78" s="514"/>
      <c r="AR78" s="514"/>
      <c r="AS78" s="514"/>
      <c r="AT78" s="514"/>
      <c r="AU78" s="514"/>
      <c r="AV78" s="514"/>
      <c r="AW78" s="514"/>
      <c r="AX78" s="514"/>
      <c r="AY78" s="514"/>
      <c r="AZ78" s="514"/>
    </row>
    <row r="79" spans="1:52" ht="27.75" customHeight="1" x14ac:dyDescent="0.2">
      <c r="A79" s="19" t="s">
        <v>48</v>
      </c>
      <c r="B79" s="110">
        <v>76.337116728120563</v>
      </c>
      <c r="C79" s="334">
        <v>7</v>
      </c>
      <c r="D79" s="110">
        <v>99.999999999999986</v>
      </c>
      <c r="E79" s="658" t="s">
        <v>230</v>
      </c>
      <c r="F79" s="110">
        <v>133.64589062986087</v>
      </c>
      <c r="G79" s="334">
        <v>23</v>
      </c>
      <c r="H79" s="110">
        <v>181.53636433370201</v>
      </c>
      <c r="I79" s="379">
        <f>RANK(H79,$H$79:$H$109)</f>
        <v>26</v>
      </c>
      <c r="J79" s="110">
        <v>240.015914686082</v>
      </c>
      <c r="K79" s="379">
        <f>RANK(J79,$J$79:$J$109)</f>
        <v>23</v>
      </c>
    </row>
    <row r="80" spans="1:52" ht="27.75" customHeight="1" x14ac:dyDescent="0.2">
      <c r="A80" s="19" t="s">
        <v>49</v>
      </c>
      <c r="B80" s="110">
        <v>73.961479718106389</v>
      </c>
      <c r="C80" s="334">
        <v>11</v>
      </c>
      <c r="D80" s="110">
        <v>100</v>
      </c>
      <c r="E80" s="658" t="s">
        <v>230</v>
      </c>
      <c r="F80" s="110">
        <v>140.85408054615436</v>
      </c>
      <c r="G80" s="334">
        <v>10</v>
      </c>
      <c r="H80" s="110">
        <v>209.303332530614</v>
      </c>
      <c r="I80" s="379">
        <f t="shared" ref="I80:I109" si="4">RANK(H80,$H$79:$H$109)</f>
        <v>9</v>
      </c>
      <c r="J80" s="110">
        <v>285.49920218036601</v>
      </c>
      <c r="K80" s="379">
        <f t="shared" ref="K80:K109" si="5">RANK(J80,$J$79:$J$109)</f>
        <v>1</v>
      </c>
    </row>
    <row r="81" spans="1:11" ht="27.75" customHeight="1" x14ac:dyDescent="0.2">
      <c r="A81" s="19" t="s">
        <v>50</v>
      </c>
      <c r="B81" s="110">
        <v>70.745253992078375</v>
      </c>
      <c r="C81" s="334">
        <v>22</v>
      </c>
      <c r="D81" s="110">
        <v>100.00000000000001</v>
      </c>
      <c r="E81" s="658" t="s">
        <v>230</v>
      </c>
      <c r="F81" s="110">
        <v>143.64703962900506</v>
      </c>
      <c r="G81" s="334">
        <v>6</v>
      </c>
      <c r="H81" s="110">
        <v>200.44594260148901</v>
      </c>
      <c r="I81" s="379">
        <f t="shared" si="4"/>
        <v>15</v>
      </c>
      <c r="J81" s="110">
        <v>263.102345286</v>
      </c>
      <c r="K81" s="379">
        <f t="shared" si="5"/>
        <v>9</v>
      </c>
    </row>
    <row r="82" spans="1:11" ht="27.75" customHeight="1" x14ac:dyDescent="0.2">
      <c r="A82" s="19" t="s">
        <v>51</v>
      </c>
      <c r="B82" s="110">
        <v>72.178752859303358</v>
      </c>
      <c r="C82" s="334">
        <v>17</v>
      </c>
      <c r="D82" s="110">
        <v>100</v>
      </c>
      <c r="E82" s="658" t="s">
        <v>230</v>
      </c>
      <c r="F82" s="110">
        <v>151.82560501261216</v>
      </c>
      <c r="G82" s="334">
        <v>3</v>
      </c>
      <c r="H82" s="110">
        <v>220.46347379898799</v>
      </c>
      <c r="I82" s="379">
        <f t="shared" si="4"/>
        <v>3</v>
      </c>
      <c r="J82" s="110">
        <v>277.92864264930603</v>
      </c>
      <c r="K82" s="379">
        <f t="shared" si="5"/>
        <v>4</v>
      </c>
    </row>
    <row r="83" spans="1:11" ht="27.75" customHeight="1" x14ac:dyDescent="0.2">
      <c r="A83" s="19" t="s">
        <v>10</v>
      </c>
      <c r="B83" s="110">
        <v>75.952136357058251</v>
      </c>
      <c r="C83" s="334">
        <v>8</v>
      </c>
      <c r="D83" s="110">
        <v>100</v>
      </c>
      <c r="E83" s="658" t="s">
        <v>230</v>
      </c>
      <c r="F83" s="110">
        <v>138.65777618801036</v>
      </c>
      <c r="G83" s="334">
        <v>15</v>
      </c>
      <c r="H83" s="110">
        <v>189.73476471804199</v>
      </c>
      <c r="I83" s="379">
        <f t="shared" si="4"/>
        <v>23</v>
      </c>
      <c r="J83" s="110">
        <v>240.23770806368299</v>
      </c>
      <c r="K83" s="379">
        <f t="shared" si="5"/>
        <v>22</v>
      </c>
    </row>
    <row r="84" spans="1:11" ht="27.75" customHeight="1" x14ac:dyDescent="0.2">
      <c r="A84" s="19" t="s">
        <v>52</v>
      </c>
      <c r="B84" s="110">
        <v>71.231099341768413</v>
      </c>
      <c r="C84" s="334">
        <v>19</v>
      </c>
      <c r="D84" s="110">
        <v>100</v>
      </c>
      <c r="E84" s="658" t="s">
        <v>230</v>
      </c>
      <c r="F84" s="110">
        <v>138.6768583315945</v>
      </c>
      <c r="G84" s="334">
        <v>14</v>
      </c>
      <c r="H84" s="110">
        <v>206.324221002504</v>
      </c>
      <c r="I84" s="379">
        <f t="shared" si="4"/>
        <v>12</v>
      </c>
      <c r="J84" s="110">
        <v>274.19247906836699</v>
      </c>
      <c r="K84" s="379">
        <f t="shared" si="5"/>
        <v>5</v>
      </c>
    </row>
    <row r="85" spans="1:11" ht="27.75" customHeight="1" x14ac:dyDescent="0.2">
      <c r="A85" s="19" t="s">
        <v>12</v>
      </c>
      <c r="B85" s="110">
        <v>72.458815210516974</v>
      </c>
      <c r="C85" s="334">
        <v>16</v>
      </c>
      <c r="D85" s="110">
        <v>100</v>
      </c>
      <c r="E85" s="658" t="s">
        <v>230</v>
      </c>
      <c r="F85" s="110">
        <v>136.2052251114396</v>
      </c>
      <c r="G85" s="334">
        <v>20</v>
      </c>
      <c r="H85" s="110">
        <v>211.750834135085</v>
      </c>
      <c r="I85" s="379">
        <f t="shared" si="4"/>
        <v>6</v>
      </c>
      <c r="J85" s="110">
        <v>260.59136928377097</v>
      </c>
      <c r="K85" s="379">
        <f t="shared" si="5"/>
        <v>13</v>
      </c>
    </row>
    <row r="86" spans="1:11" ht="27.75" customHeight="1" x14ac:dyDescent="0.2">
      <c r="A86" s="19" t="s">
        <v>13</v>
      </c>
      <c r="B86" s="110">
        <v>69.998946873951169</v>
      </c>
      <c r="C86" s="334">
        <v>27</v>
      </c>
      <c r="D86" s="110">
        <v>100</v>
      </c>
      <c r="E86" s="658" t="s">
        <v>230</v>
      </c>
      <c r="F86" s="110">
        <v>137.10126354134368</v>
      </c>
      <c r="G86" s="334">
        <v>16</v>
      </c>
      <c r="H86" s="110">
        <v>189.23335830968099</v>
      </c>
      <c r="I86" s="379">
        <f t="shared" si="4"/>
        <v>24</v>
      </c>
      <c r="J86" s="110">
        <v>238.32698374873399</v>
      </c>
      <c r="K86" s="379">
        <f t="shared" si="5"/>
        <v>24</v>
      </c>
    </row>
    <row r="87" spans="1:11" ht="27.75" customHeight="1" x14ac:dyDescent="0.2">
      <c r="A87" s="19" t="s">
        <v>54</v>
      </c>
      <c r="B87" s="110">
        <v>78.870944512850002</v>
      </c>
      <c r="C87" s="334">
        <v>3</v>
      </c>
      <c r="D87" s="110">
        <v>100</v>
      </c>
      <c r="E87" s="658" t="s">
        <v>230</v>
      </c>
      <c r="F87" s="110">
        <v>138.72825528872121</v>
      </c>
      <c r="G87" s="334">
        <v>13</v>
      </c>
      <c r="H87" s="110">
        <v>192.106365404641</v>
      </c>
      <c r="I87" s="379">
        <f t="shared" si="4"/>
        <v>21</v>
      </c>
      <c r="J87" s="110">
        <v>233.620520174435</v>
      </c>
      <c r="K87" s="379">
        <f t="shared" si="5"/>
        <v>26</v>
      </c>
    </row>
    <row r="88" spans="1:11" ht="27.75" customHeight="1" x14ac:dyDescent="0.2">
      <c r="A88" s="19" t="s">
        <v>55</v>
      </c>
      <c r="B88" s="110">
        <v>80.171555183958063</v>
      </c>
      <c r="C88" s="334">
        <v>1</v>
      </c>
      <c r="D88" s="110">
        <v>100</v>
      </c>
      <c r="E88" s="658" t="s">
        <v>230</v>
      </c>
      <c r="F88" s="110">
        <v>141.02899221527875</v>
      </c>
      <c r="G88" s="334">
        <v>8</v>
      </c>
      <c r="H88" s="110">
        <v>208.14004825324901</v>
      </c>
      <c r="I88" s="379">
        <f t="shared" si="4"/>
        <v>10</v>
      </c>
      <c r="J88" s="110">
        <v>261.68453984128303</v>
      </c>
      <c r="K88" s="379">
        <f t="shared" si="5"/>
        <v>10</v>
      </c>
    </row>
    <row r="89" spans="1:11" ht="27.75" customHeight="1" x14ac:dyDescent="0.2">
      <c r="A89" s="19" t="s">
        <v>56</v>
      </c>
      <c r="B89" s="110">
        <v>73.15073975758763</v>
      </c>
      <c r="C89" s="334">
        <v>15</v>
      </c>
      <c r="D89" s="110">
        <v>100</v>
      </c>
      <c r="E89" s="658" t="s">
        <v>230</v>
      </c>
      <c r="F89" s="110">
        <v>139.60376650108807</v>
      </c>
      <c r="G89" s="334">
        <v>12</v>
      </c>
      <c r="H89" s="110">
        <v>214.10267917994699</v>
      </c>
      <c r="I89" s="379">
        <f t="shared" si="4"/>
        <v>4</v>
      </c>
      <c r="J89" s="110">
        <v>259.399575013088</v>
      </c>
      <c r="K89" s="379">
        <f t="shared" si="5"/>
        <v>15</v>
      </c>
    </row>
    <row r="90" spans="1:11" ht="27.75" customHeight="1" x14ac:dyDescent="0.2">
      <c r="A90" s="19" t="s">
        <v>57</v>
      </c>
      <c r="B90" s="110">
        <v>65.848495962287572</v>
      </c>
      <c r="C90" s="334">
        <v>31</v>
      </c>
      <c r="D90" s="110">
        <v>99.999999999999986</v>
      </c>
      <c r="E90" s="658" t="s">
        <v>230</v>
      </c>
      <c r="F90" s="110">
        <v>125.4902364194527</v>
      </c>
      <c r="G90" s="334">
        <v>30</v>
      </c>
      <c r="H90" s="110">
        <v>210.20176359428501</v>
      </c>
      <c r="I90" s="379">
        <f t="shared" si="4"/>
        <v>8</v>
      </c>
      <c r="J90" s="110">
        <v>259.72525031407997</v>
      </c>
      <c r="K90" s="379">
        <f t="shared" si="5"/>
        <v>14</v>
      </c>
    </row>
    <row r="91" spans="1:11" ht="27.75" customHeight="1" x14ac:dyDescent="0.2">
      <c r="A91" s="19" t="s">
        <v>58</v>
      </c>
      <c r="B91" s="110">
        <v>74.659611169675244</v>
      </c>
      <c r="C91" s="334">
        <v>9</v>
      </c>
      <c r="D91" s="110">
        <v>100.00000000000001</v>
      </c>
      <c r="E91" s="658" t="s">
        <v>230</v>
      </c>
      <c r="F91" s="110">
        <v>135.46281219874339</v>
      </c>
      <c r="G91" s="334">
        <v>22</v>
      </c>
      <c r="H91" s="110">
        <v>198.98974847204599</v>
      </c>
      <c r="I91" s="379">
        <f t="shared" si="4"/>
        <v>17</v>
      </c>
      <c r="J91" s="110">
        <v>250.06392795743599</v>
      </c>
      <c r="K91" s="379">
        <f t="shared" si="5"/>
        <v>18</v>
      </c>
    </row>
    <row r="92" spans="1:11" ht="27.75" customHeight="1" x14ac:dyDescent="0.2">
      <c r="A92" s="19" t="s">
        <v>19</v>
      </c>
      <c r="B92" s="110">
        <v>70.157244288813871</v>
      </c>
      <c r="C92" s="334">
        <v>25</v>
      </c>
      <c r="D92" s="110">
        <v>100</v>
      </c>
      <c r="E92" s="658" t="s">
        <v>230</v>
      </c>
      <c r="F92" s="110">
        <v>139.62606081464574</v>
      </c>
      <c r="G92" s="334">
        <v>11</v>
      </c>
      <c r="H92" s="110">
        <v>195.13542238888499</v>
      </c>
      <c r="I92" s="379">
        <f t="shared" si="4"/>
        <v>20</v>
      </c>
      <c r="J92" s="110">
        <v>236.19968373143701</v>
      </c>
      <c r="K92" s="379">
        <f t="shared" si="5"/>
        <v>25</v>
      </c>
    </row>
    <row r="93" spans="1:11" ht="27.75" customHeight="1" x14ac:dyDescent="0.2">
      <c r="A93" s="19" t="s">
        <v>59</v>
      </c>
      <c r="B93" s="110">
        <v>76.990725464667449</v>
      </c>
      <c r="C93" s="334">
        <v>4</v>
      </c>
      <c r="D93" s="110">
        <v>99.999999999999986</v>
      </c>
      <c r="E93" s="658" t="s">
        <v>230</v>
      </c>
      <c r="F93" s="110">
        <v>123.94581223703361</v>
      </c>
      <c r="G93" s="334">
        <v>31</v>
      </c>
      <c r="H93" s="110">
        <v>167.522468989982</v>
      </c>
      <c r="I93" s="379">
        <f t="shared" si="4"/>
        <v>31</v>
      </c>
      <c r="J93" s="110">
        <v>220.88873327440999</v>
      </c>
      <c r="K93" s="379">
        <f t="shared" si="5"/>
        <v>29</v>
      </c>
    </row>
    <row r="94" spans="1:11" ht="27.75" customHeight="1" x14ac:dyDescent="0.2">
      <c r="A94" s="19" t="s">
        <v>21</v>
      </c>
      <c r="B94" s="110">
        <v>79.755888125515469</v>
      </c>
      <c r="C94" s="334">
        <v>2</v>
      </c>
      <c r="D94" s="110">
        <v>99.999999999999986</v>
      </c>
      <c r="E94" s="658" t="s">
        <v>230</v>
      </c>
      <c r="F94" s="110">
        <v>130.01515826154528</v>
      </c>
      <c r="G94" s="334">
        <v>28</v>
      </c>
      <c r="H94" s="110">
        <v>173.96323668055999</v>
      </c>
      <c r="I94" s="379">
        <f t="shared" si="4"/>
        <v>29</v>
      </c>
      <c r="J94" s="110">
        <v>210.678619838721</v>
      </c>
      <c r="K94" s="379">
        <f t="shared" si="5"/>
        <v>30</v>
      </c>
    </row>
    <row r="95" spans="1:11" ht="27.75" customHeight="1" x14ac:dyDescent="0.2">
      <c r="A95" s="19" t="s">
        <v>60</v>
      </c>
      <c r="B95" s="110">
        <v>70.924824254679507</v>
      </c>
      <c r="C95" s="334">
        <v>20</v>
      </c>
      <c r="D95" s="110">
        <v>100</v>
      </c>
      <c r="E95" s="658" t="s">
        <v>230</v>
      </c>
      <c r="F95" s="110">
        <v>136.83572072553412</v>
      </c>
      <c r="G95" s="334">
        <v>19</v>
      </c>
      <c r="H95" s="110">
        <v>196.08569892987899</v>
      </c>
      <c r="I95" s="379">
        <f t="shared" si="4"/>
        <v>19</v>
      </c>
      <c r="J95" s="110">
        <v>251.248840285075</v>
      </c>
      <c r="K95" s="379">
        <f t="shared" si="5"/>
        <v>17</v>
      </c>
    </row>
    <row r="96" spans="1:11" ht="27.75" customHeight="1" x14ac:dyDescent="0.2">
      <c r="A96" s="19" t="s">
        <v>61</v>
      </c>
      <c r="B96" s="110">
        <v>70.813166401117044</v>
      </c>
      <c r="C96" s="334">
        <v>21</v>
      </c>
      <c r="D96" s="110">
        <v>100.00000000000001</v>
      </c>
      <c r="E96" s="658" t="s">
        <v>230</v>
      </c>
      <c r="F96" s="110">
        <v>155.21112918696463</v>
      </c>
      <c r="G96" s="334">
        <v>2</v>
      </c>
      <c r="H96" s="110">
        <v>210.608288596888</v>
      </c>
      <c r="I96" s="379">
        <f t="shared" si="4"/>
        <v>7</v>
      </c>
      <c r="J96" s="110">
        <v>267.45365065620501</v>
      </c>
      <c r="K96" s="379">
        <f t="shared" si="5"/>
        <v>7</v>
      </c>
    </row>
    <row r="97" spans="1:52" ht="27.75" customHeight="1" x14ac:dyDescent="0.2">
      <c r="A97" s="19" t="s">
        <v>62</v>
      </c>
      <c r="B97" s="110">
        <v>76.908223020966986</v>
      </c>
      <c r="C97" s="334">
        <v>5</v>
      </c>
      <c r="D97" s="110">
        <v>100</v>
      </c>
      <c r="E97" s="658" t="s">
        <v>230</v>
      </c>
      <c r="F97" s="110">
        <v>137.04152721602878</v>
      </c>
      <c r="G97" s="334">
        <v>17</v>
      </c>
      <c r="H97" s="110">
        <v>202.708616421339</v>
      </c>
      <c r="I97" s="379">
        <f t="shared" si="4"/>
        <v>13</v>
      </c>
      <c r="J97" s="110">
        <v>248.70004419323399</v>
      </c>
      <c r="K97" s="379">
        <f t="shared" si="5"/>
        <v>19</v>
      </c>
    </row>
    <row r="98" spans="1:52" ht="27.75" customHeight="1" x14ac:dyDescent="0.2">
      <c r="A98" s="19" t="s">
        <v>63</v>
      </c>
      <c r="B98" s="110">
        <v>73.323969407393534</v>
      </c>
      <c r="C98" s="334">
        <v>14</v>
      </c>
      <c r="D98" s="110">
        <v>99.999999999999986</v>
      </c>
      <c r="E98" s="658" t="s">
        <v>230</v>
      </c>
      <c r="F98" s="110">
        <v>144.87746843145686</v>
      </c>
      <c r="G98" s="334">
        <v>5</v>
      </c>
      <c r="H98" s="110">
        <v>201.026007585305</v>
      </c>
      <c r="I98" s="379">
        <f t="shared" si="4"/>
        <v>14</v>
      </c>
      <c r="J98" s="110">
        <v>263.700022673695</v>
      </c>
      <c r="K98" s="379">
        <f t="shared" si="5"/>
        <v>8</v>
      </c>
    </row>
    <row r="99" spans="1:52" ht="27.75" customHeight="1" x14ac:dyDescent="0.2">
      <c r="A99" s="19" t="s">
        <v>72</v>
      </c>
      <c r="B99" s="110">
        <v>69.596279847132266</v>
      </c>
      <c r="C99" s="334">
        <v>29</v>
      </c>
      <c r="D99" s="110">
        <v>99.999999999999972</v>
      </c>
      <c r="E99" s="658" t="s">
        <v>230</v>
      </c>
      <c r="F99" s="110">
        <v>126.83986906577341</v>
      </c>
      <c r="G99" s="334">
        <v>29</v>
      </c>
      <c r="H99" s="110">
        <v>174.75954256141</v>
      </c>
      <c r="I99" s="379">
        <f t="shared" si="4"/>
        <v>28</v>
      </c>
      <c r="J99" s="110">
        <v>231.194258577808</v>
      </c>
      <c r="K99" s="379">
        <f t="shared" si="5"/>
        <v>27</v>
      </c>
    </row>
    <row r="100" spans="1:52" ht="27.75" customHeight="1" x14ac:dyDescent="0.2">
      <c r="A100" s="19" t="s">
        <v>64</v>
      </c>
      <c r="B100" s="110">
        <v>71.466606644413062</v>
      </c>
      <c r="C100" s="334">
        <v>18</v>
      </c>
      <c r="D100" s="110">
        <v>100.00000000000001</v>
      </c>
      <c r="E100" s="658" t="s">
        <v>230</v>
      </c>
      <c r="F100" s="110">
        <v>132.89908822099048</v>
      </c>
      <c r="G100" s="334">
        <v>25</v>
      </c>
      <c r="H100" s="110">
        <v>180.89930562703299</v>
      </c>
      <c r="I100" s="379">
        <f t="shared" si="4"/>
        <v>27</v>
      </c>
      <c r="J100" s="110">
        <v>243.48293901444401</v>
      </c>
      <c r="K100" s="379">
        <f t="shared" si="5"/>
        <v>21</v>
      </c>
    </row>
    <row r="101" spans="1:52" ht="27.75" customHeight="1" x14ac:dyDescent="0.2">
      <c r="A101" s="19" t="s">
        <v>65</v>
      </c>
      <c r="B101" s="110">
        <v>70.252629333505766</v>
      </c>
      <c r="C101" s="334">
        <v>24</v>
      </c>
      <c r="D101" s="110">
        <v>100.00000000000001</v>
      </c>
      <c r="E101" s="658" t="s">
        <v>230</v>
      </c>
      <c r="F101" s="110">
        <v>132.58791619686096</v>
      </c>
      <c r="G101" s="334">
        <v>26</v>
      </c>
      <c r="H101" s="110">
        <v>173.31374860416801</v>
      </c>
      <c r="I101" s="379">
        <f t="shared" si="4"/>
        <v>30</v>
      </c>
      <c r="J101" s="110">
        <v>207.101933484282</v>
      </c>
      <c r="K101" s="379">
        <f t="shared" si="5"/>
        <v>31</v>
      </c>
    </row>
    <row r="102" spans="1:52" ht="27.75" customHeight="1" x14ac:dyDescent="0.2">
      <c r="A102" s="19" t="s">
        <v>66</v>
      </c>
      <c r="B102" s="110">
        <v>69.862865570171337</v>
      </c>
      <c r="C102" s="334">
        <v>28</v>
      </c>
      <c r="D102" s="110">
        <v>99.999999999999986</v>
      </c>
      <c r="E102" s="658" t="s">
        <v>230</v>
      </c>
      <c r="F102" s="110">
        <v>136.85556757157167</v>
      </c>
      <c r="G102" s="334">
        <v>18</v>
      </c>
      <c r="H102" s="110">
        <v>199.092325176922</v>
      </c>
      <c r="I102" s="379">
        <f t="shared" si="4"/>
        <v>16</v>
      </c>
      <c r="J102" s="110">
        <v>260.90698798417498</v>
      </c>
      <c r="K102" s="379">
        <f t="shared" si="5"/>
        <v>12</v>
      </c>
    </row>
    <row r="103" spans="1:52" ht="27.75" customHeight="1" x14ac:dyDescent="0.2">
      <c r="A103" s="19" t="s">
        <v>67</v>
      </c>
      <c r="B103" s="110">
        <v>73.87607388525258</v>
      </c>
      <c r="C103" s="334">
        <v>12</v>
      </c>
      <c r="D103" s="110">
        <v>100</v>
      </c>
      <c r="E103" s="658" t="s">
        <v>230</v>
      </c>
      <c r="F103" s="110">
        <v>133.13032966117044</v>
      </c>
      <c r="G103" s="334">
        <v>24</v>
      </c>
      <c r="H103" s="110">
        <v>181.78636845852799</v>
      </c>
      <c r="I103" s="379">
        <f t="shared" si="4"/>
        <v>25</v>
      </c>
      <c r="J103" s="110">
        <v>229.91694572619301</v>
      </c>
      <c r="K103" s="379">
        <f t="shared" si="5"/>
        <v>28</v>
      </c>
    </row>
    <row r="104" spans="1:52" ht="27.75" customHeight="1" x14ac:dyDescent="0.2">
      <c r="A104" s="19" t="s">
        <v>68</v>
      </c>
      <c r="B104" s="110">
        <v>68.47911180259976</v>
      </c>
      <c r="C104" s="334">
        <v>30</v>
      </c>
      <c r="D104" s="110">
        <v>100.00000000000001</v>
      </c>
      <c r="E104" s="658" t="s">
        <v>230</v>
      </c>
      <c r="F104" s="110">
        <v>141.01242156607984</v>
      </c>
      <c r="G104" s="334">
        <v>9</v>
      </c>
      <c r="H104" s="110">
        <v>221.33068743131301</v>
      </c>
      <c r="I104" s="379">
        <f t="shared" si="4"/>
        <v>2</v>
      </c>
      <c r="J104" s="110">
        <v>280.081943690115</v>
      </c>
      <c r="K104" s="379">
        <f t="shared" si="5"/>
        <v>3</v>
      </c>
    </row>
    <row r="105" spans="1:52" ht="27.75" customHeight="1" x14ac:dyDescent="0.2">
      <c r="A105" s="19" t="s">
        <v>134</v>
      </c>
      <c r="B105" s="110">
        <v>70.138300808550568</v>
      </c>
      <c r="C105" s="334">
        <v>26</v>
      </c>
      <c r="D105" s="110">
        <v>99.999999999999986</v>
      </c>
      <c r="E105" s="658" t="s">
        <v>230</v>
      </c>
      <c r="F105" s="110">
        <v>147.98614752796141</v>
      </c>
      <c r="G105" s="334">
        <v>4</v>
      </c>
      <c r="H105" s="110">
        <v>207.23813215118699</v>
      </c>
      <c r="I105" s="379">
        <f t="shared" si="4"/>
        <v>11</v>
      </c>
      <c r="J105" s="110">
        <v>257.27874478358399</v>
      </c>
      <c r="K105" s="379">
        <f t="shared" si="5"/>
        <v>16</v>
      </c>
    </row>
    <row r="106" spans="1:52" ht="27.75" customHeight="1" x14ac:dyDescent="0.2">
      <c r="A106" s="19" t="s">
        <v>69</v>
      </c>
      <c r="B106" s="110">
        <v>74.131187011784633</v>
      </c>
      <c r="C106" s="334">
        <v>10</v>
      </c>
      <c r="D106" s="110">
        <v>100.00000000000001</v>
      </c>
      <c r="E106" s="658" t="s">
        <v>230</v>
      </c>
      <c r="F106" s="110">
        <v>135.97060917799271</v>
      </c>
      <c r="G106" s="334">
        <v>21</v>
      </c>
      <c r="H106" s="110">
        <v>197.18054542412699</v>
      </c>
      <c r="I106" s="379">
        <f t="shared" si="4"/>
        <v>18</v>
      </c>
      <c r="J106" s="110">
        <v>244.097327528855</v>
      </c>
      <c r="K106" s="379">
        <f t="shared" si="5"/>
        <v>20</v>
      </c>
    </row>
    <row r="107" spans="1:52" ht="27.75" customHeight="1" x14ac:dyDescent="0.2">
      <c r="A107" s="19" t="s">
        <v>73</v>
      </c>
      <c r="B107" s="110">
        <v>73.627131733021983</v>
      </c>
      <c r="C107" s="334">
        <v>13</v>
      </c>
      <c r="D107" s="110">
        <v>100.00000000000001</v>
      </c>
      <c r="E107" s="658" t="s">
        <v>230</v>
      </c>
      <c r="F107" s="110">
        <v>131.39044491040011</v>
      </c>
      <c r="G107" s="334">
        <v>27</v>
      </c>
      <c r="H107" s="110">
        <v>191.251004533649</v>
      </c>
      <c r="I107" s="379">
        <f t="shared" si="4"/>
        <v>22</v>
      </c>
      <c r="J107" s="110">
        <v>261.28594319248703</v>
      </c>
      <c r="K107" s="379">
        <f t="shared" si="5"/>
        <v>11</v>
      </c>
    </row>
    <row r="108" spans="1:52" ht="27.75" customHeight="1" x14ac:dyDescent="0.2">
      <c r="A108" s="19" t="s">
        <v>70</v>
      </c>
      <c r="B108" s="110">
        <v>76.670586087852044</v>
      </c>
      <c r="C108" s="334">
        <v>6</v>
      </c>
      <c r="D108" s="110">
        <v>100.00000000000001</v>
      </c>
      <c r="E108" s="658" t="s">
        <v>230</v>
      </c>
      <c r="F108" s="110">
        <v>142.52617118002482</v>
      </c>
      <c r="G108" s="334">
        <v>7</v>
      </c>
      <c r="H108" s="110">
        <v>213.73086711874001</v>
      </c>
      <c r="I108" s="379">
        <f t="shared" si="4"/>
        <v>5</v>
      </c>
      <c r="J108" s="110">
        <v>268.96119006739201</v>
      </c>
      <c r="K108" s="379">
        <f t="shared" si="5"/>
        <v>6</v>
      </c>
    </row>
    <row r="109" spans="1:52" ht="27.75" customHeight="1" x14ac:dyDescent="0.2">
      <c r="A109" s="19" t="s">
        <v>36</v>
      </c>
      <c r="B109" s="110">
        <v>70.268663435965053</v>
      </c>
      <c r="C109" s="334">
        <v>23</v>
      </c>
      <c r="D109" s="110">
        <v>100</v>
      </c>
      <c r="E109" s="658" t="s">
        <v>230</v>
      </c>
      <c r="F109" s="110">
        <v>159.36962308461358</v>
      </c>
      <c r="G109" s="334">
        <v>1</v>
      </c>
      <c r="H109" s="110">
        <v>240.61723178876699</v>
      </c>
      <c r="I109" s="379">
        <f t="shared" si="4"/>
        <v>1</v>
      </c>
      <c r="J109" s="110">
        <v>281.65702964033699</v>
      </c>
      <c r="K109" s="379">
        <f t="shared" si="5"/>
        <v>2</v>
      </c>
    </row>
    <row r="110" spans="1:52" s="705" customFormat="1" ht="27.75" customHeight="1" x14ac:dyDescent="0.2">
      <c r="A110" s="199" t="s">
        <v>139</v>
      </c>
      <c r="L110" s="514"/>
      <c r="M110" s="514"/>
      <c r="N110" s="514"/>
      <c r="O110" s="514"/>
      <c r="P110" s="514"/>
      <c r="Q110" s="514"/>
      <c r="R110" s="514"/>
      <c r="S110" s="514"/>
      <c r="T110" s="514"/>
      <c r="U110" s="514"/>
      <c r="V110" s="514"/>
      <c r="W110" s="514"/>
      <c r="X110" s="514"/>
      <c r="Y110" s="514"/>
      <c r="Z110" s="514"/>
      <c r="AA110" s="514"/>
      <c r="AB110" s="514"/>
      <c r="AC110" s="514"/>
      <c r="AD110" s="514"/>
      <c r="AE110" s="514"/>
      <c r="AF110" s="514"/>
      <c r="AG110" s="514"/>
      <c r="AH110" s="514"/>
      <c r="AI110" s="514"/>
      <c r="AJ110" s="514"/>
      <c r="AK110" s="514"/>
      <c r="AL110" s="514"/>
      <c r="AM110" s="514"/>
      <c r="AN110" s="514"/>
      <c r="AO110" s="514"/>
      <c r="AP110" s="514"/>
      <c r="AQ110" s="514"/>
      <c r="AR110" s="514"/>
      <c r="AS110" s="514"/>
      <c r="AT110" s="514"/>
      <c r="AU110" s="514"/>
      <c r="AV110" s="514"/>
      <c r="AW110" s="514"/>
      <c r="AX110" s="514"/>
      <c r="AY110" s="514"/>
      <c r="AZ110" s="514"/>
    </row>
    <row r="112" spans="1:52" ht="27.75" customHeight="1" x14ac:dyDescent="0.2">
      <c r="A112" s="469" t="s">
        <v>907</v>
      </c>
    </row>
    <row r="113" spans="1:52" ht="27.75" customHeight="1" x14ac:dyDescent="0.2">
      <c r="A113" s="723" t="s">
        <v>1</v>
      </c>
      <c r="B113" s="730">
        <v>1399</v>
      </c>
      <c r="C113" s="731"/>
      <c r="D113" s="730">
        <v>1400</v>
      </c>
      <c r="E113" s="731"/>
      <c r="F113" s="730">
        <v>1401</v>
      </c>
      <c r="G113" s="731"/>
      <c r="H113" s="730">
        <v>1402</v>
      </c>
      <c r="I113" s="731"/>
      <c r="J113" s="730">
        <v>1403</v>
      </c>
      <c r="K113" s="731"/>
    </row>
    <row r="114" spans="1:52" ht="27.75" customHeight="1" x14ac:dyDescent="0.2">
      <c r="A114" s="724"/>
      <c r="B114" s="493" t="s">
        <v>269</v>
      </c>
      <c r="C114" s="493" t="s">
        <v>3</v>
      </c>
      <c r="D114" s="493" t="s">
        <v>269</v>
      </c>
      <c r="E114" s="493" t="s">
        <v>3</v>
      </c>
      <c r="F114" s="493" t="s">
        <v>269</v>
      </c>
      <c r="G114" s="493" t="s">
        <v>3</v>
      </c>
      <c r="H114" s="493" t="s">
        <v>269</v>
      </c>
      <c r="I114" s="493" t="s">
        <v>3</v>
      </c>
      <c r="J114" s="493" t="s">
        <v>269</v>
      </c>
      <c r="K114" s="493" t="s">
        <v>3</v>
      </c>
    </row>
    <row r="115" spans="1:52" s="704" customFormat="1" ht="27.75" customHeight="1" x14ac:dyDescent="0.2">
      <c r="A115" s="117" t="s">
        <v>47</v>
      </c>
      <c r="B115" s="364">
        <v>66.304043564872856</v>
      </c>
      <c r="C115" s="1" t="s">
        <v>230</v>
      </c>
      <c r="D115" s="364">
        <v>100</v>
      </c>
      <c r="E115" s="364" t="s">
        <v>230</v>
      </c>
      <c r="F115" s="364">
        <v>147.23792151043853</v>
      </c>
      <c r="G115" s="364" t="s">
        <v>230</v>
      </c>
      <c r="H115" s="364">
        <v>216.40815136509801</v>
      </c>
      <c r="I115" s="364" t="s">
        <v>230</v>
      </c>
      <c r="J115" s="364">
        <v>284.13377364942897</v>
      </c>
      <c r="K115" s="364" t="s">
        <v>230</v>
      </c>
      <c r="L115" s="514"/>
      <c r="M115" s="514"/>
      <c r="N115" s="514"/>
      <c r="O115" s="514"/>
      <c r="P115" s="514"/>
      <c r="Q115" s="514"/>
      <c r="R115" s="514"/>
      <c r="S115" s="514"/>
      <c r="T115" s="514"/>
      <c r="U115" s="514"/>
      <c r="V115" s="514"/>
      <c r="W115" s="514"/>
      <c r="X115" s="514"/>
      <c r="Y115" s="514"/>
      <c r="Z115" s="514"/>
      <c r="AA115" s="514"/>
      <c r="AB115" s="514"/>
      <c r="AC115" s="514"/>
      <c r="AD115" s="514"/>
      <c r="AE115" s="514"/>
      <c r="AF115" s="514"/>
      <c r="AG115" s="514"/>
      <c r="AH115" s="514"/>
      <c r="AI115" s="514"/>
      <c r="AJ115" s="514"/>
      <c r="AK115" s="514"/>
      <c r="AL115" s="514"/>
      <c r="AM115" s="514"/>
      <c r="AN115" s="514"/>
      <c r="AO115" s="514"/>
      <c r="AP115" s="514"/>
      <c r="AQ115" s="514"/>
      <c r="AR115" s="514"/>
      <c r="AS115" s="514"/>
      <c r="AT115" s="514"/>
      <c r="AU115" s="514"/>
      <c r="AV115" s="514"/>
      <c r="AW115" s="514"/>
      <c r="AX115" s="514"/>
      <c r="AY115" s="514"/>
      <c r="AZ115" s="514"/>
    </row>
    <row r="116" spans="1:52" ht="27.75" customHeight="1" x14ac:dyDescent="0.2">
      <c r="A116" s="19" t="s">
        <v>48</v>
      </c>
      <c r="B116" s="110">
        <v>65.781591691266442</v>
      </c>
      <c r="C116" s="334">
        <v>15</v>
      </c>
      <c r="D116" s="110">
        <v>100</v>
      </c>
      <c r="E116" s="658" t="s">
        <v>230</v>
      </c>
      <c r="F116" s="110">
        <v>144.41795233386893</v>
      </c>
      <c r="G116" s="334">
        <v>24</v>
      </c>
      <c r="H116" s="110">
        <v>206.37475834248201</v>
      </c>
      <c r="I116" s="379">
        <f>RANK(H116,$H$116:$H$146)</f>
        <v>23</v>
      </c>
      <c r="J116" s="110">
        <v>262.26964870985</v>
      </c>
      <c r="K116" s="379">
        <f>RANK(J116,$J$116:$J$146)</f>
        <v>23</v>
      </c>
    </row>
    <row r="117" spans="1:52" ht="27.75" customHeight="1" x14ac:dyDescent="0.2">
      <c r="A117" s="19" t="s">
        <v>49</v>
      </c>
      <c r="B117" s="110">
        <v>63.378595250307065</v>
      </c>
      <c r="C117" s="334">
        <v>27</v>
      </c>
      <c r="D117" s="110">
        <v>99.999999999999986</v>
      </c>
      <c r="E117" s="658" t="s">
        <v>230</v>
      </c>
      <c r="F117" s="110">
        <v>152.14029730624964</v>
      </c>
      <c r="G117" s="334">
        <v>8</v>
      </c>
      <c r="H117" s="110">
        <v>236.46653058337901</v>
      </c>
      <c r="I117" s="379">
        <f t="shared" ref="I117:I146" si="6">RANK(H117,$H$116:$H$146)</f>
        <v>4</v>
      </c>
      <c r="J117" s="110">
        <v>320.14879758977901</v>
      </c>
      <c r="K117" s="379">
        <f t="shared" ref="K117:K146" si="7">RANK(J117,$J$116:$J$146)</f>
        <v>3</v>
      </c>
    </row>
    <row r="118" spans="1:52" ht="27.75" customHeight="1" x14ac:dyDescent="0.2">
      <c r="A118" s="19" t="s">
        <v>50</v>
      </c>
      <c r="B118" s="110">
        <v>71.195761015789259</v>
      </c>
      <c r="C118" s="334">
        <v>1</v>
      </c>
      <c r="D118" s="110">
        <v>99.999999999999986</v>
      </c>
      <c r="E118" s="658" t="s">
        <v>230</v>
      </c>
      <c r="F118" s="110">
        <v>147.26909221225685</v>
      </c>
      <c r="G118" s="334">
        <v>17</v>
      </c>
      <c r="H118" s="110">
        <v>212.82865190331501</v>
      </c>
      <c r="I118" s="379">
        <f t="shared" si="6"/>
        <v>18</v>
      </c>
      <c r="J118" s="110">
        <v>257.15514061216601</v>
      </c>
      <c r="K118" s="379">
        <f t="shared" si="7"/>
        <v>24</v>
      </c>
    </row>
    <row r="119" spans="1:52" ht="27.75" customHeight="1" x14ac:dyDescent="0.2">
      <c r="A119" s="19" t="s">
        <v>51</v>
      </c>
      <c r="B119" s="110">
        <v>66.292750205832647</v>
      </c>
      <c r="C119" s="334">
        <v>13</v>
      </c>
      <c r="D119" s="110">
        <v>100</v>
      </c>
      <c r="E119" s="658" t="s">
        <v>230</v>
      </c>
      <c r="F119" s="110">
        <v>145.11438174137552</v>
      </c>
      <c r="G119" s="334">
        <v>21</v>
      </c>
      <c r="H119" s="110">
        <v>212.20995030770999</v>
      </c>
      <c r="I119" s="379">
        <f t="shared" si="6"/>
        <v>19</v>
      </c>
      <c r="J119" s="110">
        <v>277.73980030412099</v>
      </c>
      <c r="K119" s="379">
        <f t="shared" si="7"/>
        <v>15</v>
      </c>
    </row>
    <row r="120" spans="1:52" ht="27.75" customHeight="1" x14ac:dyDescent="0.2">
      <c r="A120" s="19" t="s">
        <v>10</v>
      </c>
      <c r="B120" s="110">
        <v>62.527812954460572</v>
      </c>
      <c r="C120" s="334">
        <v>30</v>
      </c>
      <c r="D120" s="110">
        <v>100.00000000000001</v>
      </c>
      <c r="E120" s="658" t="s">
        <v>230</v>
      </c>
      <c r="F120" s="110">
        <v>152.49078759556573</v>
      </c>
      <c r="G120" s="334">
        <v>7</v>
      </c>
      <c r="H120" s="110">
        <v>225.845589098</v>
      </c>
      <c r="I120" s="379">
        <f t="shared" si="6"/>
        <v>11</v>
      </c>
      <c r="J120" s="110">
        <v>296.28279622224198</v>
      </c>
      <c r="K120" s="379">
        <f t="shared" si="7"/>
        <v>10</v>
      </c>
    </row>
    <row r="121" spans="1:52" ht="27.75" customHeight="1" x14ac:dyDescent="0.2">
      <c r="A121" s="19" t="s">
        <v>52</v>
      </c>
      <c r="B121" s="110">
        <v>63.343725691679332</v>
      </c>
      <c r="C121" s="334">
        <v>28</v>
      </c>
      <c r="D121" s="110">
        <v>100</v>
      </c>
      <c r="E121" s="658" t="s">
        <v>230</v>
      </c>
      <c r="F121" s="110">
        <v>152.91952391807359</v>
      </c>
      <c r="G121" s="334">
        <v>6</v>
      </c>
      <c r="H121" s="110">
        <v>236.524461621379</v>
      </c>
      <c r="I121" s="379">
        <f t="shared" si="6"/>
        <v>3</v>
      </c>
      <c r="J121" s="110">
        <v>310.82566605181</v>
      </c>
      <c r="K121" s="379">
        <f t="shared" si="7"/>
        <v>6</v>
      </c>
    </row>
    <row r="122" spans="1:52" ht="27.75" customHeight="1" x14ac:dyDescent="0.2">
      <c r="A122" s="19" t="s">
        <v>12</v>
      </c>
      <c r="B122" s="110">
        <v>64.683086975858629</v>
      </c>
      <c r="C122" s="334">
        <v>20</v>
      </c>
      <c r="D122" s="110">
        <v>99.999999999999972</v>
      </c>
      <c r="E122" s="658" t="s">
        <v>230</v>
      </c>
      <c r="F122" s="110">
        <v>145.89639402695374</v>
      </c>
      <c r="G122" s="334">
        <v>20</v>
      </c>
      <c r="H122" s="110">
        <v>215.80375044212599</v>
      </c>
      <c r="I122" s="379">
        <f t="shared" si="6"/>
        <v>14</v>
      </c>
      <c r="J122" s="110">
        <v>274.50554552708297</v>
      </c>
      <c r="K122" s="379">
        <f t="shared" si="7"/>
        <v>18</v>
      </c>
    </row>
    <row r="123" spans="1:52" ht="27.75" customHeight="1" x14ac:dyDescent="0.2">
      <c r="A123" s="19" t="s">
        <v>13</v>
      </c>
      <c r="B123" s="110">
        <v>68.482002242113936</v>
      </c>
      <c r="C123" s="334">
        <v>8</v>
      </c>
      <c r="D123" s="110">
        <v>100</v>
      </c>
      <c r="E123" s="658" t="s">
        <v>230</v>
      </c>
      <c r="F123" s="110">
        <v>143.56267930698965</v>
      </c>
      <c r="G123" s="334">
        <v>25</v>
      </c>
      <c r="H123" s="110">
        <v>210.83471811640601</v>
      </c>
      <c r="I123" s="379">
        <f t="shared" si="6"/>
        <v>21</v>
      </c>
      <c r="J123" s="110">
        <v>284.790458292138</v>
      </c>
      <c r="K123" s="379">
        <f t="shared" si="7"/>
        <v>13</v>
      </c>
    </row>
    <row r="124" spans="1:52" ht="27.75" customHeight="1" x14ac:dyDescent="0.2">
      <c r="A124" s="19" t="s">
        <v>54</v>
      </c>
      <c r="B124" s="110">
        <v>70.366547612770091</v>
      </c>
      <c r="C124" s="334">
        <v>3</v>
      </c>
      <c r="D124" s="110">
        <v>99.999999999999986</v>
      </c>
      <c r="E124" s="658" t="s">
        <v>230</v>
      </c>
      <c r="F124" s="110">
        <v>153.80952482466907</v>
      </c>
      <c r="G124" s="334">
        <v>4</v>
      </c>
      <c r="H124" s="110">
        <v>234.818144163629</v>
      </c>
      <c r="I124" s="379">
        <f t="shared" si="6"/>
        <v>6</v>
      </c>
      <c r="J124" s="110">
        <v>298.679862714097</v>
      </c>
      <c r="K124" s="379">
        <f t="shared" si="7"/>
        <v>9</v>
      </c>
    </row>
    <row r="125" spans="1:52" ht="27.75" customHeight="1" x14ac:dyDescent="0.2">
      <c r="A125" s="19" t="s">
        <v>55</v>
      </c>
      <c r="B125" s="110">
        <v>63.845704203921557</v>
      </c>
      <c r="C125" s="334">
        <v>26</v>
      </c>
      <c r="D125" s="110">
        <v>100</v>
      </c>
      <c r="E125" s="658" t="s">
        <v>230</v>
      </c>
      <c r="F125" s="110">
        <v>157.95452349553153</v>
      </c>
      <c r="G125" s="334">
        <v>1</v>
      </c>
      <c r="H125" s="110">
        <v>231.99707250168601</v>
      </c>
      <c r="I125" s="379">
        <f t="shared" si="6"/>
        <v>9</v>
      </c>
      <c r="J125" s="110">
        <v>296.24274659356701</v>
      </c>
      <c r="K125" s="379">
        <f t="shared" si="7"/>
        <v>11</v>
      </c>
    </row>
    <row r="126" spans="1:52" ht="27.75" customHeight="1" x14ac:dyDescent="0.2">
      <c r="A126" s="19" t="s">
        <v>56</v>
      </c>
      <c r="B126" s="110">
        <v>64.450160443867546</v>
      </c>
      <c r="C126" s="334">
        <v>22</v>
      </c>
      <c r="D126" s="110">
        <v>100.00000000000001</v>
      </c>
      <c r="E126" s="658" t="s">
        <v>230</v>
      </c>
      <c r="F126" s="110">
        <v>156.50950260893879</v>
      </c>
      <c r="G126" s="334">
        <v>3</v>
      </c>
      <c r="H126" s="110">
        <v>244.523385301628</v>
      </c>
      <c r="I126" s="379">
        <f t="shared" si="6"/>
        <v>1</v>
      </c>
      <c r="J126" s="110">
        <v>322.67306682167998</v>
      </c>
      <c r="K126" s="379">
        <f t="shared" si="7"/>
        <v>2</v>
      </c>
    </row>
    <row r="127" spans="1:52" ht="27.75" customHeight="1" x14ac:dyDescent="0.2">
      <c r="A127" s="19" t="s">
        <v>57</v>
      </c>
      <c r="B127" s="110">
        <v>66.052349552294217</v>
      </c>
      <c r="C127" s="334">
        <v>14</v>
      </c>
      <c r="D127" s="110">
        <v>100</v>
      </c>
      <c r="E127" s="658" t="s">
        <v>230</v>
      </c>
      <c r="F127" s="110">
        <v>148.39048193962702</v>
      </c>
      <c r="G127" s="334">
        <v>14</v>
      </c>
      <c r="H127" s="110">
        <v>218.18043998395899</v>
      </c>
      <c r="I127" s="379">
        <f t="shared" si="6"/>
        <v>12</v>
      </c>
      <c r="J127" s="110">
        <v>279.59059079722402</v>
      </c>
      <c r="K127" s="379">
        <f t="shared" si="7"/>
        <v>14</v>
      </c>
    </row>
    <row r="128" spans="1:52" ht="27.75" customHeight="1" x14ac:dyDescent="0.2">
      <c r="A128" s="19" t="s">
        <v>58</v>
      </c>
      <c r="B128" s="110">
        <v>70.598512214202316</v>
      </c>
      <c r="C128" s="334">
        <v>2</v>
      </c>
      <c r="D128" s="110">
        <v>100</v>
      </c>
      <c r="E128" s="658" t="s">
        <v>230</v>
      </c>
      <c r="F128" s="110">
        <v>141.04144228831427</v>
      </c>
      <c r="G128" s="334">
        <v>29</v>
      </c>
      <c r="H128" s="110">
        <v>192.25985076514201</v>
      </c>
      <c r="I128" s="379">
        <f t="shared" si="6"/>
        <v>29</v>
      </c>
      <c r="J128" s="110">
        <v>250.68259777811201</v>
      </c>
      <c r="K128" s="379">
        <f t="shared" si="7"/>
        <v>28</v>
      </c>
    </row>
    <row r="129" spans="1:11" ht="27.75" customHeight="1" x14ac:dyDescent="0.2">
      <c r="A129" s="19" t="s">
        <v>19</v>
      </c>
      <c r="B129" s="110">
        <v>57.528235285923628</v>
      </c>
      <c r="C129" s="334">
        <v>31</v>
      </c>
      <c r="D129" s="110">
        <v>100</v>
      </c>
      <c r="E129" s="658" t="s">
        <v>230</v>
      </c>
      <c r="F129" s="110">
        <v>136.2825447668659</v>
      </c>
      <c r="G129" s="334">
        <v>31</v>
      </c>
      <c r="H129" s="110">
        <v>184.80460486667101</v>
      </c>
      <c r="I129" s="379">
        <f t="shared" si="6"/>
        <v>31</v>
      </c>
      <c r="J129" s="110">
        <v>236.44924451281199</v>
      </c>
      <c r="K129" s="379">
        <f t="shared" si="7"/>
        <v>31</v>
      </c>
    </row>
    <row r="130" spans="1:11" ht="27.75" customHeight="1" x14ac:dyDescent="0.2">
      <c r="A130" s="19" t="s">
        <v>59</v>
      </c>
      <c r="B130" s="110">
        <v>69.672799132664323</v>
      </c>
      <c r="C130" s="334">
        <v>5</v>
      </c>
      <c r="D130" s="110">
        <v>99.999999999999986</v>
      </c>
      <c r="E130" s="658" t="s">
        <v>230</v>
      </c>
      <c r="F130" s="110">
        <v>138.78003304236714</v>
      </c>
      <c r="G130" s="334">
        <v>30</v>
      </c>
      <c r="H130" s="110">
        <v>191.316152221392</v>
      </c>
      <c r="I130" s="379">
        <f t="shared" si="6"/>
        <v>30</v>
      </c>
      <c r="J130" s="110">
        <v>252.40863817381901</v>
      </c>
      <c r="K130" s="379">
        <f t="shared" si="7"/>
        <v>27</v>
      </c>
    </row>
    <row r="131" spans="1:11" ht="27.75" customHeight="1" x14ac:dyDescent="0.2">
      <c r="A131" s="19" t="s">
        <v>21</v>
      </c>
      <c r="B131" s="110">
        <v>69.990586431856443</v>
      </c>
      <c r="C131" s="334">
        <v>4</v>
      </c>
      <c r="D131" s="110">
        <v>100.00000000000001</v>
      </c>
      <c r="E131" s="658" t="s">
        <v>230</v>
      </c>
      <c r="F131" s="110">
        <v>149.95778913849009</v>
      </c>
      <c r="G131" s="334">
        <v>11</v>
      </c>
      <c r="H131" s="110">
        <v>212.89207227559999</v>
      </c>
      <c r="I131" s="379">
        <f t="shared" si="6"/>
        <v>17</v>
      </c>
      <c r="J131" s="110">
        <v>277.55374730135401</v>
      </c>
      <c r="K131" s="379">
        <f t="shared" si="7"/>
        <v>16</v>
      </c>
    </row>
    <row r="132" spans="1:11" ht="27.75" customHeight="1" x14ac:dyDescent="0.2">
      <c r="A132" s="19" t="s">
        <v>60</v>
      </c>
      <c r="B132" s="110">
        <v>65.013429438209414</v>
      </c>
      <c r="C132" s="334">
        <v>19</v>
      </c>
      <c r="D132" s="110">
        <v>100</v>
      </c>
      <c r="E132" s="658" t="s">
        <v>230</v>
      </c>
      <c r="F132" s="110">
        <v>149.74070167065221</v>
      </c>
      <c r="G132" s="334">
        <v>12</v>
      </c>
      <c r="H132" s="110">
        <v>227.805755068818</v>
      </c>
      <c r="I132" s="379">
        <f t="shared" si="6"/>
        <v>10</v>
      </c>
      <c r="J132" s="110">
        <v>303.49677891133399</v>
      </c>
      <c r="K132" s="379">
        <f t="shared" si="7"/>
        <v>7</v>
      </c>
    </row>
    <row r="133" spans="1:11" ht="27.75" customHeight="1" x14ac:dyDescent="0.2">
      <c r="A133" s="19" t="s">
        <v>61</v>
      </c>
      <c r="B133" s="110">
        <v>67.172993998370131</v>
      </c>
      <c r="C133" s="334">
        <v>11</v>
      </c>
      <c r="D133" s="110">
        <v>100</v>
      </c>
      <c r="E133" s="658" t="s">
        <v>230</v>
      </c>
      <c r="F133" s="110">
        <v>141.41080432169133</v>
      </c>
      <c r="G133" s="334">
        <v>28</v>
      </c>
      <c r="H133" s="110">
        <v>200.035316453099</v>
      </c>
      <c r="I133" s="379">
        <f t="shared" si="6"/>
        <v>26</v>
      </c>
      <c r="J133" s="110">
        <v>255.785926435992</v>
      </c>
      <c r="K133" s="379">
        <f t="shared" si="7"/>
        <v>25</v>
      </c>
    </row>
    <row r="134" spans="1:11" ht="27.75" customHeight="1" x14ac:dyDescent="0.2">
      <c r="A134" s="19" t="s">
        <v>62</v>
      </c>
      <c r="B134" s="110">
        <v>69.633671074747667</v>
      </c>
      <c r="C134" s="334">
        <v>6</v>
      </c>
      <c r="D134" s="110">
        <v>100</v>
      </c>
      <c r="E134" s="658" t="s">
        <v>230</v>
      </c>
      <c r="F134" s="110">
        <v>146.31339923582073</v>
      </c>
      <c r="G134" s="334">
        <v>19</v>
      </c>
      <c r="H134" s="110">
        <v>202.908435837371</v>
      </c>
      <c r="I134" s="379">
        <f t="shared" si="6"/>
        <v>25</v>
      </c>
      <c r="J134" s="110">
        <v>253.55036712993299</v>
      </c>
      <c r="K134" s="379">
        <f t="shared" si="7"/>
        <v>26</v>
      </c>
    </row>
    <row r="135" spans="1:11" ht="27.75" customHeight="1" x14ac:dyDescent="0.2">
      <c r="A135" s="19" t="s">
        <v>63</v>
      </c>
      <c r="B135" s="110">
        <v>64.379284357085851</v>
      </c>
      <c r="C135" s="334">
        <v>23</v>
      </c>
      <c r="D135" s="110">
        <v>100</v>
      </c>
      <c r="E135" s="658" t="s">
        <v>230</v>
      </c>
      <c r="F135" s="110">
        <v>153.15278090039163</v>
      </c>
      <c r="G135" s="334">
        <v>5</v>
      </c>
      <c r="H135" s="110">
        <v>233.409181440932</v>
      </c>
      <c r="I135" s="379">
        <f t="shared" si="6"/>
        <v>8</v>
      </c>
      <c r="J135" s="110">
        <v>310.999890991401</v>
      </c>
      <c r="K135" s="379">
        <f t="shared" si="7"/>
        <v>5</v>
      </c>
    </row>
    <row r="136" spans="1:11" ht="27.75" customHeight="1" x14ac:dyDescent="0.2">
      <c r="A136" s="19" t="s">
        <v>72</v>
      </c>
      <c r="B136" s="110">
        <v>64.156604808654762</v>
      </c>
      <c r="C136" s="334">
        <v>25</v>
      </c>
      <c r="D136" s="110">
        <v>100</v>
      </c>
      <c r="E136" s="658" t="s">
        <v>230</v>
      </c>
      <c r="F136" s="110">
        <v>148.14697118831648</v>
      </c>
      <c r="G136" s="334">
        <v>15</v>
      </c>
      <c r="H136" s="110">
        <v>211.50793728624799</v>
      </c>
      <c r="I136" s="379">
        <f t="shared" si="6"/>
        <v>20</v>
      </c>
      <c r="J136" s="110">
        <v>270.44577411578803</v>
      </c>
      <c r="K136" s="379">
        <f t="shared" si="7"/>
        <v>21</v>
      </c>
    </row>
    <row r="137" spans="1:11" ht="27.75" customHeight="1" x14ac:dyDescent="0.2">
      <c r="A137" s="19" t="s">
        <v>64</v>
      </c>
      <c r="B137" s="110">
        <v>67.483493361723148</v>
      </c>
      <c r="C137" s="334">
        <v>10</v>
      </c>
      <c r="D137" s="110">
        <v>100</v>
      </c>
      <c r="E137" s="658" t="s">
        <v>230</v>
      </c>
      <c r="F137" s="110">
        <v>144.85342556565467</v>
      </c>
      <c r="G137" s="334">
        <v>22</v>
      </c>
      <c r="H137" s="110">
        <v>195.75963136849001</v>
      </c>
      <c r="I137" s="379">
        <f t="shared" si="6"/>
        <v>28</v>
      </c>
      <c r="J137" s="110">
        <v>241.87417202309501</v>
      </c>
      <c r="K137" s="379">
        <f t="shared" si="7"/>
        <v>30</v>
      </c>
    </row>
    <row r="138" spans="1:11" ht="27.75" customHeight="1" x14ac:dyDescent="0.2">
      <c r="A138" s="19" t="s">
        <v>65</v>
      </c>
      <c r="B138" s="110">
        <v>65.061303701165556</v>
      </c>
      <c r="C138" s="334">
        <v>18</v>
      </c>
      <c r="D138" s="110">
        <v>99.999999999999986</v>
      </c>
      <c r="E138" s="658" t="s">
        <v>230</v>
      </c>
      <c r="F138" s="110">
        <v>148.56417132875441</v>
      </c>
      <c r="G138" s="334">
        <v>13</v>
      </c>
      <c r="H138" s="110">
        <v>215.216836148824</v>
      </c>
      <c r="I138" s="379">
        <f t="shared" si="6"/>
        <v>15</v>
      </c>
      <c r="J138" s="110">
        <v>290.09462243391403</v>
      </c>
      <c r="K138" s="379">
        <f t="shared" si="7"/>
        <v>12</v>
      </c>
    </row>
    <row r="139" spans="1:11" ht="27.75" customHeight="1" x14ac:dyDescent="0.2">
      <c r="A139" s="19" t="s">
        <v>66</v>
      </c>
      <c r="B139" s="110">
        <v>63.034037766607653</v>
      </c>
      <c r="C139" s="334">
        <v>29</v>
      </c>
      <c r="D139" s="110">
        <v>100</v>
      </c>
      <c r="E139" s="658" t="s">
        <v>230</v>
      </c>
      <c r="F139" s="110">
        <v>151.77518810972524</v>
      </c>
      <c r="G139" s="334">
        <v>9</v>
      </c>
      <c r="H139" s="110">
        <v>233.526374403891</v>
      </c>
      <c r="I139" s="379">
        <f t="shared" si="6"/>
        <v>7</v>
      </c>
      <c r="J139" s="110">
        <v>315.022841089694</v>
      </c>
      <c r="K139" s="379">
        <f t="shared" si="7"/>
        <v>4</v>
      </c>
    </row>
    <row r="140" spans="1:11" ht="27.75" customHeight="1" x14ac:dyDescent="0.2">
      <c r="A140" s="19" t="s">
        <v>67</v>
      </c>
      <c r="B140" s="110">
        <v>65.530761264915583</v>
      </c>
      <c r="C140" s="334">
        <v>17</v>
      </c>
      <c r="D140" s="110">
        <v>100</v>
      </c>
      <c r="E140" s="658" t="s">
        <v>230</v>
      </c>
      <c r="F140" s="110">
        <v>143.5390200257776</v>
      </c>
      <c r="G140" s="334">
        <v>26</v>
      </c>
      <c r="H140" s="110">
        <v>216.12713265691801</v>
      </c>
      <c r="I140" s="379">
        <f t="shared" si="6"/>
        <v>13</v>
      </c>
      <c r="J140" s="110">
        <v>271.68983335571102</v>
      </c>
      <c r="K140" s="379">
        <f t="shared" si="7"/>
        <v>20</v>
      </c>
    </row>
    <row r="141" spans="1:11" ht="27.75" customHeight="1" x14ac:dyDescent="0.2">
      <c r="A141" s="19" t="s">
        <v>68</v>
      </c>
      <c r="B141" s="110">
        <v>64.369702600489347</v>
      </c>
      <c r="C141" s="334">
        <v>24</v>
      </c>
      <c r="D141" s="110">
        <v>99.999999999999986</v>
      </c>
      <c r="E141" s="658" t="s">
        <v>230</v>
      </c>
      <c r="F141" s="110">
        <v>157.33378418957491</v>
      </c>
      <c r="G141" s="334">
        <v>2</v>
      </c>
      <c r="H141" s="110">
        <v>235.88979004928399</v>
      </c>
      <c r="I141" s="379">
        <f t="shared" si="6"/>
        <v>5</v>
      </c>
      <c r="J141" s="110">
        <v>302.41998579561903</v>
      </c>
      <c r="K141" s="379">
        <f t="shared" si="7"/>
        <v>8</v>
      </c>
    </row>
    <row r="142" spans="1:11" ht="27.75" customHeight="1" x14ac:dyDescent="0.2">
      <c r="A142" s="19" t="s">
        <v>134</v>
      </c>
      <c r="B142" s="110">
        <v>64.660505707016341</v>
      </c>
      <c r="C142" s="334">
        <v>21</v>
      </c>
      <c r="D142" s="110">
        <v>100</v>
      </c>
      <c r="E142" s="658" t="s">
        <v>230</v>
      </c>
      <c r="F142" s="110">
        <v>144.76152921675964</v>
      </c>
      <c r="G142" s="334">
        <v>23</v>
      </c>
      <c r="H142" s="110">
        <v>203.44069127997199</v>
      </c>
      <c r="I142" s="379">
        <f t="shared" si="6"/>
        <v>24</v>
      </c>
      <c r="J142" s="110">
        <v>263.12815924928702</v>
      </c>
      <c r="K142" s="379">
        <f t="shared" si="7"/>
        <v>22</v>
      </c>
    </row>
    <row r="143" spans="1:11" ht="27.75" customHeight="1" x14ac:dyDescent="0.2">
      <c r="A143" s="19" t="s">
        <v>69</v>
      </c>
      <c r="B143" s="110">
        <v>67.755883455876429</v>
      </c>
      <c r="C143" s="334">
        <v>9</v>
      </c>
      <c r="D143" s="110">
        <v>100</v>
      </c>
      <c r="E143" s="658" t="s">
        <v>230</v>
      </c>
      <c r="F143" s="110">
        <v>146.67322399072719</v>
      </c>
      <c r="G143" s="334">
        <v>18</v>
      </c>
      <c r="H143" s="110">
        <v>209.449622992407</v>
      </c>
      <c r="I143" s="379">
        <f t="shared" si="6"/>
        <v>22</v>
      </c>
      <c r="J143" s="110">
        <v>274.47266299998898</v>
      </c>
      <c r="K143" s="379">
        <f t="shared" si="7"/>
        <v>19</v>
      </c>
    </row>
    <row r="144" spans="1:11" ht="27.75" customHeight="1" x14ac:dyDescent="0.2">
      <c r="A144" s="19" t="s">
        <v>73</v>
      </c>
      <c r="B144" s="110">
        <v>65.744564268611001</v>
      </c>
      <c r="C144" s="334">
        <v>16</v>
      </c>
      <c r="D144" s="110">
        <v>100</v>
      </c>
      <c r="E144" s="658" t="s">
        <v>230</v>
      </c>
      <c r="F144" s="110">
        <v>151.29906791478257</v>
      </c>
      <c r="G144" s="334">
        <v>10</v>
      </c>
      <c r="H144" s="110">
        <v>240.20634025836401</v>
      </c>
      <c r="I144" s="379">
        <f t="shared" si="6"/>
        <v>2</v>
      </c>
      <c r="J144" s="110">
        <v>334.00866849636202</v>
      </c>
      <c r="K144" s="379">
        <f t="shared" si="7"/>
        <v>1</v>
      </c>
    </row>
    <row r="145" spans="1:52" ht="27.75" customHeight="1" x14ac:dyDescent="0.2">
      <c r="A145" s="19" t="s">
        <v>70</v>
      </c>
      <c r="B145" s="110">
        <v>69.31694457500376</v>
      </c>
      <c r="C145" s="334">
        <v>7</v>
      </c>
      <c r="D145" s="110">
        <v>100</v>
      </c>
      <c r="E145" s="658" t="s">
        <v>230</v>
      </c>
      <c r="F145" s="110">
        <v>143.03583207531145</v>
      </c>
      <c r="G145" s="334">
        <v>27</v>
      </c>
      <c r="H145" s="110">
        <v>198.241833919973</v>
      </c>
      <c r="I145" s="379">
        <f t="shared" si="6"/>
        <v>27</v>
      </c>
      <c r="J145" s="110">
        <v>244.379777568458</v>
      </c>
      <c r="K145" s="379">
        <f t="shared" si="7"/>
        <v>29</v>
      </c>
    </row>
    <row r="146" spans="1:52" ht="27.75" customHeight="1" x14ac:dyDescent="0.2">
      <c r="A146" s="19" t="s">
        <v>36</v>
      </c>
      <c r="B146" s="110">
        <v>66.902606534024315</v>
      </c>
      <c r="C146" s="334">
        <v>12</v>
      </c>
      <c r="D146" s="110">
        <v>99.999999999999986</v>
      </c>
      <c r="E146" s="658" t="s">
        <v>230</v>
      </c>
      <c r="F146" s="110">
        <v>147.50991257705203</v>
      </c>
      <c r="G146" s="334">
        <v>16</v>
      </c>
      <c r="H146" s="110">
        <v>214.75636230086999</v>
      </c>
      <c r="I146" s="379">
        <f t="shared" si="6"/>
        <v>16</v>
      </c>
      <c r="J146" s="110">
        <v>275.60637329645101</v>
      </c>
      <c r="K146" s="379">
        <f t="shared" si="7"/>
        <v>17</v>
      </c>
    </row>
    <row r="147" spans="1:52" s="705" customFormat="1" ht="27.75" customHeight="1" x14ac:dyDescent="0.2">
      <c r="A147" s="199" t="s">
        <v>139</v>
      </c>
      <c r="L147" s="514"/>
      <c r="M147" s="514"/>
      <c r="N147" s="514"/>
      <c r="O147" s="514"/>
      <c r="P147" s="514"/>
      <c r="Q147" s="514"/>
      <c r="R147" s="514"/>
      <c r="S147" s="514"/>
      <c r="T147" s="514"/>
      <c r="U147" s="514"/>
      <c r="V147" s="514"/>
      <c r="W147" s="514"/>
      <c r="X147" s="514"/>
      <c r="Y147" s="514"/>
      <c r="Z147" s="514"/>
      <c r="AA147" s="514"/>
      <c r="AB147" s="514"/>
      <c r="AC147" s="514"/>
      <c r="AD147" s="514"/>
      <c r="AE147" s="514"/>
      <c r="AF147" s="514"/>
      <c r="AG147" s="514"/>
      <c r="AH147" s="514"/>
      <c r="AI147" s="514"/>
      <c r="AJ147" s="514"/>
      <c r="AK147" s="514"/>
      <c r="AL147" s="514"/>
      <c r="AM147" s="514"/>
      <c r="AN147" s="514"/>
      <c r="AO147" s="514"/>
      <c r="AP147" s="514"/>
      <c r="AQ147" s="514"/>
      <c r="AR147" s="514"/>
      <c r="AS147" s="514"/>
      <c r="AT147" s="514"/>
      <c r="AU147" s="514"/>
      <c r="AV147" s="514"/>
      <c r="AW147" s="514"/>
      <c r="AX147" s="514"/>
      <c r="AY147" s="514"/>
      <c r="AZ147" s="514"/>
    </row>
    <row r="149" spans="1:52" ht="27.75" customHeight="1" x14ac:dyDescent="0.2">
      <c r="A149" s="469" t="s">
        <v>1056</v>
      </c>
    </row>
    <row r="150" spans="1:52" ht="27.75" customHeight="1" x14ac:dyDescent="0.2">
      <c r="A150" s="723" t="s">
        <v>1</v>
      </c>
      <c r="B150" s="730">
        <v>1399</v>
      </c>
      <c r="C150" s="731"/>
      <c r="D150" s="730">
        <v>1400</v>
      </c>
      <c r="E150" s="731"/>
      <c r="F150" s="730">
        <v>1401</v>
      </c>
      <c r="G150" s="731"/>
      <c r="H150" s="730">
        <v>1402</v>
      </c>
      <c r="I150" s="731"/>
      <c r="J150" s="730">
        <v>1403</v>
      </c>
      <c r="K150" s="731"/>
    </row>
    <row r="151" spans="1:52" ht="27.75" customHeight="1" x14ac:dyDescent="0.2">
      <c r="A151" s="724"/>
      <c r="B151" s="493" t="s">
        <v>269</v>
      </c>
      <c r="C151" s="493" t="s">
        <v>3</v>
      </c>
      <c r="D151" s="493" t="s">
        <v>269</v>
      </c>
      <c r="E151" s="493" t="s">
        <v>3</v>
      </c>
      <c r="F151" s="493" t="s">
        <v>269</v>
      </c>
      <c r="G151" s="493" t="s">
        <v>3</v>
      </c>
      <c r="H151" s="493" t="s">
        <v>269</v>
      </c>
      <c r="I151" s="493" t="s">
        <v>3</v>
      </c>
      <c r="J151" s="493" t="s">
        <v>269</v>
      </c>
      <c r="K151" s="493" t="s">
        <v>3</v>
      </c>
    </row>
    <row r="152" spans="1:52" s="704" customFormat="1" ht="27.75" customHeight="1" x14ac:dyDescent="0.2">
      <c r="A152" s="117" t="s">
        <v>47</v>
      </c>
      <c r="B152" s="364">
        <v>78.850584640986327</v>
      </c>
      <c r="C152" s="1" t="s">
        <v>230</v>
      </c>
      <c r="D152" s="364">
        <v>100.00000000000001</v>
      </c>
      <c r="E152" s="1" t="s">
        <v>230</v>
      </c>
      <c r="F152" s="364">
        <v>132.43686360493257</v>
      </c>
      <c r="G152" s="1" t="s">
        <v>230</v>
      </c>
      <c r="H152" s="364">
        <v>184.22294154034</v>
      </c>
      <c r="I152" s="1" t="s">
        <v>230</v>
      </c>
      <c r="J152" s="364">
        <v>257.446837926488</v>
      </c>
      <c r="K152" s="1" t="s">
        <v>230</v>
      </c>
      <c r="L152" s="514"/>
      <c r="M152" s="514"/>
      <c r="N152" s="514"/>
      <c r="O152" s="514"/>
      <c r="P152" s="514"/>
      <c r="Q152" s="514"/>
      <c r="R152" s="514"/>
      <c r="S152" s="514"/>
      <c r="T152" s="514"/>
      <c r="U152" s="514"/>
      <c r="V152" s="514"/>
      <c r="W152" s="514"/>
      <c r="X152" s="514"/>
      <c r="Y152" s="514"/>
      <c r="Z152" s="514"/>
      <c r="AA152" s="514"/>
      <c r="AB152" s="514"/>
      <c r="AC152" s="514"/>
      <c r="AD152" s="514"/>
      <c r="AE152" s="514"/>
      <c r="AF152" s="514"/>
      <c r="AG152" s="514"/>
      <c r="AH152" s="514"/>
      <c r="AI152" s="514"/>
      <c r="AJ152" s="514"/>
      <c r="AK152" s="514"/>
      <c r="AL152" s="514"/>
      <c r="AM152" s="514"/>
      <c r="AN152" s="514"/>
      <c r="AO152" s="514"/>
      <c r="AP152" s="514"/>
      <c r="AQ152" s="514"/>
      <c r="AR152" s="514"/>
      <c r="AS152" s="514"/>
      <c r="AT152" s="514"/>
      <c r="AU152" s="514"/>
      <c r="AV152" s="514"/>
      <c r="AW152" s="514"/>
      <c r="AX152" s="514"/>
      <c r="AY152" s="514"/>
      <c r="AZ152" s="514"/>
    </row>
    <row r="153" spans="1:52" ht="27.75" customHeight="1" x14ac:dyDescent="0.2">
      <c r="A153" s="19" t="s">
        <v>48</v>
      </c>
      <c r="B153" s="110">
        <v>80.191772472778425</v>
      </c>
      <c r="C153" s="334">
        <v>8</v>
      </c>
      <c r="D153" s="110">
        <v>99.999999999999986</v>
      </c>
      <c r="E153" s="658" t="s">
        <v>230</v>
      </c>
      <c r="F153" s="110">
        <v>143.55000187896636</v>
      </c>
      <c r="G153" s="334">
        <v>2</v>
      </c>
      <c r="H153" s="110">
        <v>217.073679491468</v>
      </c>
      <c r="I153" s="379">
        <f>RANK(H153,$H$153:$H$183)</f>
        <v>2</v>
      </c>
      <c r="J153" s="110">
        <v>302.12082920292198</v>
      </c>
      <c r="K153" s="379">
        <f>RANK(J153,$J$153:$J$183)</f>
        <v>4</v>
      </c>
    </row>
    <row r="154" spans="1:52" ht="27.75" customHeight="1" x14ac:dyDescent="0.2">
      <c r="A154" s="19" t="s">
        <v>49</v>
      </c>
      <c r="B154" s="110">
        <v>78.725422281573685</v>
      </c>
      <c r="C154" s="334">
        <v>14</v>
      </c>
      <c r="D154" s="110">
        <v>100.00000000000003</v>
      </c>
      <c r="E154" s="658" t="s">
        <v>230</v>
      </c>
      <c r="F154" s="110">
        <v>134.21858010710361</v>
      </c>
      <c r="G154" s="334">
        <v>8</v>
      </c>
      <c r="H154" s="110">
        <v>196.61293374007101</v>
      </c>
      <c r="I154" s="379">
        <f t="shared" ref="I154:I183" si="8">RANK(H154,$H$153:$H$183)</f>
        <v>11</v>
      </c>
      <c r="J154" s="110">
        <v>296.16000381336102</v>
      </c>
      <c r="K154" s="379">
        <f t="shared" ref="K154:K183" si="9">RANK(J154,$J$153:$J$183)</f>
        <v>7</v>
      </c>
    </row>
    <row r="155" spans="1:52" ht="27.75" customHeight="1" x14ac:dyDescent="0.2">
      <c r="A155" s="19" t="s">
        <v>50</v>
      </c>
      <c r="B155" s="110">
        <v>75.487121071295576</v>
      </c>
      <c r="C155" s="334">
        <v>27</v>
      </c>
      <c r="D155" s="110">
        <v>99.999999999999972</v>
      </c>
      <c r="E155" s="658" t="s">
        <v>230</v>
      </c>
      <c r="F155" s="110">
        <v>128.27035923360702</v>
      </c>
      <c r="G155" s="334">
        <v>25</v>
      </c>
      <c r="H155" s="110">
        <v>168.73682250501199</v>
      </c>
      <c r="I155" s="379">
        <f t="shared" si="8"/>
        <v>28</v>
      </c>
      <c r="J155" s="110">
        <v>272.61116580829997</v>
      </c>
      <c r="K155" s="379">
        <f t="shared" si="9"/>
        <v>18</v>
      </c>
    </row>
    <row r="156" spans="1:52" ht="27.75" customHeight="1" x14ac:dyDescent="0.2">
      <c r="A156" s="19" t="s">
        <v>51</v>
      </c>
      <c r="B156" s="110">
        <v>75.385352081322438</v>
      </c>
      <c r="C156" s="334">
        <v>28</v>
      </c>
      <c r="D156" s="110">
        <v>100</v>
      </c>
      <c r="E156" s="658" t="s">
        <v>230</v>
      </c>
      <c r="F156" s="110">
        <v>140.8621644528034</v>
      </c>
      <c r="G156" s="334">
        <v>4</v>
      </c>
      <c r="H156" s="110">
        <v>207.81498432962701</v>
      </c>
      <c r="I156" s="379">
        <f t="shared" si="8"/>
        <v>4</v>
      </c>
      <c r="J156" s="110">
        <v>296.46332377580501</v>
      </c>
      <c r="K156" s="379">
        <f t="shared" si="9"/>
        <v>6</v>
      </c>
    </row>
    <row r="157" spans="1:52" ht="27.75" customHeight="1" x14ac:dyDescent="0.2">
      <c r="A157" s="19" t="s">
        <v>10</v>
      </c>
      <c r="B157" s="110">
        <v>76.269747430004216</v>
      </c>
      <c r="C157" s="334">
        <v>24</v>
      </c>
      <c r="D157" s="110">
        <v>100</v>
      </c>
      <c r="E157" s="658" t="s">
        <v>230</v>
      </c>
      <c r="F157" s="110">
        <v>140.15732686635724</v>
      </c>
      <c r="G157" s="334">
        <v>5</v>
      </c>
      <c r="H157" s="110">
        <v>205.36727386655701</v>
      </c>
      <c r="I157" s="379">
        <f t="shared" si="8"/>
        <v>6</v>
      </c>
      <c r="J157" s="110">
        <v>285.40691410247302</v>
      </c>
      <c r="K157" s="379">
        <f t="shared" si="9"/>
        <v>12</v>
      </c>
    </row>
    <row r="158" spans="1:52" ht="27.75" customHeight="1" x14ac:dyDescent="0.2">
      <c r="A158" s="19" t="s">
        <v>52</v>
      </c>
      <c r="B158" s="110">
        <v>79.180048526622187</v>
      </c>
      <c r="C158" s="334">
        <v>11</v>
      </c>
      <c r="D158" s="110">
        <v>100</v>
      </c>
      <c r="E158" s="658" t="s">
        <v>230</v>
      </c>
      <c r="F158" s="110">
        <v>128.7157611031308</v>
      </c>
      <c r="G158" s="334">
        <v>24</v>
      </c>
      <c r="H158" s="110">
        <v>179.28499309577199</v>
      </c>
      <c r="I158" s="379">
        <f t="shared" si="8"/>
        <v>24</v>
      </c>
      <c r="J158" s="110">
        <v>284.14511269150597</v>
      </c>
      <c r="K158" s="379">
        <f t="shared" si="9"/>
        <v>14</v>
      </c>
    </row>
    <row r="159" spans="1:52" ht="27.75" customHeight="1" x14ac:dyDescent="0.2">
      <c r="A159" s="19" t="s">
        <v>12</v>
      </c>
      <c r="B159" s="110">
        <v>78.540218462351845</v>
      </c>
      <c r="C159" s="334">
        <v>16</v>
      </c>
      <c r="D159" s="110">
        <v>100.00000000000001</v>
      </c>
      <c r="E159" s="658" t="s">
        <v>230</v>
      </c>
      <c r="F159" s="110">
        <v>127.07259692869471</v>
      </c>
      <c r="G159" s="334">
        <v>28</v>
      </c>
      <c r="H159" s="110">
        <v>165.36599979751199</v>
      </c>
      <c r="I159" s="379">
        <f t="shared" si="8"/>
        <v>29</v>
      </c>
      <c r="J159" s="110">
        <v>223.880717237753</v>
      </c>
      <c r="K159" s="379">
        <f t="shared" si="9"/>
        <v>30</v>
      </c>
    </row>
    <row r="160" spans="1:52" ht="27.75" customHeight="1" x14ac:dyDescent="0.2">
      <c r="A160" s="19" t="s">
        <v>13</v>
      </c>
      <c r="B160" s="110">
        <v>78.508433302370094</v>
      </c>
      <c r="C160" s="334">
        <v>17</v>
      </c>
      <c r="D160" s="110">
        <v>100</v>
      </c>
      <c r="E160" s="658" t="s">
        <v>230</v>
      </c>
      <c r="F160" s="110">
        <v>132.64380919005643</v>
      </c>
      <c r="G160" s="334">
        <v>14</v>
      </c>
      <c r="H160" s="110">
        <v>175.16708990255501</v>
      </c>
      <c r="I160" s="379">
        <f t="shared" si="8"/>
        <v>26</v>
      </c>
      <c r="J160" s="110">
        <v>236.91567584150101</v>
      </c>
      <c r="K160" s="379">
        <f t="shared" si="9"/>
        <v>29</v>
      </c>
    </row>
    <row r="161" spans="1:11" ht="27.75" customHeight="1" x14ac:dyDescent="0.2">
      <c r="A161" s="19" t="s">
        <v>54</v>
      </c>
      <c r="B161" s="110">
        <v>76.840211762196759</v>
      </c>
      <c r="C161" s="334">
        <v>20</v>
      </c>
      <c r="D161" s="110">
        <v>100</v>
      </c>
      <c r="E161" s="658" t="s">
        <v>230</v>
      </c>
      <c r="F161" s="110">
        <v>142.78708990020334</v>
      </c>
      <c r="G161" s="334">
        <v>3</v>
      </c>
      <c r="H161" s="110">
        <v>216.48491223543701</v>
      </c>
      <c r="I161" s="379">
        <f t="shared" si="8"/>
        <v>3</v>
      </c>
      <c r="J161" s="110">
        <v>307.43467531972499</v>
      </c>
      <c r="K161" s="379">
        <f t="shared" si="9"/>
        <v>2</v>
      </c>
    </row>
    <row r="162" spans="1:11" ht="27.75" customHeight="1" x14ac:dyDescent="0.2">
      <c r="A162" s="19" t="s">
        <v>55</v>
      </c>
      <c r="B162" s="110">
        <v>76.214056885916477</v>
      </c>
      <c r="C162" s="334">
        <v>25</v>
      </c>
      <c r="D162" s="110">
        <v>100.00000000000001</v>
      </c>
      <c r="E162" s="658" t="s">
        <v>230</v>
      </c>
      <c r="F162" s="110">
        <v>129.54222620739068</v>
      </c>
      <c r="G162" s="334">
        <v>21</v>
      </c>
      <c r="H162" s="110">
        <v>189.259945378558</v>
      </c>
      <c r="I162" s="379">
        <f t="shared" si="8"/>
        <v>16</v>
      </c>
      <c r="J162" s="110">
        <v>303.30556977257203</v>
      </c>
      <c r="K162" s="379">
        <f t="shared" si="9"/>
        <v>3</v>
      </c>
    </row>
    <row r="163" spans="1:11" ht="27.75" customHeight="1" x14ac:dyDescent="0.2">
      <c r="A163" s="19" t="s">
        <v>56</v>
      </c>
      <c r="B163" s="110">
        <v>86.966547488104794</v>
      </c>
      <c r="C163" s="334">
        <v>2</v>
      </c>
      <c r="D163" s="110">
        <v>100.00000000000001</v>
      </c>
      <c r="E163" s="658" t="s">
        <v>230</v>
      </c>
      <c r="F163" s="110">
        <v>125.81141246668642</v>
      </c>
      <c r="G163" s="334">
        <v>29</v>
      </c>
      <c r="H163" s="110">
        <v>184.51700466157399</v>
      </c>
      <c r="I163" s="379">
        <f t="shared" si="8"/>
        <v>23</v>
      </c>
      <c r="J163" s="110">
        <v>264.29101142694901</v>
      </c>
      <c r="K163" s="379">
        <f t="shared" si="9"/>
        <v>22</v>
      </c>
    </row>
    <row r="164" spans="1:11" ht="27.75" customHeight="1" x14ac:dyDescent="0.2">
      <c r="A164" s="19" t="s">
        <v>57</v>
      </c>
      <c r="B164" s="110">
        <v>78.995325404971496</v>
      </c>
      <c r="C164" s="334">
        <v>12</v>
      </c>
      <c r="D164" s="110">
        <v>99.999999999999972</v>
      </c>
      <c r="E164" s="658" t="s">
        <v>230</v>
      </c>
      <c r="F164" s="110">
        <v>133.24626630701064</v>
      </c>
      <c r="G164" s="334">
        <v>11</v>
      </c>
      <c r="H164" s="110">
        <v>205.050083874682</v>
      </c>
      <c r="I164" s="379">
        <f t="shared" si="8"/>
        <v>7</v>
      </c>
      <c r="J164" s="110">
        <v>297.328420038741</v>
      </c>
      <c r="K164" s="379">
        <f t="shared" si="9"/>
        <v>5</v>
      </c>
    </row>
    <row r="165" spans="1:11" ht="27.75" customHeight="1" x14ac:dyDescent="0.2">
      <c r="A165" s="19" t="s">
        <v>58</v>
      </c>
      <c r="B165" s="110">
        <v>78.368253076367125</v>
      </c>
      <c r="C165" s="334">
        <v>18</v>
      </c>
      <c r="D165" s="110">
        <v>100</v>
      </c>
      <c r="E165" s="658" t="s">
        <v>230</v>
      </c>
      <c r="F165" s="110">
        <v>120.93332658069971</v>
      </c>
      <c r="G165" s="334">
        <v>30</v>
      </c>
      <c r="H165" s="110">
        <v>161.80787722311101</v>
      </c>
      <c r="I165" s="379">
        <f t="shared" si="8"/>
        <v>30</v>
      </c>
      <c r="J165" s="110">
        <v>246.94755432277299</v>
      </c>
      <c r="K165" s="379">
        <f t="shared" si="9"/>
        <v>26</v>
      </c>
    </row>
    <row r="166" spans="1:11" ht="27.75" customHeight="1" x14ac:dyDescent="0.2">
      <c r="A166" s="19" t="s">
        <v>19</v>
      </c>
      <c r="B166" s="110">
        <v>79.679083319210449</v>
      </c>
      <c r="C166" s="334">
        <v>9</v>
      </c>
      <c r="D166" s="110">
        <v>100.00000000000004</v>
      </c>
      <c r="E166" s="658" t="s">
        <v>230</v>
      </c>
      <c r="F166" s="110">
        <v>130.45800925199802</v>
      </c>
      <c r="G166" s="334">
        <v>18</v>
      </c>
      <c r="H166" s="110">
        <v>186.722948202124</v>
      </c>
      <c r="I166" s="379">
        <f t="shared" si="8"/>
        <v>22</v>
      </c>
      <c r="J166" s="110">
        <v>267.79909625877599</v>
      </c>
      <c r="K166" s="379">
        <f t="shared" si="9"/>
        <v>21</v>
      </c>
    </row>
    <row r="167" spans="1:11" ht="27.75" customHeight="1" x14ac:dyDescent="0.2">
      <c r="A167" s="19" t="s">
        <v>59</v>
      </c>
      <c r="B167" s="110">
        <v>78.547492074858084</v>
      </c>
      <c r="C167" s="334">
        <v>15</v>
      </c>
      <c r="D167" s="110">
        <v>100</v>
      </c>
      <c r="E167" s="658" t="s">
        <v>230</v>
      </c>
      <c r="F167" s="110">
        <v>131.20772013229652</v>
      </c>
      <c r="G167" s="334">
        <v>15</v>
      </c>
      <c r="H167" s="110">
        <v>187.497548757402</v>
      </c>
      <c r="I167" s="379">
        <f t="shared" si="8"/>
        <v>21</v>
      </c>
      <c r="J167" s="110">
        <v>283.88905923431099</v>
      </c>
      <c r="K167" s="379">
        <f t="shared" si="9"/>
        <v>15</v>
      </c>
    </row>
    <row r="168" spans="1:11" ht="27.75" customHeight="1" x14ac:dyDescent="0.2">
      <c r="A168" s="19" t="s">
        <v>21</v>
      </c>
      <c r="B168" s="110">
        <v>87.293072131529868</v>
      </c>
      <c r="C168" s="334">
        <v>1</v>
      </c>
      <c r="D168" s="110">
        <v>100</v>
      </c>
      <c r="E168" s="658" t="s">
        <v>230</v>
      </c>
      <c r="F168" s="110">
        <v>111.51369596392682</v>
      </c>
      <c r="G168" s="334">
        <v>31</v>
      </c>
      <c r="H168" s="110">
        <v>144.917031189846</v>
      </c>
      <c r="I168" s="379">
        <f t="shared" si="8"/>
        <v>31</v>
      </c>
      <c r="J168" s="110">
        <v>198.95645878775599</v>
      </c>
      <c r="K168" s="379">
        <f t="shared" si="9"/>
        <v>31</v>
      </c>
    </row>
    <row r="169" spans="1:11" ht="27.75" customHeight="1" x14ac:dyDescent="0.2">
      <c r="A169" s="19" t="s">
        <v>60</v>
      </c>
      <c r="B169" s="110">
        <v>83.95866987356662</v>
      </c>
      <c r="C169" s="334">
        <v>4</v>
      </c>
      <c r="D169" s="110">
        <v>100</v>
      </c>
      <c r="E169" s="658" t="s">
        <v>230</v>
      </c>
      <c r="F169" s="110">
        <v>127.68306676780756</v>
      </c>
      <c r="G169" s="334">
        <v>27</v>
      </c>
      <c r="H169" s="110">
        <v>171.77466646373401</v>
      </c>
      <c r="I169" s="379">
        <f t="shared" si="8"/>
        <v>27</v>
      </c>
      <c r="J169" s="110">
        <v>245.413423487156</v>
      </c>
      <c r="K169" s="379">
        <f t="shared" si="9"/>
        <v>28</v>
      </c>
    </row>
    <row r="170" spans="1:11" ht="27.75" customHeight="1" x14ac:dyDescent="0.2">
      <c r="A170" s="19" t="s">
        <v>61</v>
      </c>
      <c r="B170" s="110">
        <v>82.038076594833868</v>
      </c>
      <c r="C170" s="334">
        <v>5</v>
      </c>
      <c r="D170" s="110">
        <v>100</v>
      </c>
      <c r="E170" s="658" t="s">
        <v>230</v>
      </c>
      <c r="F170" s="110">
        <v>129.03453727063419</v>
      </c>
      <c r="G170" s="334">
        <v>22</v>
      </c>
      <c r="H170" s="110">
        <v>192.12338256610701</v>
      </c>
      <c r="I170" s="379">
        <f t="shared" si="8"/>
        <v>13</v>
      </c>
      <c r="J170" s="110">
        <v>281.54440466176999</v>
      </c>
      <c r="K170" s="379">
        <f t="shared" si="9"/>
        <v>16</v>
      </c>
    </row>
    <row r="171" spans="1:11" ht="27.75" customHeight="1" x14ac:dyDescent="0.2">
      <c r="A171" s="19" t="s">
        <v>62</v>
      </c>
      <c r="B171" s="110">
        <v>76.513424799772139</v>
      </c>
      <c r="C171" s="334">
        <v>23</v>
      </c>
      <c r="D171" s="110">
        <v>100.00000000000001</v>
      </c>
      <c r="E171" s="658" t="s">
        <v>230</v>
      </c>
      <c r="F171" s="110">
        <v>135.20135365108945</v>
      </c>
      <c r="G171" s="334">
        <v>7</v>
      </c>
      <c r="H171" s="110">
        <v>201.64775840187201</v>
      </c>
      <c r="I171" s="379">
        <f t="shared" si="8"/>
        <v>9</v>
      </c>
      <c r="J171" s="110">
        <v>295.560093406156</v>
      </c>
      <c r="K171" s="379">
        <f t="shared" si="9"/>
        <v>8</v>
      </c>
    </row>
    <row r="172" spans="1:11" ht="27.75" customHeight="1" x14ac:dyDescent="0.2">
      <c r="A172" s="19" t="s">
        <v>63</v>
      </c>
      <c r="B172" s="110">
        <v>80.908148109207843</v>
      </c>
      <c r="C172" s="334">
        <v>6</v>
      </c>
      <c r="D172" s="110">
        <v>100.00000000000003</v>
      </c>
      <c r="E172" s="658" t="s">
        <v>230</v>
      </c>
      <c r="F172" s="110">
        <v>133.43437761932637</v>
      </c>
      <c r="G172" s="334">
        <v>10</v>
      </c>
      <c r="H172" s="110">
        <v>199.57328441330401</v>
      </c>
      <c r="I172" s="379">
        <f t="shared" si="8"/>
        <v>10</v>
      </c>
      <c r="J172" s="110">
        <v>290.61362097327401</v>
      </c>
      <c r="K172" s="379">
        <f t="shared" si="9"/>
        <v>10</v>
      </c>
    </row>
    <row r="173" spans="1:11" ht="27.75" customHeight="1" x14ac:dyDescent="0.2">
      <c r="A173" s="19" t="s">
        <v>72</v>
      </c>
      <c r="B173" s="110">
        <v>86.052571735142806</v>
      </c>
      <c r="C173" s="334">
        <v>3</v>
      </c>
      <c r="D173" s="110">
        <v>99.999999999999986</v>
      </c>
      <c r="E173" s="658" t="s">
        <v>230</v>
      </c>
      <c r="F173" s="110">
        <v>128.84290260621643</v>
      </c>
      <c r="G173" s="334">
        <v>23</v>
      </c>
      <c r="H173" s="110">
        <v>188.63422969689401</v>
      </c>
      <c r="I173" s="379">
        <f t="shared" si="8"/>
        <v>19</v>
      </c>
      <c r="J173" s="110">
        <v>288.97084499613698</v>
      </c>
      <c r="K173" s="379">
        <f t="shared" si="9"/>
        <v>11</v>
      </c>
    </row>
    <row r="174" spans="1:11" ht="27.75" customHeight="1" x14ac:dyDescent="0.2">
      <c r="A174" s="19" t="s">
        <v>64</v>
      </c>
      <c r="B174" s="110">
        <v>75.846616519110455</v>
      </c>
      <c r="C174" s="334">
        <v>26</v>
      </c>
      <c r="D174" s="110">
        <v>100.00000000000001</v>
      </c>
      <c r="E174" s="658" t="s">
        <v>230</v>
      </c>
      <c r="F174" s="110">
        <v>133.79260444263628</v>
      </c>
      <c r="G174" s="334">
        <v>9</v>
      </c>
      <c r="H174" s="110">
        <v>206.17677163977299</v>
      </c>
      <c r="I174" s="379">
        <f t="shared" si="8"/>
        <v>5</v>
      </c>
      <c r="J174" s="110">
        <v>278.88434107475399</v>
      </c>
      <c r="K174" s="379">
        <f t="shared" si="9"/>
        <v>17</v>
      </c>
    </row>
    <row r="175" spans="1:11" ht="27.75" customHeight="1" x14ac:dyDescent="0.2">
      <c r="A175" s="19" t="s">
        <v>65</v>
      </c>
      <c r="B175" s="110">
        <v>76.814018339613739</v>
      </c>
      <c r="C175" s="334">
        <v>21</v>
      </c>
      <c r="D175" s="110">
        <v>99.999999999999986</v>
      </c>
      <c r="E175" s="658" t="s">
        <v>230</v>
      </c>
      <c r="F175" s="110">
        <v>136.36354591404239</v>
      </c>
      <c r="G175" s="334">
        <v>6</v>
      </c>
      <c r="H175" s="110">
        <v>202.123148242913</v>
      </c>
      <c r="I175" s="379">
        <f t="shared" si="8"/>
        <v>8</v>
      </c>
      <c r="J175" s="110">
        <v>294.88171559026398</v>
      </c>
      <c r="K175" s="379">
        <f t="shared" si="9"/>
        <v>9</v>
      </c>
    </row>
    <row r="176" spans="1:11" ht="27.75" customHeight="1" x14ac:dyDescent="0.2">
      <c r="A176" s="19" t="s">
        <v>66</v>
      </c>
      <c r="B176" s="110">
        <v>76.715192338554374</v>
      </c>
      <c r="C176" s="334">
        <v>22</v>
      </c>
      <c r="D176" s="110">
        <v>99.999999999999986</v>
      </c>
      <c r="E176" s="658" t="s">
        <v>230</v>
      </c>
      <c r="F176" s="110">
        <v>130.95645107039172</v>
      </c>
      <c r="G176" s="334">
        <v>17</v>
      </c>
      <c r="H176" s="110">
        <v>178.745568812881</v>
      </c>
      <c r="I176" s="379">
        <f t="shared" si="8"/>
        <v>25</v>
      </c>
      <c r="J176" s="110">
        <v>245.539570643644</v>
      </c>
      <c r="K176" s="379">
        <f t="shared" si="9"/>
        <v>27</v>
      </c>
    </row>
    <row r="177" spans="1:52" ht="27.75" customHeight="1" x14ac:dyDescent="0.2">
      <c r="A177" s="19" t="s">
        <v>67</v>
      </c>
      <c r="B177" s="110">
        <v>74.14908235696106</v>
      </c>
      <c r="C177" s="334">
        <v>30</v>
      </c>
      <c r="D177" s="110">
        <v>100</v>
      </c>
      <c r="E177" s="658" t="s">
        <v>230</v>
      </c>
      <c r="F177" s="110">
        <v>132.7383648731267</v>
      </c>
      <c r="G177" s="334">
        <v>13</v>
      </c>
      <c r="H177" s="110">
        <v>188.66972892293401</v>
      </c>
      <c r="I177" s="379">
        <f t="shared" si="8"/>
        <v>18</v>
      </c>
      <c r="J177" s="110">
        <v>261.75264891717501</v>
      </c>
      <c r="K177" s="379">
        <f t="shared" si="9"/>
        <v>23</v>
      </c>
    </row>
    <row r="178" spans="1:52" ht="27.75" customHeight="1" x14ac:dyDescent="0.2">
      <c r="A178" s="19" t="s">
        <v>68</v>
      </c>
      <c r="B178" s="110">
        <v>73.840700098870428</v>
      </c>
      <c r="C178" s="334">
        <v>31</v>
      </c>
      <c r="D178" s="110">
        <v>99.999999999999972</v>
      </c>
      <c r="E178" s="658" t="s">
        <v>230</v>
      </c>
      <c r="F178" s="110">
        <v>130.38326504342669</v>
      </c>
      <c r="G178" s="334">
        <v>19</v>
      </c>
      <c r="H178" s="110">
        <v>193.18459900430599</v>
      </c>
      <c r="I178" s="379">
        <f t="shared" si="8"/>
        <v>12</v>
      </c>
      <c r="J178" s="110">
        <v>284.54016343573602</v>
      </c>
      <c r="K178" s="379">
        <f t="shared" si="9"/>
        <v>13</v>
      </c>
    </row>
    <row r="179" spans="1:52" ht="27.75" customHeight="1" x14ac:dyDescent="0.2">
      <c r="A179" s="19" t="s">
        <v>134</v>
      </c>
      <c r="B179" s="110">
        <v>79.484481568478884</v>
      </c>
      <c r="C179" s="334">
        <v>10</v>
      </c>
      <c r="D179" s="110">
        <v>100</v>
      </c>
      <c r="E179" s="658" t="s">
        <v>230</v>
      </c>
      <c r="F179" s="110">
        <v>130.98307430297021</v>
      </c>
      <c r="G179" s="334">
        <v>16</v>
      </c>
      <c r="H179" s="110">
        <v>189.75403440412401</v>
      </c>
      <c r="I179" s="379">
        <f t="shared" si="8"/>
        <v>15</v>
      </c>
      <c r="J179" s="110">
        <v>268.64078725680702</v>
      </c>
      <c r="K179" s="379">
        <f t="shared" si="9"/>
        <v>20</v>
      </c>
    </row>
    <row r="180" spans="1:52" ht="27.75" customHeight="1" x14ac:dyDescent="0.2">
      <c r="A180" s="19" t="s">
        <v>69</v>
      </c>
      <c r="B180" s="110">
        <v>75.244269704612023</v>
      </c>
      <c r="C180" s="334">
        <v>29</v>
      </c>
      <c r="D180" s="110">
        <v>100.00000000000001</v>
      </c>
      <c r="E180" s="658" t="s">
        <v>230</v>
      </c>
      <c r="F180" s="110">
        <v>130.07707696182609</v>
      </c>
      <c r="G180" s="334">
        <v>20</v>
      </c>
      <c r="H180" s="110">
        <v>188.746949874797</v>
      </c>
      <c r="I180" s="379">
        <f t="shared" si="8"/>
        <v>17</v>
      </c>
      <c r="J180" s="110">
        <v>271.09104989679003</v>
      </c>
      <c r="K180" s="379">
        <f t="shared" si="9"/>
        <v>19</v>
      </c>
    </row>
    <row r="181" spans="1:52" ht="27.75" customHeight="1" x14ac:dyDescent="0.2">
      <c r="A181" s="19" t="s">
        <v>73</v>
      </c>
      <c r="B181" s="110">
        <v>78.968860585618629</v>
      </c>
      <c r="C181" s="334">
        <v>13</v>
      </c>
      <c r="D181" s="110">
        <v>100</v>
      </c>
      <c r="E181" s="658" t="s">
        <v>230</v>
      </c>
      <c r="F181" s="110">
        <v>133.19530661002852</v>
      </c>
      <c r="G181" s="334">
        <v>12</v>
      </c>
      <c r="H181" s="110">
        <v>191.76471299266299</v>
      </c>
      <c r="I181" s="379">
        <f t="shared" si="8"/>
        <v>14</v>
      </c>
      <c r="J181" s="110">
        <v>259.423487830439</v>
      </c>
      <c r="K181" s="379">
        <f t="shared" si="9"/>
        <v>24</v>
      </c>
    </row>
    <row r="182" spans="1:52" ht="27.75" customHeight="1" x14ac:dyDescent="0.2">
      <c r="A182" s="19" t="s">
        <v>70</v>
      </c>
      <c r="B182" s="110">
        <v>80.790793758284394</v>
      </c>
      <c r="C182" s="334">
        <v>7</v>
      </c>
      <c r="D182" s="110">
        <v>100.00000000000001</v>
      </c>
      <c r="E182" s="658" t="s">
        <v>230</v>
      </c>
      <c r="F182" s="110">
        <v>128.09646193035567</v>
      </c>
      <c r="G182" s="334">
        <v>26</v>
      </c>
      <c r="H182" s="110">
        <v>187.745837721697</v>
      </c>
      <c r="I182" s="379">
        <f t="shared" si="8"/>
        <v>20</v>
      </c>
      <c r="J182" s="110">
        <v>256.903569413517</v>
      </c>
      <c r="K182" s="379">
        <f t="shared" si="9"/>
        <v>25</v>
      </c>
    </row>
    <row r="183" spans="1:52" ht="27.75" customHeight="1" x14ac:dyDescent="0.2">
      <c r="A183" s="19" t="s">
        <v>36</v>
      </c>
      <c r="B183" s="110">
        <v>77.507648614398136</v>
      </c>
      <c r="C183" s="334">
        <v>19</v>
      </c>
      <c r="D183" s="110">
        <v>100</v>
      </c>
      <c r="E183" s="658" t="s">
        <v>230</v>
      </c>
      <c r="F183" s="110">
        <v>144.09550536360376</v>
      </c>
      <c r="G183" s="334">
        <v>1</v>
      </c>
      <c r="H183" s="110">
        <v>232.50954061942301</v>
      </c>
      <c r="I183" s="379">
        <f t="shared" si="8"/>
        <v>1</v>
      </c>
      <c r="J183" s="110">
        <v>317.07703378899203</v>
      </c>
      <c r="K183" s="379">
        <f t="shared" si="9"/>
        <v>1</v>
      </c>
    </row>
    <row r="184" spans="1:52" s="705" customFormat="1" ht="27.75" customHeight="1" x14ac:dyDescent="0.2">
      <c r="A184" s="199" t="s">
        <v>139</v>
      </c>
      <c r="L184" s="514"/>
      <c r="M184" s="514"/>
      <c r="N184" s="514"/>
      <c r="O184" s="514"/>
      <c r="P184" s="514"/>
      <c r="Q184" s="514"/>
      <c r="R184" s="514"/>
      <c r="S184" s="514"/>
      <c r="T184" s="514"/>
      <c r="U184" s="514"/>
      <c r="V184" s="514"/>
      <c r="W184" s="514"/>
      <c r="X184" s="514"/>
      <c r="Y184" s="514"/>
      <c r="Z184" s="514"/>
      <c r="AA184" s="514"/>
      <c r="AB184" s="514"/>
      <c r="AC184" s="514"/>
      <c r="AD184" s="514"/>
      <c r="AE184" s="514"/>
      <c r="AF184" s="514"/>
      <c r="AG184" s="514"/>
      <c r="AH184" s="514"/>
      <c r="AI184" s="514"/>
      <c r="AJ184" s="514"/>
      <c r="AK184" s="514"/>
      <c r="AL184" s="514"/>
      <c r="AM184" s="514"/>
      <c r="AN184" s="514"/>
      <c r="AO184" s="514"/>
      <c r="AP184" s="514"/>
      <c r="AQ184" s="514"/>
      <c r="AR184" s="514"/>
      <c r="AS184" s="514"/>
      <c r="AT184" s="514"/>
      <c r="AU184" s="514"/>
      <c r="AV184" s="514"/>
      <c r="AW184" s="514"/>
      <c r="AX184" s="514"/>
      <c r="AY184" s="514"/>
      <c r="AZ184" s="514"/>
    </row>
    <row r="186" spans="1:52" ht="27.75" customHeight="1" x14ac:dyDescent="0.2">
      <c r="A186" s="469" t="s">
        <v>908</v>
      </c>
    </row>
    <row r="187" spans="1:52" ht="27.75" customHeight="1" x14ac:dyDescent="0.2">
      <c r="A187" s="721" t="s">
        <v>1</v>
      </c>
      <c r="B187" s="730">
        <v>1399</v>
      </c>
      <c r="C187" s="731"/>
      <c r="D187" s="730">
        <v>1400</v>
      </c>
      <c r="E187" s="731"/>
      <c r="F187" s="730">
        <v>1401</v>
      </c>
      <c r="G187" s="731"/>
      <c r="H187" s="730">
        <v>1402</v>
      </c>
      <c r="I187" s="731"/>
      <c r="J187" s="730">
        <v>1403</v>
      </c>
      <c r="K187" s="731"/>
    </row>
    <row r="188" spans="1:52" ht="27.75" customHeight="1" x14ac:dyDescent="0.2">
      <c r="A188" s="721"/>
      <c r="B188" s="493" t="s">
        <v>269</v>
      </c>
      <c r="C188" s="493" t="s">
        <v>3</v>
      </c>
      <c r="D188" s="493" t="s">
        <v>269</v>
      </c>
      <c r="E188" s="493" t="s">
        <v>3</v>
      </c>
      <c r="F188" s="493" t="s">
        <v>269</v>
      </c>
      <c r="G188" s="493" t="s">
        <v>3</v>
      </c>
      <c r="H188" s="493" t="s">
        <v>269</v>
      </c>
      <c r="I188" s="493" t="s">
        <v>3</v>
      </c>
      <c r="J188" s="493" t="s">
        <v>269</v>
      </c>
      <c r="K188" s="493" t="s">
        <v>3</v>
      </c>
    </row>
    <row r="189" spans="1:52" s="704" customFormat="1" ht="27.75" customHeight="1" x14ac:dyDescent="0.2">
      <c r="A189" s="117" t="s">
        <v>47</v>
      </c>
      <c r="B189" s="364">
        <v>68.295809537080103</v>
      </c>
      <c r="C189" s="1" t="s">
        <v>230</v>
      </c>
      <c r="D189" s="364">
        <v>100</v>
      </c>
      <c r="E189" s="1" t="s">
        <v>230</v>
      </c>
      <c r="F189" s="364">
        <v>134.80568672742658</v>
      </c>
      <c r="G189" s="1" t="s">
        <v>230</v>
      </c>
      <c r="H189" s="364">
        <v>184.268755482985</v>
      </c>
      <c r="I189" s="1" t="s">
        <v>230</v>
      </c>
      <c r="J189" s="364">
        <v>234.052592377786</v>
      </c>
      <c r="K189" s="1" t="s">
        <v>230</v>
      </c>
      <c r="L189" s="514"/>
      <c r="M189" s="514"/>
      <c r="N189" s="514"/>
      <c r="O189" s="514"/>
      <c r="P189" s="514"/>
      <c r="Q189" s="514"/>
      <c r="R189" s="514"/>
      <c r="S189" s="514"/>
      <c r="T189" s="514"/>
      <c r="U189" s="514"/>
      <c r="V189" s="514"/>
      <c r="W189" s="514"/>
      <c r="X189" s="514"/>
      <c r="Y189" s="514"/>
      <c r="Z189" s="514"/>
      <c r="AA189" s="514"/>
      <c r="AB189" s="514"/>
      <c r="AC189" s="514"/>
      <c r="AD189" s="514"/>
      <c r="AE189" s="514"/>
      <c r="AF189" s="514"/>
      <c r="AG189" s="514"/>
      <c r="AH189" s="514"/>
      <c r="AI189" s="514"/>
      <c r="AJ189" s="514"/>
      <c r="AK189" s="514"/>
      <c r="AL189" s="514"/>
      <c r="AM189" s="514"/>
      <c r="AN189" s="514"/>
      <c r="AO189" s="514"/>
      <c r="AP189" s="514"/>
      <c r="AQ189" s="514"/>
      <c r="AR189" s="514"/>
      <c r="AS189" s="514"/>
      <c r="AT189" s="514"/>
      <c r="AU189" s="514"/>
      <c r="AV189" s="514"/>
      <c r="AW189" s="514"/>
      <c r="AX189" s="514"/>
      <c r="AY189" s="514"/>
      <c r="AZ189" s="514"/>
    </row>
    <row r="190" spans="1:52" ht="27.75" customHeight="1" x14ac:dyDescent="0.2">
      <c r="A190" s="19" t="s">
        <v>48</v>
      </c>
      <c r="B190" s="110">
        <v>68.682493650607299</v>
      </c>
      <c r="C190" s="334">
        <v>12</v>
      </c>
      <c r="D190" s="110">
        <v>100.00000000000001</v>
      </c>
      <c r="E190" s="658" t="s">
        <v>230</v>
      </c>
      <c r="F190" s="110">
        <v>134.86260170704696</v>
      </c>
      <c r="G190" s="334">
        <v>17</v>
      </c>
      <c r="H190" s="110">
        <v>190.77412581414401</v>
      </c>
      <c r="I190" s="379">
        <f>RANK(H190,$H$190:$H$220)</f>
        <v>12</v>
      </c>
      <c r="J190" s="110">
        <v>240.00822883775899</v>
      </c>
      <c r="K190" s="379">
        <f>RANK(J190,$J$190:$J$220)</f>
        <v>14</v>
      </c>
    </row>
    <row r="191" spans="1:52" ht="27.75" customHeight="1" x14ac:dyDescent="0.2">
      <c r="A191" s="19" t="s">
        <v>49</v>
      </c>
      <c r="B191" s="110">
        <v>66.42817049147456</v>
      </c>
      <c r="C191" s="334">
        <v>26</v>
      </c>
      <c r="D191" s="110">
        <v>99.999999999999986</v>
      </c>
      <c r="E191" s="658" t="s">
        <v>230</v>
      </c>
      <c r="F191" s="110">
        <v>141.77053768918734</v>
      </c>
      <c r="G191" s="334">
        <v>3</v>
      </c>
      <c r="H191" s="110">
        <v>206.35995020827099</v>
      </c>
      <c r="I191" s="379">
        <f t="shared" ref="I191:I220" si="10">RANK(H191,$H$190:$H$220)</f>
        <v>1</v>
      </c>
      <c r="J191" s="110">
        <v>268.303599837494</v>
      </c>
      <c r="K191" s="379">
        <f t="shared" ref="K191:K220" si="11">RANK(J191,$J$190:$J$220)</f>
        <v>1</v>
      </c>
    </row>
    <row r="192" spans="1:52" ht="27.75" customHeight="1" x14ac:dyDescent="0.2">
      <c r="A192" s="19" t="s">
        <v>50</v>
      </c>
      <c r="B192" s="110">
        <v>68.797535921407402</v>
      </c>
      <c r="C192" s="334">
        <v>11</v>
      </c>
      <c r="D192" s="110">
        <v>100</v>
      </c>
      <c r="E192" s="658" t="s">
        <v>230</v>
      </c>
      <c r="F192" s="110">
        <v>135.88500721225401</v>
      </c>
      <c r="G192" s="334">
        <v>15</v>
      </c>
      <c r="H192" s="110">
        <v>174.58393845683801</v>
      </c>
      <c r="I192" s="379">
        <f t="shared" si="10"/>
        <v>28</v>
      </c>
      <c r="J192" s="110">
        <v>216.37207576681601</v>
      </c>
      <c r="K192" s="379">
        <f t="shared" si="11"/>
        <v>30</v>
      </c>
    </row>
    <row r="193" spans="1:11" ht="27.75" customHeight="1" x14ac:dyDescent="0.2">
      <c r="A193" s="19" t="s">
        <v>51</v>
      </c>
      <c r="B193" s="110">
        <v>67.799251739893208</v>
      </c>
      <c r="C193" s="334">
        <v>18</v>
      </c>
      <c r="D193" s="110">
        <v>100</v>
      </c>
      <c r="E193" s="658" t="s">
        <v>230</v>
      </c>
      <c r="F193" s="110">
        <v>132.33623595423902</v>
      </c>
      <c r="G193" s="334">
        <v>25</v>
      </c>
      <c r="H193" s="110">
        <v>187.736543509109</v>
      </c>
      <c r="I193" s="379">
        <f t="shared" si="10"/>
        <v>17</v>
      </c>
      <c r="J193" s="110">
        <v>241.44365316173599</v>
      </c>
      <c r="K193" s="379">
        <f t="shared" si="11"/>
        <v>12</v>
      </c>
    </row>
    <row r="194" spans="1:11" ht="27.75" customHeight="1" x14ac:dyDescent="0.2">
      <c r="A194" s="19" t="s">
        <v>10</v>
      </c>
      <c r="B194" s="110">
        <v>66.125475653156769</v>
      </c>
      <c r="C194" s="334">
        <v>27</v>
      </c>
      <c r="D194" s="110">
        <v>100.00000000000003</v>
      </c>
      <c r="E194" s="658" t="s">
        <v>230</v>
      </c>
      <c r="F194" s="110">
        <v>139.17427266000772</v>
      </c>
      <c r="G194" s="334">
        <v>6</v>
      </c>
      <c r="H194" s="110">
        <v>187.99722405442299</v>
      </c>
      <c r="I194" s="379">
        <f t="shared" si="10"/>
        <v>16</v>
      </c>
      <c r="J194" s="110">
        <v>237.44808278517101</v>
      </c>
      <c r="K194" s="379">
        <f t="shared" si="11"/>
        <v>17</v>
      </c>
    </row>
    <row r="195" spans="1:11" ht="27.75" customHeight="1" x14ac:dyDescent="0.2">
      <c r="A195" s="19" t="s">
        <v>52</v>
      </c>
      <c r="B195" s="110">
        <v>64.356480052603089</v>
      </c>
      <c r="C195" s="334">
        <v>31</v>
      </c>
      <c r="D195" s="110">
        <v>100</v>
      </c>
      <c r="E195" s="658" t="s">
        <v>230</v>
      </c>
      <c r="F195" s="110">
        <v>142.4650531139421</v>
      </c>
      <c r="G195" s="334">
        <v>2</v>
      </c>
      <c r="H195" s="110">
        <v>195.16115438789001</v>
      </c>
      <c r="I195" s="379">
        <f t="shared" si="10"/>
        <v>6</v>
      </c>
      <c r="J195" s="110">
        <v>254.94219025780001</v>
      </c>
      <c r="K195" s="379">
        <f t="shared" si="11"/>
        <v>6</v>
      </c>
    </row>
    <row r="196" spans="1:11" ht="27.75" customHeight="1" x14ac:dyDescent="0.2">
      <c r="A196" s="19" t="s">
        <v>12</v>
      </c>
      <c r="B196" s="110">
        <v>67.393226446619337</v>
      </c>
      <c r="C196" s="334">
        <v>20</v>
      </c>
      <c r="D196" s="110">
        <v>100.00000000000001</v>
      </c>
      <c r="E196" s="658" t="s">
        <v>230</v>
      </c>
      <c r="F196" s="110">
        <v>132.75198069901907</v>
      </c>
      <c r="G196" s="334">
        <v>24</v>
      </c>
      <c r="H196" s="110">
        <v>182.540353170701</v>
      </c>
      <c r="I196" s="379">
        <f t="shared" si="10"/>
        <v>19</v>
      </c>
      <c r="J196" s="110">
        <v>227.967961279474</v>
      </c>
      <c r="K196" s="379">
        <f t="shared" si="11"/>
        <v>20</v>
      </c>
    </row>
    <row r="197" spans="1:11" ht="27.75" customHeight="1" x14ac:dyDescent="0.2">
      <c r="A197" s="19" t="s">
        <v>13</v>
      </c>
      <c r="B197" s="110">
        <v>69.281159394580939</v>
      </c>
      <c r="C197" s="334">
        <v>9</v>
      </c>
      <c r="D197" s="110">
        <v>100</v>
      </c>
      <c r="E197" s="658" t="s">
        <v>230</v>
      </c>
      <c r="F197" s="110">
        <v>132.86320846393761</v>
      </c>
      <c r="G197" s="334">
        <v>23</v>
      </c>
      <c r="H197" s="110">
        <v>175.350713888375</v>
      </c>
      <c r="I197" s="379">
        <f t="shared" si="10"/>
        <v>27</v>
      </c>
      <c r="J197" s="110">
        <v>221.36266470784099</v>
      </c>
      <c r="K197" s="379">
        <f t="shared" si="11"/>
        <v>27</v>
      </c>
    </row>
    <row r="198" spans="1:11" ht="27.75" customHeight="1" x14ac:dyDescent="0.2">
      <c r="A198" s="19" t="s">
        <v>54</v>
      </c>
      <c r="B198" s="110">
        <v>67.168863313841698</v>
      </c>
      <c r="C198" s="334">
        <v>23</v>
      </c>
      <c r="D198" s="110">
        <v>99.999999999999986</v>
      </c>
      <c r="E198" s="658" t="s">
        <v>230</v>
      </c>
      <c r="F198" s="110">
        <v>137.05354863330371</v>
      </c>
      <c r="G198" s="334">
        <v>10</v>
      </c>
      <c r="H198" s="110">
        <v>191.60652193024501</v>
      </c>
      <c r="I198" s="379">
        <f t="shared" si="10"/>
        <v>10</v>
      </c>
      <c r="J198" s="110">
        <v>242.35569953835599</v>
      </c>
      <c r="K198" s="379">
        <f t="shared" si="11"/>
        <v>9</v>
      </c>
    </row>
    <row r="199" spans="1:11" ht="27.75" customHeight="1" x14ac:dyDescent="0.2">
      <c r="A199" s="19" t="s">
        <v>55</v>
      </c>
      <c r="B199" s="110">
        <v>67.919875119374808</v>
      </c>
      <c r="C199" s="334">
        <v>17</v>
      </c>
      <c r="D199" s="110">
        <v>100.00000000000003</v>
      </c>
      <c r="E199" s="658" t="s">
        <v>230</v>
      </c>
      <c r="F199" s="110">
        <v>130.31940845359725</v>
      </c>
      <c r="G199" s="334">
        <v>28</v>
      </c>
      <c r="H199" s="110">
        <v>177.94808003737401</v>
      </c>
      <c r="I199" s="379">
        <f t="shared" si="10"/>
        <v>24</v>
      </c>
      <c r="J199" s="110">
        <v>218.42886158638501</v>
      </c>
      <c r="K199" s="379">
        <f t="shared" si="11"/>
        <v>29</v>
      </c>
    </row>
    <row r="200" spans="1:11" ht="27.75" customHeight="1" x14ac:dyDescent="0.2">
      <c r="A200" s="19" t="s">
        <v>56</v>
      </c>
      <c r="B200" s="110">
        <v>67.2405765738702</v>
      </c>
      <c r="C200" s="334">
        <v>21</v>
      </c>
      <c r="D200" s="110">
        <v>100</v>
      </c>
      <c r="E200" s="658" t="s">
        <v>230</v>
      </c>
      <c r="F200" s="110">
        <v>134.30838391438792</v>
      </c>
      <c r="G200" s="334">
        <v>20</v>
      </c>
      <c r="H200" s="110">
        <v>179.645391356413</v>
      </c>
      <c r="I200" s="379">
        <f t="shared" si="10"/>
        <v>22</v>
      </c>
      <c r="J200" s="110">
        <v>225.15284057757501</v>
      </c>
      <c r="K200" s="379">
        <f t="shared" si="11"/>
        <v>23</v>
      </c>
    </row>
    <row r="201" spans="1:11" ht="27.75" customHeight="1" x14ac:dyDescent="0.2">
      <c r="A201" s="19" t="s">
        <v>57</v>
      </c>
      <c r="B201" s="110">
        <v>68.483861031530509</v>
      </c>
      <c r="C201" s="334">
        <v>15</v>
      </c>
      <c r="D201" s="110">
        <v>100.00000000000001</v>
      </c>
      <c r="E201" s="658" t="s">
        <v>230</v>
      </c>
      <c r="F201" s="110">
        <v>134.49540810438907</v>
      </c>
      <c r="G201" s="334">
        <v>18</v>
      </c>
      <c r="H201" s="110">
        <v>181.200296678706</v>
      </c>
      <c r="I201" s="379">
        <f t="shared" si="10"/>
        <v>20</v>
      </c>
      <c r="J201" s="110">
        <v>230.940940937113</v>
      </c>
      <c r="K201" s="379">
        <f t="shared" si="11"/>
        <v>19</v>
      </c>
    </row>
    <row r="202" spans="1:11" ht="27.75" customHeight="1" x14ac:dyDescent="0.2">
      <c r="A202" s="19" t="s">
        <v>58</v>
      </c>
      <c r="B202" s="110">
        <v>70.850721848660868</v>
      </c>
      <c r="C202" s="334">
        <v>2</v>
      </c>
      <c r="D202" s="110">
        <v>99.999999999999986</v>
      </c>
      <c r="E202" s="658" t="s">
        <v>230</v>
      </c>
      <c r="F202" s="110">
        <v>131.51960871861471</v>
      </c>
      <c r="G202" s="334">
        <v>27</v>
      </c>
      <c r="H202" s="110">
        <v>177.15157741363501</v>
      </c>
      <c r="I202" s="379">
        <f t="shared" si="10"/>
        <v>25</v>
      </c>
      <c r="J202" s="110">
        <v>226.228058112567</v>
      </c>
      <c r="K202" s="379">
        <f t="shared" si="11"/>
        <v>22</v>
      </c>
    </row>
    <row r="203" spans="1:11" ht="27.75" customHeight="1" x14ac:dyDescent="0.2">
      <c r="A203" s="19" t="s">
        <v>19</v>
      </c>
      <c r="B203" s="110">
        <v>65.827721431988948</v>
      </c>
      <c r="C203" s="334">
        <v>29</v>
      </c>
      <c r="D203" s="110">
        <v>100.00000000000001</v>
      </c>
      <c r="E203" s="658" t="s">
        <v>230</v>
      </c>
      <c r="F203" s="110">
        <v>126.05028786218358</v>
      </c>
      <c r="G203" s="334">
        <v>31</v>
      </c>
      <c r="H203" s="110">
        <v>170.269120340228</v>
      </c>
      <c r="I203" s="379">
        <f t="shared" si="10"/>
        <v>31</v>
      </c>
      <c r="J203" s="110">
        <v>206.330447105801</v>
      </c>
      <c r="K203" s="379">
        <f t="shared" si="11"/>
        <v>31</v>
      </c>
    </row>
    <row r="204" spans="1:11" ht="27.75" customHeight="1" x14ac:dyDescent="0.2">
      <c r="A204" s="19" t="s">
        <v>59</v>
      </c>
      <c r="B204" s="110">
        <v>71.540573424112907</v>
      </c>
      <c r="C204" s="334">
        <v>1</v>
      </c>
      <c r="D204" s="110">
        <v>99.999999999999986</v>
      </c>
      <c r="E204" s="658" t="s">
        <v>230</v>
      </c>
      <c r="F204" s="110">
        <v>128.1628469145665</v>
      </c>
      <c r="G204" s="334">
        <v>30</v>
      </c>
      <c r="H204" s="110">
        <v>170.304116344373</v>
      </c>
      <c r="I204" s="379">
        <f t="shared" si="10"/>
        <v>30</v>
      </c>
      <c r="J204" s="110">
        <v>224.36385191849499</v>
      </c>
      <c r="K204" s="379">
        <f t="shared" si="11"/>
        <v>24</v>
      </c>
    </row>
    <row r="205" spans="1:11" ht="27.75" customHeight="1" x14ac:dyDescent="0.2">
      <c r="A205" s="19" t="s">
        <v>21</v>
      </c>
      <c r="B205" s="110">
        <v>67.733137524281091</v>
      </c>
      <c r="C205" s="334">
        <v>19</v>
      </c>
      <c r="D205" s="110">
        <v>100</v>
      </c>
      <c r="E205" s="658" t="s">
        <v>230</v>
      </c>
      <c r="F205" s="110">
        <v>146.58677411604361</v>
      </c>
      <c r="G205" s="334">
        <v>1</v>
      </c>
      <c r="H205" s="110">
        <v>202.33481267079799</v>
      </c>
      <c r="I205" s="379">
        <f t="shared" si="10"/>
        <v>2</v>
      </c>
      <c r="J205" s="110">
        <v>255.404034690674</v>
      </c>
      <c r="K205" s="379">
        <f t="shared" si="11"/>
        <v>5</v>
      </c>
    </row>
    <row r="206" spans="1:11" ht="27.75" customHeight="1" x14ac:dyDescent="0.2">
      <c r="A206" s="19" t="s">
        <v>60</v>
      </c>
      <c r="B206" s="110">
        <v>67.218244595699829</v>
      </c>
      <c r="C206" s="334">
        <v>22</v>
      </c>
      <c r="D206" s="110">
        <v>100</v>
      </c>
      <c r="E206" s="658" t="s">
        <v>230</v>
      </c>
      <c r="F206" s="110">
        <v>139.04291952273752</v>
      </c>
      <c r="G206" s="334">
        <v>8</v>
      </c>
      <c r="H206" s="110">
        <v>196.703472135395</v>
      </c>
      <c r="I206" s="379">
        <f t="shared" si="10"/>
        <v>5</v>
      </c>
      <c r="J206" s="110">
        <v>255.65151347002401</v>
      </c>
      <c r="K206" s="379">
        <f t="shared" si="11"/>
        <v>4</v>
      </c>
    </row>
    <row r="207" spans="1:11" ht="27.75" customHeight="1" x14ac:dyDescent="0.2">
      <c r="A207" s="19" t="s">
        <v>61</v>
      </c>
      <c r="B207" s="110">
        <v>69.36092251910344</v>
      </c>
      <c r="C207" s="334">
        <v>8</v>
      </c>
      <c r="D207" s="110">
        <v>100.00000000000001</v>
      </c>
      <c r="E207" s="658" t="s">
        <v>230</v>
      </c>
      <c r="F207" s="110">
        <v>130.31053414443636</v>
      </c>
      <c r="G207" s="334">
        <v>29</v>
      </c>
      <c r="H207" s="110">
        <v>178.77657131913301</v>
      </c>
      <c r="I207" s="379">
        <f t="shared" si="10"/>
        <v>23</v>
      </c>
      <c r="J207" s="110">
        <v>227.93434554413199</v>
      </c>
      <c r="K207" s="379">
        <f t="shared" si="11"/>
        <v>21</v>
      </c>
    </row>
    <row r="208" spans="1:11" ht="27.75" customHeight="1" x14ac:dyDescent="0.2">
      <c r="A208" s="19" t="s">
        <v>62</v>
      </c>
      <c r="B208" s="110">
        <v>70.64060719883669</v>
      </c>
      <c r="C208" s="334">
        <v>3</v>
      </c>
      <c r="D208" s="110">
        <v>100.00000000000001</v>
      </c>
      <c r="E208" s="658" t="s">
        <v>230</v>
      </c>
      <c r="F208" s="110">
        <v>134.43436534771342</v>
      </c>
      <c r="G208" s="334">
        <v>19</v>
      </c>
      <c r="H208" s="110">
        <v>181.172635641867</v>
      </c>
      <c r="I208" s="379">
        <f t="shared" si="10"/>
        <v>21</v>
      </c>
      <c r="J208" s="110">
        <v>224.22460810083399</v>
      </c>
      <c r="K208" s="379">
        <f t="shared" si="11"/>
        <v>25</v>
      </c>
    </row>
    <row r="209" spans="1:52" ht="27.75" customHeight="1" x14ac:dyDescent="0.2">
      <c r="A209" s="19" t="s">
        <v>63</v>
      </c>
      <c r="B209" s="110">
        <v>68.507798863939158</v>
      </c>
      <c r="C209" s="334">
        <v>14</v>
      </c>
      <c r="D209" s="110">
        <v>100.00000000000001</v>
      </c>
      <c r="E209" s="658" t="s">
        <v>230</v>
      </c>
      <c r="F209" s="110">
        <v>136.69188608767891</v>
      </c>
      <c r="G209" s="334">
        <v>11</v>
      </c>
      <c r="H209" s="110">
        <v>190.182481677179</v>
      </c>
      <c r="I209" s="379">
        <f t="shared" si="10"/>
        <v>13</v>
      </c>
      <c r="J209" s="110">
        <v>241.94758170497599</v>
      </c>
      <c r="K209" s="379">
        <f t="shared" si="11"/>
        <v>11</v>
      </c>
    </row>
    <row r="210" spans="1:52" ht="27.75" customHeight="1" x14ac:dyDescent="0.2">
      <c r="A210" s="19" t="s">
        <v>72</v>
      </c>
      <c r="B210" s="110">
        <v>64.500759680242339</v>
      </c>
      <c r="C210" s="334">
        <v>30</v>
      </c>
      <c r="D210" s="110">
        <v>100</v>
      </c>
      <c r="E210" s="658" t="s">
        <v>230</v>
      </c>
      <c r="F210" s="110">
        <v>141.09340265004045</v>
      </c>
      <c r="G210" s="334">
        <v>4</v>
      </c>
      <c r="H210" s="110">
        <v>188.30704315359301</v>
      </c>
      <c r="I210" s="379">
        <f t="shared" si="10"/>
        <v>15</v>
      </c>
      <c r="J210" s="110">
        <v>242.10726447690999</v>
      </c>
      <c r="K210" s="379">
        <f t="shared" si="11"/>
        <v>10</v>
      </c>
    </row>
    <row r="211" spans="1:52" ht="27.75" customHeight="1" x14ac:dyDescent="0.2">
      <c r="A211" s="19" t="s">
        <v>64</v>
      </c>
      <c r="B211" s="110">
        <v>68.426667476631195</v>
      </c>
      <c r="C211" s="334">
        <v>16</v>
      </c>
      <c r="D211" s="110">
        <v>100.00000000000003</v>
      </c>
      <c r="E211" s="658" t="s">
        <v>230</v>
      </c>
      <c r="F211" s="110">
        <v>133.37030630594361</v>
      </c>
      <c r="G211" s="334">
        <v>22</v>
      </c>
      <c r="H211" s="110">
        <v>174.30391068689201</v>
      </c>
      <c r="I211" s="379">
        <f t="shared" si="10"/>
        <v>29</v>
      </c>
      <c r="J211" s="110">
        <v>221.234752786011</v>
      </c>
      <c r="K211" s="379">
        <f t="shared" si="11"/>
        <v>28</v>
      </c>
    </row>
    <row r="212" spans="1:52" ht="27.75" customHeight="1" x14ac:dyDescent="0.2">
      <c r="A212" s="19" t="s">
        <v>65</v>
      </c>
      <c r="B212" s="110">
        <v>67.101545875116202</v>
      </c>
      <c r="C212" s="334">
        <v>24</v>
      </c>
      <c r="D212" s="110">
        <v>100</v>
      </c>
      <c r="E212" s="658" t="s">
        <v>230</v>
      </c>
      <c r="F212" s="110">
        <v>138.57609413746152</v>
      </c>
      <c r="G212" s="334">
        <v>9</v>
      </c>
      <c r="H212" s="110">
        <v>197.07156714399699</v>
      </c>
      <c r="I212" s="379">
        <f t="shared" si="10"/>
        <v>4</v>
      </c>
      <c r="J212" s="110">
        <v>250.15587444127101</v>
      </c>
      <c r="K212" s="379">
        <f t="shared" si="11"/>
        <v>7</v>
      </c>
    </row>
    <row r="213" spans="1:52" ht="27.75" customHeight="1" x14ac:dyDescent="0.2">
      <c r="A213" s="19" t="s">
        <v>66</v>
      </c>
      <c r="B213" s="110">
        <v>69.883553133577578</v>
      </c>
      <c r="C213" s="334">
        <v>5</v>
      </c>
      <c r="D213" s="110">
        <v>100</v>
      </c>
      <c r="E213" s="658" t="s">
        <v>230</v>
      </c>
      <c r="F213" s="110">
        <v>135.26295180143612</v>
      </c>
      <c r="G213" s="334">
        <v>16</v>
      </c>
      <c r="H213" s="110">
        <v>194.08663965854899</v>
      </c>
      <c r="I213" s="379">
        <f t="shared" si="10"/>
        <v>7</v>
      </c>
      <c r="J213" s="110">
        <v>258.14489135194998</v>
      </c>
      <c r="K213" s="379">
        <f t="shared" si="11"/>
        <v>2</v>
      </c>
    </row>
    <row r="214" spans="1:52" ht="27.75" customHeight="1" x14ac:dyDescent="0.2">
      <c r="A214" s="19" t="s">
        <v>67</v>
      </c>
      <c r="B214" s="110">
        <v>69.149139796288509</v>
      </c>
      <c r="C214" s="334">
        <v>10</v>
      </c>
      <c r="D214" s="110">
        <v>100</v>
      </c>
      <c r="E214" s="658" t="s">
        <v>230</v>
      </c>
      <c r="F214" s="110">
        <v>132.2675445772141</v>
      </c>
      <c r="G214" s="334">
        <v>26</v>
      </c>
      <c r="H214" s="110">
        <v>184.37691536759399</v>
      </c>
      <c r="I214" s="379">
        <f t="shared" si="10"/>
        <v>18</v>
      </c>
      <c r="J214" s="110">
        <v>238.141803497875</v>
      </c>
      <c r="K214" s="379">
        <f t="shared" si="11"/>
        <v>16</v>
      </c>
    </row>
    <row r="215" spans="1:52" ht="27.75" customHeight="1" x14ac:dyDescent="0.2">
      <c r="A215" s="19" t="s">
        <v>68</v>
      </c>
      <c r="B215" s="110">
        <v>68.59592605309787</v>
      </c>
      <c r="C215" s="334">
        <v>13</v>
      </c>
      <c r="D215" s="110">
        <v>100.00000000000001</v>
      </c>
      <c r="E215" s="658" t="s">
        <v>230</v>
      </c>
      <c r="F215" s="110">
        <v>140.7274950475248</v>
      </c>
      <c r="G215" s="334">
        <v>5</v>
      </c>
      <c r="H215" s="110">
        <v>189.09228116181501</v>
      </c>
      <c r="I215" s="379">
        <f t="shared" si="10"/>
        <v>14</v>
      </c>
      <c r="J215" s="110">
        <v>238.22201290536299</v>
      </c>
      <c r="K215" s="379">
        <f t="shared" si="11"/>
        <v>15</v>
      </c>
    </row>
    <row r="216" spans="1:52" ht="27.75" customHeight="1" x14ac:dyDescent="0.2">
      <c r="A216" s="19" t="s">
        <v>134</v>
      </c>
      <c r="B216" s="110">
        <v>65.904324676143744</v>
      </c>
      <c r="C216" s="334">
        <v>28</v>
      </c>
      <c r="D216" s="110">
        <v>100.00000000000001</v>
      </c>
      <c r="E216" s="658" t="s">
        <v>230</v>
      </c>
      <c r="F216" s="110">
        <v>134.04122699845448</v>
      </c>
      <c r="G216" s="334">
        <v>21</v>
      </c>
      <c r="H216" s="110">
        <v>176.511408987761</v>
      </c>
      <c r="I216" s="379">
        <f t="shared" si="10"/>
        <v>26</v>
      </c>
      <c r="J216" s="110">
        <v>221.701333088772</v>
      </c>
      <c r="K216" s="379">
        <f t="shared" si="11"/>
        <v>26</v>
      </c>
    </row>
    <row r="217" spans="1:52" ht="27.75" customHeight="1" x14ac:dyDescent="0.2">
      <c r="A217" s="19" t="s">
        <v>69</v>
      </c>
      <c r="B217" s="110">
        <v>69.425928927261381</v>
      </c>
      <c r="C217" s="334">
        <v>7</v>
      </c>
      <c r="D217" s="110">
        <v>100.00000000000003</v>
      </c>
      <c r="E217" s="658" t="s">
        <v>230</v>
      </c>
      <c r="F217" s="110">
        <v>136.25941843803446</v>
      </c>
      <c r="G217" s="334">
        <v>14</v>
      </c>
      <c r="H217" s="110">
        <v>192.59823852571</v>
      </c>
      <c r="I217" s="379">
        <f t="shared" si="10"/>
        <v>9</v>
      </c>
      <c r="J217" s="110">
        <v>246.604471492231</v>
      </c>
      <c r="K217" s="379">
        <f t="shared" si="11"/>
        <v>8</v>
      </c>
    </row>
    <row r="218" spans="1:52" ht="27.75" customHeight="1" x14ac:dyDescent="0.2">
      <c r="A218" s="19" t="s">
        <v>73</v>
      </c>
      <c r="B218" s="110">
        <v>69.791238958823001</v>
      </c>
      <c r="C218" s="334">
        <v>6</v>
      </c>
      <c r="D218" s="110">
        <v>100</v>
      </c>
      <c r="E218" s="658" t="s">
        <v>230</v>
      </c>
      <c r="F218" s="110">
        <v>139.06411893609516</v>
      </c>
      <c r="G218" s="334">
        <v>7</v>
      </c>
      <c r="H218" s="110">
        <v>197.69533740145999</v>
      </c>
      <c r="I218" s="379">
        <f t="shared" si="10"/>
        <v>3</v>
      </c>
      <c r="J218" s="110">
        <v>257.96431589597699</v>
      </c>
      <c r="K218" s="379">
        <f t="shared" si="11"/>
        <v>3</v>
      </c>
    </row>
    <row r="219" spans="1:52" ht="27.75" customHeight="1" x14ac:dyDescent="0.2">
      <c r="A219" s="19" t="s">
        <v>70</v>
      </c>
      <c r="B219" s="110">
        <v>70.384637926818641</v>
      </c>
      <c r="C219" s="334">
        <v>4</v>
      </c>
      <c r="D219" s="110">
        <v>100.00000000000001</v>
      </c>
      <c r="E219" s="658" t="s">
        <v>230</v>
      </c>
      <c r="F219" s="110">
        <v>136.67828161064904</v>
      </c>
      <c r="G219" s="334">
        <v>12</v>
      </c>
      <c r="H219" s="110">
        <v>191.01089125061401</v>
      </c>
      <c r="I219" s="379">
        <f t="shared" si="10"/>
        <v>11</v>
      </c>
      <c r="J219" s="110">
        <v>234.50920144805599</v>
      </c>
      <c r="K219" s="379">
        <f t="shared" si="11"/>
        <v>18</v>
      </c>
    </row>
    <row r="220" spans="1:52" ht="27.75" customHeight="1" x14ac:dyDescent="0.2">
      <c r="A220" s="19" t="s">
        <v>36</v>
      </c>
      <c r="B220" s="110">
        <v>66.546697632317588</v>
      </c>
      <c r="C220" s="334">
        <v>25</v>
      </c>
      <c r="D220" s="110">
        <v>100.00000000000001</v>
      </c>
      <c r="E220" s="658" t="s">
        <v>230</v>
      </c>
      <c r="F220" s="110">
        <v>136.3045856454188</v>
      </c>
      <c r="G220" s="334">
        <v>13</v>
      </c>
      <c r="H220" s="110">
        <v>192.67727836533501</v>
      </c>
      <c r="I220" s="379">
        <f t="shared" si="10"/>
        <v>8</v>
      </c>
      <c r="J220" s="110">
        <v>240.89880029238901</v>
      </c>
      <c r="K220" s="379">
        <f t="shared" si="11"/>
        <v>13</v>
      </c>
    </row>
    <row r="221" spans="1:52" s="705" customFormat="1" ht="27.75" customHeight="1" x14ac:dyDescent="0.2">
      <c r="A221" s="199" t="s">
        <v>139</v>
      </c>
      <c r="L221" s="514"/>
      <c r="M221" s="514"/>
      <c r="N221" s="514"/>
      <c r="O221" s="514"/>
      <c r="P221" s="514"/>
      <c r="Q221" s="514"/>
      <c r="R221" s="514"/>
      <c r="S221" s="514"/>
      <c r="T221" s="514"/>
      <c r="U221" s="514"/>
      <c r="V221" s="514"/>
      <c r="W221" s="514"/>
      <c r="X221" s="514"/>
      <c r="Y221" s="514"/>
      <c r="Z221" s="514"/>
      <c r="AA221" s="514"/>
      <c r="AB221" s="514"/>
      <c r="AC221" s="514"/>
      <c r="AD221" s="514"/>
      <c r="AE221" s="514"/>
      <c r="AF221" s="514"/>
      <c r="AG221" s="514"/>
      <c r="AH221" s="514"/>
      <c r="AI221" s="514"/>
      <c r="AJ221" s="514"/>
      <c r="AK221" s="514"/>
      <c r="AL221" s="514"/>
      <c r="AM221" s="514"/>
      <c r="AN221" s="514"/>
      <c r="AO221" s="514"/>
      <c r="AP221" s="514"/>
      <c r="AQ221" s="514"/>
      <c r="AR221" s="514"/>
      <c r="AS221" s="514"/>
      <c r="AT221" s="514"/>
      <c r="AU221" s="514"/>
      <c r="AV221" s="514"/>
      <c r="AW221" s="514"/>
      <c r="AX221" s="514"/>
      <c r="AY221" s="514"/>
      <c r="AZ221" s="514"/>
    </row>
    <row r="222" spans="1:52" ht="27.75" customHeight="1" x14ac:dyDescent="0.2">
      <c r="A222" s="80"/>
    </row>
    <row r="223" spans="1:52" ht="27.75" customHeight="1" x14ac:dyDescent="0.2">
      <c r="A223" s="469" t="s">
        <v>1055</v>
      </c>
    </row>
    <row r="224" spans="1:52" ht="27.75" customHeight="1" x14ac:dyDescent="0.2">
      <c r="A224" s="721" t="s">
        <v>1</v>
      </c>
      <c r="B224" s="730">
        <v>1399</v>
      </c>
      <c r="C224" s="731"/>
      <c r="D224" s="730">
        <v>1400</v>
      </c>
      <c r="E224" s="731"/>
      <c r="F224" s="730">
        <v>1401</v>
      </c>
      <c r="G224" s="731"/>
      <c r="H224" s="730">
        <v>1402</v>
      </c>
      <c r="I224" s="731"/>
      <c r="J224" s="730">
        <v>1403</v>
      </c>
      <c r="K224" s="731"/>
    </row>
    <row r="225" spans="1:52" ht="27.75" customHeight="1" x14ac:dyDescent="0.2">
      <c r="A225" s="721"/>
      <c r="B225" s="493" t="s">
        <v>269</v>
      </c>
      <c r="C225" s="493" t="s">
        <v>3</v>
      </c>
      <c r="D225" s="493" t="s">
        <v>269</v>
      </c>
      <c r="E225" s="493" t="s">
        <v>3</v>
      </c>
      <c r="F225" s="493" t="s">
        <v>269</v>
      </c>
      <c r="G225" s="493" t="s">
        <v>3</v>
      </c>
      <c r="H225" s="493" t="s">
        <v>269</v>
      </c>
      <c r="I225" s="493" t="s">
        <v>3</v>
      </c>
      <c r="J225" s="493" t="s">
        <v>269</v>
      </c>
      <c r="K225" s="493" t="s">
        <v>3</v>
      </c>
    </row>
    <row r="226" spans="1:52" s="704" customFormat="1" ht="27.75" customHeight="1" x14ac:dyDescent="0.2">
      <c r="A226" s="117" t="s">
        <v>47</v>
      </c>
      <c r="B226" s="364">
        <v>72.168108511294534</v>
      </c>
      <c r="C226" s="1" t="s">
        <v>230</v>
      </c>
      <c r="D226" s="364">
        <v>100.00000000000001</v>
      </c>
      <c r="E226" s="1" t="s">
        <v>230</v>
      </c>
      <c r="F226" s="364">
        <v>143.51971730355069</v>
      </c>
      <c r="G226" s="1" t="s">
        <v>230</v>
      </c>
      <c r="H226" s="364">
        <v>205.659486537009</v>
      </c>
      <c r="I226" s="1" t="s">
        <v>230</v>
      </c>
      <c r="J226" s="364">
        <v>265.729443311946</v>
      </c>
      <c r="K226" s="1" t="s">
        <v>230</v>
      </c>
      <c r="L226" s="514"/>
      <c r="M226" s="514"/>
      <c r="N226" s="514"/>
      <c r="O226" s="514"/>
      <c r="P226" s="514"/>
      <c r="Q226" s="514"/>
      <c r="R226" s="514"/>
      <c r="S226" s="514"/>
      <c r="T226" s="514"/>
      <c r="U226" s="514"/>
      <c r="V226" s="514"/>
      <c r="W226" s="514"/>
      <c r="X226" s="514"/>
      <c r="Y226" s="514"/>
      <c r="Z226" s="514"/>
      <c r="AA226" s="514"/>
      <c r="AB226" s="514"/>
      <c r="AC226" s="514"/>
      <c r="AD226" s="514"/>
      <c r="AE226" s="514"/>
      <c r="AF226" s="514"/>
      <c r="AG226" s="514"/>
      <c r="AH226" s="514"/>
      <c r="AI226" s="514"/>
      <c r="AJ226" s="514"/>
      <c r="AK226" s="514"/>
      <c r="AL226" s="514"/>
      <c r="AM226" s="514"/>
      <c r="AN226" s="514"/>
      <c r="AO226" s="514"/>
      <c r="AP226" s="514"/>
      <c r="AQ226" s="514"/>
      <c r="AR226" s="514"/>
      <c r="AS226" s="514"/>
      <c r="AT226" s="514"/>
      <c r="AU226" s="514"/>
      <c r="AV226" s="514"/>
      <c r="AW226" s="514"/>
      <c r="AX226" s="514"/>
      <c r="AY226" s="514"/>
      <c r="AZ226" s="514"/>
    </row>
    <row r="227" spans="1:52" ht="27.75" customHeight="1" x14ac:dyDescent="0.2">
      <c r="A227" s="19" t="s">
        <v>48</v>
      </c>
      <c r="B227" s="110">
        <v>70.327425270439278</v>
      </c>
      <c r="C227" s="334">
        <v>24</v>
      </c>
      <c r="D227" s="110">
        <v>100</v>
      </c>
      <c r="E227" s="658" t="s">
        <v>230</v>
      </c>
      <c r="F227" s="110">
        <v>141.14925087412811</v>
      </c>
      <c r="G227" s="334">
        <v>16</v>
      </c>
      <c r="H227" s="110">
        <v>206.147144118651</v>
      </c>
      <c r="I227" s="379">
        <f>RANK(H227,$H$227:$H$257)</f>
        <v>12</v>
      </c>
      <c r="J227" s="110">
        <v>266.59797402529102</v>
      </c>
      <c r="K227" s="379">
        <f>RANK(J227,$J$227:$J$257)</f>
        <v>16</v>
      </c>
    </row>
    <row r="228" spans="1:52" ht="27.75" customHeight="1" x14ac:dyDescent="0.2">
      <c r="A228" s="19" t="s">
        <v>49</v>
      </c>
      <c r="B228" s="110">
        <v>66.746944334792829</v>
      </c>
      <c r="C228" s="334">
        <v>30</v>
      </c>
      <c r="D228" s="110">
        <v>99.999999999999986</v>
      </c>
      <c r="E228" s="658" t="s">
        <v>230</v>
      </c>
      <c r="F228" s="110">
        <v>141.98178235050145</v>
      </c>
      <c r="G228" s="334">
        <v>14</v>
      </c>
      <c r="H228" s="110">
        <v>201.24391322170001</v>
      </c>
      <c r="I228" s="379">
        <f t="shared" ref="I228:I257" si="12">RANK(H228,$H$227:$H$257)</f>
        <v>17</v>
      </c>
      <c r="J228" s="110">
        <v>272.626847624378</v>
      </c>
      <c r="K228" s="379">
        <f t="shared" ref="K228:K257" si="13">RANK(J228,$J$227:$J$257)</f>
        <v>10</v>
      </c>
    </row>
    <row r="229" spans="1:52" ht="27.75" customHeight="1" x14ac:dyDescent="0.2">
      <c r="A229" s="19" t="s">
        <v>50</v>
      </c>
      <c r="B229" s="110">
        <v>75.606954436173822</v>
      </c>
      <c r="C229" s="334">
        <v>3</v>
      </c>
      <c r="D229" s="110">
        <v>100.00000000000001</v>
      </c>
      <c r="E229" s="658" t="s">
        <v>230</v>
      </c>
      <c r="F229" s="110">
        <v>135.99393476659142</v>
      </c>
      <c r="G229" s="334">
        <v>26</v>
      </c>
      <c r="H229" s="110">
        <v>184.22775369437301</v>
      </c>
      <c r="I229" s="379">
        <f t="shared" si="12"/>
        <v>28</v>
      </c>
      <c r="J229" s="110">
        <v>239.66978843929201</v>
      </c>
      <c r="K229" s="379">
        <f t="shared" si="13"/>
        <v>27</v>
      </c>
    </row>
    <row r="230" spans="1:52" ht="27.75" customHeight="1" x14ac:dyDescent="0.2">
      <c r="A230" s="19" t="s">
        <v>51</v>
      </c>
      <c r="B230" s="110">
        <v>70.675752793887497</v>
      </c>
      <c r="C230" s="334">
        <v>22</v>
      </c>
      <c r="D230" s="110">
        <v>100.00000000000001</v>
      </c>
      <c r="E230" s="658" t="s">
        <v>230</v>
      </c>
      <c r="F230" s="110">
        <v>142.01865726598024</v>
      </c>
      <c r="G230" s="334">
        <v>13</v>
      </c>
      <c r="H230" s="110">
        <v>214.73062215161099</v>
      </c>
      <c r="I230" s="379">
        <f t="shared" si="12"/>
        <v>4</v>
      </c>
      <c r="J230" s="110">
        <v>292.980312055095</v>
      </c>
      <c r="K230" s="379">
        <f t="shared" si="13"/>
        <v>2</v>
      </c>
    </row>
    <row r="231" spans="1:52" ht="27.75" customHeight="1" x14ac:dyDescent="0.2">
      <c r="A231" s="19" t="s">
        <v>10</v>
      </c>
      <c r="B231" s="110">
        <v>72.421476392875533</v>
      </c>
      <c r="C231" s="334">
        <v>18</v>
      </c>
      <c r="D231" s="110">
        <v>100.00000000000001</v>
      </c>
      <c r="E231" s="658" t="s">
        <v>230</v>
      </c>
      <c r="F231" s="110">
        <v>148.56747849266236</v>
      </c>
      <c r="G231" s="334">
        <v>2</v>
      </c>
      <c r="H231" s="110">
        <v>219.671944213172</v>
      </c>
      <c r="I231" s="379">
        <f t="shared" si="12"/>
        <v>2</v>
      </c>
      <c r="J231" s="110">
        <v>275.43379257226201</v>
      </c>
      <c r="K231" s="379">
        <f t="shared" si="13"/>
        <v>8</v>
      </c>
    </row>
    <row r="232" spans="1:52" ht="27.75" customHeight="1" x14ac:dyDescent="0.2">
      <c r="A232" s="19" t="s">
        <v>52</v>
      </c>
      <c r="B232" s="110">
        <v>67.411250989776448</v>
      </c>
      <c r="C232" s="334">
        <v>29</v>
      </c>
      <c r="D232" s="110">
        <v>99.999999999999986</v>
      </c>
      <c r="E232" s="658" t="s">
        <v>230</v>
      </c>
      <c r="F232" s="110">
        <v>146.49630385795717</v>
      </c>
      <c r="G232" s="334">
        <v>8</v>
      </c>
      <c r="H232" s="110">
        <v>216.604047748743</v>
      </c>
      <c r="I232" s="379">
        <f t="shared" si="12"/>
        <v>3</v>
      </c>
      <c r="J232" s="110">
        <v>281.41161418345598</v>
      </c>
      <c r="K232" s="379">
        <f t="shared" si="13"/>
        <v>7</v>
      </c>
    </row>
    <row r="233" spans="1:52" ht="27.75" customHeight="1" x14ac:dyDescent="0.2">
      <c r="A233" s="19" t="s">
        <v>12</v>
      </c>
      <c r="B233" s="110">
        <v>72.224613287766232</v>
      </c>
      <c r="C233" s="334">
        <v>19</v>
      </c>
      <c r="D233" s="110">
        <v>100</v>
      </c>
      <c r="E233" s="658" t="s">
        <v>230</v>
      </c>
      <c r="F233" s="110">
        <v>136.88407189140244</v>
      </c>
      <c r="G233" s="334">
        <v>25</v>
      </c>
      <c r="H233" s="110">
        <v>192.223370376074</v>
      </c>
      <c r="I233" s="379">
        <f t="shared" si="12"/>
        <v>24</v>
      </c>
      <c r="J233" s="110">
        <v>245.64503582229099</v>
      </c>
      <c r="K233" s="379">
        <f t="shared" si="13"/>
        <v>24</v>
      </c>
    </row>
    <row r="234" spans="1:52" ht="27.75" customHeight="1" x14ac:dyDescent="0.2">
      <c r="A234" s="19" t="s">
        <v>13</v>
      </c>
      <c r="B234" s="110">
        <v>72.956444232759821</v>
      </c>
      <c r="C234" s="334">
        <v>14</v>
      </c>
      <c r="D234" s="110">
        <v>99.999999999999986</v>
      </c>
      <c r="E234" s="658" t="s">
        <v>230</v>
      </c>
      <c r="F234" s="110">
        <v>147.48811727664733</v>
      </c>
      <c r="G234" s="334">
        <v>4</v>
      </c>
      <c r="H234" s="110">
        <v>212.52136516375401</v>
      </c>
      <c r="I234" s="379">
        <f t="shared" si="12"/>
        <v>7</v>
      </c>
      <c r="J234" s="110">
        <v>269.85548638922501</v>
      </c>
      <c r="K234" s="379">
        <f t="shared" si="13"/>
        <v>14</v>
      </c>
    </row>
    <row r="235" spans="1:52" ht="27.75" customHeight="1" x14ac:dyDescent="0.2">
      <c r="A235" s="19" t="s">
        <v>54</v>
      </c>
      <c r="B235" s="110">
        <v>72.989032260333644</v>
      </c>
      <c r="C235" s="334">
        <v>13</v>
      </c>
      <c r="D235" s="110">
        <v>100</v>
      </c>
      <c r="E235" s="658" t="s">
        <v>230</v>
      </c>
      <c r="F235" s="110">
        <v>146.96161646091531</v>
      </c>
      <c r="G235" s="334">
        <v>6</v>
      </c>
      <c r="H235" s="110">
        <v>212.528530925311</v>
      </c>
      <c r="I235" s="379">
        <f t="shared" si="12"/>
        <v>6</v>
      </c>
      <c r="J235" s="110">
        <v>266.15096120038697</v>
      </c>
      <c r="K235" s="379">
        <f t="shared" si="13"/>
        <v>17</v>
      </c>
    </row>
    <row r="236" spans="1:52" ht="27.75" customHeight="1" x14ac:dyDescent="0.2">
      <c r="A236" s="19" t="s">
        <v>55</v>
      </c>
      <c r="B236" s="110">
        <v>68.057502110960527</v>
      </c>
      <c r="C236" s="334">
        <v>28</v>
      </c>
      <c r="D236" s="110">
        <v>100</v>
      </c>
      <c r="E236" s="658" t="s">
        <v>230</v>
      </c>
      <c r="F236" s="110">
        <v>134.53281242398469</v>
      </c>
      <c r="G236" s="334">
        <v>29</v>
      </c>
      <c r="H236" s="110">
        <v>189.930520680651</v>
      </c>
      <c r="I236" s="379">
        <f t="shared" si="12"/>
        <v>25</v>
      </c>
      <c r="J236" s="110">
        <v>254.22927503792201</v>
      </c>
      <c r="K236" s="379">
        <f t="shared" si="13"/>
        <v>21</v>
      </c>
    </row>
    <row r="237" spans="1:52" ht="27.75" customHeight="1" x14ac:dyDescent="0.2">
      <c r="A237" s="19" t="s">
        <v>56</v>
      </c>
      <c r="B237" s="110">
        <v>73.759552364411519</v>
      </c>
      <c r="C237" s="334">
        <v>9</v>
      </c>
      <c r="D237" s="110">
        <v>99.999999999999986</v>
      </c>
      <c r="E237" s="658" t="s">
        <v>230</v>
      </c>
      <c r="F237" s="110">
        <v>138.92942599699859</v>
      </c>
      <c r="G237" s="334">
        <v>20</v>
      </c>
      <c r="H237" s="110">
        <v>188.20373361281</v>
      </c>
      <c r="I237" s="379">
        <f t="shared" si="12"/>
        <v>26</v>
      </c>
      <c r="J237" s="110">
        <v>243.19234865299299</v>
      </c>
      <c r="K237" s="379">
        <f t="shared" si="13"/>
        <v>25</v>
      </c>
    </row>
    <row r="238" spans="1:52" ht="27.75" customHeight="1" x14ac:dyDescent="0.2">
      <c r="A238" s="19" t="s">
        <v>57</v>
      </c>
      <c r="B238" s="110">
        <v>74.700262914192791</v>
      </c>
      <c r="C238" s="334">
        <v>5</v>
      </c>
      <c r="D238" s="110">
        <v>100.00000000000001</v>
      </c>
      <c r="E238" s="658" t="s">
        <v>230</v>
      </c>
      <c r="F238" s="110">
        <v>133.64115358933739</v>
      </c>
      <c r="G238" s="334">
        <v>30</v>
      </c>
      <c r="H238" s="110">
        <v>184.99139702231599</v>
      </c>
      <c r="I238" s="379">
        <f t="shared" si="12"/>
        <v>27</v>
      </c>
      <c r="J238" s="110">
        <v>235.78055706990301</v>
      </c>
      <c r="K238" s="379">
        <f t="shared" si="13"/>
        <v>28</v>
      </c>
    </row>
    <row r="239" spans="1:52" ht="27.75" customHeight="1" x14ac:dyDescent="0.2">
      <c r="A239" s="19" t="s">
        <v>58</v>
      </c>
      <c r="B239" s="110">
        <v>72.681375037110669</v>
      </c>
      <c r="C239" s="334">
        <v>16</v>
      </c>
      <c r="D239" s="110">
        <v>99.999999999999986</v>
      </c>
      <c r="E239" s="658" t="s">
        <v>230</v>
      </c>
      <c r="F239" s="110">
        <v>135.96757005221207</v>
      </c>
      <c r="G239" s="334">
        <v>27</v>
      </c>
      <c r="H239" s="110">
        <v>195.76193428195899</v>
      </c>
      <c r="I239" s="379">
        <f t="shared" si="12"/>
        <v>22</v>
      </c>
      <c r="J239" s="110">
        <v>240.875891889907</v>
      </c>
      <c r="K239" s="379">
        <f t="shared" si="13"/>
        <v>26</v>
      </c>
    </row>
    <row r="240" spans="1:52" ht="27.75" customHeight="1" x14ac:dyDescent="0.2">
      <c r="A240" s="19" t="s">
        <v>19</v>
      </c>
      <c r="B240" s="110">
        <v>68.444106062143462</v>
      </c>
      <c r="C240" s="334">
        <v>26</v>
      </c>
      <c r="D240" s="110">
        <v>100</v>
      </c>
      <c r="E240" s="658" t="s">
        <v>230</v>
      </c>
      <c r="F240" s="110">
        <v>135.33814686406612</v>
      </c>
      <c r="G240" s="334">
        <v>28</v>
      </c>
      <c r="H240" s="110">
        <v>182.22298109703101</v>
      </c>
      <c r="I240" s="379">
        <f t="shared" si="12"/>
        <v>29</v>
      </c>
      <c r="J240" s="110">
        <v>231.46000778562501</v>
      </c>
      <c r="K240" s="379">
        <f t="shared" si="13"/>
        <v>29</v>
      </c>
    </row>
    <row r="241" spans="1:11" ht="27.75" customHeight="1" x14ac:dyDescent="0.2">
      <c r="A241" s="19" t="s">
        <v>59</v>
      </c>
      <c r="B241" s="110">
        <v>74.664746135728393</v>
      </c>
      <c r="C241" s="334">
        <v>6</v>
      </c>
      <c r="D241" s="110">
        <v>99.999999999999986</v>
      </c>
      <c r="E241" s="658" t="s">
        <v>230</v>
      </c>
      <c r="F241" s="110">
        <v>138.30467028346021</v>
      </c>
      <c r="G241" s="334">
        <v>21</v>
      </c>
      <c r="H241" s="110">
        <v>196.974308108401</v>
      </c>
      <c r="I241" s="379">
        <f t="shared" si="12"/>
        <v>20</v>
      </c>
      <c r="J241" s="110">
        <v>249.794122015657</v>
      </c>
      <c r="K241" s="379">
        <f t="shared" si="13"/>
        <v>23</v>
      </c>
    </row>
    <row r="242" spans="1:11" ht="27.75" customHeight="1" x14ac:dyDescent="0.2">
      <c r="A242" s="19" t="s">
        <v>21</v>
      </c>
      <c r="B242" s="110">
        <v>73.200848884047502</v>
      </c>
      <c r="C242" s="334">
        <v>12</v>
      </c>
      <c r="D242" s="110">
        <v>100</v>
      </c>
      <c r="E242" s="658" t="s">
        <v>230</v>
      </c>
      <c r="F242" s="110">
        <v>132.68020516237524</v>
      </c>
      <c r="G242" s="334">
        <v>31</v>
      </c>
      <c r="H242" s="110">
        <v>175.98868029899501</v>
      </c>
      <c r="I242" s="379">
        <f t="shared" si="12"/>
        <v>31</v>
      </c>
      <c r="J242" s="110">
        <v>208.20092228188901</v>
      </c>
      <c r="K242" s="379">
        <f t="shared" si="13"/>
        <v>31</v>
      </c>
    </row>
    <row r="243" spans="1:11" ht="27.75" customHeight="1" x14ac:dyDescent="0.2">
      <c r="A243" s="19" t="s">
        <v>60</v>
      </c>
      <c r="B243" s="110">
        <v>70.794788123481098</v>
      </c>
      <c r="C243" s="334">
        <v>21</v>
      </c>
      <c r="D243" s="110">
        <v>100</v>
      </c>
      <c r="E243" s="658" t="s">
        <v>230</v>
      </c>
      <c r="F243" s="110">
        <v>139.58965371019139</v>
      </c>
      <c r="G243" s="334">
        <v>19</v>
      </c>
      <c r="H243" s="110">
        <v>196.53101416421799</v>
      </c>
      <c r="I243" s="379">
        <f t="shared" si="12"/>
        <v>21</v>
      </c>
      <c r="J243" s="110">
        <v>251.168861397103</v>
      </c>
      <c r="K243" s="379">
        <f t="shared" si="13"/>
        <v>22</v>
      </c>
    </row>
    <row r="244" spans="1:11" ht="27.75" customHeight="1" x14ac:dyDescent="0.2">
      <c r="A244" s="19" t="s">
        <v>61</v>
      </c>
      <c r="B244" s="110">
        <v>72.029872749654857</v>
      </c>
      <c r="C244" s="334">
        <v>20</v>
      </c>
      <c r="D244" s="110">
        <v>99.999999999999986</v>
      </c>
      <c r="E244" s="658" t="s">
        <v>230</v>
      </c>
      <c r="F244" s="110">
        <v>147.08497307349637</v>
      </c>
      <c r="G244" s="334">
        <v>5</v>
      </c>
      <c r="H244" s="110">
        <v>210.72724980151</v>
      </c>
      <c r="I244" s="379">
        <f t="shared" si="12"/>
        <v>8</v>
      </c>
      <c r="J244" s="110">
        <v>281.745246221309</v>
      </c>
      <c r="K244" s="379">
        <f t="shared" si="13"/>
        <v>6</v>
      </c>
    </row>
    <row r="245" spans="1:11" ht="27.75" customHeight="1" x14ac:dyDescent="0.2">
      <c r="A245" s="19" t="s">
        <v>62</v>
      </c>
      <c r="B245" s="110">
        <v>74.357367197128909</v>
      </c>
      <c r="C245" s="334">
        <v>7</v>
      </c>
      <c r="D245" s="110">
        <v>99.999999999999986</v>
      </c>
      <c r="E245" s="658" t="s">
        <v>230</v>
      </c>
      <c r="F245" s="110">
        <v>137.7537425665478</v>
      </c>
      <c r="G245" s="334">
        <v>23</v>
      </c>
      <c r="H245" s="110">
        <v>180.13743046185101</v>
      </c>
      <c r="I245" s="379">
        <f t="shared" si="12"/>
        <v>30</v>
      </c>
      <c r="J245" s="110">
        <v>229.81909281183101</v>
      </c>
      <c r="K245" s="379">
        <f t="shared" si="13"/>
        <v>30</v>
      </c>
    </row>
    <row r="246" spans="1:11" ht="27.75" customHeight="1" x14ac:dyDescent="0.2">
      <c r="A246" s="19" t="s">
        <v>63</v>
      </c>
      <c r="B246" s="110">
        <v>73.751141527848958</v>
      </c>
      <c r="C246" s="334">
        <v>10</v>
      </c>
      <c r="D246" s="110">
        <v>100</v>
      </c>
      <c r="E246" s="658" t="s">
        <v>230</v>
      </c>
      <c r="F246" s="110">
        <v>137.97452038952463</v>
      </c>
      <c r="G246" s="334">
        <v>22</v>
      </c>
      <c r="H246" s="110">
        <v>199.46228527400299</v>
      </c>
      <c r="I246" s="379">
        <f t="shared" si="12"/>
        <v>18</v>
      </c>
      <c r="J246" s="110">
        <v>268.217674515863</v>
      </c>
      <c r="K246" s="379">
        <f t="shared" si="13"/>
        <v>15</v>
      </c>
    </row>
    <row r="247" spans="1:11" ht="27.75" customHeight="1" x14ac:dyDescent="0.2">
      <c r="A247" s="19" t="s">
        <v>72</v>
      </c>
      <c r="B247" s="110">
        <v>65.68060783172605</v>
      </c>
      <c r="C247" s="334">
        <v>31</v>
      </c>
      <c r="D247" s="110">
        <v>99.999999999999986</v>
      </c>
      <c r="E247" s="658" t="s">
        <v>230</v>
      </c>
      <c r="F247" s="110">
        <v>148.08647277539686</v>
      </c>
      <c r="G247" s="334">
        <v>3</v>
      </c>
      <c r="H247" s="110">
        <v>213.21036834469601</v>
      </c>
      <c r="I247" s="379">
        <f t="shared" si="12"/>
        <v>5</v>
      </c>
      <c r="J247" s="110">
        <v>288.45327359533098</v>
      </c>
      <c r="K247" s="379">
        <f t="shared" si="13"/>
        <v>4</v>
      </c>
    </row>
    <row r="248" spans="1:11" ht="27.75" customHeight="1" x14ac:dyDescent="0.2">
      <c r="A248" s="19" t="s">
        <v>64</v>
      </c>
      <c r="B248" s="110">
        <v>76.087328932307528</v>
      </c>
      <c r="C248" s="334">
        <v>1</v>
      </c>
      <c r="D248" s="110">
        <v>100</v>
      </c>
      <c r="E248" s="658" t="s">
        <v>230</v>
      </c>
      <c r="F248" s="110">
        <v>141.33319075367845</v>
      </c>
      <c r="G248" s="334">
        <v>15</v>
      </c>
      <c r="H248" s="110">
        <v>204.70768409893199</v>
      </c>
      <c r="I248" s="379">
        <f t="shared" si="12"/>
        <v>14</v>
      </c>
      <c r="J248" s="110">
        <v>271.23070490536799</v>
      </c>
      <c r="K248" s="379">
        <f t="shared" si="13"/>
        <v>11</v>
      </c>
    </row>
    <row r="249" spans="1:11" ht="27.75" customHeight="1" x14ac:dyDescent="0.2">
      <c r="A249" s="19" t="s">
        <v>65</v>
      </c>
      <c r="B249" s="110">
        <v>68.44282149320604</v>
      </c>
      <c r="C249" s="334">
        <v>27</v>
      </c>
      <c r="D249" s="110">
        <v>100</v>
      </c>
      <c r="E249" s="658" t="s">
        <v>230</v>
      </c>
      <c r="F249" s="110">
        <v>143.89171931332501</v>
      </c>
      <c r="G249" s="334">
        <v>11</v>
      </c>
      <c r="H249" s="110">
        <v>207.075183646363</v>
      </c>
      <c r="I249" s="379">
        <f t="shared" si="12"/>
        <v>11</v>
      </c>
      <c r="J249" s="110">
        <v>290.18173649178499</v>
      </c>
      <c r="K249" s="379">
        <f t="shared" si="13"/>
        <v>3</v>
      </c>
    </row>
    <row r="250" spans="1:11" ht="27.75" customHeight="1" x14ac:dyDescent="0.2">
      <c r="A250" s="19" t="s">
        <v>66</v>
      </c>
      <c r="B250" s="110">
        <v>73.460690211861703</v>
      </c>
      <c r="C250" s="334">
        <v>11</v>
      </c>
      <c r="D250" s="110">
        <v>100</v>
      </c>
      <c r="E250" s="658" t="s">
        <v>230</v>
      </c>
      <c r="F250" s="110">
        <v>140.63938593678009</v>
      </c>
      <c r="G250" s="334">
        <v>17</v>
      </c>
      <c r="H250" s="110">
        <v>202.42111460432801</v>
      </c>
      <c r="I250" s="379">
        <f t="shared" si="12"/>
        <v>16</v>
      </c>
      <c r="J250" s="110">
        <v>270.00065191912603</v>
      </c>
      <c r="K250" s="379">
        <f t="shared" si="13"/>
        <v>13</v>
      </c>
    </row>
    <row r="251" spans="1:11" ht="27.75" customHeight="1" x14ac:dyDescent="0.2">
      <c r="A251" s="19" t="s">
        <v>67</v>
      </c>
      <c r="B251" s="110">
        <v>72.579629672596155</v>
      </c>
      <c r="C251" s="334">
        <v>17</v>
      </c>
      <c r="D251" s="110">
        <v>100</v>
      </c>
      <c r="E251" s="658" t="s">
        <v>230</v>
      </c>
      <c r="F251" s="110">
        <v>137.71631957029734</v>
      </c>
      <c r="G251" s="334">
        <v>24</v>
      </c>
      <c r="H251" s="110">
        <v>204.794544001898</v>
      </c>
      <c r="I251" s="379">
        <f t="shared" si="12"/>
        <v>13</v>
      </c>
      <c r="J251" s="110">
        <v>270.70726322479197</v>
      </c>
      <c r="K251" s="379">
        <f t="shared" si="13"/>
        <v>12</v>
      </c>
    </row>
    <row r="252" spans="1:11" ht="27.75" customHeight="1" x14ac:dyDescent="0.2">
      <c r="A252" s="19" t="s">
        <v>68</v>
      </c>
      <c r="B252" s="110">
        <v>74.222943440753681</v>
      </c>
      <c r="C252" s="334">
        <v>8</v>
      </c>
      <c r="D252" s="110">
        <v>100.00000000000001</v>
      </c>
      <c r="E252" s="658" t="s">
        <v>230</v>
      </c>
      <c r="F252" s="110">
        <v>145.87502622706131</v>
      </c>
      <c r="G252" s="334">
        <v>9</v>
      </c>
      <c r="H252" s="110">
        <v>207.79244352381201</v>
      </c>
      <c r="I252" s="379">
        <f t="shared" si="12"/>
        <v>9</v>
      </c>
      <c r="J252" s="110">
        <v>283.690019301235</v>
      </c>
      <c r="K252" s="379">
        <f t="shared" si="13"/>
        <v>5</v>
      </c>
    </row>
    <row r="253" spans="1:11" ht="27.75" customHeight="1" x14ac:dyDescent="0.2">
      <c r="A253" s="19" t="s">
        <v>134</v>
      </c>
      <c r="B253" s="110">
        <v>72.717965922517479</v>
      </c>
      <c r="C253" s="334">
        <v>15</v>
      </c>
      <c r="D253" s="110">
        <v>100.00000000000001</v>
      </c>
      <c r="E253" s="658" t="s">
        <v>230</v>
      </c>
      <c r="F253" s="110">
        <v>146.77307208694384</v>
      </c>
      <c r="G253" s="334">
        <v>7</v>
      </c>
      <c r="H253" s="110">
        <v>199.23043934217301</v>
      </c>
      <c r="I253" s="379">
        <f t="shared" si="12"/>
        <v>19</v>
      </c>
      <c r="J253" s="110">
        <v>261.51117718704802</v>
      </c>
      <c r="K253" s="379">
        <f t="shared" si="13"/>
        <v>19</v>
      </c>
    </row>
    <row r="254" spans="1:11" ht="27.75" customHeight="1" x14ac:dyDescent="0.2">
      <c r="A254" s="19" t="s">
        <v>69</v>
      </c>
      <c r="B254" s="110">
        <v>75.031606674151661</v>
      </c>
      <c r="C254" s="334">
        <v>4</v>
      </c>
      <c r="D254" s="110">
        <v>100.00000000000001</v>
      </c>
      <c r="E254" s="658" t="s">
        <v>230</v>
      </c>
      <c r="F254" s="110">
        <v>143.11972770631706</v>
      </c>
      <c r="G254" s="334">
        <v>12</v>
      </c>
      <c r="H254" s="110">
        <v>203.35386490792399</v>
      </c>
      <c r="I254" s="379">
        <f t="shared" si="12"/>
        <v>15</v>
      </c>
      <c r="J254" s="110">
        <v>273.468997215191</v>
      </c>
      <c r="K254" s="379">
        <f t="shared" si="13"/>
        <v>9</v>
      </c>
    </row>
    <row r="255" spans="1:11" ht="27.75" customHeight="1" x14ac:dyDescent="0.2">
      <c r="A255" s="19" t="s">
        <v>73</v>
      </c>
      <c r="B255" s="110">
        <v>70.491621524207176</v>
      </c>
      <c r="C255" s="334">
        <v>23</v>
      </c>
      <c r="D255" s="110">
        <v>100.00000000000001</v>
      </c>
      <c r="E255" s="658" t="s">
        <v>230</v>
      </c>
      <c r="F255" s="110">
        <v>140.37909623735843</v>
      </c>
      <c r="G255" s="334">
        <v>18</v>
      </c>
      <c r="H255" s="110">
        <v>194.211879411507</v>
      </c>
      <c r="I255" s="379">
        <f t="shared" si="12"/>
        <v>23</v>
      </c>
      <c r="J255" s="110">
        <v>259.30739592917701</v>
      </c>
      <c r="K255" s="379">
        <f t="shared" si="13"/>
        <v>20</v>
      </c>
    </row>
    <row r="256" spans="1:11" ht="27.75" customHeight="1" x14ac:dyDescent="0.2">
      <c r="A256" s="19" t="s">
        <v>70</v>
      </c>
      <c r="B256" s="110">
        <v>75.696635692126435</v>
      </c>
      <c r="C256" s="334">
        <v>2</v>
      </c>
      <c r="D256" s="110">
        <v>100</v>
      </c>
      <c r="E256" s="658" t="s">
        <v>230</v>
      </c>
      <c r="F256" s="110">
        <v>143.97214981632357</v>
      </c>
      <c r="G256" s="334">
        <v>10</v>
      </c>
      <c r="H256" s="110">
        <v>207.77966286052001</v>
      </c>
      <c r="I256" s="379">
        <f t="shared" si="12"/>
        <v>10</v>
      </c>
      <c r="J256" s="110">
        <v>263.49257281354397</v>
      </c>
      <c r="K256" s="379">
        <f t="shared" si="13"/>
        <v>18</v>
      </c>
    </row>
    <row r="257" spans="1:52" ht="27.75" customHeight="1" x14ac:dyDescent="0.2">
      <c r="A257" s="19" t="s">
        <v>36</v>
      </c>
      <c r="B257" s="110">
        <v>69.330205228835013</v>
      </c>
      <c r="C257" s="334">
        <v>25</v>
      </c>
      <c r="D257" s="110">
        <v>100</v>
      </c>
      <c r="E257" s="658" t="s">
        <v>230</v>
      </c>
      <c r="F257" s="110">
        <v>150.63454404993112</v>
      </c>
      <c r="G257" s="334">
        <v>1</v>
      </c>
      <c r="H257" s="110">
        <v>227.26937966449901</v>
      </c>
      <c r="I257" s="379">
        <f t="shared" si="12"/>
        <v>1</v>
      </c>
      <c r="J257" s="110">
        <v>294.84788814326902</v>
      </c>
      <c r="K257" s="379">
        <f t="shared" si="13"/>
        <v>1</v>
      </c>
    </row>
    <row r="258" spans="1:52" s="705" customFormat="1" ht="27.75" customHeight="1" x14ac:dyDescent="0.2">
      <c r="A258" s="199" t="s">
        <v>139</v>
      </c>
      <c r="L258" s="514"/>
      <c r="M258" s="514"/>
      <c r="N258" s="514"/>
      <c r="O258" s="514"/>
      <c r="P258" s="514"/>
      <c r="Q258" s="514"/>
      <c r="R258" s="514"/>
      <c r="S258" s="514"/>
      <c r="T258" s="514"/>
      <c r="U258" s="514"/>
      <c r="V258" s="514"/>
      <c r="W258" s="514"/>
      <c r="X258" s="514"/>
      <c r="Y258" s="514"/>
      <c r="Z258" s="514"/>
      <c r="AA258" s="514"/>
      <c r="AB258" s="514"/>
      <c r="AC258" s="514"/>
      <c r="AD258" s="514"/>
      <c r="AE258" s="514"/>
      <c r="AF258" s="514"/>
      <c r="AG258" s="514"/>
      <c r="AH258" s="514"/>
      <c r="AI258" s="514"/>
      <c r="AJ258" s="514"/>
      <c r="AK258" s="514"/>
      <c r="AL258" s="514"/>
      <c r="AM258" s="514"/>
      <c r="AN258" s="514"/>
      <c r="AO258" s="514"/>
      <c r="AP258" s="514"/>
      <c r="AQ258" s="514"/>
      <c r="AR258" s="514"/>
      <c r="AS258" s="514"/>
      <c r="AT258" s="514"/>
      <c r="AU258" s="514"/>
      <c r="AV258" s="514"/>
      <c r="AW258" s="514"/>
      <c r="AX258" s="514"/>
      <c r="AY258" s="514"/>
      <c r="AZ258" s="514"/>
    </row>
    <row r="260" spans="1:52" ht="27.75" customHeight="1" x14ac:dyDescent="0.2">
      <c r="A260" s="469" t="s">
        <v>1054</v>
      </c>
    </row>
    <row r="261" spans="1:52" ht="27.75" customHeight="1" x14ac:dyDescent="0.2">
      <c r="A261" s="721" t="s">
        <v>1</v>
      </c>
      <c r="B261" s="730">
        <v>1399</v>
      </c>
      <c r="C261" s="731"/>
      <c r="D261" s="730">
        <v>1400</v>
      </c>
      <c r="E261" s="731"/>
      <c r="F261" s="730">
        <v>1401</v>
      </c>
      <c r="G261" s="731"/>
      <c r="H261" s="730">
        <v>1402</v>
      </c>
      <c r="I261" s="731"/>
      <c r="J261" s="730">
        <v>1403</v>
      </c>
      <c r="K261" s="731"/>
    </row>
    <row r="262" spans="1:52" ht="27.75" customHeight="1" x14ac:dyDescent="0.2">
      <c r="A262" s="721"/>
      <c r="B262" s="493" t="s">
        <v>269</v>
      </c>
      <c r="C262" s="493" t="s">
        <v>3</v>
      </c>
      <c r="D262" s="493" t="s">
        <v>269</v>
      </c>
      <c r="E262" s="493" t="s">
        <v>3</v>
      </c>
      <c r="F262" s="493" t="s">
        <v>269</v>
      </c>
      <c r="G262" s="493" t="s">
        <v>3</v>
      </c>
      <c r="H262" s="493" t="s">
        <v>269</v>
      </c>
      <c r="I262" s="493" t="s">
        <v>3</v>
      </c>
      <c r="J262" s="493" t="s">
        <v>269</v>
      </c>
      <c r="K262" s="493" t="s">
        <v>3</v>
      </c>
    </row>
    <row r="263" spans="1:52" s="704" customFormat="1" ht="27.75" customHeight="1" x14ac:dyDescent="0.2">
      <c r="A263" s="117" t="s">
        <v>47</v>
      </c>
      <c r="B263" s="364">
        <v>72.603480268702768</v>
      </c>
      <c r="C263" s="1" t="s">
        <v>230</v>
      </c>
      <c r="D263" s="364">
        <v>99.999999999999986</v>
      </c>
      <c r="E263" s="1" t="s">
        <v>230</v>
      </c>
      <c r="F263" s="364">
        <v>135.72764184067714</v>
      </c>
      <c r="G263" s="1" t="s">
        <v>230</v>
      </c>
      <c r="H263" s="364">
        <v>192.92633734709699</v>
      </c>
      <c r="I263" s="1" t="s">
        <v>230</v>
      </c>
      <c r="J263" s="364">
        <v>246.54999709779199</v>
      </c>
      <c r="K263" s="1" t="s">
        <v>230</v>
      </c>
      <c r="L263" s="514"/>
      <c r="M263" s="514"/>
      <c r="N263" s="514"/>
      <c r="O263" s="514"/>
      <c r="P263" s="514"/>
      <c r="Q263" s="514"/>
      <c r="R263" s="514"/>
      <c r="S263" s="514"/>
      <c r="T263" s="514"/>
      <c r="U263" s="514"/>
      <c r="V263" s="514"/>
      <c r="W263" s="514"/>
      <c r="X263" s="514"/>
      <c r="Y263" s="514"/>
      <c r="Z263" s="514"/>
      <c r="AA263" s="514"/>
      <c r="AB263" s="514"/>
      <c r="AC263" s="514"/>
      <c r="AD263" s="514"/>
      <c r="AE263" s="514"/>
      <c r="AF263" s="514"/>
      <c r="AG263" s="514"/>
      <c r="AH263" s="514"/>
      <c r="AI263" s="514"/>
      <c r="AJ263" s="514"/>
      <c r="AK263" s="514"/>
      <c r="AL263" s="514"/>
      <c r="AM263" s="514"/>
      <c r="AN263" s="514"/>
      <c r="AO263" s="514"/>
      <c r="AP263" s="514"/>
      <c r="AQ263" s="514"/>
      <c r="AR263" s="514"/>
      <c r="AS263" s="514"/>
      <c r="AT263" s="514"/>
      <c r="AU263" s="514"/>
      <c r="AV263" s="514"/>
      <c r="AW263" s="514"/>
      <c r="AX263" s="514"/>
      <c r="AY263" s="514"/>
      <c r="AZ263" s="514"/>
    </row>
    <row r="264" spans="1:52" ht="27.75" customHeight="1" x14ac:dyDescent="0.2">
      <c r="A264" s="19" t="s">
        <v>48</v>
      </c>
      <c r="B264" s="110">
        <v>70.894740207768137</v>
      </c>
      <c r="C264" s="334">
        <v>29</v>
      </c>
      <c r="D264" s="110">
        <v>100</v>
      </c>
      <c r="E264" s="658" t="s">
        <v>230</v>
      </c>
      <c r="F264" s="110">
        <v>140.48112098440581</v>
      </c>
      <c r="G264" s="334">
        <v>8</v>
      </c>
      <c r="H264" s="110">
        <v>204.37087348950001</v>
      </c>
      <c r="I264" s="379">
        <f>RANK(H264,$H$264:$H$294)</f>
        <v>6</v>
      </c>
      <c r="J264" s="110">
        <v>257.09808330879503</v>
      </c>
      <c r="K264" s="379">
        <f>RANK(J264,$J$264:$J$294)</f>
        <v>3</v>
      </c>
    </row>
    <row r="265" spans="1:52" ht="27.75" customHeight="1" x14ac:dyDescent="0.2">
      <c r="A265" s="19" t="s">
        <v>49</v>
      </c>
      <c r="B265" s="110">
        <v>74.705748718879377</v>
      </c>
      <c r="C265" s="334">
        <v>11</v>
      </c>
      <c r="D265" s="110">
        <v>100</v>
      </c>
      <c r="E265" s="658" t="s">
        <v>230</v>
      </c>
      <c r="F265" s="110">
        <v>133.47162206895229</v>
      </c>
      <c r="G265" s="334">
        <v>23</v>
      </c>
      <c r="H265" s="110">
        <v>190.20773209127299</v>
      </c>
      <c r="I265" s="379">
        <f t="shared" ref="I265:I294" si="14">RANK(H265,$H$264:$H$294)</f>
        <v>19</v>
      </c>
      <c r="J265" s="110">
        <v>250.626790740508</v>
      </c>
      <c r="K265" s="379">
        <f t="shared" ref="K265:K294" si="15">RANK(J265,$J$264:$J$294)</f>
        <v>12</v>
      </c>
    </row>
    <row r="266" spans="1:52" ht="27.75" customHeight="1" x14ac:dyDescent="0.2">
      <c r="A266" s="19" t="s">
        <v>50</v>
      </c>
      <c r="B266" s="110">
        <v>76.472778188668684</v>
      </c>
      <c r="C266" s="334">
        <v>4</v>
      </c>
      <c r="D266" s="110">
        <v>100</v>
      </c>
      <c r="E266" s="658" t="s">
        <v>230</v>
      </c>
      <c r="F266" s="110">
        <v>137.10940101410148</v>
      </c>
      <c r="G266" s="334">
        <v>18</v>
      </c>
      <c r="H266" s="110">
        <v>200.18681449927499</v>
      </c>
      <c r="I266" s="379">
        <f t="shared" si="14"/>
        <v>10</v>
      </c>
      <c r="J266" s="110">
        <v>251.72425514752501</v>
      </c>
      <c r="K266" s="379">
        <f t="shared" si="15"/>
        <v>9</v>
      </c>
    </row>
    <row r="267" spans="1:52" ht="27.75" customHeight="1" x14ac:dyDescent="0.2">
      <c r="A267" s="19" t="s">
        <v>51</v>
      </c>
      <c r="B267" s="110">
        <v>76.159000996358344</v>
      </c>
      <c r="C267" s="334">
        <v>5</v>
      </c>
      <c r="D267" s="110">
        <v>99.999999999999986</v>
      </c>
      <c r="E267" s="658" t="s">
        <v>230</v>
      </c>
      <c r="F267" s="110">
        <v>135.41694067984707</v>
      </c>
      <c r="G267" s="334">
        <v>19</v>
      </c>
      <c r="H267" s="110">
        <v>197.49067262366199</v>
      </c>
      <c r="I267" s="379">
        <f t="shared" si="14"/>
        <v>14</v>
      </c>
      <c r="J267" s="110">
        <v>255.49189768702601</v>
      </c>
      <c r="K267" s="379">
        <f t="shared" si="15"/>
        <v>5</v>
      </c>
    </row>
    <row r="268" spans="1:52" ht="27.75" customHeight="1" x14ac:dyDescent="0.2">
      <c r="A268" s="19" t="s">
        <v>10</v>
      </c>
      <c r="B268" s="110">
        <v>73.527780858526029</v>
      </c>
      <c r="C268" s="334">
        <v>16</v>
      </c>
      <c r="D268" s="110">
        <v>100</v>
      </c>
      <c r="E268" s="658" t="s">
        <v>230</v>
      </c>
      <c r="F268" s="110">
        <v>139.63311192798704</v>
      </c>
      <c r="G268" s="334">
        <v>10</v>
      </c>
      <c r="H268" s="110">
        <v>200.895249180121</v>
      </c>
      <c r="I268" s="379">
        <f t="shared" si="14"/>
        <v>9</v>
      </c>
      <c r="J268" s="110">
        <v>250.06877232421601</v>
      </c>
      <c r="K268" s="379">
        <f t="shared" si="15"/>
        <v>14</v>
      </c>
    </row>
    <row r="269" spans="1:52" ht="27.75" customHeight="1" x14ac:dyDescent="0.2">
      <c r="A269" s="19" t="s">
        <v>52</v>
      </c>
      <c r="B269" s="110">
        <v>69.727476964943477</v>
      </c>
      <c r="C269" s="334">
        <v>30</v>
      </c>
      <c r="D269" s="110">
        <v>100</v>
      </c>
      <c r="E269" s="658" t="s">
        <v>230</v>
      </c>
      <c r="F269" s="110">
        <v>132.24612190668472</v>
      </c>
      <c r="G269" s="334">
        <v>27</v>
      </c>
      <c r="H269" s="110">
        <v>184.47510162073499</v>
      </c>
      <c r="I269" s="379">
        <f t="shared" si="14"/>
        <v>27</v>
      </c>
      <c r="J269" s="110">
        <v>223.10697129365801</v>
      </c>
      <c r="K269" s="379">
        <f t="shared" si="15"/>
        <v>28</v>
      </c>
    </row>
    <row r="270" spans="1:52" ht="27.75" customHeight="1" x14ac:dyDescent="0.2">
      <c r="A270" s="19" t="s">
        <v>12</v>
      </c>
      <c r="B270" s="110">
        <v>74.063117064730136</v>
      </c>
      <c r="C270" s="334">
        <v>12</v>
      </c>
      <c r="D270" s="110">
        <v>100</v>
      </c>
      <c r="E270" s="658" t="s">
        <v>230</v>
      </c>
      <c r="F270" s="110">
        <v>132.79043611640074</v>
      </c>
      <c r="G270" s="334">
        <v>26</v>
      </c>
      <c r="H270" s="110">
        <v>188.09713766473499</v>
      </c>
      <c r="I270" s="379">
        <f t="shared" si="14"/>
        <v>23</v>
      </c>
      <c r="J270" s="110">
        <v>233.461774484036</v>
      </c>
      <c r="K270" s="379">
        <f t="shared" si="15"/>
        <v>24</v>
      </c>
    </row>
    <row r="271" spans="1:52" ht="27.75" customHeight="1" x14ac:dyDescent="0.2">
      <c r="A271" s="19" t="s">
        <v>13</v>
      </c>
      <c r="B271" s="110">
        <v>71.745136582168584</v>
      </c>
      <c r="C271" s="334">
        <v>24</v>
      </c>
      <c r="D271" s="110">
        <v>100.00000000000001</v>
      </c>
      <c r="E271" s="658" t="s">
        <v>230</v>
      </c>
      <c r="F271" s="110">
        <v>131.16911144287101</v>
      </c>
      <c r="G271" s="334">
        <v>29</v>
      </c>
      <c r="H271" s="110">
        <v>189.06215050941501</v>
      </c>
      <c r="I271" s="379">
        <f t="shared" si="14"/>
        <v>21</v>
      </c>
      <c r="J271" s="110">
        <v>256.99196221055797</v>
      </c>
      <c r="K271" s="379">
        <f t="shared" si="15"/>
        <v>4</v>
      </c>
    </row>
    <row r="272" spans="1:52" ht="27.75" customHeight="1" x14ac:dyDescent="0.2">
      <c r="A272" s="19" t="s">
        <v>54</v>
      </c>
      <c r="B272" s="110">
        <v>71.078574527840999</v>
      </c>
      <c r="C272" s="334">
        <v>28</v>
      </c>
      <c r="D272" s="110">
        <v>99.999999999999986</v>
      </c>
      <c r="E272" s="658" t="s">
        <v>230</v>
      </c>
      <c r="F272" s="110">
        <v>131.67733641780018</v>
      </c>
      <c r="G272" s="334">
        <v>28</v>
      </c>
      <c r="H272" s="110">
        <v>187.14657780210001</v>
      </c>
      <c r="I272" s="379">
        <f t="shared" si="14"/>
        <v>24</v>
      </c>
      <c r="J272" s="110">
        <v>234.77214971517401</v>
      </c>
      <c r="K272" s="379">
        <f t="shared" si="15"/>
        <v>22</v>
      </c>
    </row>
    <row r="273" spans="1:11" ht="27.75" customHeight="1" x14ac:dyDescent="0.2">
      <c r="A273" s="19" t="s">
        <v>55</v>
      </c>
      <c r="B273" s="110">
        <v>76.033576761221155</v>
      </c>
      <c r="C273" s="334">
        <v>7</v>
      </c>
      <c r="D273" s="110">
        <v>99.999999999999986</v>
      </c>
      <c r="E273" s="658" t="s">
        <v>230</v>
      </c>
      <c r="F273" s="110">
        <v>138.48567883153029</v>
      </c>
      <c r="G273" s="334">
        <v>13</v>
      </c>
      <c r="H273" s="110">
        <v>207.634582199546</v>
      </c>
      <c r="I273" s="379">
        <f t="shared" si="14"/>
        <v>1</v>
      </c>
      <c r="J273" s="110">
        <v>249.662764988296</v>
      </c>
      <c r="K273" s="379">
        <f t="shared" si="15"/>
        <v>15</v>
      </c>
    </row>
    <row r="274" spans="1:11" ht="27.75" customHeight="1" x14ac:dyDescent="0.2">
      <c r="A274" s="19" t="s">
        <v>56</v>
      </c>
      <c r="B274" s="110">
        <v>75.328060463454136</v>
      </c>
      <c r="C274" s="334">
        <v>10</v>
      </c>
      <c r="D274" s="110">
        <v>99.999999999999986</v>
      </c>
      <c r="E274" s="658" t="s">
        <v>230</v>
      </c>
      <c r="F274" s="110">
        <v>133.23966101540208</v>
      </c>
      <c r="G274" s="334">
        <v>24</v>
      </c>
      <c r="H274" s="110">
        <v>185.34454411929201</v>
      </c>
      <c r="I274" s="379">
        <f t="shared" si="14"/>
        <v>26</v>
      </c>
      <c r="J274" s="110">
        <v>234.265816872019</v>
      </c>
      <c r="K274" s="379">
        <f t="shared" si="15"/>
        <v>23</v>
      </c>
    </row>
    <row r="275" spans="1:11" ht="27.75" customHeight="1" x14ac:dyDescent="0.2">
      <c r="A275" s="19" t="s">
        <v>57</v>
      </c>
      <c r="B275" s="110">
        <v>71.884660385629317</v>
      </c>
      <c r="C275" s="334">
        <v>23</v>
      </c>
      <c r="D275" s="110">
        <v>99.999999999999986</v>
      </c>
      <c r="E275" s="658" t="s">
        <v>230</v>
      </c>
      <c r="F275" s="110">
        <v>129.00939823593407</v>
      </c>
      <c r="G275" s="334">
        <v>30</v>
      </c>
      <c r="H275" s="110">
        <v>169.72303754466401</v>
      </c>
      <c r="I275" s="379">
        <f t="shared" si="14"/>
        <v>31</v>
      </c>
      <c r="J275" s="110">
        <v>204.05906212329299</v>
      </c>
      <c r="K275" s="379">
        <f t="shared" si="15"/>
        <v>31</v>
      </c>
    </row>
    <row r="276" spans="1:11" ht="27.75" customHeight="1" x14ac:dyDescent="0.2">
      <c r="A276" s="19" t="s">
        <v>58</v>
      </c>
      <c r="B276" s="110">
        <v>71.443843714049208</v>
      </c>
      <c r="C276" s="334">
        <v>26</v>
      </c>
      <c r="D276" s="110">
        <v>100.00000000000001</v>
      </c>
      <c r="E276" s="658" t="s">
        <v>230</v>
      </c>
      <c r="F276" s="110">
        <v>138.95431553718439</v>
      </c>
      <c r="G276" s="334">
        <v>11</v>
      </c>
      <c r="H276" s="110">
        <v>193.74969847408801</v>
      </c>
      <c r="I276" s="379">
        <f t="shared" si="14"/>
        <v>17</v>
      </c>
      <c r="J276" s="110">
        <v>243.50334146385899</v>
      </c>
      <c r="K276" s="379">
        <f t="shared" si="15"/>
        <v>19</v>
      </c>
    </row>
    <row r="277" spans="1:11" ht="27.75" customHeight="1" x14ac:dyDescent="0.2">
      <c r="A277" s="19" t="s">
        <v>19</v>
      </c>
      <c r="B277" s="110">
        <v>71.414032168762759</v>
      </c>
      <c r="C277" s="334">
        <v>27</v>
      </c>
      <c r="D277" s="110">
        <v>100</v>
      </c>
      <c r="E277" s="658" t="s">
        <v>230</v>
      </c>
      <c r="F277" s="110">
        <v>141.03736373547781</v>
      </c>
      <c r="G277" s="334">
        <v>5</v>
      </c>
      <c r="H277" s="110">
        <v>198.967924443371</v>
      </c>
      <c r="I277" s="379">
        <f t="shared" si="14"/>
        <v>12</v>
      </c>
      <c r="J277" s="110">
        <v>243.21290032445401</v>
      </c>
      <c r="K277" s="379">
        <f t="shared" si="15"/>
        <v>20</v>
      </c>
    </row>
    <row r="278" spans="1:11" ht="27.75" customHeight="1" x14ac:dyDescent="0.2">
      <c r="A278" s="19" t="s">
        <v>59</v>
      </c>
      <c r="B278" s="110">
        <v>77.068875805462753</v>
      </c>
      <c r="C278" s="334">
        <v>3</v>
      </c>
      <c r="D278" s="110">
        <v>100.00000000000001</v>
      </c>
      <c r="E278" s="658" t="s">
        <v>230</v>
      </c>
      <c r="F278" s="110">
        <v>125.65788666164232</v>
      </c>
      <c r="G278" s="334">
        <v>31</v>
      </c>
      <c r="H278" s="110">
        <v>170.441826005911</v>
      </c>
      <c r="I278" s="379">
        <f t="shared" si="14"/>
        <v>30</v>
      </c>
      <c r="J278" s="110">
        <v>217.33055355083201</v>
      </c>
      <c r="K278" s="379">
        <f t="shared" si="15"/>
        <v>29</v>
      </c>
    </row>
    <row r="279" spans="1:11" ht="27.75" customHeight="1" x14ac:dyDescent="0.2">
      <c r="A279" s="19" t="s">
        <v>21</v>
      </c>
      <c r="B279" s="110">
        <v>72.529078538540816</v>
      </c>
      <c r="C279" s="334">
        <v>22</v>
      </c>
      <c r="D279" s="110">
        <v>100</v>
      </c>
      <c r="E279" s="658" t="s">
        <v>230</v>
      </c>
      <c r="F279" s="110">
        <v>137.56339264229254</v>
      </c>
      <c r="G279" s="334">
        <v>16</v>
      </c>
      <c r="H279" s="110">
        <v>185.538600973607</v>
      </c>
      <c r="I279" s="379">
        <f t="shared" si="14"/>
        <v>25</v>
      </c>
      <c r="J279" s="110">
        <v>212.90046576362801</v>
      </c>
      <c r="K279" s="379">
        <f t="shared" si="15"/>
        <v>30</v>
      </c>
    </row>
    <row r="280" spans="1:11" ht="27.75" customHeight="1" x14ac:dyDescent="0.2">
      <c r="A280" s="19" t="s">
        <v>60</v>
      </c>
      <c r="B280" s="110">
        <v>72.556272466357456</v>
      </c>
      <c r="C280" s="334">
        <v>21</v>
      </c>
      <c r="D280" s="110">
        <v>100</v>
      </c>
      <c r="E280" s="658" t="s">
        <v>230</v>
      </c>
      <c r="F280" s="110">
        <v>132.83383050061065</v>
      </c>
      <c r="G280" s="334">
        <v>25</v>
      </c>
      <c r="H280" s="110">
        <v>183.12594659018799</v>
      </c>
      <c r="I280" s="379">
        <f t="shared" si="14"/>
        <v>29</v>
      </c>
      <c r="J280" s="110">
        <v>231.28736848859299</v>
      </c>
      <c r="K280" s="379">
        <f t="shared" si="15"/>
        <v>25</v>
      </c>
    </row>
    <row r="281" spans="1:11" ht="27.75" customHeight="1" x14ac:dyDescent="0.2">
      <c r="A281" s="19" t="s">
        <v>61</v>
      </c>
      <c r="B281" s="110">
        <v>71.726969446490003</v>
      </c>
      <c r="C281" s="334">
        <v>25</v>
      </c>
      <c r="D281" s="110">
        <v>100</v>
      </c>
      <c r="E281" s="658" t="s">
        <v>230</v>
      </c>
      <c r="F281" s="110">
        <v>141.25134345765653</v>
      </c>
      <c r="G281" s="334">
        <v>4</v>
      </c>
      <c r="H281" s="110">
        <v>206.94755072714599</v>
      </c>
      <c r="I281" s="379">
        <f t="shared" si="14"/>
        <v>3</v>
      </c>
      <c r="J281" s="110">
        <v>259.77121062743402</v>
      </c>
      <c r="K281" s="379">
        <f t="shared" si="15"/>
        <v>1</v>
      </c>
    </row>
    <row r="282" spans="1:11" ht="27.75" customHeight="1" x14ac:dyDescent="0.2">
      <c r="A282" s="19" t="s">
        <v>62</v>
      </c>
      <c r="B282" s="110">
        <v>76.037610245240529</v>
      </c>
      <c r="C282" s="334">
        <v>6</v>
      </c>
      <c r="D282" s="110">
        <v>100</v>
      </c>
      <c r="E282" s="658" t="s">
        <v>230</v>
      </c>
      <c r="F282" s="110">
        <v>141.02868817776277</v>
      </c>
      <c r="G282" s="334">
        <v>6</v>
      </c>
      <c r="H282" s="110">
        <v>202.38885169645499</v>
      </c>
      <c r="I282" s="379">
        <f t="shared" si="14"/>
        <v>8</v>
      </c>
      <c r="J282" s="110">
        <v>244.792495384191</v>
      </c>
      <c r="K282" s="379">
        <f t="shared" si="15"/>
        <v>18</v>
      </c>
    </row>
    <row r="283" spans="1:11" ht="27.75" customHeight="1" x14ac:dyDescent="0.2">
      <c r="A283" s="19" t="s">
        <v>63</v>
      </c>
      <c r="B283" s="110">
        <v>73.49595525615868</v>
      </c>
      <c r="C283" s="334">
        <v>18</v>
      </c>
      <c r="D283" s="110">
        <v>99.999999999999986</v>
      </c>
      <c r="E283" s="658" t="s">
        <v>230</v>
      </c>
      <c r="F283" s="110">
        <v>140.88922667910342</v>
      </c>
      <c r="G283" s="334">
        <v>7</v>
      </c>
      <c r="H283" s="110">
        <v>203.303764876976</v>
      </c>
      <c r="I283" s="379">
        <f t="shared" si="14"/>
        <v>7</v>
      </c>
      <c r="J283" s="110">
        <v>254.784634449831</v>
      </c>
      <c r="K283" s="379">
        <f t="shared" si="15"/>
        <v>6</v>
      </c>
    </row>
    <row r="284" spans="1:11" ht="27.75" customHeight="1" x14ac:dyDescent="0.2">
      <c r="A284" s="19" t="s">
        <v>72</v>
      </c>
      <c r="B284" s="110">
        <v>73.286400714413915</v>
      </c>
      <c r="C284" s="334">
        <v>19</v>
      </c>
      <c r="D284" s="110">
        <v>100</v>
      </c>
      <c r="E284" s="658" t="s">
        <v>230</v>
      </c>
      <c r="F284" s="110">
        <v>134.08341377504846</v>
      </c>
      <c r="G284" s="334">
        <v>21</v>
      </c>
      <c r="H284" s="110">
        <v>183.80391798666</v>
      </c>
      <c r="I284" s="379">
        <f t="shared" si="14"/>
        <v>28</v>
      </c>
      <c r="J284" s="110">
        <v>230.25043123165199</v>
      </c>
      <c r="K284" s="379">
        <f t="shared" si="15"/>
        <v>27</v>
      </c>
    </row>
    <row r="285" spans="1:11" ht="27.75" customHeight="1" x14ac:dyDescent="0.2">
      <c r="A285" s="19" t="s">
        <v>64</v>
      </c>
      <c r="B285" s="110">
        <v>73.770089934069773</v>
      </c>
      <c r="C285" s="334">
        <v>14</v>
      </c>
      <c r="D285" s="110">
        <v>100.00000000000003</v>
      </c>
      <c r="E285" s="658" t="s">
        <v>230</v>
      </c>
      <c r="F285" s="110">
        <v>140.44656685477528</v>
      </c>
      <c r="G285" s="334">
        <v>9</v>
      </c>
      <c r="H285" s="110">
        <v>199.12613409279001</v>
      </c>
      <c r="I285" s="379">
        <f t="shared" si="14"/>
        <v>11</v>
      </c>
      <c r="J285" s="110">
        <v>250.63744784799999</v>
      </c>
      <c r="K285" s="379">
        <f t="shared" si="15"/>
        <v>11</v>
      </c>
    </row>
    <row r="286" spans="1:11" ht="27.75" customHeight="1" x14ac:dyDescent="0.2">
      <c r="A286" s="19" t="s">
        <v>65</v>
      </c>
      <c r="B286" s="110">
        <v>73.682682445011139</v>
      </c>
      <c r="C286" s="334">
        <v>15</v>
      </c>
      <c r="D286" s="110">
        <v>100</v>
      </c>
      <c r="E286" s="658" t="s">
        <v>230</v>
      </c>
      <c r="F286" s="110">
        <v>137.88296318766555</v>
      </c>
      <c r="G286" s="334">
        <v>15</v>
      </c>
      <c r="H286" s="110">
        <v>190.98116958682101</v>
      </c>
      <c r="I286" s="379">
        <f t="shared" si="14"/>
        <v>18</v>
      </c>
      <c r="J286" s="110">
        <v>236.68983000167299</v>
      </c>
      <c r="K286" s="379">
        <f t="shared" si="15"/>
        <v>21</v>
      </c>
    </row>
    <row r="287" spans="1:11" ht="27.75" customHeight="1" x14ac:dyDescent="0.2">
      <c r="A287" s="19" t="s">
        <v>66</v>
      </c>
      <c r="B287" s="110">
        <v>73.502818985731039</v>
      </c>
      <c r="C287" s="334">
        <v>17</v>
      </c>
      <c r="D287" s="110">
        <v>100</v>
      </c>
      <c r="E287" s="658" t="s">
        <v>230</v>
      </c>
      <c r="F287" s="110">
        <v>142.23815037130063</v>
      </c>
      <c r="G287" s="334">
        <v>3</v>
      </c>
      <c r="H287" s="110">
        <v>197.63011881984301</v>
      </c>
      <c r="I287" s="379">
        <f t="shared" si="14"/>
        <v>13</v>
      </c>
      <c r="J287" s="110">
        <v>245.795112943861</v>
      </c>
      <c r="K287" s="379">
        <f t="shared" si="15"/>
        <v>17</v>
      </c>
    </row>
    <row r="288" spans="1:11" ht="27.75" customHeight="1" x14ac:dyDescent="0.2">
      <c r="A288" s="19" t="s">
        <v>67</v>
      </c>
      <c r="B288" s="110">
        <v>73.097804206944119</v>
      </c>
      <c r="C288" s="334">
        <v>20</v>
      </c>
      <c r="D288" s="110">
        <v>100</v>
      </c>
      <c r="E288" s="658" t="s">
        <v>230</v>
      </c>
      <c r="F288" s="110">
        <v>133.98762489255017</v>
      </c>
      <c r="G288" s="334">
        <v>22</v>
      </c>
      <c r="H288" s="110">
        <v>197.05647095709401</v>
      </c>
      <c r="I288" s="379">
        <f t="shared" si="14"/>
        <v>16</v>
      </c>
      <c r="J288" s="110">
        <v>257.48307232679298</v>
      </c>
      <c r="K288" s="379">
        <f t="shared" si="15"/>
        <v>2</v>
      </c>
    </row>
    <row r="289" spans="1:52" ht="27.75" customHeight="1" x14ac:dyDescent="0.2">
      <c r="A289" s="19" t="s">
        <v>68</v>
      </c>
      <c r="B289" s="110">
        <v>77.206540923950328</v>
      </c>
      <c r="C289" s="334">
        <v>2</v>
      </c>
      <c r="D289" s="110">
        <v>100.00000000000001</v>
      </c>
      <c r="E289" s="658" t="s">
        <v>230</v>
      </c>
      <c r="F289" s="110">
        <v>144.35011139756611</v>
      </c>
      <c r="G289" s="334">
        <v>1</v>
      </c>
      <c r="H289" s="110">
        <v>206.30431403009499</v>
      </c>
      <c r="I289" s="379">
        <f t="shared" si="14"/>
        <v>4</v>
      </c>
      <c r="J289" s="110">
        <v>252.78253012758299</v>
      </c>
      <c r="K289" s="379">
        <f t="shared" si="15"/>
        <v>7</v>
      </c>
    </row>
    <row r="290" spans="1:52" ht="27.75" customHeight="1" x14ac:dyDescent="0.2">
      <c r="A290" s="19" t="s">
        <v>134</v>
      </c>
      <c r="B290" s="110">
        <v>66.88418379060515</v>
      </c>
      <c r="C290" s="334">
        <v>31</v>
      </c>
      <c r="D290" s="110">
        <v>100.00000000000001</v>
      </c>
      <c r="E290" s="658" t="s">
        <v>230</v>
      </c>
      <c r="F290" s="110">
        <v>138.17963312260378</v>
      </c>
      <c r="G290" s="334">
        <v>14</v>
      </c>
      <c r="H290" s="110">
        <v>188.96986779837201</v>
      </c>
      <c r="I290" s="379">
        <f t="shared" si="14"/>
        <v>22</v>
      </c>
      <c r="J290" s="110">
        <v>231.117562187548</v>
      </c>
      <c r="K290" s="379">
        <f t="shared" si="15"/>
        <v>26</v>
      </c>
    </row>
    <row r="291" spans="1:52" ht="27.75" customHeight="1" x14ac:dyDescent="0.2">
      <c r="A291" s="19" t="s">
        <v>69</v>
      </c>
      <c r="B291" s="110">
        <v>75.970942621543202</v>
      </c>
      <c r="C291" s="334">
        <v>9</v>
      </c>
      <c r="D291" s="110">
        <v>99.999999999999986</v>
      </c>
      <c r="E291" s="658" t="s">
        <v>230</v>
      </c>
      <c r="F291" s="110">
        <v>138.8314690886869</v>
      </c>
      <c r="G291" s="334">
        <v>12</v>
      </c>
      <c r="H291" s="110">
        <v>197.06639790235599</v>
      </c>
      <c r="I291" s="379">
        <f t="shared" si="14"/>
        <v>15</v>
      </c>
      <c r="J291" s="110">
        <v>250.698525140177</v>
      </c>
      <c r="K291" s="379">
        <f t="shared" si="15"/>
        <v>10</v>
      </c>
    </row>
    <row r="292" spans="1:52" ht="27.75" customHeight="1" x14ac:dyDescent="0.2">
      <c r="A292" s="19" t="s">
        <v>73</v>
      </c>
      <c r="B292" s="110">
        <v>76.018255834669176</v>
      </c>
      <c r="C292" s="334">
        <v>8</v>
      </c>
      <c r="D292" s="110">
        <v>99.999999999999986</v>
      </c>
      <c r="E292" s="658" t="s">
        <v>230</v>
      </c>
      <c r="F292" s="110">
        <v>135.26443682922394</v>
      </c>
      <c r="G292" s="334">
        <v>20</v>
      </c>
      <c r="H292" s="110">
        <v>190.00798267278</v>
      </c>
      <c r="I292" s="379">
        <f t="shared" si="14"/>
        <v>20</v>
      </c>
      <c r="J292" s="110">
        <v>245.856877874573</v>
      </c>
      <c r="K292" s="379">
        <f t="shared" si="15"/>
        <v>16</v>
      </c>
    </row>
    <row r="293" spans="1:52" ht="27.75" customHeight="1" x14ac:dyDescent="0.2">
      <c r="A293" s="19" t="s">
        <v>70</v>
      </c>
      <c r="B293" s="110">
        <v>73.784905414771913</v>
      </c>
      <c r="C293" s="334">
        <v>13</v>
      </c>
      <c r="D293" s="110">
        <v>99.999999999999986</v>
      </c>
      <c r="E293" s="658" t="s">
        <v>230</v>
      </c>
      <c r="F293" s="110">
        <v>143.57114136835619</v>
      </c>
      <c r="G293" s="334">
        <v>2</v>
      </c>
      <c r="H293" s="110">
        <v>205.76662375227099</v>
      </c>
      <c r="I293" s="379">
        <f t="shared" si="14"/>
        <v>5</v>
      </c>
      <c r="J293" s="110">
        <v>252.74082063218299</v>
      </c>
      <c r="K293" s="379">
        <f t="shared" si="15"/>
        <v>8</v>
      </c>
    </row>
    <row r="294" spans="1:52" ht="27.75" customHeight="1" x14ac:dyDescent="0.2">
      <c r="A294" s="19" t="s">
        <v>36</v>
      </c>
      <c r="B294" s="110">
        <v>78.770029742839526</v>
      </c>
      <c r="C294" s="334">
        <v>1</v>
      </c>
      <c r="D294" s="110">
        <v>100.00000000000001</v>
      </c>
      <c r="E294" s="658" t="s">
        <v>230</v>
      </c>
      <c r="F294" s="110">
        <v>137.11892271852497</v>
      </c>
      <c r="G294" s="334">
        <v>17</v>
      </c>
      <c r="H294" s="110">
        <v>206.99649881138399</v>
      </c>
      <c r="I294" s="379">
        <f t="shared" si="14"/>
        <v>2</v>
      </c>
      <c r="J294" s="110">
        <v>250.576073269392</v>
      </c>
      <c r="K294" s="379">
        <f t="shared" si="15"/>
        <v>13</v>
      </c>
    </row>
    <row r="295" spans="1:52" s="705" customFormat="1" ht="27.75" customHeight="1" x14ac:dyDescent="0.2">
      <c r="A295" s="199" t="s">
        <v>139</v>
      </c>
      <c r="L295" s="514"/>
      <c r="M295" s="514"/>
      <c r="N295" s="514"/>
      <c r="O295" s="514"/>
      <c r="P295" s="514"/>
      <c r="Q295" s="514"/>
      <c r="R295" s="514"/>
      <c r="S295" s="514"/>
      <c r="T295" s="514"/>
      <c r="U295" s="514"/>
      <c r="V295" s="514"/>
      <c r="W295" s="514"/>
      <c r="X295" s="514"/>
      <c r="Y295" s="514"/>
      <c r="Z295" s="514"/>
      <c r="AA295" s="514"/>
      <c r="AB295" s="514"/>
      <c r="AC295" s="514"/>
      <c r="AD295" s="514"/>
      <c r="AE295" s="514"/>
      <c r="AF295" s="514"/>
      <c r="AG295" s="514"/>
      <c r="AH295" s="514"/>
      <c r="AI295" s="514"/>
      <c r="AJ295" s="514"/>
      <c r="AK295" s="514"/>
      <c r="AL295" s="514"/>
      <c r="AM295" s="514"/>
      <c r="AN295" s="514"/>
      <c r="AO295" s="514"/>
      <c r="AP295" s="514"/>
      <c r="AQ295" s="514"/>
      <c r="AR295" s="514"/>
      <c r="AS295" s="514"/>
      <c r="AT295" s="514"/>
      <c r="AU295" s="514"/>
      <c r="AV295" s="514"/>
      <c r="AW295" s="514"/>
      <c r="AX295" s="514"/>
      <c r="AY295" s="514"/>
      <c r="AZ295" s="514"/>
    </row>
    <row r="297" spans="1:52" ht="27.75" customHeight="1" x14ac:dyDescent="0.2">
      <c r="A297" s="469" t="s">
        <v>909</v>
      </c>
    </row>
    <row r="298" spans="1:52" ht="27.75" customHeight="1" x14ac:dyDescent="0.2">
      <c r="A298" s="723" t="s">
        <v>1</v>
      </c>
      <c r="B298" s="730">
        <v>1399</v>
      </c>
      <c r="C298" s="731"/>
      <c r="D298" s="730">
        <v>1400</v>
      </c>
      <c r="E298" s="731"/>
      <c r="F298" s="730">
        <v>1401</v>
      </c>
      <c r="G298" s="731"/>
      <c r="H298" s="730">
        <v>1402</v>
      </c>
      <c r="I298" s="731"/>
      <c r="J298" s="730">
        <v>1403</v>
      </c>
      <c r="K298" s="731"/>
    </row>
    <row r="299" spans="1:52" ht="27.75" customHeight="1" x14ac:dyDescent="0.2">
      <c r="A299" s="724"/>
      <c r="B299" s="493" t="s">
        <v>269</v>
      </c>
      <c r="C299" s="493" t="s">
        <v>3</v>
      </c>
      <c r="D299" s="493" t="s">
        <v>269</v>
      </c>
      <c r="E299" s="493" t="s">
        <v>3</v>
      </c>
      <c r="F299" s="493" t="s">
        <v>269</v>
      </c>
      <c r="G299" s="493" t="s">
        <v>3</v>
      </c>
      <c r="H299" s="493" t="s">
        <v>269</v>
      </c>
      <c r="I299" s="493" t="s">
        <v>3</v>
      </c>
      <c r="J299" s="493" t="s">
        <v>269</v>
      </c>
      <c r="K299" s="493" t="s">
        <v>3</v>
      </c>
    </row>
    <row r="300" spans="1:52" s="704" customFormat="1" ht="27.75" customHeight="1" x14ac:dyDescent="0.2">
      <c r="A300" s="117" t="s">
        <v>47</v>
      </c>
      <c r="B300" s="364">
        <v>93.744903722207866</v>
      </c>
      <c r="C300" s="1" t="s">
        <v>230</v>
      </c>
      <c r="D300" s="364">
        <v>100.00000000000001</v>
      </c>
      <c r="E300" s="1" t="s">
        <v>230</v>
      </c>
      <c r="F300" s="364">
        <v>111.87078674781911</v>
      </c>
      <c r="G300" s="1" t="s">
        <v>230</v>
      </c>
      <c r="H300" s="364">
        <v>134.030515396384</v>
      </c>
      <c r="I300" s="1" t="s">
        <v>230</v>
      </c>
      <c r="J300" s="364">
        <v>162.630856168668</v>
      </c>
      <c r="K300" s="1" t="s">
        <v>230</v>
      </c>
      <c r="L300" s="514"/>
      <c r="M300" s="514"/>
      <c r="N300" s="514"/>
      <c r="O300" s="514"/>
      <c r="P300" s="514"/>
      <c r="Q300" s="514"/>
      <c r="R300" s="514"/>
      <c r="S300" s="514"/>
      <c r="T300" s="514"/>
      <c r="U300" s="514"/>
      <c r="V300" s="514"/>
      <c r="W300" s="514"/>
      <c r="X300" s="514"/>
      <c r="Y300" s="514"/>
      <c r="Z300" s="514"/>
      <c r="AA300" s="514"/>
      <c r="AB300" s="514"/>
      <c r="AC300" s="514"/>
      <c r="AD300" s="514"/>
      <c r="AE300" s="514"/>
      <c r="AF300" s="514"/>
      <c r="AG300" s="514"/>
      <c r="AH300" s="514"/>
      <c r="AI300" s="514"/>
      <c r="AJ300" s="514"/>
      <c r="AK300" s="514"/>
      <c r="AL300" s="514"/>
      <c r="AM300" s="514"/>
      <c r="AN300" s="514"/>
      <c r="AO300" s="514"/>
      <c r="AP300" s="514"/>
      <c r="AQ300" s="514"/>
      <c r="AR300" s="514"/>
      <c r="AS300" s="514"/>
      <c r="AT300" s="514"/>
      <c r="AU300" s="514"/>
      <c r="AV300" s="514"/>
      <c r="AW300" s="514"/>
      <c r="AX300" s="514"/>
      <c r="AY300" s="514"/>
      <c r="AZ300" s="514"/>
    </row>
    <row r="301" spans="1:52" ht="27.75" customHeight="1" x14ac:dyDescent="0.2">
      <c r="A301" s="19" t="s">
        <v>48</v>
      </c>
      <c r="B301" s="110">
        <v>94.688991636983445</v>
      </c>
      <c r="C301" s="334">
        <v>16</v>
      </c>
      <c r="D301" s="110">
        <v>99.999999999999986</v>
      </c>
      <c r="E301" s="658" t="s">
        <v>230</v>
      </c>
      <c r="F301" s="110">
        <v>110.58690562382753</v>
      </c>
      <c r="G301" s="334">
        <v>19</v>
      </c>
      <c r="H301" s="110">
        <v>134.18154943607499</v>
      </c>
      <c r="I301" s="379">
        <f>RANK(H301,$H$301:$H$331)</f>
        <v>17</v>
      </c>
      <c r="J301" s="110">
        <v>165.82894364143399</v>
      </c>
      <c r="K301" s="379">
        <f>RANK(J301,$J$301:$J$331)</f>
        <v>13</v>
      </c>
    </row>
    <row r="302" spans="1:52" ht="27.75" customHeight="1" x14ac:dyDescent="0.2">
      <c r="A302" s="19" t="s">
        <v>49</v>
      </c>
      <c r="B302" s="110">
        <v>94.247244364464805</v>
      </c>
      <c r="C302" s="334">
        <v>17</v>
      </c>
      <c r="D302" s="110">
        <v>100</v>
      </c>
      <c r="E302" s="658" t="s">
        <v>230</v>
      </c>
      <c r="F302" s="110">
        <v>110.43842081775738</v>
      </c>
      <c r="G302" s="334">
        <v>21</v>
      </c>
      <c r="H302" s="110">
        <v>133.8450359213</v>
      </c>
      <c r="I302" s="379">
        <f t="shared" ref="I302:I331" si="16">RANK(H302,$H$301:$H$331)</f>
        <v>18</v>
      </c>
      <c r="J302" s="110">
        <v>160.50272740925601</v>
      </c>
      <c r="K302" s="379">
        <f t="shared" ref="K302:K331" si="17">RANK(J302,$J$301:$J$331)</f>
        <v>19</v>
      </c>
    </row>
    <row r="303" spans="1:52" ht="27.75" customHeight="1" x14ac:dyDescent="0.2">
      <c r="A303" s="19" t="s">
        <v>50</v>
      </c>
      <c r="B303" s="110">
        <v>97.573392300253175</v>
      </c>
      <c r="C303" s="334">
        <v>2</v>
      </c>
      <c r="D303" s="110">
        <v>100</v>
      </c>
      <c r="E303" s="658" t="s">
        <v>230</v>
      </c>
      <c r="F303" s="110">
        <v>105.4282464252092</v>
      </c>
      <c r="G303" s="334">
        <v>27</v>
      </c>
      <c r="H303" s="110">
        <v>112.05019529846101</v>
      </c>
      <c r="I303" s="379">
        <f t="shared" si="16"/>
        <v>30</v>
      </c>
      <c r="J303" s="110">
        <v>124.74366840544801</v>
      </c>
      <c r="K303" s="379">
        <f t="shared" si="17"/>
        <v>30</v>
      </c>
    </row>
    <row r="304" spans="1:52" ht="27.75" customHeight="1" x14ac:dyDescent="0.2">
      <c r="A304" s="19" t="s">
        <v>51</v>
      </c>
      <c r="B304" s="110">
        <v>95.940002532632761</v>
      </c>
      <c r="C304" s="334">
        <v>7</v>
      </c>
      <c r="D304" s="110">
        <v>100</v>
      </c>
      <c r="E304" s="658" t="s">
        <v>230</v>
      </c>
      <c r="F304" s="110">
        <v>111.73179012147965</v>
      </c>
      <c r="G304" s="334">
        <v>15</v>
      </c>
      <c r="H304" s="110">
        <v>136.44572067157901</v>
      </c>
      <c r="I304" s="379">
        <f t="shared" si="16"/>
        <v>14</v>
      </c>
      <c r="J304" s="110">
        <v>168.62735256635901</v>
      </c>
      <c r="K304" s="379">
        <f t="shared" si="17"/>
        <v>10</v>
      </c>
    </row>
    <row r="305" spans="1:11" ht="27.75" customHeight="1" x14ac:dyDescent="0.2">
      <c r="A305" s="19" t="s">
        <v>10</v>
      </c>
      <c r="B305" s="110">
        <v>95.931867730368523</v>
      </c>
      <c r="C305" s="334">
        <v>9</v>
      </c>
      <c r="D305" s="110">
        <v>100</v>
      </c>
      <c r="E305" s="658" t="s">
        <v>230</v>
      </c>
      <c r="F305" s="110">
        <v>110.70088520340137</v>
      </c>
      <c r="G305" s="334">
        <v>17</v>
      </c>
      <c r="H305" s="110">
        <v>135.90661469105899</v>
      </c>
      <c r="I305" s="379">
        <f t="shared" si="16"/>
        <v>15</v>
      </c>
      <c r="J305" s="110">
        <v>162.132588050789</v>
      </c>
      <c r="K305" s="379">
        <f t="shared" si="17"/>
        <v>17</v>
      </c>
    </row>
    <row r="306" spans="1:11" ht="27.75" customHeight="1" x14ac:dyDescent="0.2">
      <c r="A306" s="19" t="s">
        <v>52</v>
      </c>
      <c r="B306" s="110">
        <v>85.936251731086259</v>
      </c>
      <c r="C306" s="334">
        <v>31</v>
      </c>
      <c r="D306" s="110">
        <v>99.999999999999986</v>
      </c>
      <c r="E306" s="658" t="s">
        <v>230</v>
      </c>
      <c r="F306" s="110">
        <v>118.70455434890542</v>
      </c>
      <c r="G306" s="334">
        <v>2</v>
      </c>
      <c r="H306" s="110">
        <v>138.59559161010301</v>
      </c>
      <c r="I306" s="379">
        <f t="shared" si="16"/>
        <v>12</v>
      </c>
      <c r="J306" s="110">
        <v>162.526128174771</v>
      </c>
      <c r="K306" s="379">
        <f t="shared" si="17"/>
        <v>15</v>
      </c>
    </row>
    <row r="307" spans="1:11" ht="27.75" customHeight="1" x14ac:dyDescent="0.2">
      <c r="A307" s="19" t="s">
        <v>12</v>
      </c>
      <c r="B307" s="110">
        <v>93.556304965901433</v>
      </c>
      <c r="C307" s="334">
        <v>19</v>
      </c>
      <c r="D307" s="110">
        <v>100</v>
      </c>
      <c r="E307" s="658" t="s">
        <v>230</v>
      </c>
      <c r="F307" s="110">
        <v>109.75765269247667</v>
      </c>
      <c r="G307" s="334">
        <v>22</v>
      </c>
      <c r="H307" s="110">
        <v>128.839163050362</v>
      </c>
      <c r="I307" s="379">
        <f t="shared" si="16"/>
        <v>24</v>
      </c>
      <c r="J307" s="110">
        <v>150.19398248124</v>
      </c>
      <c r="K307" s="379">
        <f t="shared" si="17"/>
        <v>26</v>
      </c>
    </row>
    <row r="308" spans="1:11" ht="27.75" customHeight="1" x14ac:dyDescent="0.2">
      <c r="A308" s="19" t="s">
        <v>13</v>
      </c>
      <c r="B308" s="110">
        <v>93.538321664684148</v>
      </c>
      <c r="C308" s="334">
        <v>20</v>
      </c>
      <c r="D308" s="110">
        <v>100</v>
      </c>
      <c r="E308" s="658" t="s">
        <v>230</v>
      </c>
      <c r="F308" s="110">
        <v>112.77835582698323</v>
      </c>
      <c r="G308" s="334">
        <v>8</v>
      </c>
      <c r="H308" s="110">
        <v>132.15786857813401</v>
      </c>
      <c r="I308" s="379">
        <f t="shared" si="16"/>
        <v>19</v>
      </c>
      <c r="J308" s="110">
        <v>162.13559471694001</v>
      </c>
      <c r="K308" s="379">
        <f t="shared" si="17"/>
        <v>16</v>
      </c>
    </row>
    <row r="309" spans="1:11" ht="27.75" customHeight="1" x14ac:dyDescent="0.2">
      <c r="A309" s="19" t="s">
        <v>54</v>
      </c>
      <c r="B309" s="110">
        <v>91.389742278812136</v>
      </c>
      <c r="C309" s="334">
        <v>26</v>
      </c>
      <c r="D309" s="110">
        <v>99.999999999999986</v>
      </c>
      <c r="E309" s="658" t="s">
        <v>230</v>
      </c>
      <c r="F309" s="110">
        <v>111.3042133455786</v>
      </c>
      <c r="G309" s="334">
        <v>16</v>
      </c>
      <c r="H309" s="110">
        <v>129.85935312309701</v>
      </c>
      <c r="I309" s="379">
        <f t="shared" si="16"/>
        <v>22</v>
      </c>
      <c r="J309" s="110">
        <v>151.40090068162999</v>
      </c>
      <c r="K309" s="379">
        <f t="shared" si="17"/>
        <v>23</v>
      </c>
    </row>
    <row r="310" spans="1:11" ht="27.75" customHeight="1" x14ac:dyDescent="0.2">
      <c r="A310" s="19" t="s">
        <v>55</v>
      </c>
      <c r="B310" s="110">
        <v>95.235489710764043</v>
      </c>
      <c r="C310" s="334">
        <v>14</v>
      </c>
      <c r="D310" s="110">
        <v>99.999999999999986</v>
      </c>
      <c r="E310" s="658" t="s">
        <v>230</v>
      </c>
      <c r="F310" s="110">
        <v>105.14714468399787</v>
      </c>
      <c r="G310" s="334">
        <v>28</v>
      </c>
      <c r="H310" s="110">
        <v>114.64535047139501</v>
      </c>
      <c r="I310" s="379">
        <f t="shared" si="16"/>
        <v>28</v>
      </c>
      <c r="J310" s="110">
        <v>132.096750934093</v>
      </c>
      <c r="K310" s="379">
        <f t="shared" si="17"/>
        <v>28</v>
      </c>
    </row>
    <row r="311" spans="1:11" ht="27.75" customHeight="1" x14ac:dyDescent="0.2">
      <c r="A311" s="19" t="s">
        <v>56</v>
      </c>
      <c r="B311" s="110">
        <v>93.649216760113504</v>
      </c>
      <c r="C311" s="334">
        <v>18</v>
      </c>
      <c r="D311" s="110">
        <v>99.999999999999986</v>
      </c>
      <c r="E311" s="658" t="s">
        <v>230</v>
      </c>
      <c r="F311" s="110">
        <v>112.47760153407371</v>
      </c>
      <c r="G311" s="334">
        <v>11</v>
      </c>
      <c r="H311" s="110">
        <v>140.24928294131701</v>
      </c>
      <c r="I311" s="379">
        <f t="shared" si="16"/>
        <v>7</v>
      </c>
      <c r="J311" s="110">
        <v>173.30289808396799</v>
      </c>
      <c r="K311" s="379">
        <f t="shared" si="17"/>
        <v>6</v>
      </c>
    </row>
    <row r="312" spans="1:11" ht="27.75" customHeight="1" x14ac:dyDescent="0.2">
      <c r="A312" s="19" t="s">
        <v>57</v>
      </c>
      <c r="B312" s="110">
        <v>92.026866890923245</v>
      </c>
      <c r="C312" s="334">
        <v>25</v>
      </c>
      <c r="D312" s="110">
        <v>100</v>
      </c>
      <c r="E312" s="658" t="s">
        <v>230</v>
      </c>
      <c r="F312" s="110">
        <v>115.99776774669193</v>
      </c>
      <c r="G312" s="334">
        <v>4</v>
      </c>
      <c r="H312" s="110">
        <v>138.77458339138599</v>
      </c>
      <c r="I312" s="379">
        <f t="shared" si="16"/>
        <v>10</v>
      </c>
      <c r="J312" s="110">
        <v>161.93594127385299</v>
      </c>
      <c r="K312" s="379">
        <f t="shared" si="17"/>
        <v>18</v>
      </c>
    </row>
    <row r="313" spans="1:11" ht="27.75" customHeight="1" x14ac:dyDescent="0.2">
      <c r="A313" s="19" t="s">
        <v>58</v>
      </c>
      <c r="B313" s="110">
        <v>92.546866919328266</v>
      </c>
      <c r="C313" s="334">
        <v>22</v>
      </c>
      <c r="D313" s="110">
        <v>100</v>
      </c>
      <c r="E313" s="658" t="s">
        <v>230</v>
      </c>
      <c r="F313" s="110">
        <v>109.72818317645583</v>
      </c>
      <c r="G313" s="334">
        <v>23</v>
      </c>
      <c r="H313" s="110">
        <v>125.92631444353999</v>
      </c>
      <c r="I313" s="379">
        <f t="shared" si="16"/>
        <v>26</v>
      </c>
      <c r="J313" s="110">
        <v>150.911299106862</v>
      </c>
      <c r="K313" s="379">
        <f t="shared" si="17"/>
        <v>24</v>
      </c>
    </row>
    <row r="314" spans="1:11" ht="27.75" customHeight="1" x14ac:dyDescent="0.2">
      <c r="A314" s="19" t="s">
        <v>19</v>
      </c>
      <c r="B314" s="110">
        <v>97.905664892066241</v>
      </c>
      <c r="C314" s="334">
        <v>1</v>
      </c>
      <c r="D314" s="110">
        <v>100.00000000000003</v>
      </c>
      <c r="E314" s="658" t="s">
        <v>230</v>
      </c>
      <c r="F314" s="110">
        <v>109.17558417727192</v>
      </c>
      <c r="G314" s="334">
        <v>25</v>
      </c>
      <c r="H314" s="110">
        <v>130.13929068716001</v>
      </c>
      <c r="I314" s="379">
        <f t="shared" si="16"/>
        <v>20</v>
      </c>
      <c r="J314" s="110">
        <v>152.88860833128001</v>
      </c>
      <c r="K314" s="379">
        <f t="shared" si="17"/>
        <v>22</v>
      </c>
    </row>
    <row r="315" spans="1:11" ht="27.75" customHeight="1" x14ac:dyDescent="0.2">
      <c r="A315" s="19" t="s">
        <v>59</v>
      </c>
      <c r="B315" s="110">
        <v>96.752635697613755</v>
      </c>
      <c r="C315" s="334">
        <v>5</v>
      </c>
      <c r="D315" s="110">
        <v>100</v>
      </c>
      <c r="E315" s="658" t="s">
        <v>230</v>
      </c>
      <c r="F315" s="110">
        <v>102.76374474937943</v>
      </c>
      <c r="G315" s="334">
        <v>31</v>
      </c>
      <c r="H315" s="110">
        <v>108.943089237938</v>
      </c>
      <c r="I315" s="379">
        <f t="shared" si="16"/>
        <v>31</v>
      </c>
      <c r="J315" s="110">
        <v>122.932582281292</v>
      </c>
      <c r="K315" s="379">
        <f t="shared" si="17"/>
        <v>31</v>
      </c>
    </row>
    <row r="316" spans="1:11" ht="27.75" customHeight="1" x14ac:dyDescent="0.2">
      <c r="A316" s="19" t="s">
        <v>21</v>
      </c>
      <c r="B316" s="110">
        <v>96.864880128390936</v>
      </c>
      <c r="C316" s="334">
        <v>4</v>
      </c>
      <c r="D316" s="110">
        <v>100</v>
      </c>
      <c r="E316" s="658" t="s">
        <v>230</v>
      </c>
      <c r="F316" s="110">
        <v>116.85568698932593</v>
      </c>
      <c r="G316" s="334">
        <v>3</v>
      </c>
      <c r="H316" s="110">
        <v>144.30416660010701</v>
      </c>
      <c r="I316" s="379">
        <f t="shared" si="16"/>
        <v>4</v>
      </c>
      <c r="J316" s="110">
        <v>179.980806988392</v>
      </c>
      <c r="K316" s="379">
        <f t="shared" si="17"/>
        <v>4</v>
      </c>
    </row>
    <row r="317" spans="1:11" ht="27.75" customHeight="1" x14ac:dyDescent="0.2">
      <c r="A317" s="19" t="s">
        <v>60</v>
      </c>
      <c r="B317" s="110">
        <v>90.705293799866354</v>
      </c>
      <c r="C317" s="334">
        <v>29</v>
      </c>
      <c r="D317" s="110">
        <v>99.999999999999986</v>
      </c>
      <c r="E317" s="658" t="s">
        <v>230</v>
      </c>
      <c r="F317" s="110">
        <v>115.21788426109418</v>
      </c>
      <c r="G317" s="334">
        <v>5</v>
      </c>
      <c r="H317" s="110">
        <v>144.54103229966501</v>
      </c>
      <c r="I317" s="379">
        <f t="shared" si="16"/>
        <v>3</v>
      </c>
      <c r="J317" s="110">
        <v>173.23633986326601</v>
      </c>
      <c r="K317" s="379">
        <f t="shared" si="17"/>
        <v>7</v>
      </c>
    </row>
    <row r="318" spans="1:11" ht="27.75" customHeight="1" x14ac:dyDescent="0.2">
      <c r="A318" s="19" t="s">
        <v>61</v>
      </c>
      <c r="B318" s="110">
        <v>97.108739773775184</v>
      </c>
      <c r="C318" s="334">
        <v>3</v>
      </c>
      <c r="D318" s="110">
        <v>100.00000000000001</v>
      </c>
      <c r="E318" s="658" t="s">
        <v>230</v>
      </c>
      <c r="F318" s="110">
        <v>107.01060208918098</v>
      </c>
      <c r="G318" s="334">
        <v>26</v>
      </c>
      <c r="H318" s="110">
        <v>126.385460841087</v>
      </c>
      <c r="I318" s="379">
        <f t="shared" si="16"/>
        <v>25</v>
      </c>
      <c r="J318" s="110">
        <v>156.451807709397</v>
      </c>
      <c r="K318" s="379">
        <f t="shared" si="17"/>
        <v>20</v>
      </c>
    </row>
    <row r="319" spans="1:11" ht="27.75" customHeight="1" x14ac:dyDescent="0.2">
      <c r="A319" s="19" t="s">
        <v>62</v>
      </c>
      <c r="B319" s="110">
        <v>96.168315656202452</v>
      </c>
      <c r="C319" s="334">
        <v>6</v>
      </c>
      <c r="D319" s="110">
        <v>100.00000000000001</v>
      </c>
      <c r="E319" s="658" t="s">
        <v>230</v>
      </c>
      <c r="F319" s="110">
        <v>120.51435401273812</v>
      </c>
      <c r="G319" s="334">
        <v>1</v>
      </c>
      <c r="H319" s="110">
        <v>155.08804124138601</v>
      </c>
      <c r="I319" s="379">
        <f t="shared" si="16"/>
        <v>1</v>
      </c>
      <c r="J319" s="110">
        <v>189.613268759205</v>
      </c>
      <c r="K319" s="379">
        <f t="shared" si="17"/>
        <v>1</v>
      </c>
    </row>
    <row r="320" spans="1:11" ht="27.75" customHeight="1" x14ac:dyDescent="0.2">
      <c r="A320" s="19" t="s">
        <v>63</v>
      </c>
      <c r="B320" s="110">
        <v>95.43845663814534</v>
      </c>
      <c r="C320" s="334">
        <v>13</v>
      </c>
      <c r="D320" s="110">
        <v>99.999999999999986</v>
      </c>
      <c r="E320" s="658" t="s">
        <v>230</v>
      </c>
      <c r="F320" s="110">
        <v>113.61680283799365</v>
      </c>
      <c r="G320" s="334">
        <v>6</v>
      </c>
      <c r="H320" s="110">
        <v>138.84216592112199</v>
      </c>
      <c r="I320" s="379">
        <f t="shared" si="16"/>
        <v>9</v>
      </c>
      <c r="J320" s="110">
        <v>179.75544774949799</v>
      </c>
      <c r="K320" s="379">
        <f t="shared" si="17"/>
        <v>5</v>
      </c>
    </row>
    <row r="321" spans="1:52" ht="27.75" customHeight="1" x14ac:dyDescent="0.2">
      <c r="A321" s="19" t="s">
        <v>72</v>
      </c>
      <c r="B321" s="110">
        <v>90.902164390810881</v>
      </c>
      <c r="C321" s="334">
        <v>28</v>
      </c>
      <c r="D321" s="110">
        <v>100</v>
      </c>
      <c r="E321" s="658" t="s">
        <v>230</v>
      </c>
      <c r="F321" s="110">
        <v>105.06279391140481</v>
      </c>
      <c r="G321" s="334">
        <v>29</v>
      </c>
      <c r="H321" s="110">
        <v>113.704249033004</v>
      </c>
      <c r="I321" s="379">
        <f t="shared" si="16"/>
        <v>29</v>
      </c>
      <c r="J321" s="110">
        <v>125.571679154864</v>
      </c>
      <c r="K321" s="379">
        <f t="shared" si="17"/>
        <v>29</v>
      </c>
    </row>
    <row r="322" spans="1:52" ht="27.75" customHeight="1" x14ac:dyDescent="0.2">
      <c r="A322" s="19" t="s">
        <v>64</v>
      </c>
      <c r="B322" s="110">
        <v>93.118163931939947</v>
      </c>
      <c r="C322" s="334">
        <v>21</v>
      </c>
      <c r="D322" s="110">
        <v>100</v>
      </c>
      <c r="E322" s="658" t="s">
        <v>230</v>
      </c>
      <c r="F322" s="110">
        <v>113.51127157496562</v>
      </c>
      <c r="G322" s="334">
        <v>7</v>
      </c>
      <c r="H322" s="110">
        <v>136.603236215918</v>
      </c>
      <c r="I322" s="379">
        <f t="shared" si="16"/>
        <v>13</v>
      </c>
      <c r="J322" s="110">
        <v>163.27771316148801</v>
      </c>
      <c r="K322" s="379">
        <f t="shared" si="17"/>
        <v>14</v>
      </c>
    </row>
    <row r="323" spans="1:52" ht="27.75" customHeight="1" x14ac:dyDescent="0.2">
      <c r="A323" s="19" t="s">
        <v>65</v>
      </c>
      <c r="B323" s="110">
        <v>92.107111943948695</v>
      </c>
      <c r="C323" s="334">
        <v>24</v>
      </c>
      <c r="D323" s="110">
        <v>99.999999999999986</v>
      </c>
      <c r="E323" s="658" t="s">
        <v>230</v>
      </c>
      <c r="F323" s="110">
        <v>110.6922234467976</v>
      </c>
      <c r="G323" s="334">
        <v>18</v>
      </c>
      <c r="H323" s="110">
        <v>139.38880127721799</v>
      </c>
      <c r="I323" s="379">
        <f t="shared" si="16"/>
        <v>8</v>
      </c>
      <c r="J323" s="110">
        <v>182.932131118032</v>
      </c>
      <c r="K323" s="379">
        <f t="shared" si="17"/>
        <v>3</v>
      </c>
    </row>
    <row r="324" spans="1:52" ht="27.75" customHeight="1" x14ac:dyDescent="0.2">
      <c r="A324" s="19" t="s">
        <v>66</v>
      </c>
      <c r="B324" s="110">
        <v>89.175333985725956</v>
      </c>
      <c r="C324" s="334">
        <v>30</v>
      </c>
      <c r="D324" s="110">
        <v>99.999999999999972</v>
      </c>
      <c r="E324" s="658" t="s">
        <v>230</v>
      </c>
      <c r="F324" s="110">
        <v>112.15034608436123</v>
      </c>
      <c r="G324" s="334">
        <v>13</v>
      </c>
      <c r="H324" s="110">
        <v>145.38349965703901</v>
      </c>
      <c r="I324" s="379">
        <f t="shared" si="16"/>
        <v>2</v>
      </c>
      <c r="J324" s="110">
        <v>184.643573977404</v>
      </c>
      <c r="K324" s="379">
        <f t="shared" si="17"/>
        <v>2</v>
      </c>
    </row>
    <row r="325" spans="1:52" ht="27.75" customHeight="1" x14ac:dyDescent="0.2">
      <c r="A325" s="19" t="s">
        <v>67</v>
      </c>
      <c r="B325" s="110">
        <v>95.819820325207829</v>
      </c>
      <c r="C325" s="334">
        <v>11</v>
      </c>
      <c r="D325" s="110">
        <v>99.999999999999986</v>
      </c>
      <c r="E325" s="658" t="s">
        <v>230</v>
      </c>
      <c r="F325" s="110">
        <v>104.92253945286659</v>
      </c>
      <c r="G325" s="334">
        <v>30</v>
      </c>
      <c r="H325" s="110">
        <v>122.242326419741</v>
      </c>
      <c r="I325" s="379">
        <f t="shared" si="16"/>
        <v>27</v>
      </c>
      <c r="J325" s="110">
        <v>145.72092577893301</v>
      </c>
      <c r="K325" s="379">
        <f t="shared" si="17"/>
        <v>27</v>
      </c>
    </row>
    <row r="326" spans="1:52" ht="27.75" customHeight="1" x14ac:dyDescent="0.2">
      <c r="A326" s="19" t="s">
        <v>68</v>
      </c>
      <c r="B326" s="110">
        <v>91.050824355818762</v>
      </c>
      <c r="C326" s="334">
        <v>27</v>
      </c>
      <c r="D326" s="110">
        <v>99.999999999999986</v>
      </c>
      <c r="E326" s="658" t="s">
        <v>230</v>
      </c>
      <c r="F326" s="110">
        <v>112.05063886877595</v>
      </c>
      <c r="G326" s="334">
        <v>14</v>
      </c>
      <c r="H326" s="110">
        <v>138.71913218853001</v>
      </c>
      <c r="I326" s="379">
        <f t="shared" si="16"/>
        <v>11</v>
      </c>
      <c r="J326" s="110">
        <v>169.139801278292</v>
      </c>
      <c r="K326" s="379">
        <f t="shared" si="17"/>
        <v>9</v>
      </c>
    </row>
    <row r="327" spans="1:52" ht="27.75" customHeight="1" x14ac:dyDescent="0.2">
      <c r="A327" s="19" t="s">
        <v>134</v>
      </c>
      <c r="B327" s="110">
        <v>92.515670545680393</v>
      </c>
      <c r="C327" s="334">
        <v>23</v>
      </c>
      <c r="D327" s="110">
        <v>100.00000000000003</v>
      </c>
      <c r="E327" s="658" t="s">
        <v>230</v>
      </c>
      <c r="F327" s="110">
        <v>110.48108586000356</v>
      </c>
      <c r="G327" s="334">
        <v>20</v>
      </c>
      <c r="H327" s="110">
        <v>129.993168153781</v>
      </c>
      <c r="I327" s="379">
        <f t="shared" si="16"/>
        <v>21</v>
      </c>
      <c r="J327" s="110">
        <v>150.65905249833301</v>
      </c>
      <c r="K327" s="379">
        <f t="shared" si="17"/>
        <v>25</v>
      </c>
    </row>
    <row r="328" spans="1:52" ht="27.75" customHeight="1" x14ac:dyDescent="0.2">
      <c r="A328" s="19" t="s">
        <v>69</v>
      </c>
      <c r="B328" s="110">
        <v>95.935130946261381</v>
      </c>
      <c r="C328" s="334">
        <v>8</v>
      </c>
      <c r="D328" s="110">
        <v>100.00000000000001</v>
      </c>
      <c r="E328" s="658" t="s">
        <v>230</v>
      </c>
      <c r="F328" s="110">
        <v>112.66095838602355</v>
      </c>
      <c r="G328" s="334">
        <v>9</v>
      </c>
      <c r="H328" s="110">
        <v>140.43363129478701</v>
      </c>
      <c r="I328" s="379">
        <f t="shared" si="16"/>
        <v>6</v>
      </c>
      <c r="J328" s="110">
        <v>171.86092755716601</v>
      </c>
      <c r="K328" s="379">
        <f t="shared" si="17"/>
        <v>8</v>
      </c>
    </row>
    <row r="329" spans="1:52" ht="27.75" customHeight="1" x14ac:dyDescent="0.2">
      <c r="A329" s="19" t="s">
        <v>73</v>
      </c>
      <c r="B329" s="110">
        <v>95.15449675815988</v>
      </c>
      <c r="C329" s="334">
        <v>15</v>
      </c>
      <c r="D329" s="110">
        <v>100</v>
      </c>
      <c r="E329" s="658" t="s">
        <v>230</v>
      </c>
      <c r="F329" s="110">
        <v>112.65510979863491</v>
      </c>
      <c r="G329" s="334">
        <v>10</v>
      </c>
      <c r="H329" s="110">
        <v>129.694759009188</v>
      </c>
      <c r="I329" s="379">
        <f t="shared" si="16"/>
        <v>23</v>
      </c>
      <c r="J329" s="110">
        <v>154.33240977541701</v>
      </c>
      <c r="K329" s="379">
        <f t="shared" si="17"/>
        <v>21</v>
      </c>
    </row>
    <row r="330" spans="1:52" ht="27.75" customHeight="1" x14ac:dyDescent="0.2">
      <c r="A330" s="19" t="s">
        <v>70</v>
      </c>
      <c r="B330" s="110">
        <v>95.851853694013556</v>
      </c>
      <c r="C330" s="334">
        <v>10</v>
      </c>
      <c r="D330" s="110">
        <v>100.00000000000001</v>
      </c>
      <c r="E330" s="658" t="s">
        <v>230</v>
      </c>
      <c r="F330" s="110">
        <v>112.46974732271923</v>
      </c>
      <c r="G330" s="334">
        <v>12</v>
      </c>
      <c r="H330" s="110">
        <v>141.25654191417101</v>
      </c>
      <c r="I330" s="379">
        <f t="shared" si="16"/>
        <v>5</v>
      </c>
      <c r="J330" s="110">
        <v>168.306601581021</v>
      </c>
      <c r="K330" s="379">
        <f t="shared" si="17"/>
        <v>11</v>
      </c>
    </row>
    <row r="331" spans="1:52" ht="27.75" customHeight="1" x14ac:dyDescent="0.2">
      <c r="A331" s="19" t="s">
        <v>36</v>
      </c>
      <c r="B331" s="110">
        <v>95.701211360004635</v>
      </c>
      <c r="C331" s="334">
        <v>12</v>
      </c>
      <c r="D331" s="110">
        <v>100</v>
      </c>
      <c r="E331" s="658" t="s">
        <v>230</v>
      </c>
      <c r="F331" s="110">
        <v>109.69106392621762</v>
      </c>
      <c r="G331" s="334">
        <v>24</v>
      </c>
      <c r="H331" s="110">
        <v>135.04598109396201</v>
      </c>
      <c r="I331" s="379">
        <f t="shared" si="16"/>
        <v>16</v>
      </c>
      <c r="J331" s="110">
        <v>166.53779663202599</v>
      </c>
      <c r="K331" s="379">
        <f t="shared" si="17"/>
        <v>12</v>
      </c>
    </row>
    <row r="332" spans="1:52" s="705" customFormat="1" ht="27.75" customHeight="1" x14ac:dyDescent="0.2">
      <c r="A332" s="199" t="s">
        <v>139</v>
      </c>
      <c r="L332" s="514"/>
      <c r="M332" s="514"/>
      <c r="N332" s="514"/>
      <c r="O332" s="514"/>
      <c r="P332" s="514"/>
      <c r="Q332" s="514"/>
      <c r="R332" s="514"/>
      <c r="S332" s="514"/>
      <c r="T332" s="514"/>
      <c r="U332" s="514"/>
      <c r="V332" s="514"/>
      <c r="W332" s="514"/>
      <c r="X332" s="514"/>
      <c r="Y332" s="514"/>
      <c r="Z332" s="514"/>
      <c r="AA332" s="514"/>
      <c r="AB332" s="514"/>
      <c r="AC332" s="514"/>
      <c r="AD332" s="514"/>
      <c r="AE332" s="514"/>
      <c r="AF332" s="514"/>
      <c r="AG332" s="514"/>
      <c r="AH332" s="514"/>
      <c r="AI332" s="514"/>
      <c r="AJ332" s="514"/>
      <c r="AK332" s="514"/>
      <c r="AL332" s="514"/>
      <c r="AM332" s="514"/>
      <c r="AN332" s="514"/>
      <c r="AO332" s="514"/>
      <c r="AP332" s="514"/>
      <c r="AQ332" s="514"/>
      <c r="AR332" s="514"/>
      <c r="AS332" s="514"/>
      <c r="AT332" s="514"/>
      <c r="AU332" s="514"/>
      <c r="AV332" s="514"/>
      <c r="AW332" s="514"/>
      <c r="AX332" s="514"/>
      <c r="AY332" s="514"/>
      <c r="AZ332" s="514"/>
    </row>
    <row r="333" spans="1:52" ht="27.75" customHeight="1" x14ac:dyDescent="0.2">
      <c r="A333" s="469"/>
    </row>
    <row r="334" spans="1:52" ht="27.75" customHeight="1" x14ac:dyDescent="0.2">
      <c r="A334" s="469" t="s">
        <v>910</v>
      </c>
    </row>
    <row r="335" spans="1:52" ht="27.75" customHeight="1" x14ac:dyDescent="0.2">
      <c r="A335" s="723" t="s">
        <v>1</v>
      </c>
      <c r="B335" s="730">
        <v>1399</v>
      </c>
      <c r="C335" s="731"/>
      <c r="D335" s="730">
        <v>1400</v>
      </c>
      <c r="E335" s="731"/>
      <c r="F335" s="730">
        <v>1401</v>
      </c>
      <c r="G335" s="731"/>
      <c r="H335" s="730">
        <v>1402</v>
      </c>
      <c r="I335" s="731"/>
      <c r="J335" s="730">
        <v>1403</v>
      </c>
      <c r="K335" s="731"/>
    </row>
    <row r="336" spans="1:52" ht="27.75" customHeight="1" x14ac:dyDescent="0.2">
      <c r="A336" s="724"/>
      <c r="B336" s="493" t="s">
        <v>269</v>
      </c>
      <c r="C336" s="493" t="s">
        <v>3</v>
      </c>
      <c r="D336" s="493" t="s">
        <v>269</v>
      </c>
      <c r="E336" s="493" t="s">
        <v>3</v>
      </c>
      <c r="F336" s="493" t="s">
        <v>269</v>
      </c>
      <c r="G336" s="493" t="s">
        <v>3</v>
      </c>
      <c r="H336" s="493" t="s">
        <v>269</v>
      </c>
      <c r="I336" s="493" t="s">
        <v>3</v>
      </c>
      <c r="J336" s="493" t="s">
        <v>269</v>
      </c>
      <c r="K336" s="493" t="s">
        <v>3</v>
      </c>
    </row>
    <row r="337" spans="1:52" s="704" customFormat="1" ht="27.75" customHeight="1" x14ac:dyDescent="0.2">
      <c r="A337" s="117" t="s">
        <v>47</v>
      </c>
      <c r="B337" s="364">
        <v>71.263239412274942</v>
      </c>
      <c r="C337" s="1" t="s">
        <v>230</v>
      </c>
      <c r="D337" s="364">
        <v>99.999999999999986</v>
      </c>
      <c r="E337" s="1" t="s">
        <v>230</v>
      </c>
      <c r="F337" s="364">
        <v>136.89541483130589</v>
      </c>
      <c r="G337" s="1" t="s">
        <v>230</v>
      </c>
      <c r="H337" s="364">
        <v>196.89135609601101</v>
      </c>
      <c r="I337" s="1" t="s">
        <v>230</v>
      </c>
      <c r="J337" s="364">
        <v>254.538676235162</v>
      </c>
      <c r="K337" s="1" t="s">
        <v>230</v>
      </c>
      <c r="L337" s="514"/>
      <c r="M337" s="514"/>
      <c r="N337" s="514"/>
      <c r="O337" s="514"/>
      <c r="P337" s="514"/>
      <c r="Q337" s="514"/>
      <c r="R337" s="514"/>
      <c r="S337" s="514"/>
      <c r="T337" s="514"/>
      <c r="U337" s="514"/>
      <c r="V337" s="514"/>
      <c r="W337" s="514"/>
      <c r="X337" s="514"/>
      <c r="Y337" s="514"/>
      <c r="Z337" s="514"/>
      <c r="AA337" s="514"/>
      <c r="AB337" s="514"/>
      <c r="AC337" s="514"/>
      <c r="AD337" s="514"/>
      <c r="AE337" s="514"/>
      <c r="AF337" s="514"/>
      <c r="AG337" s="514"/>
      <c r="AH337" s="514"/>
      <c r="AI337" s="514"/>
      <c r="AJ337" s="514"/>
      <c r="AK337" s="514"/>
      <c r="AL337" s="514"/>
      <c r="AM337" s="514"/>
      <c r="AN337" s="514"/>
      <c r="AO337" s="514"/>
      <c r="AP337" s="514"/>
      <c r="AQ337" s="514"/>
      <c r="AR337" s="514"/>
      <c r="AS337" s="514"/>
      <c r="AT337" s="514"/>
      <c r="AU337" s="514"/>
      <c r="AV337" s="514"/>
      <c r="AW337" s="514"/>
      <c r="AX337" s="514"/>
      <c r="AY337" s="514"/>
      <c r="AZ337" s="514"/>
    </row>
    <row r="338" spans="1:52" ht="27.75" customHeight="1" x14ac:dyDescent="0.2">
      <c r="A338" s="19" t="s">
        <v>48</v>
      </c>
      <c r="B338" s="110">
        <v>73.485444049598328</v>
      </c>
      <c r="C338" s="334">
        <v>4</v>
      </c>
      <c r="D338" s="110">
        <v>100.00000000000001</v>
      </c>
      <c r="E338" s="658" t="s">
        <v>230</v>
      </c>
      <c r="F338" s="110">
        <v>133.49514259211531</v>
      </c>
      <c r="G338" s="334">
        <v>22</v>
      </c>
      <c r="H338" s="110">
        <v>188.75871751947699</v>
      </c>
      <c r="I338" s="379">
        <f>RANK(H338,$H$338:$H$368)</f>
        <v>23</v>
      </c>
      <c r="J338" s="110">
        <v>238.825685878645</v>
      </c>
      <c r="K338" s="379">
        <f>RANK(J338,$J$338:$J$368)</f>
        <v>22</v>
      </c>
    </row>
    <row r="339" spans="1:52" ht="27.75" customHeight="1" x14ac:dyDescent="0.2">
      <c r="A339" s="19" t="s">
        <v>49</v>
      </c>
      <c r="B339" s="110">
        <v>70.373802225887474</v>
      </c>
      <c r="C339" s="334">
        <v>21</v>
      </c>
      <c r="D339" s="110">
        <v>100</v>
      </c>
      <c r="E339" s="658" t="s">
        <v>230</v>
      </c>
      <c r="F339" s="110">
        <v>144.55730441269992</v>
      </c>
      <c r="G339" s="334">
        <v>5</v>
      </c>
      <c r="H339" s="110">
        <v>216.01334542031401</v>
      </c>
      <c r="I339" s="379">
        <f t="shared" ref="I339:I368" si="18">RANK(H339,$H$338:$H$368)</f>
        <v>6</v>
      </c>
      <c r="J339" s="110">
        <v>284.17865769635398</v>
      </c>
      <c r="K339" s="379">
        <f t="shared" ref="K339:K368" si="19">RANK(J339,$J$338:$J$368)</f>
        <v>3</v>
      </c>
    </row>
    <row r="340" spans="1:52" ht="27.75" customHeight="1" x14ac:dyDescent="0.2">
      <c r="A340" s="19" t="s">
        <v>50</v>
      </c>
      <c r="B340" s="110">
        <v>73.27966908208424</v>
      </c>
      <c r="C340" s="334">
        <v>6</v>
      </c>
      <c r="D340" s="110">
        <v>100.00000000000001</v>
      </c>
      <c r="E340" s="658" t="s">
        <v>230</v>
      </c>
      <c r="F340" s="110">
        <v>133.28693730610499</v>
      </c>
      <c r="G340" s="334">
        <v>23</v>
      </c>
      <c r="H340" s="110">
        <v>182.63398473817</v>
      </c>
      <c r="I340" s="379">
        <f t="shared" si="18"/>
        <v>28</v>
      </c>
      <c r="J340" s="110">
        <v>226.55387683623999</v>
      </c>
      <c r="K340" s="379">
        <f t="shared" si="19"/>
        <v>27</v>
      </c>
    </row>
    <row r="341" spans="1:52" ht="27.75" customHeight="1" x14ac:dyDescent="0.2">
      <c r="A341" s="19" t="s">
        <v>51</v>
      </c>
      <c r="B341" s="110">
        <v>71.253435588369683</v>
      </c>
      <c r="C341" s="334">
        <v>19</v>
      </c>
      <c r="D341" s="110">
        <v>100</v>
      </c>
      <c r="E341" s="658" t="s">
        <v>230</v>
      </c>
      <c r="F341" s="110">
        <v>141.40837940255932</v>
      </c>
      <c r="G341" s="334">
        <v>7</v>
      </c>
      <c r="H341" s="110">
        <v>217.54988981030399</v>
      </c>
      <c r="I341" s="379">
        <f t="shared" si="18"/>
        <v>4</v>
      </c>
      <c r="J341" s="110">
        <v>289.69011352810901</v>
      </c>
      <c r="K341" s="379">
        <f t="shared" si="19"/>
        <v>2</v>
      </c>
    </row>
    <row r="342" spans="1:52" ht="27.75" customHeight="1" x14ac:dyDescent="0.2">
      <c r="A342" s="19" t="s">
        <v>10</v>
      </c>
      <c r="B342" s="110">
        <v>70.1931994845269</v>
      </c>
      <c r="C342" s="334">
        <v>22</v>
      </c>
      <c r="D342" s="110">
        <v>99.999999999999972</v>
      </c>
      <c r="E342" s="658" t="s">
        <v>230</v>
      </c>
      <c r="F342" s="110">
        <v>139.90586498258429</v>
      </c>
      <c r="G342" s="334">
        <v>9</v>
      </c>
      <c r="H342" s="110">
        <v>204.852104899285</v>
      </c>
      <c r="I342" s="379">
        <f t="shared" si="18"/>
        <v>7</v>
      </c>
      <c r="J342" s="110">
        <v>251.571693496862</v>
      </c>
      <c r="K342" s="379">
        <f t="shared" si="19"/>
        <v>14</v>
      </c>
    </row>
    <row r="343" spans="1:52" ht="27.75" customHeight="1" x14ac:dyDescent="0.2">
      <c r="A343" s="19" t="s">
        <v>52</v>
      </c>
      <c r="B343" s="110">
        <v>67.02945972112046</v>
      </c>
      <c r="C343" s="334">
        <v>29</v>
      </c>
      <c r="D343" s="110">
        <v>99.999999999999972</v>
      </c>
      <c r="E343" s="658" t="s">
        <v>230</v>
      </c>
      <c r="F343" s="110">
        <v>147.20667973801409</v>
      </c>
      <c r="G343" s="334">
        <v>3</v>
      </c>
      <c r="H343" s="110">
        <v>216.46545544407499</v>
      </c>
      <c r="I343" s="379">
        <f t="shared" si="18"/>
        <v>5</v>
      </c>
      <c r="J343" s="110">
        <v>275.91934244546599</v>
      </c>
      <c r="K343" s="379">
        <f t="shared" si="19"/>
        <v>6</v>
      </c>
    </row>
    <row r="344" spans="1:52" ht="27.75" customHeight="1" x14ac:dyDescent="0.2">
      <c r="A344" s="19" t="s">
        <v>12</v>
      </c>
      <c r="B344" s="110">
        <v>72.462431698770672</v>
      </c>
      <c r="C344" s="334">
        <v>11</v>
      </c>
      <c r="D344" s="110">
        <v>100.00000000000001</v>
      </c>
      <c r="E344" s="658" t="s">
        <v>230</v>
      </c>
      <c r="F344" s="110">
        <v>138.94324509072399</v>
      </c>
      <c r="G344" s="334">
        <v>11</v>
      </c>
      <c r="H344" s="110">
        <v>196.90017565099899</v>
      </c>
      <c r="I344" s="379">
        <f t="shared" si="18"/>
        <v>15</v>
      </c>
      <c r="J344" s="110">
        <v>246.31231095184299</v>
      </c>
      <c r="K344" s="379">
        <f t="shared" si="19"/>
        <v>18</v>
      </c>
    </row>
    <row r="345" spans="1:52" ht="27.75" customHeight="1" x14ac:dyDescent="0.2">
      <c r="A345" s="19" t="s">
        <v>13</v>
      </c>
      <c r="B345" s="110">
        <v>71.20799588788968</v>
      </c>
      <c r="C345" s="334">
        <v>20</v>
      </c>
      <c r="D345" s="110">
        <v>100</v>
      </c>
      <c r="E345" s="658" t="s">
        <v>230</v>
      </c>
      <c r="F345" s="110">
        <v>134.95988128211448</v>
      </c>
      <c r="G345" s="334">
        <v>19</v>
      </c>
      <c r="H345" s="110">
        <v>189.618367676969</v>
      </c>
      <c r="I345" s="379">
        <f t="shared" si="18"/>
        <v>22</v>
      </c>
      <c r="J345" s="110">
        <v>250.914864025063</v>
      </c>
      <c r="K345" s="379">
        <f t="shared" si="19"/>
        <v>15</v>
      </c>
    </row>
    <row r="346" spans="1:52" ht="27.75" customHeight="1" x14ac:dyDescent="0.2">
      <c r="A346" s="19" t="s">
        <v>54</v>
      </c>
      <c r="B346" s="110">
        <v>68.806495432001256</v>
      </c>
      <c r="C346" s="334">
        <v>25</v>
      </c>
      <c r="D346" s="110">
        <v>100.00000000000001</v>
      </c>
      <c r="E346" s="658" t="s">
        <v>230</v>
      </c>
      <c r="F346" s="110">
        <v>133.89246054433562</v>
      </c>
      <c r="G346" s="334">
        <v>21</v>
      </c>
      <c r="H346" s="110">
        <v>191.23277342068499</v>
      </c>
      <c r="I346" s="379">
        <f t="shared" si="18"/>
        <v>18</v>
      </c>
      <c r="J346" s="110">
        <v>245.43720833266201</v>
      </c>
      <c r="K346" s="379">
        <f t="shared" si="19"/>
        <v>19</v>
      </c>
    </row>
    <row r="347" spans="1:52" ht="27.75" customHeight="1" x14ac:dyDescent="0.2">
      <c r="A347" s="19" t="s">
        <v>55</v>
      </c>
      <c r="B347" s="110">
        <v>71.632739580204969</v>
      </c>
      <c r="C347" s="334">
        <v>16</v>
      </c>
      <c r="D347" s="110">
        <v>100.00000000000001</v>
      </c>
      <c r="E347" s="658" t="s">
        <v>230</v>
      </c>
      <c r="F347" s="110">
        <v>132.78748560041493</v>
      </c>
      <c r="G347" s="334">
        <v>24</v>
      </c>
      <c r="H347" s="110">
        <v>184.02544825376901</v>
      </c>
      <c r="I347" s="379">
        <f t="shared" si="18"/>
        <v>27</v>
      </c>
      <c r="J347" s="110">
        <v>222.29999780873001</v>
      </c>
      <c r="K347" s="379">
        <f t="shared" si="19"/>
        <v>28</v>
      </c>
    </row>
    <row r="348" spans="1:52" ht="27.75" customHeight="1" x14ac:dyDescent="0.2">
      <c r="A348" s="19" t="s">
        <v>56</v>
      </c>
      <c r="B348" s="110">
        <v>72.064115465878245</v>
      </c>
      <c r="C348" s="334">
        <v>14</v>
      </c>
      <c r="D348" s="110">
        <v>100</v>
      </c>
      <c r="E348" s="658" t="s">
        <v>230</v>
      </c>
      <c r="F348" s="110">
        <v>137.32684883160326</v>
      </c>
      <c r="G348" s="334">
        <v>14</v>
      </c>
      <c r="H348" s="110">
        <v>199.53552685857301</v>
      </c>
      <c r="I348" s="379">
        <f t="shared" si="18"/>
        <v>13</v>
      </c>
      <c r="J348" s="110">
        <v>254.522134987144</v>
      </c>
      <c r="K348" s="379">
        <f t="shared" si="19"/>
        <v>12</v>
      </c>
    </row>
    <row r="349" spans="1:52" ht="27.75" customHeight="1" x14ac:dyDescent="0.2">
      <c r="A349" s="19" t="s">
        <v>57</v>
      </c>
      <c r="B349" s="110">
        <v>70.048163460383805</v>
      </c>
      <c r="C349" s="334">
        <v>23</v>
      </c>
      <c r="D349" s="110">
        <v>100.00000000000001</v>
      </c>
      <c r="E349" s="658" t="s">
        <v>230</v>
      </c>
      <c r="F349" s="110">
        <v>140.70561054062131</v>
      </c>
      <c r="G349" s="334">
        <v>8</v>
      </c>
      <c r="H349" s="110">
        <v>203.43311992331499</v>
      </c>
      <c r="I349" s="379">
        <f t="shared" si="18"/>
        <v>9</v>
      </c>
      <c r="J349" s="110">
        <v>251.776362655399</v>
      </c>
      <c r="K349" s="379">
        <f t="shared" si="19"/>
        <v>13</v>
      </c>
    </row>
    <row r="350" spans="1:52" ht="27.75" customHeight="1" x14ac:dyDescent="0.2">
      <c r="A350" s="19" t="s">
        <v>58</v>
      </c>
      <c r="B350" s="110">
        <v>74.180436090397151</v>
      </c>
      <c r="C350" s="334">
        <v>2</v>
      </c>
      <c r="D350" s="110">
        <v>100</v>
      </c>
      <c r="E350" s="658" t="s">
        <v>230</v>
      </c>
      <c r="F350" s="110">
        <v>131.82891470457679</v>
      </c>
      <c r="G350" s="334">
        <v>27</v>
      </c>
      <c r="H350" s="110">
        <v>186.283017734194</v>
      </c>
      <c r="I350" s="379">
        <f t="shared" si="18"/>
        <v>26</v>
      </c>
      <c r="J350" s="110">
        <v>236.37359417627701</v>
      </c>
      <c r="K350" s="379">
        <f t="shared" si="19"/>
        <v>24</v>
      </c>
    </row>
    <row r="351" spans="1:52" ht="27.75" customHeight="1" x14ac:dyDescent="0.2">
      <c r="A351" s="19" t="s">
        <v>19</v>
      </c>
      <c r="B351" s="110">
        <v>64.996751935358915</v>
      </c>
      <c r="C351" s="334">
        <v>30</v>
      </c>
      <c r="D351" s="110">
        <v>99.999999999999986</v>
      </c>
      <c r="E351" s="658" t="s">
        <v>230</v>
      </c>
      <c r="F351" s="110">
        <v>125.33378293783478</v>
      </c>
      <c r="G351" s="334">
        <v>30</v>
      </c>
      <c r="H351" s="110">
        <v>169.072159054727</v>
      </c>
      <c r="I351" s="379">
        <f t="shared" si="18"/>
        <v>30</v>
      </c>
      <c r="J351" s="110">
        <v>206.96456167999401</v>
      </c>
      <c r="K351" s="379">
        <f t="shared" si="19"/>
        <v>31</v>
      </c>
    </row>
    <row r="352" spans="1:52" ht="27.75" customHeight="1" x14ac:dyDescent="0.2">
      <c r="A352" s="19" t="s">
        <v>59</v>
      </c>
      <c r="B352" s="110">
        <v>73.269499735479812</v>
      </c>
      <c r="C352" s="334">
        <v>7</v>
      </c>
      <c r="D352" s="110">
        <v>100</v>
      </c>
      <c r="E352" s="658" t="s">
        <v>230</v>
      </c>
      <c r="F352" s="110">
        <v>125.00307868352708</v>
      </c>
      <c r="G352" s="334">
        <v>31</v>
      </c>
      <c r="H352" s="110">
        <v>163.515934343814</v>
      </c>
      <c r="I352" s="379">
        <f t="shared" si="18"/>
        <v>31</v>
      </c>
      <c r="J352" s="110">
        <v>209.055493245067</v>
      </c>
      <c r="K352" s="379">
        <f t="shared" si="19"/>
        <v>30</v>
      </c>
    </row>
    <row r="353" spans="1:11" ht="27.75" customHeight="1" x14ac:dyDescent="0.2">
      <c r="A353" s="19" t="s">
        <v>21</v>
      </c>
      <c r="B353" s="110">
        <v>69.804410789327264</v>
      </c>
      <c r="C353" s="334">
        <v>24</v>
      </c>
      <c r="D353" s="110">
        <v>99.999999999999972</v>
      </c>
      <c r="E353" s="658" t="s">
        <v>230</v>
      </c>
      <c r="F353" s="110">
        <v>158.26639421825084</v>
      </c>
      <c r="G353" s="334">
        <v>1</v>
      </c>
      <c r="H353" s="110">
        <v>219.72417236554199</v>
      </c>
      <c r="I353" s="379">
        <f t="shared" si="18"/>
        <v>3</v>
      </c>
      <c r="J353" s="110">
        <v>280.33967631163398</v>
      </c>
      <c r="K353" s="379">
        <f t="shared" si="19"/>
        <v>5</v>
      </c>
    </row>
    <row r="354" spans="1:11" ht="27.75" customHeight="1" x14ac:dyDescent="0.2">
      <c r="A354" s="19" t="s">
        <v>60</v>
      </c>
      <c r="B354" s="110">
        <v>68.100966838364442</v>
      </c>
      <c r="C354" s="334">
        <v>28</v>
      </c>
      <c r="D354" s="110">
        <v>100</v>
      </c>
      <c r="E354" s="658" t="s">
        <v>230</v>
      </c>
      <c r="F354" s="110">
        <v>137.81391516054398</v>
      </c>
      <c r="G354" s="334">
        <v>12</v>
      </c>
      <c r="H354" s="110">
        <v>202.746241295852</v>
      </c>
      <c r="I354" s="379">
        <f t="shared" si="18"/>
        <v>11</v>
      </c>
      <c r="J354" s="110">
        <v>263.68522600600397</v>
      </c>
      <c r="K354" s="379">
        <f t="shared" si="19"/>
        <v>9</v>
      </c>
    </row>
    <row r="355" spans="1:11" ht="27.75" customHeight="1" x14ac:dyDescent="0.2">
      <c r="A355" s="19" t="s">
        <v>61</v>
      </c>
      <c r="B355" s="110">
        <v>71.718734585914035</v>
      </c>
      <c r="C355" s="334">
        <v>15</v>
      </c>
      <c r="D355" s="110">
        <v>100</v>
      </c>
      <c r="E355" s="658" t="s">
        <v>230</v>
      </c>
      <c r="F355" s="110">
        <v>135.65256624010766</v>
      </c>
      <c r="G355" s="334">
        <v>18</v>
      </c>
      <c r="H355" s="110">
        <v>194.453904150011</v>
      </c>
      <c r="I355" s="379">
        <f t="shared" si="18"/>
        <v>16</v>
      </c>
      <c r="J355" s="110">
        <v>241.50633060120401</v>
      </c>
      <c r="K355" s="379">
        <f t="shared" si="19"/>
        <v>21</v>
      </c>
    </row>
    <row r="356" spans="1:11" ht="27.75" customHeight="1" x14ac:dyDescent="0.2">
      <c r="A356" s="19" t="s">
        <v>62</v>
      </c>
      <c r="B356" s="110">
        <v>76.822488892595544</v>
      </c>
      <c r="C356" s="334">
        <v>1</v>
      </c>
      <c r="D356" s="110">
        <v>100</v>
      </c>
      <c r="E356" s="658" t="s">
        <v>230</v>
      </c>
      <c r="F356" s="110">
        <v>136.11221457107163</v>
      </c>
      <c r="G356" s="334">
        <v>16</v>
      </c>
      <c r="H356" s="110">
        <v>186.45752449182501</v>
      </c>
      <c r="I356" s="379">
        <f t="shared" si="18"/>
        <v>25</v>
      </c>
      <c r="J356" s="110">
        <v>234.27711817278399</v>
      </c>
      <c r="K356" s="379">
        <f t="shared" si="19"/>
        <v>25</v>
      </c>
    </row>
    <row r="357" spans="1:11" ht="27.75" customHeight="1" x14ac:dyDescent="0.2">
      <c r="A357" s="19" t="s">
        <v>63</v>
      </c>
      <c r="B357" s="110">
        <v>71.474557554519834</v>
      </c>
      <c r="C357" s="334">
        <v>17</v>
      </c>
      <c r="D357" s="110">
        <v>100</v>
      </c>
      <c r="E357" s="658" t="s">
        <v>230</v>
      </c>
      <c r="F357" s="110">
        <v>134.77393053637849</v>
      </c>
      <c r="G357" s="334">
        <v>20</v>
      </c>
      <c r="H357" s="110">
        <v>190.35665641887701</v>
      </c>
      <c r="I357" s="379">
        <f t="shared" si="18"/>
        <v>20</v>
      </c>
      <c r="J357" s="110">
        <v>244.686028461077</v>
      </c>
      <c r="K357" s="379">
        <f t="shared" si="19"/>
        <v>20</v>
      </c>
    </row>
    <row r="358" spans="1:11" ht="27.75" customHeight="1" x14ac:dyDescent="0.2">
      <c r="A358" s="19" t="s">
        <v>72</v>
      </c>
      <c r="B358" s="110">
        <v>63.662103292304195</v>
      </c>
      <c r="C358" s="334">
        <v>31</v>
      </c>
      <c r="D358" s="110">
        <v>99.999999999999986</v>
      </c>
      <c r="E358" s="658" t="s">
        <v>230</v>
      </c>
      <c r="F358" s="110">
        <v>155.23857974463027</v>
      </c>
      <c r="G358" s="334">
        <v>2</v>
      </c>
      <c r="H358" s="110">
        <v>238.723380819938</v>
      </c>
      <c r="I358" s="379">
        <f t="shared" si="18"/>
        <v>1</v>
      </c>
      <c r="J358" s="110">
        <v>310.20803769108301</v>
      </c>
      <c r="K358" s="379">
        <f t="shared" si="19"/>
        <v>1</v>
      </c>
    </row>
    <row r="359" spans="1:11" ht="27.75" customHeight="1" x14ac:dyDescent="0.2">
      <c r="A359" s="19" t="s">
        <v>64</v>
      </c>
      <c r="B359" s="110">
        <v>72.651087593674333</v>
      </c>
      <c r="C359" s="334">
        <v>9</v>
      </c>
      <c r="D359" s="110">
        <v>100</v>
      </c>
      <c r="E359" s="658" t="s">
        <v>230</v>
      </c>
      <c r="F359" s="110">
        <v>131.7627688725056</v>
      </c>
      <c r="G359" s="334">
        <v>28</v>
      </c>
      <c r="H359" s="110">
        <v>173.94311622523901</v>
      </c>
      <c r="I359" s="379">
        <f t="shared" si="18"/>
        <v>29</v>
      </c>
      <c r="J359" s="110">
        <v>214.39267223282999</v>
      </c>
      <c r="K359" s="379">
        <f t="shared" si="19"/>
        <v>29</v>
      </c>
    </row>
    <row r="360" spans="1:11" ht="27.75" customHeight="1" x14ac:dyDescent="0.2">
      <c r="A360" s="19" t="s">
        <v>65</v>
      </c>
      <c r="B360" s="110">
        <v>72.084485007390285</v>
      </c>
      <c r="C360" s="334">
        <v>13</v>
      </c>
      <c r="D360" s="110">
        <v>100.00000000000001</v>
      </c>
      <c r="E360" s="658" t="s">
        <v>230</v>
      </c>
      <c r="F360" s="110">
        <v>142.16386260696487</v>
      </c>
      <c r="G360" s="334">
        <v>6</v>
      </c>
      <c r="H360" s="110">
        <v>202.75088780174801</v>
      </c>
      <c r="I360" s="379">
        <f t="shared" si="18"/>
        <v>10</v>
      </c>
      <c r="J360" s="110">
        <v>262.76825205402599</v>
      </c>
      <c r="K360" s="379">
        <f t="shared" si="19"/>
        <v>10</v>
      </c>
    </row>
    <row r="361" spans="1:11" ht="27.75" customHeight="1" x14ac:dyDescent="0.2">
      <c r="A361" s="19" t="s">
        <v>66</v>
      </c>
      <c r="B361" s="110">
        <v>71.400101730115225</v>
      </c>
      <c r="C361" s="334">
        <v>18</v>
      </c>
      <c r="D361" s="110">
        <v>99.999999999999986</v>
      </c>
      <c r="E361" s="658" t="s">
        <v>230</v>
      </c>
      <c r="F361" s="110">
        <v>131.36592598990325</v>
      </c>
      <c r="G361" s="334">
        <v>29</v>
      </c>
      <c r="H361" s="110">
        <v>190.92648267952799</v>
      </c>
      <c r="I361" s="379">
        <f t="shared" si="18"/>
        <v>19</v>
      </c>
      <c r="J361" s="110">
        <v>249.827732846093</v>
      </c>
      <c r="K361" s="379">
        <f t="shared" si="19"/>
        <v>16</v>
      </c>
    </row>
    <row r="362" spans="1:11" ht="27.75" customHeight="1" x14ac:dyDescent="0.2">
      <c r="A362" s="19" t="s">
        <v>67</v>
      </c>
      <c r="B362" s="110">
        <v>72.445329183061418</v>
      </c>
      <c r="C362" s="334">
        <v>12</v>
      </c>
      <c r="D362" s="110">
        <v>99.999999999999986</v>
      </c>
      <c r="E362" s="658" t="s">
        <v>230</v>
      </c>
      <c r="F362" s="110">
        <v>132.27282149592153</v>
      </c>
      <c r="G362" s="334">
        <v>25</v>
      </c>
      <c r="H362" s="110">
        <v>200.449214078794</v>
      </c>
      <c r="I362" s="379">
        <f t="shared" si="18"/>
        <v>12</v>
      </c>
      <c r="J362" s="110">
        <v>269.41817453683899</v>
      </c>
      <c r="K362" s="379">
        <f t="shared" si="19"/>
        <v>7</v>
      </c>
    </row>
    <row r="363" spans="1:11" ht="27.75" customHeight="1" x14ac:dyDescent="0.2">
      <c r="A363" s="19" t="s">
        <v>68</v>
      </c>
      <c r="B363" s="110">
        <v>73.390395575826588</v>
      </c>
      <c r="C363" s="334">
        <v>5</v>
      </c>
      <c r="D363" s="110">
        <v>100.00000000000001</v>
      </c>
      <c r="E363" s="658" t="s">
        <v>230</v>
      </c>
      <c r="F363" s="110">
        <v>135.85427411528326</v>
      </c>
      <c r="G363" s="334">
        <v>17</v>
      </c>
      <c r="H363" s="110">
        <v>189.944070858879</v>
      </c>
      <c r="I363" s="379">
        <f t="shared" si="18"/>
        <v>21</v>
      </c>
      <c r="J363" s="110">
        <v>232.64875702043</v>
      </c>
      <c r="K363" s="379">
        <f t="shared" si="19"/>
        <v>26</v>
      </c>
    </row>
    <row r="364" spans="1:11" ht="27.75" customHeight="1" x14ac:dyDescent="0.2">
      <c r="A364" s="19" t="s">
        <v>134</v>
      </c>
      <c r="B364" s="110">
        <v>68.49240630036779</v>
      </c>
      <c r="C364" s="334">
        <v>26</v>
      </c>
      <c r="D364" s="110">
        <v>99.999999999999986</v>
      </c>
      <c r="E364" s="658" t="s">
        <v>230</v>
      </c>
      <c r="F364" s="110">
        <v>137.78687399341848</v>
      </c>
      <c r="G364" s="334">
        <v>13</v>
      </c>
      <c r="H364" s="110">
        <v>186.57196666378499</v>
      </c>
      <c r="I364" s="379">
        <f t="shared" si="18"/>
        <v>24</v>
      </c>
      <c r="J364" s="110">
        <v>238.23589646782301</v>
      </c>
      <c r="K364" s="379">
        <f t="shared" si="19"/>
        <v>23</v>
      </c>
    </row>
    <row r="365" spans="1:11" ht="27.75" customHeight="1" x14ac:dyDescent="0.2">
      <c r="A365" s="19" t="s">
        <v>69</v>
      </c>
      <c r="B365" s="110">
        <v>72.884465141255774</v>
      </c>
      <c r="C365" s="334">
        <v>8</v>
      </c>
      <c r="D365" s="110">
        <v>100.00000000000001</v>
      </c>
      <c r="E365" s="658" t="s">
        <v>230</v>
      </c>
      <c r="F365" s="110">
        <v>139.71727780996034</v>
      </c>
      <c r="G365" s="334">
        <v>10</v>
      </c>
      <c r="H365" s="110">
        <v>204.09907842969</v>
      </c>
      <c r="I365" s="379">
        <f t="shared" si="18"/>
        <v>8</v>
      </c>
      <c r="J365" s="110">
        <v>268.78855518069798</v>
      </c>
      <c r="K365" s="379">
        <f t="shared" si="19"/>
        <v>8</v>
      </c>
    </row>
    <row r="366" spans="1:11" ht="27.75" customHeight="1" x14ac:dyDescent="0.2">
      <c r="A366" s="19" t="s">
        <v>73</v>
      </c>
      <c r="B366" s="110">
        <v>68.122931290603347</v>
      </c>
      <c r="C366" s="334">
        <v>27</v>
      </c>
      <c r="D366" s="110">
        <v>100</v>
      </c>
      <c r="E366" s="658" t="s">
        <v>230</v>
      </c>
      <c r="F366" s="110">
        <v>136.45899990724152</v>
      </c>
      <c r="G366" s="334">
        <v>15</v>
      </c>
      <c r="H366" s="110">
        <v>197.169428385038</v>
      </c>
      <c r="I366" s="379">
        <f t="shared" si="18"/>
        <v>14</v>
      </c>
      <c r="J366" s="110">
        <v>262.09376080782101</v>
      </c>
      <c r="K366" s="379">
        <f t="shared" si="19"/>
        <v>11</v>
      </c>
    </row>
    <row r="367" spans="1:11" ht="27.75" customHeight="1" x14ac:dyDescent="0.2">
      <c r="A367" s="19" t="s">
        <v>70</v>
      </c>
      <c r="B367" s="110">
        <v>73.928959665609568</v>
      </c>
      <c r="C367" s="334">
        <v>3</v>
      </c>
      <c r="D367" s="110">
        <v>100</v>
      </c>
      <c r="E367" s="658" t="s">
        <v>230</v>
      </c>
      <c r="F367" s="110">
        <v>132.1780582829</v>
      </c>
      <c r="G367" s="334">
        <v>26</v>
      </c>
      <c r="H367" s="110">
        <v>191.28688214022901</v>
      </c>
      <c r="I367" s="379">
        <f t="shared" si="18"/>
        <v>17</v>
      </c>
      <c r="J367" s="110">
        <v>247.78298625025701</v>
      </c>
      <c r="K367" s="379">
        <f t="shared" si="19"/>
        <v>17</v>
      </c>
    </row>
    <row r="368" spans="1:11" ht="27.75" customHeight="1" x14ac:dyDescent="0.2">
      <c r="A368" s="19" t="s">
        <v>36</v>
      </c>
      <c r="B368" s="110">
        <v>72.640852482614989</v>
      </c>
      <c r="C368" s="334">
        <v>10</v>
      </c>
      <c r="D368" s="110">
        <v>100</v>
      </c>
      <c r="E368" s="658" t="s">
        <v>230</v>
      </c>
      <c r="F368" s="110">
        <v>146.68052254089983</v>
      </c>
      <c r="G368" s="334">
        <v>4</v>
      </c>
      <c r="H368" s="110">
        <v>233.812616126021</v>
      </c>
      <c r="I368" s="379">
        <f t="shared" si="18"/>
        <v>2</v>
      </c>
      <c r="J368" s="110">
        <v>281.39432324627899</v>
      </c>
      <c r="K368" s="379">
        <f t="shared" si="19"/>
        <v>4</v>
      </c>
    </row>
    <row r="369" spans="1:52" s="705" customFormat="1" ht="27.75" customHeight="1" x14ac:dyDescent="0.2">
      <c r="A369" s="199" t="s">
        <v>139</v>
      </c>
      <c r="L369" s="514"/>
      <c r="M369" s="514"/>
      <c r="N369" s="514"/>
      <c r="O369" s="514"/>
      <c r="P369" s="514"/>
      <c r="Q369" s="514"/>
      <c r="R369" s="514"/>
      <c r="S369" s="514"/>
      <c r="T369" s="514"/>
      <c r="U369" s="514"/>
      <c r="V369" s="514"/>
      <c r="W369" s="514"/>
      <c r="X369" s="514"/>
      <c r="Y369" s="514"/>
      <c r="Z369" s="514"/>
      <c r="AA369" s="514"/>
      <c r="AB369" s="514"/>
      <c r="AC369" s="514"/>
      <c r="AD369" s="514"/>
      <c r="AE369" s="514"/>
      <c r="AF369" s="514"/>
      <c r="AG369" s="514"/>
      <c r="AH369" s="514"/>
      <c r="AI369" s="514"/>
      <c r="AJ369" s="514"/>
      <c r="AK369" s="514"/>
      <c r="AL369" s="514"/>
      <c r="AM369" s="514"/>
      <c r="AN369" s="514"/>
      <c r="AO369" s="514"/>
      <c r="AP369" s="514"/>
      <c r="AQ369" s="514"/>
      <c r="AR369" s="514"/>
      <c r="AS369" s="514"/>
      <c r="AT369" s="514"/>
      <c r="AU369" s="514"/>
      <c r="AV369" s="514"/>
      <c r="AW369" s="514"/>
      <c r="AX369" s="514"/>
      <c r="AY369" s="514"/>
      <c r="AZ369" s="514"/>
    </row>
    <row r="371" spans="1:52" ht="27.75" customHeight="1" x14ac:dyDescent="0.2">
      <c r="A371" s="469" t="s">
        <v>911</v>
      </c>
    </row>
    <row r="372" spans="1:52" ht="27.75" customHeight="1" x14ac:dyDescent="0.2">
      <c r="A372" s="723" t="s">
        <v>1</v>
      </c>
      <c r="B372" s="730">
        <v>1399</v>
      </c>
      <c r="C372" s="731"/>
      <c r="D372" s="730">
        <v>1400</v>
      </c>
      <c r="E372" s="731"/>
      <c r="F372" s="730">
        <v>1401</v>
      </c>
      <c r="G372" s="731"/>
      <c r="H372" s="730">
        <v>1402</v>
      </c>
      <c r="I372" s="731"/>
      <c r="J372" s="730">
        <v>1403</v>
      </c>
      <c r="K372" s="731"/>
    </row>
    <row r="373" spans="1:52" ht="27.75" customHeight="1" x14ac:dyDescent="0.2">
      <c r="A373" s="724"/>
      <c r="B373" s="493" t="s">
        <v>269</v>
      </c>
      <c r="C373" s="493" t="s">
        <v>3</v>
      </c>
      <c r="D373" s="493" t="s">
        <v>269</v>
      </c>
      <c r="E373" s="493" t="s">
        <v>3</v>
      </c>
      <c r="F373" s="493" t="s">
        <v>269</v>
      </c>
      <c r="G373" s="493" t="s">
        <v>3</v>
      </c>
      <c r="H373" s="493" t="s">
        <v>269</v>
      </c>
      <c r="I373" s="493" t="s">
        <v>3</v>
      </c>
      <c r="J373" s="493" t="s">
        <v>269</v>
      </c>
      <c r="K373" s="493" t="s">
        <v>3</v>
      </c>
    </row>
    <row r="374" spans="1:52" s="704" customFormat="1" ht="27.75" customHeight="1" x14ac:dyDescent="0.2">
      <c r="A374" s="117" t="s">
        <v>47</v>
      </c>
      <c r="B374" s="364">
        <v>79.902685650422782</v>
      </c>
      <c r="C374" s="1" t="s">
        <v>230</v>
      </c>
      <c r="D374" s="364">
        <v>99.999999999999986</v>
      </c>
      <c r="E374" s="1" t="s">
        <v>230</v>
      </c>
      <c r="F374" s="364">
        <v>132.42704793128058</v>
      </c>
      <c r="G374" s="1" t="s">
        <v>230</v>
      </c>
      <c r="H374" s="364">
        <v>181.40532389248801</v>
      </c>
      <c r="I374" s="1" t="s">
        <v>230</v>
      </c>
      <c r="J374" s="364">
        <v>248.03947395000199</v>
      </c>
      <c r="K374" s="1" t="s">
        <v>230</v>
      </c>
      <c r="L374" s="514"/>
      <c r="M374" s="514"/>
      <c r="N374" s="514"/>
      <c r="O374" s="514"/>
      <c r="P374" s="514"/>
      <c r="Q374" s="514"/>
      <c r="R374" s="514"/>
      <c r="S374" s="514"/>
      <c r="T374" s="514"/>
      <c r="U374" s="514"/>
      <c r="V374" s="514"/>
      <c r="W374" s="514"/>
      <c r="X374" s="514"/>
      <c r="Y374" s="514"/>
      <c r="Z374" s="514"/>
      <c r="AA374" s="514"/>
      <c r="AB374" s="514"/>
      <c r="AC374" s="514"/>
      <c r="AD374" s="514"/>
      <c r="AE374" s="514"/>
      <c r="AF374" s="514"/>
      <c r="AG374" s="514"/>
      <c r="AH374" s="514"/>
      <c r="AI374" s="514"/>
      <c r="AJ374" s="514"/>
      <c r="AK374" s="514"/>
      <c r="AL374" s="514"/>
      <c r="AM374" s="514"/>
      <c r="AN374" s="514"/>
      <c r="AO374" s="514"/>
      <c r="AP374" s="514"/>
      <c r="AQ374" s="514"/>
      <c r="AR374" s="514"/>
      <c r="AS374" s="514"/>
      <c r="AT374" s="514"/>
      <c r="AU374" s="514"/>
      <c r="AV374" s="514"/>
      <c r="AW374" s="514"/>
      <c r="AX374" s="514"/>
      <c r="AY374" s="514"/>
      <c r="AZ374" s="514"/>
    </row>
    <row r="375" spans="1:52" ht="27.75" customHeight="1" x14ac:dyDescent="0.2">
      <c r="A375" s="19" t="s">
        <v>48</v>
      </c>
      <c r="B375" s="110">
        <v>82.626295455868004</v>
      </c>
      <c r="C375" s="334">
        <v>8</v>
      </c>
      <c r="D375" s="110">
        <v>99.999999999999986</v>
      </c>
      <c r="E375" s="658" t="s">
        <v>230</v>
      </c>
      <c r="F375" s="110">
        <v>134.10051178563566</v>
      </c>
      <c r="G375" s="334">
        <v>13</v>
      </c>
      <c r="H375" s="110">
        <v>185.141374890973</v>
      </c>
      <c r="I375" s="379">
        <f>RANK(H375,$H$375:$H$405)</f>
        <v>16</v>
      </c>
      <c r="J375" s="110">
        <v>248.35895329311001</v>
      </c>
      <c r="K375" s="379">
        <f>RANK(J375,$J$375:$J$405)</f>
        <v>20</v>
      </c>
    </row>
    <row r="376" spans="1:52" ht="27.75" customHeight="1" x14ac:dyDescent="0.2">
      <c r="A376" s="19" t="s">
        <v>49</v>
      </c>
      <c r="B376" s="110">
        <v>78.127674622427236</v>
      </c>
      <c r="C376" s="334">
        <v>25</v>
      </c>
      <c r="D376" s="110">
        <v>100</v>
      </c>
      <c r="E376" s="658" t="s">
        <v>230</v>
      </c>
      <c r="F376" s="110">
        <v>137.89944262716034</v>
      </c>
      <c r="G376" s="334">
        <v>9</v>
      </c>
      <c r="H376" s="110">
        <v>190.817986114848</v>
      </c>
      <c r="I376" s="379">
        <f t="shared" ref="I376:I405" si="20">RANK(H376,$H$375:$H$405)</f>
        <v>10</v>
      </c>
      <c r="J376" s="110">
        <v>261.47575657518701</v>
      </c>
      <c r="K376" s="379">
        <f t="shared" ref="K376:K405" si="21">RANK(J376,$J$375:$J$405)</f>
        <v>14</v>
      </c>
    </row>
    <row r="377" spans="1:52" ht="27.75" customHeight="1" x14ac:dyDescent="0.2">
      <c r="A377" s="19" t="s">
        <v>50</v>
      </c>
      <c r="B377" s="110">
        <v>86.588800578583786</v>
      </c>
      <c r="C377" s="334">
        <v>4</v>
      </c>
      <c r="D377" s="110">
        <v>99.999999999999986</v>
      </c>
      <c r="E377" s="658" t="s">
        <v>230</v>
      </c>
      <c r="F377" s="110">
        <v>127.24814180987831</v>
      </c>
      <c r="G377" s="334">
        <v>25</v>
      </c>
      <c r="H377" s="110">
        <v>181.41939387663399</v>
      </c>
      <c r="I377" s="379">
        <f t="shared" si="20"/>
        <v>21</v>
      </c>
      <c r="J377" s="110">
        <v>262.412761884509</v>
      </c>
      <c r="K377" s="379">
        <f t="shared" si="21"/>
        <v>12</v>
      </c>
    </row>
    <row r="378" spans="1:52" ht="27.75" customHeight="1" x14ac:dyDescent="0.2">
      <c r="A378" s="19" t="s">
        <v>51</v>
      </c>
      <c r="B378" s="110">
        <v>78.811561447738555</v>
      </c>
      <c r="C378" s="334">
        <v>22</v>
      </c>
      <c r="D378" s="110">
        <v>99.999999999999986</v>
      </c>
      <c r="E378" s="658" t="s">
        <v>230</v>
      </c>
      <c r="F378" s="110">
        <v>128.41867928144265</v>
      </c>
      <c r="G378" s="334">
        <v>23</v>
      </c>
      <c r="H378" s="110">
        <v>167.595836781587</v>
      </c>
      <c r="I378" s="379">
        <f t="shared" si="20"/>
        <v>28</v>
      </c>
      <c r="J378" s="110">
        <v>228.80591849588799</v>
      </c>
      <c r="K378" s="379">
        <f t="shared" si="21"/>
        <v>27</v>
      </c>
    </row>
    <row r="379" spans="1:52" ht="27.75" customHeight="1" x14ac:dyDescent="0.2">
      <c r="A379" s="19" t="s">
        <v>10</v>
      </c>
      <c r="B379" s="110">
        <v>76.083985620042498</v>
      </c>
      <c r="C379" s="334">
        <v>29</v>
      </c>
      <c r="D379" s="110">
        <v>99.999999999999986</v>
      </c>
      <c r="E379" s="658" t="s">
        <v>230</v>
      </c>
      <c r="F379" s="110">
        <v>124.07113230855431</v>
      </c>
      <c r="G379" s="334">
        <v>29</v>
      </c>
      <c r="H379" s="110">
        <v>170.217733190036</v>
      </c>
      <c r="I379" s="379">
        <f t="shared" si="20"/>
        <v>26</v>
      </c>
      <c r="J379" s="110">
        <v>223.6900739546</v>
      </c>
      <c r="K379" s="379">
        <f t="shared" si="21"/>
        <v>28</v>
      </c>
    </row>
    <row r="380" spans="1:52" ht="27.75" customHeight="1" x14ac:dyDescent="0.2">
      <c r="A380" s="19" t="s">
        <v>52</v>
      </c>
      <c r="B380" s="110">
        <v>87.415704317918212</v>
      </c>
      <c r="C380" s="334">
        <v>2</v>
      </c>
      <c r="D380" s="110">
        <v>100</v>
      </c>
      <c r="E380" s="658" t="s">
        <v>230</v>
      </c>
      <c r="F380" s="110">
        <v>136.84191989155624</v>
      </c>
      <c r="G380" s="334">
        <v>11</v>
      </c>
      <c r="H380" s="110">
        <v>186.33789043209501</v>
      </c>
      <c r="I380" s="379">
        <f t="shared" si="20"/>
        <v>15</v>
      </c>
      <c r="J380" s="110">
        <v>248.147720948016</v>
      </c>
      <c r="K380" s="379">
        <f t="shared" si="21"/>
        <v>21</v>
      </c>
    </row>
    <row r="381" spans="1:52" ht="27.75" customHeight="1" x14ac:dyDescent="0.2">
      <c r="A381" s="19" t="s">
        <v>12</v>
      </c>
      <c r="B381" s="110">
        <v>79.041955137389067</v>
      </c>
      <c r="C381" s="334">
        <v>21</v>
      </c>
      <c r="D381" s="110">
        <v>100.00000000000001</v>
      </c>
      <c r="E381" s="658" t="s">
        <v>230</v>
      </c>
      <c r="F381" s="110">
        <v>133.74726281480577</v>
      </c>
      <c r="G381" s="334">
        <v>15</v>
      </c>
      <c r="H381" s="110">
        <v>189.19199892970599</v>
      </c>
      <c r="I381" s="379">
        <f t="shared" si="20"/>
        <v>11</v>
      </c>
      <c r="J381" s="110">
        <v>270.65317076883002</v>
      </c>
      <c r="K381" s="379">
        <f t="shared" si="21"/>
        <v>11</v>
      </c>
    </row>
    <row r="382" spans="1:52" ht="27.75" customHeight="1" x14ac:dyDescent="0.2">
      <c r="A382" s="19" t="s">
        <v>13</v>
      </c>
      <c r="B382" s="110">
        <v>80.675971271659165</v>
      </c>
      <c r="C382" s="334">
        <v>15</v>
      </c>
      <c r="D382" s="110">
        <v>100</v>
      </c>
      <c r="E382" s="658" t="s">
        <v>230</v>
      </c>
      <c r="F382" s="110">
        <v>132.40527216198205</v>
      </c>
      <c r="G382" s="334">
        <v>17</v>
      </c>
      <c r="H382" s="110">
        <v>175.583967244674</v>
      </c>
      <c r="I382" s="379">
        <f t="shared" si="20"/>
        <v>24</v>
      </c>
      <c r="J382" s="110">
        <v>234.90578801405499</v>
      </c>
      <c r="K382" s="379">
        <f t="shared" si="21"/>
        <v>24</v>
      </c>
    </row>
    <row r="383" spans="1:52" ht="27.75" customHeight="1" x14ac:dyDescent="0.2">
      <c r="A383" s="19" t="s">
        <v>54</v>
      </c>
      <c r="B383" s="110">
        <v>85.839172371167436</v>
      </c>
      <c r="C383" s="334">
        <v>6</v>
      </c>
      <c r="D383" s="110">
        <v>100</v>
      </c>
      <c r="E383" s="658" t="s">
        <v>230</v>
      </c>
      <c r="F383" s="110">
        <v>128.07904561881944</v>
      </c>
      <c r="G383" s="334">
        <v>24</v>
      </c>
      <c r="H383" s="110">
        <v>196.141703615198</v>
      </c>
      <c r="I383" s="379">
        <f t="shared" si="20"/>
        <v>8</v>
      </c>
      <c r="J383" s="110">
        <v>280.53015887131198</v>
      </c>
      <c r="K383" s="379">
        <f t="shared" si="21"/>
        <v>6</v>
      </c>
    </row>
    <row r="384" spans="1:52" ht="27.75" customHeight="1" x14ac:dyDescent="0.2">
      <c r="A384" s="19" t="s">
        <v>55</v>
      </c>
      <c r="B384" s="110">
        <v>80.762223233391751</v>
      </c>
      <c r="C384" s="334">
        <v>14</v>
      </c>
      <c r="D384" s="110">
        <v>100.00000000000001</v>
      </c>
      <c r="E384" s="658" t="s">
        <v>230</v>
      </c>
      <c r="F384" s="110">
        <v>138.95047754231078</v>
      </c>
      <c r="G384" s="334">
        <v>6</v>
      </c>
      <c r="H384" s="110">
        <v>184.04910997188099</v>
      </c>
      <c r="I384" s="379">
        <f t="shared" si="20"/>
        <v>19</v>
      </c>
      <c r="J384" s="110">
        <v>233.50822525337401</v>
      </c>
      <c r="K384" s="379">
        <f t="shared" si="21"/>
        <v>25</v>
      </c>
    </row>
    <row r="385" spans="1:11" ht="27.75" customHeight="1" x14ac:dyDescent="0.2">
      <c r="A385" s="19" t="s">
        <v>56</v>
      </c>
      <c r="B385" s="110">
        <v>76.776945954257513</v>
      </c>
      <c r="C385" s="334">
        <v>28</v>
      </c>
      <c r="D385" s="110">
        <v>99.999999999999972</v>
      </c>
      <c r="E385" s="658" t="s">
        <v>230</v>
      </c>
      <c r="F385" s="110">
        <v>131.69537338090166</v>
      </c>
      <c r="G385" s="334">
        <v>18</v>
      </c>
      <c r="H385" s="110">
        <v>188.092671761546</v>
      </c>
      <c r="I385" s="379">
        <f t="shared" si="20"/>
        <v>13</v>
      </c>
      <c r="J385" s="110">
        <v>270.69207678551697</v>
      </c>
      <c r="K385" s="379">
        <f t="shared" si="21"/>
        <v>10</v>
      </c>
    </row>
    <row r="386" spans="1:11" ht="27.75" customHeight="1" x14ac:dyDescent="0.2">
      <c r="A386" s="19" t="s">
        <v>57</v>
      </c>
      <c r="B386" s="110">
        <v>85.870138226355579</v>
      </c>
      <c r="C386" s="334">
        <v>5</v>
      </c>
      <c r="D386" s="110">
        <v>100</v>
      </c>
      <c r="E386" s="658" t="s">
        <v>230</v>
      </c>
      <c r="F386" s="110">
        <v>142.52574081833487</v>
      </c>
      <c r="G386" s="334">
        <v>3</v>
      </c>
      <c r="H386" s="110">
        <v>217.65426812276701</v>
      </c>
      <c r="I386" s="379">
        <f t="shared" si="20"/>
        <v>2</v>
      </c>
      <c r="J386" s="110">
        <v>333.60043478204602</v>
      </c>
      <c r="K386" s="379">
        <f t="shared" si="21"/>
        <v>1</v>
      </c>
    </row>
    <row r="387" spans="1:11" ht="27.75" customHeight="1" x14ac:dyDescent="0.2">
      <c r="A387" s="19" t="s">
        <v>58</v>
      </c>
      <c r="B387" s="110">
        <v>77.584319851617636</v>
      </c>
      <c r="C387" s="334">
        <v>26</v>
      </c>
      <c r="D387" s="110">
        <v>99.999999999999972</v>
      </c>
      <c r="E387" s="658" t="s">
        <v>230</v>
      </c>
      <c r="F387" s="110">
        <v>133.24314955434858</v>
      </c>
      <c r="G387" s="334">
        <v>16</v>
      </c>
      <c r="H387" s="110">
        <v>185.03922079878501</v>
      </c>
      <c r="I387" s="379">
        <f t="shared" si="20"/>
        <v>17</v>
      </c>
      <c r="J387" s="110">
        <v>253.56326016048499</v>
      </c>
      <c r="K387" s="379">
        <f t="shared" si="21"/>
        <v>17</v>
      </c>
    </row>
    <row r="388" spans="1:11" ht="27.75" customHeight="1" x14ac:dyDescent="0.2">
      <c r="A388" s="19" t="s">
        <v>19</v>
      </c>
      <c r="B388" s="110">
        <v>80.885887223920335</v>
      </c>
      <c r="C388" s="334">
        <v>13</v>
      </c>
      <c r="D388" s="110">
        <v>100.00000000000001</v>
      </c>
      <c r="E388" s="658" t="s">
        <v>230</v>
      </c>
      <c r="F388" s="110">
        <v>136.90313980626667</v>
      </c>
      <c r="G388" s="334">
        <v>10</v>
      </c>
      <c r="H388" s="110">
        <v>196.99766907108099</v>
      </c>
      <c r="I388" s="379">
        <f t="shared" si="20"/>
        <v>6</v>
      </c>
      <c r="J388" s="110">
        <v>281.24519950899099</v>
      </c>
      <c r="K388" s="379">
        <f t="shared" si="21"/>
        <v>5</v>
      </c>
    </row>
    <row r="389" spans="1:11" ht="27.75" customHeight="1" x14ac:dyDescent="0.2">
      <c r="A389" s="19" t="s">
        <v>59</v>
      </c>
      <c r="B389" s="110">
        <v>81.555570000666961</v>
      </c>
      <c r="C389" s="334">
        <v>12</v>
      </c>
      <c r="D389" s="110">
        <v>100</v>
      </c>
      <c r="E389" s="658" t="s">
        <v>230</v>
      </c>
      <c r="F389" s="110">
        <v>138.0643071402769</v>
      </c>
      <c r="G389" s="334">
        <v>8</v>
      </c>
      <c r="H389" s="110">
        <v>187.12595386456599</v>
      </c>
      <c r="I389" s="379">
        <f t="shared" si="20"/>
        <v>14</v>
      </c>
      <c r="J389" s="110">
        <v>240.434433146739</v>
      </c>
      <c r="K389" s="379">
        <f t="shared" si="21"/>
        <v>23</v>
      </c>
    </row>
    <row r="390" spans="1:11" ht="27.75" customHeight="1" x14ac:dyDescent="0.2">
      <c r="A390" s="19" t="s">
        <v>21</v>
      </c>
      <c r="B390" s="110">
        <v>89.767405413104669</v>
      </c>
      <c r="C390" s="334">
        <v>1</v>
      </c>
      <c r="D390" s="110">
        <v>100</v>
      </c>
      <c r="E390" s="658" t="s">
        <v>230</v>
      </c>
      <c r="F390" s="110">
        <v>125.54613718868784</v>
      </c>
      <c r="G390" s="334">
        <v>27</v>
      </c>
      <c r="H390" s="110">
        <v>156.556325493467</v>
      </c>
      <c r="I390" s="379">
        <f t="shared" si="20"/>
        <v>31</v>
      </c>
      <c r="J390" s="110">
        <v>204.21491969073</v>
      </c>
      <c r="K390" s="379">
        <f t="shared" si="21"/>
        <v>31</v>
      </c>
    </row>
    <row r="391" spans="1:11" ht="27.75" customHeight="1" x14ac:dyDescent="0.2">
      <c r="A391" s="19" t="s">
        <v>60</v>
      </c>
      <c r="B391" s="110">
        <v>79.296657782749477</v>
      </c>
      <c r="C391" s="334">
        <v>20</v>
      </c>
      <c r="D391" s="110">
        <v>100</v>
      </c>
      <c r="E391" s="658" t="s">
        <v>230</v>
      </c>
      <c r="F391" s="110">
        <v>131.53335706773936</v>
      </c>
      <c r="G391" s="334">
        <v>20</v>
      </c>
      <c r="H391" s="110">
        <v>184.58119713075499</v>
      </c>
      <c r="I391" s="379">
        <f t="shared" si="20"/>
        <v>18</v>
      </c>
      <c r="J391" s="110">
        <v>245.795904835724</v>
      </c>
      <c r="K391" s="379">
        <f t="shared" si="21"/>
        <v>22</v>
      </c>
    </row>
    <row r="392" spans="1:11" ht="27.75" customHeight="1" x14ac:dyDescent="0.2">
      <c r="A392" s="19" t="s">
        <v>61</v>
      </c>
      <c r="B392" s="110">
        <v>75.553748961754991</v>
      </c>
      <c r="C392" s="334">
        <v>31</v>
      </c>
      <c r="D392" s="110">
        <v>99.999999999999986</v>
      </c>
      <c r="E392" s="658" t="s">
        <v>230</v>
      </c>
      <c r="F392" s="110">
        <v>145.66023526373561</v>
      </c>
      <c r="G392" s="334">
        <v>1</v>
      </c>
      <c r="H392" s="110">
        <v>213.990761615688</v>
      </c>
      <c r="I392" s="379">
        <f t="shared" si="20"/>
        <v>4</v>
      </c>
      <c r="J392" s="110">
        <v>324.05632770890298</v>
      </c>
      <c r="K392" s="379">
        <f t="shared" si="21"/>
        <v>2</v>
      </c>
    </row>
    <row r="393" spans="1:11" ht="27.75" customHeight="1" x14ac:dyDescent="0.2">
      <c r="A393" s="19" t="s">
        <v>62</v>
      </c>
      <c r="B393" s="110">
        <v>84.885771629889106</v>
      </c>
      <c r="C393" s="334">
        <v>7</v>
      </c>
      <c r="D393" s="110">
        <v>100</v>
      </c>
      <c r="E393" s="658" t="s">
        <v>230</v>
      </c>
      <c r="F393" s="110">
        <v>125.27082139705323</v>
      </c>
      <c r="G393" s="334">
        <v>28</v>
      </c>
      <c r="H393" s="110">
        <v>162.853677099538</v>
      </c>
      <c r="I393" s="379">
        <f t="shared" si="20"/>
        <v>29</v>
      </c>
      <c r="J393" s="110">
        <v>211.16395412135401</v>
      </c>
      <c r="K393" s="379">
        <f t="shared" si="21"/>
        <v>30</v>
      </c>
    </row>
    <row r="394" spans="1:11" ht="27.75" customHeight="1" x14ac:dyDescent="0.2">
      <c r="A394" s="19" t="s">
        <v>63</v>
      </c>
      <c r="B394" s="110">
        <v>86.807253364236047</v>
      </c>
      <c r="C394" s="334">
        <v>3</v>
      </c>
      <c r="D394" s="110">
        <v>100.00000000000003</v>
      </c>
      <c r="E394" s="658" t="s">
        <v>230</v>
      </c>
      <c r="F394" s="110">
        <v>128.9494739283102</v>
      </c>
      <c r="G394" s="334">
        <v>22</v>
      </c>
      <c r="H394" s="110">
        <v>179.21466124557099</v>
      </c>
      <c r="I394" s="379">
        <f t="shared" si="20"/>
        <v>23</v>
      </c>
      <c r="J394" s="110">
        <v>258.035391588202</v>
      </c>
      <c r="K394" s="379">
        <f t="shared" si="21"/>
        <v>16</v>
      </c>
    </row>
    <row r="395" spans="1:11" ht="27.75" customHeight="1" x14ac:dyDescent="0.2">
      <c r="A395" s="19" t="s">
        <v>72</v>
      </c>
      <c r="B395" s="110">
        <v>75.813496140368173</v>
      </c>
      <c r="C395" s="334">
        <v>30</v>
      </c>
      <c r="D395" s="110">
        <v>99.999999999999986</v>
      </c>
      <c r="E395" s="658" t="s">
        <v>230</v>
      </c>
      <c r="F395" s="110">
        <v>141.97173333112559</v>
      </c>
      <c r="G395" s="334">
        <v>4</v>
      </c>
      <c r="H395" s="110">
        <v>195.42297583862899</v>
      </c>
      <c r="I395" s="379">
        <f t="shared" si="20"/>
        <v>9</v>
      </c>
      <c r="J395" s="110">
        <v>250.84636574175801</v>
      </c>
      <c r="K395" s="379">
        <f t="shared" si="21"/>
        <v>19</v>
      </c>
    </row>
    <row r="396" spans="1:11" ht="27.75" customHeight="1" x14ac:dyDescent="0.2">
      <c r="A396" s="19" t="s">
        <v>64</v>
      </c>
      <c r="B396" s="110">
        <v>82.158649902936915</v>
      </c>
      <c r="C396" s="334">
        <v>9</v>
      </c>
      <c r="D396" s="110">
        <v>100.00000000000001</v>
      </c>
      <c r="E396" s="658" t="s">
        <v>230</v>
      </c>
      <c r="F396" s="110">
        <v>122.48913558843816</v>
      </c>
      <c r="G396" s="334">
        <v>31</v>
      </c>
      <c r="H396" s="110">
        <v>161.270995024462</v>
      </c>
      <c r="I396" s="379">
        <f t="shared" si="20"/>
        <v>30</v>
      </c>
      <c r="J396" s="110">
        <v>212.35435886645399</v>
      </c>
      <c r="K396" s="379">
        <f t="shared" si="21"/>
        <v>29</v>
      </c>
    </row>
    <row r="397" spans="1:11" ht="27.75" customHeight="1" x14ac:dyDescent="0.2">
      <c r="A397" s="19" t="s">
        <v>65</v>
      </c>
      <c r="B397" s="110">
        <v>81.729029200991818</v>
      </c>
      <c r="C397" s="334">
        <v>11</v>
      </c>
      <c r="D397" s="110">
        <v>100.00000000000001</v>
      </c>
      <c r="E397" s="658" t="s">
        <v>230</v>
      </c>
      <c r="F397" s="110">
        <v>130.19569415783414</v>
      </c>
      <c r="G397" s="334">
        <v>21</v>
      </c>
      <c r="H397" s="110">
        <v>171.079483555623</v>
      </c>
      <c r="I397" s="379">
        <f t="shared" si="20"/>
        <v>25</v>
      </c>
      <c r="J397" s="110">
        <v>232.63610494935</v>
      </c>
      <c r="K397" s="379">
        <f t="shared" si="21"/>
        <v>26</v>
      </c>
    </row>
    <row r="398" spans="1:11" ht="27.75" customHeight="1" x14ac:dyDescent="0.2">
      <c r="A398" s="19" t="s">
        <v>66</v>
      </c>
      <c r="B398" s="110">
        <v>78.756676502217758</v>
      </c>
      <c r="C398" s="334">
        <v>23</v>
      </c>
      <c r="D398" s="110">
        <v>100</v>
      </c>
      <c r="E398" s="658" t="s">
        <v>230</v>
      </c>
      <c r="F398" s="110">
        <v>138.33994076003091</v>
      </c>
      <c r="G398" s="334">
        <v>7</v>
      </c>
      <c r="H398" s="110">
        <v>214.118111783372</v>
      </c>
      <c r="I398" s="379">
        <f t="shared" si="20"/>
        <v>3</v>
      </c>
      <c r="J398" s="110">
        <v>273.73314875825599</v>
      </c>
      <c r="K398" s="379">
        <f t="shared" si="21"/>
        <v>9</v>
      </c>
    </row>
    <row r="399" spans="1:11" ht="27.75" customHeight="1" x14ac:dyDescent="0.2">
      <c r="A399" s="19" t="s">
        <v>67</v>
      </c>
      <c r="B399" s="110">
        <v>80.338185531529092</v>
      </c>
      <c r="C399" s="334">
        <v>16</v>
      </c>
      <c r="D399" s="110">
        <v>99.999999999999986</v>
      </c>
      <c r="E399" s="658" t="s">
        <v>230</v>
      </c>
      <c r="F399" s="110">
        <v>124.00606729991827</v>
      </c>
      <c r="G399" s="334">
        <v>30</v>
      </c>
      <c r="H399" s="110">
        <v>169.98065423717</v>
      </c>
      <c r="I399" s="379">
        <f t="shared" si="20"/>
        <v>27</v>
      </c>
      <c r="J399" s="110">
        <v>261.49369891940898</v>
      </c>
      <c r="K399" s="379">
        <f t="shared" si="21"/>
        <v>13</v>
      </c>
    </row>
    <row r="400" spans="1:11" ht="27.75" customHeight="1" x14ac:dyDescent="0.2">
      <c r="A400" s="19" t="s">
        <v>68</v>
      </c>
      <c r="B400" s="110">
        <v>80.118303005094887</v>
      </c>
      <c r="C400" s="334">
        <v>17</v>
      </c>
      <c r="D400" s="110">
        <v>100.00000000000001</v>
      </c>
      <c r="E400" s="658" t="s">
        <v>230</v>
      </c>
      <c r="F400" s="110">
        <v>131.59873150635246</v>
      </c>
      <c r="G400" s="334">
        <v>19</v>
      </c>
      <c r="H400" s="110">
        <v>183.44301758059601</v>
      </c>
      <c r="I400" s="379">
        <f t="shared" si="20"/>
        <v>20</v>
      </c>
      <c r="J400" s="110">
        <v>253.44500525413201</v>
      </c>
      <c r="K400" s="379">
        <f t="shared" si="21"/>
        <v>18</v>
      </c>
    </row>
    <row r="401" spans="1:52" ht="27.75" customHeight="1" x14ac:dyDescent="0.2">
      <c r="A401" s="19" t="s">
        <v>134</v>
      </c>
      <c r="B401" s="110">
        <v>79.903474052643276</v>
      </c>
      <c r="C401" s="334">
        <v>19</v>
      </c>
      <c r="D401" s="110">
        <v>100</v>
      </c>
      <c r="E401" s="658" t="s">
        <v>230</v>
      </c>
      <c r="F401" s="110">
        <v>140.67982643387319</v>
      </c>
      <c r="G401" s="334">
        <v>5</v>
      </c>
      <c r="H401" s="110">
        <v>196.830155381796</v>
      </c>
      <c r="I401" s="379">
        <f t="shared" si="20"/>
        <v>7</v>
      </c>
      <c r="J401" s="110">
        <v>275.32098848466001</v>
      </c>
      <c r="K401" s="379">
        <f t="shared" si="21"/>
        <v>7</v>
      </c>
    </row>
    <row r="402" spans="1:52" ht="27.75" customHeight="1" x14ac:dyDescent="0.2">
      <c r="A402" s="19" t="s">
        <v>69</v>
      </c>
      <c r="B402" s="110">
        <v>81.983859368523269</v>
      </c>
      <c r="C402" s="334">
        <v>10</v>
      </c>
      <c r="D402" s="110">
        <v>99.999999999999986</v>
      </c>
      <c r="E402" s="658" t="s">
        <v>230</v>
      </c>
      <c r="F402" s="110">
        <v>133.75576456675893</v>
      </c>
      <c r="G402" s="334">
        <v>14</v>
      </c>
      <c r="H402" s="110">
        <v>188.861266448663</v>
      </c>
      <c r="I402" s="379">
        <f t="shared" si="20"/>
        <v>12</v>
      </c>
      <c r="J402" s="110">
        <v>274.94454340743499</v>
      </c>
      <c r="K402" s="379">
        <f t="shared" si="21"/>
        <v>8</v>
      </c>
    </row>
    <row r="403" spans="1:52" ht="27.75" customHeight="1" x14ac:dyDescent="0.2">
      <c r="A403" s="19" t="s">
        <v>73</v>
      </c>
      <c r="B403" s="110">
        <v>77.303031644442257</v>
      </c>
      <c r="C403" s="334">
        <v>27</v>
      </c>
      <c r="D403" s="110">
        <v>99.999999999999986</v>
      </c>
      <c r="E403" s="658" t="s">
        <v>230</v>
      </c>
      <c r="F403" s="110">
        <v>136.56693816828218</v>
      </c>
      <c r="G403" s="334">
        <v>12</v>
      </c>
      <c r="H403" s="110">
        <v>209.14876764579901</v>
      </c>
      <c r="I403" s="379">
        <f t="shared" si="20"/>
        <v>5</v>
      </c>
      <c r="J403" s="110">
        <v>302.65245661313702</v>
      </c>
      <c r="K403" s="379">
        <f t="shared" si="21"/>
        <v>4</v>
      </c>
    </row>
    <row r="404" spans="1:52" ht="27.75" customHeight="1" x14ac:dyDescent="0.2">
      <c r="A404" s="19" t="s">
        <v>70</v>
      </c>
      <c r="B404" s="110">
        <v>78.206268761801482</v>
      </c>
      <c r="C404" s="334">
        <v>24</v>
      </c>
      <c r="D404" s="110">
        <v>100.00000000000001</v>
      </c>
      <c r="E404" s="658" t="s">
        <v>230</v>
      </c>
      <c r="F404" s="110">
        <v>126.81696275830932</v>
      </c>
      <c r="G404" s="334">
        <v>26</v>
      </c>
      <c r="H404" s="110">
        <v>179.44810391135999</v>
      </c>
      <c r="I404" s="379">
        <f t="shared" si="20"/>
        <v>22</v>
      </c>
      <c r="J404" s="110">
        <v>258.26268118097499</v>
      </c>
      <c r="K404" s="379">
        <f t="shared" si="21"/>
        <v>15</v>
      </c>
    </row>
    <row r="405" spans="1:52" ht="27.75" customHeight="1" x14ac:dyDescent="0.2">
      <c r="A405" s="19" t="s">
        <v>36</v>
      </c>
      <c r="B405" s="110">
        <v>80.052376818012775</v>
      </c>
      <c r="C405" s="334">
        <v>18</v>
      </c>
      <c r="D405" s="110">
        <v>100</v>
      </c>
      <c r="E405" s="658" t="s">
        <v>230</v>
      </c>
      <c r="F405" s="110">
        <v>145.02669335356214</v>
      </c>
      <c r="G405" s="334">
        <v>2</v>
      </c>
      <c r="H405" s="110">
        <v>219.803574402968</v>
      </c>
      <c r="I405" s="379">
        <f t="shared" si="20"/>
        <v>1</v>
      </c>
      <c r="J405" s="110">
        <v>321.45304885053599</v>
      </c>
      <c r="K405" s="379">
        <f t="shared" si="21"/>
        <v>3</v>
      </c>
    </row>
    <row r="406" spans="1:52" s="705" customFormat="1" ht="27.75" customHeight="1" x14ac:dyDescent="0.2">
      <c r="A406" s="199" t="s">
        <v>139</v>
      </c>
      <c r="L406" s="514"/>
      <c r="M406" s="514"/>
      <c r="N406" s="514"/>
      <c r="O406" s="514"/>
      <c r="P406" s="514"/>
      <c r="Q406" s="514"/>
      <c r="R406" s="514"/>
      <c r="S406" s="514"/>
      <c r="T406" s="514"/>
      <c r="U406" s="514"/>
      <c r="V406" s="514"/>
      <c r="W406" s="514"/>
      <c r="X406" s="514"/>
      <c r="Y406" s="514"/>
      <c r="Z406" s="514"/>
      <c r="AA406" s="514"/>
      <c r="AB406" s="514"/>
      <c r="AC406" s="514"/>
      <c r="AD406" s="514"/>
      <c r="AE406" s="514"/>
      <c r="AF406" s="514"/>
      <c r="AG406" s="514"/>
      <c r="AH406" s="514"/>
      <c r="AI406" s="514"/>
      <c r="AJ406" s="514"/>
      <c r="AK406" s="514"/>
      <c r="AL406" s="514"/>
      <c r="AM406" s="514"/>
      <c r="AN406" s="514"/>
      <c r="AO406" s="514"/>
      <c r="AP406" s="514"/>
      <c r="AQ406" s="514"/>
      <c r="AR406" s="514"/>
      <c r="AS406" s="514"/>
      <c r="AT406" s="514"/>
      <c r="AU406" s="514"/>
      <c r="AV406" s="514"/>
      <c r="AW406" s="514"/>
      <c r="AX406" s="514"/>
      <c r="AY406" s="514"/>
      <c r="AZ406" s="514"/>
    </row>
    <row r="408" spans="1:52" ht="27.75" customHeight="1" x14ac:dyDescent="0.2">
      <c r="A408" s="469" t="s">
        <v>912</v>
      </c>
    </row>
    <row r="409" spans="1:52" ht="27.75" customHeight="1" x14ac:dyDescent="0.2">
      <c r="A409" s="723" t="s">
        <v>1</v>
      </c>
      <c r="B409" s="730">
        <v>1399</v>
      </c>
      <c r="C409" s="731"/>
      <c r="D409" s="730">
        <v>1400</v>
      </c>
      <c r="E409" s="731"/>
      <c r="F409" s="730">
        <v>1401</v>
      </c>
      <c r="G409" s="731"/>
      <c r="H409" s="730">
        <v>1402</v>
      </c>
      <c r="I409" s="731"/>
      <c r="J409" s="730">
        <v>1403</v>
      </c>
      <c r="K409" s="731"/>
    </row>
    <row r="410" spans="1:52" ht="27.75" customHeight="1" x14ac:dyDescent="0.2">
      <c r="A410" s="724"/>
      <c r="B410" s="493" t="s">
        <v>269</v>
      </c>
      <c r="C410" s="493" t="s">
        <v>3</v>
      </c>
      <c r="D410" s="493" t="s">
        <v>269</v>
      </c>
      <c r="E410" s="493" t="s">
        <v>3</v>
      </c>
      <c r="F410" s="493" t="s">
        <v>269</v>
      </c>
      <c r="G410" s="493" t="s">
        <v>3</v>
      </c>
      <c r="H410" s="493" t="s">
        <v>269</v>
      </c>
      <c r="I410" s="493" t="s">
        <v>3</v>
      </c>
      <c r="J410" s="493" t="s">
        <v>269</v>
      </c>
      <c r="K410" s="493" t="s">
        <v>3</v>
      </c>
    </row>
    <row r="411" spans="1:52" s="704" customFormat="1" ht="27.75" customHeight="1" x14ac:dyDescent="0.2">
      <c r="A411" s="117" t="s">
        <v>47</v>
      </c>
      <c r="B411" s="364">
        <v>61.576277404761093</v>
      </c>
      <c r="C411" s="1" t="s">
        <v>230</v>
      </c>
      <c r="D411" s="364">
        <v>100</v>
      </c>
      <c r="E411" s="1" t="s">
        <v>230</v>
      </c>
      <c r="F411" s="364">
        <v>182.4302518262096</v>
      </c>
      <c r="G411" s="1" t="s">
        <v>230</v>
      </c>
      <c r="H411" s="364">
        <v>291.13274357298502</v>
      </c>
      <c r="I411" s="1" t="s">
        <v>230</v>
      </c>
      <c r="J411" s="364">
        <v>388.739061873418</v>
      </c>
      <c r="K411" s="1" t="s">
        <v>230</v>
      </c>
      <c r="L411" s="514"/>
      <c r="M411" s="514"/>
      <c r="N411" s="514"/>
      <c r="O411" s="514"/>
      <c r="P411" s="514"/>
      <c r="Q411" s="514"/>
      <c r="R411" s="514"/>
      <c r="S411" s="514"/>
      <c r="T411" s="514"/>
      <c r="U411" s="514"/>
      <c r="V411" s="514"/>
      <c r="W411" s="514"/>
      <c r="X411" s="514"/>
      <c r="Y411" s="514"/>
      <c r="Z411" s="514"/>
      <c r="AA411" s="514"/>
      <c r="AB411" s="514"/>
      <c r="AC411" s="514"/>
      <c r="AD411" s="514"/>
      <c r="AE411" s="514"/>
      <c r="AF411" s="514"/>
      <c r="AG411" s="514"/>
      <c r="AH411" s="514"/>
      <c r="AI411" s="514"/>
      <c r="AJ411" s="514"/>
      <c r="AK411" s="514"/>
      <c r="AL411" s="514"/>
      <c r="AM411" s="514"/>
      <c r="AN411" s="514"/>
      <c r="AO411" s="514"/>
      <c r="AP411" s="514"/>
      <c r="AQ411" s="514"/>
      <c r="AR411" s="514"/>
      <c r="AS411" s="514"/>
      <c r="AT411" s="514"/>
      <c r="AU411" s="514"/>
      <c r="AV411" s="514"/>
      <c r="AW411" s="514"/>
      <c r="AX411" s="514"/>
      <c r="AY411" s="514"/>
      <c r="AZ411" s="514"/>
    </row>
    <row r="412" spans="1:52" ht="27.75" customHeight="1" x14ac:dyDescent="0.2">
      <c r="A412" s="19" t="s">
        <v>48</v>
      </c>
      <c r="B412" s="110">
        <v>59.257271647710539</v>
      </c>
      <c r="C412" s="334">
        <v>30</v>
      </c>
      <c r="D412" s="110">
        <v>100.00000000000001</v>
      </c>
      <c r="E412" s="658" t="s">
        <v>230</v>
      </c>
      <c r="F412" s="110">
        <v>174.20874734160034</v>
      </c>
      <c r="G412" s="334">
        <v>19</v>
      </c>
      <c r="H412" s="110">
        <v>282.49153748968803</v>
      </c>
      <c r="I412" s="379">
        <f>RANK(H412,$H$412:$H$442)</f>
        <v>19</v>
      </c>
      <c r="J412" s="110">
        <v>382.66204743121199</v>
      </c>
      <c r="K412" s="379">
        <f>RANK(J412,$J$412:$J$442)</f>
        <v>16</v>
      </c>
    </row>
    <row r="413" spans="1:52" ht="27.75" customHeight="1" x14ac:dyDescent="0.2">
      <c r="A413" s="19" t="s">
        <v>49</v>
      </c>
      <c r="B413" s="110">
        <v>65.486724135424637</v>
      </c>
      <c r="C413" s="334">
        <v>10</v>
      </c>
      <c r="D413" s="110">
        <v>100</v>
      </c>
      <c r="E413" s="658" t="s">
        <v>230</v>
      </c>
      <c r="F413" s="110">
        <v>173.33369552266336</v>
      </c>
      <c r="G413" s="334">
        <v>21</v>
      </c>
      <c r="H413" s="110">
        <v>283.60981428196601</v>
      </c>
      <c r="I413" s="379">
        <f t="shared" ref="I413:I442" si="22">RANK(H413,$H$412:$H$442)</f>
        <v>17</v>
      </c>
      <c r="J413" s="110">
        <v>392.07797756070698</v>
      </c>
      <c r="K413" s="379">
        <f t="shared" ref="K413:K442" si="23">RANK(J413,$J$412:$J$442)</f>
        <v>12</v>
      </c>
    </row>
    <row r="414" spans="1:52" ht="27.75" customHeight="1" x14ac:dyDescent="0.2">
      <c r="A414" s="19" t="s">
        <v>50</v>
      </c>
      <c r="B414" s="110">
        <v>63.342597882190347</v>
      </c>
      <c r="C414" s="334">
        <v>20</v>
      </c>
      <c r="D414" s="110">
        <v>100</v>
      </c>
      <c r="E414" s="658" t="s">
        <v>230</v>
      </c>
      <c r="F414" s="110">
        <v>170.18327497564704</v>
      </c>
      <c r="G414" s="334">
        <v>25</v>
      </c>
      <c r="H414" s="110">
        <v>252.877610667195</v>
      </c>
      <c r="I414" s="379">
        <f t="shared" si="22"/>
        <v>26</v>
      </c>
      <c r="J414" s="110">
        <v>326.392730593186</v>
      </c>
      <c r="K414" s="379">
        <f t="shared" si="23"/>
        <v>26</v>
      </c>
    </row>
    <row r="415" spans="1:52" ht="27.75" customHeight="1" x14ac:dyDescent="0.2">
      <c r="A415" s="19" t="s">
        <v>51</v>
      </c>
      <c r="B415" s="110">
        <v>65.941484415088851</v>
      </c>
      <c r="C415" s="334">
        <v>9</v>
      </c>
      <c r="D415" s="110">
        <v>100</v>
      </c>
      <c r="E415" s="658" t="s">
        <v>230</v>
      </c>
      <c r="F415" s="110">
        <v>173.96896215353723</v>
      </c>
      <c r="G415" s="334">
        <v>20</v>
      </c>
      <c r="H415" s="110">
        <v>294.48770047865298</v>
      </c>
      <c r="I415" s="379">
        <f t="shared" si="22"/>
        <v>10</v>
      </c>
      <c r="J415" s="110">
        <v>408.13193405822</v>
      </c>
      <c r="K415" s="379">
        <f t="shared" si="23"/>
        <v>8</v>
      </c>
    </row>
    <row r="416" spans="1:52" ht="27.75" customHeight="1" x14ac:dyDescent="0.2">
      <c r="A416" s="19" t="s">
        <v>10</v>
      </c>
      <c r="B416" s="110">
        <v>68.405867808065025</v>
      </c>
      <c r="C416" s="334">
        <v>3</v>
      </c>
      <c r="D416" s="110">
        <v>100</v>
      </c>
      <c r="E416" s="658" t="s">
        <v>230</v>
      </c>
      <c r="F416" s="110">
        <v>175.06723294930268</v>
      </c>
      <c r="G416" s="334">
        <v>17</v>
      </c>
      <c r="H416" s="110">
        <v>278.80349900377399</v>
      </c>
      <c r="I416" s="379">
        <f t="shared" si="22"/>
        <v>20</v>
      </c>
      <c r="J416" s="110">
        <v>365.35672982957198</v>
      </c>
      <c r="K416" s="379">
        <f t="shared" si="23"/>
        <v>21</v>
      </c>
    </row>
    <row r="417" spans="1:11" ht="27.75" customHeight="1" x14ac:dyDescent="0.2">
      <c r="A417" s="19" t="s">
        <v>52</v>
      </c>
      <c r="B417" s="110">
        <v>65.367255389427328</v>
      </c>
      <c r="C417" s="334">
        <v>11</v>
      </c>
      <c r="D417" s="110">
        <v>99.999999999999986</v>
      </c>
      <c r="E417" s="658" t="s">
        <v>230</v>
      </c>
      <c r="F417" s="110">
        <v>192.23545300998441</v>
      </c>
      <c r="G417" s="334">
        <v>4</v>
      </c>
      <c r="H417" s="110">
        <v>306.28347439664498</v>
      </c>
      <c r="I417" s="379">
        <f t="shared" si="22"/>
        <v>5</v>
      </c>
      <c r="J417" s="110">
        <v>410.57382139131101</v>
      </c>
      <c r="K417" s="379">
        <f t="shared" si="23"/>
        <v>6</v>
      </c>
    </row>
    <row r="418" spans="1:11" ht="27.75" customHeight="1" x14ac:dyDescent="0.2">
      <c r="A418" s="19" t="s">
        <v>12</v>
      </c>
      <c r="B418" s="110">
        <v>62.952586685191633</v>
      </c>
      <c r="C418" s="334">
        <v>22</v>
      </c>
      <c r="D418" s="110">
        <v>100.00000000000001</v>
      </c>
      <c r="E418" s="658" t="s">
        <v>230</v>
      </c>
      <c r="F418" s="110">
        <v>175.47864730138721</v>
      </c>
      <c r="G418" s="334">
        <v>16</v>
      </c>
      <c r="H418" s="110">
        <v>288.96191761395301</v>
      </c>
      <c r="I418" s="379">
        <f t="shared" si="22"/>
        <v>15</v>
      </c>
      <c r="J418" s="110">
        <v>401.19362341987102</v>
      </c>
      <c r="K418" s="379">
        <f t="shared" si="23"/>
        <v>11</v>
      </c>
    </row>
    <row r="419" spans="1:11" ht="27.75" customHeight="1" x14ac:dyDescent="0.2">
      <c r="A419" s="19" t="s">
        <v>13</v>
      </c>
      <c r="B419" s="110">
        <v>55.544415536415215</v>
      </c>
      <c r="C419" s="334">
        <v>31</v>
      </c>
      <c r="D419" s="110">
        <v>99.999999999999986</v>
      </c>
      <c r="E419" s="658" t="s">
        <v>230</v>
      </c>
      <c r="F419" s="110">
        <v>192.94116408725159</v>
      </c>
      <c r="G419" s="334">
        <v>3</v>
      </c>
      <c r="H419" s="110">
        <v>306.78640756775098</v>
      </c>
      <c r="I419" s="379">
        <f t="shared" si="22"/>
        <v>4</v>
      </c>
      <c r="J419" s="110">
        <v>406.69422869132501</v>
      </c>
      <c r="K419" s="379">
        <f t="shared" si="23"/>
        <v>9</v>
      </c>
    </row>
    <row r="420" spans="1:11" ht="27.75" customHeight="1" x14ac:dyDescent="0.2">
      <c r="A420" s="19" t="s">
        <v>54</v>
      </c>
      <c r="B420" s="110">
        <v>65.068667885873211</v>
      </c>
      <c r="C420" s="334">
        <v>12</v>
      </c>
      <c r="D420" s="110">
        <v>100.00000000000001</v>
      </c>
      <c r="E420" s="658" t="s">
        <v>230</v>
      </c>
      <c r="F420" s="110">
        <v>161.36127598951677</v>
      </c>
      <c r="G420" s="334">
        <v>30</v>
      </c>
      <c r="H420" s="110">
        <v>228.77013289072499</v>
      </c>
      <c r="I420" s="379">
        <f t="shared" si="22"/>
        <v>31</v>
      </c>
      <c r="J420" s="110">
        <v>311.88787559692099</v>
      </c>
      <c r="K420" s="379">
        <f t="shared" si="23"/>
        <v>31</v>
      </c>
    </row>
    <row r="421" spans="1:11" ht="27.75" customHeight="1" x14ac:dyDescent="0.2">
      <c r="A421" s="19" t="s">
        <v>55</v>
      </c>
      <c r="B421" s="110">
        <v>67.117939796070289</v>
      </c>
      <c r="C421" s="334">
        <v>6</v>
      </c>
      <c r="D421" s="110">
        <v>100</v>
      </c>
      <c r="E421" s="658" t="s">
        <v>230</v>
      </c>
      <c r="F421" s="110">
        <v>188.00505465275853</v>
      </c>
      <c r="G421" s="334">
        <v>6</v>
      </c>
      <c r="H421" s="110">
        <v>311.95866165458898</v>
      </c>
      <c r="I421" s="379">
        <f t="shared" si="22"/>
        <v>3</v>
      </c>
      <c r="J421" s="110">
        <v>410.52666456239899</v>
      </c>
      <c r="K421" s="379">
        <f t="shared" si="23"/>
        <v>7</v>
      </c>
    </row>
    <row r="422" spans="1:11" ht="27.75" customHeight="1" x14ac:dyDescent="0.2">
      <c r="A422" s="19" t="s">
        <v>56</v>
      </c>
      <c r="B422" s="110">
        <v>63.588075127562014</v>
      </c>
      <c r="C422" s="334">
        <v>18</v>
      </c>
      <c r="D422" s="110">
        <v>99.999999999999972</v>
      </c>
      <c r="E422" s="658" t="s">
        <v>230</v>
      </c>
      <c r="F422" s="110">
        <v>167.9626471191707</v>
      </c>
      <c r="G422" s="334">
        <v>26</v>
      </c>
      <c r="H422" s="110">
        <v>264.27743383170099</v>
      </c>
      <c r="I422" s="379">
        <f t="shared" si="22"/>
        <v>24</v>
      </c>
      <c r="J422" s="110">
        <v>338.49466278850599</v>
      </c>
      <c r="K422" s="379">
        <f t="shared" si="23"/>
        <v>24</v>
      </c>
    </row>
    <row r="423" spans="1:11" ht="27.75" customHeight="1" x14ac:dyDescent="0.2">
      <c r="A423" s="19" t="s">
        <v>57</v>
      </c>
      <c r="B423" s="110">
        <v>61.696422925056432</v>
      </c>
      <c r="C423" s="334">
        <v>27</v>
      </c>
      <c r="D423" s="110">
        <v>100</v>
      </c>
      <c r="E423" s="658" t="s">
        <v>230</v>
      </c>
      <c r="F423" s="110">
        <v>184.56395783607482</v>
      </c>
      <c r="G423" s="334">
        <v>7</v>
      </c>
      <c r="H423" s="110">
        <v>295.74764999565502</v>
      </c>
      <c r="I423" s="379">
        <f t="shared" si="22"/>
        <v>8</v>
      </c>
      <c r="J423" s="110">
        <v>370.28418253146401</v>
      </c>
      <c r="K423" s="379">
        <f t="shared" si="23"/>
        <v>20</v>
      </c>
    </row>
    <row r="424" spans="1:11" ht="27.75" customHeight="1" x14ac:dyDescent="0.2">
      <c r="A424" s="19" t="s">
        <v>58</v>
      </c>
      <c r="B424" s="110">
        <v>72.209114741861626</v>
      </c>
      <c r="C424" s="334">
        <v>1</v>
      </c>
      <c r="D424" s="110">
        <v>99.999999999999986</v>
      </c>
      <c r="E424" s="658" t="s">
        <v>230</v>
      </c>
      <c r="F424" s="110">
        <v>171.14237098868389</v>
      </c>
      <c r="G424" s="334">
        <v>24</v>
      </c>
      <c r="H424" s="110">
        <v>277.95330227780101</v>
      </c>
      <c r="I424" s="379">
        <f t="shared" si="22"/>
        <v>21</v>
      </c>
      <c r="J424" s="110">
        <v>386.429188693333</v>
      </c>
      <c r="K424" s="379">
        <f t="shared" si="23"/>
        <v>14</v>
      </c>
    </row>
    <row r="425" spans="1:11" ht="27.75" customHeight="1" x14ac:dyDescent="0.2">
      <c r="A425" s="19" t="s">
        <v>19</v>
      </c>
      <c r="B425" s="110">
        <v>62.491182843763902</v>
      </c>
      <c r="C425" s="334">
        <v>24</v>
      </c>
      <c r="D425" s="110">
        <v>100.00000000000001</v>
      </c>
      <c r="E425" s="658" t="s">
        <v>230</v>
      </c>
      <c r="F425" s="110">
        <v>165.54453819067112</v>
      </c>
      <c r="G425" s="334">
        <v>27</v>
      </c>
      <c r="H425" s="110">
        <v>251.41686994420701</v>
      </c>
      <c r="I425" s="379">
        <f t="shared" si="22"/>
        <v>27</v>
      </c>
      <c r="J425" s="110">
        <v>331.47573515123798</v>
      </c>
      <c r="K425" s="379">
        <f t="shared" si="23"/>
        <v>25</v>
      </c>
    </row>
    <row r="426" spans="1:11" ht="27.75" customHeight="1" x14ac:dyDescent="0.2">
      <c r="A426" s="19" t="s">
        <v>59</v>
      </c>
      <c r="B426" s="110">
        <v>67.621415669902007</v>
      </c>
      <c r="C426" s="334">
        <v>4</v>
      </c>
      <c r="D426" s="110">
        <v>99.999999999999986</v>
      </c>
      <c r="E426" s="658" t="s">
        <v>230</v>
      </c>
      <c r="F426" s="110">
        <v>160.87257268754908</v>
      </c>
      <c r="G426" s="334">
        <v>31</v>
      </c>
      <c r="H426" s="110">
        <v>248.615672423728</v>
      </c>
      <c r="I426" s="379">
        <f t="shared" si="22"/>
        <v>28</v>
      </c>
      <c r="J426" s="110">
        <v>323.98504191916697</v>
      </c>
      <c r="K426" s="379">
        <f t="shared" si="23"/>
        <v>28</v>
      </c>
    </row>
    <row r="427" spans="1:11" ht="27.75" customHeight="1" x14ac:dyDescent="0.2">
      <c r="A427" s="19" t="s">
        <v>21</v>
      </c>
      <c r="B427" s="110">
        <v>66.682860458333082</v>
      </c>
      <c r="C427" s="334">
        <v>7</v>
      </c>
      <c r="D427" s="110">
        <v>100</v>
      </c>
      <c r="E427" s="658" t="s">
        <v>230</v>
      </c>
      <c r="F427" s="110">
        <v>174.30733368152443</v>
      </c>
      <c r="G427" s="334">
        <v>18</v>
      </c>
      <c r="H427" s="110">
        <v>259.658219790408</v>
      </c>
      <c r="I427" s="379">
        <f t="shared" si="22"/>
        <v>25</v>
      </c>
      <c r="J427" s="110">
        <v>320.66737854167098</v>
      </c>
      <c r="K427" s="379">
        <f t="shared" si="23"/>
        <v>29</v>
      </c>
    </row>
    <row r="428" spans="1:11" ht="27.75" customHeight="1" x14ac:dyDescent="0.2">
      <c r="A428" s="19" t="s">
        <v>60</v>
      </c>
      <c r="B428" s="110">
        <v>63.509567034876383</v>
      </c>
      <c r="C428" s="334">
        <v>19</v>
      </c>
      <c r="D428" s="110">
        <v>100.00000000000001</v>
      </c>
      <c r="E428" s="658" t="s">
        <v>230</v>
      </c>
      <c r="F428" s="110">
        <v>183.71513664284188</v>
      </c>
      <c r="G428" s="334">
        <v>8</v>
      </c>
      <c r="H428" s="110">
        <v>293.65813545464601</v>
      </c>
      <c r="I428" s="379">
        <f t="shared" si="22"/>
        <v>11</v>
      </c>
      <c r="J428" s="110">
        <v>382.41574641925001</v>
      </c>
      <c r="K428" s="379">
        <f t="shared" si="23"/>
        <v>17</v>
      </c>
    </row>
    <row r="429" spans="1:11" ht="27.75" customHeight="1" x14ac:dyDescent="0.2">
      <c r="A429" s="19" t="s">
        <v>61</v>
      </c>
      <c r="B429" s="110">
        <v>64.376501053630491</v>
      </c>
      <c r="C429" s="334">
        <v>16</v>
      </c>
      <c r="D429" s="110">
        <v>100.00000000000001</v>
      </c>
      <c r="E429" s="658" t="s">
        <v>230</v>
      </c>
      <c r="F429" s="110">
        <v>173.05771391501776</v>
      </c>
      <c r="G429" s="334">
        <v>22</v>
      </c>
      <c r="H429" s="110">
        <v>275.43280002185998</v>
      </c>
      <c r="I429" s="379">
        <f t="shared" si="22"/>
        <v>22</v>
      </c>
      <c r="J429" s="110">
        <v>357.86835120344301</v>
      </c>
      <c r="K429" s="379">
        <f t="shared" si="23"/>
        <v>22</v>
      </c>
    </row>
    <row r="430" spans="1:11" ht="27.75" customHeight="1" x14ac:dyDescent="0.2">
      <c r="A430" s="19" t="s">
        <v>62</v>
      </c>
      <c r="B430" s="110">
        <v>62.501967182586185</v>
      </c>
      <c r="C430" s="334">
        <v>23</v>
      </c>
      <c r="D430" s="110">
        <v>99.999999999999986</v>
      </c>
      <c r="E430" s="658" t="s">
        <v>230</v>
      </c>
      <c r="F430" s="110">
        <v>179.77706892233991</v>
      </c>
      <c r="G430" s="334">
        <v>11</v>
      </c>
      <c r="H430" s="110">
        <v>291.81174838374397</v>
      </c>
      <c r="I430" s="379">
        <f t="shared" si="22"/>
        <v>12</v>
      </c>
      <c r="J430" s="110">
        <v>380.62860966280999</v>
      </c>
      <c r="K430" s="379">
        <f t="shared" si="23"/>
        <v>18</v>
      </c>
    </row>
    <row r="431" spans="1:11" ht="27.75" customHeight="1" x14ac:dyDescent="0.2">
      <c r="A431" s="19" t="s">
        <v>63</v>
      </c>
      <c r="B431" s="110">
        <v>63.194655679158899</v>
      </c>
      <c r="C431" s="334">
        <v>21</v>
      </c>
      <c r="D431" s="110">
        <v>100</v>
      </c>
      <c r="E431" s="658" t="s">
        <v>230</v>
      </c>
      <c r="F431" s="110">
        <v>178.67948784759187</v>
      </c>
      <c r="G431" s="334">
        <v>12</v>
      </c>
      <c r="H431" s="110">
        <v>314.54700468455701</v>
      </c>
      <c r="I431" s="379">
        <f t="shared" si="22"/>
        <v>2</v>
      </c>
      <c r="J431" s="110">
        <v>435.28791505543398</v>
      </c>
      <c r="K431" s="379">
        <f t="shared" si="23"/>
        <v>2</v>
      </c>
    </row>
    <row r="432" spans="1:11" ht="27.75" customHeight="1" x14ac:dyDescent="0.2">
      <c r="A432" s="19" t="s">
        <v>72</v>
      </c>
      <c r="B432" s="110">
        <v>62.263937969722868</v>
      </c>
      <c r="C432" s="334">
        <v>26</v>
      </c>
      <c r="D432" s="110">
        <v>100</v>
      </c>
      <c r="E432" s="658" t="s">
        <v>230</v>
      </c>
      <c r="F432" s="110">
        <v>195.85443083370856</v>
      </c>
      <c r="G432" s="334">
        <v>1</v>
      </c>
      <c r="H432" s="110">
        <v>318.84231300635997</v>
      </c>
      <c r="I432" s="379">
        <f t="shared" si="22"/>
        <v>1</v>
      </c>
      <c r="J432" s="110">
        <v>426.947488635642</v>
      </c>
      <c r="K432" s="379">
        <f t="shared" si="23"/>
        <v>3</v>
      </c>
    </row>
    <row r="433" spans="1:52" ht="27.75" customHeight="1" x14ac:dyDescent="0.2">
      <c r="A433" s="19" t="s">
        <v>64</v>
      </c>
      <c r="B433" s="110">
        <v>64.437373280658562</v>
      </c>
      <c r="C433" s="334">
        <v>15</v>
      </c>
      <c r="D433" s="110">
        <v>100.00000000000001</v>
      </c>
      <c r="E433" s="658" t="s">
        <v>230</v>
      </c>
      <c r="F433" s="110">
        <v>163.65130009135652</v>
      </c>
      <c r="G433" s="334">
        <v>29</v>
      </c>
      <c r="H433" s="110">
        <v>247.39859344279699</v>
      </c>
      <c r="I433" s="379">
        <f t="shared" si="22"/>
        <v>29</v>
      </c>
      <c r="J433" s="110">
        <v>313.06767712853002</v>
      </c>
      <c r="K433" s="379">
        <f t="shared" si="23"/>
        <v>30</v>
      </c>
    </row>
    <row r="434" spans="1:52" ht="27.75" customHeight="1" x14ac:dyDescent="0.2">
      <c r="A434" s="19" t="s">
        <v>65</v>
      </c>
      <c r="B434" s="110">
        <v>62.327357091974882</v>
      </c>
      <c r="C434" s="334">
        <v>25</v>
      </c>
      <c r="D434" s="110">
        <v>100.00000000000001</v>
      </c>
      <c r="E434" s="658" t="s">
        <v>230</v>
      </c>
      <c r="F434" s="110">
        <v>195.32611871741983</v>
      </c>
      <c r="G434" s="334">
        <v>2</v>
      </c>
      <c r="H434" s="110">
        <v>295.54130177988998</v>
      </c>
      <c r="I434" s="379">
        <f t="shared" si="22"/>
        <v>9</v>
      </c>
      <c r="J434" s="110">
        <v>401.78712783376602</v>
      </c>
      <c r="K434" s="379">
        <f t="shared" si="23"/>
        <v>10</v>
      </c>
    </row>
    <row r="435" spans="1:52" ht="27.75" customHeight="1" x14ac:dyDescent="0.2">
      <c r="A435" s="19" t="s">
        <v>66</v>
      </c>
      <c r="B435" s="110">
        <v>61.052239264232412</v>
      </c>
      <c r="C435" s="334">
        <v>28</v>
      </c>
      <c r="D435" s="110">
        <v>100</v>
      </c>
      <c r="E435" s="658" t="s">
        <v>230</v>
      </c>
      <c r="F435" s="110">
        <v>177.99762714230957</v>
      </c>
      <c r="G435" s="334">
        <v>13</v>
      </c>
      <c r="H435" s="110">
        <v>290.03213740837202</v>
      </c>
      <c r="I435" s="379">
        <f t="shared" si="22"/>
        <v>13</v>
      </c>
      <c r="J435" s="110">
        <v>422.13518187437103</v>
      </c>
      <c r="K435" s="379">
        <f t="shared" si="23"/>
        <v>4</v>
      </c>
    </row>
    <row r="436" spans="1:52" ht="27.75" customHeight="1" x14ac:dyDescent="0.2">
      <c r="A436" s="19" t="s">
        <v>67</v>
      </c>
      <c r="B436" s="110">
        <v>70.190164739086853</v>
      </c>
      <c r="C436" s="334">
        <v>2</v>
      </c>
      <c r="D436" s="110">
        <v>100.00000000000001</v>
      </c>
      <c r="E436" s="658" t="s">
        <v>230</v>
      </c>
      <c r="F436" s="110">
        <v>177.1044832145279</v>
      </c>
      <c r="G436" s="334">
        <v>14</v>
      </c>
      <c r="H436" s="110">
        <v>297.34180986408199</v>
      </c>
      <c r="I436" s="379">
        <f t="shared" si="22"/>
        <v>7</v>
      </c>
      <c r="J436" s="110">
        <v>412.21141373769802</v>
      </c>
      <c r="K436" s="379">
        <f t="shared" si="23"/>
        <v>5</v>
      </c>
    </row>
    <row r="437" spans="1:52" ht="27.75" customHeight="1" x14ac:dyDescent="0.2">
      <c r="A437" s="19" t="s">
        <v>68</v>
      </c>
      <c r="B437" s="110">
        <v>64.925295794742894</v>
      </c>
      <c r="C437" s="334">
        <v>13</v>
      </c>
      <c r="D437" s="110">
        <v>99.999999999999986</v>
      </c>
      <c r="E437" s="658" t="s">
        <v>230</v>
      </c>
      <c r="F437" s="110">
        <v>180.969358319164</v>
      </c>
      <c r="G437" s="334">
        <v>10</v>
      </c>
      <c r="H437" s="110">
        <v>283.38859421347797</v>
      </c>
      <c r="I437" s="379">
        <f t="shared" si="22"/>
        <v>18</v>
      </c>
      <c r="J437" s="110">
        <v>378.66812283322099</v>
      </c>
      <c r="K437" s="379">
        <f t="shared" si="23"/>
        <v>19</v>
      </c>
    </row>
    <row r="438" spans="1:52" ht="27.75" customHeight="1" x14ac:dyDescent="0.2">
      <c r="A438" s="19" t="s">
        <v>134</v>
      </c>
      <c r="B438" s="110">
        <v>66.328499119924246</v>
      </c>
      <c r="C438" s="334">
        <v>8</v>
      </c>
      <c r="D438" s="110">
        <v>100</v>
      </c>
      <c r="E438" s="658" t="s">
        <v>230</v>
      </c>
      <c r="F438" s="110">
        <v>164.66375463282384</v>
      </c>
      <c r="G438" s="334">
        <v>28</v>
      </c>
      <c r="H438" s="110">
        <v>242.974777432558</v>
      </c>
      <c r="I438" s="379">
        <f t="shared" si="22"/>
        <v>30</v>
      </c>
      <c r="J438" s="110">
        <v>326.34584625816001</v>
      </c>
      <c r="K438" s="379">
        <f t="shared" si="23"/>
        <v>27</v>
      </c>
    </row>
    <row r="439" spans="1:52" ht="27.75" customHeight="1" x14ac:dyDescent="0.2">
      <c r="A439" s="19" t="s">
        <v>69</v>
      </c>
      <c r="B439" s="110">
        <v>67.263439085839295</v>
      </c>
      <c r="C439" s="334">
        <v>5</v>
      </c>
      <c r="D439" s="110">
        <v>100</v>
      </c>
      <c r="E439" s="658" t="s">
        <v>230</v>
      </c>
      <c r="F439" s="110">
        <v>182.37622921349919</v>
      </c>
      <c r="G439" s="334">
        <v>9</v>
      </c>
      <c r="H439" s="110">
        <v>289.48034398518001</v>
      </c>
      <c r="I439" s="379">
        <f t="shared" si="22"/>
        <v>14</v>
      </c>
      <c r="J439" s="110">
        <v>387.32232525576501</v>
      </c>
      <c r="K439" s="379">
        <f t="shared" si="23"/>
        <v>13</v>
      </c>
    </row>
    <row r="440" spans="1:52" ht="27.75" customHeight="1" x14ac:dyDescent="0.2">
      <c r="A440" s="19" t="s">
        <v>73</v>
      </c>
      <c r="B440" s="110">
        <v>61.028392518073893</v>
      </c>
      <c r="C440" s="334">
        <v>29</v>
      </c>
      <c r="D440" s="110">
        <v>100.00000000000003</v>
      </c>
      <c r="E440" s="658" t="s">
        <v>230</v>
      </c>
      <c r="F440" s="110">
        <v>188.07349992928033</v>
      </c>
      <c r="G440" s="334">
        <v>5</v>
      </c>
      <c r="H440" s="110">
        <v>302.79692892696897</v>
      </c>
      <c r="I440" s="379">
        <f t="shared" si="22"/>
        <v>6</v>
      </c>
      <c r="J440" s="110">
        <v>438.56552930166799</v>
      </c>
      <c r="K440" s="379">
        <f t="shared" si="23"/>
        <v>1</v>
      </c>
    </row>
    <row r="441" spans="1:52" ht="27.75" customHeight="1" x14ac:dyDescent="0.2">
      <c r="A441" s="19" t="s">
        <v>70</v>
      </c>
      <c r="B441" s="110">
        <v>64.895206049074332</v>
      </c>
      <c r="C441" s="334">
        <v>14</v>
      </c>
      <c r="D441" s="110">
        <v>100.00000000000001</v>
      </c>
      <c r="E441" s="658" t="s">
        <v>230</v>
      </c>
      <c r="F441" s="110">
        <v>171.29875724149628</v>
      </c>
      <c r="G441" s="334">
        <v>23</v>
      </c>
      <c r="H441" s="110">
        <v>265.38076393193899</v>
      </c>
      <c r="I441" s="379">
        <f t="shared" si="22"/>
        <v>23</v>
      </c>
      <c r="J441" s="110">
        <v>351.32867603655501</v>
      </c>
      <c r="K441" s="379">
        <f t="shared" si="23"/>
        <v>23</v>
      </c>
    </row>
    <row r="442" spans="1:52" ht="27.75" customHeight="1" x14ac:dyDescent="0.2">
      <c r="A442" s="19" t="s">
        <v>36</v>
      </c>
      <c r="B442" s="110">
        <v>63.885229764168244</v>
      </c>
      <c r="C442" s="334">
        <v>17</v>
      </c>
      <c r="D442" s="110">
        <v>100</v>
      </c>
      <c r="E442" s="658" t="s">
        <v>230</v>
      </c>
      <c r="F442" s="110">
        <v>176.5614761025214</v>
      </c>
      <c r="G442" s="334">
        <v>15</v>
      </c>
      <c r="H442" s="110">
        <v>283.948807418473</v>
      </c>
      <c r="I442" s="379">
        <f t="shared" si="22"/>
        <v>16</v>
      </c>
      <c r="J442" s="110">
        <v>385.13391976306502</v>
      </c>
      <c r="K442" s="379">
        <f t="shared" si="23"/>
        <v>15</v>
      </c>
    </row>
    <row r="443" spans="1:52" s="705" customFormat="1" ht="27.75" customHeight="1" x14ac:dyDescent="0.2">
      <c r="A443" s="199" t="s">
        <v>139</v>
      </c>
      <c r="L443" s="514"/>
      <c r="M443" s="514"/>
      <c r="N443" s="514"/>
      <c r="O443" s="514"/>
      <c r="P443" s="514"/>
      <c r="Q443" s="514"/>
      <c r="R443" s="514"/>
      <c r="S443" s="514"/>
      <c r="T443" s="514"/>
      <c r="U443" s="514"/>
      <c r="V443" s="514"/>
      <c r="W443" s="514"/>
      <c r="X443" s="514"/>
      <c r="Y443" s="514"/>
      <c r="Z443" s="514"/>
      <c r="AA443" s="514"/>
      <c r="AB443" s="514"/>
      <c r="AC443" s="514"/>
      <c r="AD443" s="514"/>
      <c r="AE443" s="514"/>
      <c r="AF443" s="514"/>
      <c r="AG443" s="514"/>
      <c r="AH443" s="514"/>
      <c r="AI443" s="514"/>
      <c r="AJ443" s="514"/>
      <c r="AK443" s="514"/>
      <c r="AL443" s="514"/>
      <c r="AM443" s="514"/>
      <c r="AN443" s="514"/>
      <c r="AO443" s="514"/>
      <c r="AP443" s="514"/>
      <c r="AQ443" s="514"/>
      <c r="AR443" s="514"/>
      <c r="AS443" s="514"/>
      <c r="AT443" s="514"/>
      <c r="AU443" s="514"/>
      <c r="AV443" s="514"/>
      <c r="AW443" s="514"/>
      <c r="AX443" s="514"/>
      <c r="AY443" s="514"/>
      <c r="AZ443" s="514"/>
    </row>
    <row r="445" spans="1:52" ht="27.75" customHeight="1" x14ac:dyDescent="0.2">
      <c r="A445" s="469" t="s">
        <v>913</v>
      </c>
    </row>
    <row r="446" spans="1:52" ht="27.75" customHeight="1" x14ac:dyDescent="0.2">
      <c r="A446" s="723" t="s">
        <v>1</v>
      </c>
      <c r="B446" s="730">
        <v>1399</v>
      </c>
      <c r="C446" s="731"/>
      <c r="D446" s="730">
        <v>1400</v>
      </c>
      <c r="E446" s="731"/>
      <c r="F446" s="730">
        <v>1401</v>
      </c>
      <c r="G446" s="731"/>
      <c r="H446" s="730">
        <v>1402</v>
      </c>
      <c r="I446" s="731"/>
      <c r="J446" s="730">
        <v>1403</v>
      </c>
      <c r="K446" s="731"/>
    </row>
    <row r="447" spans="1:52" ht="27.75" customHeight="1" x14ac:dyDescent="0.2">
      <c r="A447" s="724"/>
      <c r="B447" s="493" t="s">
        <v>269</v>
      </c>
      <c r="C447" s="493" t="s">
        <v>3</v>
      </c>
      <c r="D447" s="493" t="s">
        <v>269</v>
      </c>
      <c r="E447" s="493" t="s">
        <v>3</v>
      </c>
      <c r="F447" s="493" t="s">
        <v>269</v>
      </c>
      <c r="G447" s="493" t="s">
        <v>3</v>
      </c>
      <c r="H447" s="493" t="s">
        <v>269</v>
      </c>
      <c r="I447" s="493" t="s">
        <v>3</v>
      </c>
      <c r="J447" s="493" t="s">
        <v>269</v>
      </c>
      <c r="K447" s="493" t="s">
        <v>3</v>
      </c>
    </row>
    <row r="448" spans="1:52" s="704" customFormat="1" ht="27.75" customHeight="1" x14ac:dyDescent="0.2">
      <c r="A448" s="117" t="s">
        <v>47</v>
      </c>
      <c r="B448" s="364">
        <v>71.145968464244064</v>
      </c>
      <c r="C448" s="1" t="s">
        <v>230</v>
      </c>
      <c r="D448" s="364">
        <v>100</v>
      </c>
      <c r="E448" s="1" t="s">
        <v>230</v>
      </c>
      <c r="F448" s="364">
        <v>133.72172160582531</v>
      </c>
      <c r="G448" s="1" t="s">
        <v>230</v>
      </c>
      <c r="H448" s="364">
        <v>187.69210259822501</v>
      </c>
      <c r="I448" s="1" t="s">
        <v>230</v>
      </c>
      <c r="J448" s="364">
        <v>259.13818326270803</v>
      </c>
      <c r="K448" s="1" t="s">
        <v>230</v>
      </c>
      <c r="L448" s="514"/>
      <c r="M448" s="514"/>
      <c r="N448" s="514"/>
      <c r="O448" s="514"/>
      <c r="P448" s="514"/>
      <c r="Q448" s="514"/>
      <c r="R448" s="514"/>
      <c r="S448" s="514"/>
      <c r="T448" s="514"/>
      <c r="U448" s="514"/>
      <c r="V448" s="514"/>
      <c r="W448" s="514"/>
      <c r="X448" s="514"/>
      <c r="Y448" s="514"/>
      <c r="Z448" s="514"/>
      <c r="AA448" s="514"/>
      <c r="AB448" s="514"/>
      <c r="AC448" s="514"/>
      <c r="AD448" s="514"/>
      <c r="AE448" s="514"/>
      <c r="AF448" s="514"/>
      <c r="AG448" s="514"/>
      <c r="AH448" s="514"/>
      <c r="AI448" s="514"/>
      <c r="AJ448" s="514"/>
      <c r="AK448" s="514"/>
      <c r="AL448" s="514"/>
      <c r="AM448" s="514"/>
      <c r="AN448" s="514"/>
      <c r="AO448" s="514"/>
      <c r="AP448" s="514"/>
      <c r="AQ448" s="514"/>
      <c r="AR448" s="514"/>
      <c r="AS448" s="514"/>
      <c r="AT448" s="514"/>
      <c r="AU448" s="514"/>
      <c r="AV448" s="514"/>
      <c r="AW448" s="514"/>
      <c r="AX448" s="514"/>
      <c r="AY448" s="514"/>
      <c r="AZ448" s="514"/>
    </row>
    <row r="449" spans="1:11" ht="27.75" customHeight="1" x14ac:dyDescent="0.2">
      <c r="A449" s="19" t="s">
        <v>48</v>
      </c>
      <c r="B449" s="110">
        <v>70.325371592339678</v>
      </c>
      <c r="C449" s="334">
        <v>17</v>
      </c>
      <c r="D449" s="110">
        <v>100.00000000000001</v>
      </c>
      <c r="E449" s="658" t="s">
        <v>230</v>
      </c>
      <c r="F449" s="110">
        <v>131.33266857009451</v>
      </c>
      <c r="G449" s="334">
        <v>25</v>
      </c>
      <c r="H449" s="110">
        <v>193.985484950277</v>
      </c>
      <c r="I449" s="379">
        <f>RANK(H449,$H$449:$H$479)</f>
        <v>10</v>
      </c>
      <c r="J449" s="110">
        <v>280.02349838928302</v>
      </c>
      <c r="K449" s="379">
        <f>RANK(J449,$J$449:$J$479)</f>
        <v>5</v>
      </c>
    </row>
    <row r="450" spans="1:11" ht="27.75" customHeight="1" x14ac:dyDescent="0.2">
      <c r="A450" s="19" t="s">
        <v>49</v>
      </c>
      <c r="B450" s="110">
        <v>68.879200341346362</v>
      </c>
      <c r="C450" s="334">
        <v>21</v>
      </c>
      <c r="D450" s="110">
        <v>99.999999999999986</v>
      </c>
      <c r="E450" s="658" t="s">
        <v>230</v>
      </c>
      <c r="F450" s="110">
        <v>136.19683706877169</v>
      </c>
      <c r="G450" s="334">
        <v>8</v>
      </c>
      <c r="H450" s="110">
        <v>199.12511320407901</v>
      </c>
      <c r="I450" s="379">
        <f t="shared" ref="I450:I479" si="24">RANK(H450,$H$449:$H$479)</f>
        <v>4</v>
      </c>
      <c r="J450" s="110">
        <v>274.278903134247</v>
      </c>
      <c r="K450" s="379">
        <f t="shared" ref="K450:K479" si="25">RANK(J450,$J$449:$J$479)</f>
        <v>8</v>
      </c>
    </row>
    <row r="451" spans="1:11" ht="27.75" customHeight="1" x14ac:dyDescent="0.2">
      <c r="A451" s="19" t="s">
        <v>50</v>
      </c>
      <c r="B451" s="110">
        <v>67.667455527479405</v>
      </c>
      <c r="C451" s="334">
        <v>29</v>
      </c>
      <c r="D451" s="110">
        <v>99.999999999999986</v>
      </c>
      <c r="E451" s="658" t="s">
        <v>230</v>
      </c>
      <c r="F451" s="110">
        <v>138.15695081537353</v>
      </c>
      <c r="G451" s="334">
        <v>4</v>
      </c>
      <c r="H451" s="110">
        <v>197.94867936825901</v>
      </c>
      <c r="I451" s="379">
        <f t="shared" si="24"/>
        <v>6</v>
      </c>
      <c r="J451" s="110">
        <v>274.45710345876603</v>
      </c>
      <c r="K451" s="379">
        <f t="shared" si="25"/>
        <v>6</v>
      </c>
    </row>
    <row r="452" spans="1:11" ht="27.75" customHeight="1" x14ac:dyDescent="0.2">
      <c r="A452" s="19" t="s">
        <v>51</v>
      </c>
      <c r="B452" s="110">
        <v>73.112703340508219</v>
      </c>
      <c r="C452" s="334">
        <v>10</v>
      </c>
      <c r="D452" s="110">
        <v>100.00000000000001</v>
      </c>
      <c r="E452" s="658" t="s">
        <v>230</v>
      </c>
      <c r="F452" s="110">
        <v>132.04802643529206</v>
      </c>
      <c r="G452" s="334">
        <v>23</v>
      </c>
      <c r="H452" s="110">
        <v>186.75610206657299</v>
      </c>
      <c r="I452" s="379">
        <f t="shared" si="24"/>
        <v>19</v>
      </c>
      <c r="J452" s="110">
        <v>256.60680061380401</v>
      </c>
      <c r="K452" s="379">
        <f t="shared" si="25"/>
        <v>19</v>
      </c>
    </row>
    <row r="453" spans="1:11" ht="27.75" customHeight="1" x14ac:dyDescent="0.2">
      <c r="A453" s="19" t="s">
        <v>10</v>
      </c>
      <c r="B453" s="110">
        <v>68.103052427427471</v>
      </c>
      <c r="C453" s="334">
        <v>27</v>
      </c>
      <c r="D453" s="110">
        <v>100.00000000000001</v>
      </c>
      <c r="E453" s="658" t="s">
        <v>230</v>
      </c>
      <c r="F453" s="110">
        <v>138.79122078272169</v>
      </c>
      <c r="G453" s="334">
        <v>2</v>
      </c>
      <c r="H453" s="110">
        <v>200.10468346917401</v>
      </c>
      <c r="I453" s="379">
        <f t="shared" si="24"/>
        <v>3</v>
      </c>
      <c r="J453" s="110">
        <v>270.79381266259998</v>
      </c>
      <c r="K453" s="379">
        <f t="shared" si="25"/>
        <v>10</v>
      </c>
    </row>
    <row r="454" spans="1:11" ht="27.75" customHeight="1" x14ac:dyDescent="0.2">
      <c r="A454" s="19" t="s">
        <v>52</v>
      </c>
      <c r="B454" s="110">
        <v>68.176502952609709</v>
      </c>
      <c r="C454" s="334">
        <v>26</v>
      </c>
      <c r="D454" s="110">
        <v>100</v>
      </c>
      <c r="E454" s="658" t="s">
        <v>230</v>
      </c>
      <c r="F454" s="110">
        <v>143.32821851821515</v>
      </c>
      <c r="G454" s="334">
        <v>1</v>
      </c>
      <c r="H454" s="110">
        <v>205.78712906444201</v>
      </c>
      <c r="I454" s="379">
        <f t="shared" si="24"/>
        <v>1</v>
      </c>
      <c r="J454" s="110">
        <v>291.85467180951798</v>
      </c>
      <c r="K454" s="379">
        <f t="shared" si="25"/>
        <v>1</v>
      </c>
    </row>
    <row r="455" spans="1:11" ht="27.75" customHeight="1" x14ac:dyDescent="0.2">
      <c r="A455" s="19" t="s">
        <v>12</v>
      </c>
      <c r="B455" s="110">
        <v>69.495548628536056</v>
      </c>
      <c r="C455" s="334">
        <v>19</v>
      </c>
      <c r="D455" s="110">
        <v>99.999999999999986</v>
      </c>
      <c r="E455" s="658" t="s">
        <v>230</v>
      </c>
      <c r="F455" s="110">
        <v>131.46891276363661</v>
      </c>
      <c r="G455" s="334">
        <v>24</v>
      </c>
      <c r="H455" s="110">
        <v>182.887014494825</v>
      </c>
      <c r="I455" s="379">
        <f t="shared" si="24"/>
        <v>23</v>
      </c>
      <c r="J455" s="110">
        <v>238.89233797408099</v>
      </c>
      <c r="K455" s="379">
        <f t="shared" si="25"/>
        <v>29</v>
      </c>
    </row>
    <row r="456" spans="1:11" ht="27.75" customHeight="1" x14ac:dyDescent="0.2">
      <c r="A456" s="19" t="s">
        <v>13</v>
      </c>
      <c r="B456" s="110">
        <v>70.26685526278024</v>
      </c>
      <c r="C456" s="334">
        <v>18</v>
      </c>
      <c r="D456" s="110">
        <v>100</v>
      </c>
      <c r="E456" s="658" t="s">
        <v>230</v>
      </c>
      <c r="F456" s="110">
        <v>133.56058281235775</v>
      </c>
      <c r="G456" s="334">
        <v>18</v>
      </c>
      <c r="H456" s="110">
        <v>182.30127192014501</v>
      </c>
      <c r="I456" s="379">
        <f t="shared" si="24"/>
        <v>25</v>
      </c>
      <c r="J456" s="110">
        <v>251.35152728499699</v>
      </c>
      <c r="K456" s="379">
        <f t="shared" si="25"/>
        <v>22</v>
      </c>
    </row>
    <row r="457" spans="1:11" ht="27.75" customHeight="1" x14ac:dyDescent="0.2">
      <c r="A457" s="19" t="s">
        <v>54</v>
      </c>
      <c r="B457" s="110">
        <v>70.410867092933714</v>
      </c>
      <c r="C457" s="334">
        <v>16</v>
      </c>
      <c r="D457" s="110">
        <v>99.999999999999986</v>
      </c>
      <c r="E457" s="658" t="s">
        <v>230</v>
      </c>
      <c r="F457" s="110">
        <v>133.75699247727479</v>
      </c>
      <c r="G457" s="334">
        <v>17</v>
      </c>
      <c r="H457" s="110">
        <v>195.35986224570999</v>
      </c>
      <c r="I457" s="379">
        <f t="shared" si="24"/>
        <v>8</v>
      </c>
      <c r="J457" s="110">
        <v>274.34987572227999</v>
      </c>
      <c r="K457" s="379">
        <f t="shared" si="25"/>
        <v>7</v>
      </c>
    </row>
    <row r="458" spans="1:11" ht="27.75" customHeight="1" x14ac:dyDescent="0.2">
      <c r="A458" s="19" t="s">
        <v>55</v>
      </c>
      <c r="B458" s="110">
        <v>71.429668719499915</v>
      </c>
      <c r="C458" s="334">
        <v>12</v>
      </c>
      <c r="D458" s="110">
        <v>100</v>
      </c>
      <c r="E458" s="658" t="s">
        <v>230</v>
      </c>
      <c r="F458" s="110">
        <v>134.19421088054659</v>
      </c>
      <c r="G458" s="334">
        <v>12</v>
      </c>
      <c r="H458" s="110">
        <v>190.04660138864099</v>
      </c>
      <c r="I458" s="379">
        <f t="shared" si="24"/>
        <v>16</v>
      </c>
      <c r="J458" s="110">
        <v>268.42104002617202</v>
      </c>
      <c r="K458" s="379">
        <f t="shared" si="25"/>
        <v>11</v>
      </c>
    </row>
    <row r="459" spans="1:11" ht="27.75" customHeight="1" x14ac:dyDescent="0.2">
      <c r="A459" s="19" t="s">
        <v>56</v>
      </c>
      <c r="B459" s="110">
        <v>67.301300385881873</v>
      </c>
      <c r="C459" s="334">
        <v>30</v>
      </c>
      <c r="D459" s="110">
        <v>99.999999999999986</v>
      </c>
      <c r="E459" s="658" t="s">
        <v>230</v>
      </c>
      <c r="F459" s="110">
        <v>134.16671247640733</v>
      </c>
      <c r="G459" s="334">
        <v>13</v>
      </c>
      <c r="H459" s="110">
        <v>190.51633062295099</v>
      </c>
      <c r="I459" s="379">
        <f t="shared" si="24"/>
        <v>13</v>
      </c>
      <c r="J459" s="110">
        <v>265.05964661843001</v>
      </c>
      <c r="K459" s="379">
        <f t="shared" si="25"/>
        <v>13</v>
      </c>
    </row>
    <row r="460" spans="1:11" ht="27.75" customHeight="1" x14ac:dyDescent="0.2">
      <c r="A460" s="19" t="s">
        <v>57</v>
      </c>
      <c r="B460" s="110">
        <v>68.425114410104669</v>
      </c>
      <c r="C460" s="334">
        <v>24</v>
      </c>
      <c r="D460" s="110">
        <v>100</v>
      </c>
      <c r="E460" s="658" t="s">
        <v>230</v>
      </c>
      <c r="F460" s="110">
        <v>132.76264875443869</v>
      </c>
      <c r="G460" s="334">
        <v>21</v>
      </c>
      <c r="H460" s="110">
        <v>178.72665493746399</v>
      </c>
      <c r="I460" s="379">
        <f t="shared" si="24"/>
        <v>29</v>
      </c>
      <c r="J460" s="110">
        <v>239.46415629378501</v>
      </c>
      <c r="K460" s="379">
        <f t="shared" si="25"/>
        <v>28</v>
      </c>
    </row>
    <row r="461" spans="1:11" ht="27.75" customHeight="1" x14ac:dyDescent="0.2">
      <c r="A461" s="19" t="s">
        <v>58</v>
      </c>
      <c r="B461" s="110">
        <v>71.346676636773566</v>
      </c>
      <c r="C461" s="334">
        <v>13</v>
      </c>
      <c r="D461" s="110">
        <v>99.999999999999986</v>
      </c>
      <c r="E461" s="658" t="s">
        <v>230</v>
      </c>
      <c r="F461" s="110">
        <v>133.15953263707183</v>
      </c>
      <c r="G461" s="334">
        <v>20</v>
      </c>
      <c r="H461" s="110">
        <v>183.055169045555</v>
      </c>
      <c r="I461" s="379">
        <f t="shared" si="24"/>
        <v>22</v>
      </c>
      <c r="J461" s="110">
        <v>251.21967210067899</v>
      </c>
      <c r="K461" s="379">
        <f t="shared" si="25"/>
        <v>23</v>
      </c>
    </row>
    <row r="462" spans="1:11" ht="27.75" customHeight="1" x14ac:dyDescent="0.2">
      <c r="A462" s="19" t="s">
        <v>19</v>
      </c>
      <c r="B462" s="110">
        <v>68.675978631759776</v>
      </c>
      <c r="C462" s="334">
        <v>23</v>
      </c>
      <c r="D462" s="110">
        <v>100</v>
      </c>
      <c r="E462" s="658" t="s">
        <v>230</v>
      </c>
      <c r="F462" s="110">
        <v>129.31524477508555</v>
      </c>
      <c r="G462" s="334">
        <v>27</v>
      </c>
      <c r="H462" s="110">
        <v>178.62089946097501</v>
      </c>
      <c r="I462" s="379">
        <f t="shared" si="24"/>
        <v>30</v>
      </c>
      <c r="J462" s="110">
        <v>238.65187808156799</v>
      </c>
      <c r="K462" s="379">
        <f t="shared" si="25"/>
        <v>30</v>
      </c>
    </row>
    <row r="463" spans="1:11" ht="27.75" customHeight="1" x14ac:dyDescent="0.2">
      <c r="A463" s="19" t="s">
        <v>59</v>
      </c>
      <c r="B463" s="110">
        <v>73.215970860786896</v>
      </c>
      <c r="C463" s="334">
        <v>9</v>
      </c>
      <c r="D463" s="110">
        <v>100.00000000000001</v>
      </c>
      <c r="E463" s="658" t="s">
        <v>230</v>
      </c>
      <c r="F463" s="110">
        <v>126.64096945821925</v>
      </c>
      <c r="G463" s="334">
        <v>31</v>
      </c>
      <c r="H463" s="110">
        <v>174.163758794931</v>
      </c>
      <c r="I463" s="379">
        <f t="shared" si="24"/>
        <v>31</v>
      </c>
      <c r="J463" s="110">
        <v>250.40251624099301</v>
      </c>
      <c r="K463" s="379">
        <f t="shared" si="25"/>
        <v>24</v>
      </c>
    </row>
    <row r="464" spans="1:11" ht="27.75" customHeight="1" x14ac:dyDescent="0.2">
      <c r="A464" s="19" t="s">
        <v>21</v>
      </c>
      <c r="B464" s="110">
        <v>77.542127130527462</v>
      </c>
      <c r="C464" s="334">
        <v>3</v>
      </c>
      <c r="D464" s="110">
        <v>99.999999999999986</v>
      </c>
      <c r="E464" s="658" t="s">
        <v>230</v>
      </c>
      <c r="F464" s="110">
        <v>132.74676755757892</v>
      </c>
      <c r="G464" s="334">
        <v>22</v>
      </c>
      <c r="H464" s="110">
        <v>179.02410918224399</v>
      </c>
      <c r="I464" s="379">
        <f t="shared" si="24"/>
        <v>28</v>
      </c>
      <c r="J464" s="110">
        <v>240.75716668334499</v>
      </c>
      <c r="K464" s="379">
        <f t="shared" si="25"/>
        <v>27</v>
      </c>
    </row>
    <row r="465" spans="1:11" ht="27.75" customHeight="1" x14ac:dyDescent="0.2">
      <c r="A465" s="19" t="s">
        <v>60</v>
      </c>
      <c r="B465" s="110">
        <v>67.732259519580865</v>
      </c>
      <c r="C465" s="334">
        <v>28</v>
      </c>
      <c r="D465" s="110">
        <v>100.00000000000003</v>
      </c>
      <c r="E465" s="658" t="s">
        <v>230</v>
      </c>
      <c r="F465" s="110">
        <v>133.8835829816685</v>
      </c>
      <c r="G465" s="334">
        <v>15</v>
      </c>
      <c r="H465" s="110">
        <v>190.23948921964799</v>
      </c>
      <c r="I465" s="379">
        <f t="shared" si="24"/>
        <v>15</v>
      </c>
      <c r="J465" s="110">
        <v>257.640791738058</v>
      </c>
      <c r="K465" s="379">
        <f t="shared" si="25"/>
        <v>18</v>
      </c>
    </row>
    <row r="466" spans="1:11" ht="27.75" customHeight="1" x14ac:dyDescent="0.2">
      <c r="A466" s="19" t="s">
        <v>61</v>
      </c>
      <c r="B466" s="110">
        <v>78.179694352753813</v>
      </c>
      <c r="C466" s="334">
        <v>2</v>
      </c>
      <c r="D466" s="110">
        <v>100</v>
      </c>
      <c r="E466" s="658" t="s">
        <v>230</v>
      </c>
      <c r="F466" s="110">
        <v>133.20083138633015</v>
      </c>
      <c r="G466" s="334">
        <v>19</v>
      </c>
      <c r="H466" s="110">
        <v>188.683097477845</v>
      </c>
      <c r="I466" s="379">
        <f t="shared" si="24"/>
        <v>18</v>
      </c>
      <c r="J466" s="110">
        <v>259.40082208598699</v>
      </c>
      <c r="K466" s="379">
        <f t="shared" si="25"/>
        <v>15</v>
      </c>
    </row>
    <row r="467" spans="1:11" ht="27.75" customHeight="1" x14ac:dyDescent="0.2">
      <c r="A467" s="19" t="s">
        <v>62</v>
      </c>
      <c r="B467" s="110">
        <v>75.558672169485277</v>
      </c>
      <c r="C467" s="334">
        <v>7</v>
      </c>
      <c r="D467" s="110">
        <v>100.00000000000001</v>
      </c>
      <c r="E467" s="658" t="s">
        <v>230</v>
      </c>
      <c r="F467" s="110">
        <v>129.17775796456183</v>
      </c>
      <c r="G467" s="334">
        <v>29</v>
      </c>
      <c r="H467" s="110">
        <v>182.55181718944399</v>
      </c>
      <c r="I467" s="379">
        <f t="shared" si="24"/>
        <v>24</v>
      </c>
      <c r="J467" s="110">
        <v>254.09194944516199</v>
      </c>
      <c r="K467" s="379">
        <f t="shared" si="25"/>
        <v>21</v>
      </c>
    </row>
    <row r="468" spans="1:11" ht="27.75" customHeight="1" x14ac:dyDescent="0.2">
      <c r="A468" s="19" t="s">
        <v>63</v>
      </c>
      <c r="B468" s="110">
        <v>76.928494547755903</v>
      </c>
      <c r="C468" s="334">
        <v>4</v>
      </c>
      <c r="D468" s="110">
        <v>100</v>
      </c>
      <c r="E468" s="658" t="s">
        <v>230</v>
      </c>
      <c r="F468" s="110">
        <v>137.98372177383811</v>
      </c>
      <c r="G468" s="334">
        <v>5</v>
      </c>
      <c r="H468" s="110">
        <v>202.47184751240599</v>
      </c>
      <c r="I468" s="379">
        <f t="shared" si="24"/>
        <v>2</v>
      </c>
      <c r="J468" s="110">
        <v>286.90333212493601</v>
      </c>
      <c r="K468" s="379">
        <f t="shared" si="25"/>
        <v>3</v>
      </c>
    </row>
    <row r="469" spans="1:11" ht="27.75" customHeight="1" x14ac:dyDescent="0.2">
      <c r="A469" s="19" t="s">
        <v>72</v>
      </c>
      <c r="B469" s="110">
        <v>69.009101684150167</v>
      </c>
      <c r="C469" s="334">
        <v>20</v>
      </c>
      <c r="D469" s="110">
        <v>99.999999999999986</v>
      </c>
      <c r="E469" s="658" t="s">
        <v>230</v>
      </c>
      <c r="F469" s="110">
        <v>137.37505448763432</v>
      </c>
      <c r="G469" s="334">
        <v>6</v>
      </c>
      <c r="H469" s="110">
        <v>194.238939691871</v>
      </c>
      <c r="I469" s="379">
        <f t="shared" si="24"/>
        <v>9</v>
      </c>
      <c r="J469" s="110">
        <v>266.854666774625</v>
      </c>
      <c r="K469" s="379">
        <f t="shared" si="25"/>
        <v>12</v>
      </c>
    </row>
    <row r="470" spans="1:11" ht="27.75" customHeight="1" x14ac:dyDescent="0.2">
      <c r="A470" s="19" t="s">
        <v>64</v>
      </c>
      <c r="B470" s="110">
        <v>79.224138431444032</v>
      </c>
      <c r="C470" s="334">
        <v>1</v>
      </c>
      <c r="D470" s="110">
        <v>100.00000000000001</v>
      </c>
      <c r="E470" s="658" t="s">
        <v>230</v>
      </c>
      <c r="F470" s="110">
        <v>130.458152889459</v>
      </c>
      <c r="G470" s="334">
        <v>26</v>
      </c>
      <c r="H470" s="110">
        <v>179.08035893917801</v>
      </c>
      <c r="I470" s="379">
        <f t="shared" si="24"/>
        <v>27</v>
      </c>
      <c r="J470" s="110">
        <v>238.47635008257501</v>
      </c>
      <c r="K470" s="379">
        <f t="shared" si="25"/>
        <v>31</v>
      </c>
    </row>
    <row r="471" spans="1:11" ht="27.75" customHeight="1" x14ac:dyDescent="0.2">
      <c r="A471" s="19" t="s">
        <v>65</v>
      </c>
      <c r="B471" s="110">
        <v>67.003909007825698</v>
      </c>
      <c r="C471" s="334">
        <v>31</v>
      </c>
      <c r="D471" s="110">
        <v>99.999999999999986</v>
      </c>
      <c r="E471" s="658" t="s">
        <v>230</v>
      </c>
      <c r="F471" s="110">
        <v>134.01732196205253</v>
      </c>
      <c r="G471" s="334">
        <v>14</v>
      </c>
      <c r="H471" s="110">
        <v>190.450307049239</v>
      </c>
      <c r="I471" s="379">
        <f t="shared" si="24"/>
        <v>14</v>
      </c>
      <c r="J471" s="110">
        <v>255.02045522826799</v>
      </c>
      <c r="K471" s="379">
        <f t="shared" si="25"/>
        <v>20</v>
      </c>
    </row>
    <row r="472" spans="1:11" ht="27.75" customHeight="1" x14ac:dyDescent="0.2">
      <c r="A472" s="19" t="s">
        <v>66</v>
      </c>
      <c r="B472" s="110">
        <v>68.361526920196624</v>
      </c>
      <c r="C472" s="334">
        <v>25</v>
      </c>
      <c r="D472" s="110">
        <v>99.999999999999986</v>
      </c>
      <c r="E472" s="658" t="s">
        <v>230</v>
      </c>
      <c r="F472" s="110">
        <v>133.75888104709793</v>
      </c>
      <c r="G472" s="334">
        <v>16</v>
      </c>
      <c r="H472" s="110">
        <v>197.68221485132301</v>
      </c>
      <c r="I472" s="379">
        <f t="shared" si="24"/>
        <v>7</v>
      </c>
      <c r="J472" s="110">
        <v>289.26795862264498</v>
      </c>
      <c r="K472" s="379">
        <f t="shared" si="25"/>
        <v>2</v>
      </c>
    </row>
    <row r="473" spans="1:11" ht="27.75" customHeight="1" x14ac:dyDescent="0.2">
      <c r="A473" s="19" t="s">
        <v>67</v>
      </c>
      <c r="B473" s="110">
        <v>76.278853288347307</v>
      </c>
      <c r="C473" s="334">
        <v>5</v>
      </c>
      <c r="D473" s="110">
        <v>100</v>
      </c>
      <c r="E473" s="658" t="s">
        <v>230</v>
      </c>
      <c r="F473" s="110">
        <v>128.88238249679975</v>
      </c>
      <c r="G473" s="334">
        <v>30</v>
      </c>
      <c r="H473" s="110">
        <v>183.65380264771099</v>
      </c>
      <c r="I473" s="379">
        <f t="shared" si="24"/>
        <v>21</v>
      </c>
      <c r="J473" s="110">
        <v>258.30809031450002</v>
      </c>
      <c r="K473" s="379">
        <f t="shared" si="25"/>
        <v>16</v>
      </c>
    </row>
    <row r="474" spans="1:11" ht="27.75" customHeight="1" x14ac:dyDescent="0.2">
      <c r="A474" s="19" t="s">
        <v>68</v>
      </c>
      <c r="B474" s="110">
        <v>70.629160968355777</v>
      </c>
      <c r="C474" s="334">
        <v>15</v>
      </c>
      <c r="D474" s="110">
        <v>100.00000000000001</v>
      </c>
      <c r="E474" s="658" t="s">
        <v>230</v>
      </c>
      <c r="F474" s="110">
        <v>136.90358523053314</v>
      </c>
      <c r="G474" s="334">
        <v>7</v>
      </c>
      <c r="H474" s="110">
        <v>189.68457333368201</v>
      </c>
      <c r="I474" s="379">
        <f t="shared" si="24"/>
        <v>17</v>
      </c>
      <c r="J474" s="110">
        <v>258.15581804302701</v>
      </c>
      <c r="K474" s="379">
        <f t="shared" si="25"/>
        <v>17</v>
      </c>
    </row>
    <row r="475" spans="1:11" ht="27.75" customHeight="1" x14ac:dyDescent="0.2">
      <c r="A475" s="19" t="s">
        <v>134</v>
      </c>
      <c r="B475" s="110">
        <v>71.60620049630424</v>
      </c>
      <c r="C475" s="334">
        <v>11</v>
      </c>
      <c r="D475" s="110">
        <v>100.00000000000001</v>
      </c>
      <c r="E475" s="658" t="s">
        <v>230</v>
      </c>
      <c r="F475" s="110">
        <v>134.91825437325838</v>
      </c>
      <c r="G475" s="334">
        <v>9</v>
      </c>
      <c r="H475" s="110">
        <v>183.78986877777299</v>
      </c>
      <c r="I475" s="379">
        <f t="shared" si="24"/>
        <v>20</v>
      </c>
      <c r="J475" s="110">
        <v>249.525087394542</v>
      </c>
      <c r="K475" s="379">
        <f t="shared" si="25"/>
        <v>25</v>
      </c>
    </row>
    <row r="476" spans="1:11" ht="27.75" customHeight="1" x14ac:dyDescent="0.2">
      <c r="A476" s="19" t="s">
        <v>69</v>
      </c>
      <c r="B476" s="110">
        <v>70.76554630495248</v>
      </c>
      <c r="C476" s="334">
        <v>14</v>
      </c>
      <c r="D476" s="110">
        <v>100.00000000000003</v>
      </c>
      <c r="E476" s="658" t="s">
        <v>230</v>
      </c>
      <c r="F476" s="110">
        <v>134.56862303313264</v>
      </c>
      <c r="G476" s="334">
        <v>10</v>
      </c>
      <c r="H476" s="110">
        <v>190.78568135180001</v>
      </c>
      <c r="I476" s="379">
        <f t="shared" si="24"/>
        <v>12</v>
      </c>
      <c r="J476" s="110">
        <v>260.24382840991098</v>
      </c>
      <c r="K476" s="379">
        <f t="shared" si="25"/>
        <v>14</v>
      </c>
    </row>
    <row r="477" spans="1:11" ht="27.75" customHeight="1" x14ac:dyDescent="0.2">
      <c r="A477" s="19" t="s">
        <v>73</v>
      </c>
      <c r="B477" s="110">
        <v>68.833871942207679</v>
      </c>
      <c r="C477" s="334">
        <v>22</v>
      </c>
      <c r="D477" s="110">
        <v>100</v>
      </c>
      <c r="E477" s="658" t="s">
        <v>230</v>
      </c>
      <c r="F477" s="110">
        <v>138.33751797553802</v>
      </c>
      <c r="G477" s="334">
        <v>3</v>
      </c>
      <c r="H477" s="110">
        <v>198.10557207080601</v>
      </c>
      <c r="I477" s="379">
        <f t="shared" si="24"/>
        <v>5</v>
      </c>
      <c r="J477" s="110">
        <v>280.70717244321298</v>
      </c>
      <c r="K477" s="379">
        <f t="shared" si="25"/>
        <v>4</v>
      </c>
    </row>
    <row r="478" spans="1:11" ht="27.75" customHeight="1" x14ac:dyDescent="0.2">
      <c r="A478" s="19" t="s">
        <v>70</v>
      </c>
      <c r="B478" s="110">
        <v>75.752462537273061</v>
      </c>
      <c r="C478" s="334">
        <v>6</v>
      </c>
      <c r="D478" s="110">
        <v>100.00000000000001</v>
      </c>
      <c r="E478" s="658" t="s">
        <v>230</v>
      </c>
      <c r="F478" s="110">
        <v>134.34075876024485</v>
      </c>
      <c r="G478" s="334">
        <v>11</v>
      </c>
      <c r="H478" s="110">
        <v>191.04299821703299</v>
      </c>
      <c r="I478" s="379">
        <f t="shared" si="24"/>
        <v>11</v>
      </c>
      <c r="J478" s="110">
        <v>272.473790601524</v>
      </c>
      <c r="K478" s="379">
        <f t="shared" si="25"/>
        <v>9</v>
      </c>
    </row>
    <row r="479" spans="1:11" ht="27.75" customHeight="1" x14ac:dyDescent="0.2">
      <c r="A479" s="19" t="s">
        <v>36</v>
      </c>
      <c r="B479" s="110">
        <v>73.511989939879015</v>
      </c>
      <c r="C479" s="334">
        <v>8</v>
      </c>
      <c r="D479" s="110">
        <v>100</v>
      </c>
      <c r="E479" s="658" t="s">
        <v>230</v>
      </c>
      <c r="F479" s="110">
        <v>129.21530861485576</v>
      </c>
      <c r="G479" s="334">
        <v>28</v>
      </c>
      <c r="H479" s="110">
        <v>180.99976547737</v>
      </c>
      <c r="I479" s="379">
        <f t="shared" si="24"/>
        <v>26</v>
      </c>
      <c r="J479" s="110">
        <v>244.66231265792001</v>
      </c>
      <c r="K479" s="379">
        <f t="shared" si="25"/>
        <v>26</v>
      </c>
    </row>
    <row r="480" spans="1:11" ht="27.75" customHeight="1" x14ac:dyDescent="0.2">
      <c r="A480" s="560" t="s">
        <v>139</v>
      </c>
    </row>
    <row r="482" spans="1:52" ht="27.75" customHeight="1" x14ac:dyDescent="0.2">
      <c r="A482" s="469" t="s">
        <v>770</v>
      </c>
    </row>
    <row r="483" spans="1:52" ht="27.75" customHeight="1" x14ac:dyDescent="0.2">
      <c r="A483" s="723" t="s">
        <v>1</v>
      </c>
      <c r="B483" s="730">
        <v>1399</v>
      </c>
      <c r="C483" s="731"/>
      <c r="D483" s="730">
        <v>1400</v>
      </c>
      <c r="E483" s="731"/>
      <c r="F483" s="730">
        <v>1401</v>
      </c>
      <c r="G483" s="731"/>
      <c r="H483" s="730">
        <v>1402</v>
      </c>
      <c r="I483" s="731"/>
      <c r="J483" s="730">
        <v>1403</v>
      </c>
      <c r="K483" s="731"/>
    </row>
    <row r="484" spans="1:52" ht="27.75" customHeight="1" x14ac:dyDescent="0.2">
      <c r="A484" s="724"/>
      <c r="B484" s="493" t="s">
        <v>269</v>
      </c>
      <c r="C484" s="493" t="s">
        <v>3</v>
      </c>
      <c r="D484" s="493" t="s">
        <v>269</v>
      </c>
      <c r="E484" s="493" t="s">
        <v>3</v>
      </c>
      <c r="F484" s="493" t="s">
        <v>269</v>
      </c>
      <c r="G484" s="493" t="s">
        <v>3</v>
      </c>
      <c r="H484" s="493" t="s">
        <v>269</v>
      </c>
      <c r="I484" s="493" t="s">
        <v>3</v>
      </c>
      <c r="J484" s="493" t="s">
        <v>269</v>
      </c>
      <c r="K484" s="493" t="s">
        <v>3</v>
      </c>
    </row>
    <row r="485" spans="1:52" s="704" customFormat="1" ht="27.75" customHeight="1" x14ac:dyDescent="0.2">
      <c r="A485" s="117" t="s">
        <v>47</v>
      </c>
      <c r="B485" s="364">
        <v>70.028217475091338</v>
      </c>
      <c r="C485" s="1" t="s">
        <v>230</v>
      </c>
      <c r="D485" s="364">
        <v>100.00000000000001</v>
      </c>
      <c r="E485" s="1" t="s">
        <v>230</v>
      </c>
      <c r="F485" s="364">
        <v>150.55429532619968</v>
      </c>
      <c r="G485" s="1" t="s">
        <v>230</v>
      </c>
      <c r="H485" s="364">
        <v>211.72486218435</v>
      </c>
      <c r="I485" s="1" t="s">
        <v>230</v>
      </c>
      <c r="J485" s="364">
        <v>276.71968662875702</v>
      </c>
      <c r="K485" s="1" t="s">
        <v>230</v>
      </c>
      <c r="L485" s="514"/>
      <c r="M485" s="514"/>
      <c r="N485" s="514"/>
      <c r="O485" s="514"/>
      <c r="P485" s="514"/>
      <c r="Q485" s="514"/>
      <c r="R485" s="514"/>
      <c r="S485" s="514"/>
      <c r="T485" s="514"/>
      <c r="U485" s="514"/>
      <c r="V485" s="514"/>
      <c r="W485" s="514"/>
      <c r="X485" s="514"/>
      <c r="Y485" s="514"/>
      <c r="Z485" s="514"/>
      <c r="AA485" s="514"/>
      <c r="AB485" s="514"/>
      <c r="AC485" s="514"/>
      <c r="AD485" s="514"/>
      <c r="AE485" s="514"/>
      <c r="AF485" s="514"/>
      <c r="AG485" s="514"/>
      <c r="AH485" s="514"/>
      <c r="AI485" s="514"/>
      <c r="AJ485" s="514"/>
      <c r="AK485" s="514"/>
      <c r="AL485" s="514"/>
      <c r="AM485" s="514"/>
      <c r="AN485" s="514"/>
      <c r="AO485" s="514"/>
      <c r="AP485" s="514"/>
      <c r="AQ485" s="514"/>
      <c r="AR485" s="514"/>
      <c r="AS485" s="514"/>
      <c r="AT485" s="514"/>
      <c r="AU485" s="514"/>
      <c r="AV485" s="514"/>
      <c r="AW485" s="514"/>
      <c r="AX485" s="514"/>
      <c r="AY485" s="514"/>
      <c r="AZ485" s="514"/>
    </row>
    <row r="486" spans="1:52" ht="27.75" customHeight="1" x14ac:dyDescent="0.2">
      <c r="A486" s="19" t="s">
        <v>48</v>
      </c>
      <c r="B486" s="110">
        <v>69.846306684049566</v>
      </c>
      <c r="C486" s="334">
        <v>16</v>
      </c>
      <c r="D486" s="110">
        <v>100.00000000000003</v>
      </c>
      <c r="E486" s="658" t="s">
        <v>230</v>
      </c>
      <c r="F486" s="110">
        <v>150.92390419753937</v>
      </c>
      <c r="G486" s="334">
        <v>17</v>
      </c>
      <c r="H486" s="110">
        <v>216.085122405416</v>
      </c>
      <c r="I486" s="379">
        <f>RANK(H486,$H$486:$H$516)</f>
        <v>13</v>
      </c>
      <c r="J486" s="110">
        <v>278.35834000587101</v>
      </c>
      <c r="K486" s="379">
        <f>RANK(J486,$J$486:$J$516)</f>
        <v>16</v>
      </c>
    </row>
    <row r="487" spans="1:52" ht="27.75" customHeight="1" x14ac:dyDescent="0.2">
      <c r="A487" s="19" t="s">
        <v>49</v>
      </c>
      <c r="B487" s="110">
        <v>69.287833229066678</v>
      </c>
      <c r="C487" s="334">
        <v>26</v>
      </c>
      <c r="D487" s="110">
        <v>100</v>
      </c>
      <c r="E487" s="658" t="s">
        <v>230</v>
      </c>
      <c r="F487" s="110">
        <v>152.81570155046822</v>
      </c>
      <c r="G487" s="334">
        <v>9</v>
      </c>
      <c r="H487" s="110">
        <v>217.16722221971801</v>
      </c>
      <c r="I487" s="379">
        <f t="shared" ref="I487:I516" si="26">RANK(H487,$H$486:$H$516)</f>
        <v>10</v>
      </c>
      <c r="J487" s="110">
        <v>290.95447553064901</v>
      </c>
      <c r="K487" s="379">
        <f t="shared" ref="K487:K516" si="27">RANK(J487,$J$486:$J$516)</f>
        <v>6</v>
      </c>
    </row>
    <row r="488" spans="1:52" ht="27.75" customHeight="1" x14ac:dyDescent="0.2">
      <c r="A488" s="19" t="s">
        <v>50</v>
      </c>
      <c r="B488" s="110">
        <v>70.092035723270229</v>
      </c>
      <c r="C488" s="334">
        <v>14</v>
      </c>
      <c r="D488" s="110">
        <v>99.999999999999986</v>
      </c>
      <c r="E488" s="658" t="s">
        <v>230</v>
      </c>
      <c r="F488" s="110">
        <v>152.03941437378109</v>
      </c>
      <c r="G488" s="334">
        <v>12</v>
      </c>
      <c r="H488" s="110">
        <v>216.68619807431901</v>
      </c>
      <c r="I488" s="379">
        <f t="shared" si="26"/>
        <v>11</v>
      </c>
      <c r="J488" s="110">
        <v>281.98020877499903</v>
      </c>
      <c r="K488" s="379">
        <f t="shared" si="27"/>
        <v>12</v>
      </c>
    </row>
    <row r="489" spans="1:52" ht="27.75" customHeight="1" x14ac:dyDescent="0.2">
      <c r="A489" s="19" t="s">
        <v>51</v>
      </c>
      <c r="B489" s="110">
        <v>69.586650988810987</v>
      </c>
      <c r="C489" s="334">
        <v>18</v>
      </c>
      <c r="D489" s="110">
        <v>100.00000000000001</v>
      </c>
      <c r="E489" s="658" t="s">
        <v>230</v>
      </c>
      <c r="F489" s="110">
        <v>151.08266203808168</v>
      </c>
      <c r="G489" s="334">
        <v>16</v>
      </c>
      <c r="H489" s="110">
        <v>222.554744906488</v>
      </c>
      <c r="I489" s="379">
        <f t="shared" si="26"/>
        <v>6</v>
      </c>
      <c r="J489" s="110">
        <v>292.17212199463103</v>
      </c>
      <c r="K489" s="379">
        <f t="shared" si="27"/>
        <v>5</v>
      </c>
    </row>
    <row r="490" spans="1:52" ht="27.75" customHeight="1" x14ac:dyDescent="0.2">
      <c r="A490" s="19" t="s">
        <v>10</v>
      </c>
      <c r="B490" s="110">
        <v>69.454985648497541</v>
      </c>
      <c r="C490" s="334">
        <v>21</v>
      </c>
      <c r="D490" s="110">
        <v>100</v>
      </c>
      <c r="E490" s="658" t="s">
        <v>230</v>
      </c>
      <c r="F490" s="110">
        <v>150.24880265467053</v>
      </c>
      <c r="G490" s="334">
        <v>24</v>
      </c>
      <c r="H490" s="110">
        <v>213.243085676183</v>
      </c>
      <c r="I490" s="379">
        <f t="shared" si="26"/>
        <v>17</v>
      </c>
      <c r="J490" s="110">
        <v>280.044247348797</v>
      </c>
      <c r="K490" s="379">
        <f t="shared" si="27"/>
        <v>14</v>
      </c>
    </row>
    <row r="491" spans="1:52" ht="27.75" customHeight="1" x14ac:dyDescent="0.2">
      <c r="A491" s="19" t="s">
        <v>52</v>
      </c>
      <c r="B491" s="110">
        <v>67.453526777457611</v>
      </c>
      <c r="C491" s="334">
        <v>30</v>
      </c>
      <c r="D491" s="110">
        <v>99.999999999999986</v>
      </c>
      <c r="E491" s="658" t="s">
        <v>230</v>
      </c>
      <c r="F491" s="110">
        <v>152.74939363325379</v>
      </c>
      <c r="G491" s="334">
        <v>10</v>
      </c>
      <c r="H491" s="110">
        <v>222.973533662216</v>
      </c>
      <c r="I491" s="379">
        <f t="shared" si="26"/>
        <v>5</v>
      </c>
      <c r="J491" s="110">
        <v>296.96848297538702</v>
      </c>
      <c r="K491" s="379">
        <f t="shared" si="27"/>
        <v>2</v>
      </c>
    </row>
    <row r="492" spans="1:52" ht="27.75" customHeight="1" x14ac:dyDescent="0.2">
      <c r="A492" s="19" t="s">
        <v>12</v>
      </c>
      <c r="B492" s="110">
        <v>70.003012564101823</v>
      </c>
      <c r="C492" s="334">
        <v>15</v>
      </c>
      <c r="D492" s="110">
        <v>99.999999999999972</v>
      </c>
      <c r="E492" s="658" t="s">
        <v>230</v>
      </c>
      <c r="F492" s="110">
        <v>151.70846062359834</v>
      </c>
      <c r="G492" s="334">
        <v>13</v>
      </c>
      <c r="H492" s="110">
        <v>209.01065189058599</v>
      </c>
      <c r="I492" s="379">
        <f t="shared" si="26"/>
        <v>22</v>
      </c>
      <c r="J492" s="110">
        <v>271.18858369626702</v>
      </c>
      <c r="K492" s="379">
        <f t="shared" si="27"/>
        <v>25</v>
      </c>
    </row>
    <row r="493" spans="1:52" ht="27.75" customHeight="1" x14ac:dyDescent="0.2">
      <c r="A493" s="19" t="s">
        <v>13</v>
      </c>
      <c r="B493" s="110">
        <v>71.706531359146609</v>
      </c>
      <c r="C493" s="334">
        <v>4</v>
      </c>
      <c r="D493" s="110">
        <v>99.999999999999986</v>
      </c>
      <c r="E493" s="658" t="s">
        <v>230</v>
      </c>
      <c r="F493" s="110">
        <v>144.98181789908051</v>
      </c>
      <c r="G493" s="334">
        <v>31</v>
      </c>
      <c r="H493" s="110">
        <v>198.16937929645101</v>
      </c>
      <c r="I493" s="379">
        <f t="shared" si="26"/>
        <v>31</v>
      </c>
      <c r="J493" s="110">
        <v>260.444059450412</v>
      </c>
      <c r="K493" s="379">
        <f t="shared" si="27"/>
        <v>30</v>
      </c>
    </row>
    <row r="494" spans="1:52" ht="27.75" customHeight="1" x14ac:dyDescent="0.2">
      <c r="A494" s="19" t="s">
        <v>54</v>
      </c>
      <c r="B494" s="110">
        <v>70.165941640968668</v>
      </c>
      <c r="C494" s="334">
        <v>13</v>
      </c>
      <c r="D494" s="110">
        <v>100</v>
      </c>
      <c r="E494" s="658" t="s">
        <v>230</v>
      </c>
      <c r="F494" s="110">
        <v>156.0226988517993</v>
      </c>
      <c r="G494" s="334">
        <v>2</v>
      </c>
      <c r="H494" s="110">
        <v>224.037689520138</v>
      </c>
      <c r="I494" s="379">
        <f t="shared" si="26"/>
        <v>4</v>
      </c>
      <c r="J494" s="110">
        <v>281.89684131317398</v>
      </c>
      <c r="K494" s="379">
        <f t="shared" si="27"/>
        <v>13</v>
      </c>
    </row>
    <row r="495" spans="1:52" ht="27.75" customHeight="1" x14ac:dyDescent="0.2">
      <c r="A495" s="19" t="s">
        <v>55</v>
      </c>
      <c r="B495" s="110">
        <v>70.379038434176977</v>
      </c>
      <c r="C495" s="334">
        <v>11</v>
      </c>
      <c r="D495" s="110">
        <v>100.00000000000001</v>
      </c>
      <c r="E495" s="658" t="s">
        <v>230</v>
      </c>
      <c r="F495" s="110">
        <v>150.7397638194299</v>
      </c>
      <c r="G495" s="334">
        <v>19</v>
      </c>
      <c r="H495" s="110">
        <v>214.11014759542601</v>
      </c>
      <c r="I495" s="379">
        <f t="shared" si="26"/>
        <v>16</v>
      </c>
      <c r="J495" s="110">
        <v>276.42088053142299</v>
      </c>
      <c r="K495" s="379">
        <f t="shared" si="27"/>
        <v>19</v>
      </c>
    </row>
    <row r="496" spans="1:52" ht="27.75" customHeight="1" x14ac:dyDescent="0.2">
      <c r="A496" s="19" t="s">
        <v>56</v>
      </c>
      <c r="B496" s="110">
        <v>70.387248674703841</v>
      </c>
      <c r="C496" s="334">
        <v>10</v>
      </c>
      <c r="D496" s="110">
        <v>100.00000000000001</v>
      </c>
      <c r="E496" s="658" t="s">
        <v>230</v>
      </c>
      <c r="F496" s="110">
        <v>149.13319477473115</v>
      </c>
      <c r="G496" s="334">
        <v>26</v>
      </c>
      <c r="H496" s="110">
        <v>211.632894536675</v>
      </c>
      <c r="I496" s="379">
        <f t="shared" si="26"/>
        <v>19</v>
      </c>
      <c r="J496" s="110">
        <v>278.78576656010102</v>
      </c>
      <c r="K496" s="379">
        <f t="shared" si="27"/>
        <v>15</v>
      </c>
    </row>
    <row r="497" spans="1:11" ht="27.75" customHeight="1" x14ac:dyDescent="0.2">
      <c r="A497" s="19" t="s">
        <v>57</v>
      </c>
      <c r="B497" s="110">
        <v>71.274261515584342</v>
      </c>
      <c r="C497" s="334">
        <v>6</v>
      </c>
      <c r="D497" s="110">
        <v>100.00000000000001</v>
      </c>
      <c r="E497" s="658" t="s">
        <v>230</v>
      </c>
      <c r="F497" s="110">
        <v>155.17098921248828</v>
      </c>
      <c r="G497" s="334">
        <v>4</v>
      </c>
      <c r="H497" s="110">
        <v>217.897012252639</v>
      </c>
      <c r="I497" s="379">
        <f t="shared" si="26"/>
        <v>8</v>
      </c>
      <c r="J497" s="110">
        <v>283.09344330384999</v>
      </c>
      <c r="K497" s="379">
        <f t="shared" si="27"/>
        <v>11</v>
      </c>
    </row>
    <row r="498" spans="1:11" ht="27.75" customHeight="1" x14ac:dyDescent="0.2">
      <c r="A498" s="19" t="s">
        <v>58</v>
      </c>
      <c r="B498" s="110">
        <v>70.642497653713747</v>
      </c>
      <c r="C498" s="334">
        <v>8</v>
      </c>
      <c r="D498" s="110">
        <v>100</v>
      </c>
      <c r="E498" s="658" t="s">
        <v>230</v>
      </c>
      <c r="F498" s="110">
        <v>148.13333338040297</v>
      </c>
      <c r="G498" s="334">
        <v>29</v>
      </c>
      <c r="H498" s="110">
        <v>202.529553106582</v>
      </c>
      <c r="I498" s="379">
        <f t="shared" si="26"/>
        <v>30</v>
      </c>
      <c r="J498" s="110">
        <v>266.18610919090497</v>
      </c>
      <c r="K498" s="379">
        <f t="shared" si="27"/>
        <v>29</v>
      </c>
    </row>
    <row r="499" spans="1:11" ht="27.75" customHeight="1" x14ac:dyDescent="0.2">
      <c r="A499" s="19" t="s">
        <v>19</v>
      </c>
      <c r="B499" s="110">
        <v>69.7868107060726</v>
      </c>
      <c r="C499" s="334">
        <v>17</v>
      </c>
      <c r="D499" s="110">
        <v>100</v>
      </c>
      <c r="E499" s="658" t="s">
        <v>230</v>
      </c>
      <c r="F499" s="110">
        <v>150.31618476456256</v>
      </c>
      <c r="G499" s="334">
        <v>23</v>
      </c>
      <c r="H499" s="110">
        <v>208.55455650526099</v>
      </c>
      <c r="I499" s="379">
        <f t="shared" si="26"/>
        <v>24</v>
      </c>
      <c r="J499" s="110">
        <v>266.40907280581303</v>
      </c>
      <c r="K499" s="379">
        <f t="shared" si="27"/>
        <v>28</v>
      </c>
    </row>
    <row r="500" spans="1:11" ht="27.75" customHeight="1" x14ac:dyDescent="0.2">
      <c r="A500" s="19" t="s">
        <v>59</v>
      </c>
      <c r="B500" s="110">
        <v>71.839010296355212</v>
      </c>
      <c r="C500" s="334">
        <v>3</v>
      </c>
      <c r="D500" s="110">
        <v>100.00000000000003</v>
      </c>
      <c r="E500" s="658" t="s">
        <v>230</v>
      </c>
      <c r="F500" s="110">
        <v>150.57394546020097</v>
      </c>
      <c r="G500" s="334">
        <v>21</v>
      </c>
      <c r="H500" s="110">
        <v>206.87914224272899</v>
      </c>
      <c r="I500" s="379">
        <f t="shared" si="26"/>
        <v>27</v>
      </c>
      <c r="J500" s="110">
        <v>272.98810486499798</v>
      </c>
      <c r="K500" s="379">
        <f t="shared" si="27"/>
        <v>23</v>
      </c>
    </row>
    <row r="501" spans="1:11" ht="27.75" customHeight="1" x14ac:dyDescent="0.2">
      <c r="A501" s="19" t="s">
        <v>21</v>
      </c>
      <c r="B501" s="110">
        <v>73.088579302716596</v>
      </c>
      <c r="C501" s="334">
        <v>2</v>
      </c>
      <c r="D501" s="110">
        <v>100</v>
      </c>
      <c r="E501" s="658" t="s">
        <v>230</v>
      </c>
      <c r="F501" s="110">
        <v>155.44658522226021</v>
      </c>
      <c r="G501" s="334">
        <v>3</v>
      </c>
      <c r="H501" s="110">
        <v>207.53347918976601</v>
      </c>
      <c r="I501" s="379">
        <f t="shared" si="26"/>
        <v>26</v>
      </c>
      <c r="J501" s="110">
        <v>253.38458379287499</v>
      </c>
      <c r="K501" s="379">
        <f t="shared" si="27"/>
        <v>31</v>
      </c>
    </row>
    <row r="502" spans="1:11" ht="27.75" customHeight="1" x14ac:dyDescent="0.2">
      <c r="A502" s="19" t="s">
        <v>60</v>
      </c>
      <c r="B502" s="110">
        <v>68.366092044530731</v>
      </c>
      <c r="C502" s="334">
        <v>29</v>
      </c>
      <c r="D502" s="110">
        <v>100.00000000000001</v>
      </c>
      <c r="E502" s="658" t="s">
        <v>230</v>
      </c>
      <c r="F502" s="110">
        <v>148.93932246852057</v>
      </c>
      <c r="G502" s="334">
        <v>27</v>
      </c>
      <c r="H502" s="110">
        <v>207.93133875250899</v>
      </c>
      <c r="I502" s="379">
        <f t="shared" si="26"/>
        <v>25</v>
      </c>
      <c r="J502" s="110">
        <v>272.28291274329098</v>
      </c>
      <c r="K502" s="379">
        <f t="shared" si="27"/>
        <v>24</v>
      </c>
    </row>
    <row r="503" spans="1:11" ht="27.75" customHeight="1" x14ac:dyDescent="0.2">
      <c r="A503" s="19" t="s">
        <v>61</v>
      </c>
      <c r="B503" s="110">
        <v>69.137684900696215</v>
      </c>
      <c r="C503" s="334">
        <v>28</v>
      </c>
      <c r="D503" s="110">
        <v>100</v>
      </c>
      <c r="E503" s="658" t="s">
        <v>230</v>
      </c>
      <c r="F503" s="110">
        <v>150.77976354340964</v>
      </c>
      <c r="G503" s="334">
        <v>18</v>
      </c>
      <c r="H503" s="110">
        <v>212.221595915108</v>
      </c>
      <c r="I503" s="379">
        <f t="shared" si="26"/>
        <v>18</v>
      </c>
      <c r="J503" s="110">
        <v>277.25132832990602</v>
      </c>
      <c r="K503" s="379">
        <f t="shared" si="27"/>
        <v>18</v>
      </c>
    </row>
    <row r="504" spans="1:11" ht="27.75" customHeight="1" x14ac:dyDescent="0.2">
      <c r="A504" s="19" t="s">
        <v>62</v>
      </c>
      <c r="B504" s="110">
        <v>71.616824619359093</v>
      </c>
      <c r="C504" s="334">
        <v>5</v>
      </c>
      <c r="D504" s="110">
        <v>99.999999999999986</v>
      </c>
      <c r="E504" s="658" t="s">
        <v>230</v>
      </c>
      <c r="F504" s="110">
        <v>153.57066014290277</v>
      </c>
      <c r="G504" s="334">
        <v>7</v>
      </c>
      <c r="H504" s="110">
        <v>216.37783649341901</v>
      </c>
      <c r="I504" s="379">
        <f t="shared" si="26"/>
        <v>12</v>
      </c>
      <c r="J504" s="110">
        <v>284.64671815127298</v>
      </c>
      <c r="K504" s="379">
        <f t="shared" si="27"/>
        <v>10</v>
      </c>
    </row>
    <row r="505" spans="1:11" ht="27.75" customHeight="1" x14ac:dyDescent="0.2">
      <c r="A505" s="19" t="s">
        <v>63</v>
      </c>
      <c r="B505" s="110">
        <v>70.20324153705748</v>
      </c>
      <c r="C505" s="334">
        <v>12</v>
      </c>
      <c r="D505" s="110">
        <v>99.999999999999972</v>
      </c>
      <c r="E505" s="658" t="s">
        <v>230</v>
      </c>
      <c r="F505" s="110">
        <v>153.52776611486556</v>
      </c>
      <c r="G505" s="334">
        <v>8</v>
      </c>
      <c r="H505" s="110">
        <v>224.317200540089</v>
      </c>
      <c r="I505" s="379">
        <f t="shared" si="26"/>
        <v>3</v>
      </c>
      <c r="J505" s="110">
        <v>297.99549390477802</v>
      </c>
      <c r="K505" s="379">
        <f t="shared" si="27"/>
        <v>1</v>
      </c>
    </row>
    <row r="506" spans="1:11" ht="27.75" customHeight="1" x14ac:dyDescent="0.2">
      <c r="A506" s="19" t="s">
        <v>72</v>
      </c>
      <c r="B506" s="110">
        <v>70.992864867594264</v>
      </c>
      <c r="C506" s="334">
        <v>7</v>
      </c>
      <c r="D506" s="110">
        <v>99.999999999999986</v>
      </c>
      <c r="E506" s="658" t="s">
        <v>230</v>
      </c>
      <c r="F506" s="110">
        <v>151.58255124854796</v>
      </c>
      <c r="G506" s="334">
        <v>14</v>
      </c>
      <c r="H506" s="110">
        <v>210.41119987383999</v>
      </c>
      <c r="I506" s="379">
        <f t="shared" si="26"/>
        <v>21</v>
      </c>
      <c r="J506" s="110">
        <v>275.96800597986697</v>
      </c>
      <c r="K506" s="379">
        <f t="shared" si="27"/>
        <v>21</v>
      </c>
    </row>
    <row r="507" spans="1:11" ht="27.75" customHeight="1" x14ac:dyDescent="0.2">
      <c r="A507" s="19" t="s">
        <v>64</v>
      </c>
      <c r="B507" s="110">
        <v>69.318664214552683</v>
      </c>
      <c r="C507" s="334">
        <v>25</v>
      </c>
      <c r="D507" s="110">
        <v>99.999999999999986</v>
      </c>
      <c r="E507" s="658" t="s">
        <v>230</v>
      </c>
      <c r="F507" s="110">
        <v>154.25433295175583</v>
      </c>
      <c r="G507" s="334">
        <v>6</v>
      </c>
      <c r="H507" s="110">
        <v>221.99442890442</v>
      </c>
      <c r="I507" s="379">
        <f t="shared" si="26"/>
        <v>7</v>
      </c>
      <c r="J507" s="110">
        <v>288.943757589624</v>
      </c>
      <c r="K507" s="379">
        <f t="shared" si="27"/>
        <v>7</v>
      </c>
    </row>
    <row r="508" spans="1:11" ht="27.75" customHeight="1" x14ac:dyDescent="0.2">
      <c r="A508" s="19" t="s">
        <v>65</v>
      </c>
      <c r="B508" s="110">
        <v>65.988934055964336</v>
      </c>
      <c r="C508" s="334">
        <v>31</v>
      </c>
      <c r="D508" s="110">
        <v>100.00000000000001</v>
      </c>
      <c r="E508" s="658" t="s">
        <v>230</v>
      </c>
      <c r="F508" s="110">
        <v>150.65860361390011</v>
      </c>
      <c r="G508" s="334">
        <v>20</v>
      </c>
      <c r="H508" s="110">
        <v>211.23037948732099</v>
      </c>
      <c r="I508" s="379">
        <f t="shared" si="26"/>
        <v>20</v>
      </c>
      <c r="J508" s="110">
        <v>277.74740445363102</v>
      </c>
      <c r="K508" s="379">
        <f t="shared" si="27"/>
        <v>17</v>
      </c>
    </row>
    <row r="509" spans="1:11" ht="27.75" customHeight="1" x14ac:dyDescent="0.2">
      <c r="A509" s="19" t="s">
        <v>66</v>
      </c>
      <c r="B509" s="110">
        <v>69.456294180991577</v>
      </c>
      <c r="C509" s="334">
        <v>20</v>
      </c>
      <c r="D509" s="110">
        <v>99.999999999999986</v>
      </c>
      <c r="E509" s="658" t="s">
        <v>230</v>
      </c>
      <c r="F509" s="110">
        <v>150.05493955586422</v>
      </c>
      <c r="G509" s="334">
        <v>25</v>
      </c>
      <c r="H509" s="110">
        <v>208.63598620000499</v>
      </c>
      <c r="I509" s="379">
        <f t="shared" si="26"/>
        <v>23</v>
      </c>
      <c r="J509" s="110">
        <v>273.323331760104</v>
      </c>
      <c r="K509" s="379">
        <f t="shared" si="27"/>
        <v>22</v>
      </c>
    </row>
    <row r="510" spans="1:11" ht="27.75" customHeight="1" x14ac:dyDescent="0.2">
      <c r="A510" s="19" t="s">
        <v>67</v>
      </c>
      <c r="B510" s="110">
        <v>70.571688993318332</v>
      </c>
      <c r="C510" s="334">
        <v>9</v>
      </c>
      <c r="D510" s="110">
        <v>99.999999999999986</v>
      </c>
      <c r="E510" s="658" t="s">
        <v>230</v>
      </c>
      <c r="F510" s="110">
        <v>146.2721500828188</v>
      </c>
      <c r="G510" s="334">
        <v>30</v>
      </c>
      <c r="H510" s="110">
        <v>204.50373134249099</v>
      </c>
      <c r="I510" s="379">
        <f t="shared" si="26"/>
        <v>29</v>
      </c>
      <c r="J510" s="110">
        <v>268.78157142466898</v>
      </c>
      <c r="K510" s="379">
        <f t="shared" si="27"/>
        <v>27</v>
      </c>
    </row>
    <row r="511" spans="1:11" ht="27.75" customHeight="1" x14ac:dyDescent="0.2">
      <c r="A511" s="19" t="s">
        <v>68</v>
      </c>
      <c r="B511" s="110">
        <v>69.327461920354281</v>
      </c>
      <c r="C511" s="334">
        <v>24</v>
      </c>
      <c r="D511" s="110">
        <v>100.00000000000001</v>
      </c>
      <c r="E511" s="658" t="s">
        <v>230</v>
      </c>
      <c r="F511" s="110">
        <v>156.75513934048095</v>
      </c>
      <c r="G511" s="334">
        <v>1</v>
      </c>
      <c r="H511" s="110">
        <v>225.45358696141301</v>
      </c>
      <c r="I511" s="379">
        <f t="shared" si="26"/>
        <v>2</v>
      </c>
      <c r="J511" s="110">
        <v>295.82511984783702</v>
      </c>
      <c r="K511" s="379">
        <f t="shared" si="27"/>
        <v>4</v>
      </c>
    </row>
    <row r="512" spans="1:11" ht="27.75" customHeight="1" x14ac:dyDescent="0.2">
      <c r="A512" s="19" t="s">
        <v>134</v>
      </c>
      <c r="B512" s="110">
        <v>69.17404304203022</v>
      </c>
      <c r="C512" s="334">
        <v>27</v>
      </c>
      <c r="D512" s="110">
        <v>100.00000000000001</v>
      </c>
      <c r="E512" s="658" t="s">
        <v>230</v>
      </c>
      <c r="F512" s="110">
        <v>148.85024993848083</v>
      </c>
      <c r="G512" s="334">
        <v>28</v>
      </c>
      <c r="H512" s="110">
        <v>206.64277622057699</v>
      </c>
      <c r="I512" s="379">
        <f t="shared" si="26"/>
        <v>28</v>
      </c>
      <c r="J512" s="110">
        <v>269.306901867622</v>
      </c>
      <c r="K512" s="379">
        <f t="shared" si="27"/>
        <v>26</v>
      </c>
    </row>
    <row r="513" spans="1:52" ht="27.75" customHeight="1" x14ac:dyDescent="0.2">
      <c r="A513" s="19" t="s">
        <v>69</v>
      </c>
      <c r="B513" s="110">
        <v>69.557745170057643</v>
      </c>
      <c r="C513" s="334">
        <v>19</v>
      </c>
      <c r="D513" s="110">
        <v>100</v>
      </c>
      <c r="E513" s="658" t="s">
        <v>230</v>
      </c>
      <c r="F513" s="110">
        <v>152.33712970953678</v>
      </c>
      <c r="G513" s="334">
        <v>11</v>
      </c>
      <c r="H513" s="110">
        <v>214.77304514234299</v>
      </c>
      <c r="I513" s="379">
        <f t="shared" si="26"/>
        <v>15</v>
      </c>
      <c r="J513" s="110">
        <v>285.38652521900502</v>
      </c>
      <c r="K513" s="379">
        <f t="shared" si="27"/>
        <v>9</v>
      </c>
    </row>
    <row r="514" spans="1:52" ht="27.75" customHeight="1" x14ac:dyDescent="0.2">
      <c r="A514" s="19" t="s">
        <v>73</v>
      </c>
      <c r="B514" s="110">
        <v>69.402041743306143</v>
      </c>
      <c r="C514" s="334">
        <v>22</v>
      </c>
      <c r="D514" s="110">
        <v>100</v>
      </c>
      <c r="E514" s="658" t="s">
        <v>230</v>
      </c>
      <c r="F514" s="110">
        <v>154.78747187196043</v>
      </c>
      <c r="G514" s="334">
        <v>5</v>
      </c>
      <c r="H514" s="110">
        <v>217.47833575851601</v>
      </c>
      <c r="I514" s="379">
        <f t="shared" si="26"/>
        <v>9</v>
      </c>
      <c r="J514" s="110">
        <v>286.371631049239</v>
      </c>
      <c r="K514" s="379">
        <f t="shared" si="27"/>
        <v>8</v>
      </c>
    </row>
    <row r="515" spans="1:52" ht="27.75" customHeight="1" x14ac:dyDescent="0.2">
      <c r="A515" s="19" t="s">
        <v>70</v>
      </c>
      <c r="B515" s="110">
        <v>73.944222763468403</v>
      </c>
      <c r="C515" s="334">
        <v>1</v>
      </c>
      <c r="D515" s="110">
        <v>99.999999999999986</v>
      </c>
      <c r="E515" s="658" t="s">
        <v>230</v>
      </c>
      <c r="F515" s="110">
        <v>151.23491063874152</v>
      </c>
      <c r="G515" s="334">
        <v>15</v>
      </c>
      <c r="H515" s="110">
        <v>215.47769375796099</v>
      </c>
      <c r="I515" s="379">
        <f t="shared" si="26"/>
        <v>14</v>
      </c>
      <c r="J515" s="110">
        <v>275.99802628984901</v>
      </c>
      <c r="K515" s="379">
        <f t="shared" si="27"/>
        <v>20</v>
      </c>
    </row>
    <row r="516" spans="1:52" ht="27.75" customHeight="1" x14ac:dyDescent="0.2">
      <c r="A516" s="19" t="s">
        <v>36</v>
      </c>
      <c r="B516" s="110">
        <v>69.328053234966703</v>
      </c>
      <c r="C516" s="334">
        <v>23</v>
      </c>
      <c r="D516" s="110">
        <v>99.999999999999986</v>
      </c>
      <c r="E516" s="658" t="s">
        <v>230</v>
      </c>
      <c r="F516" s="110">
        <v>150.50193913143042</v>
      </c>
      <c r="G516" s="334">
        <v>22</v>
      </c>
      <c r="H516" s="110">
        <v>227.621798833741</v>
      </c>
      <c r="I516" s="379">
        <f t="shared" si="26"/>
        <v>1</v>
      </c>
      <c r="J516" s="110">
        <v>296.05938848650601</v>
      </c>
      <c r="K516" s="379">
        <f t="shared" si="27"/>
        <v>3</v>
      </c>
    </row>
    <row r="517" spans="1:52" s="705" customFormat="1" ht="27.75" customHeight="1" x14ac:dyDescent="0.2">
      <c r="A517" s="199" t="s">
        <v>139</v>
      </c>
      <c r="L517" s="514"/>
      <c r="M517" s="514"/>
      <c r="N517" s="514"/>
      <c r="O517" s="514"/>
      <c r="P517" s="514"/>
      <c r="Q517" s="514"/>
      <c r="R517" s="514"/>
      <c r="S517" s="514"/>
      <c r="T517" s="514"/>
      <c r="U517" s="514"/>
      <c r="V517" s="514"/>
      <c r="W517" s="514"/>
      <c r="X517" s="514"/>
      <c r="Y517" s="514"/>
      <c r="Z517" s="514"/>
      <c r="AA517" s="514"/>
      <c r="AB517" s="514"/>
      <c r="AC517" s="514"/>
      <c r="AD517" s="514"/>
      <c r="AE517" s="514"/>
      <c r="AF517" s="514"/>
      <c r="AG517" s="514"/>
      <c r="AH517" s="514"/>
      <c r="AI517" s="514"/>
      <c r="AJ517" s="514"/>
      <c r="AK517" s="514"/>
      <c r="AL517" s="514"/>
      <c r="AM517" s="514"/>
      <c r="AN517" s="514"/>
      <c r="AO517" s="514"/>
      <c r="AP517" s="514"/>
      <c r="AQ517" s="514"/>
      <c r="AR517" s="514"/>
      <c r="AS517" s="514"/>
      <c r="AT517" s="514"/>
      <c r="AU517" s="514"/>
      <c r="AV517" s="514"/>
      <c r="AW517" s="514"/>
      <c r="AX517" s="514"/>
      <c r="AY517" s="514"/>
      <c r="AZ517" s="514"/>
    </row>
    <row r="518" spans="1:52" ht="27.75" customHeight="1" x14ac:dyDescent="0.2">
      <c r="K518" s="623"/>
    </row>
    <row r="519" spans="1:52" ht="27.75" customHeight="1" x14ac:dyDescent="0.2">
      <c r="A519" s="469" t="s">
        <v>1052</v>
      </c>
    </row>
    <row r="520" spans="1:52" ht="27.75" customHeight="1" x14ac:dyDescent="0.2">
      <c r="A520" s="723" t="s">
        <v>1</v>
      </c>
      <c r="B520" s="730">
        <v>1399</v>
      </c>
      <c r="C520" s="731"/>
      <c r="D520" s="730">
        <v>1400</v>
      </c>
      <c r="E520" s="731"/>
      <c r="F520" s="730">
        <v>1401</v>
      </c>
      <c r="G520" s="731"/>
      <c r="H520" s="730">
        <v>1402</v>
      </c>
      <c r="I520" s="731"/>
      <c r="J520" s="730">
        <v>1403</v>
      </c>
      <c r="K520" s="731"/>
    </row>
    <row r="521" spans="1:52" ht="27.75" customHeight="1" x14ac:dyDescent="0.2">
      <c r="A521" s="724"/>
      <c r="B521" s="493" t="s">
        <v>269</v>
      </c>
      <c r="C521" s="493" t="s">
        <v>3</v>
      </c>
      <c r="D521" s="493" t="s">
        <v>269</v>
      </c>
      <c r="E521" s="493" t="s">
        <v>3</v>
      </c>
      <c r="F521" s="493" t="s">
        <v>269</v>
      </c>
      <c r="G521" s="493" t="s">
        <v>3</v>
      </c>
      <c r="H521" s="493" t="s">
        <v>269</v>
      </c>
      <c r="I521" s="493" t="s">
        <v>3</v>
      </c>
      <c r="J521" s="493" t="s">
        <v>269</v>
      </c>
      <c r="K521" s="493" t="s">
        <v>3</v>
      </c>
    </row>
    <row r="522" spans="1:52" s="704" customFormat="1" ht="27.75" customHeight="1" x14ac:dyDescent="0.2">
      <c r="A522" s="117" t="s">
        <v>47</v>
      </c>
      <c r="B522" s="364">
        <v>66.626306635136217</v>
      </c>
      <c r="C522" s="1" t="s">
        <v>230</v>
      </c>
      <c r="D522" s="364">
        <v>99.999999999999986</v>
      </c>
      <c r="E522" s="1" t="s">
        <v>230</v>
      </c>
      <c r="F522" s="364">
        <v>172.83824093135121</v>
      </c>
      <c r="G522" s="1" t="s">
        <v>230</v>
      </c>
      <c r="H522" s="364">
        <v>242.47485867116299</v>
      </c>
      <c r="I522" s="1" t="s">
        <v>230</v>
      </c>
      <c r="J522" s="364">
        <v>309.62211398125299</v>
      </c>
      <c r="K522" s="1" t="s">
        <v>230</v>
      </c>
      <c r="L522" s="514"/>
      <c r="M522" s="514"/>
      <c r="N522" s="514"/>
      <c r="O522" s="514"/>
      <c r="P522" s="514"/>
      <c r="Q522" s="514"/>
      <c r="R522" s="514"/>
      <c r="S522" s="514"/>
      <c r="T522" s="514"/>
      <c r="U522" s="514"/>
      <c r="V522" s="514"/>
      <c r="W522" s="514"/>
      <c r="X522" s="514"/>
      <c r="Y522" s="514"/>
      <c r="Z522" s="514"/>
      <c r="AA522" s="514"/>
      <c r="AB522" s="514"/>
      <c r="AC522" s="514"/>
      <c r="AD522" s="514"/>
      <c r="AE522" s="514"/>
      <c r="AF522" s="514"/>
      <c r="AG522" s="514"/>
      <c r="AH522" s="514"/>
      <c r="AI522" s="514"/>
      <c r="AJ522" s="514"/>
      <c r="AK522" s="514"/>
      <c r="AL522" s="514"/>
      <c r="AM522" s="514"/>
      <c r="AN522" s="514"/>
      <c r="AO522" s="514"/>
      <c r="AP522" s="514"/>
      <c r="AQ522" s="514"/>
      <c r="AR522" s="514"/>
      <c r="AS522" s="514"/>
      <c r="AT522" s="514"/>
      <c r="AU522" s="514"/>
      <c r="AV522" s="514"/>
      <c r="AW522" s="514"/>
      <c r="AX522" s="514"/>
      <c r="AY522" s="514"/>
      <c r="AZ522" s="514"/>
    </row>
    <row r="523" spans="1:52" ht="27.75" customHeight="1" x14ac:dyDescent="0.2">
      <c r="A523" s="19" t="s">
        <v>48</v>
      </c>
      <c r="B523" s="110">
        <v>67.851905027417118</v>
      </c>
      <c r="C523" s="334">
        <v>8</v>
      </c>
      <c r="D523" s="110">
        <v>100.00000000000001</v>
      </c>
      <c r="E523" s="658" t="s">
        <v>230</v>
      </c>
      <c r="F523" s="110">
        <v>172.81243898317234</v>
      </c>
      <c r="G523" s="334">
        <v>19</v>
      </c>
      <c r="H523" s="110">
        <v>241.09112119165701</v>
      </c>
      <c r="I523" s="379">
        <f>RANK(H523,$H$523:$H$553)</f>
        <v>20</v>
      </c>
      <c r="J523" s="110">
        <v>307.07412936703599</v>
      </c>
      <c r="K523" s="379">
        <f>RANK(J523,$J$523:$J$553)</f>
        <v>20</v>
      </c>
    </row>
    <row r="524" spans="1:52" ht="27.75" customHeight="1" x14ac:dyDescent="0.2">
      <c r="A524" s="19" t="s">
        <v>49</v>
      </c>
      <c r="B524" s="110">
        <v>66.686025576384779</v>
      </c>
      <c r="C524" s="334">
        <v>13</v>
      </c>
      <c r="D524" s="110">
        <v>100.00000000000001</v>
      </c>
      <c r="E524" s="658" t="s">
        <v>230</v>
      </c>
      <c r="F524" s="110">
        <v>173.45683886368727</v>
      </c>
      <c r="G524" s="334">
        <v>16</v>
      </c>
      <c r="H524" s="110">
        <v>242.134033694995</v>
      </c>
      <c r="I524" s="379">
        <f t="shared" ref="I524:I553" si="28">RANK(H524,$H$523:$H$553)</f>
        <v>18</v>
      </c>
      <c r="J524" s="110">
        <v>313.177024193298</v>
      </c>
      <c r="K524" s="379">
        <f t="shared" ref="K524:K553" si="29">RANK(J524,$J$523:$J$553)</f>
        <v>14</v>
      </c>
    </row>
    <row r="525" spans="1:52" ht="27.75" customHeight="1" x14ac:dyDescent="0.2">
      <c r="A525" s="19" t="s">
        <v>50</v>
      </c>
      <c r="B525" s="110">
        <v>67.456192331874561</v>
      </c>
      <c r="C525" s="334">
        <v>10</v>
      </c>
      <c r="D525" s="110">
        <v>100.00000000000001</v>
      </c>
      <c r="E525" s="658" t="s">
        <v>230</v>
      </c>
      <c r="F525" s="110">
        <v>170.75200652876137</v>
      </c>
      <c r="G525" s="334">
        <v>23</v>
      </c>
      <c r="H525" s="110">
        <v>250.64308086253899</v>
      </c>
      <c r="I525" s="379">
        <f t="shared" si="28"/>
        <v>5</v>
      </c>
      <c r="J525" s="110">
        <v>314.77291109711501</v>
      </c>
      <c r="K525" s="379">
        <f t="shared" si="29"/>
        <v>12</v>
      </c>
    </row>
    <row r="526" spans="1:52" ht="27.75" customHeight="1" x14ac:dyDescent="0.2">
      <c r="A526" s="19" t="s">
        <v>51</v>
      </c>
      <c r="B526" s="110">
        <v>64.670232447283865</v>
      </c>
      <c r="C526" s="334">
        <v>24</v>
      </c>
      <c r="D526" s="110">
        <v>99.999999999999986</v>
      </c>
      <c r="E526" s="658" t="s">
        <v>230</v>
      </c>
      <c r="F526" s="110">
        <v>173.65251593598822</v>
      </c>
      <c r="G526" s="334">
        <v>15</v>
      </c>
      <c r="H526" s="110">
        <v>261.494487630913</v>
      </c>
      <c r="I526" s="379">
        <f t="shared" si="28"/>
        <v>1</v>
      </c>
      <c r="J526" s="110">
        <v>333.37734918556998</v>
      </c>
      <c r="K526" s="379">
        <f t="shared" si="29"/>
        <v>1</v>
      </c>
    </row>
    <row r="527" spans="1:52" ht="27.75" customHeight="1" x14ac:dyDescent="0.2">
      <c r="A527" s="19" t="s">
        <v>10</v>
      </c>
      <c r="B527" s="110">
        <v>64.295852987999382</v>
      </c>
      <c r="C527" s="334">
        <v>27</v>
      </c>
      <c r="D527" s="110">
        <v>100</v>
      </c>
      <c r="E527" s="658" t="s">
        <v>230</v>
      </c>
      <c r="F527" s="110">
        <v>172.83392053826202</v>
      </c>
      <c r="G527" s="334">
        <v>18</v>
      </c>
      <c r="H527" s="110">
        <v>236.84949568200599</v>
      </c>
      <c r="I527" s="379">
        <f t="shared" si="28"/>
        <v>27</v>
      </c>
      <c r="J527" s="110">
        <v>302.75843869234097</v>
      </c>
      <c r="K527" s="379">
        <f t="shared" si="29"/>
        <v>25</v>
      </c>
    </row>
    <row r="528" spans="1:52" ht="27.75" customHeight="1" x14ac:dyDescent="0.2">
      <c r="A528" s="19" t="s">
        <v>52</v>
      </c>
      <c r="B528" s="110">
        <v>65.48660978716218</v>
      </c>
      <c r="C528" s="334">
        <v>21</v>
      </c>
      <c r="D528" s="110">
        <v>100.00000000000001</v>
      </c>
      <c r="E528" s="658" t="s">
        <v>230</v>
      </c>
      <c r="F528" s="110">
        <v>166.16157212709604</v>
      </c>
      <c r="G528" s="334">
        <v>31</v>
      </c>
      <c r="H528" s="110">
        <v>249.689075642175</v>
      </c>
      <c r="I528" s="379">
        <f t="shared" si="28"/>
        <v>8</v>
      </c>
      <c r="J528" s="110">
        <v>323.24426963811902</v>
      </c>
      <c r="K528" s="379">
        <f t="shared" si="29"/>
        <v>6</v>
      </c>
    </row>
    <row r="529" spans="1:11" ht="27.75" customHeight="1" x14ac:dyDescent="0.2">
      <c r="A529" s="19" t="s">
        <v>12</v>
      </c>
      <c r="B529" s="110">
        <v>65.773288556278018</v>
      </c>
      <c r="C529" s="334">
        <v>20</v>
      </c>
      <c r="D529" s="110">
        <v>99.999999999999972</v>
      </c>
      <c r="E529" s="658" t="s">
        <v>230</v>
      </c>
      <c r="F529" s="110">
        <v>174.66461179217572</v>
      </c>
      <c r="G529" s="334">
        <v>12</v>
      </c>
      <c r="H529" s="110">
        <v>245.55484186588001</v>
      </c>
      <c r="I529" s="379">
        <f t="shared" si="28"/>
        <v>14</v>
      </c>
      <c r="J529" s="110">
        <v>319.61223663141999</v>
      </c>
      <c r="K529" s="379">
        <f t="shared" si="29"/>
        <v>11</v>
      </c>
    </row>
    <row r="530" spans="1:11" ht="27.75" customHeight="1" x14ac:dyDescent="0.2">
      <c r="A530" s="19" t="s">
        <v>13</v>
      </c>
      <c r="B530" s="110">
        <v>64.126475725695911</v>
      </c>
      <c r="C530" s="334">
        <v>28</v>
      </c>
      <c r="D530" s="110">
        <v>100</v>
      </c>
      <c r="E530" s="658" t="s">
        <v>230</v>
      </c>
      <c r="F530" s="110">
        <v>169.30344991521972</v>
      </c>
      <c r="G530" s="334">
        <v>24</v>
      </c>
      <c r="H530" s="110">
        <v>237.54500099371501</v>
      </c>
      <c r="I530" s="379">
        <f t="shared" si="28"/>
        <v>26</v>
      </c>
      <c r="J530" s="110">
        <v>307.45834286392102</v>
      </c>
      <c r="K530" s="379">
        <f t="shared" si="29"/>
        <v>19</v>
      </c>
    </row>
    <row r="531" spans="1:11" ht="27.75" customHeight="1" x14ac:dyDescent="0.2">
      <c r="A531" s="19" t="s">
        <v>54</v>
      </c>
      <c r="B531" s="110">
        <v>67.744473802961721</v>
      </c>
      <c r="C531" s="334">
        <v>9</v>
      </c>
      <c r="D531" s="110">
        <v>100.00000000000001</v>
      </c>
      <c r="E531" s="658" t="s">
        <v>230</v>
      </c>
      <c r="F531" s="110">
        <v>177.60757009634207</v>
      </c>
      <c r="G531" s="334">
        <v>6</v>
      </c>
      <c r="H531" s="110">
        <v>252.02443194232799</v>
      </c>
      <c r="I531" s="379">
        <f t="shared" si="28"/>
        <v>3</v>
      </c>
      <c r="J531" s="110">
        <v>313.45984006070199</v>
      </c>
      <c r="K531" s="379">
        <f t="shared" si="29"/>
        <v>13</v>
      </c>
    </row>
    <row r="532" spans="1:11" ht="27.75" customHeight="1" x14ac:dyDescent="0.2">
      <c r="A532" s="19" t="s">
        <v>55</v>
      </c>
      <c r="B532" s="110">
        <v>69.638240944650832</v>
      </c>
      <c r="C532" s="334">
        <v>2</v>
      </c>
      <c r="D532" s="110">
        <v>100</v>
      </c>
      <c r="E532" s="658" t="s">
        <v>230</v>
      </c>
      <c r="F532" s="110">
        <v>168.21955827078907</v>
      </c>
      <c r="G532" s="334">
        <v>29</v>
      </c>
      <c r="H532" s="110">
        <v>238.68894123875501</v>
      </c>
      <c r="I532" s="379">
        <f t="shared" si="28"/>
        <v>25</v>
      </c>
      <c r="J532" s="110">
        <v>297.86246986229798</v>
      </c>
      <c r="K532" s="379">
        <f t="shared" si="29"/>
        <v>27</v>
      </c>
    </row>
    <row r="533" spans="1:11" ht="27.75" customHeight="1" x14ac:dyDescent="0.2">
      <c r="A533" s="19" t="s">
        <v>56</v>
      </c>
      <c r="B533" s="110">
        <v>68.553500226661654</v>
      </c>
      <c r="C533" s="334">
        <v>6</v>
      </c>
      <c r="D533" s="110">
        <v>100</v>
      </c>
      <c r="E533" s="658" t="s">
        <v>230</v>
      </c>
      <c r="F533" s="110">
        <v>172.34381286752162</v>
      </c>
      <c r="G533" s="334">
        <v>20</v>
      </c>
      <c r="H533" s="110">
        <v>245.650018509635</v>
      </c>
      <c r="I533" s="379">
        <f t="shared" si="28"/>
        <v>13</v>
      </c>
      <c r="J533" s="110">
        <v>320.20005477258002</v>
      </c>
      <c r="K533" s="379">
        <f t="shared" si="29"/>
        <v>10</v>
      </c>
    </row>
    <row r="534" spans="1:11" ht="27.75" customHeight="1" x14ac:dyDescent="0.2">
      <c r="A534" s="19" t="s">
        <v>57</v>
      </c>
      <c r="B534" s="110">
        <v>67.965129421098808</v>
      </c>
      <c r="C534" s="334">
        <v>7</v>
      </c>
      <c r="D534" s="110">
        <v>100.00000000000001</v>
      </c>
      <c r="E534" s="658" t="s">
        <v>230</v>
      </c>
      <c r="F534" s="110">
        <v>179.58050190183408</v>
      </c>
      <c r="G534" s="334">
        <v>3</v>
      </c>
      <c r="H534" s="110">
        <v>243.46174531053799</v>
      </c>
      <c r="I534" s="379">
        <f t="shared" si="28"/>
        <v>17</v>
      </c>
      <c r="J534" s="110">
        <v>309.31196882934699</v>
      </c>
      <c r="K534" s="379">
        <f t="shared" si="29"/>
        <v>16</v>
      </c>
    </row>
    <row r="535" spans="1:11" ht="27.75" customHeight="1" x14ac:dyDescent="0.2">
      <c r="A535" s="19" t="s">
        <v>58</v>
      </c>
      <c r="B535" s="110">
        <v>67.286698860119927</v>
      </c>
      <c r="C535" s="334">
        <v>11</v>
      </c>
      <c r="D535" s="110">
        <v>99.999999999999986</v>
      </c>
      <c r="E535" s="658" t="s">
        <v>230</v>
      </c>
      <c r="F535" s="110">
        <v>168.6755044907033</v>
      </c>
      <c r="G535" s="334">
        <v>28</v>
      </c>
      <c r="H535" s="110">
        <v>232.35657205745201</v>
      </c>
      <c r="I535" s="379">
        <f t="shared" si="28"/>
        <v>30</v>
      </c>
      <c r="J535" s="110">
        <v>297.78665095847202</v>
      </c>
      <c r="K535" s="379">
        <f t="shared" si="29"/>
        <v>28</v>
      </c>
    </row>
    <row r="536" spans="1:11" ht="27.75" customHeight="1" x14ac:dyDescent="0.2">
      <c r="A536" s="19" t="s">
        <v>19</v>
      </c>
      <c r="B536" s="110">
        <v>66.310702103249795</v>
      </c>
      <c r="C536" s="334">
        <v>17</v>
      </c>
      <c r="D536" s="110">
        <v>100</v>
      </c>
      <c r="E536" s="658" t="s">
        <v>230</v>
      </c>
      <c r="F536" s="110">
        <v>176.61337675099634</v>
      </c>
      <c r="G536" s="334">
        <v>7</v>
      </c>
      <c r="H536" s="110">
        <v>245.75868365289199</v>
      </c>
      <c r="I536" s="379">
        <f t="shared" si="28"/>
        <v>12</v>
      </c>
      <c r="J536" s="110">
        <v>304.92102343559702</v>
      </c>
      <c r="K536" s="379">
        <f t="shared" si="29"/>
        <v>23</v>
      </c>
    </row>
    <row r="537" spans="1:11" ht="27.75" customHeight="1" x14ac:dyDescent="0.2">
      <c r="A537" s="19" t="s">
        <v>59</v>
      </c>
      <c r="B537" s="110">
        <v>66.04380545920138</v>
      </c>
      <c r="C537" s="334">
        <v>19</v>
      </c>
      <c r="D537" s="110">
        <v>100.00000000000001</v>
      </c>
      <c r="E537" s="658" t="s">
        <v>230</v>
      </c>
      <c r="F537" s="110">
        <v>175.19088099892787</v>
      </c>
      <c r="G537" s="334">
        <v>11</v>
      </c>
      <c r="H537" s="110">
        <v>239.12901059057299</v>
      </c>
      <c r="I537" s="379">
        <f t="shared" si="28"/>
        <v>23</v>
      </c>
      <c r="J537" s="110">
        <v>306.74329072556498</v>
      </c>
      <c r="K537" s="379">
        <f t="shared" si="29"/>
        <v>22</v>
      </c>
    </row>
    <row r="538" spans="1:11" ht="27.75" customHeight="1" x14ac:dyDescent="0.2">
      <c r="A538" s="19" t="s">
        <v>21</v>
      </c>
      <c r="B538" s="110">
        <v>69.211037560465101</v>
      </c>
      <c r="C538" s="334">
        <v>4</v>
      </c>
      <c r="D538" s="110">
        <v>100</v>
      </c>
      <c r="E538" s="658" t="s">
        <v>230</v>
      </c>
      <c r="F538" s="110">
        <v>178.79201378065383</v>
      </c>
      <c r="G538" s="334">
        <v>4</v>
      </c>
      <c r="H538" s="110">
        <v>240.070254877943</v>
      </c>
      <c r="I538" s="379">
        <f t="shared" si="28"/>
        <v>22</v>
      </c>
      <c r="J538" s="110">
        <v>284.85447676960399</v>
      </c>
      <c r="K538" s="379">
        <f t="shared" si="29"/>
        <v>31</v>
      </c>
    </row>
    <row r="539" spans="1:11" ht="27.75" customHeight="1" x14ac:dyDescent="0.2">
      <c r="A539" s="19" t="s">
        <v>60</v>
      </c>
      <c r="B539" s="110">
        <v>64.351018900981373</v>
      </c>
      <c r="C539" s="334">
        <v>26</v>
      </c>
      <c r="D539" s="110">
        <v>100</v>
      </c>
      <c r="E539" s="658" t="s">
        <v>230</v>
      </c>
      <c r="F539" s="110">
        <v>168.6994461341846</v>
      </c>
      <c r="G539" s="334">
        <v>27</v>
      </c>
      <c r="H539" s="110">
        <v>239.02228597131199</v>
      </c>
      <c r="I539" s="379">
        <f t="shared" si="28"/>
        <v>24</v>
      </c>
      <c r="J539" s="110">
        <v>307.52488012447498</v>
      </c>
      <c r="K539" s="379">
        <f t="shared" si="29"/>
        <v>18</v>
      </c>
    </row>
    <row r="540" spans="1:11" ht="27.75" customHeight="1" x14ac:dyDescent="0.2">
      <c r="A540" s="19" t="s">
        <v>61</v>
      </c>
      <c r="B540" s="110">
        <v>65.255527614019869</v>
      </c>
      <c r="C540" s="334">
        <v>22</v>
      </c>
      <c r="D540" s="110">
        <v>100</v>
      </c>
      <c r="E540" s="658" t="s">
        <v>230</v>
      </c>
      <c r="F540" s="110">
        <v>175.19755240294913</v>
      </c>
      <c r="G540" s="334">
        <v>10</v>
      </c>
      <c r="H540" s="110">
        <v>240.99894639400199</v>
      </c>
      <c r="I540" s="379">
        <f t="shared" si="28"/>
        <v>21</v>
      </c>
      <c r="J540" s="110">
        <v>304.05572106631797</v>
      </c>
      <c r="K540" s="379">
        <f t="shared" si="29"/>
        <v>24</v>
      </c>
    </row>
    <row r="541" spans="1:11" ht="27.75" customHeight="1" x14ac:dyDescent="0.2">
      <c r="A541" s="19" t="s">
        <v>62</v>
      </c>
      <c r="B541" s="110">
        <v>67.133721968268659</v>
      </c>
      <c r="C541" s="334">
        <v>12</v>
      </c>
      <c r="D541" s="110">
        <v>100</v>
      </c>
      <c r="E541" s="658" t="s">
        <v>230</v>
      </c>
      <c r="F541" s="110">
        <v>178.52222983513755</v>
      </c>
      <c r="G541" s="334">
        <v>5</v>
      </c>
      <c r="H541" s="110">
        <v>251.71391573952999</v>
      </c>
      <c r="I541" s="379">
        <f t="shared" si="28"/>
        <v>4</v>
      </c>
      <c r="J541" s="110">
        <v>329.65580686645399</v>
      </c>
      <c r="K541" s="379">
        <f t="shared" si="29"/>
        <v>2</v>
      </c>
    </row>
    <row r="542" spans="1:11" ht="27.75" customHeight="1" x14ac:dyDescent="0.2">
      <c r="A542" s="19" t="s">
        <v>63</v>
      </c>
      <c r="B542" s="110">
        <v>68.975414558162583</v>
      </c>
      <c r="C542" s="334">
        <v>5</v>
      </c>
      <c r="D542" s="110">
        <v>100</v>
      </c>
      <c r="E542" s="658" t="s">
        <v>230</v>
      </c>
      <c r="F542" s="110">
        <v>170.95580846032448</v>
      </c>
      <c r="G542" s="334">
        <v>22</v>
      </c>
      <c r="H542" s="110">
        <v>249.77781357915501</v>
      </c>
      <c r="I542" s="379">
        <f t="shared" si="28"/>
        <v>7</v>
      </c>
      <c r="J542" s="110">
        <v>327.47701348147501</v>
      </c>
      <c r="K542" s="379">
        <f t="shared" si="29"/>
        <v>4</v>
      </c>
    </row>
    <row r="543" spans="1:11" ht="27.75" customHeight="1" x14ac:dyDescent="0.2">
      <c r="A543" s="19" t="s">
        <v>72</v>
      </c>
      <c r="B543" s="110">
        <v>69.344493989998128</v>
      </c>
      <c r="C543" s="334">
        <v>3</v>
      </c>
      <c r="D543" s="110">
        <v>99.999999999999986</v>
      </c>
      <c r="E543" s="658" t="s">
        <v>230</v>
      </c>
      <c r="F543" s="110">
        <v>174.37864811750177</v>
      </c>
      <c r="G543" s="334">
        <v>14</v>
      </c>
      <c r="H543" s="110">
        <v>243.766248440764</v>
      </c>
      <c r="I543" s="379">
        <f t="shared" si="28"/>
        <v>16</v>
      </c>
      <c r="J543" s="110">
        <v>307.00729734719499</v>
      </c>
      <c r="K543" s="379">
        <f t="shared" si="29"/>
        <v>21</v>
      </c>
    </row>
    <row r="544" spans="1:11" ht="27.75" customHeight="1" x14ac:dyDescent="0.2">
      <c r="A544" s="19" t="s">
        <v>64</v>
      </c>
      <c r="B544" s="110">
        <v>66.373379240765161</v>
      </c>
      <c r="C544" s="334">
        <v>16</v>
      </c>
      <c r="D544" s="110">
        <v>100</v>
      </c>
      <c r="E544" s="658" t="s">
        <v>230</v>
      </c>
      <c r="F544" s="110">
        <v>174.44710945801023</v>
      </c>
      <c r="G544" s="334">
        <v>13</v>
      </c>
      <c r="H544" s="110">
        <v>250.248061890603</v>
      </c>
      <c r="I544" s="379">
        <f t="shared" si="28"/>
        <v>6</v>
      </c>
      <c r="J544" s="110">
        <v>325.10278288672299</v>
      </c>
      <c r="K544" s="379">
        <f t="shared" si="29"/>
        <v>5</v>
      </c>
    </row>
    <row r="545" spans="1:52" ht="27.75" customHeight="1" x14ac:dyDescent="0.2">
      <c r="A545" s="19" t="s">
        <v>65</v>
      </c>
      <c r="B545" s="110">
        <v>62.854771974736686</v>
      </c>
      <c r="C545" s="334">
        <v>31</v>
      </c>
      <c r="D545" s="110">
        <v>100</v>
      </c>
      <c r="E545" s="658" t="s">
        <v>230</v>
      </c>
      <c r="F545" s="110">
        <v>168.00405265571115</v>
      </c>
      <c r="G545" s="334">
        <v>30</v>
      </c>
      <c r="H545" s="110">
        <v>235.763541108071</v>
      </c>
      <c r="I545" s="379">
        <f t="shared" si="28"/>
        <v>28</v>
      </c>
      <c r="J545" s="110">
        <v>301.19820806476201</v>
      </c>
      <c r="K545" s="379">
        <f t="shared" si="29"/>
        <v>26</v>
      </c>
    </row>
    <row r="546" spans="1:52" ht="27.75" customHeight="1" x14ac:dyDescent="0.2">
      <c r="A546" s="19" t="s">
        <v>66</v>
      </c>
      <c r="B546" s="110">
        <v>64.017941351057956</v>
      </c>
      <c r="C546" s="334">
        <v>30</v>
      </c>
      <c r="D546" s="110">
        <v>100</v>
      </c>
      <c r="E546" s="658" t="s">
        <v>230</v>
      </c>
      <c r="F546" s="110">
        <v>176.40287521441317</v>
      </c>
      <c r="G546" s="334">
        <v>8</v>
      </c>
      <c r="H546" s="110">
        <v>241.46338877112601</v>
      </c>
      <c r="I546" s="379">
        <f t="shared" si="28"/>
        <v>19</v>
      </c>
      <c r="J546" s="110">
        <v>309.00772363438801</v>
      </c>
      <c r="K546" s="379">
        <f t="shared" si="29"/>
        <v>17</v>
      </c>
    </row>
    <row r="547" spans="1:52" ht="27.75" customHeight="1" x14ac:dyDescent="0.2">
      <c r="A547" s="19" t="s">
        <v>67</v>
      </c>
      <c r="B547" s="110">
        <v>66.112239707245422</v>
      </c>
      <c r="C547" s="334">
        <v>18</v>
      </c>
      <c r="D547" s="110">
        <v>99.999999999999986</v>
      </c>
      <c r="E547" s="658" t="s">
        <v>230</v>
      </c>
      <c r="F547" s="110">
        <v>171.06848556315117</v>
      </c>
      <c r="G547" s="334">
        <v>21</v>
      </c>
      <c r="H547" s="110">
        <v>231.37409065713899</v>
      </c>
      <c r="I547" s="379">
        <f t="shared" si="28"/>
        <v>31</v>
      </c>
      <c r="J547" s="110">
        <v>293.81485317055399</v>
      </c>
      <c r="K547" s="379">
        <f t="shared" si="29"/>
        <v>30</v>
      </c>
    </row>
    <row r="548" spans="1:52" ht="27.75" customHeight="1" x14ac:dyDescent="0.2">
      <c r="A548" s="19" t="s">
        <v>68</v>
      </c>
      <c r="B548" s="110">
        <v>66.453508026039458</v>
      </c>
      <c r="C548" s="334">
        <v>15</v>
      </c>
      <c r="D548" s="110">
        <v>100.00000000000001</v>
      </c>
      <c r="E548" s="658" t="s">
        <v>230</v>
      </c>
      <c r="F548" s="110">
        <v>179.74325285621467</v>
      </c>
      <c r="G548" s="334">
        <v>2</v>
      </c>
      <c r="H548" s="110">
        <v>261.30964935751803</v>
      </c>
      <c r="I548" s="379">
        <f t="shared" si="28"/>
        <v>2</v>
      </c>
      <c r="J548" s="110">
        <v>328.23320235014597</v>
      </c>
      <c r="K548" s="379">
        <f t="shared" si="29"/>
        <v>3</v>
      </c>
    </row>
    <row r="549" spans="1:52" ht="27.75" customHeight="1" x14ac:dyDescent="0.2">
      <c r="A549" s="19" t="s">
        <v>134</v>
      </c>
      <c r="B549" s="110">
        <v>64.655273190206756</v>
      </c>
      <c r="C549" s="334">
        <v>25</v>
      </c>
      <c r="D549" s="110">
        <v>100</v>
      </c>
      <c r="E549" s="658" t="s">
        <v>230</v>
      </c>
      <c r="F549" s="110">
        <v>169.22122883438243</v>
      </c>
      <c r="G549" s="334">
        <v>25</v>
      </c>
      <c r="H549" s="110">
        <v>233.820700582954</v>
      </c>
      <c r="I549" s="379">
        <f t="shared" si="28"/>
        <v>29</v>
      </c>
      <c r="J549" s="110">
        <v>295.77284820324002</v>
      </c>
      <c r="K549" s="379">
        <f t="shared" si="29"/>
        <v>29</v>
      </c>
    </row>
    <row r="550" spans="1:52" ht="27.75" customHeight="1" x14ac:dyDescent="0.2">
      <c r="A550" s="19" t="s">
        <v>69</v>
      </c>
      <c r="B550" s="110">
        <v>65.226740821408654</v>
      </c>
      <c r="C550" s="334">
        <v>23</v>
      </c>
      <c r="D550" s="110">
        <v>100</v>
      </c>
      <c r="E550" s="658" t="s">
        <v>230</v>
      </c>
      <c r="F550" s="110">
        <v>175.73436573722074</v>
      </c>
      <c r="G550" s="334">
        <v>9</v>
      </c>
      <c r="H550" s="110">
        <v>246.333403095422</v>
      </c>
      <c r="I550" s="379">
        <f t="shared" si="28"/>
        <v>11</v>
      </c>
      <c r="J550" s="110">
        <v>320.68226172485402</v>
      </c>
      <c r="K550" s="379">
        <f t="shared" si="29"/>
        <v>9</v>
      </c>
    </row>
    <row r="551" spans="1:52" ht="27.75" customHeight="1" x14ac:dyDescent="0.2">
      <c r="A551" s="19" t="s">
        <v>73</v>
      </c>
      <c r="B551" s="110">
        <v>66.540003028055679</v>
      </c>
      <c r="C551" s="334">
        <v>14</v>
      </c>
      <c r="D551" s="110">
        <v>100.00000000000001</v>
      </c>
      <c r="E551" s="658" t="s">
        <v>230</v>
      </c>
      <c r="F551" s="110">
        <v>180.50234203657678</v>
      </c>
      <c r="G551" s="334">
        <v>1</v>
      </c>
      <c r="H551" s="110">
        <v>247.289254010539</v>
      </c>
      <c r="I551" s="379">
        <f t="shared" si="28"/>
        <v>10</v>
      </c>
      <c r="J551" s="110">
        <v>321.905204521472</v>
      </c>
      <c r="K551" s="379">
        <f t="shared" si="29"/>
        <v>7</v>
      </c>
    </row>
    <row r="552" spans="1:52" ht="27.75" customHeight="1" x14ac:dyDescent="0.2">
      <c r="A552" s="19" t="s">
        <v>70</v>
      </c>
      <c r="B552" s="110">
        <v>70.970020521745582</v>
      </c>
      <c r="C552" s="334">
        <v>1</v>
      </c>
      <c r="D552" s="110">
        <v>99.999999999999986</v>
      </c>
      <c r="E552" s="658" t="s">
        <v>230</v>
      </c>
      <c r="F552" s="110">
        <v>173.32416002755065</v>
      </c>
      <c r="G552" s="334">
        <v>17</v>
      </c>
      <c r="H552" s="110">
        <v>244.19863668284</v>
      </c>
      <c r="I552" s="379">
        <f t="shared" si="28"/>
        <v>15</v>
      </c>
      <c r="J552" s="110">
        <v>309.54544082590598</v>
      </c>
      <c r="K552" s="379">
        <f t="shared" si="29"/>
        <v>15</v>
      </c>
    </row>
    <row r="553" spans="1:52" ht="27.75" customHeight="1" x14ac:dyDescent="0.2">
      <c r="A553" s="19" t="s">
        <v>36</v>
      </c>
      <c r="B553" s="110">
        <v>64.04187549752443</v>
      </c>
      <c r="C553" s="334">
        <v>29</v>
      </c>
      <c r="D553" s="110">
        <v>99.999999999999986</v>
      </c>
      <c r="E553" s="658" t="s">
        <v>230</v>
      </c>
      <c r="F553" s="110">
        <v>169.20828057479631</v>
      </c>
      <c r="G553" s="334">
        <v>26</v>
      </c>
      <c r="H553" s="110">
        <v>248.69281142696201</v>
      </c>
      <c r="I553" s="379">
        <f t="shared" si="28"/>
        <v>9</v>
      </c>
      <c r="J553" s="110">
        <v>321.82708034080798</v>
      </c>
      <c r="K553" s="379">
        <f t="shared" si="29"/>
        <v>8</v>
      </c>
    </row>
    <row r="554" spans="1:52" s="705" customFormat="1" ht="27.75" customHeight="1" x14ac:dyDescent="0.2">
      <c r="A554" s="199" t="s">
        <v>139</v>
      </c>
      <c r="L554" s="514"/>
      <c r="M554" s="514"/>
      <c r="N554" s="514"/>
      <c r="O554" s="514"/>
      <c r="P554" s="514"/>
      <c r="Q554" s="514"/>
      <c r="R554" s="514"/>
      <c r="S554" s="514"/>
      <c r="T554" s="514"/>
      <c r="U554" s="514"/>
      <c r="V554" s="514"/>
      <c r="W554" s="514"/>
      <c r="X554" s="514"/>
      <c r="Y554" s="514"/>
      <c r="Z554" s="514"/>
      <c r="AA554" s="514"/>
      <c r="AB554" s="514"/>
      <c r="AC554" s="514"/>
      <c r="AD554" s="514"/>
      <c r="AE554" s="514"/>
      <c r="AF554" s="514"/>
      <c r="AG554" s="514"/>
      <c r="AH554" s="514"/>
      <c r="AI554" s="514"/>
      <c r="AJ554" s="514"/>
      <c r="AK554" s="514"/>
      <c r="AL554" s="514"/>
      <c r="AM554" s="514"/>
      <c r="AN554" s="514"/>
      <c r="AO554" s="514"/>
      <c r="AP554" s="514"/>
      <c r="AQ554" s="514"/>
      <c r="AR554" s="514"/>
      <c r="AS554" s="514"/>
      <c r="AT554" s="514"/>
      <c r="AU554" s="514"/>
      <c r="AV554" s="514"/>
      <c r="AW554" s="514"/>
      <c r="AX554" s="514"/>
      <c r="AY554" s="514"/>
      <c r="AZ554" s="514"/>
    </row>
    <row r="556" spans="1:52" ht="27.75" customHeight="1" x14ac:dyDescent="0.2">
      <c r="A556" s="469" t="s">
        <v>1053</v>
      </c>
    </row>
    <row r="557" spans="1:52" ht="27.75" customHeight="1" x14ac:dyDescent="0.2">
      <c r="A557" s="723" t="s">
        <v>1</v>
      </c>
      <c r="B557" s="730">
        <v>1399</v>
      </c>
      <c r="C557" s="731"/>
      <c r="D557" s="730">
        <v>1400</v>
      </c>
      <c r="E557" s="731"/>
      <c r="F557" s="730">
        <v>1401</v>
      </c>
      <c r="G557" s="731"/>
      <c r="H557" s="730">
        <v>1402</v>
      </c>
      <c r="I557" s="731"/>
      <c r="J557" s="730">
        <v>1403</v>
      </c>
      <c r="K557" s="731"/>
    </row>
    <row r="558" spans="1:52" ht="27.75" customHeight="1" x14ac:dyDescent="0.2">
      <c r="A558" s="724"/>
      <c r="B558" s="493" t="s">
        <v>269</v>
      </c>
      <c r="C558" s="493" t="s">
        <v>3</v>
      </c>
      <c r="D558" s="493" t="s">
        <v>269</v>
      </c>
      <c r="E558" s="493" t="s">
        <v>3</v>
      </c>
      <c r="F558" s="493" t="s">
        <v>269</v>
      </c>
      <c r="G558" s="493" t="s">
        <v>3</v>
      </c>
      <c r="H558" s="493" t="s">
        <v>269</v>
      </c>
      <c r="I558" s="493" t="s">
        <v>3</v>
      </c>
      <c r="J558" s="493" t="s">
        <v>269</v>
      </c>
      <c r="K558" s="493" t="s">
        <v>3</v>
      </c>
    </row>
    <row r="559" spans="1:52" s="704" customFormat="1" ht="27.75" customHeight="1" x14ac:dyDescent="0.2">
      <c r="A559" s="117" t="s">
        <v>47</v>
      </c>
      <c r="B559" s="364">
        <v>76.278447403443323</v>
      </c>
      <c r="C559" s="1" t="s">
        <v>230</v>
      </c>
      <c r="D559" s="364">
        <v>100</v>
      </c>
      <c r="E559" s="1" t="s">
        <v>230</v>
      </c>
      <c r="F559" s="364">
        <v>138.68772673476349</v>
      </c>
      <c r="G559" s="1" t="s">
        <v>230</v>
      </c>
      <c r="H559" s="364">
        <v>196.511072218164</v>
      </c>
      <c r="I559" s="1" t="s">
        <v>230</v>
      </c>
      <c r="J559" s="364">
        <v>255.085957331277</v>
      </c>
      <c r="K559" s="1" t="s">
        <v>230</v>
      </c>
      <c r="L559" s="514"/>
      <c r="M559" s="706">
        <f>+(J559-H559)/H559*100</f>
        <v>29.807422274956565</v>
      </c>
      <c r="N559" s="514"/>
      <c r="O559" s="514"/>
      <c r="P559" s="514"/>
      <c r="Q559" s="514"/>
      <c r="R559" s="514"/>
      <c r="S559" s="514"/>
      <c r="T559" s="514"/>
      <c r="U559" s="514"/>
      <c r="V559" s="514"/>
      <c r="W559" s="514"/>
      <c r="X559" s="514"/>
      <c r="Y559" s="514"/>
      <c r="Z559" s="514"/>
      <c r="AA559" s="514"/>
      <c r="AB559" s="514"/>
      <c r="AC559" s="514"/>
      <c r="AD559" s="514"/>
      <c r="AE559" s="514"/>
      <c r="AF559" s="514"/>
      <c r="AG559" s="514"/>
      <c r="AH559" s="514"/>
      <c r="AI559" s="514"/>
      <c r="AJ559" s="514"/>
      <c r="AK559" s="514"/>
      <c r="AL559" s="514"/>
      <c r="AM559" s="514"/>
      <c r="AN559" s="514"/>
      <c r="AO559" s="514"/>
      <c r="AP559" s="514"/>
      <c r="AQ559" s="514"/>
      <c r="AR559" s="514"/>
      <c r="AS559" s="514"/>
      <c r="AT559" s="514"/>
      <c r="AU559" s="514"/>
      <c r="AV559" s="514"/>
      <c r="AW559" s="514"/>
      <c r="AX559" s="514"/>
      <c r="AY559" s="514"/>
      <c r="AZ559" s="514"/>
    </row>
    <row r="560" spans="1:52" ht="27.75" customHeight="1" x14ac:dyDescent="0.2">
      <c r="A560" s="19" t="s">
        <v>48</v>
      </c>
      <c r="B560" s="110">
        <v>75.13074988335039</v>
      </c>
      <c r="C560" s="334">
        <v>21</v>
      </c>
      <c r="D560" s="110">
        <v>100.00000000000001</v>
      </c>
      <c r="E560" s="658" t="s">
        <v>230</v>
      </c>
      <c r="F560" s="110">
        <v>125.23628708718438</v>
      </c>
      <c r="G560" s="334">
        <v>29</v>
      </c>
      <c r="H560" s="110">
        <v>169.43428228129699</v>
      </c>
      <c r="I560" s="379">
        <f>RANK(H560,$H$560:$H$590)</f>
        <v>28</v>
      </c>
      <c r="J560" s="110">
        <v>223.866469217889</v>
      </c>
      <c r="K560" s="379">
        <f>RANK(J560,$J$560:$J$590)</f>
        <v>24</v>
      </c>
    </row>
    <row r="561" spans="1:11" ht="27.75" customHeight="1" x14ac:dyDescent="0.2">
      <c r="A561" s="19" t="s">
        <v>49</v>
      </c>
      <c r="B561" s="110">
        <v>77.143925996140027</v>
      </c>
      <c r="C561" s="334">
        <v>14</v>
      </c>
      <c r="D561" s="110">
        <v>100.00000000000001</v>
      </c>
      <c r="E561" s="658" t="s">
        <v>230</v>
      </c>
      <c r="F561" s="110">
        <v>140.10721173759026</v>
      </c>
      <c r="G561" s="334">
        <v>14</v>
      </c>
      <c r="H561" s="110">
        <v>210.83820146336899</v>
      </c>
      <c r="I561" s="379">
        <f t="shared" ref="I561:I590" si="30">RANK(H561,$H$560:$H$590)</f>
        <v>8</v>
      </c>
      <c r="J561" s="110">
        <v>282.81187636818601</v>
      </c>
      <c r="K561" s="379">
        <f t="shared" ref="K561:K590" si="31">RANK(J561,$J$560:$J$590)</f>
        <v>5</v>
      </c>
    </row>
    <row r="562" spans="1:11" ht="27.75" customHeight="1" x14ac:dyDescent="0.2">
      <c r="A562" s="19" t="s">
        <v>50</v>
      </c>
      <c r="B562" s="110">
        <v>71.08822195456402</v>
      </c>
      <c r="C562" s="334">
        <v>29</v>
      </c>
      <c r="D562" s="110">
        <v>100</v>
      </c>
      <c r="E562" s="658" t="s">
        <v>230</v>
      </c>
      <c r="F562" s="110">
        <v>142.32801601765897</v>
      </c>
      <c r="G562" s="334">
        <v>10</v>
      </c>
      <c r="H562" s="110">
        <v>197.68127033005501</v>
      </c>
      <c r="I562" s="379">
        <f t="shared" si="30"/>
        <v>12</v>
      </c>
      <c r="J562" s="110">
        <v>263.17872535099502</v>
      </c>
      <c r="K562" s="379">
        <f t="shared" si="31"/>
        <v>12</v>
      </c>
    </row>
    <row r="563" spans="1:11" ht="27.75" customHeight="1" x14ac:dyDescent="0.2">
      <c r="A563" s="19" t="s">
        <v>51</v>
      </c>
      <c r="B563" s="110">
        <v>71.963967330312471</v>
      </c>
      <c r="C563" s="334">
        <v>26</v>
      </c>
      <c r="D563" s="110">
        <v>99.999999999999972</v>
      </c>
      <c r="E563" s="658" t="s">
        <v>230</v>
      </c>
      <c r="F563" s="110">
        <v>164.45406525191612</v>
      </c>
      <c r="G563" s="334">
        <v>2</v>
      </c>
      <c r="H563" s="110">
        <v>233.38458181220901</v>
      </c>
      <c r="I563" s="379">
        <f t="shared" si="30"/>
        <v>3</v>
      </c>
      <c r="J563" s="110">
        <v>291.60229813621402</v>
      </c>
      <c r="K563" s="379">
        <f t="shared" si="31"/>
        <v>4</v>
      </c>
    </row>
    <row r="564" spans="1:11" ht="27.75" customHeight="1" x14ac:dyDescent="0.2">
      <c r="A564" s="19" t="s">
        <v>10</v>
      </c>
      <c r="B564" s="110">
        <v>71.467199759341938</v>
      </c>
      <c r="C564" s="334">
        <v>27</v>
      </c>
      <c r="D564" s="110">
        <v>99.999999999999986</v>
      </c>
      <c r="E564" s="658" t="s">
        <v>230</v>
      </c>
      <c r="F564" s="110">
        <v>145.4674974483375</v>
      </c>
      <c r="G564" s="334">
        <v>6</v>
      </c>
      <c r="H564" s="110">
        <v>196.17905258376899</v>
      </c>
      <c r="I564" s="379">
        <f t="shared" si="30"/>
        <v>13</v>
      </c>
      <c r="J564" s="110">
        <v>261.24048284569301</v>
      </c>
      <c r="K564" s="379">
        <f t="shared" si="31"/>
        <v>13</v>
      </c>
    </row>
    <row r="565" spans="1:11" ht="27.75" customHeight="1" x14ac:dyDescent="0.2">
      <c r="A565" s="19" t="s">
        <v>52</v>
      </c>
      <c r="B565" s="110">
        <v>78.537980646513432</v>
      </c>
      <c r="C565" s="334">
        <v>11</v>
      </c>
      <c r="D565" s="110">
        <v>100</v>
      </c>
      <c r="E565" s="658" t="s">
        <v>230</v>
      </c>
      <c r="F565" s="110">
        <v>136.78661568725508</v>
      </c>
      <c r="G565" s="334">
        <v>17</v>
      </c>
      <c r="H565" s="110">
        <v>171.950018173785</v>
      </c>
      <c r="I565" s="379">
        <f t="shared" si="30"/>
        <v>26</v>
      </c>
      <c r="J565" s="110">
        <v>216.74875864324099</v>
      </c>
      <c r="K565" s="379">
        <f t="shared" si="31"/>
        <v>29</v>
      </c>
    </row>
    <row r="566" spans="1:11" ht="27.75" customHeight="1" x14ac:dyDescent="0.2">
      <c r="A566" s="19" t="s">
        <v>12</v>
      </c>
      <c r="B566" s="110">
        <v>76.648864475325837</v>
      </c>
      <c r="C566" s="334">
        <v>15</v>
      </c>
      <c r="D566" s="110">
        <v>99.999999999999986</v>
      </c>
      <c r="E566" s="658" t="s">
        <v>230</v>
      </c>
      <c r="F566" s="110">
        <v>133.60723567046381</v>
      </c>
      <c r="G566" s="334">
        <v>18</v>
      </c>
      <c r="H566" s="110">
        <v>205.52346130141001</v>
      </c>
      <c r="I566" s="379">
        <f t="shared" si="30"/>
        <v>9</v>
      </c>
      <c r="J566" s="110">
        <v>243.69752400462701</v>
      </c>
      <c r="K566" s="379">
        <f t="shared" si="31"/>
        <v>19</v>
      </c>
    </row>
    <row r="567" spans="1:11" ht="27.75" customHeight="1" x14ac:dyDescent="0.2">
      <c r="A567" s="19" t="s">
        <v>13</v>
      </c>
      <c r="B567" s="110">
        <v>74.563559804390295</v>
      </c>
      <c r="C567" s="334">
        <v>24</v>
      </c>
      <c r="D567" s="110">
        <v>100</v>
      </c>
      <c r="E567" s="658" t="s">
        <v>230</v>
      </c>
      <c r="F567" s="110">
        <v>131.41590178135885</v>
      </c>
      <c r="G567" s="334">
        <v>21</v>
      </c>
      <c r="H567" s="110">
        <v>167.59908625035601</v>
      </c>
      <c r="I567" s="379">
        <f t="shared" si="30"/>
        <v>31</v>
      </c>
      <c r="J567" s="110">
        <v>221.67518680699601</v>
      </c>
      <c r="K567" s="379">
        <f t="shared" si="31"/>
        <v>27</v>
      </c>
    </row>
    <row r="568" spans="1:11" ht="27.75" customHeight="1" x14ac:dyDescent="0.2">
      <c r="A568" s="19" t="s">
        <v>54</v>
      </c>
      <c r="B568" s="110">
        <v>87.149184997193515</v>
      </c>
      <c r="C568" s="334">
        <v>1</v>
      </c>
      <c r="D568" s="110">
        <v>100</v>
      </c>
      <c r="E568" s="658" t="s">
        <v>230</v>
      </c>
      <c r="F568" s="110">
        <v>122.24530448009892</v>
      </c>
      <c r="G568" s="334">
        <v>31</v>
      </c>
      <c r="H568" s="110">
        <v>181.81729858283501</v>
      </c>
      <c r="I568" s="379">
        <f t="shared" si="30"/>
        <v>21</v>
      </c>
      <c r="J568" s="110">
        <v>205.84294514075</v>
      </c>
      <c r="K568" s="379">
        <f t="shared" si="31"/>
        <v>31</v>
      </c>
    </row>
    <row r="569" spans="1:11" ht="27.75" customHeight="1" x14ac:dyDescent="0.2">
      <c r="A569" s="19" t="s">
        <v>55</v>
      </c>
      <c r="B569" s="110">
        <v>77.375844112019166</v>
      </c>
      <c r="C569" s="334">
        <v>12</v>
      </c>
      <c r="D569" s="110">
        <v>100</v>
      </c>
      <c r="E569" s="658" t="s">
        <v>230</v>
      </c>
      <c r="F569" s="110">
        <v>126.97793567816439</v>
      </c>
      <c r="G569" s="334">
        <v>27</v>
      </c>
      <c r="H569" s="110">
        <v>192.72403568121999</v>
      </c>
      <c r="I569" s="379">
        <f t="shared" si="30"/>
        <v>14</v>
      </c>
      <c r="J569" s="110">
        <v>259.75357620499301</v>
      </c>
      <c r="K569" s="379">
        <f t="shared" si="31"/>
        <v>14</v>
      </c>
    </row>
    <row r="570" spans="1:11" ht="27.75" customHeight="1" x14ac:dyDescent="0.2">
      <c r="A570" s="19" t="s">
        <v>56</v>
      </c>
      <c r="B570" s="110">
        <v>84.402779030362993</v>
      </c>
      <c r="C570" s="334">
        <v>3</v>
      </c>
      <c r="D570" s="110">
        <v>100</v>
      </c>
      <c r="E570" s="658" t="s">
        <v>230</v>
      </c>
      <c r="F570" s="110">
        <v>131.00088416110407</v>
      </c>
      <c r="G570" s="334">
        <v>22</v>
      </c>
      <c r="H570" s="110">
        <v>216.07421069755199</v>
      </c>
      <c r="I570" s="379">
        <f t="shared" si="30"/>
        <v>6</v>
      </c>
      <c r="J570" s="110">
        <v>281.47050699779601</v>
      </c>
      <c r="K570" s="379">
        <f t="shared" si="31"/>
        <v>6</v>
      </c>
    </row>
    <row r="571" spans="1:11" ht="27.75" customHeight="1" x14ac:dyDescent="0.2">
      <c r="A571" s="19" t="s">
        <v>57</v>
      </c>
      <c r="B571" s="110">
        <v>82.591644635874317</v>
      </c>
      <c r="C571" s="334">
        <v>4</v>
      </c>
      <c r="D571" s="110">
        <v>100.00000000000001</v>
      </c>
      <c r="E571" s="658" t="s">
        <v>230</v>
      </c>
      <c r="F571" s="110">
        <v>122.39091274786475</v>
      </c>
      <c r="G571" s="334">
        <v>30</v>
      </c>
      <c r="H571" s="110">
        <v>177.45084374397001</v>
      </c>
      <c r="I571" s="379">
        <f t="shared" si="30"/>
        <v>24</v>
      </c>
      <c r="J571" s="110">
        <v>243.71326596046001</v>
      </c>
      <c r="K571" s="379">
        <f t="shared" si="31"/>
        <v>18</v>
      </c>
    </row>
    <row r="572" spans="1:11" ht="27.75" customHeight="1" x14ac:dyDescent="0.2">
      <c r="A572" s="19" t="s">
        <v>58</v>
      </c>
      <c r="B572" s="110">
        <v>80.08029834599489</v>
      </c>
      <c r="C572" s="334">
        <v>6</v>
      </c>
      <c r="D572" s="110">
        <v>100.00000000000001</v>
      </c>
      <c r="E572" s="658" t="s">
        <v>230</v>
      </c>
      <c r="F572" s="110">
        <v>132.98083043464339</v>
      </c>
      <c r="G572" s="334">
        <v>19</v>
      </c>
      <c r="H572" s="110">
        <v>198.92960458667599</v>
      </c>
      <c r="I572" s="379">
        <f t="shared" si="30"/>
        <v>11</v>
      </c>
      <c r="J572" s="110">
        <v>246.24568757172401</v>
      </c>
      <c r="K572" s="379">
        <f t="shared" si="31"/>
        <v>16</v>
      </c>
    </row>
    <row r="573" spans="1:11" ht="27.75" customHeight="1" x14ac:dyDescent="0.2">
      <c r="A573" s="19" t="s">
        <v>19</v>
      </c>
      <c r="B573" s="110">
        <v>71.257570897842157</v>
      </c>
      <c r="C573" s="334">
        <v>28</v>
      </c>
      <c r="D573" s="110">
        <v>100</v>
      </c>
      <c r="E573" s="658" t="s">
        <v>230</v>
      </c>
      <c r="F573" s="110">
        <v>128.54516337491361</v>
      </c>
      <c r="G573" s="334">
        <v>23</v>
      </c>
      <c r="H573" s="110">
        <v>171.38710861481599</v>
      </c>
      <c r="I573" s="379">
        <f t="shared" si="30"/>
        <v>27</v>
      </c>
      <c r="J573" s="110">
        <v>222.889307760203</v>
      </c>
      <c r="K573" s="379">
        <f t="shared" si="31"/>
        <v>25</v>
      </c>
    </row>
    <row r="574" spans="1:11" ht="27.75" customHeight="1" x14ac:dyDescent="0.2">
      <c r="A574" s="19" t="s">
        <v>59</v>
      </c>
      <c r="B574" s="110">
        <v>76.426454695742308</v>
      </c>
      <c r="C574" s="334">
        <v>16</v>
      </c>
      <c r="D574" s="110">
        <v>100</v>
      </c>
      <c r="E574" s="658" t="s">
        <v>230</v>
      </c>
      <c r="F574" s="110">
        <v>141.78408950459101</v>
      </c>
      <c r="G574" s="334">
        <v>13</v>
      </c>
      <c r="H574" s="110">
        <v>191.30555069059301</v>
      </c>
      <c r="I574" s="379">
        <f t="shared" si="30"/>
        <v>16</v>
      </c>
      <c r="J574" s="110">
        <v>264.88809204027399</v>
      </c>
      <c r="K574" s="379">
        <f t="shared" si="31"/>
        <v>11</v>
      </c>
    </row>
    <row r="575" spans="1:11" ht="27.75" customHeight="1" x14ac:dyDescent="0.2">
      <c r="A575" s="19" t="s">
        <v>21</v>
      </c>
      <c r="B575" s="110">
        <v>79.257392476098971</v>
      </c>
      <c r="C575" s="334">
        <v>8</v>
      </c>
      <c r="D575" s="110">
        <v>100.00000000000003</v>
      </c>
      <c r="E575" s="658" t="s">
        <v>230</v>
      </c>
      <c r="F575" s="110">
        <v>127.63468463361136</v>
      </c>
      <c r="G575" s="334">
        <v>24</v>
      </c>
      <c r="H575" s="110">
        <v>176.205848804938</v>
      </c>
      <c r="I575" s="379">
        <f t="shared" si="30"/>
        <v>25</v>
      </c>
      <c r="J575" s="110">
        <v>208.276696909252</v>
      </c>
      <c r="K575" s="379">
        <f t="shared" si="31"/>
        <v>30</v>
      </c>
    </row>
    <row r="576" spans="1:11" ht="27.75" customHeight="1" x14ac:dyDescent="0.2">
      <c r="A576" s="19" t="s">
        <v>60</v>
      </c>
      <c r="B576" s="110">
        <v>73.505780151810058</v>
      </c>
      <c r="C576" s="334">
        <v>25</v>
      </c>
      <c r="D576" s="110">
        <v>100.00000000000001</v>
      </c>
      <c r="E576" s="658" t="s">
        <v>230</v>
      </c>
      <c r="F576" s="110">
        <v>139.80489397940261</v>
      </c>
      <c r="G576" s="334">
        <v>15</v>
      </c>
      <c r="H576" s="110">
        <v>192.283227033662</v>
      </c>
      <c r="I576" s="379">
        <f t="shared" si="30"/>
        <v>15</v>
      </c>
      <c r="J576" s="110">
        <v>245.215666229096</v>
      </c>
      <c r="K576" s="379">
        <f t="shared" si="31"/>
        <v>17</v>
      </c>
    </row>
    <row r="577" spans="1:52" ht="27.75" customHeight="1" x14ac:dyDescent="0.2">
      <c r="A577" s="19" t="s">
        <v>61</v>
      </c>
      <c r="B577" s="110">
        <v>75.96800809409126</v>
      </c>
      <c r="C577" s="334">
        <v>17</v>
      </c>
      <c r="D577" s="110">
        <v>100.00000000000001</v>
      </c>
      <c r="E577" s="658" t="s">
        <v>230</v>
      </c>
      <c r="F577" s="110">
        <v>164.8023010517098</v>
      </c>
      <c r="G577" s="334">
        <v>1</v>
      </c>
      <c r="H577" s="110">
        <v>229.889581554117</v>
      </c>
      <c r="I577" s="379">
        <f t="shared" si="30"/>
        <v>4</v>
      </c>
      <c r="J577" s="110">
        <v>297.26912291855598</v>
      </c>
      <c r="K577" s="379">
        <f t="shared" si="31"/>
        <v>3</v>
      </c>
    </row>
    <row r="578" spans="1:52" ht="27.75" customHeight="1" x14ac:dyDescent="0.2">
      <c r="A578" s="19" t="s">
        <v>62</v>
      </c>
      <c r="B578" s="110">
        <v>78.946751354938044</v>
      </c>
      <c r="C578" s="334">
        <v>9</v>
      </c>
      <c r="D578" s="110">
        <v>99.999999999999986</v>
      </c>
      <c r="E578" s="658" t="s">
        <v>230</v>
      </c>
      <c r="F578" s="110">
        <v>131.4350038197195</v>
      </c>
      <c r="G578" s="334">
        <v>20</v>
      </c>
      <c r="H578" s="110">
        <v>188.65062884441801</v>
      </c>
      <c r="I578" s="379">
        <f t="shared" si="30"/>
        <v>19</v>
      </c>
      <c r="J578" s="110">
        <v>242.017984383418</v>
      </c>
      <c r="K578" s="379">
        <f t="shared" si="31"/>
        <v>20</v>
      </c>
    </row>
    <row r="579" spans="1:52" ht="27.75" customHeight="1" x14ac:dyDescent="0.2">
      <c r="A579" s="19" t="s">
        <v>63</v>
      </c>
      <c r="B579" s="110">
        <v>74.943297128175971</v>
      </c>
      <c r="C579" s="334">
        <v>22</v>
      </c>
      <c r="D579" s="110">
        <v>100</v>
      </c>
      <c r="E579" s="658" t="s">
        <v>230</v>
      </c>
      <c r="F579" s="110">
        <v>143.09057203869685</v>
      </c>
      <c r="G579" s="334">
        <v>8</v>
      </c>
      <c r="H579" s="110">
        <v>189.76872261079399</v>
      </c>
      <c r="I579" s="379">
        <f t="shared" si="30"/>
        <v>17</v>
      </c>
      <c r="J579" s="110">
        <v>246.288918682017</v>
      </c>
      <c r="K579" s="379">
        <f t="shared" si="31"/>
        <v>15</v>
      </c>
    </row>
    <row r="580" spans="1:52" ht="27.75" customHeight="1" x14ac:dyDescent="0.2">
      <c r="A580" s="19" t="s">
        <v>72</v>
      </c>
      <c r="B580" s="110">
        <v>86.008439054712269</v>
      </c>
      <c r="C580" s="334">
        <v>2</v>
      </c>
      <c r="D580" s="110">
        <v>100.00000000000001</v>
      </c>
      <c r="E580" s="658" t="s">
        <v>230</v>
      </c>
      <c r="F580" s="110">
        <v>127.54608555743589</v>
      </c>
      <c r="G580" s="334">
        <v>25</v>
      </c>
      <c r="H580" s="110">
        <v>177.56857285361801</v>
      </c>
      <c r="I580" s="379">
        <f t="shared" si="30"/>
        <v>23</v>
      </c>
      <c r="J580" s="110">
        <v>218.441585301966</v>
      </c>
      <c r="K580" s="379">
        <f t="shared" si="31"/>
        <v>28</v>
      </c>
    </row>
    <row r="581" spans="1:52" ht="27.75" customHeight="1" x14ac:dyDescent="0.2">
      <c r="A581" s="19" t="s">
        <v>64</v>
      </c>
      <c r="B581" s="110">
        <v>68.263792304799082</v>
      </c>
      <c r="C581" s="334">
        <v>31</v>
      </c>
      <c r="D581" s="110">
        <v>100</v>
      </c>
      <c r="E581" s="658" t="s">
        <v>230</v>
      </c>
      <c r="F581" s="110">
        <v>142.14058066437684</v>
      </c>
      <c r="G581" s="334">
        <v>11</v>
      </c>
      <c r="H581" s="110">
        <v>189.22752123713099</v>
      </c>
      <c r="I581" s="379">
        <f t="shared" si="30"/>
        <v>18</v>
      </c>
      <c r="J581" s="110">
        <v>265.615284834867</v>
      </c>
      <c r="K581" s="379">
        <f t="shared" si="31"/>
        <v>10</v>
      </c>
    </row>
    <row r="582" spans="1:52" ht="27.75" customHeight="1" x14ac:dyDescent="0.2">
      <c r="A582" s="19" t="s">
        <v>65</v>
      </c>
      <c r="B582" s="110">
        <v>74.677887033111958</v>
      </c>
      <c r="C582" s="334">
        <v>23</v>
      </c>
      <c r="D582" s="110">
        <v>100</v>
      </c>
      <c r="E582" s="658" t="s">
        <v>230</v>
      </c>
      <c r="F582" s="110">
        <v>137.51734393539755</v>
      </c>
      <c r="G582" s="334">
        <v>16</v>
      </c>
      <c r="H582" s="110">
        <v>188.19606325081099</v>
      </c>
      <c r="I582" s="379">
        <f t="shared" si="30"/>
        <v>20</v>
      </c>
      <c r="J582" s="110">
        <v>238.31132259383</v>
      </c>
      <c r="K582" s="379">
        <f t="shared" si="31"/>
        <v>21</v>
      </c>
    </row>
    <row r="583" spans="1:52" ht="27.75" customHeight="1" x14ac:dyDescent="0.2">
      <c r="A583" s="19" t="s">
        <v>66</v>
      </c>
      <c r="B583" s="110">
        <v>75.527353631644132</v>
      </c>
      <c r="C583" s="334">
        <v>18</v>
      </c>
      <c r="D583" s="110">
        <v>100.00000000000001</v>
      </c>
      <c r="E583" s="658" t="s">
        <v>230</v>
      </c>
      <c r="F583" s="110">
        <v>126.63478168885429</v>
      </c>
      <c r="G583" s="334">
        <v>28</v>
      </c>
      <c r="H583" s="110">
        <v>167.82833919035201</v>
      </c>
      <c r="I583" s="379">
        <f t="shared" si="30"/>
        <v>30</v>
      </c>
      <c r="J583" s="110">
        <v>222.406424066233</v>
      </c>
      <c r="K583" s="379">
        <f t="shared" si="31"/>
        <v>26</v>
      </c>
    </row>
    <row r="584" spans="1:52" ht="27.75" customHeight="1" x14ac:dyDescent="0.2">
      <c r="A584" s="19" t="s">
        <v>67</v>
      </c>
      <c r="B584" s="110">
        <v>78.770695578844879</v>
      </c>
      <c r="C584" s="334">
        <v>10</v>
      </c>
      <c r="D584" s="110">
        <v>100</v>
      </c>
      <c r="E584" s="658" t="s">
        <v>230</v>
      </c>
      <c r="F584" s="110">
        <v>127.32485532971866</v>
      </c>
      <c r="G584" s="334">
        <v>26</v>
      </c>
      <c r="H584" s="110">
        <v>168.70842299246399</v>
      </c>
      <c r="I584" s="379">
        <f t="shared" si="30"/>
        <v>29</v>
      </c>
      <c r="J584" s="110">
        <v>230.70567708036299</v>
      </c>
      <c r="K584" s="379">
        <f t="shared" si="31"/>
        <v>22</v>
      </c>
    </row>
    <row r="585" spans="1:52" ht="27.75" customHeight="1" x14ac:dyDescent="0.2">
      <c r="A585" s="19" t="s">
        <v>68</v>
      </c>
      <c r="B585" s="110">
        <v>77.326834369650882</v>
      </c>
      <c r="C585" s="334">
        <v>13</v>
      </c>
      <c r="D585" s="110">
        <v>99.999999999999986</v>
      </c>
      <c r="E585" s="658" t="s">
        <v>230</v>
      </c>
      <c r="F585" s="110">
        <v>141.88600686130331</v>
      </c>
      <c r="G585" s="334">
        <v>12</v>
      </c>
      <c r="H585" s="110">
        <v>181.58965976209799</v>
      </c>
      <c r="I585" s="379">
        <f t="shared" si="30"/>
        <v>22</v>
      </c>
      <c r="J585" s="110">
        <v>226.65034413949701</v>
      </c>
      <c r="K585" s="379">
        <f t="shared" si="31"/>
        <v>23</v>
      </c>
    </row>
    <row r="586" spans="1:52" ht="27.75" customHeight="1" x14ac:dyDescent="0.2">
      <c r="A586" s="19" t="s">
        <v>134</v>
      </c>
      <c r="B586" s="110">
        <v>69.256921724137115</v>
      </c>
      <c r="C586" s="334">
        <v>30</v>
      </c>
      <c r="D586" s="110">
        <v>99.999999999999972</v>
      </c>
      <c r="E586" s="658" t="s">
        <v>230</v>
      </c>
      <c r="F586" s="110">
        <v>145.09537350858261</v>
      </c>
      <c r="G586" s="334">
        <v>7</v>
      </c>
      <c r="H586" s="110">
        <v>201.16088552757699</v>
      </c>
      <c r="I586" s="379">
        <f t="shared" si="30"/>
        <v>10</v>
      </c>
      <c r="J586" s="110">
        <v>267.584930560695</v>
      </c>
      <c r="K586" s="379">
        <f t="shared" si="31"/>
        <v>9</v>
      </c>
    </row>
    <row r="587" spans="1:52" ht="27.75" customHeight="1" x14ac:dyDescent="0.2">
      <c r="A587" s="19" t="s">
        <v>69</v>
      </c>
      <c r="B587" s="110">
        <v>75.209510158484989</v>
      </c>
      <c r="C587" s="334">
        <v>20</v>
      </c>
      <c r="D587" s="110">
        <v>99.999999999999986</v>
      </c>
      <c r="E587" s="658" t="s">
        <v>230</v>
      </c>
      <c r="F587" s="110">
        <v>157.78983321386426</v>
      </c>
      <c r="G587" s="334">
        <v>3</v>
      </c>
      <c r="H587" s="110">
        <v>234.546396326771</v>
      </c>
      <c r="I587" s="379">
        <f t="shared" si="30"/>
        <v>2</v>
      </c>
      <c r="J587" s="110">
        <v>305.83275302239599</v>
      </c>
      <c r="K587" s="379">
        <f t="shared" si="31"/>
        <v>2</v>
      </c>
    </row>
    <row r="588" spans="1:52" ht="27.75" customHeight="1" x14ac:dyDescent="0.2">
      <c r="A588" s="19" t="s">
        <v>73</v>
      </c>
      <c r="B588" s="110">
        <v>81.127925182935826</v>
      </c>
      <c r="C588" s="334">
        <v>5</v>
      </c>
      <c r="D588" s="110">
        <v>100.00000000000001</v>
      </c>
      <c r="E588" s="658" t="s">
        <v>230</v>
      </c>
      <c r="F588" s="110">
        <v>146.69749942796992</v>
      </c>
      <c r="G588" s="334">
        <v>5</v>
      </c>
      <c r="H588" s="110">
        <v>235.02440768753999</v>
      </c>
      <c r="I588" s="379">
        <f t="shared" si="30"/>
        <v>1</v>
      </c>
      <c r="J588" s="110">
        <v>312.99085338942598</v>
      </c>
      <c r="K588" s="379">
        <f t="shared" si="31"/>
        <v>1</v>
      </c>
    </row>
    <row r="589" spans="1:52" ht="27.75" customHeight="1" x14ac:dyDescent="0.2">
      <c r="A589" s="19" t="s">
        <v>70</v>
      </c>
      <c r="B589" s="110">
        <v>80.074588709140642</v>
      </c>
      <c r="C589" s="334">
        <v>7</v>
      </c>
      <c r="D589" s="110">
        <v>99.999999999999957</v>
      </c>
      <c r="E589" s="658" t="s">
        <v>230</v>
      </c>
      <c r="F589" s="110">
        <v>151.54795584262629</v>
      </c>
      <c r="G589" s="334">
        <v>4</v>
      </c>
      <c r="H589" s="110">
        <v>217.472740691968</v>
      </c>
      <c r="I589" s="379">
        <f t="shared" si="30"/>
        <v>5</v>
      </c>
      <c r="J589" s="110">
        <v>275.214031953122</v>
      </c>
      <c r="K589" s="379">
        <f t="shared" si="31"/>
        <v>7</v>
      </c>
    </row>
    <row r="590" spans="1:52" ht="27.75" customHeight="1" x14ac:dyDescent="0.2">
      <c r="A590" s="19" t="s">
        <v>36</v>
      </c>
      <c r="B590" s="110">
        <v>75.229805284691793</v>
      </c>
      <c r="C590" s="334">
        <v>19</v>
      </c>
      <c r="D590" s="110">
        <v>100</v>
      </c>
      <c r="E590" s="658" t="s">
        <v>230</v>
      </c>
      <c r="F590" s="110">
        <v>142.62539884228519</v>
      </c>
      <c r="G590" s="334">
        <v>9</v>
      </c>
      <c r="H590" s="110">
        <v>215.842025179285</v>
      </c>
      <c r="I590" s="379">
        <f t="shared" si="30"/>
        <v>7</v>
      </c>
      <c r="J590" s="110">
        <v>268.78504693503203</v>
      </c>
      <c r="K590" s="379">
        <f t="shared" si="31"/>
        <v>8</v>
      </c>
    </row>
    <row r="591" spans="1:52" s="705" customFormat="1" ht="27.75" customHeight="1" x14ac:dyDescent="0.2">
      <c r="A591" s="199" t="s">
        <v>139</v>
      </c>
      <c r="L591" s="514"/>
      <c r="M591" s="514"/>
      <c r="N591" s="514"/>
      <c r="O591" s="514"/>
      <c r="P591" s="514"/>
      <c r="Q591" s="514"/>
      <c r="R591" s="514"/>
      <c r="S591" s="514"/>
      <c r="T591" s="514"/>
      <c r="U591" s="514"/>
      <c r="V591" s="514"/>
      <c r="W591" s="514"/>
      <c r="X591" s="514"/>
      <c r="Y591" s="514"/>
      <c r="Z591" s="514"/>
      <c r="AA591" s="514"/>
      <c r="AB591" s="514"/>
      <c r="AC591" s="514"/>
      <c r="AD591" s="514"/>
      <c r="AE591" s="514"/>
      <c r="AF591" s="514"/>
      <c r="AG591" s="514"/>
      <c r="AH591" s="514"/>
      <c r="AI591" s="514"/>
      <c r="AJ591" s="514"/>
      <c r="AK591" s="514"/>
      <c r="AL591" s="514"/>
      <c r="AM591" s="514"/>
      <c r="AN591" s="514"/>
      <c r="AO591" s="514"/>
      <c r="AP591" s="514"/>
      <c r="AQ591" s="514"/>
      <c r="AR591" s="514"/>
      <c r="AS591" s="514"/>
      <c r="AT591" s="514"/>
      <c r="AU591" s="514"/>
      <c r="AV591" s="514"/>
      <c r="AW591" s="514"/>
      <c r="AX591" s="514"/>
      <c r="AY591" s="514"/>
      <c r="AZ591" s="514"/>
    </row>
    <row r="593" spans="1:52" ht="27.75" customHeight="1" x14ac:dyDescent="0.2">
      <c r="A593" s="469" t="s">
        <v>914</v>
      </c>
    </row>
    <row r="594" spans="1:52" ht="27.75" customHeight="1" x14ac:dyDescent="0.2">
      <c r="A594" s="721" t="s">
        <v>1</v>
      </c>
      <c r="B594" s="730">
        <v>1399</v>
      </c>
      <c r="C594" s="731"/>
      <c r="D594" s="730">
        <v>1400</v>
      </c>
      <c r="E594" s="731"/>
      <c r="F594" s="730">
        <v>1401</v>
      </c>
      <c r="G594" s="731"/>
      <c r="H594" s="730">
        <v>1402</v>
      </c>
      <c r="I594" s="731"/>
      <c r="J594" s="730">
        <v>1403</v>
      </c>
      <c r="K594" s="731"/>
    </row>
    <row r="595" spans="1:52" ht="27.75" customHeight="1" x14ac:dyDescent="0.2">
      <c r="A595" s="721"/>
      <c r="B595" s="493" t="s">
        <v>269</v>
      </c>
      <c r="C595" s="493" t="s">
        <v>3</v>
      </c>
      <c r="D595" s="493" t="s">
        <v>269</v>
      </c>
      <c r="E595" s="493" t="s">
        <v>3</v>
      </c>
      <c r="F595" s="493" t="s">
        <v>269</v>
      </c>
      <c r="G595" s="493" t="s">
        <v>3</v>
      </c>
      <c r="H595" s="493" t="s">
        <v>269</v>
      </c>
      <c r="I595" s="493" t="s">
        <v>3</v>
      </c>
      <c r="J595" s="493" t="s">
        <v>269</v>
      </c>
      <c r="K595" s="493" t="s">
        <v>3</v>
      </c>
    </row>
    <row r="596" spans="1:52" s="704" customFormat="1" ht="27.75" customHeight="1" x14ac:dyDescent="0.2">
      <c r="A596" s="117" t="s">
        <v>47</v>
      </c>
      <c r="B596" s="364">
        <v>65.334341458457359</v>
      </c>
      <c r="C596" s="1" t="s">
        <v>230</v>
      </c>
      <c r="D596" s="364">
        <v>100.00000000000001</v>
      </c>
      <c r="E596" s="1" t="s">
        <v>230</v>
      </c>
      <c r="F596" s="364">
        <v>148.53875327266027</v>
      </c>
      <c r="G596" s="1" t="s">
        <v>230</v>
      </c>
      <c r="H596" s="364">
        <v>219.59030630962999</v>
      </c>
      <c r="I596" s="1" t="s">
        <v>230</v>
      </c>
      <c r="J596" s="364">
        <v>288.30090206244802</v>
      </c>
      <c r="K596" s="1" t="s">
        <v>230</v>
      </c>
      <c r="L596" s="514"/>
      <c r="M596" s="514">
        <f>+(J596-H596)/H596*100</f>
        <v>31.290359263825462</v>
      </c>
      <c r="N596" s="514"/>
      <c r="O596" s="514"/>
      <c r="P596" s="514"/>
      <c r="Q596" s="514"/>
      <c r="R596" s="514"/>
      <c r="S596" s="514"/>
      <c r="T596" s="514"/>
      <c r="U596" s="514"/>
      <c r="V596" s="514"/>
      <c r="W596" s="514"/>
      <c r="X596" s="514"/>
      <c r="Y596" s="514"/>
      <c r="Z596" s="514"/>
      <c r="AA596" s="514"/>
      <c r="AB596" s="514"/>
      <c r="AC596" s="514"/>
      <c r="AD596" s="514"/>
      <c r="AE596" s="514"/>
      <c r="AF596" s="514"/>
      <c r="AG596" s="514"/>
      <c r="AH596" s="514"/>
      <c r="AI596" s="514"/>
      <c r="AJ596" s="514"/>
      <c r="AK596" s="514"/>
      <c r="AL596" s="514"/>
      <c r="AM596" s="514"/>
      <c r="AN596" s="514"/>
      <c r="AO596" s="514"/>
      <c r="AP596" s="514"/>
      <c r="AQ596" s="514"/>
      <c r="AR596" s="514"/>
      <c r="AS596" s="514"/>
      <c r="AT596" s="514"/>
      <c r="AU596" s="514"/>
      <c r="AV596" s="514"/>
      <c r="AW596" s="514"/>
      <c r="AX596" s="514"/>
      <c r="AY596" s="514"/>
      <c r="AZ596" s="514"/>
    </row>
    <row r="597" spans="1:52" ht="27.75" customHeight="1" x14ac:dyDescent="0.2">
      <c r="A597" s="19" t="s">
        <v>48</v>
      </c>
      <c r="B597" s="110">
        <v>65.574122797478694</v>
      </c>
      <c r="C597" s="334">
        <v>15</v>
      </c>
      <c r="D597" s="110">
        <v>100</v>
      </c>
      <c r="E597" s="658" t="s">
        <v>230</v>
      </c>
      <c r="F597" s="110">
        <v>144.09981851072268</v>
      </c>
      <c r="G597" s="334">
        <v>23</v>
      </c>
      <c r="H597" s="110">
        <v>206.47769920578401</v>
      </c>
      <c r="I597" s="379">
        <f>RANK(H597,$H$597:$H$627)</f>
        <v>22</v>
      </c>
      <c r="J597" s="110">
        <v>261.73922463173699</v>
      </c>
      <c r="K597" s="379">
        <f>RANK(J597,$J$597:$J$627)</f>
        <v>22</v>
      </c>
      <c r="M597" s="514">
        <f t="shared" ref="M597:M627" si="32">+(J597-H597)/H597*100</f>
        <v>26.763919609001995</v>
      </c>
    </row>
    <row r="598" spans="1:52" ht="27.75" customHeight="1" x14ac:dyDescent="0.2">
      <c r="A598" s="19" t="s">
        <v>49</v>
      </c>
      <c r="B598" s="110">
        <v>61.018745974255701</v>
      </c>
      <c r="C598" s="334">
        <v>30</v>
      </c>
      <c r="D598" s="110">
        <v>100</v>
      </c>
      <c r="E598" s="658" t="s">
        <v>230</v>
      </c>
      <c r="F598" s="110">
        <v>154.13342916189387</v>
      </c>
      <c r="G598" s="334">
        <v>5</v>
      </c>
      <c r="H598" s="110">
        <v>239.626329213622</v>
      </c>
      <c r="I598" s="379">
        <f t="shared" ref="I598:I627" si="33">RANK(H598,$H$597:$H$627)</f>
        <v>3</v>
      </c>
      <c r="J598" s="110">
        <v>327.87775520405103</v>
      </c>
      <c r="K598" s="379">
        <f t="shared" ref="K598:K627" si="34">RANK(J598,$J$597:$J$627)</f>
        <v>2</v>
      </c>
      <c r="M598" s="514">
        <f t="shared" si="32"/>
        <v>36.828768474667356</v>
      </c>
    </row>
    <row r="599" spans="1:52" ht="27.75" customHeight="1" x14ac:dyDescent="0.2">
      <c r="A599" s="19" t="s">
        <v>50</v>
      </c>
      <c r="B599" s="110">
        <v>71.420927199813804</v>
      </c>
      <c r="C599" s="334">
        <v>1</v>
      </c>
      <c r="D599" s="110">
        <v>100</v>
      </c>
      <c r="E599" s="658" t="s">
        <v>230</v>
      </c>
      <c r="F599" s="110">
        <v>150.61627452866628</v>
      </c>
      <c r="G599" s="334">
        <v>13</v>
      </c>
      <c r="H599" s="110">
        <v>214.15640055661601</v>
      </c>
      <c r="I599" s="379">
        <f t="shared" si="33"/>
        <v>16</v>
      </c>
      <c r="J599" s="110">
        <v>261.03951567342398</v>
      </c>
      <c r="K599" s="379">
        <f t="shared" si="34"/>
        <v>23</v>
      </c>
      <c r="M599" s="514">
        <f t="shared" si="32"/>
        <v>21.891998088758314</v>
      </c>
    </row>
    <row r="600" spans="1:52" ht="27.75" customHeight="1" x14ac:dyDescent="0.2">
      <c r="A600" s="19" t="s">
        <v>51</v>
      </c>
      <c r="B600" s="110">
        <v>65.240078925283072</v>
      </c>
      <c r="C600" s="334">
        <v>16</v>
      </c>
      <c r="D600" s="110">
        <v>100</v>
      </c>
      <c r="E600" s="658" t="s">
        <v>230</v>
      </c>
      <c r="F600" s="110">
        <v>147.87697033559792</v>
      </c>
      <c r="G600" s="334">
        <v>17</v>
      </c>
      <c r="H600" s="110">
        <v>219.25320782310601</v>
      </c>
      <c r="I600" s="379">
        <f t="shared" si="33"/>
        <v>13</v>
      </c>
      <c r="J600" s="110">
        <v>287.48454877858097</v>
      </c>
      <c r="K600" s="379">
        <f t="shared" si="34"/>
        <v>14</v>
      </c>
      <c r="M600" s="514">
        <f t="shared" si="32"/>
        <v>31.119882638398689</v>
      </c>
    </row>
    <row r="601" spans="1:52" ht="27.75" customHeight="1" x14ac:dyDescent="0.2">
      <c r="A601" s="19" t="s">
        <v>10</v>
      </c>
      <c r="B601" s="110">
        <v>62.512592960291045</v>
      </c>
      <c r="C601" s="334">
        <v>27</v>
      </c>
      <c r="D601" s="110">
        <v>99.999999999999986</v>
      </c>
      <c r="E601" s="658" t="s">
        <v>230</v>
      </c>
      <c r="F601" s="110">
        <v>151.69553368797523</v>
      </c>
      <c r="G601" s="334">
        <v>8</v>
      </c>
      <c r="H601" s="110">
        <v>226.69160701342699</v>
      </c>
      <c r="I601" s="379">
        <f t="shared" si="33"/>
        <v>12</v>
      </c>
      <c r="J601" s="110">
        <v>301.35885144075502</v>
      </c>
      <c r="K601" s="379">
        <f t="shared" si="34"/>
        <v>8</v>
      </c>
      <c r="M601" s="514">
        <f t="shared" si="32"/>
        <v>32.937807187058972</v>
      </c>
    </row>
    <row r="602" spans="1:52" ht="27.75" customHeight="1" x14ac:dyDescent="0.2">
      <c r="A602" s="19" t="s">
        <v>52</v>
      </c>
      <c r="B602" s="110">
        <v>63.657601737769561</v>
      </c>
      <c r="C602" s="334">
        <v>24</v>
      </c>
      <c r="D602" s="110">
        <v>100</v>
      </c>
      <c r="E602" s="658" t="s">
        <v>230</v>
      </c>
      <c r="F602" s="110">
        <v>151.4086446322568</v>
      </c>
      <c r="G602" s="334">
        <v>10</v>
      </c>
      <c r="H602" s="110">
        <v>232.23507235950899</v>
      </c>
      <c r="I602" s="379">
        <f t="shared" si="33"/>
        <v>7</v>
      </c>
      <c r="J602" s="110">
        <v>302.95663330834998</v>
      </c>
      <c r="K602" s="379">
        <f t="shared" si="34"/>
        <v>7</v>
      </c>
      <c r="M602" s="514">
        <f t="shared" si="32"/>
        <v>30.452575586585496</v>
      </c>
    </row>
    <row r="603" spans="1:52" ht="27.75" customHeight="1" x14ac:dyDescent="0.2">
      <c r="A603" s="19" t="s">
        <v>12</v>
      </c>
      <c r="B603" s="110">
        <v>61.588966168348719</v>
      </c>
      <c r="C603" s="334">
        <v>29</v>
      </c>
      <c r="D603" s="110">
        <v>100.00000000000001</v>
      </c>
      <c r="E603" s="658" t="s">
        <v>230</v>
      </c>
      <c r="F603" s="110">
        <v>148.17519177638496</v>
      </c>
      <c r="G603" s="334">
        <v>16</v>
      </c>
      <c r="H603" s="110">
        <v>216.23283493084401</v>
      </c>
      <c r="I603" s="379">
        <f t="shared" si="33"/>
        <v>15</v>
      </c>
      <c r="J603" s="110">
        <v>277.96299234140503</v>
      </c>
      <c r="K603" s="379">
        <f t="shared" si="34"/>
        <v>16</v>
      </c>
      <c r="M603" s="514">
        <f t="shared" si="32"/>
        <v>28.548003558434441</v>
      </c>
    </row>
    <row r="604" spans="1:52" ht="27.75" customHeight="1" x14ac:dyDescent="0.2">
      <c r="A604" s="19" t="s">
        <v>13</v>
      </c>
      <c r="B604" s="110">
        <v>68.033815262318797</v>
      </c>
      <c r="C604" s="334">
        <v>7</v>
      </c>
      <c r="D604" s="110">
        <v>100.00000000000001</v>
      </c>
      <c r="E604" s="658" t="s">
        <v>230</v>
      </c>
      <c r="F604" s="110">
        <v>141.67806380061018</v>
      </c>
      <c r="G604" s="334">
        <v>28</v>
      </c>
      <c r="H604" s="110">
        <v>204.90644707950301</v>
      </c>
      <c r="I604" s="379">
        <f t="shared" si="33"/>
        <v>23</v>
      </c>
      <c r="J604" s="110">
        <v>276.20145282143602</v>
      </c>
      <c r="K604" s="379">
        <f t="shared" si="34"/>
        <v>17</v>
      </c>
      <c r="M604" s="514">
        <f t="shared" si="32"/>
        <v>34.793929990046038</v>
      </c>
    </row>
    <row r="605" spans="1:52" ht="27.75" customHeight="1" x14ac:dyDescent="0.2">
      <c r="A605" s="19" t="s">
        <v>54</v>
      </c>
      <c r="B605" s="110">
        <v>70.208762164125147</v>
      </c>
      <c r="C605" s="334">
        <v>4</v>
      </c>
      <c r="D605" s="110">
        <v>100</v>
      </c>
      <c r="E605" s="658" t="s">
        <v>230</v>
      </c>
      <c r="F605" s="110">
        <v>156.64103724799844</v>
      </c>
      <c r="G605" s="334">
        <v>2</v>
      </c>
      <c r="H605" s="110">
        <v>238.18971766888899</v>
      </c>
      <c r="I605" s="379">
        <f t="shared" si="33"/>
        <v>5</v>
      </c>
      <c r="J605" s="110">
        <v>299.78802485810598</v>
      </c>
      <c r="K605" s="379">
        <f t="shared" si="34"/>
        <v>10</v>
      </c>
      <c r="M605" s="514">
        <f t="shared" si="32"/>
        <v>25.861026996490967</v>
      </c>
    </row>
    <row r="606" spans="1:52" ht="27.75" customHeight="1" x14ac:dyDescent="0.2">
      <c r="A606" s="19" t="s">
        <v>55</v>
      </c>
      <c r="B606" s="110">
        <v>62.421387068435926</v>
      </c>
      <c r="C606" s="334">
        <v>28</v>
      </c>
      <c r="D606" s="110">
        <v>99.999999999999972</v>
      </c>
      <c r="E606" s="658" t="s">
        <v>230</v>
      </c>
      <c r="F606" s="110">
        <v>157.73282186529502</v>
      </c>
      <c r="G606" s="334">
        <v>1</v>
      </c>
      <c r="H606" s="110">
        <v>231.07978762032101</v>
      </c>
      <c r="I606" s="379">
        <f t="shared" si="33"/>
        <v>8</v>
      </c>
      <c r="J606" s="110">
        <v>297.47743380917098</v>
      </c>
      <c r="K606" s="379">
        <f t="shared" si="34"/>
        <v>11</v>
      </c>
      <c r="M606" s="514">
        <f t="shared" si="32"/>
        <v>28.733645150282712</v>
      </c>
    </row>
    <row r="607" spans="1:52" ht="27.75" customHeight="1" x14ac:dyDescent="0.2">
      <c r="A607" s="19" t="s">
        <v>56</v>
      </c>
      <c r="B607" s="110">
        <v>65.685812711713254</v>
      </c>
      <c r="C607" s="334">
        <v>14</v>
      </c>
      <c r="D607" s="110">
        <v>99.999999999999986</v>
      </c>
      <c r="E607" s="658" t="s">
        <v>230</v>
      </c>
      <c r="F607" s="110">
        <v>155.5115906185907</v>
      </c>
      <c r="G607" s="334">
        <v>3</v>
      </c>
      <c r="H607" s="110">
        <v>241.63853862853401</v>
      </c>
      <c r="I607" s="379">
        <f t="shared" si="33"/>
        <v>2</v>
      </c>
      <c r="J607" s="110">
        <v>319.803434043339</v>
      </c>
      <c r="K607" s="379">
        <f t="shared" si="34"/>
        <v>4</v>
      </c>
      <c r="M607" s="514">
        <f t="shared" si="32"/>
        <v>32.347859682666879</v>
      </c>
    </row>
    <row r="608" spans="1:52" ht="27.75" customHeight="1" x14ac:dyDescent="0.2">
      <c r="A608" s="19" t="s">
        <v>57</v>
      </c>
      <c r="B608" s="110">
        <v>64.907981355103786</v>
      </c>
      <c r="C608" s="334">
        <v>18</v>
      </c>
      <c r="D608" s="110">
        <v>100</v>
      </c>
      <c r="E608" s="658" t="s">
        <v>230</v>
      </c>
      <c r="F608" s="110">
        <v>151.46783629437917</v>
      </c>
      <c r="G608" s="334">
        <v>9</v>
      </c>
      <c r="H608" s="110">
        <v>230.775893086118</v>
      </c>
      <c r="I608" s="379">
        <f t="shared" si="33"/>
        <v>9</v>
      </c>
      <c r="J608" s="110">
        <v>299.90013642217599</v>
      </c>
      <c r="K608" s="379">
        <f t="shared" si="34"/>
        <v>9</v>
      </c>
      <c r="M608" s="514">
        <f t="shared" si="32"/>
        <v>29.952974035404594</v>
      </c>
    </row>
    <row r="609" spans="1:13" ht="27.75" customHeight="1" x14ac:dyDescent="0.2">
      <c r="A609" s="19" t="s">
        <v>58</v>
      </c>
      <c r="B609" s="110">
        <v>69.239604482652055</v>
      </c>
      <c r="C609" s="334">
        <v>5</v>
      </c>
      <c r="D609" s="110">
        <v>100</v>
      </c>
      <c r="E609" s="658" t="s">
        <v>230</v>
      </c>
      <c r="F609" s="110">
        <v>142.96148886501285</v>
      </c>
      <c r="G609" s="334">
        <v>24</v>
      </c>
      <c r="H609" s="110">
        <v>198.31334855233001</v>
      </c>
      <c r="I609" s="379">
        <f t="shared" si="33"/>
        <v>26</v>
      </c>
      <c r="J609" s="110">
        <v>260.492354783964</v>
      </c>
      <c r="K609" s="379">
        <f t="shared" si="34"/>
        <v>24</v>
      </c>
      <c r="M609" s="514">
        <f t="shared" si="32"/>
        <v>31.353918778304767</v>
      </c>
    </row>
    <row r="610" spans="1:13" ht="27.75" customHeight="1" x14ac:dyDescent="0.2">
      <c r="A610" s="19" t="s">
        <v>19</v>
      </c>
      <c r="B610" s="110">
        <v>55.93408678963732</v>
      </c>
      <c r="C610" s="334">
        <v>31</v>
      </c>
      <c r="D610" s="110">
        <v>100</v>
      </c>
      <c r="E610" s="658" t="s">
        <v>230</v>
      </c>
      <c r="F610" s="110">
        <v>136.86548958252035</v>
      </c>
      <c r="G610" s="334">
        <v>31</v>
      </c>
      <c r="H610" s="110">
        <v>187.60932983040101</v>
      </c>
      <c r="I610" s="379">
        <f t="shared" si="33"/>
        <v>31</v>
      </c>
      <c r="J610" s="110">
        <v>242.642459089439</v>
      </c>
      <c r="K610" s="379">
        <f t="shared" si="34"/>
        <v>31</v>
      </c>
      <c r="M610" s="514">
        <f t="shared" si="32"/>
        <v>29.333897897715421</v>
      </c>
    </row>
    <row r="611" spans="1:13" ht="27.75" customHeight="1" x14ac:dyDescent="0.2">
      <c r="A611" s="19" t="s">
        <v>59</v>
      </c>
      <c r="B611" s="110">
        <v>67.957930736922094</v>
      </c>
      <c r="C611" s="334">
        <v>8</v>
      </c>
      <c r="D611" s="110">
        <v>100.00000000000001</v>
      </c>
      <c r="E611" s="658" t="s">
        <v>230</v>
      </c>
      <c r="F611" s="110">
        <v>139.85222218412454</v>
      </c>
      <c r="G611" s="334">
        <v>29</v>
      </c>
      <c r="H611" s="110">
        <v>193.57760316063801</v>
      </c>
      <c r="I611" s="379">
        <f t="shared" si="33"/>
        <v>30</v>
      </c>
      <c r="J611" s="110">
        <v>254.92940591050001</v>
      </c>
      <c r="K611" s="379">
        <f t="shared" si="34"/>
        <v>26</v>
      </c>
      <c r="M611" s="514">
        <f t="shared" si="32"/>
        <v>31.693647275377185</v>
      </c>
    </row>
    <row r="612" spans="1:13" ht="27.75" customHeight="1" x14ac:dyDescent="0.2">
      <c r="A612" s="19" t="s">
        <v>21</v>
      </c>
      <c r="B612" s="110">
        <v>70.209218486392004</v>
      </c>
      <c r="C612" s="334">
        <v>3</v>
      </c>
      <c r="D612" s="110">
        <v>100.00000000000001</v>
      </c>
      <c r="E612" s="658" t="s">
        <v>230</v>
      </c>
      <c r="F612" s="110">
        <v>142.26542815500821</v>
      </c>
      <c r="G612" s="334">
        <v>25</v>
      </c>
      <c r="H612" s="110">
        <v>194.94678800900499</v>
      </c>
      <c r="I612" s="379">
        <f t="shared" si="33"/>
        <v>28</v>
      </c>
      <c r="J612" s="110">
        <v>250.233438925733</v>
      </c>
      <c r="K612" s="379">
        <f t="shared" si="34"/>
        <v>28</v>
      </c>
      <c r="M612" s="514">
        <f t="shared" si="32"/>
        <v>28.359867572772835</v>
      </c>
    </row>
    <row r="613" spans="1:13" ht="27.75" customHeight="1" x14ac:dyDescent="0.2">
      <c r="A613" s="19" t="s">
        <v>60</v>
      </c>
      <c r="B613" s="110">
        <v>65.088493238051853</v>
      </c>
      <c r="C613" s="334">
        <v>17</v>
      </c>
      <c r="D613" s="110">
        <v>99.999999999999986</v>
      </c>
      <c r="E613" s="658" t="s">
        <v>230</v>
      </c>
      <c r="F613" s="110">
        <v>149.01968481514837</v>
      </c>
      <c r="G613" s="334">
        <v>14</v>
      </c>
      <c r="H613" s="110">
        <v>228.715116804373</v>
      </c>
      <c r="I613" s="379">
        <f t="shared" si="33"/>
        <v>10</v>
      </c>
      <c r="J613" s="110">
        <v>307.361347317379</v>
      </c>
      <c r="K613" s="379">
        <f t="shared" si="34"/>
        <v>6</v>
      </c>
      <c r="M613" s="514">
        <f t="shared" si="32"/>
        <v>34.386109502449074</v>
      </c>
    </row>
    <row r="614" spans="1:13" ht="27.75" customHeight="1" x14ac:dyDescent="0.2">
      <c r="A614" s="19" t="s">
        <v>61</v>
      </c>
      <c r="B614" s="110">
        <v>66.459766490522995</v>
      </c>
      <c r="C614" s="334">
        <v>12</v>
      </c>
      <c r="D614" s="110">
        <v>100</v>
      </c>
      <c r="E614" s="658" t="s">
        <v>230</v>
      </c>
      <c r="F614" s="110">
        <v>139.8344702978311</v>
      </c>
      <c r="G614" s="334">
        <v>30</v>
      </c>
      <c r="H614" s="110">
        <v>193.68611593122699</v>
      </c>
      <c r="I614" s="379">
        <f t="shared" si="33"/>
        <v>29</v>
      </c>
      <c r="J614" s="110">
        <v>245.19514639518201</v>
      </c>
      <c r="K614" s="379">
        <f t="shared" si="34"/>
        <v>29</v>
      </c>
      <c r="M614" s="514">
        <f t="shared" si="32"/>
        <v>26.594074756625592</v>
      </c>
    </row>
    <row r="615" spans="1:13" ht="27.75" customHeight="1" x14ac:dyDescent="0.2">
      <c r="A615" s="19" t="s">
        <v>62</v>
      </c>
      <c r="B615" s="110">
        <v>70.335051461768671</v>
      </c>
      <c r="C615" s="334">
        <v>2</v>
      </c>
      <c r="D615" s="110">
        <v>100</v>
      </c>
      <c r="E615" s="658" t="s">
        <v>230</v>
      </c>
      <c r="F615" s="110">
        <v>145.747858995672</v>
      </c>
      <c r="G615" s="334">
        <v>21</v>
      </c>
      <c r="H615" s="110">
        <v>199.318052635545</v>
      </c>
      <c r="I615" s="379">
        <f t="shared" si="33"/>
        <v>25</v>
      </c>
      <c r="J615" s="110">
        <v>250.64250362977401</v>
      </c>
      <c r="K615" s="379">
        <f t="shared" si="34"/>
        <v>27</v>
      </c>
      <c r="M615" s="514">
        <f t="shared" si="32"/>
        <v>25.750026309998258</v>
      </c>
    </row>
    <row r="616" spans="1:13" ht="27.75" customHeight="1" x14ac:dyDescent="0.2">
      <c r="A616" s="19" t="s">
        <v>63</v>
      </c>
      <c r="B616" s="110">
        <v>64.63025707692637</v>
      </c>
      <c r="C616" s="334">
        <v>20</v>
      </c>
      <c r="D616" s="110">
        <v>99.999999999999986</v>
      </c>
      <c r="E616" s="658" t="s">
        <v>230</v>
      </c>
      <c r="F616" s="110">
        <v>153.03721982600112</v>
      </c>
      <c r="G616" s="334">
        <v>6</v>
      </c>
      <c r="H616" s="110">
        <v>233.75628441656599</v>
      </c>
      <c r="I616" s="379">
        <f t="shared" si="33"/>
        <v>6</v>
      </c>
      <c r="J616" s="110">
        <v>312.82763713335498</v>
      </c>
      <c r="K616" s="379">
        <f t="shared" si="34"/>
        <v>5</v>
      </c>
      <c r="M616" s="514">
        <f t="shared" si="32"/>
        <v>33.826407240405857</v>
      </c>
    </row>
    <row r="617" spans="1:13" ht="27.75" customHeight="1" x14ac:dyDescent="0.2">
      <c r="A617" s="19" t="s">
        <v>72</v>
      </c>
      <c r="B617" s="110">
        <v>64.256567839572753</v>
      </c>
      <c r="C617" s="334">
        <v>22</v>
      </c>
      <c r="D617" s="110">
        <v>99.999999999999986</v>
      </c>
      <c r="E617" s="658" t="s">
        <v>230</v>
      </c>
      <c r="F617" s="110">
        <v>146.71560908727986</v>
      </c>
      <c r="G617" s="334">
        <v>19</v>
      </c>
      <c r="H617" s="110">
        <v>208.53969736258301</v>
      </c>
      <c r="I617" s="379">
        <f t="shared" si="33"/>
        <v>19</v>
      </c>
      <c r="J617" s="110">
        <v>270.777019380002</v>
      </c>
      <c r="K617" s="379">
        <f t="shared" si="34"/>
        <v>18</v>
      </c>
      <c r="M617" s="514">
        <f t="shared" si="32"/>
        <v>29.844352324540129</v>
      </c>
    </row>
    <row r="618" spans="1:13" ht="27.75" customHeight="1" x14ac:dyDescent="0.2">
      <c r="A618" s="19" t="s">
        <v>64</v>
      </c>
      <c r="B618" s="110">
        <v>66.666888772958941</v>
      </c>
      <c r="C618" s="334">
        <v>10</v>
      </c>
      <c r="D618" s="110">
        <v>99.999999999999986</v>
      </c>
      <c r="E618" s="658" t="s">
        <v>230</v>
      </c>
      <c r="F618" s="110">
        <v>146.93900005168237</v>
      </c>
      <c r="G618" s="334">
        <v>18</v>
      </c>
      <c r="H618" s="110">
        <v>208.17684380601199</v>
      </c>
      <c r="I618" s="379">
        <f t="shared" si="33"/>
        <v>20</v>
      </c>
      <c r="J618" s="110">
        <v>262.28696456775702</v>
      </c>
      <c r="K618" s="379">
        <f t="shared" si="34"/>
        <v>21</v>
      </c>
      <c r="M618" s="514">
        <f t="shared" si="32"/>
        <v>25.992382136491194</v>
      </c>
    </row>
    <row r="619" spans="1:13" ht="27.75" customHeight="1" x14ac:dyDescent="0.2">
      <c r="A619" s="19" t="s">
        <v>65</v>
      </c>
      <c r="B619" s="110">
        <v>64.181934510447093</v>
      </c>
      <c r="C619" s="334">
        <v>23</v>
      </c>
      <c r="D619" s="110">
        <v>99.999999999999986</v>
      </c>
      <c r="E619" s="658" t="s">
        <v>230</v>
      </c>
      <c r="F619" s="110">
        <v>148.54632747283517</v>
      </c>
      <c r="G619" s="334">
        <v>15</v>
      </c>
      <c r="H619" s="110">
        <v>213.54142605642301</v>
      </c>
      <c r="I619" s="379">
        <f t="shared" si="33"/>
        <v>17</v>
      </c>
      <c r="J619" s="110">
        <v>288.03110989124798</v>
      </c>
      <c r="K619" s="379">
        <f t="shared" si="34"/>
        <v>13</v>
      </c>
      <c r="M619" s="514">
        <f t="shared" si="32"/>
        <v>34.883013198171177</v>
      </c>
    </row>
    <row r="620" spans="1:13" ht="27.75" customHeight="1" x14ac:dyDescent="0.2">
      <c r="A620" s="19" t="s">
        <v>66</v>
      </c>
      <c r="B620" s="110">
        <v>64.305210664136695</v>
      </c>
      <c r="C620" s="334">
        <v>21</v>
      </c>
      <c r="D620" s="110">
        <v>100.00000000000001</v>
      </c>
      <c r="E620" s="658" t="s">
        <v>230</v>
      </c>
      <c r="F620" s="110">
        <v>154.71834257376332</v>
      </c>
      <c r="G620" s="334">
        <v>4</v>
      </c>
      <c r="H620" s="110">
        <v>238.78466083016801</v>
      </c>
      <c r="I620" s="379">
        <f t="shared" si="33"/>
        <v>4</v>
      </c>
      <c r="J620" s="110">
        <v>320.79451936052698</v>
      </c>
      <c r="K620" s="379">
        <f t="shared" si="34"/>
        <v>3</v>
      </c>
      <c r="M620" s="514">
        <f t="shared" si="32"/>
        <v>34.344692931799017</v>
      </c>
    </row>
    <row r="621" spans="1:13" ht="27.75" customHeight="1" x14ac:dyDescent="0.2">
      <c r="A621" s="19" t="s">
        <v>67</v>
      </c>
      <c r="B621" s="110">
        <v>66.084594967783445</v>
      </c>
      <c r="C621" s="334">
        <v>13</v>
      </c>
      <c r="D621" s="110">
        <v>99.999999999999972</v>
      </c>
      <c r="E621" s="658" t="s">
        <v>230</v>
      </c>
      <c r="F621" s="110">
        <v>142.26472732585134</v>
      </c>
      <c r="G621" s="334">
        <v>26</v>
      </c>
      <c r="H621" s="110">
        <v>208.02624857548199</v>
      </c>
      <c r="I621" s="379">
        <f t="shared" si="33"/>
        <v>21</v>
      </c>
      <c r="J621" s="110">
        <v>259.237267646362</v>
      </c>
      <c r="K621" s="379">
        <f t="shared" si="34"/>
        <v>25</v>
      </c>
      <c r="M621" s="514">
        <f t="shared" si="32"/>
        <v>24.617575628826561</v>
      </c>
    </row>
    <row r="622" spans="1:13" ht="27.75" customHeight="1" x14ac:dyDescent="0.2">
      <c r="A622" s="19" t="s">
        <v>68</v>
      </c>
      <c r="B622" s="110">
        <v>63.64899866648414</v>
      </c>
      <c r="C622" s="334">
        <v>25</v>
      </c>
      <c r="D622" s="110">
        <v>100.00000000000001</v>
      </c>
      <c r="E622" s="658" t="s">
        <v>230</v>
      </c>
      <c r="F622" s="110">
        <v>152.72722178100361</v>
      </c>
      <c r="G622" s="334">
        <v>7</v>
      </c>
      <c r="H622" s="110">
        <v>227.510613124575</v>
      </c>
      <c r="I622" s="379">
        <f t="shared" si="33"/>
        <v>11</v>
      </c>
      <c r="J622" s="110">
        <v>291.87071335373503</v>
      </c>
      <c r="K622" s="379">
        <f t="shared" si="34"/>
        <v>12</v>
      </c>
      <c r="M622" s="514">
        <f t="shared" si="32"/>
        <v>28.288834241732371</v>
      </c>
    </row>
    <row r="623" spans="1:13" ht="27.75" customHeight="1" x14ac:dyDescent="0.2">
      <c r="A623" s="19" t="s">
        <v>134</v>
      </c>
      <c r="B623" s="110">
        <v>64.796053540236599</v>
      </c>
      <c r="C623" s="334">
        <v>19</v>
      </c>
      <c r="D623" s="110">
        <v>100.00000000000001</v>
      </c>
      <c r="E623" s="658" t="s">
        <v>230</v>
      </c>
      <c r="F623" s="110">
        <v>145.03649988234272</v>
      </c>
      <c r="G623" s="334">
        <v>22</v>
      </c>
      <c r="H623" s="110">
        <v>204.42371241857899</v>
      </c>
      <c r="I623" s="379">
        <f t="shared" si="33"/>
        <v>24</v>
      </c>
      <c r="J623" s="110">
        <v>266.50225952448</v>
      </c>
      <c r="K623" s="379">
        <f t="shared" si="34"/>
        <v>20</v>
      </c>
      <c r="M623" s="514">
        <f t="shared" si="32"/>
        <v>30.367586211715334</v>
      </c>
    </row>
    <row r="624" spans="1:13" ht="27.75" customHeight="1" x14ac:dyDescent="0.2">
      <c r="A624" s="19" t="s">
        <v>69</v>
      </c>
      <c r="B624" s="110">
        <v>68.930936856224378</v>
      </c>
      <c r="C624" s="334">
        <v>6</v>
      </c>
      <c r="D624" s="110">
        <v>100.00000000000001</v>
      </c>
      <c r="E624" s="658" t="s">
        <v>230</v>
      </c>
      <c r="F624" s="110">
        <v>151.37311432730726</v>
      </c>
      <c r="G624" s="334">
        <v>11</v>
      </c>
      <c r="H624" s="110">
        <v>218.90309816851399</v>
      </c>
      <c r="I624" s="379">
        <f t="shared" si="33"/>
        <v>14</v>
      </c>
      <c r="J624" s="110">
        <v>285.33163532637002</v>
      </c>
      <c r="K624" s="379">
        <f t="shared" si="34"/>
        <v>15</v>
      </c>
      <c r="M624" s="514">
        <f t="shared" si="32"/>
        <v>30.346092729449914</v>
      </c>
    </row>
    <row r="625" spans="1:52" ht="27.75" customHeight="1" x14ac:dyDescent="0.2">
      <c r="A625" s="19" t="s">
        <v>73</v>
      </c>
      <c r="B625" s="110">
        <v>63.543378896225462</v>
      </c>
      <c r="C625" s="334">
        <v>26</v>
      </c>
      <c r="D625" s="110">
        <v>100.00000000000001</v>
      </c>
      <c r="E625" s="658" t="s">
        <v>230</v>
      </c>
      <c r="F625" s="110">
        <v>150.82676768430483</v>
      </c>
      <c r="G625" s="334">
        <v>12</v>
      </c>
      <c r="H625" s="110">
        <v>242.52980080255799</v>
      </c>
      <c r="I625" s="379">
        <f t="shared" si="33"/>
        <v>1</v>
      </c>
      <c r="J625" s="110">
        <v>338.94308754608602</v>
      </c>
      <c r="K625" s="379">
        <f t="shared" si="34"/>
        <v>1</v>
      </c>
      <c r="M625" s="514">
        <f t="shared" si="32"/>
        <v>39.753171125563036</v>
      </c>
    </row>
    <row r="626" spans="1:52" ht="27.75" customHeight="1" x14ac:dyDescent="0.2">
      <c r="A626" s="19" t="s">
        <v>70</v>
      </c>
      <c r="B626" s="110">
        <v>67.909309559938904</v>
      </c>
      <c r="C626" s="334">
        <v>9</v>
      </c>
      <c r="D626" s="110">
        <v>100</v>
      </c>
      <c r="E626" s="658" t="s">
        <v>230</v>
      </c>
      <c r="F626" s="110">
        <v>141.98407698383872</v>
      </c>
      <c r="G626" s="334">
        <v>27</v>
      </c>
      <c r="H626" s="110">
        <v>197.415252236058</v>
      </c>
      <c r="I626" s="379">
        <f t="shared" si="33"/>
        <v>27</v>
      </c>
      <c r="J626" s="110">
        <v>243.29551514573399</v>
      </c>
      <c r="K626" s="379">
        <f t="shared" si="34"/>
        <v>30</v>
      </c>
      <c r="M626" s="514">
        <f t="shared" si="32"/>
        <v>23.240485418429053</v>
      </c>
    </row>
    <row r="627" spans="1:52" ht="27.75" customHeight="1" x14ac:dyDescent="0.2">
      <c r="A627" s="19" t="s">
        <v>36</v>
      </c>
      <c r="B627" s="110">
        <v>66.567451136610543</v>
      </c>
      <c r="C627" s="334">
        <v>11</v>
      </c>
      <c r="D627" s="110">
        <v>100</v>
      </c>
      <c r="E627" s="658" t="s">
        <v>230</v>
      </c>
      <c r="F627" s="110">
        <v>145.95161662136749</v>
      </c>
      <c r="G627" s="334">
        <v>20</v>
      </c>
      <c r="H627" s="110">
        <v>211.819391032726</v>
      </c>
      <c r="I627" s="379">
        <f t="shared" si="33"/>
        <v>18</v>
      </c>
      <c r="J627" s="110">
        <v>270.40155465915501</v>
      </c>
      <c r="K627" s="379">
        <f t="shared" si="34"/>
        <v>19</v>
      </c>
      <c r="M627" s="514">
        <f t="shared" si="32"/>
        <v>27.656657561336338</v>
      </c>
    </row>
    <row r="628" spans="1:52" s="705" customFormat="1" ht="27.75" customHeight="1" x14ac:dyDescent="0.2">
      <c r="A628" s="199" t="s">
        <v>139</v>
      </c>
      <c r="L628" s="514"/>
      <c r="M628" s="514"/>
      <c r="N628" s="514"/>
      <c r="O628" s="514"/>
      <c r="P628" s="514"/>
      <c r="Q628" s="514"/>
      <c r="R628" s="514"/>
      <c r="S628" s="514"/>
      <c r="T628" s="514"/>
      <c r="U628" s="514"/>
      <c r="V628" s="514"/>
      <c r="W628" s="514"/>
      <c r="X628" s="514"/>
      <c r="Y628" s="514"/>
      <c r="Z628" s="514"/>
      <c r="AA628" s="514"/>
      <c r="AB628" s="514"/>
      <c r="AC628" s="514"/>
      <c r="AD628" s="514"/>
      <c r="AE628" s="514"/>
      <c r="AF628" s="514"/>
      <c r="AG628" s="514"/>
      <c r="AH628" s="514"/>
      <c r="AI628" s="514"/>
      <c r="AJ628" s="514"/>
      <c r="AK628" s="514"/>
      <c r="AL628" s="514"/>
      <c r="AM628" s="514"/>
      <c r="AN628" s="514"/>
      <c r="AO628" s="514"/>
      <c r="AP628" s="514"/>
      <c r="AQ628" s="514"/>
      <c r="AR628" s="514"/>
      <c r="AS628" s="514"/>
      <c r="AT628" s="514"/>
      <c r="AU628" s="514"/>
      <c r="AV628" s="514"/>
      <c r="AW628" s="514"/>
      <c r="AX628" s="514"/>
      <c r="AY628" s="514"/>
      <c r="AZ628" s="514"/>
    </row>
    <row r="630" spans="1:52" ht="27.75" customHeight="1" x14ac:dyDescent="0.2">
      <c r="A630" s="469" t="s">
        <v>915</v>
      </c>
    </row>
    <row r="631" spans="1:52" ht="27.75" customHeight="1" x14ac:dyDescent="0.2">
      <c r="A631" s="721" t="s">
        <v>1</v>
      </c>
      <c r="B631" s="730">
        <v>1399</v>
      </c>
      <c r="C631" s="731"/>
      <c r="D631" s="730">
        <v>1400</v>
      </c>
      <c r="E631" s="731"/>
      <c r="F631" s="730">
        <v>1401</v>
      </c>
      <c r="G631" s="731"/>
      <c r="H631" s="730">
        <v>1402</v>
      </c>
      <c r="I631" s="731"/>
      <c r="J631" s="730">
        <v>1403</v>
      </c>
      <c r="K631" s="731"/>
    </row>
    <row r="632" spans="1:52" ht="27.75" customHeight="1" x14ac:dyDescent="0.2">
      <c r="A632" s="721"/>
      <c r="B632" s="493" t="s">
        <v>269</v>
      </c>
      <c r="C632" s="493" t="s">
        <v>3</v>
      </c>
      <c r="D632" s="493" t="s">
        <v>269</v>
      </c>
      <c r="E632" s="493" t="s">
        <v>3</v>
      </c>
      <c r="F632" s="493" t="s">
        <v>269</v>
      </c>
      <c r="G632" s="493" t="s">
        <v>3</v>
      </c>
      <c r="H632" s="493" t="s">
        <v>269</v>
      </c>
      <c r="I632" s="493" t="s">
        <v>3</v>
      </c>
      <c r="J632" s="493" t="s">
        <v>269</v>
      </c>
      <c r="K632" s="493" t="s">
        <v>3</v>
      </c>
    </row>
    <row r="633" spans="1:52" s="704" customFormat="1" ht="27.75" customHeight="1" x14ac:dyDescent="0.2">
      <c r="A633" s="117" t="s">
        <v>47</v>
      </c>
      <c r="B633" s="364">
        <v>78.658955104322843</v>
      </c>
      <c r="C633" s="1" t="s">
        <v>230</v>
      </c>
      <c r="D633" s="364">
        <v>100.00000000000001</v>
      </c>
      <c r="E633" s="1" t="s">
        <v>230</v>
      </c>
      <c r="F633" s="364">
        <v>131.0995493313371</v>
      </c>
      <c r="G633" s="1" t="s">
        <v>230</v>
      </c>
      <c r="H633" s="364">
        <v>184.61110373159801</v>
      </c>
      <c r="I633" s="1" t="s">
        <v>230</v>
      </c>
      <c r="J633" s="364">
        <v>258.44247028538001</v>
      </c>
      <c r="K633" s="1" t="s">
        <v>230</v>
      </c>
      <c r="L633" s="514"/>
      <c r="M633" s="514"/>
      <c r="N633" s="514"/>
      <c r="O633" s="514"/>
      <c r="P633" s="514"/>
      <c r="Q633" s="514"/>
      <c r="R633" s="514"/>
      <c r="S633" s="514"/>
      <c r="T633" s="514"/>
      <c r="U633" s="514"/>
      <c r="V633" s="514"/>
      <c r="W633" s="514"/>
      <c r="X633" s="514"/>
      <c r="Y633" s="514"/>
      <c r="Z633" s="514"/>
      <c r="AA633" s="514"/>
      <c r="AB633" s="514"/>
      <c r="AC633" s="514"/>
      <c r="AD633" s="514"/>
      <c r="AE633" s="514"/>
      <c r="AF633" s="514"/>
      <c r="AG633" s="514"/>
      <c r="AH633" s="514"/>
      <c r="AI633" s="514"/>
      <c r="AJ633" s="514"/>
      <c r="AK633" s="514"/>
      <c r="AL633" s="514"/>
      <c r="AM633" s="514"/>
      <c r="AN633" s="514"/>
      <c r="AO633" s="514"/>
      <c r="AP633" s="514"/>
      <c r="AQ633" s="514"/>
      <c r="AR633" s="514"/>
      <c r="AS633" s="514"/>
      <c r="AT633" s="514"/>
      <c r="AU633" s="514"/>
      <c r="AV633" s="514"/>
      <c r="AW633" s="514"/>
      <c r="AX633" s="514"/>
      <c r="AY633" s="514"/>
      <c r="AZ633" s="514"/>
    </row>
    <row r="634" spans="1:52" ht="27.75" customHeight="1" x14ac:dyDescent="0.2">
      <c r="A634" s="19" t="s">
        <v>48</v>
      </c>
      <c r="B634" s="110">
        <v>73.914732525817882</v>
      </c>
      <c r="C634" s="334">
        <v>30</v>
      </c>
      <c r="D634" s="110">
        <v>100.00000000000001</v>
      </c>
      <c r="E634" s="658" t="s">
        <v>230</v>
      </c>
      <c r="F634" s="110">
        <v>144.90228453136424</v>
      </c>
      <c r="G634" s="334">
        <v>1</v>
      </c>
      <c r="H634" s="110">
        <v>229.841738620793</v>
      </c>
      <c r="I634" s="379">
        <f>RANK(H634,$H$634:$H$664)</f>
        <v>2</v>
      </c>
      <c r="J634" s="110">
        <v>302.20833962515502</v>
      </c>
      <c r="K634" s="379">
        <f>RANK(J634,$J$634:$J$664)</f>
        <v>2</v>
      </c>
    </row>
    <row r="635" spans="1:52" ht="27.75" customHeight="1" x14ac:dyDescent="0.2">
      <c r="A635" s="19" t="s">
        <v>49</v>
      </c>
      <c r="B635" s="110">
        <v>80.191037350987131</v>
      </c>
      <c r="C635" s="334">
        <v>11</v>
      </c>
      <c r="D635" s="110">
        <v>100</v>
      </c>
      <c r="E635" s="658" t="s">
        <v>230</v>
      </c>
      <c r="F635" s="110">
        <v>136.50666196196369</v>
      </c>
      <c r="G635" s="334">
        <v>7</v>
      </c>
      <c r="H635" s="110">
        <v>190.653278841428</v>
      </c>
      <c r="I635" s="379">
        <f t="shared" ref="I635:I664" si="35">RANK(H635,$H$634:$H$664)</f>
        <v>16</v>
      </c>
      <c r="J635" s="110">
        <v>280.47721824262698</v>
      </c>
      <c r="K635" s="379">
        <f t="shared" ref="K635:K664" si="36">RANK(J635,$J$634:$J$664)</f>
        <v>11</v>
      </c>
    </row>
    <row r="636" spans="1:52" ht="27.75" customHeight="1" x14ac:dyDescent="0.2">
      <c r="A636" s="19" t="s">
        <v>50</v>
      </c>
      <c r="B636" s="110">
        <v>75.930023704578574</v>
      </c>
      <c r="C636" s="334">
        <v>21</v>
      </c>
      <c r="D636" s="110">
        <v>99.999999999999986</v>
      </c>
      <c r="E636" s="658" t="s">
        <v>230</v>
      </c>
      <c r="F636" s="110">
        <v>129.77692473515756</v>
      </c>
      <c r="G636" s="334">
        <v>22</v>
      </c>
      <c r="H636" s="110">
        <v>169.46746687721199</v>
      </c>
      <c r="I636" s="379">
        <f t="shared" si="35"/>
        <v>25</v>
      </c>
      <c r="J636" s="110">
        <v>264.180006199437</v>
      </c>
      <c r="K636" s="379">
        <f t="shared" si="36"/>
        <v>21</v>
      </c>
    </row>
    <row r="637" spans="1:52" ht="27.75" customHeight="1" x14ac:dyDescent="0.2">
      <c r="A637" s="19" t="s">
        <v>51</v>
      </c>
      <c r="B637" s="110">
        <v>77.502003302832463</v>
      </c>
      <c r="C637" s="334">
        <v>15</v>
      </c>
      <c r="D637" s="110">
        <v>100</v>
      </c>
      <c r="E637" s="658" t="s">
        <v>230</v>
      </c>
      <c r="F637" s="110">
        <v>139.24048701876882</v>
      </c>
      <c r="G637" s="334">
        <v>5</v>
      </c>
      <c r="H637" s="110">
        <v>201.327662675792</v>
      </c>
      <c r="I637" s="379">
        <f t="shared" si="35"/>
        <v>6</v>
      </c>
      <c r="J637" s="110">
        <v>278.28516309611501</v>
      </c>
      <c r="K637" s="379">
        <f t="shared" si="36"/>
        <v>13</v>
      </c>
    </row>
    <row r="638" spans="1:52" ht="27.75" customHeight="1" x14ac:dyDescent="0.2">
      <c r="A638" s="19" t="s">
        <v>10</v>
      </c>
      <c r="B638" s="110">
        <v>74.977225391711741</v>
      </c>
      <c r="C638" s="334">
        <v>27</v>
      </c>
      <c r="D638" s="110">
        <v>99.999999999999957</v>
      </c>
      <c r="E638" s="658" t="s">
        <v>230</v>
      </c>
      <c r="F638" s="110">
        <v>139.92714651582065</v>
      </c>
      <c r="G638" s="334">
        <v>4</v>
      </c>
      <c r="H638" s="110">
        <v>203.680793189817</v>
      </c>
      <c r="I638" s="379">
        <f t="shared" si="35"/>
        <v>5</v>
      </c>
      <c r="J638" s="110">
        <v>283.60245495944298</v>
      </c>
      <c r="K638" s="379">
        <f t="shared" si="36"/>
        <v>6</v>
      </c>
    </row>
    <row r="639" spans="1:52" ht="27.75" customHeight="1" x14ac:dyDescent="0.2">
      <c r="A639" s="19" t="s">
        <v>52</v>
      </c>
      <c r="B639" s="110">
        <v>75.068537814616406</v>
      </c>
      <c r="C639" s="334">
        <v>26</v>
      </c>
      <c r="D639" s="110">
        <v>100.00000000000001</v>
      </c>
      <c r="E639" s="658" t="s">
        <v>230</v>
      </c>
      <c r="F639" s="110">
        <v>130.20324530224258</v>
      </c>
      <c r="G639" s="334">
        <v>21</v>
      </c>
      <c r="H639" s="110">
        <v>173.82770043557599</v>
      </c>
      <c r="I639" s="379">
        <f t="shared" si="35"/>
        <v>23</v>
      </c>
      <c r="J639" s="110">
        <v>275.47311611703901</v>
      </c>
      <c r="K639" s="379">
        <f t="shared" si="36"/>
        <v>15</v>
      </c>
    </row>
    <row r="640" spans="1:52" ht="27.75" customHeight="1" x14ac:dyDescent="0.2">
      <c r="A640" s="19" t="s">
        <v>12</v>
      </c>
      <c r="B640" s="110">
        <v>78.821483940935835</v>
      </c>
      <c r="C640" s="334">
        <v>12</v>
      </c>
      <c r="D640" s="110">
        <v>100</v>
      </c>
      <c r="E640" s="658" t="s">
        <v>230</v>
      </c>
      <c r="F640" s="110">
        <v>130.91034220734392</v>
      </c>
      <c r="G640" s="334">
        <v>19</v>
      </c>
      <c r="H640" s="110">
        <v>160.62226183682</v>
      </c>
      <c r="I640" s="379">
        <f t="shared" si="35"/>
        <v>29</v>
      </c>
      <c r="J640" s="110">
        <v>220.22613807068501</v>
      </c>
      <c r="K640" s="379">
        <f t="shared" si="36"/>
        <v>30</v>
      </c>
    </row>
    <row r="641" spans="1:11" ht="27.75" customHeight="1" x14ac:dyDescent="0.2">
      <c r="A641" s="19" t="s">
        <v>13</v>
      </c>
      <c r="B641" s="110">
        <v>78.63529978348204</v>
      </c>
      <c r="C641" s="334">
        <v>14</v>
      </c>
      <c r="D641" s="110">
        <v>100</v>
      </c>
      <c r="E641" s="658" t="s">
        <v>230</v>
      </c>
      <c r="F641" s="110">
        <v>131.24067064227015</v>
      </c>
      <c r="G641" s="334">
        <v>18</v>
      </c>
      <c r="H641" s="110">
        <v>171.600740885877</v>
      </c>
      <c r="I641" s="379">
        <f t="shared" si="35"/>
        <v>24</v>
      </c>
      <c r="J641" s="110">
        <v>231.16522345178001</v>
      </c>
      <c r="K641" s="379">
        <f t="shared" si="36"/>
        <v>27</v>
      </c>
    </row>
    <row r="642" spans="1:11" ht="27.75" customHeight="1" x14ac:dyDescent="0.2">
      <c r="A642" s="19" t="s">
        <v>54</v>
      </c>
      <c r="B642" s="110">
        <v>75.81581371502854</v>
      </c>
      <c r="C642" s="334">
        <v>22</v>
      </c>
      <c r="D642" s="110">
        <v>99.999999999999986</v>
      </c>
      <c r="E642" s="658" t="s">
        <v>230</v>
      </c>
      <c r="F642" s="110">
        <v>143.22407214570427</v>
      </c>
      <c r="G642" s="334">
        <v>2</v>
      </c>
      <c r="H642" s="110">
        <v>217.8438846178</v>
      </c>
      <c r="I642" s="379">
        <f t="shared" si="35"/>
        <v>3</v>
      </c>
      <c r="J642" s="110">
        <v>282.79715466488898</v>
      </c>
      <c r="K642" s="379">
        <f t="shared" si="36"/>
        <v>7</v>
      </c>
    </row>
    <row r="643" spans="1:11" ht="27.75" customHeight="1" x14ac:dyDescent="0.2">
      <c r="A643" s="19" t="s">
        <v>55</v>
      </c>
      <c r="B643" s="110">
        <v>75.379993153149215</v>
      </c>
      <c r="C643" s="334">
        <v>24</v>
      </c>
      <c r="D643" s="110">
        <v>100</v>
      </c>
      <c r="E643" s="658" t="s">
        <v>230</v>
      </c>
      <c r="F643" s="110">
        <v>132.74973804805285</v>
      </c>
      <c r="G643" s="334">
        <v>14</v>
      </c>
      <c r="H643" s="110">
        <v>192.760318831521</v>
      </c>
      <c r="I643" s="379">
        <f t="shared" si="35"/>
        <v>13</v>
      </c>
      <c r="J643" s="110">
        <v>297.90232999075999</v>
      </c>
      <c r="K643" s="379">
        <f t="shared" si="36"/>
        <v>3</v>
      </c>
    </row>
    <row r="644" spans="1:11" ht="27.75" customHeight="1" x14ac:dyDescent="0.2">
      <c r="A644" s="19" t="s">
        <v>56</v>
      </c>
      <c r="B644" s="110">
        <v>84.012252174580922</v>
      </c>
      <c r="C644" s="334">
        <v>2</v>
      </c>
      <c r="D644" s="110">
        <v>100</v>
      </c>
      <c r="E644" s="658" t="s">
        <v>230</v>
      </c>
      <c r="F644" s="110">
        <v>120.79655069804845</v>
      </c>
      <c r="G644" s="334">
        <v>29</v>
      </c>
      <c r="H644" s="110">
        <v>165.87558238133801</v>
      </c>
      <c r="I644" s="379">
        <f t="shared" si="35"/>
        <v>28</v>
      </c>
      <c r="J644" s="110">
        <v>238.90410265059299</v>
      </c>
      <c r="K644" s="379">
        <f t="shared" si="36"/>
        <v>25</v>
      </c>
    </row>
    <row r="645" spans="1:11" ht="27.75" customHeight="1" x14ac:dyDescent="0.2">
      <c r="A645" s="19" t="s">
        <v>57</v>
      </c>
      <c r="B645" s="110">
        <v>82.34695681165806</v>
      </c>
      <c r="C645" s="334">
        <v>5</v>
      </c>
      <c r="D645" s="110">
        <v>99.999999999999986</v>
      </c>
      <c r="E645" s="658" t="s">
        <v>230</v>
      </c>
      <c r="F645" s="110">
        <v>128.94874231736753</v>
      </c>
      <c r="G645" s="334">
        <v>26</v>
      </c>
      <c r="H645" s="110">
        <v>200.000681576993</v>
      </c>
      <c r="I645" s="379">
        <f t="shared" si="35"/>
        <v>7</v>
      </c>
      <c r="J645" s="110">
        <v>284.70489932837899</v>
      </c>
      <c r="K645" s="379">
        <f t="shared" si="36"/>
        <v>5</v>
      </c>
    </row>
    <row r="646" spans="1:11" ht="27.75" customHeight="1" x14ac:dyDescent="0.2">
      <c r="A646" s="19" t="s">
        <v>58</v>
      </c>
      <c r="B646" s="110">
        <v>77.129653169121539</v>
      </c>
      <c r="C646" s="334">
        <v>17</v>
      </c>
      <c r="D646" s="110">
        <v>99.999999999999986</v>
      </c>
      <c r="E646" s="658" t="s">
        <v>230</v>
      </c>
      <c r="F646" s="110">
        <v>117.59769564135125</v>
      </c>
      <c r="G646" s="334">
        <v>30</v>
      </c>
      <c r="H646" s="110">
        <v>152.18328922697</v>
      </c>
      <c r="I646" s="379">
        <f t="shared" si="35"/>
        <v>30</v>
      </c>
      <c r="J646" s="110">
        <v>230.51787079178001</v>
      </c>
      <c r="K646" s="379">
        <f t="shared" si="36"/>
        <v>28</v>
      </c>
    </row>
    <row r="647" spans="1:11" ht="27.75" customHeight="1" x14ac:dyDescent="0.2">
      <c r="A647" s="19" t="s">
        <v>19</v>
      </c>
      <c r="B647" s="110">
        <v>82.224768231557519</v>
      </c>
      <c r="C647" s="334">
        <v>6</v>
      </c>
      <c r="D647" s="110">
        <v>100</v>
      </c>
      <c r="E647" s="658" t="s">
        <v>230</v>
      </c>
      <c r="F647" s="110">
        <v>134.87421303352346</v>
      </c>
      <c r="G647" s="334">
        <v>9</v>
      </c>
      <c r="H647" s="110">
        <v>189.94828583507999</v>
      </c>
      <c r="I647" s="379">
        <f t="shared" si="35"/>
        <v>18</v>
      </c>
      <c r="J647" s="110">
        <v>264.99517494562701</v>
      </c>
      <c r="K647" s="379">
        <f t="shared" si="36"/>
        <v>20</v>
      </c>
    </row>
    <row r="648" spans="1:11" ht="27.75" customHeight="1" x14ac:dyDescent="0.2">
      <c r="A648" s="19" t="s">
        <v>59</v>
      </c>
      <c r="B648" s="110">
        <v>82.419605874404468</v>
      </c>
      <c r="C648" s="334">
        <v>4</v>
      </c>
      <c r="D648" s="110">
        <v>100.00000000000001</v>
      </c>
      <c r="E648" s="658" t="s">
        <v>230</v>
      </c>
      <c r="F648" s="110">
        <v>129.10676071621609</v>
      </c>
      <c r="G648" s="334">
        <v>25</v>
      </c>
      <c r="H648" s="110">
        <v>186.204227311393</v>
      </c>
      <c r="I648" s="379">
        <f t="shared" si="35"/>
        <v>20</v>
      </c>
      <c r="J648" s="110">
        <v>274.26612709643899</v>
      </c>
      <c r="K648" s="379">
        <f t="shared" si="36"/>
        <v>16</v>
      </c>
    </row>
    <row r="649" spans="1:11" ht="27.75" customHeight="1" x14ac:dyDescent="0.2">
      <c r="A649" s="19" t="s">
        <v>21</v>
      </c>
      <c r="B649" s="110">
        <v>89.1859393007487</v>
      </c>
      <c r="C649" s="334">
        <v>1</v>
      </c>
      <c r="D649" s="110">
        <v>100.00000000000001</v>
      </c>
      <c r="E649" s="658" t="s">
        <v>230</v>
      </c>
      <c r="F649" s="110">
        <v>112.49875436188869</v>
      </c>
      <c r="G649" s="334">
        <v>31</v>
      </c>
      <c r="H649" s="110">
        <v>145.678029528868</v>
      </c>
      <c r="I649" s="379">
        <f t="shared" si="35"/>
        <v>31</v>
      </c>
      <c r="J649" s="110">
        <v>195.97114830647701</v>
      </c>
      <c r="K649" s="379">
        <f t="shared" si="36"/>
        <v>31</v>
      </c>
    </row>
    <row r="650" spans="1:11" ht="27.75" customHeight="1" x14ac:dyDescent="0.2">
      <c r="A650" s="19" t="s">
        <v>60</v>
      </c>
      <c r="B650" s="110">
        <v>82.003773096634134</v>
      </c>
      <c r="C650" s="334">
        <v>7</v>
      </c>
      <c r="D650" s="110">
        <v>100</v>
      </c>
      <c r="E650" s="658" t="s">
        <v>230</v>
      </c>
      <c r="F650" s="110">
        <v>129.60504769776622</v>
      </c>
      <c r="G650" s="334">
        <v>23</v>
      </c>
      <c r="H650" s="110">
        <v>166.47688855700801</v>
      </c>
      <c r="I650" s="379">
        <f t="shared" si="35"/>
        <v>27</v>
      </c>
      <c r="J650" s="110">
        <v>235.06277530292201</v>
      </c>
      <c r="K650" s="379">
        <f t="shared" si="36"/>
        <v>26</v>
      </c>
    </row>
    <row r="651" spans="1:11" ht="27.75" customHeight="1" x14ac:dyDescent="0.2">
      <c r="A651" s="19" t="s">
        <v>61</v>
      </c>
      <c r="B651" s="110">
        <v>77.348268360264512</v>
      </c>
      <c r="C651" s="334">
        <v>16</v>
      </c>
      <c r="D651" s="110">
        <v>100.00000000000001</v>
      </c>
      <c r="E651" s="658" t="s">
        <v>230</v>
      </c>
      <c r="F651" s="110">
        <v>130.6698039001636</v>
      </c>
      <c r="G651" s="334">
        <v>20</v>
      </c>
      <c r="H651" s="110">
        <v>193.14241426899699</v>
      </c>
      <c r="I651" s="379">
        <f t="shared" si="35"/>
        <v>12</v>
      </c>
      <c r="J651" s="110">
        <v>280.97068768602799</v>
      </c>
      <c r="K651" s="379">
        <f t="shared" si="36"/>
        <v>10</v>
      </c>
    </row>
    <row r="652" spans="1:11" ht="27.75" customHeight="1" x14ac:dyDescent="0.2">
      <c r="A652" s="19" t="s">
        <v>62</v>
      </c>
      <c r="B652" s="110">
        <v>76.818086100872037</v>
      </c>
      <c r="C652" s="334">
        <v>19</v>
      </c>
      <c r="D652" s="110">
        <v>100.00000000000001</v>
      </c>
      <c r="E652" s="658" t="s">
        <v>230</v>
      </c>
      <c r="F652" s="110">
        <v>135.75237312427467</v>
      </c>
      <c r="G652" s="334">
        <v>8</v>
      </c>
      <c r="H652" s="110">
        <v>199.09907221373399</v>
      </c>
      <c r="I652" s="379">
        <f t="shared" si="35"/>
        <v>8</v>
      </c>
      <c r="J652" s="110">
        <v>289.602291916252</v>
      </c>
      <c r="K652" s="379">
        <f t="shared" si="36"/>
        <v>4</v>
      </c>
    </row>
    <row r="653" spans="1:11" ht="27.75" customHeight="1" x14ac:dyDescent="0.2">
      <c r="A653" s="19" t="s">
        <v>63</v>
      </c>
      <c r="B653" s="110">
        <v>80.532882917262498</v>
      </c>
      <c r="C653" s="334">
        <v>9</v>
      </c>
      <c r="D653" s="110">
        <v>100</v>
      </c>
      <c r="E653" s="658" t="s">
        <v>230</v>
      </c>
      <c r="F653" s="110">
        <v>131.77546674800206</v>
      </c>
      <c r="G653" s="334">
        <v>15</v>
      </c>
      <c r="H653" s="110">
        <v>191.5729488469</v>
      </c>
      <c r="I653" s="379">
        <f t="shared" si="35"/>
        <v>14</v>
      </c>
      <c r="J653" s="110">
        <v>271.06738581662898</v>
      </c>
      <c r="K653" s="379">
        <f t="shared" si="36"/>
        <v>18</v>
      </c>
    </row>
    <row r="654" spans="1:11" ht="27.75" customHeight="1" x14ac:dyDescent="0.2">
      <c r="A654" s="19" t="s">
        <v>72</v>
      </c>
      <c r="B654" s="110">
        <v>76.596967510305177</v>
      </c>
      <c r="C654" s="334">
        <v>20</v>
      </c>
      <c r="D654" s="110">
        <v>100.00000000000001</v>
      </c>
      <c r="E654" s="658" t="s">
        <v>230</v>
      </c>
      <c r="F654" s="110">
        <v>131.38589205444322</v>
      </c>
      <c r="G654" s="334">
        <v>17</v>
      </c>
      <c r="H654" s="110">
        <v>185.98545649954499</v>
      </c>
      <c r="I654" s="379">
        <f t="shared" si="35"/>
        <v>21</v>
      </c>
      <c r="J654" s="110">
        <v>278.73179028691402</v>
      </c>
      <c r="K654" s="379">
        <f t="shared" si="36"/>
        <v>12</v>
      </c>
    </row>
    <row r="655" spans="1:11" ht="27.75" customHeight="1" x14ac:dyDescent="0.2">
      <c r="A655" s="19" t="s">
        <v>64</v>
      </c>
      <c r="B655" s="110">
        <v>78.748465553176345</v>
      </c>
      <c r="C655" s="334">
        <v>13</v>
      </c>
      <c r="D655" s="110">
        <v>100</v>
      </c>
      <c r="E655" s="658" t="s">
        <v>230</v>
      </c>
      <c r="F655" s="110">
        <v>133.62253451250629</v>
      </c>
      <c r="G655" s="334">
        <v>11</v>
      </c>
      <c r="H655" s="110">
        <v>205.72684139883901</v>
      </c>
      <c r="I655" s="379">
        <f t="shared" si="35"/>
        <v>4</v>
      </c>
      <c r="J655" s="110">
        <v>276.105976182814</v>
      </c>
      <c r="K655" s="379">
        <f t="shared" si="36"/>
        <v>14</v>
      </c>
    </row>
    <row r="656" spans="1:11" ht="27.75" customHeight="1" x14ac:dyDescent="0.2">
      <c r="A656" s="19" t="s">
        <v>65</v>
      </c>
      <c r="B656" s="110">
        <v>74.749435115185165</v>
      </c>
      <c r="C656" s="334">
        <v>28</v>
      </c>
      <c r="D656" s="110">
        <v>100</v>
      </c>
      <c r="E656" s="658" t="s">
        <v>230</v>
      </c>
      <c r="F656" s="110">
        <v>136.66652519922991</v>
      </c>
      <c r="G656" s="334">
        <v>6</v>
      </c>
      <c r="H656" s="110">
        <v>195.52748417538999</v>
      </c>
      <c r="I656" s="379">
        <f t="shared" si="35"/>
        <v>11</v>
      </c>
      <c r="J656" s="110">
        <v>282.65846135606699</v>
      </c>
      <c r="K656" s="379">
        <f t="shared" si="36"/>
        <v>8</v>
      </c>
    </row>
    <row r="657" spans="1:52" ht="27.75" customHeight="1" x14ac:dyDescent="0.2">
      <c r="A657" s="19" t="s">
        <v>66</v>
      </c>
      <c r="B657" s="110">
        <v>80.942593485743927</v>
      </c>
      <c r="C657" s="334">
        <v>8</v>
      </c>
      <c r="D657" s="110">
        <v>100.00000000000001</v>
      </c>
      <c r="E657" s="658" t="s">
        <v>230</v>
      </c>
      <c r="F657" s="110">
        <v>125.7256743370464</v>
      </c>
      <c r="G657" s="334">
        <v>28</v>
      </c>
      <c r="H657" s="110">
        <v>166.74859034566501</v>
      </c>
      <c r="I657" s="379">
        <f t="shared" si="35"/>
        <v>26</v>
      </c>
      <c r="J657" s="110">
        <v>228.47074750672999</v>
      </c>
      <c r="K657" s="379">
        <f t="shared" si="36"/>
        <v>29</v>
      </c>
    </row>
    <row r="658" spans="1:52" ht="27.75" customHeight="1" x14ac:dyDescent="0.2">
      <c r="A658" s="19" t="s">
        <v>67</v>
      </c>
      <c r="B658" s="110">
        <v>73.112489715219411</v>
      </c>
      <c r="C658" s="334">
        <v>31</v>
      </c>
      <c r="D658" s="110">
        <v>100</v>
      </c>
      <c r="E658" s="658" t="s">
        <v>230</v>
      </c>
      <c r="F658" s="110">
        <v>133.27014643470943</v>
      </c>
      <c r="G658" s="334">
        <v>12</v>
      </c>
      <c r="H658" s="110">
        <v>187.58601134764501</v>
      </c>
      <c r="I658" s="379">
        <f t="shared" si="35"/>
        <v>19</v>
      </c>
      <c r="J658" s="110">
        <v>257.66588812004699</v>
      </c>
      <c r="K658" s="379">
        <f t="shared" si="36"/>
        <v>23</v>
      </c>
    </row>
    <row r="659" spans="1:52" ht="27.75" customHeight="1" x14ac:dyDescent="0.2">
      <c r="A659" s="19" t="s">
        <v>68</v>
      </c>
      <c r="B659" s="110">
        <v>74.510795487244323</v>
      </c>
      <c r="C659" s="334">
        <v>29</v>
      </c>
      <c r="D659" s="110">
        <v>100.00000000000001</v>
      </c>
      <c r="E659" s="658" t="s">
        <v>230</v>
      </c>
      <c r="F659" s="110">
        <v>131.6857744303922</v>
      </c>
      <c r="G659" s="334">
        <v>16</v>
      </c>
      <c r="H659" s="110">
        <v>190.86501837341399</v>
      </c>
      <c r="I659" s="379">
        <f t="shared" si="35"/>
        <v>15</v>
      </c>
      <c r="J659" s="110">
        <v>282.21292679377302</v>
      </c>
      <c r="K659" s="379">
        <f t="shared" si="36"/>
        <v>9</v>
      </c>
    </row>
    <row r="660" spans="1:52" ht="27.75" customHeight="1" x14ac:dyDescent="0.2">
      <c r="A660" s="19" t="s">
        <v>134</v>
      </c>
      <c r="B660" s="110">
        <v>80.257107100372394</v>
      </c>
      <c r="C660" s="334">
        <v>10</v>
      </c>
      <c r="D660" s="110">
        <v>100</v>
      </c>
      <c r="E660" s="658" t="s">
        <v>230</v>
      </c>
      <c r="F660" s="110">
        <v>132.94920287716667</v>
      </c>
      <c r="G660" s="334">
        <v>13</v>
      </c>
      <c r="H660" s="110">
        <v>195.79357361557601</v>
      </c>
      <c r="I660" s="379">
        <f t="shared" si="35"/>
        <v>10</v>
      </c>
      <c r="J660" s="110">
        <v>272.30525138676899</v>
      </c>
      <c r="K660" s="379">
        <f t="shared" si="36"/>
        <v>17</v>
      </c>
    </row>
    <row r="661" spans="1:52" ht="27.75" customHeight="1" x14ac:dyDescent="0.2">
      <c r="A661" s="19" t="s">
        <v>69</v>
      </c>
      <c r="B661" s="110">
        <v>75.282641838012253</v>
      </c>
      <c r="C661" s="334">
        <v>25</v>
      </c>
      <c r="D661" s="110">
        <v>100</v>
      </c>
      <c r="E661" s="658" t="s">
        <v>230</v>
      </c>
      <c r="F661" s="110">
        <v>127.27442973455298</v>
      </c>
      <c r="G661" s="334">
        <v>27</v>
      </c>
      <c r="H661" s="110">
        <v>182.378490769791</v>
      </c>
      <c r="I661" s="379">
        <f t="shared" si="35"/>
        <v>22</v>
      </c>
      <c r="J661" s="110">
        <v>267.38318717337302</v>
      </c>
      <c r="K661" s="379">
        <f t="shared" si="36"/>
        <v>19</v>
      </c>
    </row>
    <row r="662" spans="1:52" ht="27.75" customHeight="1" x14ac:dyDescent="0.2">
      <c r="A662" s="19" t="s">
        <v>73</v>
      </c>
      <c r="B662" s="110">
        <v>75.463486802786534</v>
      </c>
      <c r="C662" s="334">
        <v>23</v>
      </c>
      <c r="D662" s="110">
        <v>99.999999999999986</v>
      </c>
      <c r="E662" s="658" t="s">
        <v>230</v>
      </c>
      <c r="F662" s="110">
        <v>133.8518702011514</v>
      </c>
      <c r="G662" s="334">
        <v>10</v>
      </c>
      <c r="H662" s="110">
        <v>198.46420368993299</v>
      </c>
      <c r="I662" s="379">
        <f t="shared" si="35"/>
        <v>9</v>
      </c>
      <c r="J662" s="110">
        <v>258.69290462668999</v>
      </c>
      <c r="K662" s="379">
        <f t="shared" si="36"/>
        <v>22</v>
      </c>
    </row>
    <row r="663" spans="1:52" ht="27.75" customHeight="1" x14ac:dyDescent="0.2">
      <c r="A663" s="19" t="s">
        <v>70</v>
      </c>
      <c r="B663" s="110">
        <v>83.395812340368693</v>
      </c>
      <c r="C663" s="334">
        <v>3</v>
      </c>
      <c r="D663" s="110">
        <v>99.999999999999986</v>
      </c>
      <c r="E663" s="658" t="s">
        <v>230</v>
      </c>
      <c r="F663" s="110">
        <v>129.18336174879678</v>
      </c>
      <c r="G663" s="334">
        <v>24</v>
      </c>
      <c r="H663" s="110">
        <v>190.28589811954399</v>
      </c>
      <c r="I663" s="379">
        <f t="shared" si="35"/>
        <v>17</v>
      </c>
      <c r="J663" s="110">
        <v>254.74072069789401</v>
      </c>
      <c r="K663" s="379">
        <f t="shared" si="36"/>
        <v>24</v>
      </c>
    </row>
    <row r="664" spans="1:52" ht="27.75" customHeight="1" x14ac:dyDescent="0.2">
      <c r="A664" s="19" t="s">
        <v>36</v>
      </c>
      <c r="B664" s="110">
        <v>77.111671372571408</v>
      </c>
      <c r="C664" s="334">
        <v>18</v>
      </c>
      <c r="D664" s="110">
        <v>100.00000000000001</v>
      </c>
      <c r="E664" s="658" t="s">
        <v>230</v>
      </c>
      <c r="F664" s="110">
        <v>142.55488978600957</v>
      </c>
      <c r="G664" s="334">
        <v>3</v>
      </c>
      <c r="H664" s="110">
        <v>235.33685968480299</v>
      </c>
      <c r="I664" s="379">
        <f t="shared" si="35"/>
        <v>1</v>
      </c>
      <c r="J664" s="110">
        <v>319.38763122023499</v>
      </c>
      <c r="K664" s="379">
        <f t="shared" si="36"/>
        <v>1</v>
      </c>
    </row>
    <row r="665" spans="1:52" s="705" customFormat="1" ht="27.75" customHeight="1" x14ac:dyDescent="0.2">
      <c r="A665" s="199" t="s">
        <v>139</v>
      </c>
      <c r="L665" s="514"/>
      <c r="M665" s="514"/>
      <c r="N665" s="514"/>
      <c r="O665" s="514"/>
      <c r="P665" s="514"/>
      <c r="Q665" s="514"/>
      <c r="R665" s="514"/>
      <c r="S665" s="514"/>
      <c r="T665" s="514"/>
      <c r="U665" s="514"/>
      <c r="V665" s="514"/>
      <c r="W665" s="514"/>
      <c r="X665" s="514"/>
      <c r="Y665" s="514"/>
      <c r="Z665" s="514"/>
      <c r="AA665" s="514"/>
      <c r="AB665" s="514"/>
      <c r="AC665" s="514"/>
      <c r="AD665" s="514"/>
      <c r="AE665" s="514"/>
      <c r="AF665" s="514"/>
      <c r="AG665" s="514"/>
      <c r="AH665" s="514"/>
      <c r="AI665" s="514"/>
      <c r="AJ665" s="514"/>
      <c r="AK665" s="514"/>
      <c r="AL665" s="514"/>
      <c r="AM665" s="514"/>
      <c r="AN665" s="514"/>
      <c r="AO665" s="514"/>
      <c r="AP665" s="514"/>
      <c r="AQ665" s="514"/>
      <c r="AR665" s="514"/>
      <c r="AS665" s="514"/>
      <c r="AT665" s="514"/>
      <c r="AU665" s="514"/>
      <c r="AV665" s="514"/>
      <c r="AW665" s="514"/>
      <c r="AX665" s="514"/>
      <c r="AY665" s="514"/>
      <c r="AZ665" s="514"/>
    </row>
    <row r="667" spans="1:52" ht="27.75" customHeight="1" x14ac:dyDescent="0.2">
      <c r="A667" s="469" t="s">
        <v>916</v>
      </c>
    </row>
    <row r="668" spans="1:52" ht="27.75" customHeight="1" x14ac:dyDescent="0.2">
      <c r="A668" s="723" t="s">
        <v>1</v>
      </c>
      <c r="B668" s="730">
        <v>1399</v>
      </c>
      <c r="C668" s="731"/>
      <c r="D668" s="730">
        <v>1400</v>
      </c>
      <c r="E668" s="731"/>
      <c r="F668" s="730">
        <v>1401</v>
      </c>
      <c r="G668" s="731"/>
      <c r="H668" s="730">
        <v>1402</v>
      </c>
      <c r="I668" s="731"/>
      <c r="J668" s="730">
        <v>1403</v>
      </c>
      <c r="K668" s="731"/>
    </row>
    <row r="669" spans="1:52" ht="27.75" customHeight="1" x14ac:dyDescent="0.2">
      <c r="A669" s="724"/>
      <c r="B669" s="493" t="s">
        <v>269</v>
      </c>
      <c r="C669" s="493" t="s">
        <v>3</v>
      </c>
      <c r="D669" s="493" t="s">
        <v>269</v>
      </c>
      <c r="E669" s="493" t="s">
        <v>3</v>
      </c>
      <c r="F669" s="493" t="s">
        <v>269</v>
      </c>
      <c r="G669" s="493" t="s">
        <v>3</v>
      </c>
      <c r="H669" s="493" t="s">
        <v>269</v>
      </c>
      <c r="I669" s="493" t="s">
        <v>3</v>
      </c>
      <c r="J669" s="493" t="s">
        <v>269</v>
      </c>
      <c r="K669" s="493" t="s">
        <v>3</v>
      </c>
    </row>
    <row r="670" spans="1:52" s="704" customFormat="1" ht="27.75" customHeight="1" x14ac:dyDescent="0.2">
      <c r="A670" s="117" t="s">
        <v>47</v>
      </c>
      <c r="B670" s="364">
        <v>68.05375376394322</v>
      </c>
      <c r="C670" s="1" t="s">
        <v>230</v>
      </c>
      <c r="D670" s="364">
        <v>100</v>
      </c>
      <c r="E670" s="1" t="s">
        <v>230</v>
      </c>
      <c r="F670" s="364">
        <v>136.70132805873084</v>
      </c>
      <c r="G670" s="1" t="s">
        <v>230</v>
      </c>
      <c r="H670" s="364">
        <v>186.882454949898</v>
      </c>
      <c r="I670" s="1" t="s">
        <v>230</v>
      </c>
      <c r="J670" s="364">
        <v>239.55092359278001</v>
      </c>
      <c r="K670" s="1" t="s">
        <v>230</v>
      </c>
      <c r="L670" s="514"/>
      <c r="M670" s="514"/>
      <c r="N670" s="514"/>
      <c r="O670" s="514"/>
      <c r="P670" s="514"/>
      <c r="Q670" s="514"/>
      <c r="R670" s="514"/>
      <c r="S670" s="514"/>
      <c r="T670" s="514"/>
      <c r="U670" s="514"/>
      <c r="V670" s="514"/>
      <c r="W670" s="514"/>
      <c r="X670" s="514"/>
      <c r="Y670" s="514"/>
      <c r="Z670" s="514"/>
      <c r="AA670" s="514"/>
      <c r="AB670" s="514"/>
      <c r="AC670" s="514"/>
      <c r="AD670" s="514"/>
      <c r="AE670" s="514"/>
      <c r="AF670" s="514"/>
      <c r="AG670" s="514"/>
      <c r="AH670" s="514"/>
      <c r="AI670" s="514"/>
      <c r="AJ670" s="514"/>
      <c r="AK670" s="514"/>
      <c r="AL670" s="514"/>
      <c r="AM670" s="514"/>
      <c r="AN670" s="514"/>
      <c r="AO670" s="514"/>
      <c r="AP670" s="514"/>
      <c r="AQ670" s="514"/>
      <c r="AR670" s="514"/>
      <c r="AS670" s="514"/>
      <c r="AT670" s="514"/>
      <c r="AU670" s="514"/>
      <c r="AV670" s="514"/>
      <c r="AW670" s="514"/>
      <c r="AX670" s="514"/>
      <c r="AY670" s="514"/>
      <c r="AZ670" s="514"/>
    </row>
    <row r="671" spans="1:52" ht="27.75" customHeight="1" x14ac:dyDescent="0.2">
      <c r="A671" s="19" t="s">
        <v>48</v>
      </c>
      <c r="B671" s="110">
        <v>68.555576920207997</v>
      </c>
      <c r="C671" s="334">
        <v>13</v>
      </c>
      <c r="D671" s="110">
        <v>99.999999999999986</v>
      </c>
      <c r="E671" s="658" t="s">
        <v>230</v>
      </c>
      <c r="F671" s="110">
        <v>135.00006100276443</v>
      </c>
      <c r="G671" s="334">
        <v>21</v>
      </c>
      <c r="H671" s="110">
        <v>190.25975109849901</v>
      </c>
      <c r="I671" s="379">
        <f>RANK(H671,$H$671:$H$701)</f>
        <v>12</v>
      </c>
      <c r="J671" s="110">
        <v>242.77523385101401</v>
      </c>
      <c r="K671" s="379">
        <f>RANK(J671,$J$671:$J$701)</f>
        <v>12</v>
      </c>
    </row>
    <row r="672" spans="1:52" ht="27.75" customHeight="1" x14ac:dyDescent="0.2">
      <c r="A672" s="19" t="s">
        <v>49</v>
      </c>
      <c r="B672" s="110">
        <v>67.546600883817831</v>
      </c>
      <c r="C672" s="334">
        <v>20</v>
      </c>
      <c r="D672" s="110">
        <v>99.999999999999972</v>
      </c>
      <c r="E672" s="658" t="s">
        <v>230</v>
      </c>
      <c r="F672" s="110">
        <v>142.2552515792753</v>
      </c>
      <c r="G672" s="334">
        <v>5</v>
      </c>
      <c r="H672" s="110">
        <v>196.76405431538399</v>
      </c>
      <c r="I672" s="379">
        <f t="shared" ref="I672:I701" si="37">RANK(H672,$H$671:$H$701)</f>
        <v>6</v>
      </c>
      <c r="J672" s="110">
        <v>258.78439578289499</v>
      </c>
      <c r="K672" s="379">
        <f t="shared" ref="K672:K701" si="38">RANK(J672,$J$671:$J$701)</f>
        <v>3</v>
      </c>
    </row>
    <row r="673" spans="1:11" ht="27.75" customHeight="1" x14ac:dyDescent="0.2">
      <c r="A673" s="19" t="s">
        <v>50</v>
      </c>
      <c r="B673" s="110">
        <v>68.656753982493598</v>
      </c>
      <c r="C673" s="334">
        <v>12</v>
      </c>
      <c r="D673" s="110">
        <v>99.999999999999986</v>
      </c>
      <c r="E673" s="658" t="s">
        <v>230</v>
      </c>
      <c r="F673" s="110">
        <v>146.90279268165335</v>
      </c>
      <c r="G673" s="334">
        <v>2</v>
      </c>
      <c r="H673" s="110">
        <v>193.76941186936199</v>
      </c>
      <c r="I673" s="379">
        <f t="shared" si="37"/>
        <v>10</v>
      </c>
      <c r="J673" s="110">
        <v>246.401501214663</v>
      </c>
      <c r="K673" s="379">
        <f t="shared" si="38"/>
        <v>10</v>
      </c>
    </row>
    <row r="674" spans="1:11" ht="27.75" customHeight="1" x14ac:dyDescent="0.2">
      <c r="A674" s="19" t="s">
        <v>51</v>
      </c>
      <c r="B674" s="110">
        <v>67.605366954428447</v>
      </c>
      <c r="C674" s="334">
        <v>19</v>
      </c>
      <c r="D674" s="110">
        <v>99.999999999999986</v>
      </c>
      <c r="E674" s="658" t="s">
        <v>230</v>
      </c>
      <c r="F674" s="110">
        <v>137.981324584981</v>
      </c>
      <c r="G674" s="334">
        <v>9</v>
      </c>
      <c r="H674" s="110">
        <v>202.707243515649</v>
      </c>
      <c r="I674" s="379">
        <f t="shared" si="37"/>
        <v>4</v>
      </c>
      <c r="J674" s="110">
        <v>258.03708046004999</v>
      </c>
      <c r="K674" s="379">
        <f t="shared" si="38"/>
        <v>4</v>
      </c>
    </row>
    <row r="675" spans="1:11" ht="27.75" customHeight="1" x14ac:dyDescent="0.2">
      <c r="A675" s="19" t="s">
        <v>10</v>
      </c>
      <c r="B675" s="110">
        <v>68.228813816037658</v>
      </c>
      <c r="C675" s="334">
        <v>14</v>
      </c>
      <c r="D675" s="110">
        <v>99.999999999999986</v>
      </c>
      <c r="E675" s="658" t="s">
        <v>230</v>
      </c>
      <c r="F675" s="110">
        <v>136.38226094517478</v>
      </c>
      <c r="G675" s="334">
        <v>15</v>
      </c>
      <c r="H675" s="110">
        <v>189.75441553914601</v>
      </c>
      <c r="I675" s="379">
        <f t="shared" si="37"/>
        <v>13</v>
      </c>
      <c r="J675" s="110">
        <v>239.88756375973199</v>
      </c>
      <c r="K675" s="379">
        <f t="shared" si="38"/>
        <v>17</v>
      </c>
    </row>
    <row r="676" spans="1:11" ht="27.75" customHeight="1" x14ac:dyDescent="0.2">
      <c r="A676" s="19" t="s">
        <v>52</v>
      </c>
      <c r="B676" s="110">
        <v>63.686122326006398</v>
      </c>
      <c r="C676" s="334">
        <v>30</v>
      </c>
      <c r="D676" s="110">
        <v>99.999999999999986</v>
      </c>
      <c r="E676" s="658" t="s">
        <v>230</v>
      </c>
      <c r="F676" s="110">
        <v>143.05076218952195</v>
      </c>
      <c r="G676" s="334">
        <v>4</v>
      </c>
      <c r="H676" s="110">
        <v>203.571234205465</v>
      </c>
      <c r="I676" s="379">
        <f t="shared" si="37"/>
        <v>2</v>
      </c>
      <c r="J676" s="110">
        <v>272.54465235288302</v>
      </c>
      <c r="K676" s="379">
        <f t="shared" si="38"/>
        <v>1</v>
      </c>
    </row>
    <row r="677" spans="1:11" ht="27.75" customHeight="1" x14ac:dyDescent="0.2">
      <c r="A677" s="19" t="s">
        <v>12</v>
      </c>
      <c r="B677" s="110">
        <v>63.375071238663047</v>
      </c>
      <c r="C677" s="334">
        <v>31</v>
      </c>
      <c r="D677" s="110">
        <v>100.00000000000001</v>
      </c>
      <c r="E677" s="658" t="s">
        <v>230</v>
      </c>
      <c r="F677" s="110">
        <v>136.25481318455124</v>
      </c>
      <c r="G677" s="334">
        <v>16</v>
      </c>
      <c r="H677" s="110">
        <v>197.05622063653999</v>
      </c>
      <c r="I677" s="379">
        <f t="shared" si="37"/>
        <v>5</v>
      </c>
      <c r="J677" s="110">
        <v>248.04925253195501</v>
      </c>
      <c r="K677" s="379">
        <f t="shared" si="38"/>
        <v>9</v>
      </c>
    </row>
    <row r="678" spans="1:11" ht="27.75" customHeight="1" x14ac:dyDescent="0.2">
      <c r="A678" s="19" t="s">
        <v>13</v>
      </c>
      <c r="B678" s="110">
        <v>67.674729079550914</v>
      </c>
      <c r="C678" s="334">
        <v>18</v>
      </c>
      <c r="D678" s="110">
        <v>100</v>
      </c>
      <c r="E678" s="658" t="s">
        <v>230</v>
      </c>
      <c r="F678" s="110">
        <v>136.42079551340109</v>
      </c>
      <c r="G678" s="334">
        <v>14</v>
      </c>
      <c r="H678" s="110">
        <v>182.929940481367</v>
      </c>
      <c r="I678" s="379">
        <f t="shared" si="37"/>
        <v>20</v>
      </c>
      <c r="J678" s="110">
        <v>243.17699451046599</v>
      </c>
      <c r="K678" s="379">
        <f t="shared" si="38"/>
        <v>11</v>
      </c>
    </row>
    <row r="679" spans="1:11" ht="27.75" customHeight="1" x14ac:dyDescent="0.2">
      <c r="A679" s="19" t="s">
        <v>54</v>
      </c>
      <c r="B679" s="110">
        <v>66.64813246883881</v>
      </c>
      <c r="C679" s="334">
        <v>24</v>
      </c>
      <c r="D679" s="110">
        <v>100.00000000000003</v>
      </c>
      <c r="E679" s="658" t="s">
        <v>230</v>
      </c>
      <c r="F679" s="110">
        <v>137.68800661128532</v>
      </c>
      <c r="G679" s="334">
        <v>10</v>
      </c>
      <c r="H679" s="110">
        <v>188.671372617256</v>
      </c>
      <c r="I679" s="379">
        <f t="shared" si="37"/>
        <v>15</v>
      </c>
      <c r="J679" s="110">
        <v>241.66936754232401</v>
      </c>
      <c r="K679" s="379">
        <f t="shared" si="38"/>
        <v>15</v>
      </c>
    </row>
    <row r="680" spans="1:11" ht="27.75" customHeight="1" x14ac:dyDescent="0.2">
      <c r="A680" s="19" t="s">
        <v>55</v>
      </c>
      <c r="B680" s="110">
        <v>66.87187508711655</v>
      </c>
      <c r="C680" s="334">
        <v>23</v>
      </c>
      <c r="D680" s="110">
        <v>99.999999999999986</v>
      </c>
      <c r="E680" s="658" t="s">
        <v>230</v>
      </c>
      <c r="F680" s="110">
        <v>130.38217882997517</v>
      </c>
      <c r="G680" s="334">
        <v>28</v>
      </c>
      <c r="H680" s="110">
        <v>177.04407474536799</v>
      </c>
      <c r="I680" s="379">
        <f t="shared" si="37"/>
        <v>25</v>
      </c>
      <c r="J680" s="110">
        <v>219.24439750918501</v>
      </c>
      <c r="K680" s="379">
        <f t="shared" si="38"/>
        <v>27</v>
      </c>
    </row>
    <row r="681" spans="1:11" ht="27.75" customHeight="1" x14ac:dyDescent="0.2">
      <c r="A681" s="19" t="s">
        <v>56</v>
      </c>
      <c r="B681" s="110">
        <v>67.817909320046823</v>
      </c>
      <c r="C681" s="334">
        <v>16</v>
      </c>
      <c r="D681" s="110">
        <v>100</v>
      </c>
      <c r="E681" s="658" t="s">
        <v>230</v>
      </c>
      <c r="F681" s="110">
        <v>135.25761952948031</v>
      </c>
      <c r="G681" s="334">
        <v>19</v>
      </c>
      <c r="H681" s="110">
        <v>187.68817591804699</v>
      </c>
      <c r="I681" s="379">
        <f t="shared" si="37"/>
        <v>16</v>
      </c>
      <c r="J681" s="110">
        <v>238.038884992465</v>
      </c>
      <c r="K681" s="379">
        <f t="shared" si="38"/>
        <v>18</v>
      </c>
    </row>
    <row r="682" spans="1:11" ht="27.75" customHeight="1" x14ac:dyDescent="0.2">
      <c r="A682" s="19" t="s">
        <v>57</v>
      </c>
      <c r="B682" s="110">
        <v>69.261855272558861</v>
      </c>
      <c r="C682" s="334">
        <v>8</v>
      </c>
      <c r="D682" s="110">
        <v>100</v>
      </c>
      <c r="E682" s="658" t="s">
        <v>230</v>
      </c>
      <c r="F682" s="110">
        <v>140.62384084673647</v>
      </c>
      <c r="G682" s="334">
        <v>6</v>
      </c>
      <c r="H682" s="110">
        <v>194.746430914092</v>
      </c>
      <c r="I682" s="379">
        <f t="shared" si="37"/>
        <v>9</v>
      </c>
      <c r="J682" s="110">
        <v>242.73765991688001</v>
      </c>
      <c r="K682" s="379">
        <f t="shared" si="38"/>
        <v>13</v>
      </c>
    </row>
    <row r="683" spans="1:11" ht="27.75" customHeight="1" x14ac:dyDescent="0.2">
      <c r="A683" s="19" t="s">
        <v>58</v>
      </c>
      <c r="B683" s="110">
        <v>69.985810050301723</v>
      </c>
      <c r="C683" s="334">
        <v>5</v>
      </c>
      <c r="D683" s="110">
        <v>100</v>
      </c>
      <c r="E683" s="658" t="s">
        <v>230</v>
      </c>
      <c r="F683" s="110">
        <v>132.66281403355131</v>
      </c>
      <c r="G683" s="334">
        <v>24</v>
      </c>
      <c r="H683" s="110">
        <v>172.96590900409001</v>
      </c>
      <c r="I683" s="379">
        <f t="shared" si="37"/>
        <v>27</v>
      </c>
      <c r="J683" s="110">
        <v>223.429800669054</v>
      </c>
      <c r="K683" s="379">
        <f t="shared" si="38"/>
        <v>25</v>
      </c>
    </row>
    <row r="684" spans="1:11" ht="27.75" customHeight="1" x14ac:dyDescent="0.2">
      <c r="A684" s="19" t="s">
        <v>19</v>
      </c>
      <c r="B684" s="110">
        <v>66.96446857867727</v>
      </c>
      <c r="C684" s="334">
        <v>22</v>
      </c>
      <c r="D684" s="110">
        <v>100</v>
      </c>
      <c r="E684" s="658" t="s">
        <v>230</v>
      </c>
      <c r="F684" s="110">
        <v>127.59702367213694</v>
      </c>
      <c r="G684" s="334">
        <v>31</v>
      </c>
      <c r="H684" s="110">
        <v>171.10493189085901</v>
      </c>
      <c r="I684" s="379">
        <f t="shared" si="37"/>
        <v>29</v>
      </c>
      <c r="J684" s="110">
        <v>213.63938918059699</v>
      </c>
      <c r="K684" s="379">
        <f t="shared" si="38"/>
        <v>29</v>
      </c>
    </row>
    <row r="685" spans="1:11" ht="27.75" customHeight="1" x14ac:dyDescent="0.2">
      <c r="A685" s="19" t="s">
        <v>59</v>
      </c>
      <c r="B685" s="110">
        <v>70.106422007849545</v>
      </c>
      <c r="C685" s="334">
        <v>4</v>
      </c>
      <c r="D685" s="110">
        <v>100</v>
      </c>
      <c r="E685" s="658" t="s">
        <v>230</v>
      </c>
      <c r="F685" s="110">
        <v>132.18587886591473</v>
      </c>
      <c r="G685" s="334">
        <v>26</v>
      </c>
      <c r="H685" s="110">
        <v>172.57226924530599</v>
      </c>
      <c r="I685" s="379">
        <f t="shared" si="37"/>
        <v>28</v>
      </c>
      <c r="J685" s="110">
        <v>226.32520616676001</v>
      </c>
      <c r="K685" s="379">
        <f t="shared" si="38"/>
        <v>24</v>
      </c>
    </row>
    <row r="686" spans="1:11" ht="27.75" customHeight="1" x14ac:dyDescent="0.2">
      <c r="A686" s="19" t="s">
        <v>21</v>
      </c>
      <c r="B686" s="110">
        <v>68.844386849958568</v>
      </c>
      <c r="C686" s="334">
        <v>11</v>
      </c>
      <c r="D686" s="110">
        <v>100</v>
      </c>
      <c r="E686" s="658" t="s">
        <v>230</v>
      </c>
      <c r="F686" s="110">
        <v>158.01444395770818</v>
      </c>
      <c r="G686" s="334">
        <v>1</v>
      </c>
      <c r="H686" s="110">
        <v>207.558318770146</v>
      </c>
      <c r="I686" s="379">
        <f t="shared" si="37"/>
        <v>1</v>
      </c>
      <c r="J686" s="110">
        <v>257.91851236883599</v>
      </c>
      <c r="K686" s="379">
        <f t="shared" si="38"/>
        <v>5</v>
      </c>
    </row>
    <row r="687" spans="1:11" ht="27.75" customHeight="1" x14ac:dyDescent="0.2">
      <c r="A687" s="19" t="s">
        <v>60</v>
      </c>
      <c r="B687" s="110">
        <v>66.574150764111423</v>
      </c>
      <c r="C687" s="334">
        <v>25</v>
      </c>
      <c r="D687" s="110">
        <v>100.00000000000001</v>
      </c>
      <c r="E687" s="658" t="s">
        <v>230</v>
      </c>
      <c r="F687" s="110">
        <v>138.45044308752352</v>
      </c>
      <c r="G687" s="334">
        <v>8</v>
      </c>
      <c r="H687" s="110">
        <v>194.76778197335801</v>
      </c>
      <c r="I687" s="379">
        <f t="shared" si="37"/>
        <v>8</v>
      </c>
      <c r="J687" s="110">
        <v>253.65867828760199</v>
      </c>
      <c r="K687" s="379">
        <f t="shared" si="38"/>
        <v>6</v>
      </c>
    </row>
    <row r="688" spans="1:11" ht="27.75" customHeight="1" x14ac:dyDescent="0.2">
      <c r="A688" s="19" t="s">
        <v>61</v>
      </c>
      <c r="B688" s="110">
        <v>67.686173987260418</v>
      </c>
      <c r="C688" s="334">
        <v>17</v>
      </c>
      <c r="D688" s="110">
        <v>100.00000000000001</v>
      </c>
      <c r="E688" s="658" t="s">
        <v>230</v>
      </c>
      <c r="F688" s="110">
        <v>129.01759242926491</v>
      </c>
      <c r="G688" s="334">
        <v>30</v>
      </c>
      <c r="H688" s="110">
        <v>169.19270531681701</v>
      </c>
      <c r="I688" s="379">
        <f t="shared" si="37"/>
        <v>31</v>
      </c>
      <c r="J688" s="110">
        <v>211.91309998574999</v>
      </c>
      <c r="K688" s="379">
        <f t="shared" si="38"/>
        <v>30</v>
      </c>
    </row>
    <row r="689" spans="1:52" ht="27.75" customHeight="1" x14ac:dyDescent="0.2">
      <c r="A689" s="19" t="s">
        <v>62</v>
      </c>
      <c r="B689" s="110">
        <v>70.598204939181457</v>
      </c>
      <c r="C689" s="334">
        <v>3</v>
      </c>
      <c r="D689" s="110">
        <v>100.00000000000001</v>
      </c>
      <c r="E689" s="658" t="s">
        <v>230</v>
      </c>
      <c r="F689" s="110">
        <v>133.58661268546024</v>
      </c>
      <c r="G689" s="334">
        <v>23</v>
      </c>
      <c r="H689" s="110">
        <v>186.34185034903899</v>
      </c>
      <c r="I689" s="379">
        <f t="shared" si="37"/>
        <v>18</v>
      </c>
      <c r="J689" s="110">
        <v>235.64686929078499</v>
      </c>
      <c r="K689" s="379">
        <f t="shared" si="38"/>
        <v>20</v>
      </c>
    </row>
    <row r="690" spans="1:52" ht="27.75" customHeight="1" x14ac:dyDescent="0.2">
      <c r="A690" s="19" t="s">
        <v>63</v>
      </c>
      <c r="B690" s="110">
        <v>68.983089725957285</v>
      </c>
      <c r="C690" s="334">
        <v>9</v>
      </c>
      <c r="D690" s="110">
        <v>100.00000000000001</v>
      </c>
      <c r="E690" s="658" t="s">
        <v>230</v>
      </c>
      <c r="F690" s="110">
        <v>139.4648875614478</v>
      </c>
      <c r="G690" s="334">
        <v>7</v>
      </c>
      <c r="H690" s="110">
        <v>196.62286691270199</v>
      </c>
      <c r="I690" s="379">
        <f t="shared" si="37"/>
        <v>7</v>
      </c>
      <c r="J690" s="110">
        <v>252.79538944920401</v>
      </c>
      <c r="K690" s="379">
        <f t="shared" si="38"/>
        <v>7</v>
      </c>
    </row>
    <row r="691" spans="1:52" ht="27.75" customHeight="1" x14ac:dyDescent="0.2">
      <c r="A691" s="19" t="s">
        <v>72</v>
      </c>
      <c r="B691" s="110">
        <v>67.527600556904318</v>
      </c>
      <c r="C691" s="334">
        <v>21</v>
      </c>
      <c r="D691" s="110">
        <v>99.999999999999972</v>
      </c>
      <c r="E691" s="658" t="s">
        <v>230</v>
      </c>
      <c r="F691" s="110">
        <v>136.57839471119769</v>
      </c>
      <c r="G691" s="334">
        <v>13</v>
      </c>
      <c r="H691" s="110">
        <v>169.90369986588999</v>
      </c>
      <c r="I691" s="379">
        <f t="shared" si="37"/>
        <v>30</v>
      </c>
      <c r="J691" s="110">
        <v>211.167471690616</v>
      </c>
      <c r="K691" s="379">
        <f t="shared" si="38"/>
        <v>31</v>
      </c>
    </row>
    <row r="692" spans="1:52" ht="27.75" customHeight="1" x14ac:dyDescent="0.2">
      <c r="A692" s="19" t="s">
        <v>64</v>
      </c>
      <c r="B692" s="110">
        <v>66.553310486272423</v>
      </c>
      <c r="C692" s="334">
        <v>26</v>
      </c>
      <c r="D692" s="110">
        <v>100</v>
      </c>
      <c r="E692" s="658" t="s">
        <v>230</v>
      </c>
      <c r="F692" s="110">
        <v>136.24591199746897</v>
      </c>
      <c r="G692" s="334">
        <v>17</v>
      </c>
      <c r="H692" s="110">
        <v>182.81129037689499</v>
      </c>
      <c r="I692" s="379">
        <f t="shared" si="37"/>
        <v>21</v>
      </c>
      <c r="J692" s="110">
        <v>234.64693314554199</v>
      </c>
      <c r="K692" s="379">
        <f t="shared" si="38"/>
        <v>21</v>
      </c>
    </row>
    <row r="693" spans="1:52" ht="27.75" customHeight="1" x14ac:dyDescent="0.2">
      <c r="A693" s="19" t="s">
        <v>65</v>
      </c>
      <c r="B693" s="110">
        <v>65.925015173187006</v>
      </c>
      <c r="C693" s="334">
        <v>29</v>
      </c>
      <c r="D693" s="110">
        <v>100</v>
      </c>
      <c r="E693" s="658" t="s">
        <v>230</v>
      </c>
      <c r="F693" s="110">
        <v>137.21533286454553</v>
      </c>
      <c r="G693" s="334">
        <v>11</v>
      </c>
      <c r="H693" s="110">
        <v>189.350541535312</v>
      </c>
      <c r="I693" s="379">
        <f t="shared" si="37"/>
        <v>14</v>
      </c>
      <c r="J693" s="110">
        <v>242.15306493643399</v>
      </c>
      <c r="K693" s="379">
        <f t="shared" si="38"/>
        <v>14</v>
      </c>
    </row>
    <row r="694" spans="1:52" ht="27.75" customHeight="1" x14ac:dyDescent="0.2">
      <c r="A694" s="19" t="s">
        <v>66</v>
      </c>
      <c r="B694" s="110">
        <v>69.667789434649151</v>
      </c>
      <c r="C694" s="334">
        <v>7</v>
      </c>
      <c r="D694" s="110">
        <v>99.999999999999986</v>
      </c>
      <c r="E694" s="658" t="s">
        <v>230</v>
      </c>
      <c r="F694" s="110">
        <v>134.0616967856183</v>
      </c>
      <c r="G694" s="334">
        <v>22</v>
      </c>
      <c r="H694" s="110">
        <v>191.609066298952</v>
      </c>
      <c r="I694" s="379">
        <f t="shared" si="37"/>
        <v>11</v>
      </c>
      <c r="J694" s="110">
        <v>250.71887937847299</v>
      </c>
      <c r="K694" s="379">
        <f t="shared" si="38"/>
        <v>8</v>
      </c>
    </row>
    <row r="695" spans="1:52" ht="27.75" customHeight="1" x14ac:dyDescent="0.2">
      <c r="A695" s="19" t="s">
        <v>67</v>
      </c>
      <c r="B695" s="110">
        <v>70.844787166397325</v>
      </c>
      <c r="C695" s="334">
        <v>2</v>
      </c>
      <c r="D695" s="110">
        <v>100</v>
      </c>
      <c r="E695" s="658" t="s">
        <v>230</v>
      </c>
      <c r="F695" s="110">
        <v>132.28799294658893</v>
      </c>
      <c r="G695" s="334">
        <v>25</v>
      </c>
      <c r="H695" s="110">
        <v>175.80137237431799</v>
      </c>
      <c r="I695" s="379">
        <f t="shared" si="37"/>
        <v>26</v>
      </c>
      <c r="J695" s="110">
        <v>216.76967692957001</v>
      </c>
      <c r="K695" s="379">
        <f t="shared" si="38"/>
        <v>28</v>
      </c>
    </row>
    <row r="696" spans="1:52" ht="27.75" customHeight="1" x14ac:dyDescent="0.2">
      <c r="A696" s="19" t="s">
        <v>68</v>
      </c>
      <c r="B696" s="110">
        <v>68.15105901681811</v>
      </c>
      <c r="C696" s="334">
        <v>15</v>
      </c>
      <c r="D696" s="110">
        <v>99.999999999999986</v>
      </c>
      <c r="E696" s="658" t="s">
        <v>230</v>
      </c>
      <c r="F696" s="110">
        <v>136.78922030132014</v>
      </c>
      <c r="G696" s="334">
        <v>12</v>
      </c>
      <c r="H696" s="110">
        <v>185.93750484588199</v>
      </c>
      <c r="I696" s="379">
        <f t="shared" si="37"/>
        <v>19</v>
      </c>
      <c r="J696" s="110">
        <v>240.30721688491201</v>
      </c>
      <c r="K696" s="379">
        <f t="shared" si="38"/>
        <v>16</v>
      </c>
    </row>
    <row r="697" spans="1:52" ht="27.75" customHeight="1" x14ac:dyDescent="0.2">
      <c r="A697" s="19" t="s">
        <v>134</v>
      </c>
      <c r="B697" s="110">
        <v>65.985650798944235</v>
      </c>
      <c r="C697" s="334">
        <v>28</v>
      </c>
      <c r="D697" s="110">
        <v>99.999999999999986</v>
      </c>
      <c r="E697" s="658" t="s">
        <v>230</v>
      </c>
      <c r="F697" s="110">
        <v>135.06874200674181</v>
      </c>
      <c r="G697" s="334">
        <v>20</v>
      </c>
      <c r="H697" s="110">
        <v>177.10114028972799</v>
      </c>
      <c r="I697" s="379">
        <f t="shared" si="37"/>
        <v>24</v>
      </c>
      <c r="J697" s="110">
        <v>227.818122122945</v>
      </c>
      <c r="K697" s="379">
        <f t="shared" si="38"/>
        <v>23</v>
      </c>
    </row>
    <row r="698" spans="1:52" ht="27.75" customHeight="1" x14ac:dyDescent="0.2">
      <c r="A698" s="19" t="s">
        <v>69</v>
      </c>
      <c r="B698" s="110">
        <v>69.957753723979451</v>
      </c>
      <c r="C698" s="334">
        <v>6</v>
      </c>
      <c r="D698" s="110">
        <v>100</v>
      </c>
      <c r="E698" s="658" t="s">
        <v>230</v>
      </c>
      <c r="F698" s="110">
        <v>131.1384005803481</v>
      </c>
      <c r="G698" s="334">
        <v>27</v>
      </c>
      <c r="H698" s="110">
        <v>180.55203828140299</v>
      </c>
      <c r="I698" s="379">
        <f t="shared" si="37"/>
        <v>22</v>
      </c>
      <c r="J698" s="110">
        <v>232.05869589919701</v>
      </c>
      <c r="K698" s="379">
        <f t="shared" si="38"/>
        <v>22</v>
      </c>
    </row>
    <row r="699" spans="1:52" ht="27.75" customHeight="1" x14ac:dyDescent="0.2">
      <c r="A699" s="19" t="s">
        <v>73</v>
      </c>
      <c r="B699" s="110">
        <v>68.914130735230898</v>
      </c>
      <c r="C699" s="334">
        <v>10</v>
      </c>
      <c r="D699" s="110">
        <v>100</v>
      </c>
      <c r="E699" s="658" t="s">
        <v>230</v>
      </c>
      <c r="F699" s="110">
        <v>144.81463067952996</v>
      </c>
      <c r="G699" s="334">
        <v>3</v>
      </c>
      <c r="H699" s="110">
        <v>202.89519427962901</v>
      </c>
      <c r="I699" s="379">
        <f t="shared" si="37"/>
        <v>3</v>
      </c>
      <c r="J699" s="110">
        <v>270.73657087829298</v>
      </c>
      <c r="K699" s="379">
        <f t="shared" si="38"/>
        <v>2</v>
      </c>
    </row>
    <row r="700" spans="1:52" ht="27.75" customHeight="1" x14ac:dyDescent="0.2">
      <c r="A700" s="19" t="s">
        <v>70</v>
      </c>
      <c r="B700" s="110">
        <v>72.728749279979326</v>
      </c>
      <c r="C700" s="334">
        <v>1</v>
      </c>
      <c r="D700" s="110">
        <v>100.00000000000003</v>
      </c>
      <c r="E700" s="658" t="s">
        <v>230</v>
      </c>
      <c r="F700" s="110">
        <v>136.16923376083133</v>
      </c>
      <c r="G700" s="334">
        <v>18</v>
      </c>
      <c r="H700" s="110">
        <v>187.579162800994</v>
      </c>
      <c r="I700" s="379">
        <f t="shared" si="37"/>
        <v>17</v>
      </c>
      <c r="J700" s="110">
        <v>235.85494934905901</v>
      </c>
      <c r="K700" s="379">
        <f t="shared" si="38"/>
        <v>19</v>
      </c>
    </row>
    <row r="701" spans="1:52" ht="27.75" customHeight="1" x14ac:dyDescent="0.2">
      <c r="A701" s="19" t="s">
        <v>36</v>
      </c>
      <c r="B701" s="110">
        <v>66.191825028451746</v>
      </c>
      <c r="C701" s="334">
        <v>27</v>
      </c>
      <c r="D701" s="110">
        <v>100</v>
      </c>
      <c r="E701" s="658" t="s">
        <v>230</v>
      </c>
      <c r="F701" s="110">
        <v>129.39353865016193</v>
      </c>
      <c r="G701" s="334">
        <v>29</v>
      </c>
      <c r="H701" s="110">
        <v>179.31544055232499</v>
      </c>
      <c r="I701" s="379">
        <f t="shared" si="37"/>
        <v>23</v>
      </c>
      <c r="J701" s="110">
        <v>220.44355782982501</v>
      </c>
      <c r="K701" s="379">
        <f t="shared" si="38"/>
        <v>26</v>
      </c>
    </row>
    <row r="702" spans="1:52" s="705" customFormat="1" ht="27.75" customHeight="1" x14ac:dyDescent="0.2">
      <c r="A702" s="199" t="s">
        <v>139</v>
      </c>
      <c r="L702" s="514"/>
      <c r="M702" s="514"/>
      <c r="N702" s="514"/>
      <c r="O702" s="514"/>
      <c r="P702" s="514"/>
      <c r="Q702" s="514"/>
      <c r="R702" s="514"/>
      <c r="S702" s="514"/>
      <c r="T702" s="514"/>
      <c r="U702" s="514"/>
      <c r="V702" s="514"/>
      <c r="W702" s="514"/>
      <c r="X702" s="514"/>
      <c r="Y702" s="514"/>
      <c r="Z702" s="514"/>
      <c r="AA702" s="514"/>
      <c r="AB702" s="514"/>
      <c r="AC702" s="514"/>
      <c r="AD702" s="514"/>
      <c r="AE702" s="514"/>
      <c r="AF702" s="514"/>
      <c r="AG702" s="514"/>
      <c r="AH702" s="514"/>
      <c r="AI702" s="514"/>
      <c r="AJ702" s="514"/>
      <c r="AK702" s="514"/>
      <c r="AL702" s="514"/>
      <c r="AM702" s="514"/>
      <c r="AN702" s="514"/>
      <c r="AO702" s="514"/>
      <c r="AP702" s="514"/>
      <c r="AQ702" s="514"/>
      <c r="AR702" s="514"/>
      <c r="AS702" s="514"/>
      <c r="AT702" s="514"/>
      <c r="AU702" s="514"/>
      <c r="AV702" s="514"/>
      <c r="AW702" s="514"/>
      <c r="AX702" s="514"/>
      <c r="AY702" s="514"/>
      <c r="AZ702" s="514"/>
    </row>
    <row r="704" spans="1:52" ht="27.75" customHeight="1" x14ac:dyDescent="0.2">
      <c r="A704" s="469" t="s">
        <v>917</v>
      </c>
    </row>
    <row r="705" spans="1:52" ht="27.75" customHeight="1" x14ac:dyDescent="0.2">
      <c r="A705" s="723" t="s">
        <v>1</v>
      </c>
      <c r="B705" s="730">
        <v>1399</v>
      </c>
      <c r="C705" s="731"/>
      <c r="D705" s="730">
        <v>1400</v>
      </c>
      <c r="E705" s="731"/>
      <c r="F705" s="730">
        <v>1401</v>
      </c>
      <c r="G705" s="731"/>
      <c r="H705" s="730">
        <v>1402</v>
      </c>
      <c r="I705" s="731"/>
      <c r="J705" s="730">
        <v>1403</v>
      </c>
      <c r="K705" s="731"/>
    </row>
    <row r="706" spans="1:52" ht="27.75" customHeight="1" x14ac:dyDescent="0.2">
      <c r="A706" s="724"/>
      <c r="B706" s="492" t="s">
        <v>269</v>
      </c>
      <c r="C706" s="492" t="s">
        <v>3</v>
      </c>
      <c r="D706" s="493" t="s">
        <v>269</v>
      </c>
      <c r="E706" s="493" t="s">
        <v>3</v>
      </c>
      <c r="F706" s="493" t="s">
        <v>269</v>
      </c>
      <c r="G706" s="493" t="s">
        <v>3</v>
      </c>
      <c r="H706" s="493" t="s">
        <v>269</v>
      </c>
      <c r="I706" s="493" t="s">
        <v>3</v>
      </c>
      <c r="J706" s="493" t="s">
        <v>269</v>
      </c>
      <c r="K706" s="493" t="s">
        <v>3</v>
      </c>
    </row>
    <row r="707" spans="1:52" s="704" customFormat="1" ht="27.75" customHeight="1" x14ac:dyDescent="0.2">
      <c r="A707" s="117" t="s">
        <v>47</v>
      </c>
      <c r="B707" s="364">
        <v>71.877522518999371</v>
      </c>
      <c r="C707" s="1" t="s">
        <v>230</v>
      </c>
      <c r="D707" s="364">
        <v>100.00000000000001</v>
      </c>
      <c r="E707" s="1" t="s">
        <v>230</v>
      </c>
      <c r="F707" s="364">
        <v>141.09919592345477</v>
      </c>
      <c r="G707" s="1" t="s">
        <v>230</v>
      </c>
      <c r="H707" s="364">
        <v>198.17573423113501</v>
      </c>
      <c r="I707" s="1" t="s">
        <v>230</v>
      </c>
      <c r="J707" s="364">
        <v>255.54961261417401</v>
      </c>
      <c r="K707" s="1" t="s">
        <v>230</v>
      </c>
      <c r="L707" s="514"/>
      <c r="M707" s="514"/>
      <c r="N707" s="514"/>
      <c r="O707" s="514"/>
      <c r="P707" s="514"/>
      <c r="Q707" s="514"/>
      <c r="R707" s="514"/>
      <c r="S707" s="514"/>
      <c r="T707" s="514"/>
      <c r="U707" s="514"/>
      <c r="V707" s="514"/>
      <c r="W707" s="514"/>
      <c r="X707" s="514"/>
      <c r="Y707" s="514"/>
      <c r="Z707" s="514"/>
      <c r="AA707" s="514"/>
      <c r="AB707" s="514"/>
      <c r="AC707" s="514"/>
      <c r="AD707" s="514"/>
      <c r="AE707" s="514"/>
      <c r="AF707" s="514"/>
      <c r="AG707" s="514"/>
      <c r="AH707" s="514"/>
      <c r="AI707" s="514"/>
      <c r="AJ707" s="514"/>
      <c r="AK707" s="514"/>
      <c r="AL707" s="514"/>
      <c r="AM707" s="514"/>
      <c r="AN707" s="514"/>
      <c r="AO707" s="514"/>
      <c r="AP707" s="514"/>
      <c r="AQ707" s="514"/>
      <c r="AR707" s="514"/>
      <c r="AS707" s="514"/>
      <c r="AT707" s="514"/>
      <c r="AU707" s="514"/>
      <c r="AV707" s="514"/>
      <c r="AW707" s="514"/>
      <c r="AX707" s="514"/>
      <c r="AY707" s="514"/>
      <c r="AZ707" s="514"/>
    </row>
    <row r="708" spans="1:52" ht="27.75" customHeight="1" x14ac:dyDescent="0.2">
      <c r="A708" s="19" t="s">
        <v>48</v>
      </c>
      <c r="B708" s="110">
        <v>69.792980088921198</v>
      </c>
      <c r="C708" s="334">
        <v>25</v>
      </c>
      <c r="D708" s="110">
        <v>100</v>
      </c>
      <c r="E708" s="658" t="s">
        <v>230</v>
      </c>
      <c r="F708" s="110">
        <v>137.41148417963083</v>
      </c>
      <c r="G708" s="334">
        <v>21</v>
      </c>
      <c r="H708" s="110">
        <v>195.52735579924601</v>
      </c>
      <c r="I708" s="379">
        <f>RANK(H708,$H$708:$H$738)</f>
        <v>18</v>
      </c>
      <c r="J708" s="110">
        <v>248.820072689933</v>
      </c>
      <c r="K708" s="379">
        <f>RANK(J708,$J$708:$J$738)</f>
        <v>19</v>
      </c>
    </row>
    <row r="709" spans="1:52" ht="27.75" customHeight="1" x14ac:dyDescent="0.2">
      <c r="A709" s="19" t="s">
        <v>49</v>
      </c>
      <c r="B709" s="110">
        <v>65.914643629111353</v>
      </c>
      <c r="C709" s="334">
        <v>30</v>
      </c>
      <c r="D709" s="110">
        <v>99.999999999999972</v>
      </c>
      <c r="E709" s="658" t="s">
        <v>230</v>
      </c>
      <c r="F709" s="110">
        <v>140.42833698331953</v>
      </c>
      <c r="G709" s="334">
        <v>15</v>
      </c>
      <c r="H709" s="110">
        <v>196.27948849019401</v>
      </c>
      <c r="I709" s="379">
        <f t="shared" ref="I709:I738" si="39">RANK(H709,$H$708:$H$738)</f>
        <v>17</v>
      </c>
      <c r="J709" s="110">
        <v>260.18715852824101</v>
      </c>
      <c r="K709" s="379">
        <f t="shared" ref="K709:K738" si="40">RANK(J709,$J$708:$J$738)</f>
        <v>15</v>
      </c>
    </row>
    <row r="710" spans="1:52" ht="27.75" customHeight="1" x14ac:dyDescent="0.2">
      <c r="A710" s="19" t="s">
        <v>50</v>
      </c>
      <c r="B710" s="110">
        <v>76.466141622418192</v>
      </c>
      <c r="C710" s="334">
        <v>1</v>
      </c>
      <c r="D710" s="110">
        <v>100.00000000000001</v>
      </c>
      <c r="E710" s="658" t="s">
        <v>230</v>
      </c>
      <c r="F710" s="110">
        <v>129.5885257711052</v>
      </c>
      <c r="G710" s="334">
        <v>31</v>
      </c>
      <c r="H710" s="110">
        <v>177.92197718593499</v>
      </c>
      <c r="I710" s="379">
        <f t="shared" si="39"/>
        <v>31</v>
      </c>
      <c r="J710" s="110">
        <v>223.403834912028</v>
      </c>
      <c r="K710" s="379">
        <f t="shared" si="40"/>
        <v>30</v>
      </c>
    </row>
    <row r="711" spans="1:52" ht="27.75" customHeight="1" x14ac:dyDescent="0.2">
      <c r="A711" s="19" t="s">
        <v>51</v>
      </c>
      <c r="B711" s="110">
        <v>70.475471210927765</v>
      </c>
      <c r="C711" s="334">
        <v>22</v>
      </c>
      <c r="D711" s="110">
        <v>99.999999999999986</v>
      </c>
      <c r="E711" s="658" t="s">
        <v>230</v>
      </c>
      <c r="F711" s="110">
        <v>141.07750319336091</v>
      </c>
      <c r="G711" s="334">
        <v>12</v>
      </c>
      <c r="H711" s="110">
        <v>209.88011762590699</v>
      </c>
      <c r="I711" s="379">
        <f t="shared" si="39"/>
        <v>7</v>
      </c>
      <c r="J711" s="110">
        <v>282.84983309032998</v>
      </c>
      <c r="K711" s="379">
        <f t="shared" si="40"/>
        <v>5</v>
      </c>
    </row>
    <row r="712" spans="1:52" ht="27.75" customHeight="1" x14ac:dyDescent="0.2">
      <c r="A712" s="19" t="s">
        <v>10</v>
      </c>
      <c r="B712" s="110">
        <v>72.087656384432023</v>
      </c>
      <c r="C712" s="334">
        <v>19</v>
      </c>
      <c r="D712" s="110">
        <v>99.999999999999986</v>
      </c>
      <c r="E712" s="658" t="s">
        <v>230</v>
      </c>
      <c r="F712" s="110">
        <v>151.25060711663414</v>
      </c>
      <c r="G712" s="334">
        <v>2</v>
      </c>
      <c r="H712" s="110">
        <v>228.520694698304</v>
      </c>
      <c r="I712" s="379">
        <f t="shared" si="39"/>
        <v>1</v>
      </c>
      <c r="J712" s="110">
        <v>287.61243864046401</v>
      </c>
      <c r="K712" s="379">
        <f t="shared" si="40"/>
        <v>1</v>
      </c>
    </row>
    <row r="713" spans="1:52" ht="27.75" customHeight="1" x14ac:dyDescent="0.2">
      <c r="A713" s="19" t="s">
        <v>52</v>
      </c>
      <c r="B713" s="110">
        <v>66.398666340535158</v>
      </c>
      <c r="C713" s="334">
        <v>29</v>
      </c>
      <c r="D713" s="110">
        <v>100</v>
      </c>
      <c r="E713" s="658" t="s">
        <v>230</v>
      </c>
      <c r="F713" s="110">
        <v>147.59486563149935</v>
      </c>
      <c r="G713" s="334">
        <v>6</v>
      </c>
      <c r="H713" s="110">
        <v>217.633967555109</v>
      </c>
      <c r="I713" s="379">
        <f t="shared" si="39"/>
        <v>4</v>
      </c>
      <c r="J713" s="110">
        <v>284.70544723383603</v>
      </c>
      <c r="K713" s="379">
        <f t="shared" si="40"/>
        <v>3</v>
      </c>
    </row>
    <row r="714" spans="1:52" ht="27.75" customHeight="1" x14ac:dyDescent="0.2">
      <c r="A714" s="19" t="s">
        <v>12</v>
      </c>
      <c r="B714" s="110">
        <v>72.649472508851929</v>
      </c>
      <c r="C714" s="334">
        <v>17</v>
      </c>
      <c r="D714" s="110">
        <v>100</v>
      </c>
      <c r="E714" s="658" t="s">
        <v>230</v>
      </c>
      <c r="F714" s="110">
        <v>136.84054620199942</v>
      </c>
      <c r="G714" s="334">
        <v>23</v>
      </c>
      <c r="H714" s="110">
        <v>191.46387302100501</v>
      </c>
      <c r="I714" s="379">
        <f t="shared" si="39"/>
        <v>23</v>
      </c>
      <c r="J714" s="110">
        <v>236.93524736821999</v>
      </c>
      <c r="K714" s="379">
        <f t="shared" si="40"/>
        <v>26</v>
      </c>
    </row>
    <row r="715" spans="1:52" ht="27.75" customHeight="1" x14ac:dyDescent="0.2">
      <c r="A715" s="19" t="s">
        <v>13</v>
      </c>
      <c r="B715" s="110">
        <v>72.903230339720267</v>
      </c>
      <c r="C715" s="334">
        <v>13</v>
      </c>
      <c r="D715" s="110">
        <v>99.999999999999986</v>
      </c>
      <c r="E715" s="658" t="s">
        <v>230</v>
      </c>
      <c r="F715" s="110">
        <v>148.21311730484203</v>
      </c>
      <c r="G715" s="334">
        <v>5</v>
      </c>
      <c r="H715" s="110">
        <v>214.975245716312</v>
      </c>
      <c r="I715" s="379">
        <f t="shared" si="39"/>
        <v>5</v>
      </c>
      <c r="J715" s="110">
        <v>270.6560585117</v>
      </c>
      <c r="K715" s="379">
        <f t="shared" si="40"/>
        <v>8</v>
      </c>
    </row>
    <row r="716" spans="1:52" ht="27.75" customHeight="1" x14ac:dyDescent="0.2">
      <c r="A716" s="19" t="s">
        <v>54</v>
      </c>
      <c r="B716" s="110">
        <v>73.271204235221504</v>
      </c>
      <c r="C716" s="334">
        <v>12</v>
      </c>
      <c r="D716" s="110">
        <v>99.999999999999986</v>
      </c>
      <c r="E716" s="658" t="s">
        <v>230</v>
      </c>
      <c r="F716" s="110">
        <v>149.48665123035934</v>
      </c>
      <c r="G716" s="334">
        <v>4</v>
      </c>
      <c r="H716" s="110">
        <v>212.901938697981</v>
      </c>
      <c r="I716" s="379">
        <f t="shared" si="39"/>
        <v>6</v>
      </c>
      <c r="J716" s="110">
        <v>265.49470186752802</v>
      </c>
      <c r="K716" s="379">
        <f t="shared" si="40"/>
        <v>12</v>
      </c>
    </row>
    <row r="717" spans="1:52" ht="27.75" customHeight="1" x14ac:dyDescent="0.2">
      <c r="A717" s="19" t="s">
        <v>55</v>
      </c>
      <c r="B717" s="110">
        <v>69.29485560868541</v>
      </c>
      <c r="C717" s="334">
        <v>27</v>
      </c>
      <c r="D717" s="110">
        <v>100</v>
      </c>
      <c r="E717" s="658" t="s">
        <v>230</v>
      </c>
      <c r="F717" s="110">
        <v>132.82337714714666</v>
      </c>
      <c r="G717" s="334">
        <v>30</v>
      </c>
      <c r="H717" s="110">
        <v>184.83058213913901</v>
      </c>
      <c r="I717" s="379">
        <f t="shared" si="39"/>
        <v>27</v>
      </c>
      <c r="J717" s="110">
        <v>246.25170681409199</v>
      </c>
      <c r="K717" s="379">
        <f t="shared" si="40"/>
        <v>21</v>
      </c>
    </row>
    <row r="718" spans="1:52" ht="27.75" customHeight="1" x14ac:dyDescent="0.2">
      <c r="A718" s="19" t="s">
        <v>56</v>
      </c>
      <c r="B718" s="110">
        <v>74.495895976758234</v>
      </c>
      <c r="C718" s="334">
        <v>7</v>
      </c>
      <c r="D718" s="110">
        <v>100.00000000000001</v>
      </c>
      <c r="E718" s="658" t="s">
        <v>230</v>
      </c>
      <c r="F718" s="110">
        <v>140.15822826477412</v>
      </c>
      <c r="G718" s="334">
        <v>17</v>
      </c>
      <c r="H718" s="110">
        <v>192.50302932298601</v>
      </c>
      <c r="I718" s="379">
        <f t="shared" si="39"/>
        <v>22</v>
      </c>
      <c r="J718" s="110">
        <v>248.114372893905</v>
      </c>
      <c r="K718" s="379">
        <f t="shared" si="40"/>
        <v>20</v>
      </c>
    </row>
    <row r="719" spans="1:52" ht="27.75" customHeight="1" x14ac:dyDescent="0.2">
      <c r="A719" s="19" t="s">
        <v>57</v>
      </c>
      <c r="B719" s="110">
        <v>73.510210283886977</v>
      </c>
      <c r="C719" s="334">
        <v>10</v>
      </c>
      <c r="D719" s="110">
        <v>99.999999999999986</v>
      </c>
      <c r="E719" s="658" t="s">
        <v>230</v>
      </c>
      <c r="F719" s="110">
        <v>140.15248619596917</v>
      </c>
      <c r="G719" s="334">
        <v>18</v>
      </c>
      <c r="H719" s="110">
        <v>197.703767597173</v>
      </c>
      <c r="I719" s="379">
        <f t="shared" si="39"/>
        <v>15</v>
      </c>
      <c r="J719" s="110">
        <v>244.653061980166</v>
      </c>
      <c r="K719" s="379">
        <f t="shared" si="40"/>
        <v>23</v>
      </c>
    </row>
    <row r="720" spans="1:52" ht="27.75" customHeight="1" x14ac:dyDescent="0.2">
      <c r="A720" s="19" t="s">
        <v>58</v>
      </c>
      <c r="B720" s="110">
        <v>74.535900060438792</v>
      </c>
      <c r="C720" s="334">
        <v>6</v>
      </c>
      <c r="D720" s="110">
        <v>100.00000000000001</v>
      </c>
      <c r="E720" s="658" t="s">
        <v>230</v>
      </c>
      <c r="F720" s="110">
        <v>135.56453421996781</v>
      </c>
      <c r="G720" s="334">
        <v>27</v>
      </c>
      <c r="H720" s="110">
        <v>194.033083592917</v>
      </c>
      <c r="I720" s="379">
        <f t="shared" si="39"/>
        <v>20</v>
      </c>
      <c r="J720" s="110">
        <v>241.56333514856399</v>
      </c>
      <c r="K720" s="379">
        <f t="shared" si="40"/>
        <v>24</v>
      </c>
    </row>
    <row r="721" spans="1:11" ht="27.75" customHeight="1" x14ac:dyDescent="0.2">
      <c r="A721" s="19" t="s">
        <v>19</v>
      </c>
      <c r="B721" s="110">
        <v>71.175716797074202</v>
      </c>
      <c r="C721" s="334">
        <v>21</v>
      </c>
      <c r="D721" s="110">
        <v>100</v>
      </c>
      <c r="E721" s="658" t="s">
        <v>230</v>
      </c>
      <c r="F721" s="110">
        <v>135.98364724196702</v>
      </c>
      <c r="G721" s="334">
        <v>26</v>
      </c>
      <c r="H721" s="110">
        <v>187.118455116126</v>
      </c>
      <c r="I721" s="379">
        <f t="shared" si="39"/>
        <v>25</v>
      </c>
      <c r="J721" s="110">
        <v>234.117980835</v>
      </c>
      <c r="K721" s="379">
        <f t="shared" si="40"/>
        <v>27</v>
      </c>
    </row>
    <row r="722" spans="1:11" ht="27.75" customHeight="1" x14ac:dyDescent="0.2">
      <c r="A722" s="19" t="s">
        <v>59</v>
      </c>
      <c r="B722" s="110">
        <v>75.036477041997102</v>
      </c>
      <c r="C722" s="334">
        <v>4</v>
      </c>
      <c r="D722" s="110">
        <v>100.00000000000001</v>
      </c>
      <c r="E722" s="658" t="s">
        <v>230</v>
      </c>
      <c r="F722" s="110">
        <v>133.80811140750166</v>
      </c>
      <c r="G722" s="334">
        <v>28</v>
      </c>
      <c r="H722" s="110">
        <v>184.290287921594</v>
      </c>
      <c r="I722" s="379">
        <f t="shared" si="39"/>
        <v>28</v>
      </c>
      <c r="J722" s="110">
        <v>225.02187928680499</v>
      </c>
      <c r="K722" s="379">
        <f t="shared" si="40"/>
        <v>28</v>
      </c>
    </row>
    <row r="723" spans="1:11" ht="27.75" customHeight="1" x14ac:dyDescent="0.2">
      <c r="A723" s="19" t="s">
        <v>21</v>
      </c>
      <c r="B723" s="110">
        <v>72.649606941822654</v>
      </c>
      <c r="C723" s="334">
        <v>16</v>
      </c>
      <c r="D723" s="110">
        <v>99.999999999999986</v>
      </c>
      <c r="E723" s="658" t="s">
        <v>230</v>
      </c>
      <c r="F723" s="110">
        <v>133.4458650504022</v>
      </c>
      <c r="G723" s="334">
        <v>29</v>
      </c>
      <c r="H723" s="110">
        <v>181.707208885737</v>
      </c>
      <c r="I723" s="379">
        <f t="shared" si="39"/>
        <v>29</v>
      </c>
      <c r="J723" s="110">
        <v>210.14614040005301</v>
      </c>
      <c r="K723" s="379">
        <f t="shared" si="40"/>
        <v>31</v>
      </c>
    </row>
    <row r="724" spans="1:11" ht="27.75" customHeight="1" x14ac:dyDescent="0.2">
      <c r="A724" s="19" t="s">
        <v>60</v>
      </c>
      <c r="B724" s="110">
        <v>70.391379798184559</v>
      </c>
      <c r="C724" s="334">
        <v>24</v>
      </c>
      <c r="D724" s="110">
        <v>100</v>
      </c>
      <c r="E724" s="658" t="s">
        <v>230</v>
      </c>
      <c r="F724" s="110">
        <v>140.48029717103904</v>
      </c>
      <c r="G724" s="334">
        <v>14</v>
      </c>
      <c r="H724" s="110">
        <v>195.45064464926</v>
      </c>
      <c r="I724" s="379">
        <f t="shared" si="39"/>
        <v>19</v>
      </c>
      <c r="J724" s="110">
        <v>245.18567710062999</v>
      </c>
      <c r="K724" s="379">
        <f t="shared" si="40"/>
        <v>22</v>
      </c>
    </row>
    <row r="725" spans="1:11" ht="27.75" customHeight="1" x14ac:dyDescent="0.2">
      <c r="A725" s="19" t="s">
        <v>61</v>
      </c>
      <c r="B725" s="110">
        <v>71.212736203466051</v>
      </c>
      <c r="C725" s="334">
        <v>20</v>
      </c>
      <c r="D725" s="110">
        <v>100</v>
      </c>
      <c r="E725" s="658" t="s">
        <v>230</v>
      </c>
      <c r="F725" s="110">
        <v>142.75889564055302</v>
      </c>
      <c r="G725" s="334">
        <v>10</v>
      </c>
      <c r="H725" s="110">
        <v>203.13575869460001</v>
      </c>
      <c r="I725" s="379">
        <f t="shared" si="39"/>
        <v>12</v>
      </c>
      <c r="J725" s="110">
        <v>266.80273633087899</v>
      </c>
      <c r="K725" s="379">
        <f t="shared" si="40"/>
        <v>11</v>
      </c>
    </row>
    <row r="726" spans="1:11" ht="27.75" customHeight="1" x14ac:dyDescent="0.2">
      <c r="A726" s="19" t="s">
        <v>62</v>
      </c>
      <c r="B726" s="110">
        <v>73.321207024393686</v>
      </c>
      <c r="C726" s="334">
        <v>11</v>
      </c>
      <c r="D726" s="110">
        <v>100</v>
      </c>
      <c r="E726" s="658" t="s">
        <v>230</v>
      </c>
      <c r="F726" s="110">
        <v>136.78375631893883</v>
      </c>
      <c r="G726" s="334">
        <v>24</v>
      </c>
      <c r="H726" s="110">
        <v>179.15527696176201</v>
      </c>
      <c r="I726" s="379">
        <f t="shared" si="39"/>
        <v>30</v>
      </c>
      <c r="J726" s="110">
        <v>224.21930091646601</v>
      </c>
      <c r="K726" s="379">
        <f t="shared" si="40"/>
        <v>29</v>
      </c>
    </row>
    <row r="727" spans="1:11" ht="27.75" customHeight="1" x14ac:dyDescent="0.2">
      <c r="A727" s="19" t="s">
        <v>63</v>
      </c>
      <c r="B727" s="110">
        <v>72.73584773078781</v>
      </c>
      <c r="C727" s="334">
        <v>15</v>
      </c>
      <c r="D727" s="110">
        <v>100</v>
      </c>
      <c r="E727" s="658" t="s">
        <v>230</v>
      </c>
      <c r="F727" s="110">
        <v>139.09611788976093</v>
      </c>
      <c r="G727" s="334">
        <v>20</v>
      </c>
      <c r="H727" s="110">
        <v>200.885921135676</v>
      </c>
      <c r="I727" s="379">
        <f t="shared" si="39"/>
        <v>13</v>
      </c>
      <c r="J727" s="110">
        <v>261.25834147605298</v>
      </c>
      <c r="K727" s="379">
        <f t="shared" si="40"/>
        <v>14</v>
      </c>
    </row>
    <row r="728" spans="1:11" ht="27.75" customHeight="1" x14ac:dyDescent="0.2">
      <c r="A728" s="19" t="s">
        <v>72</v>
      </c>
      <c r="B728" s="110">
        <v>65.064181550860894</v>
      </c>
      <c r="C728" s="334">
        <v>31</v>
      </c>
      <c r="D728" s="110">
        <v>100</v>
      </c>
      <c r="E728" s="658" t="s">
        <v>230</v>
      </c>
      <c r="F728" s="110">
        <v>152.38904913885605</v>
      </c>
      <c r="G728" s="334">
        <v>1</v>
      </c>
      <c r="H728" s="110">
        <v>223.37202414420801</v>
      </c>
      <c r="I728" s="379">
        <f t="shared" si="39"/>
        <v>2</v>
      </c>
      <c r="J728" s="110">
        <v>287.389797219863</v>
      </c>
      <c r="K728" s="379">
        <f t="shared" si="40"/>
        <v>2</v>
      </c>
    </row>
    <row r="729" spans="1:11" ht="27.75" customHeight="1" x14ac:dyDescent="0.2">
      <c r="A729" s="19" t="s">
        <v>64</v>
      </c>
      <c r="B729" s="110">
        <v>75.511490034138319</v>
      </c>
      <c r="C729" s="334">
        <v>2</v>
      </c>
      <c r="D729" s="110">
        <v>99.999999999999986</v>
      </c>
      <c r="E729" s="658" t="s">
        <v>230</v>
      </c>
      <c r="F729" s="110">
        <v>140.25294652335532</v>
      </c>
      <c r="G729" s="334">
        <v>16</v>
      </c>
      <c r="H729" s="110">
        <v>196.30482128692501</v>
      </c>
      <c r="I729" s="379">
        <f t="shared" si="39"/>
        <v>16</v>
      </c>
      <c r="J729" s="110">
        <v>253.76391074348601</v>
      </c>
      <c r="K729" s="379">
        <f t="shared" si="40"/>
        <v>16</v>
      </c>
    </row>
    <row r="730" spans="1:11" ht="27.75" customHeight="1" x14ac:dyDescent="0.2">
      <c r="A730" s="19" t="s">
        <v>65</v>
      </c>
      <c r="B730" s="110">
        <v>69.23922526980553</v>
      </c>
      <c r="C730" s="334">
        <v>28</v>
      </c>
      <c r="D730" s="110">
        <v>100</v>
      </c>
      <c r="E730" s="658" t="s">
        <v>230</v>
      </c>
      <c r="F730" s="110">
        <v>144.44582678836258</v>
      </c>
      <c r="G730" s="334">
        <v>8</v>
      </c>
      <c r="H730" s="110">
        <v>205.069744803003</v>
      </c>
      <c r="I730" s="379">
        <f t="shared" si="39"/>
        <v>9</v>
      </c>
      <c r="J730" s="110">
        <v>279.667345630483</v>
      </c>
      <c r="K730" s="379">
        <f t="shared" si="40"/>
        <v>6</v>
      </c>
    </row>
    <row r="731" spans="1:11" ht="27.75" customHeight="1" x14ac:dyDescent="0.2">
      <c r="A731" s="19" t="s">
        <v>66</v>
      </c>
      <c r="B731" s="110">
        <v>74.007654516246717</v>
      </c>
      <c r="C731" s="334">
        <v>8</v>
      </c>
      <c r="D731" s="110">
        <v>99.999999999999972</v>
      </c>
      <c r="E731" s="658" t="s">
        <v>230</v>
      </c>
      <c r="F731" s="110">
        <v>136.22144281950128</v>
      </c>
      <c r="G731" s="334">
        <v>25</v>
      </c>
      <c r="H731" s="110">
        <v>184.98684889090501</v>
      </c>
      <c r="I731" s="379">
        <f t="shared" si="39"/>
        <v>26</v>
      </c>
      <c r="J731" s="110">
        <v>239.48497979120299</v>
      </c>
      <c r="K731" s="379">
        <f t="shared" si="40"/>
        <v>25</v>
      </c>
    </row>
    <row r="732" spans="1:11" ht="27.75" customHeight="1" x14ac:dyDescent="0.2">
      <c r="A732" s="19" t="s">
        <v>67</v>
      </c>
      <c r="B732" s="110">
        <v>72.735874832611231</v>
      </c>
      <c r="C732" s="334">
        <v>14</v>
      </c>
      <c r="D732" s="110">
        <v>99.999999999999986</v>
      </c>
      <c r="E732" s="658" t="s">
        <v>230</v>
      </c>
      <c r="F732" s="110">
        <v>137.13808419067738</v>
      </c>
      <c r="G732" s="334">
        <v>22</v>
      </c>
      <c r="H732" s="110">
        <v>204.71350803350299</v>
      </c>
      <c r="I732" s="379">
        <f t="shared" si="39"/>
        <v>10</v>
      </c>
      <c r="J732" s="110">
        <v>268.74513096726201</v>
      </c>
      <c r="K732" s="379">
        <f t="shared" si="40"/>
        <v>10</v>
      </c>
    </row>
    <row r="733" spans="1:11" ht="27.75" customHeight="1" x14ac:dyDescent="0.2">
      <c r="A733" s="19" t="s">
        <v>68</v>
      </c>
      <c r="B733" s="110">
        <v>73.94833629025031</v>
      </c>
      <c r="C733" s="334">
        <v>9</v>
      </c>
      <c r="D733" s="110">
        <v>100.00000000000001</v>
      </c>
      <c r="E733" s="658" t="s">
        <v>230</v>
      </c>
      <c r="F733" s="110">
        <v>140.94430048846465</v>
      </c>
      <c r="G733" s="334">
        <v>13</v>
      </c>
      <c r="H733" s="110">
        <v>198.16748571539901</v>
      </c>
      <c r="I733" s="379">
        <f t="shared" si="39"/>
        <v>14</v>
      </c>
      <c r="J733" s="110">
        <v>274.47251047575401</v>
      </c>
      <c r="K733" s="379">
        <f t="shared" si="40"/>
        <v>7</v>
      </c>
    </row>
    <row r="734" spans="1:11" ht="27.75" customHeight="1" x14ac:dyDescent="0.2">
      <c r="A734" s="19" t="s">
        <v>134</v>
      </c>
      <c r="B734" s="110">
        <v>72.486605556878487</v>
      </c>
      <c r="C734" s="334">
        <v>18</v>
      </c>
      <c r="D734" s="110">
        <v>100</v>
      </c>
      <c r="E734" s="658" t="s">
        <v>230</v>
      </c>
      <c r="F734" s="110">
        <v>145.18437055442269</v>
      </c>
      <c r="G734" s="334">
        <v>7</v>
      </c>
      <c r="H734" s="110">
        <v>193.23911002363599</v>
      </c>
      <c r="I734" s="379">
        <f t="shared" si="39"/>
        <v>21</v>
      </c>
      <c r="J734" s="110">
        <v>251.97546184369699</v>
      </c>
      <c r="K734" s="379">
        <f t="shared" si="40"/>
        <v>18</v>
      </c>
    </row>
    <row r="735" spans="1:11" ht="27.75" customHeight="1" x14ac:dyDescent="0.2">
      <c r="A735" s="19" t="s">
        <v>69</v>
      </c>
      <c r="B735" s="110">
        <v>74.622867558555228</v>
      </c>
      <c r="C735" s="334">
        <v>5</v>
      </c>
      <c r="D735" s="110">
        <v>100</v>
      </c>
      <c r="E735" s="658" t="s">
        <v>230</v>
      </c>
      <c r="F735" s="110">
        <v>142.2939079339119</v>
      </c>
      <c r="G735" s="334">
        <v>11</v>
      </c>
      <c r="H735" s="110">
        <v>204.176951518246</v>
      </c>
      <c r="I735" s="379">
        <f t="shared" si="39"/>
        <v>11</v>
      </c>
      <c r="J735" s="110">
        <v>270.56247863934999</v>
      </c>
      <c r="K735" s="379">
        <f t="shared" si="40"/>
        <v>9</v>
      </c>
    </row>
    <row r="736" spans="1:11" ht="27.75" customHeight="1" x14ac:dyDescent="0.2">
      <c r="A736" s="19" t="s">
        <v>73</v>
      </c>
      <c r="B736" s="110">
        <v>70.452593591197669</v>
      </c>
      <c r="C736" s="334">
        <v>23</v>
      </c>
      <c r="D736" s="110">
        <v>100.00000000000001</v>
      </c>
      <c r="E736" s="658" t="s">
        <v>230</v>
      </c>
      <c r="F736" s="110">
        <v>139.42407269238825</v>
      </c>
      <c r="G736" s="334">
        <v>19</v>
      </c>
      <c r="H736" s="110">
        <v>191.140421386253</v>
      </c>
      <c r="I736" s="379">
        <f t="shared" si="39"/>
        <v>24</v>
      </c>
      <c r="J736" s="110">
        <v>253.03310390910201</v>
      </c>
      <c r="K736" s="379">
        <f t="shared" si="40"/>
        <v>17</v>
      </c>
    </row>
    <row r="737" spans="1:52" ht="27.75" customHeight="1" x14ac:dyDescent="0.2">
      <c r="A737" s="19" t="s">
        <v>70</v>
      </c>
      <c r="B737" s="110">
        <v>75.237256903127147</v>
      </c>
      <c r="C737" s="334">
        <v>3</v>
      </c>
      <c r="D737" s="110">
        <v>100</v>
      </c>
      <c r="E737" s="658" t="s">
        <v>230</v>
      </c>
      <c r="F737" s="110">
        <v>144.07089805570899</v>
      </c>
      <c r="G737" s="334">
        <v>9</v>
      </c>
      <c r="H737" s="110">
        <v>207.82235217353701</v>
      </c>
      <c r="I737" s="379">
        <f t="shared" si="39"/>
        <v>8</v>
      </c>
      <c r="J737" s="110">
        <v>265.32796468064498</v>
      </c>
      <c r="K737" s="379">
        <f t="shared" si="40"/>
        <v>13</v>
      </c>
    </row>
    <row r="738" spans="1:52" ht="27.75" customHeight="1" x14ac:dyDescent="0.2">
      <c r="A738" s="19" t="s">
        <v>36</v>
      </c>
      <c r="B738" s="110">
        <v>69.437696982740718</v>
      </c>
      <c r="C738" s="334">
        <v>26</v>
      </c>
      <c r="D738" s="110">
        <v>100.00000000000001</v>
      </c>
      <c r="E738" s="658" t="s">
        <v>230</v>
      </c>
      <c r="F738" s="110">
        <v>149.85452401666168</v>
      </c>
      <c r="G738" s="334">
        <v>3</v>
      </c>
      <c r="H738" s="110">
        <v>223.122517135035</v>
      </c>
      <c r="I738" s="379">
        <f t="shared" si="39"/>
        <v>3</v>
      </c>
      <c r="J738" s="110">
        <v>282.88550158305998</v>
      </c>
      <c r="K738" s="379">
        <f t="shared" si="40"/>
        <v>4</v>
      </c>
    </row>
    <row r="739" spans="1:52" s="705" customFormat="1" ht="27.75" customHeight="1" x14ac:dyDescent="0.2">
      <c r="A739" s="199" t="s">
        <v>139</v>
      </c>
      <c r="L739" s="514"/>
      <c r="M739" s="514"/>
      <c r="N739" s="514"/>
      <c r="O739" s="514"/>
      <c r="P739" s="514"/>
      <c r="Q739" s="514"/>
      <c r="R739" s="514"/>
      <c r="S739" s="514"/>
      <c r="T739" s="514"/>
      <c r="U739" s="514"/>
      <c r="V739" s="514"/>
      <c r="W739" s="514"/>
      <c r="X739" s="514"/>
      <c r="Y739" s="514"/>
      <c r="Z739" s="514"/>
      <c r="AA739" s="514"/>
      <c r="AB739" s="514"/>
      <c r="AC739" s="514"/>
      <c r="AD739" s="514"/>
      <c r="AE739" s="514"/>
      <c r="AF739" s="514"/>
      <c r="AG739" s="514"/>
      <c r="AH739" s="514"/>
      <c r="AI739" s="514"/>
      <c r="AJ739" s="514"/>
      <c r="AK739" s="514"/>
      <c r="AL739" s="514"/>
      <c r="AM739" s="514"/>
      <c r="AN739" s="514"/>
      <c r="AO739" s="514"/>
      <c r="AP739" s="514"/>
      <c r="AQ739" s="514"/>
      <c r="AR739" s="514"/>
      <c r="AS739" s="514"/>
      <c r="AT739" s="514"/>
      <c r="AU739" s="514"/>
      <c r="AV739" s="514"/>
      <c r="AW739" s="514"/>
      <c r="AX739" s="514"/>
      <c r="AY739" s="514"/>
      <c r="AZ739" s="514"/>
    </row>
    <row r="741" spans="1:52" ht="27.75" customHeight="1" x14ac:dyDescent="0.2">
      <c r="A741" s="469" t="s">
        <v>918</v>
      </c>
    </row>
    <row r="742" spans="1:52" ht="27.75" customHeight="1" x14ac:dyDescent="0.2">
      <c r="A742" s="723" t="s">
        <v>1</v>
      </c>
      <c r="B742" s="730">
        <v>1399</v>
      </c>
      <c r="C742" s="731"/>
      <c r="D742" s="730">
        <v>1400</v>
      </c>
      <c r="E742" s="731"/>
      <c r="F742" s="730">
        <v>1401</v>
      </c>
      <c r="G742" s="731"/>
      <c r="H742" s="730">
        <v>1402</v>
      </c>
      <c r="I742" s="731"/>
      <c r="J742" s="730">
        <v>1403</v>
      </c>
      <c r="K742" s="731"/>
    </row>
    <row r="743" spans="1:52" ht="27.75" customHeight="1" x14ac:dyDescent="0.2">
      <c r="A743" s="724"/>
      <c r="B743" s="492" t="s">
        <v>269</v>
      </c>
      <c r="C743" s="492" t="s">
        <v>3</v>
      </c>
      <c r="D743" s="493" t="s">
        <v>269</v>
      </c>
      <c r="E743" s="493" t="s">
        <v>3</v>
      </c>
      <c r="F743" s="493" t="s">
        <v>269</v>
      </c>
      <c r="G743" s="493" t="s">
        <v>3</v>
      </c>
      <c r="H743" s="493" t="s">
        <v>269</v>
      </c>
      <c r="I743" s="493" t="s">
        <v>3</v>
      </c>
      <c r="J743" s="493" t="s">
        <v>269</v>
      </c>
      <c r="K743" s="493" t="s">
        <v>3</v>
      </c>
    </row>
    <row r="744" spans="1:52" s="704" customFormat="1" ht="27.75" customHeight="1" x14ac:dyDescent="0.2">
      <c r="A744" s="117" t="s">
        <v>47</v>
      </c>
      <c r="B744" s="364">
        <v>73.728430503930397</v>
      </c>
      <c r="C744" s="1" t="s">
        <v>230</v>
      </c>
      <c r="D744" s="364">
        <v>100</v>
      </c>
      <c r="E744" s="1" t="s">
        <v>230</v>
      </c>
      <c r="F744" s="364">
        <v>139.01578916667171</v>
      </c>
      <c r="G744" s="1" t="s">
        <v>230</v>
      </c>
      <c r="H744" s="364">
        <v>195.33263380700899</v>
      </c>
      <c r="I744" s="1" t="s">
        <v>230</v>
      </c>
      <c r="J744" s="364">
        <v>247.35079891938199</v>
      </c>
      <c r="K744" s="1" t="s">
        <v>230</v>
      </c>
      <c r="L744" s="514"/>
      <c r="M744" s="514"/>
      <c r="N744" s="514"/>
      <c r="O744" s="514"/>
      <c r="P744" s="514"/>
      <c r="Q744" s="514"/>
      <c r="R744" s="514"/>
      <c r="S744" s="514"/>
      <c r="T744" s="514"/>
      <c r="U744" s="514"/>
      <c r="V744" s="514"/>
      <c r="W744" s="514"/>
      <c r="X744" s="514"/>
      <c r="Y744" s="514"/>
      <c r="Z744" s="514"/>
      <c r="AA744" s="514"/>
      <c r="AB744" s="514"/>
      <c r="AC744" s="514"/>
      <c r="AD744" s="514"/>
      <c r="AE744" s="514"/>
      <c r="AF744" s="514"/>
      <c r="AG744" s="514"/>
      <c r="AH744" s="514"/>
      <c r="AI744" s="514"/>
      <c r="AJ744" s="514"/>
      <c r="AK744" s="514"/>
      <c r="AL744" s="514"/>
      <c r="AM744" s="514"/>
      <c r="AN744" s="514"/>
      <c r="AO744" s="514"/>
      <c r="AP744" s="514"/>
      <c r="AQ744" s="514"/>
      <c r="AR744" s="514"/>
      <c r="AS744" s="514"/>
      <c r="AT744" s="514"/>
      <c r="AU744" s="514"/>
      <c r="AV744" s="514"/>
      <c r="AW744" s="514"/>
      <c r="AX744" s="514"/>
      <c r="AY744" s="514"/>
      <c r="AZ744" s="514"/>
    </row>
    <row r="745" spans="1:52" ht="27.75" customHeight="1" x14ac:dyDescent="0.2">
      <c r="A745" s="19" t="s">
        <v>48</v>
      </c>
      <c r="B745" s="110">
        <v>73.553990746095977</v>
      </c>
      <c r="C745" s="334">
        <v>21</v>
      </c>
      <c r="D745" s="110">
        <v>100</v>
      </c>
      <c r="E745" s="658" t="s">
        <v>230</v>
      </c>
      <c r="F745" s="110">
        <v>138.39175956571131</v>
      </c>
      <c r="G745" s="334">
        <v>14</v>
      </c>
      <c r="H745" s="110">
        <v>197.47085478</v>
      </c>
      <c r="I745" s="379">
        <f>RANK(H745,$H$745:$H$775)</f>
        <v>13</v>
      </c>
      <c r="J745" s="110">
        <v>249.97110619965699</v>
      </c>
      <c r="K745" s="379">
        <f>RANK(J745,$J$745:$J$775)</f>
        <v>14</v>
      </c>
    </row>
    <row r="746" spans="1:52" ht="27.75" customHeight="1" x14ac:dyDescent="0.2">
      <c r="A746" s="19" t="s">
        <v>49</v>
      </c>
      <c r="B746" s="110">
        <v>77.749806237512288</v>
      </c>
      <c r="C746" s="334">
        <v>4</v>
      </c>
      <c r="D746" s="110">
        <v>100</v>
      </c>
      <c r="E746" s="658" t="s">
        <v>230</v>
      </c>
      <c r="F746" s="110">
        <v>136.36007600736593</v>
      </c>
      <c r="G746" s="334">
        <v>20</v>
      </c>
      <c r="H746" s="110">
        <v>196.418341289278</v>
      </c>
      <c r="I746" s="379">
        <f t="shared" ref="I746:I775" si="41">RANK(H746,$H$745:$H$775)</f>
        <v>16</v>
      </c>
      <c r="J746" s="110">
        <v>267.12257414802201</v>
      </c>
      <c r="K746" s="379">
        <f t="shared" ref="K746:K775" si="42">RANK(J746,$J$745:$J$775)</f>
        <v>5</v>
      </c>
    </row>
    <row r="747" spans="1:52" ht="27.75" customHeight="1" x14ac:dyDescent="0.2">
      <c r="A747" s="19" t="s">
        <v>50</v>
      </c>
      <c r="B747" s="110">
        <v>73.641594502764079</v>
      </c>
      <c r="C747" s="334">
        <v>19</v>
      </c>
      <c r="D747" s="110">
        <v>100</v>
      </c>
      <c r="E747" s="658" t="s">
        <v>230</v>
      </c>
      <c r="F747" s="110">
        <v>137.17989694497174</v>
      </c>
      <c r="G747" s="334">
        <v>19</v>
      </c>
      <c r="H747" s="110">
        <v>196.04455948088901</v>
      </c>
      <c r="I747" s="379">
        <f t="shared" si="41"/>
        <v>17</v>
      </c>
      <c r="J747" s="110">
        <v>244.51631197763999</v>
      </c>
      <c r="K747" s="379">
        <f t="shared" si="42"/>
        <v>18</v>
      </c>
    </row>
    <row r="748" spans="1:52" ht="27.75" customHeight="1" x14ac:dyDescent="0.2">
      <c r="A748" s="19" t="s">
        <v>51</v>
      </c>
      <c r="B748" s="110">
        <v>74.245781728000068</v>
      </c>
      <c r="C748" s="334">
        <v>15</v>
      </c>
      <c r="D748" s="110">
        <v>100.00000000000001</v>
      </c>
      <c r="E748" s="658" t="s">
        <v>230</v>
      </c>
      <c r="F748" s="110">
        <v>137.73717948390163</v>
      </c>
      <c r="G748" s="334">
        <v>17</v>
      </c>
      <c r="H748" s="110">
        <v>193.51398068873101</v>
      </c>
      <c r="I748" s="379">
        <f t="shared" si="41"/>
        <v>20</v>
      </c>
      <c r="J748" s="110">
        <v>246.55407753884299</v>
      </c>
      <c r="K748" s="379">
        <f t="shared" si="42"/>
        <v>17</v>
      </c>
    </row>
    <row r="749" spans="1:52" ht="27.75" customHeight="1" x14ac:dyDescent="0.2">
      <c r="A749" s="19" t="s">
        <v>10</v>
      </c>
      <c r="B749" s="110">
        <v>75.156057235868772</v>
      </c>
      <c r="C749" s="334">
        <v>11</v>
      </c>
      <c r="D749" s="110">
        <v>100</v>
      </c>
      <c r="E749" s="658" t="s">
        <v>230</v>
      </c>
      <c r="F749" s="110">
        <v>137.56378837373856</v>
      </c>
      <c r="G749" s="334">
        <v>18</v>
      </c>
      <c r="H749" s="110">
        <v>190.61157369999</v>
      </c>
      <c r="I749" s="379">
        <f t="shared" si="41"/>
        <v>23</v>
      </c>
      <c r="J749" s="110">
        <v>234.695183881145</v>
      </c>
      <c r="K749" s="379">
        <f t="shared" si="42"/>
        <v>25</v>
      </c>
    </row>
    <row r="750" spans="1:52" ht="27.75" customHeight="1" x14ac:dyDescent="0.2">
      <c r="A750" s="19" t="s">
        <v>52</v>
      </c>
      <c r="B750" s="110">
        <v>72.258009317820552</v>
      </c>
      <c r="C750" s="334">
        <v>27</v>
      </c>
      <c r="D750" s="110">
        <v>100</v>
      </c>
      <c r="E750" s="658" t="s">
        <v>230</v>
      </c>
      <c r="F750" s="110">
        <v>138.12463262862565</v>
      </c>
      <c r="G750" s="334">
        <v>15</v>
      </c>
      <c r="H750" s="110">
        <v>196.03216476718401</v>
      </c>
      <c r="I750" s="379">
        <f t="shared" si="41"/>
        <v>18</v>
      </c>
      <c r="J750" s="110">
        <v>241.592679767855</v>
      </c>
      <c r="K750" s="379">
        <f t="shared" si="42"/>
        <v>19</v>
      </c>
    </row>
    <row r="751" spans="1:52" ht="27.75" customHeight="1" x14ac:dyDescent="0.2">
      <c r="A751" s="19" t="s">
        <v>12</v>
      </c>
      <c r="B751" s="110">
        <v>74.924715826763972</v>
      </c>
      <c r="C751" s="334">
        <v>13</v>
      </c>
      <c r="D751" s="110">
        <v>100</v>
      </c>
      <c r="E751" s="658" t="s">
        <v>230</v>
      </c>
      <c r="F751" s="110">
        <v>131.30464968857214</v>
      </c>
      <c r="G751" s="334">
        <v>29</v>
      </c>
      <c r="H751" s="110">
        <v>183.72216636948701</v>
      </c>
      <c r="I751" s="379">
        <f t="shared" si="41"/>
        <v>27</v>
      </c>
      <c r="J751" s="110">
        <v>224.027070375313</v>
      </c>
      <c r="K751" s="379">
        <f t="shared" si="42"/>
        <v>29</v>
      </c>
    </row>
    <row r="752" spans="1:52" ht="27.75" customHeight="1" x14ac:dyDescent="0.2">
      <c r="A752" s="19" t="s">
        <v>13</v>
      </c>
      <c r="B752" s="110">
        <v>74.818973474995346</v>
      </c>
      <c r="C752" s="334">
        <v>14</v>
      </c>
      <c r="D752" s="110">
        <v>99.999999999999986</v>
      </c>
      <c r="E752" s="658" t="s">
        <v>230</v>
      </c>
      <c r="F752" s="110">
        <v>133.1619202917187</v>
      </c>
      <c r="G752" s="334">
        <v>27</v>
      </c>
      <c r="H752" s="110">
        <v>183.81374070856501</v>
      </c>
      <c r="I752" s="379">
        <f t="shared" si="41"/>
        <v>26</v>
      </c>
      <c r="J752" s="110">
        <v>235.72879959839</v>
      </c>
      <c r="K752" s="379">
        <f t="shared" si="42"/>
        <v>24</v>
      </c>
    </row>
    <row r="753" spans="1:11" ht="27.75" customHeight="1" x14ac:dyDescent="0.2">
      <c r="A753" s="19" t="s">
        <v>54</v>
      </c>
      <c r="B753" s="110">
        <v>69.863471050862401</v>
      </c>
      <c r="C753" s="334">
        <v>29</v>
      </c>
      <c r="D753" s="110">
        <v>100</v>
      </c>
      <c r="E753" s="658" t="s">
        <v>230</v>
      </c>
      <c r="F753" s="110">
        <v>139.65739130078347</v>
      </c>
      <c r="G753" s="334">
        <v>11</v>
      </c>
      <c r="H753" s="110">
        <v>201.62208738713599</v>
      </c>
      <c r="I753" s="379">
        <f t="shared" si="41"/>
        <v>10</v>
      </c>
      <c r="J753" s="110">
        <v>248.48515037422001</v>
      </c>
      <c r="K753" s="379">
        <f t="shared" si="42"/>
        <v>16</v>
      </c>
    </row>
    <row r="754" spans="1:11" ht="27.75" customHeight="1" x14ac:dyDescent="0.2">
      <c r="A754" s="19" t="s">
        <v>55</v>
      </c>
      <c r="B754" s="110">
        <v>78.882824395775287</v>
      </c>
      <c r="C754" s="334">
        <v>3</v>
      </c>
      <c r="D754" s="110">
        <v>100.00000000000001</v>
      </c>
      <c r="E754" s="658" t="s">
        <v>230</v>
      </c>
      <c r="F754" s="110">
        <v>134.92192556388568</v>
      </c>
      <c r="G754" s="334">
        <v>24</v>
      </c>
      <c r="H754" s="110">
        <v>196.58422040542001</v>
      </c>
      <c r="I754" s="379">
        <f t="shared" si="41"/>
        <v>15</v>
      </c>
      <c r="J754" s="110">
        <v>237.56369854035299</v>
      </c>
      <c r="K754" s="379">
        <f t="shared" si="42"/>
        <v>22</v>
      </c>
    </row>
    <row r="755" spans="1:11" ht="27.75" customHeight="1" x14ac:dyDescent="0.2">
      <c r="A755" s="19" t="s">
        <v>56</v>
      </c>
      <c r="B755" s="110">
        <v>73.090102473494568</v>
      </c>
      <c r="C755" s="334">
        <v>24</v>
      </c>
      <c r="D755" s="110">
        <v>100</v>
      </c>
      <c r="E755" s="658" t="s">
        <v>230</v>
      </c>
      <c r="F755" s="110">
        <v>136.08148647883064</v>
      </c>
      <c r="G755" s="334">
        <v>21</v>
      </c>
      <c r="H755" s="110">
        <v>187.19458660793799</v>
      </c>
      <c r="I755" s="379">
        <f t="shared" si="41"/>
        <v>25</v>
      </c>
      <c r="J755" s="110">
        <v>235.95871667091399</v>
      </c>
      <c r="K755" s="379">
        <f t="shared" si="42"/>
        <v>23</v>
      </c>
    </row>
    <row r="756" spans="1:11" ht="27.75" customHeight="1" x14ac:dyDescent="0.2">
      <c r="A756" s="19" t="s">
        <v>57</v>
      </c>
      <c r="B756" s="110">
        <v>72.626215037521106</v>
      </c>
      <c r="C756" s="334">
        <v>26</v>
      </c>
      <c r="D756" s="110">
        <v>100</v>
      </c>
      <c r="E756" s="658" t="s">
        <v>230</v>
      </c>
      <c r="F756" s="110">
        <v>133.21236604613321</v>
      </c>
      <c r="G756" s="334">
        <v>26</v>
      </c>
      <c r="H756" s="110">
        <v>187.24702663233299</v>
      </c>
      <c r="I756" s="379">
        <f t="shared" si="41"/>
        <v>24</v>
      </c>
      <c r="J756" s="110">
        <v>238.24872973666501</v>
      </c>
      <c r="K756" s="379">
        <f t="shared" si="42"/>
        <v>21</v>
      </c>
    </row>
    <row r="757" spans="1:11" ht="27.75" customHeight="1" x14ac:dyDescent="0.2">
      <c r="A757" s="19" t="s">
        <v>58</v>
      </c>
      <c r="B757" s="110">
        <v>73.579491395682751</v>
      </c>
      <c r="C757" s="334">
        <v>20</v>
      </c>
      <c r="D757" s="110">
        <v>100</v>
      </c>
      <c r="E757" s="658" t="s">
        <v>230</v>
      </c>
      <c r="F757" s="110">
        <v>139.65239945370132</v>
      </c>
      <c r="G757" s="334">
        <v>12</v>
      </c>
      <c r="H757" s="110">
        <v>196.85321864470399</v>
      </c>
      <c r="I757" s="379">
        <f t="shared" si="41"/>
        <v>14</v>
      </c>
      <c r="J757" s="110">
        <v>258.175319515875</v>
      </c>
      <c r="K757" s="379">
        <f t="shared" si="42"/>
        <v>9</v>
      </c>
    </row>
    <row r="758" spans="1:11" ht="27.75" customHeight="1" x14ac:dyDescent="0.2">
      <c r="A758" s="19" t="s">
        <v>19</v>
      </c>
      <c r="B758" s="110">
        <v>75.302634314406404</v>
      </c>
      <c r="C758" s="334">
        <v>9</v>
      </c>
      <c r="D758" s="110">
        <v>100.00000000000001</v>
      </c>
      <c r="E758" s="658" t="s">
        <v>230</v>
      </c>
      <c r="F758" s="110">
        <v>144.91288650487166</v>
      </c>
      <c r="G758" s="334">
        <v>5</v>
      </c>
      <c r="H758" s="110">
        <v>201.51259721219901</v>
      </c>
      <c r="I758" s="379">
        <f t="shared" si="41"/>
        <v>11</v>
      </c>
      <c r="J758" s="110">
        <v>249.33217875434701</v>
      </c>
      <c r="K758" s="379">
        <f t="shared" si="42"/>
        <v>15</v>
      </c>
    </row>
    <row r="759" spans="1:11" ht="27.75" customHeight="1" x14ac:dyDescent="0.2">
      <c r="A759" s="19" t="s">
        <v>59</v>
      </c>
      <c r="B759" s="110">
        <v>74.947552186062282</v>
      </c>
      <c r="C759" s="334">
        <v>12</v>
      </c>
      <c r="D759" s="110">
        <v>100</v>
      </c>
      <c r="E759" s="658" t="s">
        <v>230</v>
      </c>
      <c r="F759" s="110">
        <v>127.17647401641989</v>
      </c>
      <c r="G759" s="334">
        <v>31</v>
      </c>
      <c r="H759" s="110">
        <v>172.67238547968299</v>
      </c>
      <c r="I759" s="379">
        <f t="shared" si="41"/>
        <v>30</v>
      </c>
      <c r="J759" s="110">
        <v>210.69351416236</v>
      </c>
      <c r="K759" s="379">
        <f t="shared" si="42"/>
        <v>30</v>
      </c>
    </row>
    <row r="760" spans="1:11" ht="27.75" customHeight="1" x14ac:dyDescent="0.2">
      <c r="A760" s="19" t="s">
        <v>21</v>
      </c>
      <c r="B760" s="110">
        <v>83.751606850651555</v>
      </c>
      <c r="C760" s="334">
        <v>1</v>
      </c>
      <c r="D760" s="110">
        <v>100</v>
      </c>
      <c r="E760" s="658" t="s">
        <v>230</v>
      </c>
      <c r="F760" s="110">
        <v>162.12268827071321</v>
      </c>
      <c r="G760" s="334">
        <v>1</v>
      </c>
      <c r="H760" s="110">
        <v>229.14397544415399</v>
      </c>
      <c r="I760" s="379">
        <f t="shared" si="41"/>
        <v>1</v>
      </c>
      <c r="J760" s="110">
        <v>272.08913304529699</v>
      </c>
      <c r="K760" s="379">
        <f t="shared" si="42"/>
        <v>3</v>
      </c>
    </row>
    <row r="761" spans="1:11" ht="27.75" customHeight="1" x14ac:dyDescent="0.2">
      <c r="A761" s="19" t="s">
        <v>60</v>
      </c>
      <c r="B761" s="110">
        <v>74.191428730342324</v>
      </c>
      <c r="C761" s="334">
        <v>16</v>
      </c>
      <c r="D761" s="110">
        <v>100</v>
      </c>
      <c r="E761" s="658" t="s">
        <v>230</v>
      </c>
      <c r="F761" s="110">
        <v>133.54587936593538</v>
      </c>
      <c r="G761" s="334">
        <v>25</v>
      </c>
      <c r="H761" s="110">
        <v>183.13702912677601</v>
      </c>
      <c r="I761" s="379">
        <f t="shared" si="41"/>
        <v>28</v>
      </c>
      <c r="J761" s="110">
        <v>229.58810910484101</v>
      </c>
      <c r="K761" s="379">
        <f t="shared" si="42"/>
        <v>26</v>
      </c>
    </row>
    <row r="762" spans="1:11" ht="27.75" customHeight="1" x14ac:dyDescent="0.2">
      <c r="A762" s="19" t="s">
        <v>61</v>
      </c>
      <c r="B762" s="110">
        <v>77.082957981896939</v>
      </c>
      <c r="C762" s="334">
        <v>5</v>
      </c>
      <c r="D762" s="110">
        <v>100</v>
      </c>
      <c r="E762" s="658" t="s">
        <v>230</v>
      </c>
      <c r="F762" s="110">
        <v>140.99079734471584</v>
      </c>
      <c r="G762" s="334">
        <v>10</v>
      </c>
      <c r="H762" s="110">
        <v>207.46370847926599</v>
      </c>
      <c r="I762" s="379">
        <f t="shared" si="41"/>
        <v>6</v>
      </c>
      <c r="J762" s="110">
        <v>259.48029537194401</v>
      </c>
      <c r="K762" s="379">
        <f t="shared" si="42"/>
        <v>7</v>
      </c>
    </row>
    <row r="763" spans="1:11" ht="27.75" customHeight="1" x14ac:dyDescent="0.2">
      <c r="A763" s="19" t="s">
        <v>62</v>
      </c>
      <c r="B763" s="110">
        <v>75.166408926506165</v>
      </c>
      <c r="C763" s="334">
        <v>10</v>
      </c>
      <c r="D763" s="110">
        <v>100</v>
      </c>
      <c r="E763" s="658" t="s">
        <v>230</v>
      </c>
      <c r="F763" s="110">
        <v>135.79423607279375</v>
      </c>
      <c r="G763" s="334">
        <v>23</v>
      </c>
      <c r="H763" s="110">
        <v>191.70353531171099</v>
      </c>
      <c r="I763" s="379">
        <f t="shared" si="41"/>
        <v>22</v>
      </c>
      <c r="J763" s="110">
        <v>225.479971861623</v>
      </c>
      <c r="K763" s="379">
        <f t="shared" si="42"/>
        <v>28</v>
      </c>
    </row>
    <row r="764" spans="1:11" ht="27.75" customHeight="1" x14ac:dyDescent="0.2">
      <c r="A764" s="19" t="s">
        <v>63</v>
      </c>
      <c r="B764" s="110">
        <v>70.008679311692873</v>
      </c>
      <c r="C764" s="334">
        <v>28</v>
      </c>
      <c r="D764" s="110">
        <v>100.00000000000003</v>
      </c>
      <c r="E764" s="658" t="s">
        <v>230</v>
      </c>
      <c r="F764" s="110">
        <v>141.35791223085548</v>
      </c>
      <c r="G764" s="334">
        <v>9</v>
      </c>
      <c r="H764" s="110">
        <v>210.33266883265401</v>
      </c>
      <c r="I764" s="379">
        <f t="shared" si="41"/>
        <v>3</v>
      </c>
      <c r="J764" s="110">
        <v>276.96210686558101</v>
      </c>
      <c r="K764" s="379">
        <f t="shared" si="42"/>
        <v>2</v>
      </c>
    </row>
    <row r="765" spans="1:11" ht="27.75" customHeight="1" x14ac:dyDescent="0.2">
      <c r="A765" s="19" t="s">
        <v>72</v>
      </c>
      <c r="B765" s="110">
        <v>79.247334519114887</v>
      </c>
      <c r="C765" s="334">
        <v>2</v>
      </c>
      <c r="D765" s="110">
        <v>99.999999999999986</v>
      </c>
      <c r="E765" s="658" t="s">
        <v>230</v>
      </c>
      <c r="F765" s="110">
        <v>127.6466997868815</v>
      </c>
      <c r="G765" s="334">
        <v>30</v>
      </c>
      <c r="H765" s="110">
        <v>169.04564988721299</v>
      </c>
      <c r="I765" s="379">
        <f t="shared" si="41"/>
        <v>31</v>
      </c>
      <c r="J765" s="110">
        <v>197.975591750338</v>
      </c>
      <c r="K765" s="379">
        <f t="shared" si="42"/>
        <v>31</v>
      </c>
    </row>
    <row r="766" spans="1:11" ht="27.75" customHeight="1" x14ac:dyDescent="0.2">
      <c r="A766" s="19" t="s">
        <v>64</v>
      </c>
      <c r="B766" s="110">
        <v>69.816214094595921</v>
      </c>
      <c r="C766" s="334">
        <v>30</v>
      </c>
      <c r="D766" s="110">
        <v>100.00000000000001</v>
      </c>
      <c r="E766" s="658" t="s">
        <v>230</v>
      </c>
      <c r="F766" s="110">
        <v>141.37717670942328</v>
      </c>
      <c r="G766" s="334">
        <v>8</v>
      </c>
      <c r="H766" s="110">
        <v>206.23041664281499</v>
      </c>
      <c r="I766" s="379">
        <f t="shared" si="41"/>
        <v>7</v>
      </c>
      <c r="J766" s="110">
        <v>262.67016608608702</v>
      </c>
      <c r="K766" s="379">
        <f t="shared" si="42"/>
        <v>6</v>
      </c>
    </row>
    <row r="767" spans="1:11" ht="27.75" customHeight="1" x14ac:dyDescent="0.2">
      <c r="A767" s="19" t="s">
        <v>65</v>
      </c>
      <c r="B767" s="110">
        <v>72.985592160415166</v>
      </c>
      <c r="C767" s="334">
        <v>25</v>
      </c>
      <c r="D767" s="110">
        <v>100</v>
      </c>
      <c r="E767" s="658" t="s">
        <v>230</v>
      </c>
      <c r="F767" s="110">
        <v>142.43542412946522</v>
      </c>
      <c r="G767" s="334">
        <v>7</v>
      </c>
      <c r="H767" s="110">
        <v>193.13187867236601</v>
      </c>
      <c r="I767" s="379">
        <f t="shared" si="41"/>
        <v>21</v>
      </c>
      <c r="J767" s="110">
        <v>241.10602033621601</v>
      </c>
      <c r="K767" s="379">
        <f t="shared" si="42"/>
        <v>20</v>
      </c>
    </row>
    <row r="768" spans="1:11" ht="27.75" customHeight="1" x14ac:dyDescent="0.2">
      <c r="A768" s="19" t="s">
        <v>66</v>
      </c>
      <c r="B768" s="110">
        <v>74.161194744242422</v>
      </c>
      <c r="C768" s="334">
        <v>17</v>
      </c>
      <c r="D768" s="110">
        <v>99.999999999999972</v>
      </c>
      <c r="E768" s="658" t="s">
        <v>230</v>
      </c>
      <c r="F768" s="110">
        <v>144.2944949951553</v>
      </c>
      <c r="G768" s="334">
        <v>6</v>
      </c>
      <c r="H768" s="110">
        <v>202.73888958979501</v>
      </c>
      <c r="I768" s="379">
        <f t="shared" si="41"/>
        <v>9</v>
      </c>
      <c r="J768" s="110">
        <v>251.57914431025401</v>
      </c>
      <c r="K768" s="379">
        <f t="shared" si="42"/>
        <v>13</v>
      </c>
    </row>
    <row r="769" spans="1:52" ht="27.75" customHeight="1" x14ac:dyDescent="0.2">
      <c r="A769" s="19" t="s">
        <v>67</v>
      </c>
      <c r="B769" s="110">
        <v>73.154967889470669</v>
      </c>
      <c r="C769" s="334">
        <v>23</v>
      </c>
      <c r="D769" s="110">
        <v>100.00000000000001</v>
      </c>
      <c r="E769" s="658" t="s">
        <v>230</v>
      </c>
      <c r="F769" s="110">
        <v>135.81464463909674</v>
      </c>
      <c r="G769" s="334">
        <v>22</v>
      </c>
      <c r="H769" s="110">
        <v>201.501995962552</v>
      </c>
      <c r="I769" s="379">
        <f t="shared" si="41"/>
        <v>12</v>
      </c>
      <c r="J769" s="110">
        <v>270.97924190219402</v>
      </c>
      <c r="K769" s="379">
        <f t="shared" si="42"/>
        <v>4</v>
      </c>
    </row>
    <row r="770" spans="1:52" ht="27.75" customHeight="1" x14ac:dyDescent="0.2">
      <c r="A770" s="19" t="s">
        <v>68</v>
      </c>
      <c r="B770" s="110">
        <v>73.69402289381128</v>
      </c>
      <c r="C770" s="334">
        <v>18</v>
      </c>
      <c r="D770" s="110">
        <v>100.00000000000001</v>
      </c>
      <c r="E770" s="658" t="s">
        <v>230</v>
      </c>
      <c r="F770" s="110">
        <v>146.51381890491851</v>
      </c>
      <c r="G770" s="334">
        <v>3</v>
      </c>
      <c r="H770" s="110">
        <v>212.36818403709501</v>
      </c>
      <c r="I770" s="379">
        <f t="shared" si="41"/>
        <v>2</v>
      </c>
      <c r="J770" s="110">
        <v>278.67389660143402</v>
      </c>
      <c r="K770" s="379">
        <f t="shared" si="42"/>
        <v>1</v>
      </c>
    </row>
    <row r="771" spans="1:52" ht="27.75" customHeight="1" x14ac:dyDescent="0.2">
      <c r="A771" s="19" t="s">
        <v>134</v>
      </c>
      <c r="B771" s="110">
        <v>68.163197078728118</v>
      </c>
      <c r="C771" s="334">
        <v>31</v>
      </c>
      <c r="D771" s="110">
        <v>99.999999999999986</v>
      </c>
      <c r="E771" s="658" t="s">
        <v>230</v>
      </c>
      <c r="F771" s="110">
        <v>148.38705695457637</v>
      </c>
      <c r="G771" s="334">
        <v>2</v>
      </c>
      <c r="H771" s="110">
        <v>203.19443589380899</v>
      </c>
      <c r="I771" s="379">
        <f t="shared" si="41"/>
        <v>8</v>
      </c>
      <c r="J771" s="110">
        <v>253.790464948314</v>
      </c>
      <c r="K771" s="379">
        <f t="shared" si="42"/>
        <v>11</v>
      </c>
    </row>
    <row r="772" spans="1:52" ht="27.75" customHeight="1" x14ac:dyDescent="0.2">
      <c r="A772" s="19" t="s">
        <v>69</v>
      </c>
      <c r="B772" s="110">
        <v>76.657944278838926</v>
      </c>
      <c r="C772" s="334">
        <v>6</v>
      </c>
      <c r="D772" s="110">
        <v>99.999999999999986</v>
      </c>
      <c r="E772" s="658" t="s">
        <v>230</v>
      </c>
      <c r="F772" s="110">
        <v>137.74186902449043</v>
      </c>
      <c r="G772" s="334">
        <v>16</v>
      </c>
      <c r="H772" s="110">
        <v>194.423721029257</v>
      </c>
      <c r="I772" s="379">
        <f t="shared" si="41"/>
        <v>19</v>
      </c>
      <c r="J772" s="110">
        <v>251.875972288887</v>
      </c>
      <c r="K772" s="379">
        <f t="shared" si="42"/>
        <v>12</v>
      </c>
    </row>
    <row r="773" spans="1:52" ht="27.75" customHeight="1" x14ac:dyDescent="0.2">
      <c r="A773" s="19" t="s">
        <v>73</v>
      </c>
      <c r="B773" s="110">
        <v>75.395729212472972</v>
      </c>
      <c r="C773" s="334">
        <v>8</v>
      </c>
      <c r="D773" s="110">
        <v>99.999999999999986</v>
      </c>
      <c r="E773" s="658" t="s">
        <v>230</v>
      </c>
      <c r="F773" s="110">
        <v>131.62118199496189</v>
      </c>
      <c r="G773" s="334">
        <v>28</v>
      </c>
      <c r="H773" s="110">
        <v>179.09771778375099</v>
      </c>
      <c r="I773" s="379">
        <f t="shared" si="41"/>
        <v>29</v>
      </c>
      <c r="J773" s="110">
        <v>228.371882883019</v>
      </c>
      <c r="K773" s="379">
        <f t="shared" si="42"/>
        <v>27</v>
      </c>
    </row>
    <row r="774" spans="1:52" ht="27.75" customHeight="1" x14ac:dyDescent="0.2">
      <c r="A774" s="19" t="s">
        <v>70</v>
      </c>
      <c r="B774" s="110">
        <v>75.514832403738893</v>
      </c>
      <c r="C774" s="334">
        <v>7</v>
      </c>
      <c r="D774" s="110">
        <v>100</v>
      </c>
      <c r="E774" s="658" t="s">
        <v>230</v>
      </c>
      <c r="F774" s="110">
        <v>144.98239586481674</v>
      </c>
      <c r="G774" s="334">
        <v>4</v>
      </c>
      <c r="H774" s="110">
        <v>209.70891001972399</v>
      </c>
      <c r="I774" s="379">
        <f t="shared" si="41"/>
        <v>4</v>
      </c>
      <c r="J774" s="110">
        <v>259.069183245901</v>
      </c>
      <c r="K774" s="379">
        <f t="shared" si="42"/>
        <v>8</v>
      </c>
    </row>
    <row r="775" spans="1:52" ht="27.75" customHeight="1" x14ac:dyDescent="0.2">
      <c r="A775" s="19" t="s">
        <v>36</v>
      </c>
      <c r="B775" s="110">
        <v>73.470637106088404</v>
      </c>
      <c r="C775" s="334">
        <v>22</v>
      </c>
      <c r="D775" s="110">
        <v>100.00000000000001</v>
      </c>
      <c r="E775" s="658" t="s">
        <v>230</v>
      </c>
      <c r="F775" s="110">
        <v>139.61293432169597</v>
      </c>
      <c r="G775" s="334">
        <v>13</v>
      </c>
      <c r="H775" s="110">
        <v>209.34230271200201</v>
      </c>
      <c r="I775" s="379">
        <f t="shared" si="41"/>
        <v>5</v>
      </c>
      <c r="J775" s="110">
        <v>255.66907502715199</v>
      </c>
      <c r="K775" s="379">
        <f t="shared" si="42"/>
        <v>10</v>
      </c>
    </row>
    <row r="776" spans="1:52" s="705" customFormat="1" ht="27.75" customHeight="1" x14ac:dyDescent="0.2">
      <c r="A776" s="199" t="s">
        <v>139</v>
      </c>
      <c r="C776" s="200"/>
      <c r="L776" s="514"/>
      <c r="M776" s="514"/>
      <c r="N776" s="514"/>
      <c r="O776" s="514"/>
      <c r="P776" s="514"/>
      <c r="Q776" s="514"/>
      <c r="R776" s="514"/>
      <c r="S776" s="514"/>
      <c r="T776" s="514"/>
      <c r="U776" s="514"/>
      <c r="V776" s="514"/>
      <c r="W776" s="514"/>
      <c r="X776" s="514"/>
      <c r="Y776" s="514"/>
      <c r="Z776" s="514"/>
      <c r="AA776" s="514"/>
      <c r="AB776" s="514"/>
      <c r="AC776" s="514"/>
      <c r="AD776" s="514"/>
      <c r="AE776" s="514"/>
      <c r="AF776" s="514"/>
      <c r="AG776" s="514"/>
      <c r="AH776" s="514"/>
      <c r="AI776" s="514"/>
      <c r="AJ776" s="514"/>
      <c r="AK776" s="514"/>
      <c r="AL776" s="514"/>
      <c r="AM776" s="514"/>
      <c r="AN776" s="514"/>
      <c r="AO776" s="514"/>
      <c r="AP776" s="514"/>
      <c r="AQ776" s="514"/>
      <c r="AR776" s="514"/>
      <c r="AS776" s="514"/>
      <c r="AT776" s="514"/>
      <c r="AU776" s="514"/>
      <c r="AV776" s="514"/>
      <c r="AW776" s="514"/>
      <c r="AX776" s="514"/>
      <c r="AY776" s="514"/>
      <c r="AZ776" s="514"/>
    </row>
    <row r="778" spans="1:52" ht="27.75" customHeight="1" x14ac:dyDescent="0.2">
      <c r="A778" s="469" t="s">
        <v>919</v>
      </c>
    </row>
    <row r="779" spans="1:52" ht="27.75" customHeight="1" x14ac:dyDescent="0.2">
      <c r="A779" s="723" t="s">
        <v>1</v>
      </c>
      <c r="B779" s="730">
        <v>1399</v>
      </c>
      <c r="C779" s="731"/>
      <c r="D779" s="730">
        <v>1400</v>
      </c>
      <c r="E779" s="731"/>
      <c r="F779" s="730">
        <v>1401</v>
      </c>
      <c r="G779" s="731"/>
      <c r="H779" s="730">
        <v>1402</v>
      </c>
      <c r="I779" s="731"/>
      <c r="J779" s="730">
        <v>1403</v>
      </c>
      <c r="K779" s="731"/>
    </row>
    <row r="780" spans="1:52" ht="27.75" customHeight="1" x14ac:dyDescent="0.2">
      <c r="A780" s="724"/>
      <c r="B780" s="492" t="s">
        <v>269</v>
      </c>
      <c r="C780" s="492" t="s">
        <v>3</v>
      </c>
      <c r="D780" s="493" t="s">
        <v>269</v>
      </c>
      <c r="E780" s="493" t="s">
        <v>3</v>
      </c>
      <c r="F780" s="493" t="s">
        <v>269</v>
      </c>
      <c r="G780" s="493" t="s">
        <v>3</v>
      </c>
      <c r="H780" s="493" t="s">
        <v>269</v>
      </c>
      <c r="I780" s="493" t="s">
        <v>3</v>
      </c>
      <c r="J780" s="493" t="s">
        <v>269</v>
      </c>
      <c r="K780" s="493" t="s">
        <v>3</v>
      </c>
    </row>
    <row r="781" spans="1:52" s="704" customFormat="1" ht="27.75" customHeight="1" x14ac:dyDescent="0.2">
      <c r="A781" s="117" t="s">
        <v>47</v>
      </c>
      <c r="B781" s="364">
        <v>95.571581162427151</v>
      </c>
      <c r="C781" s="1" t="s">
        <v>230</v>
      </c>
      <c r="D781" s="364">
        <v>99.999999999999986</v>
      </c>
      <c r="E781" s="1" t="s">
        <v>230</v>
      </c>
      <c r="F781" s="364">
        <v>110.57249820758352</v>
      </c>
      <c r="G781" s="1" t="s">
        <v>230</v>
      </c>
      <c r="H781" s="364">
        <v>132.39045552557201</v>
      </c>
      <c r="I781" s="1" t="s">
        <v>230</v>
      </c>
      <c r="J781" s="364">
        <v>158.97618021805201</v>
      </c>
      <c r="K781" s="1" t="s">
        <v>230</v>
      </c>
      <c r="L781" s="514"/>
      <c r="M781" s="514"/>
      <c r="N781" s="514"/>
      <c r="O781" s="514"/>
      <c r="P781" s="514"/>
      <c r="Q781" s="514"/>
      <c r="R781" s="514"/>
      <c r="S781" s="514"/>
      <c r="T781" s="514"/>
      <c r="U781" s="514"/>
      <c r="V781" s="514"/>
      <c r="W781" s="514"/>
      <c r="X781" s="514"/>
      <c r="Y781" s="514"/>
      <c r="Z781" s="514"/>
      <c r="AA781" s="514"/>
      <c r="AB781" s="514"/>
      <c r="AC781" s="514"/>
      <c r="AD781" s="514"/>
      <c r="AE781" s="514"/>
      <c r="AF781" s="514"/>
      <c r="AG781" s="514"/>
      <c r="AH781" s="514"/>
      <c r="AI781" s="514"/>
      <c r="AJ781" s="514"/>
      <c r="AK781" s="514"/>
      <c r="AL781" s="514"/>
      <c r="AM781" s="514"/>
      <c r="AN781" s="514"/>
      <c r="AO781" s="514"/>
      <c r="AP781" s="514"/>
      <c r="AQ781" s="514"/>
      <c r="AR781" s="514"/>
      <c r="AS781" s="514"/>
      <c r="AT781" s="514"/>
      <c r="AU781" s="514"/>
      <c r="AV781" s="514"/>
      <c r="AW781" s="514"/>
      <c r="AX781" s="514"/>
      <c r="AY781" s="514"/>
      <c r="AZ781" s="514"/>
    </row>
    <row r="782" spans="1:52" ht="27.75" customHeight="1" x14ac:dyDescent="0.2">
      <c r="A782" s="19" t="s">
        <v>48</v>
      </c>
      <c r="B782" s="110">
        <v>94.024861152384119</v>
      </c>
      <c r="C782" s="334">
        <v>25</v>
      </c>
      <c r="D782" s="110">
        <v>100.00000000000001</v>
      </c>
      <c r="E782" s="658" t="s">
        <v>230</v>
      </c>
      <c r="F782" s="110">
        <v>110.34851033523225</v>
      </c>
      <c r="G782" s="334">
        <v>17</v>
      </c>
      <c r="H782" s="110">
        <v>134.65628803623099</v>
      </c>
      <c r="I782" s="379">
        <f>RANK(H782,$H$782:$H$812)</f>
        <v>13</v>
      </c>
      <c r="J782" s="110">
        <v>165.68172206716099</v>
      </c>
      <c r="K782" s="379">
        <f>RANK(J782,$J$782:$J$812)</f>
        <v>9</v>
      </c>
    </row>
    <row r="783" spans="1:52" ht="27.75" customHeight="1" x14ac:dyDescent="0.2">
      <c r="A783" s="19" t="s">
        <v>49</v>
      </c>
      <c r="B783" s="110">
        <v>97.725266944817164</v>
      </c>
      <c r="C783" s="334">
        <v>7</v>
      </c>
      <c r="D783" s="110">
        <v>100.00000000000001</v>
      </c>
      <c r="E783" s="658" t="s">
        <v>230</v>
      </c>
      <c r="F783" s="110">
        <v>111.72930235438881</v>
      </c>
      <c r="G783" s="334">
        <v>9</v>
      </c>
      <c r="H783" s="110">
        <v>139.920179393936</v>
      </c>
      <c r="I783" s="379">
        <f t="shared" ref="I783:I812" si="43">RANK(H783,$H$782:$H$812)</f>
        <v>6</v>
      </c>
      <c r="J783" s="110">
        <v>171.63640213027</v>
      </c>
      <c r="K783" s="379">
        <f t="shared" ref="K783:K812" si="44">RANK(J783,$J$782:$J$812)</f>
        <v>5</v>
      </c>
    </row>
    <row r="784" spans="1:52" ht="27.75" customHeight="1" x14ac:dyDescent="0.2">
      <c r="A784" s="19" t="s">
        <v>50</v>
      </c>
      <c r="B784" s="110">
        <v>98.237819964143426</v>
      </c>
      <c r="C784" s="334">
        <v>5</v>
      </c>
      <c r="D784" s="110">
        <v>100.00000000000001</v>
      </c>
      <c r="E784" s="658" t="s">
        <v>230</v>
      </c>
      <c r="F784" s="110">
        <v>105.87732403384652</v>
      </c>
      <c r="G784" s="334">
        <v>26</v>
      </c>
      <c r="H784" s="110">
        <v>116.32067318087699</v>
      </c>
      <c r="I784" s="379">
        <f t="shared" si="43"/>
        <v>28</v>
      </c>
      <c r="J784" s="110">
        <v>133.656566641659</v>
      </c>
      <c r="K784" s="379">
        <f t="shared" si="44"/>
        <v>29</v>
      </c>
    </row>
    <row r="785" spans="1:11" ht="27.75" customHeight="1" x14ac:dyDescent="0.2">
      <c r="A785" s="19" t="s">
        <v>51</v>
      </c>
      <c r="B785" s="110">
        <v>96.777160634375278</v>
      </c>
      <c r="C785" s="334">
        <v>13</v>
      </c>
      <c r="D785" s="110">
        <v>100</v>
      </c>
      <c r="E785" s="658" t="s">
        <v>230</v>
      </c>
      <c r="F785" s="110">
        <v>110.69542730823713</v>
      </c>
      <c r="G785" s="334">
        <v>15</v>
      </c>
      <c r="H785" s="110">
        <v>133.08582448106799</v>
      </c>
      <c r="I785" s="379">
        <f t="shared" si="43"/>
        <v>15</v>
      </c>
      <c r="J785" s="110">
        <v>164.06862958816799</v>
      </c>
      <c r="K785" s="379">
        <f t="shared" si="44"/>
        <v>13</v>
      </c>
    </row>
    <row r="786" spans="1:11" ht="27.75" customHeight="1" x14ac:dyDescent="0.2">
      <c r="A786" s="19" t="s">
        <v>10</v>
      </c>
      <c r="B786" s="110">
        <v>98.287129175969426</v>
      </c>
      <c r="C786" s="334">
        <v>4</v>
      </c>
      <c r="D786" s="110">
        <v>99.999999999999986</v>
      </c>
      <c r="E786" s="658" t="s">
        <v>230</v>
      </c>
      <c r="F786" s="110">
        <v>108.36897011241065</v>
      </c>
      <c r="G786" s="334">
        <v>23</v>
      </c>
      <c r="H786" s="110">
        <v>126.314013398068</v>
      </c>
      <c r="I786" s="379">
        <f t="shared" si="43"/>
        <v>22</v>
      </c>
      <c r="J786" s="110">
        <v>146.433159402445</v>
      </c>
      <c r="K786" s="379">
        <f t="shared" si="44"/>
        <v>23</v>
      </c>
    </row>
    <row r="787" spans="1:11" ht="27.75" customHeight="1" x14ac:dyDescent="0.2">
      <c r="A787" s="19" t="s">
        <v>52</v>
      </c>
      <c r="B787" s="110">
        <v>99.381040769385919</v>
      </c>
      <c r="C787" s="334">
        <v>1</v>
      </c>
      <c r="D787" s="110">
        <v>99.999999999999972</v>
      </c>
      <c r="E787" s="658" t="s">
        <v>230</v>
      </c>
      <c r="F787" s="110">
        <v>118.13160499745578</v>
      </c>
      <c r="G787" s="334">
        <v>1</v>
      </c>
      <c r="H787" s="110">
        <v>136.455312850708</v>
      </c>
      <c r="I787" s="379">
        <f t="shared" si="43"/>
        <v>12</v>
      </c>
      <c r="J787" s="110">
        <v>158.47298235243201</v>
      </c>
      <c r="K787" s="379">
        <f t="shared" si="44"/>
        <v>15</v>
      </c>
    </row>
    <row r="788" spans="1:11" ht="27.75" customHeight="1" x14ac:dyDescent="0.2">
      <c r="A788" s="19" t="s">
        <v>12</v>
      </c>
      <c r="B788" s="110">
        <v>96.272915340061616</v>
      </c>
      <c r="C788" s="334">
        <v>15</v>
      </c>
      <c r="D788" s="110">
        <v>100.00000000000003</v>
      </c>
      <c r="E788" s="658" t="s">
        <v>230</v>
      </c>
      <c r="F788" s="110">
        <v>112.56512838319399</v>
      </c>
      <c r="G788" s="334">
        <v>6</v>
      </c>
      <c r="H788" s="110">
        <v>139.11135992235</v>
      </c>
      <c r="I788" s="379">
        <f t="shared" si="43"/>
        <v>7</v>
      </c>
      <c r="J788" s="110">
        <v>165.38588977610601</v>
      </c>
      <c r="K788" s="379">
        <f t="shared" si="44"/>
        <v>10</v>
      </c>
    </row>
    <row r="789" spans="1:11" ht="27.75" customHeight="1" x14ac:dyDescent="0.2">
      <c r="A789" s="19" t="s">
        <v>13</v>
      </c>
      <c r="B789" s="110">
        <v>95.944541621680514</v>
      </c>
      <c r="C789" s="334">
        <v>19</v>
      </c>
      <c r="D789" s="110">
        <v>100.00000000000001</v>
      </c>
      <c r="E789" s="658" t="s">
        <v>230</v>
      </c>
      <c r="F789" s="110">
        <v>111.76901126613494</v>
      </c>
      <c r="G789" s="334">
        <v>8</v>
      </c>
      <c r="H789" s="110">
        <v>129.11956642934999</v>
      </c>
      <c r="I789" s="379">
        <f t="shared" si="43"/>
        <v>19</v>
      </c>
      <c r="J789" s="110">
        <v>156.62962502536499</v>
      </c>
      <c r="K789" s="379">
        <f t="shared" si="44"/>
        <v>18</v>
      </c>
    </row>
    <row r="790" spans="1:11" ht="27.75" customHeight="1" x14ac:dyDescent="0.2">
      <c r="A790" s="19" t="s">
        <v>54</v>
      </c>
      <c r="B790" s="110">
        <v>93.132044902307669</v>
      </c>
      <c r="C790" s="334">
        <v>29</v>
      </c>
      <c r="D790" s="110">
        <v>100</v>
      </c>
      <c r="E790" s="658" t="s">
        <v>230</v>
      </c>
      <c r="F790" s="110">
        <v>110.98417332773523</v>
      </c>
      <c r="G790" s="334">
        <v>13</v>
      </c>
      <c r="H790" s="110">
        <v>130.31835686153099</v>
      </c>
      <c r="I790" s="379">
        <f t="shared" si="43"/>
        <v>18</v>
      </c>
      <c r="J790" s="110">
        <v>152.67353240076201</v>
      </c>
      <c r="K790" s="379">
        <f t="shared" si="44"/>
        <v>21</v>
      </c>
    </row>
    <row r="791" spans="1:11" ht="27.75" customHeight="1" x14ac:dyDescent="0.2">
      <c r="A791" s="19" t="s">
        <v>55</v>
      </c>
      <c r="B791" s="110">
        <v>97.009625271330108</v>
      </c>
      <c r="C791" s="334">
        <v>10</v>
      </c>
      <c r="D791" s="110">
        <v>100</v>
      </c>
      <c r="E791" s="658" t="s">
        <v>230</v>
      </c>
      <c r="F791" s="110">
        <v>105.33295111440631</v>
      </c>
      <c r="G791" s="334">
        <v>28</v>
      </c>
      <c r="H791" s="110">
        <v>117.39855335460101</v>
      </c>
      <c r="I791" s="379">
        <f t="shared" si="43"/>
        <v>27</v>
      </c>
      <c r="J791" s="110">
        <v>134.251692905705</v>
      </c>
      <c r="K791" s="379">
        <f t="shared" si="44"/>
        <v>28</v>
      </c>
    </row>
    <row r="792" spans="1:11" ht="27.75" customHeight="1" x14ac:dyDescent="0.2">
      <c r="A792" s="19" t="s">
        <v>56</v>
      </c>
      <c r="B792" s="110">
        <v>96.133597665212562</v>
      </c>
      <c r="C792" s="334">
        <v>17</v>
      </c>
      <c r="D792" s="110">
        <v>100</v>
      </c>
      <c r="E792" s="658" t="s">
        <v>230</v>
      </c>
      <c r="F792" s="110">
        <v>112.51526404990928</v>
      </c>
      <c r="G792" s="334">
        <v>7</v>
      </c>
      <c r="H792" s="110">
        <v>140.82331095890501</v>
      </c>
      <c r="I792" s="379">
        <f t="shared" si="43"/>
        <v>4</v>
      </c>
      <c r="J792" s="110">
        <v>174.13497872534401</v>
      </c>
      <c r="K792" s="379">
        <f t="shared" si="44"/>
        <v>4</v>
      </c>
    </row>
    <row r="793" spans="1:11" ht="27.75" customHeight="1" x14ac:dyDescent="0.2">
      <c r="A793" s="19" t="s">
        <v>57</v>
      </c>
      <c r="B793" s="110">
        <v>95.467345117893331</v>
      </c>
      <c r="C793" s="334">
        <v>23</v>
      </c>
      <c r="D793" s="110">
        <v>100.00000000000001</v>
      </c>
      <c r="E793" s="658" t="s">
        <v>230</v>
      </c>
      <c r="F793" s="110">
        <v>115.15835073411372</v>
      </c>
      <c r="G793" s="334">
        <v>3</v>
      </c>
      <c r="H793" s="110">
        <v>137.03724641294301</v>
      </c>
      <c r="I793" s="379">
        <f t="shared" si="43"/>
        <v>11</v>
      </c>
      <c r="J793" s="110">
        <v>158.92558869268501</v>
      </c>
      <c r="K793" s="379">
        <f t="shared" si="44"/>
        <v>14</v>
      </c>
    </row>
    <row r="794" spans="1:11" ht="27.75" customHeight="1" x14ac:dyDescent="0.2">
      <c r="A794" s="19" t="s">
        <v>58</v>
      </c>
      <c r="B794" s="110">
        <v>93.987224902964471</v>
      </c>
      <c r="C794" s="334">
        <v>26</v>
      </c>
      <c r="D794" s="110">
        <v>100</v>
      </c>
      <c r="E794" s="658" t="s">
        <v>230</v>
      </c>
      <c r="F794" s="110">
        <v>110.22284584598519</v>
      </c>
      <c r="G794" s="334">
        <v>19</v>
      </c>
      <c r="H794" s="110">
        <v>126.38105114437199</v>
      </c>
      <c r="I794" s="379">
        <f t="shared" si="43"/>
        <v>21</v>
      </c>
      <c r="J794" s="110">
        <v>152.89209278727699</v>
      </c>
      <c r="K794" s="379">
        <f t="shared" si="44"/>
        <v>20</v>
      </c>
    </row>
    <row r="795" spans="1:11" ht="27.75" customHeight="1" x14ac:dyDescent="0.2">
      <c r="A795" s="19" t="s">
        <v>19</v>
      </c>
      <c r="B795" s="110">
        <v>96.554597868653843</v>
      </c>
      <c r="C795" s="334">
        <v>14</v>
      </c>
      <c r="D795" s="110">
        <v>100.00000000000001</v>
      </c>
      <c r="E795" s="658" t="s">
        <v>230</v>
      </c>
      <c r="F795" s="110">
        <v>111.25081298388493</v>
      </c>
      <c r="G795" s="334">
        <v>12</v>
      </c>
      <c r="H795" s="110">
        <v>139.94546453265599</v>
      </c>
      <c r="I795" s="379">
        <f t="shared" si="43"/>
        <v>5</v>
      </c>
      <c r="J795" s="110">
        <v>169.062141384423</v>
      </c>
      <c r="K795" s="379">
        <f t="shared" si="44"/>
        <v>7</v>
      </c>
    </row>
    <row r="796" spans="1:11" ht="27.75" customHeight="1" x14ac:dyDescent="0.2">
      <c r="A796" s="19" t="s">
        <v>59</v>
      </c>
      <c r="B796" s="110">
        <v>96.024667734004453</v>
      </c>
      <c r="C796" s="334">
        <v>18</v>
      </c>
      <c r="D796" s="110">
        <v>100</v>
      </c>
      <c r="E796" s="658" t="s">
        <v>230</v>
      </c>
      <c r="F796" s="110">
        <v>103.10396823693534</v>
      </c>
      <c r="G796" s="334">
        <v>30</v>
      </c>
      <c r="H796" s="110">
        <v>110.74444854434201</v>
      </c>
      <c r="I796" s="379">
        <f t="shared" si="43"/>
        <v>30</v>
      </c>
      <c r="J796" s="110">
        <v>126.363923657378</v>
      </c>
      <c r="K796" s="379">
        <f t="shared" si="44"/>
        <v>30</v>
      </c>
    </row>
    <row r="797" spans="1:11" ht="27.75" customHeight="1" x14ac:dyDescent="0.2">
      <c r="A797" s="19" t="s">
        <v>21</v>
      </c>
      <c r="B797" s="110">
        <v>98.887375265533365</v>
      </c>
      <c r="C797" s="334">
        <v>2</v>
      </c>
      <c r="D797" s="110">
        <v>100.00000000000003</v>
      </c>
      <c r="E797" s="658" t="s">
        <v>230</v>
      </c>
      <c r="F797" s="110">
        <v>106.55973903406458</v>
      </c>
      <c r="G797" s="334">
        <v>25</v>
      </c>
      <c r="H797" s="110">
        <v>120.37527580936001</v>
      </c>
      <c r="I797" s="379">
        <f t="shared" si="43"/>
        <v>26</v>
      </c>
      <c r="J797" s="110">
        <v>144.72312622567799</v>
      </c>
      <c r="K797" s="379">
        <f t="shared" si="44"/>
        <v>24</v>
      </c>
    </row>
    <row r="798" spans="1:11" ht="27.75" customHeight="1" x14ac:dyDescent="0.2">
      <c r="A798" s="19" t="s">
        <v>60</v>
      </c>
      <c r="B798" s="110">
        <v>96.793901674366566</v>
      </c>
      <c r="C798" s="334">
        <v>12</v>
      </c>
      <c r="D798" s="110">
        <v>100</v>
      </c>
      <c r="E798" s="658" t="s">
        <v>230</v>
      </c>
      <c r="F798" s="110">
        <v>113.19998341310153</v>
      </c>
      <c r="G798" s="334">
        <v>5</v>
      </c>
      <c r="H798" s="110">
        <v>138.97631992797901</v>
      </c>
      <c r="I798" s="379">
        <f t="shared" si="43"/>
        <v>8</v>
      </c>
      <c r="J798" s="110">
        <v>164.67209113478901</v>
      </c>
      <c r="K798" s="379">
        <f t="shared" si="44"/>
        <v>11</v>
      </c>
    </row>
    <row r="799" spans="1:11" ht="27.75" customHeight="1" x14ac:dyDescent="0.2">
      <c r="A799" s="19" t="s">
        <v>61</v>
      </c>
      <c r="B799" s="110">
        <v>97.96761255743634</v>
      </c>
      <c r="C799" s="334">
        <v>6</v>
      </c>
      <c r="D799" s="110">
        <v>100</v>
      </c>
      <c r="E799" s="658" t="s">
        <v>230</v>
      </c>
      <c r="F799" s="110">
        <v>105.69293470037636</v>
      </c>
      <c r="G799" s="334">
        <v>27</v>
      </c>
      <c r="H799" s="110">
        <v>121.475796261632</v>
      </c>
      <c r="I799" s="379">
        <f t="shared" si="43"/>
        <v>25</v>
      </c>
      <c r="J799" s="110">
        <v>148.23483666458901</v>
      </c>
      <c r="K799" s="379">
        <f t="shared" si="44"/>
        <v>22</v>
      </c>
    </row>
    <row r="800" spans="1:11" ht="27.75" customHeight="1" x14ac:dyDescent="0.2">
      <c r="A800" s="19" t="s">
        <v>62</v>
      </c>
      <c r="B800" s="110">
        <v>97.282745271139376</v>
      </c>
      <c r="C800" s="334">
        <v>8</v>
      </c>
      <c r="D800" s="110">
        <v>100.00000000000001</v>
      </c>
      <c r="E800" s="658" t="s">
        <v>230</v>
      </c>
      <c r="F800" s="110">
        <v>116.29443549672298</v>
      </c>
      <c r="G800" s="334">
        <v>2</v>
      </c>
      <c r="H800" s="110">
        <v>142.69359063704499</v>
      </c>
      <c r="I800" s="379">
        <f t="shared" si="43"/>
        <v>2</v>
      </c>
      <c r="J800" s="110">
        <v>168.44502203020301</v>
      </c>
      <c r="K800" s="379">
        <f t="shared" si="44"/>
        <v>8</v>
      </c>
    </row>
    <row r="801" spans="1:52" ht="27.75" customHeight="1" x14ac:dyDescent="0.2">
      <c r="A801" s="19" t="s">
        <v>63</v>
      </c>
      <c r="B801" s="110">
        <v>95.647423552305881</v>
      </c>
      <c r="C801" s="334">
        <v>22</v>
      </c>
      <c r="D801" s="110">
        <v>100.00000000000001</v>
      </c>
      <c r="E801" s="658" t="s">
        <v>230</v>
      </c>
      <c r="F801" s="110">
        <v>110.55515936517612</v>
      </c>
      <c r="G801" s="334">
        <v>16</v>
      </c>
      <c r="H801" s="110">
        <v>131.086046062533</v>
      </c>
      <c r="I801" s="379">
        <f t="shared" si="43"/>
        <v>17</v>
      </c>
      <c r="J801" s="110">
        <v>164.20497722932299</v>
      </c>
      <c r="K801" s="379">
        <f t="shared" si="44"/>
        <v>12</v>
      </c>
    </row>
    <row r="802" spans="1:52" ht="27.75" customHeight="1" x14ac:dyDescent="0.2">
      <c r="A802" s="19" t="s">
        <v>72</v>
      </c>
      <c r="B802" s="110">
        <v>95.787675834608635</v>
      </c>
      <c r="C802" s="334">
        <v>21</v>
      </c>
      <c r="D802" s="110">
        <v>100</v>
      </c>
      <c r="E802" s="658" t="s">
        <v>230</v>
      </c>
      <c r="F802" s="110">
        <v>102.94916979427632</v>
      </c>
      <c r="G802" s="334">
        <v>31</v>
      </c>
      <c r="H802" s="110">
        <v>108.042261573959</v>
      </c>
      <c r="I802" s="379">
        <f t="shared" si="43"/>
        <v>31</v>
      </c>
      <c r="J802" s="110">
        <v>115.187991626417</v>
      </c>
      <c r="K802" s="379">
        <f t="shared" si="44"/>
        <v>31</v>
      </c>
    </row>
    <row r="803" spans="1:52" ht="27.75" customHeight="1" x14ac:dyDescent="0.2">
      <c r="A803" s="19" t="s">
        <v>64</v>
      </c>
      <c r="B803" s="110">
        <v>92.046831636698172</v>
      </c>
      <c r="C803" s="334">
        <v>30</v>
      </c>
      <c r="D803" s="110">
        <v>99.999999999999986</v>
      </c>
      <c r="E803" s="658" t="s">
        <v>230</v>
      </c>
      <c r="F803" s="110">
        <v>108.92681204705882</v>
      </c>
      <c r="G803" s="334">
        <v>22</v>
      </c>
      <c r="H803" s="110">
        <v>122.96904821801</v>
      </c>
      <c r="I803" s="379">
        <f t="shared" si="43"/>
        <v>24</v>
      </c>
      <c r="J803" s="110">
        <v>140.08961227975101</v>
      </c>
      <c r="K803" s="379">
        <f t="shared" si="44"/>
        <v>26</v>
      </c>
    </row>
    <row r="804" spans="1:52" ht="27.75" customHeight="1" x14ac:dyDescent="0.2">
      <c r="A804" s="19" t="s">
        <v>65</v>
      </c>
      <c r="B804" s="110">
        <v>93.449012514076244</v>
      </c>
      <c r="C804" s="334">
        <v>27</v>
      </c>
      <c r="D804" s="110">
        <v>100</v>
      </c>
      <c r="E804" s="658" t="s">
        <v>230</v>
      </c>
      <c r="F804" s="110">
        <v>110.30674309847063</v>
      </c>
      <c r="G804" s="334">
        <v>18</v>
      </c>
      <c r="H804" s="110">
        <v>138.13588821500699</v>
      </c>
      <c r="I804" s="379">
        <f t="shared" si="43"/>
        <v>10</v>
      </c>
      <c r="J804" s="110">
        <v>180.90196686332399</v>
      </c>
      <c r="K804" s="379">
        <f t="shared" si="44"/>
        <v>1</v>
      </c>
    </row>
    <row r="805" spans="1:52" ht="27.75" customHeight="1" x14ac:dyDescent="0.2">
      <c r="A805" s="19" t="s">
        <v>66</v>
      </c>
      <c r="B805" s="110">
        <v>90.475409256891922</v>
      </c>
      <c r="C805" s="334">
        <v>31</v>
      </c>
      <c r="D805" s="110">
        <v>100</v>
      </c>
      <c r="E805" s="658" t="s">
        <v>230</v>
      </c>
      <c r="F805" s="110">
        <v>110.95836577369967</v>
      </c>
      <c r="G805" s="334">
        <v>14</v>
      </c>
      <c r="H805" s="110">
        <v>141.71486929066899</v>
      </c>
      <c r="I805" s="379">
        <f t="shared" si="43"/>
        <v>3</v>
      </c>
      <c r="J805" s="110">
        <v>180.05045023408499</v>
      </c>
      <c r="K805" s="379">
        <f t="shared" si="44"/>
        <v>2</v>
      </c>
    </row>
    <row r="806" spans="1:52" ht="27.75" customHeight="1" x14ac:dyDescent="0.2">
      <c r="A806" s="19" t="s">
        <v>67</v>
      </c>
      <c r="B806" s="110">
        <v>98.602098127717085</v>
      </c>
      <c r="C806" s="334">
        <v>3</v>
      </c>
      <c r="D806" s="110">
        <v>100.00000000000001</v>
      </c>
      <c r="E806" s="658" t="s">
        <v>230</v>
      </c>
      <c r="F806" s="110">
        <v>103.27404734852107</v>
      </c>
      <c r="G806" s="334">
        <v>29</v>
      </c>
      <c r="H806" s="110">
        <v>116.190110662896</v>
      </c>
      <c r="I806" s="379">
        <f t="shared" si="43"/>
        <v>29</v>
      </c>
      <c r="J806" s="110">
        <v>134.76265877818301</v>
      </c>
      <c r="K806" s="379">
        <f t="shared" si="44"/>
        <v>27</v>
      </c>
    </row>
    <row r="807" spans="1:52" ht="27.75" customHeight="1" x14ac:dyDescent="0.2">
      <c r="A807" s="19" t="s">
        <v>68</v>
      </c>
      <c r="B807" s="110">
        <v>93.334536918846396</v>
      </c>
      <c r="C807" s="334">
        <v>28</v>
      </c>
      <c r="D807" s="110">
        <v>100.00000000000001</v>
      </c>
      <c r="E807" s="658" t="s">
        <v>230</v>
      </c>
      <c r="F807" s="110">
        <v>109.87227969540112</v>
      </c>
      <c r="G807" s="334">
        <v>21</v>
      </c>
      <c r="H807" s="110">
        <v>131.22901776588</v>
      </c>
      <c r="I807" s="379">
        <f t="shared" si="43"/>
        <v>16</v>
      </c>
      <c r="J807" s="110">
        <v>156.96931827248599</v>
      </c>
      <c r="K807" s="379">
        <f t="shared" si="44"/>
        <v>17</v>
      </c>
    </row>
    <row r="808" spans="1:52" ht="27.75" customHeight="1" x14ac:dyDescent="0.2">
      <c r="A808" s="19" t="s">
        <v>134</v>
      </c>
      <c r="B808" s="110">
        <v>94.045667949245711</v>
      </c>
      <c r="C808" s="334">
        <v>24</v>
      </c>
      <c r="D808" s="110">
        <v>100.00000000000001</v>
      </c>
      <c r="E808" s="658" t="s">
        <v>230</v>
      </c>
      <c r="F808" s="110">
        <v>111.60249169282659</v>
      </c>
      <c r="G808" s="334">
        <v>10</v>
      </c>
      <c r="H808" s="110">
        <v>134.14949876069701</v>
      </c>
      <c r="I808" s="379">
        <f t="shared" si="43"/>
        <v>14</v>
      </c>
      <c r="J808" s="110">
        <v>157.24595602049499</v>
      </c>
      <c r="K808" s="379">
        <f t="shared" si="44"/>
        <v>16</v>
      </c>
    </row>
    <row r="809" spans="1:52" ht="27.75" customHeight="1" x14ac:dyDescent="0.2">
      <c r="A809" s="19" t="s">
        <v>69</v>
      </c>
      <c r="B809" s="110">
        <v>97.058890888871332</v>
      </c>
      <c r="C809" s="334">
        <v>9</v>
      </c>
      <c r="D809" s="110">
        <v>100.00000000000001</v>
      </c>
      <c r="E809" s="658" t="s">
        <v>230</v>
      </c>
      <c r="F809" s="110">
        <v>111.52379539919298</v>
      </c>
      <c r="G809" s="334">
        <v>11</v>
      </c>
      <c r="H809" s="110">
        <v>138.71971313543301</v>
      </c>
      <c r="I809" s="379">
        <f t="shared" si="43"/>
        <v>9</v>
      </c>
      <c r="J809" s="110">
        <v>170.343154734411</v>
      </c>
      <c r="K809" s="379">
        <f t="shared" si="44"/>
        <v>6</v>
      </c>
    </row>
    <row r="810" spans="1:52" ht="27.75" customHeight="1" x14ac:dyDescent="0.2">
      <c r="A810" s="19" t="s">
        <v>73</v>
      </c>
      <c r="B810" s="110">
        <v>95.90669709040354</v>
      </c>
      <c r="C810" s="334">
        <v>20</v>
      </c>
      <c r="D810" s="110">
        <v>100.00000000000001</v>
      </c>
      <c r="E810" s="658" t="s">
        <v>230</v>
      </c>
      <c r="F810" s="110">
        <v>109.88101360293274</v>
      </c>
      <c r="G810" s="334">
        <v>20</v>
      </c>
      <c r="H810" s="110">
        <v>123.65548469998301</v>
      </c>
      <c r="I810" s="379">
        <f t="shared" si="43"/>
        <v>23</v>
      </c>
      <c r="J810" s="110">
        <v>144.37914782144699</v>
      </c>
      <c r="K810" s="379">
        <f t="shared" si="44"/>
        <v>25</v>
      </c>
    </row>
    <row r="811" spans="1:52" ht="27.75" customHeight="1" x14ac:dyDescent="0.2">
      <c r="A811" s="19" t="s">
        <v>70</v>
      </c>
      <c r="B811" s="110">
        <v>96.218951345502944</v>
      </c>
      <c r="C811" s="334">
        <v>16</v>
      </c>
      <c r="D811" s="110">
        <v>100</v>
      </c>
      <c r="E811" s="658" t="s">
        <v>230</v>
      </c>
      <c r="F811" s="110">
        <v>113.62554685775535</v>
      </c>
      <c r="G811" s="334">
        <v>4</v>
      </c>
      <c r="H811" s="110">
        <v>146.50486289555101</v>
      </c>
      <c r="I811" s="379">
        <f t="shared" si="43"/>
        <v>1</v>
      </c>
      <c r="J811" s="110">
        <v>176.05612473133101</v>
      </c>
      <c r="K811" s="379">
        <f t="shared" si="44"/>
        <v>3</v>
      </c>
    </row>
    <row r="812" spans="1:52" ht="27.75" customHeight="1" x14ac:dyDescent="0.2">
      <c r="A812" s="19" t="s">
        <v>36</v>
      </c>
      <c r="B812" s="110">
        <v>96.856061206527329</v>
      </c>
      <c r="C812" s="334">
        <v>11</v>
      </c>
      <c r="D812" s="110">
        <v>100</v>
      </c>
      <c r="E812" s="658" t="s">
        <v>230</v>
      </c>
      <c r="F812" s="110">
        <v>107.31457752521779</v>
      </c>
      <c r="G812" s="334">
        <v>24</v>
      </c>
      <c r="H812" s="110">
        <v>127.561712195889</v>
      </c>
      <c r="I812" s="379">
        <f t="shared" si="43"/>
        <v>20</v>
      </c>
      <c r="J812" s="110">
        <v>154.07141508196199</v>
      </c>
      <c r="K812" s="379">
        <f t="shared" si="44"/>
        <v>19</v>
      </c>
    </row>
    <row r="813" spans="1:52" s="705" customFormat="1" ht="27.75" customHeight="1" x14ac:dyDescent="0.2">
      <c r="A813" s="199" t="s">
        <v>139</v>
      </c>
      <c r="L813" s="514"/>
      <c r="M813" s="514"/>
      <c r="N813" s="514"/>
      <c r="O813" s="514"/>
      <c r="P813" s="514"/>
      <c r="Q813" s="514"/>
      <c r="R813" s="514"/>
      <c r="S813" s="514"/>
      <c r="T813" s="514"/>
      <c r="U813" s="514"/>
      <c r="V813" s="514"/>
      <c r="W813" s="514"/>
      <c r="X813" s="514"/>
      <c r="Y813" s="514"/>
      <c r="Z813" s="514"/>
      <c r="AA813" s="514"/>
      <c r="AB813" s="514"/>
      <c r="AC813" s="514"/>
      <c r="AD813" s="514"/>
      <c r="AE813" s="514"/>
      <c r="AF813" s="514"/>
      <c r="AG813" s="514"/>
      <c r="AH813" s="514"/>
      <c r="AI813" s="514"/>
      <c r="AJ813" s="514"/>
      <c r="AK813" s="514"/>
      <c r="AL813" s="514"/>
      <c r="AM813" s="514"/>
      <c r="AN813" s="514"/>
      <c r="AO813" s="514"/>
      <c r="AP813" s="514"/>
      <c r="AQ813" s="514"/>
      <c r="AR813" s="514"/>
      <c r="AS813" s="514"/>
      <c r="AT813" s="514"/>
      <c r="AU813" s="514"/>
      <c r="AV813" s="514"/>
      <c r="AW813" s="514"/>
      <c r="AX813" s="514"/>
      <c r="AY813" s="514"/>
      <c r="AZ813" s="514"/>
    </row>
    <row r="815" spans="1:52" ht="27.75" customHeight="1" x14ac:dyDescent="0.2">
      <c r="A815" s="469" t="s">
        <v>920</v>
      </c>
    </row>
    <row r="816" spans="1:52" ht="27.75" customHeight="1" x14ac:dyDescent="0.2">
      <c r="A816" s="723" t="s">
        <v>1</v>
      </c>
      <c r="B816" s="730">
        <v>1399</v>
      </c>
      <c r="C816" s="731"/>
      <c r="D816" s="730">
        <v>1400</v>
      </c>
      <c r="E816" s="731"/>
      <c r="F816" s="730">
        <v>1401</v>
      </c>
      <c r="G816" s="731"/>
      <c r="H816" s="730">
        <v>1402</v>
      </c>
      <c r="I816" s="731"/>
      <c r="J816" s="730">
        <v>1403</v>
      </c>
      <c r="K816" s="731"/>
    </row>
    <row r="817" spans="1:52" ht="27.75" customHeight="1" x14ac:dyDescent="0.2">
      <c r="A817" s="724"/>
      <c r="B817" s="492" t="s">
        <v>269</v>
      </c>
      <c r="C817" s="492" t="s">
        <v>3</v>
      </c>
      <c r="D817" s="493" t="s">
        <v>269</v>
      </c>
      <c r="E817" s="493" t="s">
        <v>3</v>
      </c>
      <c r="F817" s="493" t="s">
        <v>269</v>
      </c>
      <c r="G817" s="493" t="s">
        <v>3</v>
      </c>
      <c r="H817" s="493" t="s">
        <v>269</v>
      </c>
      <c r="I817" s="493" t="s">
        <v>3</v>
      </c>
      <c r="J817" s="493" t="s">
        <v>269</v>
      </c>
      <c r="K817" s="493" t="s">
        <v>3</v>
      </c>
    </row>
    <row r="818" spans="1:52" s="704" customFormat="1" ht="27.75" customHeight="1" x14ac:dyDescent="0.2">
      <c r="A818" s="117" t="s">
        <v>47</v>
      </c>
      <c r="B818" s="364">
        <v>72.560022400857761</v>
      </c>
      <c r="C818" s="1" t="s">
        <v>230</v>
      </c>
      <c r="D818" s="364">
        <v>100.00000000000001</v>
      </c>
      <c r="E818" s="1" t="s">
        <v>230</v>
      </c>
      <c r="F818" s="364">
        <v>135.19964240558284</v>
      </c>
      <c r="G818" s="1" t="s">
        <v>230</v>
      </c>
      <c r="H818" s="364">
        <v>193.695983055711</v>
      </c>
      <c r="I818" s="1" t="s">
        <v>230</v>
      </c>
      <c r="J818" s="364">
        <v>256.40608434752897</v>
      </c>
      <c r="K818" s="1" t="s">
        <v>230</v>
      </c>
      <c r="L818" s="514"/>
      <c r="M818" s="514"/>
      <c r="N818" s="514"/>
      <c r="O818" s="514"/>
      <c r="P818" s="514"/>
      <c r="Q818" s="514"/>
      <c r="R818" s="514"/>
      <c r="S818" s="514"/>
      <c r="T818" s="514"/>
      <c r="U818" s="514"/>
      <c r="V818" s="514"/>
      <c r="W818" s="514"/>
      <c r="X818" s="514"/>
      <c r="Y818" s="514"/>
      <c r="Z818" s="514"/>
      <c r="AA818" s="514"/>
      <c r="AB818" s="514"/>
      <c r="AC818" s="514"/>
      <c r="AD818" s="514"/>
      <c r="AE818" s="514"/>
      <c r="AF818" s="514"/>
      <c r="AG818" s="514"/>
      <c r="AH818" s="514"/>
      <c r="AI818" s="514"/>
      <c r="AJ818" s="514"/>
      <c r="AK818" s="514"/>
      <c r="AL818" s="514"/>
      <c r="AM818" s="514"/>
      <c r="AN818" s="514"/>
      <c r="AO818" s="514"/>
      <c r="AP818" s="514"/>
      <c r="AQ818" s="514"/>
      <c r="AR818" s="514"/>
      <c r="AS818" s="514"/>
      <c r="AT818" s="514"/>
      <c r="AU818" s="514"/>
      <c r="AV818" s="514"/>
      <c r="AW818" s="514"/>
      <c r="AX818" s="514"/>
      <c r="AY818" s="514"/>
      <c r="AZ818" s="514"/>
    </row>
    <row r="819" spans="1:52" ht="27.75" customHeight="1" x14ac:dyDescent="0.2">
      <c r="A819" s="19" t="s">
        <v>48</v>
      </c>
      <c r="B819" s="110">
        <v>76.000326053566198</v>
      </c>
      <c r="C819" s="334">
        <v>9</v>
      </c>
      <c r="D819" s="110">
        <v>100</v>
      </c>
      <c r="E819" s="658" t="s">
        <v>230</v>
      </c>
      <c r="F819" s="110">
        <v>125.47908521836432</v>
      </c>
      <c r="G819" s="334">
        <v>27</v>
      </c>
      <c r="H819" s="110">
        <v>172.97132159098999</v>
      </c>
      <c r="I819" s="379">
        <f>RANK(H819,$H$819:$H$849)</f>
        <v>27</v>
      </c>
      <c r="J819" s="110">
        <v>220.19955690893201</v>
      </c>
      <c r="K819" s="379">
        <f>RANK(J819,$J$819:$J$849)</f>
        <v>28</v>
      </c>
    </row>
    <row r="820" spans="1:52" ht="27.75" customHeight="1" x14ac:dyDescent="0.2">
      <c r="A820" s="19" t="s">
        <v>49</v>
      </c>
      <c r="B820" s="110">
        <v>70.467321326991041</v>
      </c>
      <c r="C820" s="334">
        <v>24</v>
      </c>
      <c r="D820" s="110">
        <v>100.00000000000001</v>
      </c>
      <c r="E820" s="658" t="s">
        <v>230</v>
      </c>
      <c r="F820" s="110">
        <v>143.26301812504738</v>
      </c>
      <c r="G820" s="334">
        <v>4</v>
      </c>
      <c r="H820" s="110">
        <v>215.405977666128</v>
      </c>
      <c r="I820" s="379">
        <f t="shared" ref="I820:I849" si="45">RANK(H820,$H$819:$H$849)</f>
        <v>2</v>
      </c>
      <c r="J820" s="110">
        <v>290.10112901702502</v>
      </c>
      <c r="K820" s="379">
        <f t="shared" ref="K820:K849" si="46">RANK(J820,$J$819:$J$849)</f>
        <v>2</v>
      </c>
    </row>
    <row r="821" spans="1:52" ht="27.75" customHeight="1" x14ac:dyDescent="0.2">
      <c r="A821" s="19" t="s">
        <v>50</v>
      </c>
      <c r="B821" s="110">
        <v>75.106882368321848</v>
      </c>
      <c r="C821" s="334">
        <v>10</v>
      </c>
      <c r="D821" s="110">
        <v>100.00000000000003</v>
      </c>
      <c r="E821" s="658" t="s">
        <v>230</v>
      </c>
      <c r="F821" s="110">
        <v>131.84140738880083</v>
      </c>
      <c r="G821" s="334">
        <v>23</v>
      </c>
      <c r="H821" s="110">
        <v>171.75419166762001</v>
      </c>
      <c r="I821" s="379">
        <f t="shared" si="45"/>
        <v>28</v>
      </c>
      <c r="J821" s="110">
        <v>224.38826956362101</v>
      </c>
      <c r="K821" s="379">
        <f t="shared" si="46"/>
        <v>27</v>
      </c>
    </row>
    <row r="822" spans="1:52" ht="27.75" customHeight="1" x14ac:dyDescent="0.2">
      <c r="A822" s="19" t="s">
        <v>51</v>
      </c>
      <c r="B822" s="110">
        <v>71.662565737535147</v>
      </c>
      <c r="C822" s="334">
        <v>21</v>
      </c>
      <c r="D822" s="110">
        <v>100.00000000000001</v>
      </c>
      <c r="E822" s="658" t="s">
        <v>230</v>
      </c>
      <c r="F822" s="110">
        <v>134.21750556944724</v>
      </c>
      <c r="G822" s="334">
        <v>17</v>
      </c>
      <c r="H822" s="110">
        <v>210.962785732458</v>
      </c>
      <c r="I822" s="379">
        <f t="shared" si="45"/>
        <v>3</v>
      </c>
      <c r="J822" s="110">
        <v>272.60415343506099</v>
      </c>
      <c r="K822" s="379">
        <f t="shared" si="46"/>
        <v>4</v>
      </c>
    </row>
    <row r="823" spans="1:52" ht="27.75" customHeight="1" x14ac:dyDescent="0.2">
      <c r="A823" s="19" t="s">
        <v>10</v>
      </c>
      <c r="B823" s="110">
        <v>72.022890191051474</v>
      </c>
      <c r="C823" s="334">
        <v>20</v>
      </c>
      <c r="D823" s="110">
        <v>99.999999999999986</v>
      </c>
      <c r="E823" s="658" t="s">
        <v>230</v>
      </c>
      <c r="F823" s="110">
        <v>138.86011778371997</v>
      </c>
      <c r="G823" s="334">
        <v>8</v>
      </c>
      <c r="H823" s="110">
        <v>202.87384415968199</v>
      </c>
      <c r="I823" s="379">
        <f t="shared" si="45"/>
        <v>7</v>
      </c>
      <c r="J823" s="110">
        <v>256.74385348957497</v>
      </c>
      <c r="K823" s="379">
        <f t="shared" si="46"/>
        <v>12</v>
      </c>
    </row>
    <row r="824" spans="1:52" ht="27.75" customHeight="1" x14ac:dyDescent="0.2">
      <c r="A824" s="19" t="s">
        <v>52</v>
      </c>
      <c r="B824" s="110">
        <v>69.187527329379876</v>
      </c>
      <c r="C824" s="334">
        <v>28</v>
      </c>
      <c r="D824" s="110">
        <v>100</v>
      </c>
      <c r="E824" s="658" t="s">
        <v>230</v>
      </c>
      <c r="F824" s="110">
        <v>146.10179975848649</v>
      </c>
      <c r="G824" s="334">
        <v>2</v>
      </c>
      <c r="H824" s="110">
        <v>205.56036269651199</v>
      </c>
      <c r="I824" s="379">
        <f t="shared" si="45"/>
        <v>4</v>
      </c>
      <c r="J824" s="110">
        <v>265.61434362274002</v>
      </c>
      <c r="K824" s="379">
        <f t="shared" si="46"/>
        <v>6</v>
      </c>
    </row>
    <row r="825" spans="1:52" ht="27.75" customHeight="1" x14ac:dyDescent="0.2">
      <c r="A825" s="19" t="s">
        <v>12</v>
      </c>
      <c r="B825" s="110">
        <v>69.710501138528784</v>
      </c>
      <c r="C825" s="334">
        <v>25</v>
      </c>
      <c r="D825" s="110">
        <v>100</v>
      </c>
      <c r="E825" s="658" t="s">
        <v>230</v>
      </c>
      <c r="F825" s="110">
        <v>138.7886205966827</v>
      </c>
      <c r="G825" s="334">
        <v>9</v>
      </c>
      <c r="H825" s="110">
        <v>204.291058900058</v>
      </c>
      <c r="I825" s="379">
        <f t="shared" si="45"/>
        <v>5</v>
      </c>
      <c r="J825" s="110">
        <v>279.70392914516202</v>
      </c>
      <c r="K825" s="379">
        <f t="shared" si="46"/>
        <v>3</v>
      </c>
    </row>
    <row r="826" spans="1:52" ht="27.75" customHeight="1" x14ac:dyDescent="0.2">
      <c r="A826" s="19" t="s">
        <v>13</v>
      </c>
      <c r="B826" s="110">
        <v>76.078467600589988</v>
      </c>
      <c r="C826" s="334">
        <v>8</v>
      </c>
      <c r="D826" s="110">
        <v>100.00000000000001</v>
      </c>
      <c r="E826" s="658" t="s">
        <v>230</v>
      </c>
      <c r="F826" s="110">
        <v>133.95414683442053</v>
      </c>
      <c r="G826" s="334">
        <v>19</v>
      </c>
      <c r="H826" s="110">
        <v>191.54144303506499</v>
      </c>
      <c r="I826" s="379">
        <f t="shared" si="45"/>
        <v>16</v>
      </c>
      <c r="J826" s="110">
        <v>255.462436847562</v>
      </c>
      <c r="K826" s="379">
        <f t="shared" si="46"/>
        <v>13</v>
      </c>
    </row>
    <row r="827" spans="1:52" ht="27.75" customHeight="1" x14ac:dyDescent="0.2">
      <c r="A827" s="19" t="s">
        <v>54</v>
      </c>
      <c r="B827" s="110">
        <v>69.479665492803321</v>
      </c>
      <c r="C827" s="334">
        <v>26</v>
      </c>
      <c r="D827" s="110">
        <v>100</v>
      </c>
      <c r="E827" s="658" t="s">
        <v>230</v>
      </c>
      <c r="F827" s="110">
        <v>134.48305299729901</v>
      </c>
      <c r="G827" s="334">
        <v>16</v>
      </c>
      <c r="H827" s="110">
        <v>193.39567751886199</v>
      </c>
      <c r="I827" s="379">
        <f t="shared" si="45"/>
        <v>13</v>
      </c>
      <c r="J827" s="110">
        <v>241.73538214009901</v>
      </c>
      <c r="K827" s="379">
        <f t="shared" si="46"/>
        <v>18</v>
      </c>
    </row>
    <row r="828" spans="1:52" ht="27.75" customHeight="1" x14ac:dyDescent="0.2">
      <c r="A828" s="19" t="s">
        <v>55</v>
      </c>
      <c r="B828" s="110">
        <v>72.47353928594967</v>
      </c>
      <c r="C828" s="334">
        <v>18</v>
      </c>
      <c r="D828" s="110">
        <v>100.00000000000003</v>
      </c>
      <c r="E828" s="658" t="s">
        <v>230</v>
      </c>
      <c r="F828" s="110">
        <v>119.83740740400698</v>
      </c>
      <c r="G828" s="334">
        <v>31</v>
      </c>
      <c r="H828" s="110">
        <v>160.27453998230101</v>
      </c>
      <c r="I828" s="379">
        <f t="shared" si="45"/>
        <v>29</v>
      </c>
      <c r="J828" s="110">
        <v>194.253730469667</v>
      </c>
      <c r="K828" s="379">
        <f t="shared" si="46"/>
        <v>30</v>
      </c>
    </row>
    <row r="829" spans="1:52" ht="27.75" customHeight="1" x14ac:dyDescent="0.2">
      <c r="A829" s="19" t="s">
        <v>56</v>
      </c>
      <c r="B829" s="110">
        <v>72.853484483993341</v>
      </c>
      <c r="C829" s="334">
        <v>15</v>
      </c>
      <c r="D829" s="110">
        <v>99.999999999999986</v>
      </c>
      <c r="E829" s="658" t="s">
        <v>230</v>
      </c>
      <c r="F829" s="110">
        <v>134.14480791918012</v>
      </c>
      <c r="G829" s="334">
        <v>18</v>
      </c>
      <c r="H829" s="110">
        <v>202.95558230194001</v>
      </c>
      <c r="I829" s="379">
        <f t="shared" si="45"/>
        <v>6</v>
      </c>
      <c r="J829" s="110">
        <v>263.11261430437901</v>
      </c>
      <c r="K829" s="379">
        <f t="shared" si="46"/>
        <v>8</v>
      </c>
    </row>
    <row r="830" spans="1:52" ht="27.75" customHeight="1" x14ac:dyDescent="0.2">
      <c r="A830" s="19" t="s">
        <v>57</v>
      </c>
      <c r="B830" s="110">
        <v>74.208446239748454</v>
      </c>
      <c r="C830" s="334">
        <v>12</v>
      </c>
      <c r="D830" s="110">
        <v>100.00000000000001</v>
      </c>
      <c r="E830" s="658" t="s">
        <v>230</v>
      </c>
      <c r="F830" s="110">
        <v>137.09885515669606</v>
      </c>
      <c r="G830" s="334">
        <v>12</v>
      </c>
      <c r="H830" s="110">
        <v>194.507871306434</v>
      </c>
      <c r="I830" s="379">
        <f t="shared" si="45"/>
        <v>11</v>
      </c>
      <c r="J830" s="110">
        <v>235.527350720725</v>
      </c>
      <c r="K830" s="379">
        <f t="shared" si="46"/>
        <v>22</v>
      </c>
    </row>
    <row r="831" spans="1:52" ht="27.75" customHeight="1" x14ac:dyDescent="0.2">
      <c r="A831" s="19" t="s">
        <v>58</v>
      </c>
      <c r="B831" s="110">
        <v>76.321214227741848</v>
      </c>
      <c r="C831" s="334">
        <v>7</v>
      </c>
      <c r="D831" s="110">
        <v>100</v>
      </c>
      <c r="E831" s="658" t="s">
        <v>230</v>
      </c>
      <c r="F831" s="110">
        <v>134.52637261681073</v>
      </c>
      <c r="G831" s="334">
        <v>15</v>
      </c>
      <c r="H831" s="110">
        <v>184.53607802555899</v>
      </c>
      <c r="I831" s="379">
        <f t="shared" si="45"/>
        <v>22</v>
      </c>
      <c r="J831" s="110">
        <v>241.38062954269199</v>
      </c>
      <c r="K831" s="379">
        <f t="shared" si="46"/>
        <v>20</v>
      </c>
    </row>
    <row r="832" spans="1:52" ht="27.75" customHeight="1" x14ac:dyDescent="0.2">
      <c r="A832" s="19" t="s">
        <v>19</v>
      </c>
      <c r="B832" s="110">
        <v>68.618566257423879</v>
      </c>
      <c r="C832" s="334">
        <v>29</v>
      </c>
      <c r="D832" s="110">
        <v>99.999999999999986</v>
      </c>
      <c r="E832" s="658" t="s">
        <v>230</v>
      </c>
      <c r="F832" s="110">
        <v>120.65814084205552</v>
      </c>
      <c r="G832" s="334">
        <v>30</v>
      </c>
      <c r="H832" s="110">
        <v>159.54095996798301</v>
      </c>
      <c r="I832" s="379">
        <f t="shared" si="45"/>
        <v>31</v>
      </c>
      <c r="J832" s="110">
        <v>194.12382563223201</v>
      </c>
      <c r="K832" s="379">
        <f t="shared" si="46"/>
        <v>31</v>
      </c>
    </row>
    <row r="833" spans="1:11" ht="27.75" customHeight="1" x14ac:dyDescent="0.2">
      <c r="A833" s="19" t="s">
        <v>59</v>
      </c>
      <c r="B833" s="110">
        <v>77.507880057223076</v>
      </c>
      <c r="C833" s="334">
        <v>4</v>
      </c>
      <c r="D833" s="110">
        <v>100.00000000000001</v>
      </c>
      <c r="E833" s="658" t="s">
        <v>230</v>
      </c>
      <c r="F833" s="110">
        <v>121.71008298953954</v>
      </c>
      <c r="G833" s="334">
        <v>29</v>
      </c>
      <c r="H833" s="110">
        <v>159.94255890715399</v>
      </c>
      <c r="I833" s="379">
        <f t="shared" si="45"/>
        <v>30</v>
      </c>
      <c r="J833" s="110">
        <v>214.40412800494201</v>
      </c>
      <c r="K833" s="379">
        <f t="shared" si="46"/>
        <v>29</v>
      </c>
    </row>
    <row r="834" spans="1:11" ht="27.75" customHeight="1" x14ac:dyDescent="0.2">
      <c r="A834" s="19" t="s">
        <v>21</v>
      </c>
      <c r="B834" s="110">
        <v>77.897256981002215</v>
      </c>
      <c r="C834" s="334">
        <v>3</v>
      </c>
      <c r="D834" s="110">
        <v>99.999999999999986</v>
      </c>
      <c r="E834" s="658" t="s">
        <v>230</v>
      </c>
      <c r="F834" s="110">
        <v>143.72766000001664</v>
      </c>
      <c r="G834" s="334">
        <v>3</v>
      </c>
      <c r="H834" s="110">
        <v>188.873134406639</v>
      </c>
      <c r="I834" s="379">
        <f t="shared" si="45"/>
        <v>18</v>
      </c>
      <c r="J834" s="110">
        <v>230.15757762821099</v>
      </c>
      <c r="K834" s="379">
        <f t="shared" si="46"/>
        <v>24</v>
      </c>
    </row>
    <row r="835" spans="1:11" ht="27.75" customHeight="1" x14ac:dyDescent="0.2">
      <c r="A835" s="19" t="s">
        <v>60</v>
      </c>
      <c r="B835" s="110">
        <v>67.489386357794302</v>
      </c>
      <c r="C835" s="334">
        <v>31</v>
      </c>
      <c r="D835" s="110">
        <v>100.00000000000001</v>
      </c>
      <c r="E835" s="658" t="s">
        <v>230</v>
      </c>
      <c r="F835" s="110">
        <v>137.06515918470805</v>
      </c>
      <c r="G835" s="334">
        <v>13</v>
      </c>
      <c r="H835" s="110">
        <v>195.89480465721701</v>
      </c>
      <c r="I835" s="379">
        <f t="shared" si="45"/>
        <v>8</v>
      </c>
      <c r="J835" s="110">
        <v>259.10659453747098</v>
      </c>
      <c r="K835" s="379">
        <f t="shared" si="46"/>
        <v>11</v>
      </c>
    </row>
    <row r="836" spans="1:11" ht="27.75" customHeight="1" x14ac:dyDescent="0.2">
      <c r="A836" s="19" t="s">
        <v>61</v>
      </c>
      <c r="B836" s="110">
        <v>72.942982041121709</v>
      </c>
      <c r="C836" s="334">
        <v>14</v>
      </c>
      <c r="D836" s="110">
        <v>99.999999999999986</v>
      </c>
      <c r="E836" s="658" t="s">
        <v>230</v>
      </c>
      <c r="F836" s="110">
        <v>138.1865458176824</v>
      </c>
      <c r="G836" s="334">
        <v>10</v>
      </c>
      <c r="H836" s="110">
        <v>193.22121218408699</v>
      </c>
      <c r="I836" s="379">
        <f t="shared" si="45"/>
        <v>14</v>
      </c>
      <c r="J836" s="110">
        <v>241.596666646394</v>
      </c>
      <c r="K836" s="379">
        <f t="shared" si="46"/>
        <v>19</v>
      </c>
    </row>
    <row r="837" spans="1:11" ht="27.75" customHeight="1" x14ac:dyDescent="0.2">
      <c r="A837" s="19" t="s">
        <v>62</v>
      </c>
      <c r="B837" s="110">
        <v>79.417719866773155</v>
      </c>
      <c r="C837" s="334">
        <v>1</v>
      </c>
      <c r="D837" s="110">
        <v>100</v>
      </c>
      <c r="E837" s="658" t="s">
        <v>230</v>
      </c>
      <c r="F837" s="110">
        <v>127.46057185805513</v>
      </c>
      <c r="G837" s="334">
        <v>26</v>
      </c>
      <c r="H837" s="110">
        <v>179.69080514386499</v>
      </c>
      <c r="I837" s="379">
        <f t="shared" si="45"/>
        <v>25</v>
      </c>
      <c r="J837" s="110">
        <v>229.66081828898001</v>
      </c>
      <c r="K837" s="379">
        <f t="shared" si="46"/>
        <v>25</v>
      </c>
    </row>
    <row r="838" spans="1:11" ht="27.75" customHeight="1" x14ac:dyDescent="0.2">
      <c r="A838" s="19" t="s">
        <v>63</v>
      </c>
      <c r="B838" s="110">
        <v>71.599641358219003</v>
      </c>
      <c r="C838" s="334">
        <v>22</v>
      </c>
      <c r="D838" s="110">
        <v>100.00000000000001</v>
      </c>
      <c r="E838" s="658" t="s">
        <v>230</v>
      </c>
      <c r="F838" s="110">
        <v>147.70324555452643</v>
      </c>
      <c r="G838" s="334">
        <v>1</v>
      </c>
      <c r="H838" s="110">
        <v>227.816561670878</v>
      </c>
      <c r="I838" s="379">
        <f t="shared" si="45"/>
        <v>1</v>
      </c>
      <c r="J838" s="110">
        <v>293.899940499953</v>
      </c>
      <c r="K838" s="379">
        <f t="shared" si="46"/>
        <v>1</v>
      </c>
    </row>
    <row r="839" spans="1:11" ht="27.75" customHeight="1" x14ac:dyDescent="0.2">
      <c r="A839" s="19" t="s">
        <v>72</v>
      </c>
      <c r="B839" s="110">
        <v>67.993218798632327</v>
      </c>
      <c r="C839" s="334">
        <v>30</v>
      </c>
      <c r="D839" s="110">
        <v>99.999999999999986</v>
      </c>
      <c r="E839" s="658" t="s">
        <v>230</v>
      </c>
      <c r="F839" s="110">
        <v>142.93444085105497</v>
      </c>
      <c r="G839" s="334">
        <v>5</v>
      </c>
      <c r="H839" s="110">
        <v>189.46302442632501</v>
      </c>
      <c r="I839" s="379">
        <f t="shared" si="45"/>
        <v>17</v>
      </c>
      <c r="J839" s="110">
        <v>254.38542239879399</v>
      </c>
      <c r="K839" s="379">
        <f t="shared" si="46"/>
        <v>14</v>
      </c>
    </row>
    <row r="840" spans="1:11" ht="27.75" customHeight="1" x14ac:dyDescent="0.2">
      <c r="A840" s="19" t="s">
        <v>64</v>
      </c>
      <c r="B840" s="110">
        <v>71.577606957381761</v>
      </c>
      <c r="C840" s="334">
        <v>23</v>
      </c>
      <c r="D840" s="110">
        <v>100</v>
      </c>
      <c r="E840" s="658" t="s">
        <v>230</v>
      </c>
      <c r="F840" s="110">
        <v>142.59572278151003</v>
      </c>
      <c r="G840" s="334">
        <v>6</v>
      </c>
      <c r="H840" s="110">
        <v>192.485456584964</v>
      </c>
      <c r="I840" s="379">
        <f t="shared" si="45"/>
        <v>15</v>
      </c>
      <c r="J840" s="110">
        <v>250.17861991949101</v>
      </c>
      <c r="K840" s="379">
        <f t="shared" si="46"/>
        <v>15</v>
      </c>
    </row>
    <row r="841" spans="1:11" ht="27.75" customHeight="1" x14ac:dyDescent="0.2">
      <c r="A841" s="19" t="s">
        <v>65</v>
      </c>
      <c r="B841" s="110">
        <v>72.527410508763339</v>
      </c>
      <c r="C841" s="334">
        <v>17</v>
      </c>
      <c r="D841" s="110">
        <v>100</v>
      </c>
      <c r="E841" s="658" t="s">
        <v>230</v>
      </c>
      <c r="F841" s="110">
        <v>134.86462459093241</v>
      </c>
      <c r="G841" s="334">
        <v>14</v>
      </c>
      <c r="H841" s="110">
        <v>181.747736757198</v>
      </c>
      <c r="I841" s="379">
        <f t="shared" si="45"/>
        <v>24</v>
      </c>
      <c r="J841" s="110">
        <v>233.40944366581999</v>
      </c>
      <c r="K841" s="379">
        <f t="shared" si="46"/>
        <v>23</v>
      </c>
    </row>
    <row r="842" spans="1:11" ht="27.75" customHeight="1" x14ac:dyDescent="0.2">
      <c r="A842" s="19" t="s">
        <v>66</v>
      </c>
      <c r="B842" s="110">
        <v>72.298012464703632</v>
      </c>
      <c r="C842" s="334">
        <v>19</v>
      </c>
      <c r="D842" s="110">
        <v>99.999999999999986</v>
      </c>
      <c r="E842" s="658" t="s">
        <v>230</v>
      </c>
      <c r="F842" s="110">
        <v>132.20057154132962</v>
      </c>
      <c r="G842" s="334">
        <v>21</v>
      </c>
      <c r="H842" s="110">
        <v>194.49519692910201</v>
      </c>
      <c r="I842" s="379">
        <f t="shared" si="45"/>
        <v>12</v>
      </c>
      <c r="J842" s="110">
        <v>260.48560680956399</v>
      </c>
      <c r="K842" s="379">
        <f t="shared" si="46"/>
        <v>10</v>
      </c>
    </row>
    <row r="843" spans="1:11" ht="27.75" customHeight="1" x14ac:dyDescent="0.2">
      <c r="A843" s="19" t="s">
        <v>67</v>
      </c>
      <c r="B843" s="110">
        <v>74.231968317293024</v>
      </c>
      <c r="C843" s="334">
        <v>11</v>
      </c>
      <c r="D843" s="110">
        <v>100.00000000000001</v>
      </c>
      <c r="E843" s="658" t="s">
        <v>230</v>
      </c>
      <c r="F843" s="110">
        <v>123.23404521551748</v>
      </c>
      <c r="G843" s="334">
        <v>28</v>
      </c>
      <c r="H843" s="110">
        <v>176.86179912936299</v>
      </c>
      <c r="I843" s="379">
        <f t="shared" si="45"/>
        <v>26</v>
      </c>
      <c r="J843" s="110">
        <v>227.27488347423599</v>
      </c>
      <c r="K843" s="379">
        <f t="shared" si="46"/>
        <v>26</v>
      </c>
    </row>
    <row r="844" spans="1:11" ht="27.75" customHeight="1" x14ac:dyDescent="0.2">
      <c r="A844" s="19" t="s">
        <v>68</v>
      </c>
      <c r="B844" s="110">
        <v>79.234106079831719</v>
      </c>
      <c r="C844" s="334">
        <v>2</v>
      </c>
      <c r="D844" s="110">
        <v>100</v>
      </c>
      <c r="E844" s="658" t="s">
        <v>230</v>
      </c>
      <c r="F844" s="110">
        <v>129.88638038331007</v>
      </c>
      <c r="G844" s="334">
        <v>25</v>
      </c>
      <c r="H844" s="110">
        <v>183.73622571841801</v>
      </c>
      <c r="I844" s="379">
        <f t="shared" si="45"/>
        <v>23</v>
      </c>
      <c r="J844" s="110">
        <v>242.70489792441299</v>
      </c>
      <c r="K844" s="379">
        <f t="shared" si="46"/>
        <v>17</v>
      </c>
    </row>
    <row r="845" spans="1:11" ht="27.75" customHeight="1" x14ac:dyDescent="0.2">
      <c r="A845" s="19" t="s">
        <v>134</v>
      </c>
      <c r="B845" s="110">
        <v>69.454166744078421</v>
      </c>
      <c r="C845" s="334">
        <v>27</v>
      </c>
      <c r="D845" s="110">
        <v>99.999999999999986</v>
      </c>
      <c r="E845" s="658" t="s">
        <v>230</v>
      </c>
      <c r="F845" s="110">
        <v>139.52607800192163</v>
      </c>
      <c r="G845" s="334">
        <v>7</v>
      </c>
      <c r="H845" s="110">
        <v>194.97012568146801</v>
      </c>
      <c r="I845" s="379">
        <f t="shared" si="45"/>
        <v>10</v>
      </c>
      <c r="J845" s="110">
        <v>270.60591598695203</v>
      </c>
      <c r="K845" s="379">
        <f t="shared" si="46"/>
        <v>5</v>
      </c>
    </row>
    <row r="846" spans="1:11" ht="27.75" customHeight="1" x14ac:dyDescent="0.2">
      <c r="A846" s="19" t="s">
        <v>69</v>
      </c>
      <c r="B846" s="110">
        <v>72.813471503241018</v>
      </c>
      <c r="C846" s="334">
        <v>16</v>
      </c>
      <c r="D846" s="110">
        <v>99.999999999999986</v>
      </c>
      <c r="E846" s="658" t="s">
        <v>230</v>
      </c>
      <c r="F846" s="110">
        <v>131.16969448214212</v>
      </c>
      <c r="G846" s="334">
        <v>24</v>
      </c>
      <c r="H846" s="110">
        <v>185.17817957272001</v>
      </c>
      <c r="I846" s="379">
        <f t="shared" si="45"/>
        <v>21</v>
      </c>
      <c r="J846" s="110">
        <v>240.98981838919201</v>
      </c>
      <c r="K846" s="379">
        <f t="shared" si="46"/>
        <v>21</v>
      </c>
    </row>
    <row r="847" spans="1:11" ht="27.75" customHeight="1" x14ac:dyDescent="0.2">
      <c r="A847" s="19" t="s">
        <v>73</v>
      </c>
      <c r="B847" s="110">
        <v>73.812442209596455</v>
      </c>
      <c r="C847" s="334">
        <v>13</v>
      </c>
      <c r="D847" s="110">
        <v>100</v>
      </c>
      <c r="E847" s="658" t="s">
        <v>230</v>
      </c>
      <c r="F847" s="110">
        <v>131.88863654392674</v>
      </c>
      <c r="G847" s="334">
        <v>22</v>
      </c>
      <c r="H847" s="110">
        <v>186.38384755731201</v>
      </c>
      <c r="I847" s="379">
        <f t="shared" si="45"/>
        <v>20</v>
      </c>
      <c r="J847" s="110">
        <v>263.10902293861898</v>
      </c>
      <c r="K847" s="379">
        <f t="shared" si="46"/>
        <v>9</v>
      </c>
    </row>
    <row r="848" spans="1:11" ht="27.75" customHeight="1" x14ac:dyDescent="0.2">
      <c r="A848" s="19" t="s">
        <v>70</v>
      </c>
      <c r="B848" s="110">
        <v>76.881451715629026</v>
      </c>
      <c r="C848" s="334">
        <v>6</v>
      </c>
      <c r="D848" s="110">
        <v>100.00000000000003</v>
      </c>
      <c r="E848" s="658" t="s">
        <v>230</v>
      </c>
      <c r="F848" s="110">
        <v>132.84003113038861</v>
      </c>
      <c r="G848" s="334">
        <v>20</v>
      </c>
      <c r="H848" s="110">
        <v>188.73523305496801</v>
      </c>
      <c r="I848" s="379">
        <f t="shared" si="45"/>
        <v>19</v>
      </c>
      <c r="J848" s="110">
        <v>264.61334582213198</v>
      </c>
      <c r="K848" s="379">
        <f t="shared" si="46"/>
        <v>7</v>
      </c>
    </row>
    <row r="849" spans="1:52" ht="27.75" customHeight="1" x14ac:dyDescent="0.2">
      <c r="A849" s="19" t="s">
        <v>36</v>
      </c>
      <c r="B849" s="110">
        <v>76.982060004814784</v>
      </c>
      <c r="C849" s="334">
        <v>5</v>
      </c>
      <c r="D849" s="110">
        <v>100</v>
      </c>
      <c r="E849" s="658" t="s">
        <v>230</v>
      </c>
      <c r="F849" s="110">
        <v>137.91567603593037</v>
      </c>
      <c r="G849" s="334">
        <v>11</v>
      </c>
      <c r="H849" s="110">
        <v>195.38717426863801</v>
      </c>
      <c r="I849" s="379">
        <f t="shared" si="45"/>
        <v>9</v>
      </c>
      <c r="J849" s="110">
        <v>247.27418110392199</v>
      </c>
      <c r="K849" s="379">
        <f t="shared" si="46"/>
        <v>16</v>
      </c>
    </row>
    <row r="850" spans="1:52" s="705" customFormat="1" ht="27.75" customHeight="1" x14ac:dyDescent="0.2">
      <c r="A850" s="199" t="s">
        <v>139</v>
      </c>
      <c r="L850" s="514"/>
      <c r="M850" s="514"/>
      <c r="N850" s="514"/>
      <c r="O850" s="514"/>
      <c r="P850" s="514"/>
      <c r="Q850" s="514"/>
      <c r="R850" s="514"/>
      <c r="S850" s="514"/>
      <c r="T850" s="514"/>
      <c r="U850" s="514"/>
      <c r="V850" s="514"/>
      <c r="W850" s="514"/>
      <c r="X850" s="514"/>
      <c r="Y850" s="514"/>
      <c r="Z850" s="514"/>
      <c r="AA850" s="514"/>
      <c r="AB850" s="514"/>
      <c r="AC850" s="514"/>
      <c r="AD850" s="514"/>
      <c r="AE850" s="514"/>
      <c r="AF850" s="514"/>
      <c r="AG850" s="514"/>
      <c r="AH850" s="514"/>
      <c r="AI850" s="514"/>
      <c r="AJ850" s="514"/>
      <c r="AK850" s="514"/>
      <c r="AL850" s="514"/>
      <c r="AM850" s="514"/>
      <c r="AN850" s="514"/>
      <c r="AO850" s="514"/>
      <c r="AP850" s="514"/>
      <c r="AQ850" s="514"/>
      <c r="AR850" s="514"/>
      <c r="AS850" s="514"/>
      <c r="AT850" s="514"/>
      <c r="AU850" s="514"/>
      <c r="AV850" s="514"/>
      <c r="AW850" s="514"/>
      <c r="AX850" s="514"/>
      <c r="AY850" s="514"/>
      <c r="AZ850" s="514"/>
    </row>
    <row r="852" spans="1:52" ht="27.75" customHeight="1" x14ac:dyDescent="0.2">
      <c r="A852" s="469" t="s">
        <v>921</v>
      </c>
    </row>
    <row r="853" spans="1:52" ht="27.75" customHeight="1" x14ac:dyDescent="0.2">
      <c r="A853" s="723" t="s">
        <v>1</v>
      </c>
      <c r="B853" s="730">
        <v>1399</v>
      </c>
      <c r="C853" s="731"/>
      <c r="D853" s="730">
        <v>1400</v>
      </c>
      <c r="E853" s="731"/>
      <c r="F853" s="730">
        <v>1401</v>
      </c>
      <c r="G853" s="731"/>
      <c r="H853" s="730">
        <v>1402</v>
      </c>
      <c r="I853" s="731"/>
      <c r="J853" s="730">
        <v>1403</v>
      </c>
      <c r="K853" s="731"/>
    </row>
    <row r="854" spans="1:52" ht="27.75" customHeight="1" x14ac:dyDescent="0.2">
      <c r="A854" s="724"/>
      <c r="B854" s="492" t="s">
        <v>269</v>
      </c>
      <c r="C854" s="492" t="s">
        <v>3</v>
      </c>
      <c r="D854" s="493" t="s">
        <v>269</v>
      </c>
      <c r="E854" s="493" t="s">
        <v>3</v>
      </c>
      <c r="F854" s="493" t="s">
        <v>269</v>
      </c>
      <c r="G854" s="493" t="s">
        <v>3</v>
      </c>
      <c r="H854" s="493" t="s">
        <v>269</v>
      </c>
      <c r="I854" s="493" t="s">
        <v>3</v>
      </c>
      <c r="J854" s="493" t="s">
        <v>269</v>
      </c>
      <c r="K854" s="493" t="s">
        <v>3</v>
      </c>
    </row>
    <row r="855" spans="1:52" s="704" customFormat="1" ht="27.75" customHeight="1" x14ac:dyDescent="0.2">
      <c r="A855" s="117" t="s">
        <v>47</v>
      </c>
      <c r="B855" s="364">
        <v>81.531411132142807</v>
      </c>
      <c r="C855" s="1" t="s">
        <v>230</v>
      </c>
      <c r="D855" s="364">
        <v>100</v>
      </c>
      <c r="E855" s="1" t="s">
        <v>230</v>
      </c>
      <c r="F855" s="364">
        <v>133.86063704989638</v>
      </c>
      <c r="G855" s="1" t="s">
        <v>230</v>
      </c>
      <c r="H855" s="364">
        <v>189.876642919913</v>
      </c>
      <c r="I855" s="1" t="s">
        <v>230</v>
      </c>
      <c r="J855" s="364">
        <v>264.39009643531102</v>
      </c>
      <c r="K855" s="1" t="s">
        <v>230</v>
      </c>
      <c r="L855" s="514"/>
      <c r="M855" s="514"/>
      <c r="N855" s="514"/>
      <c r="O855" s="514"/>
      <c r="P855" s="514"/>
      <c r="Q855" s="514"/>
      <c r="R855" s="514"/>
      <c r="S855" s="514"/>
      <c r="T855" s="514"/>
      <c r="U855" s="514"/>
      <c r="V855" s="514"/>
      <c r="W855" s="514"/>
      <c r="X855" s="514"/>
      <c r="Y855" s="514"/>
      <c r="Z855" s="514"/>
      <c r="AA855" s="514"/>
      <c r="AB855" s="514"/>
      <c r="AC855" s="514"/>
      <c r="AD855" s="514"/>
      <c r="AE855" s="514"/>
      <c r="AF855" s="514"/>
      <c r="AG855" s="514"/>
      <c r="AH855" s="514"/>
      <c r="AI855" s="514"/>
      <c r="AJ855" s="514"/>
      <c r="AK855" s="514"/>
      <c r="AL855" s="514"/>
      <c r="AM855" s="514"/>
      <c r="AN855" s="514"/>
      <c r="AO855" s="514"/>
      <c r="AP855" s="514"/>
      <c r="AQ855" s="514"/>
      <c r="AR855" s="514"/>
      <c r="AS855" s="514"/>
      <c r="AT855" s="514"/>
      <c r="AU855" s="514"/>
      <c r="AV855" s="514"/>
      <c r="AW855" s="514"/>
      <c r="AX855" s="514"/>
      <c r="AY855" s="514"/>
      <c r="AZ855" s="514"/>
    </row>
    <row r="856" spans="1:52" ht="27.75" customHeight="1" x14ac:dyDescent="0.2">
      <c r="A856" s="19" t="s">
        <v>48</v>
      </c>
      <c r="B856" s="110">
        <v>82.055068272388269</v>
      </c>
      <c r="C856" s="334">
        <v>17</v>
      </c>
      <c r="D856" s="110">
        <v>100</v>
      </c>
      <c r="E856" s="658" t="s">
        <v>230</v>
      </c>
      <c r="F856" s="110">
        <v>132.32408119124784</v>
      </c>
      <c r="G856" s="334">
        <v>19</v>
      </c>
      <c r="H856" s="110">
        <v>188.01532768065499</v>
      </c>
      <c r="I856" s="379">
        <f>RANK(H856,$H$856:$H$886)</f>
        <v>18</v>
      </c>
      <c r="J856" s="110">
        <v>257.21266412664801</v>
      </c>
      <c r="K856" s="379">
        <f>RANK(J856,$J$856:$J$886)</f>
        <v>19</v>
      </c>
    </row>
    <row r="857" spans="1:52" ht="27.75" customHeight="1" x14ac:dyDescent="0.2">
      <c r="A857" s="19" t="s">
        <v>49</v>
      </c>
      <c r="B857" s="110">
        <v>78.117193271876786</v>
      </c>
      <c r="C857" s="334">
        <v>29</v>
      </c>
      <c r="D857" s="110">
        <v>100.00000000000001</v>
      </c>
      <c r="E857" s="658" t="s">
        <v>230</v>
      </c>
      <c r="F857" s="110">
        <v>139.23294866692876</v>
      </c>
      <c r="G857" s="334">
        <v>5</v>
      </c>
      <c r="H857" s="110">
        <v>190.48718609812201</v>
      </c>
      <c r="I857" s="379">
        <f t="shared" ref="I857:I886" si="47">RANK(H857,$H$856:$H$886)</f>
        <v>16</v>
      </c>
      <c r="J857" s="110">
        <v>250.36749859053</v>
      </c>
      <c r="K857" s="379">
        <f t="shared" ref="K857:K886" si="48">RANK(J857,$J$856:$J$886)</f>
        <v>23</v>
      </c>
    </row>
    <row r="858" spans="1:52" ht="27.75" customHeight="1" x14ac:dyDescent="0.2">
      <c r="A858" s="19" t="s">
        <v>50</v>
      </c>
      <c r="B858" s="110">
        <v>84.743828336131912</v>
      </c>
      <c r="C858" s="334">
        <v>11</v>
      </c>
      <c r="D858" s="110">
        <v>100</v>
      </c>
      <c r="E858" s="658" t="s">
        <v>230</v>
      </c>
      <c r="F858" s="110">
        <v>139.01906822370503</v>
      </c>
      <c r="G858" s="334">
        <v>6</v>
      </c>
      <c r="H858" s="110">
        <v>208.665600381606</v>
      </c>
      <c r="I858" s="379">
        <f t="shared" si="47"/>
        <v>4</v>
      </c>
      <c r="J858" s="110">
        <v>297.92991654323998</v>
      </c>
      <c r="K858" s="379">
        <f t="shared" si="48"/>
        <v>6</v>
      </c>
    </row>
    <row r="859" spans="1:52" ht="27.75" customHeight="1" x14ac:dyDescent="0.2">
      <c r="A859" s="19" t="s">
        <v>51</v>
      </c>
      <c r="B859" s="110">
        <v>81.713459585768859</v>
      </c>
      <c r="C859" s="334">
        <v>19</v>
      </c>
      <c r="D859" s="110">
        <v>100</v>
      </c>
      <c r="E859" s="658" t="s">
        <v>230</v>
      </c>
      <c r="F859" s="110">
        <v>129.80136808737581</v>
      </c>
      <c r="G859" s="334">
        <v>26</v>
      </c>
      <c r="H859" s="110">
        <v>173.58960969483201</v>
      </c>
      <c r="I859" s="379">
        <f t="shared" si="47"/>
        <v>25</v>
      </c>
      <c r="J859" s="110">
        <v>235.45263296238201</v>
      </c>
      <c r="K859" s="379">
        <f t="shared" si="48"/>
        <v>26</v>
      </c>
    </row>
    <row r="860" spans="1:52" ht="27.75" customHeight="1" x14ac:dyDescent="0.2">
      <c r="A860" s="19" t="s">
        <v>10</v>
      </c>
      <c r="B860" s="110">
        <v>67.170553015031118</v>
      </c>
      <c r="C860" s="334">
        <v>31</v>
      </c>
      <c r="D860" s="110">
        <v>100.00000000000001</v>
      </c>
      <c r="E860" s="658" t="s">
        <v>230</v>
      </c>
      <c r="F860" s="110">
        <v>150.35454947979787</v>
      </c>
      <c r="G860" s="334">
        <v>1</v>
      </c>
      <c r="H860" s="110">
        <v>210.645108072299</v>
      </c>
      <c r="I860" s="379">
        <f t="shared" si="47"/>
        <v>3</v>
      </c>
      <c r="J860" s="110">
        <v>306.01184180382597</v>
      </c>
      <c r="K860" s="379">
        <f t="shared" si="48"/>
        <v>2</v>
      </c>
    </row>
    <row r="861" spans="1:52" ht="27.75" customHeight="1" x14ac:dyDescent="0.2">
      <c r="A861" s="19" t="s">
        <v>52</v>
      </c>
      <c r="B861" s="110">
        <v>90.639525757301669</v>
      </c>
      <c r="C861" s="334">
        <v>2</v>
      </c>
      <c r="D861" s="110">
        <v>99.999999999999986</v>
      </c>
      <c r="E861" s="658" t="s">
        <v>230</v>
      </c>
      <c r="F861" s="110">
        <v>135.98266597053532</v>
      </c>
      <c r="G861" s="334">
        <v>9</v>
      </c>
      <c r="H861" s="110">
        <v>186.59278435570801</v>
      </c>
      <c r="I861" s="379">
        <f t="shared" si="47"/>
        <v>19</v>
      </c>
      <c r="J861" s="110">
        <v>255.642470652708</v>
      </c>
      <c r="K861" s="379">
        <f t="shared" si="48"/>
        <v>20</v>
      </c>
    </row>
    <row r="862" spans="1:52" ht="27.75" customHeight="1" x14ac:dyDescent="0.2">
      <c r="A862" s="19" t="s">
        <v>12</v>
      </c>
      <c r="B862" s="110">
        <v>81.36439767849194</v>
      </c>
      <c r="C862" s="334">
        <v>21</v>
      </c>
      <c r="D862" s="110">
        <v>100</v>
      </c>
      <c r="E862" s="658" t="s">
        <v>230</v>
      </c>
      <c r="F862" s="110">
        <v>131.38925346539062</v>
      </c>
      <c r="G862" s="334">
        <v>21</v>
      </c>
      <c r="H862" s="110">
        <v>182.72944349803799</v>
      </c>
      <c r="I862" s="379">
        <f t="shared" si="47"/>
        <v>23</v>
      </c>
      <c r="J862" s="110">
        <v>257.78041042861503</v>
      </c>
      <c r="K862" s="379">
        <f t="shared" si="48"/>
        <v>18</v>
      </c>
    </row>
    <row r="863" spans="1:52" ht="27.75" customHeight="1" x14ac:dyDescent="0.2">
      <c r="A863" s="19" t="s">
        <v>13</v>
      </c>
      <c r="B863" s="110">
        <v>81.417454546444546</v>
      </c>
      <c r="C863" s="334">
        <v>20</v>
      </c>
      <c r="D863" s="110">
        <v>100</v>
      </c>
      <c r="E863" s="658" t="s">
        <v>230</v>
      </c>
      <c r="F863" s="110">
        <v>130.88907008599466</v>
      </c>
      <c r="G863" s="334">
        <v>23</v>
      </c>
      <c r="H863" s="110">
        <v>169.36637515713201</v>
      </c>
      <c r="I863" s="379">
        <f t="shared" si="47"/>
        <v>28</v>
      </c>
      <c r="J863" s="110">
        <v>213.79225552654799</v>
      </c>
      <c r="K863" s="379">
        <f t="shared" si="48"/>
        <v>28</v>
      </c>
    </row>
    <row r="864" spans="1:52" ht="27.75" customHeight="1" x14ac:dyDescent="0.2">
      <c r="A864" s="19" t="s">
        <v>54</v>
      </c>
      <c r="B864" s="110">
        <v>78.191490324291991</v>
      </c>
      <c r="C864" s="334">
        <v>28</v>
      </c>
      <c r="D864" s="110">
        <v>100</v>
      </c>
      <c r="E864" s="658" t="s">
        <v>230</v>
      </c>
      <c r="F864" s="110">
        <v>132.60470261283044</v>
      </c>
      <c r="G864" s="334">
        <v>17</v>
      </c>
      <c r="H864" s="110">
        <v>204.36263277884399</v>
      </c>
      <c r="I864" s="379">
        <f t="shared" si="47"/>
        <v>7</v>
      </c>
      <c r="J864" s="110">
        <v>303.61108671184797</v>
      </c>
      <c r="K864" s="379">
        <f t="shared" si="48"/>
        <v>4</v>
      </c>
    </row>
    <row r="865" spans="1:11" ht="27.75" customHeight="1" x14ac:dyDescent="0.2">
      <c r="A865" s="19" t="s">
        <v>55</v>
      </c>
      <c r="B865" s="110">
        <v>85.562432920414594</v>
      </c>
      <c r="C865" s="334">
        <v>8</v>
      </c>
      <c r="D865" s="110">
        <v>99.999999999999972</v>
      </c>
      <c r="E865" s="658" t="s">
        <v>230</v>
      </c>
      <c r="F865" s="110">
        <v>137.4218544294213</v>
      </c>
      <c r="G865" s="334">
        <v>7</v>
      </c>
      <c r="H865" s="110">
        <v>208.11876652060801</v>
      </c>
      <c r="I865" s="379">
        <f t="shared" si="47"/>
        <v>5</v>
      </c>
      <c r="J865" s="110">
        <v>281.76864722281601</v>
      </c>
      <c r="K865" s="379">
        <f t="shared" si="48"/>
        <v>11</v>
      </c>
    </row>
    <row r="866" spans="1:11" ht="27.75" customHeight="1" x14ac:dyDescent="0.2">
      <c r="A866" s="19" t="s">
        <v>56</v>
      </c>
      <c r="B866" s="110">
        <v>81.351304848925253</v>
      </c>
      <c r="C866" s="334">
        <v>22</v>
      </c>
      <c r="D866" s="110">
        <v>99.999999999999986</v>
      </c>
      <c r="E866" s="658" t="s">
        <v>230</v>
      </c>
      <c r="F866" s="110">
        <v>130.63602604138146</v>
      </c>
      <c r="G866" s="334">
        <v>25</v>
      </c>
      <c r="H866" s="110">
        <v>182.97062605320801</v>
      </c>
      <c r="I866" s="379">
        <f t="shared" si="47"/>
        <v>22</v>
      </c>
      <c r="J866" s="110">
        <v>264.12051822558402</v>
      </c>
      <c r="K866" s="379">
        <f t="shared" si="48"/>
        <v>16</v>
      </c>
    </row>
    <row r="867" spans="1:11" ht="27.75" customHeight="1" x14ac:dyDescent="0.2">
      <c r="A867" s="19" t="s">
        <v>57</v>
      </c>
      <c r="B867" s="110">
        <v>84.626888841418321</v>
      </c>
      <c r="C867" s="334">
        <v>12</v>
      </c>
      <c r="D867" s="110">
        <v>99.999999999999986</v>
      </c>
      <c r="E867" s="658" t="s">
        <v>230</v>
      </c>
      <c r="F867" s="110">
        <v>134.96210539653521</v>
      </c>
      <c r="G867" s="334">
        <v>12</v>
      </c>
      <c r="H867" s="110">
        <v>196.54205830295899</v>
      </c>
      <c r="I867" s="379">
        <f t="shared" si="47"/>
        <v>12</v>
      </c>
      <c r="J867" s="110">
        <v>284.62806638129501</v>
      </c>
      <c r="K867" s="379">
        <f t="shared" si="48"/>
        <v>9</v>
      </c>
    </row>
    <row r="868" spans="1:11" ht="27.75" customHeight="1" x14ac:dyDescent="0.2">
      <c r="A868" s="19" t="s">
        <v>58</v>
      </c>
      <c r="B868" s="110">
        <v>80.073623164805994</v>
      </c>
      <c r="C868" s="334">
        <v>23</v>
      </c>
      <c r="D868" s="110">
        <v>100</v>
      </c>
      <c r="E868" s="658" t="s">
        <v>230</v>
      </c>
      <c r="F868" s="110">
        <v>128.34147882719208</v>
      </c>
      <c r="G868" s="334">
        <v>27</v>
      </c>
      <c r="H868" s="110">
        <v>172.96923304794601</v>
      </c>
      <c r="I868" s="379">
        <f t="shared" si="47"/>
        <v>26</v>
      </c>
      <c r="J868" s="110">
        <v>231.138353479627</v>
      </c>
      <c r="K868" s="379">
        <f t="shared" si="48"/>
        <v>27</v>
      </c>
    </row>
    <row r="869" spans="1:11" ht="27.75" customHeight="1" x14ac:dyDescent="0.2">
      <c r="A869" s="19" t="s">
        <v>19</v>
      </c>
      <c r="B869" s="110">
        <v>85.379964606398758</v>
      </c>
      <c r="C869" s="334">
        <v>9</v>
      </c>
      <c r="D869" s="110">
        <v>100.00000000000001</v>
      </c>
      <c r="E869" s="658" t="s">
        <v>230</v>
      </c>
      <c r="F869" s="110">
        <v>134.03111895333939</v>
      </c>
      <c r="G869" s="334">
        <v>14</v>
      </c>
      <c r="H869" s="110">
        <v>202.43624387262199</v>
      </c>
      <c r="I869" s="379">
        <f t="shared" si="47"/>
        <v>8</v>
      </c>
      <c r="J869" s="110">
        <v>304.61590718174602</v>
      </c>
      <c r="K869" s="379">
        <f t="shared" si="48"/>
        <v>3</v>
      </c>
    </row>
    <row r="870" spans="1:11" ht="27.75" customHeight="1" x14ac:dyDescent="0.2">
      <c r="A870" s="19" t="s">
        <v>59</v>
      </c>
      <c r="B870" s="110">
        <v>86.094683963582057</v>
      </c>
      <c r="C870" s="334">
        <v>7</v>
      </c>
      <c r="D870" s="110">
        <v>100</v>
      </c>
      <c r="E870" s="658" t="s">
        <v>230</v>
      </c>
      <c r="F870" s="110">
        <v>130.7952600437682</v>
      </c>
      <c r="G870" s="334">
        <v>24</v>
      </c>
      <c r="H870" s="110">
        <v>186.27781666826601</v>
      </c>
      <c r="I870" s="379">
        <f t="shared" si="47"/>
        <v>20</v>
      </c>
      <c r="J870" s="110">
        <v>255.067701783469</v>
      </c>
      <c r="K870" s="379">
        <f t="shared" si="48"/>
        <v>21</v>
      </c>
    </row>
    <row r="871" spans="1:11" ht="27.75" customHeight="1" x14ac:dyDescent="0.2">
      <c r="A871" s="19" t="s">
        <v>21</v>
      </c>
      <c r="B871" s="110">
        <v>94.097685132525825</v>
      </c>
      <c r="C871" s="334">
        <v>1</v>
      </c>
      <c r="D871" s="110">
        <v>100.00000000000001</v>
      </c>
      <c r="E871" s="658" t="s">
        <v>230</v>
      </c>
      <c r="F871" s="110">
        <v>115.94782721247365</v>
      </c>
      <c r="G871" s="334">
        <v>30</v>
      </c>
      <c r="H871" s="110">
        <v>137.85046872348801</v>
      </c>
      <c r="I871" s="379">
        <f t="shared" si="47"/>
        <v>31</v>
      </c>
      <c r="J871" s="110">
        <v>167.950972179004</v>
      </c>
      <c r="K871" s="379">
        <f t="shared" si="48"/>
        <v>31</v>
      </c>
    </row>
    <row r="872" spans="1:11" ht="27.75" customHeight="1" x14ac:dyDescent="0.2">
      <c r="A872" s="19" t="s">
        <v>60</v>
      </c>
      <c r="B872" s="110">
        <v>81.769831321346075</v>
      </c>
      <c r="C872" s="334">
        <v>18</v>
      </c>
      <c r="D872" s="110">
        <v>100</v>
      </c>
      <c r="E872" s="658" t="s">
        <v>230</v>
      </c>
      <c r="F872" s="110">
        <v>131.06027193595318</v>
      </c>
      <c r="G872" s="334">
        <v>22</v>
      </c>
      <c r="H872" s="110">
        <v>181.16466834914601</v>
      </c>
      <c r="I872" s="379">
        <f t="shared" si="47"/>
        <v>24</v>
      </c>
      <c r="J872" s="110">
        <v>245.07973599628301</v>
      </c>
      <c r="K872" s="379">
        <f t="shared" si="48"/>
        <v>24</v>
      </c>
    </row>
    <row r="873" spans="1:11" ht="27.75" customHeight="1" x14ac:dyDescent="0.2">
      <c r="A873" s="19" t="s">
        <v>61</v>
      </c>
      <c r="B873" s="110">
        <v>83.663053282242842</v>
      </c>
      <c r="C873" s="334">
        <v>14</v>
      </c>
      <c r="D873" s="110">
        <v>100.00000000000001</v>
      </c>
      <c r="E873" s="658" t="s">
        <v>230</v>
      </c>
      <c r="F873" s="110">
        <v>135.6321552922403</v>
      </c>
      <c r="G873" s="334">
        <v>10</v>
      </c>
      <c r="H873" s="110">
        <v>194.36267733127599</v>
      </c>
      <c r="I873" s="379">
        <f t="shared" si="47"/>
        <v>13</v>
      </c>
      <c r="J873" s="110">
        <v>263.41035922367797</v>
      </c>
      <c r="K873" s="379">
        <f t="shared" si="48"/>
        <v>17</v>
      </c>
    </row>
    <row r="874" spans="1:11" ht="27.75" customHeight="1" x14ac:dyDescent="0.2">
      <c r="A874" s="19" t="s">
        <v>62</v>
      </c>
      <c r="B874" s="110">
        <v>86.691368278317412</v>
      </c>
      <c r="C874" s="334">
        <v>4</v>
      </c>
      <c r="D874" s="110">
        <v>100</v>
      </c>
      <c r="E874" s="658" t="s">
        <v>230</v>
      </c>
      <c r="F874" s="110">
        <v>115.85275271266606</v>
      </c>
      <c r="G874" s="334">
        <v>31</v>
      </c>
      <c r="H874" s="110">
        <v>141.88807373642999</v>
      </c>
      <c r="I874" s="379">
        <f t="shared" si="47"/>
        <v>30</v>
      </c>
      <c r="J874" s="110">
        <v>187.930001897398</v>
      </c>
      <c r="K874" s="379">
        <f t="shared" si="48"/>
        <v>30</v>
      </c>
    </row>
    <row r="875" spans="1:11" ht="27.75" customHeight="1" x14ac:dyDescent="0.2">
      <c r="A875" s="19" t="s">
        <v>63</v>
      </c>
      <c r="B875" s="110">
        <v>84.881997909934583</v>
      </c>
      <c r="C875" s="334">
        <v>10</v>
      </c>
      <c r="D875" s="110">
        <v>100</v>
      </c>
      <c r="E875" s="658" t="s">
        <v>230</v>
      </c>
      <c r="F875" s="110">
        <v>135.54195027299835</v>
      </c>
      <c r="G875" s="334">
        <v>11</v>
      </c>
      <c r="H875" s="110">
        <v>194.07577446364499</v>
      </c>
      <c r="I875" s="379">
        <f t="shared" si="47"/>
        <v>14</v>
      </c>
      <c r="J875" s="110">
        <v>280.80409025264601</v>
      </c>
      <c r="K875" s="379">
        <f t="shared" si="48"/>
        <v>12</v>
      </c>
    </row>
    <row r="876" spans="1:11" ht="27.75" customHeight="1" x14ac:dyDescent="0.2">
      <c r="A876" s="19" t="s">
        <v>72</v>
      </c>
      <c r="B876" s="110">
        <v>78.266304410604036</v>
      </c>
      <c r="C876" s="334">
        <v>27</v>
      </c>
      <c r="D876" s="110">
        <v>99.999999999999986</v>
      </c>
      <c r="E876" s="658" t="s">
        <v>230</v>
      </c>
      <c r="F876" s="110">
        <v>143.15724171583258</v>
      </c>
      <c r="G876" s="334">
        <v>2</v>
      </c>
      <c r="H876" s="110">
        <v>198.704854503837</v>
      </c>
      <c r="I876" s="379">
        <f t="shared" si="47"/>
        <v>10</v>
      </c>
      <c r="J876" s="110">
        <v>253.393681042136</v>
      </c>
      <c r="K876" s="379">
        <f t="shared" si="48"/>
        <v>22</v>
      </c>
    </row>
    <row r="877" spans="1:11" ht="27.75" customHeight="1" x14ac:dyDescent="0.2">
      <c r="A877" s="19" t="s">
        <v>64</v>
      </c>
      <c r="B877" s="110">
        <v>86.680567963278079</v>
      </c>
      <c r="C877" s="334">
        <v>5</v>
      </c>
      <c r="D877" s="110">
        <v>100</v>
      </c>
      <c r="E877" s="658" t="s">
        <v>230</v>
      </c>
      <c r="F877" s="110">
        <v>117.92832943624143</v>
      </c>
      <c r="G877" s="334">
        <v>29</v>
      </c>
      <c r="H877" s="110">
        <v>158.28959726654901</v>
      </c>
      <c r="I877" s="379">
        <f t="shared" si="47"/>
        <v>29</v>
      </c>
      <c r="J877" s="110">
        <v>212.25883881555299</v>
      </c>
      <c r="K877" s="379">
        <f t="shared" si="48"/>
        <v>29</v>
      </c>
    </row>
    <row r="878" spans="1:11" ht="27.75" customHeight="1" x14ac:dyDescent="0.2">
      <c r="A878" s="19" t="s">
        <v>65</v>
      </c>
      <c r="B878" s="110">
        <v>87.610421920463978</v>
      </c>
      <c r="C878" s="334">
        <v>3</v>
      </c>
      <c r="D878" s="110">
        <v>99.999999999999986</v>
      </c>
      <c r="E878" s="658" t="s">
        <v>230</v>
      </c>
      <c r="F878" s="110">
        <v>134.95998269641041</v>
      </c>
      <c r="G878" s="334">
        <v>13</v>
      </c>
      <c r="H878" s="110">
        <v>184.85825639487001</v>
      </c>
      <c r="I878" s="379">
        <f t="shared" si="47"/>
        <v>21</v>
      </c>
      <c r="J878" s="110">
        <v>271.30024030619199</v>
      </c>
      <c r="K878" s="379">
        <f t="shared" si="48"/>
        <v>14</v>
      </c>
    </row>
    <row r="879" spans="1:11" ht="27.75" customHeight="1" x14ac:dyDescent="0.2">
      <c r="A879" s="19" t="s">
        <v>66</v>
      </c>
      <c r="B879" s="110">
        <v>79.793187192466135</v>
      </c>
      <c r="C879" s="334">
        <v>26</v>
      </c>
      <c r="D879" s="110">
        <v>100.00000000000001</v>
      </c>
      <c r="E879" s="658" t="s">
        <v>230</v>
      </c>
      <c r="F879" s="110">
        <v>132.59637379388749</v>
      </c>
      <c r="G879" s="334">
        <v>18</v>
      </c>
      <c r="H879" s="110">
        <v>217.27373833266699</v>
      </c>
      <c r="I879" s="379">
        <f t="shared" si="47"/>
        <v>1</v>
      </c>
      <c r="J879" s="110">
        <v>290.29235149676498</v>
      </c>
      <c r="K879" s="379">
        <f t="shared" si="48"/>
        <v>8</v>
      </c>
    </row>
    <row r="880" spans="1:11" ht="27.75" customHeight="1" x14ac:dyDescent="0.2">
      <c r="A880" s="19" t="s">
        <v>67</v>
      </c>
      <c r="B880" s="110">
        <v>83.306922476859015</v>
      </c>
      <c r="C880" s="334">
        <v>15</v>
      </c>
      <c r="D880" s="110">
        <v>100.00000000000001</v>
      </c>
      <c r="E880" s="658" t="s">
        <v>230</v>
      </c>
      <c r="F880" s="110">
        <v>131.94853960759778</v>
      </c>
      <c r="G880" s="334">
        <v>20</v>
      </c>
      <c r="H880" s="110">
        <v>189.921135660071</v>
      </c>
      <c r="I880" s="379">
        <f t="shared" si="47"/>
        <v>17</v>
      </c>
      <c r="J880" s="110">
        <v>284.28956437207501</v>
      </c>
      <c r="K880" s="379">
        <f t="shared" si="48"/>
        <v>10</v>
      </c>
    </row>
    <row r="881" spans="1:52" ht="27.75" customHeight="1" x14ac:dyDescent="0.2">
      <c r="A881" s="19" t="s">
        <v>68</v>
      </c>
      <c r="B881" s="110">
        <v>84.610373518684128</v>
      </c>
      <c r="C881" s="334">
        <v>13</v>
      </c>
      <c r="D881" s="110">
        <v>100.00000000000001</v>
      </c>
      <c r="E881" s="658" t="s">
        <v>230</v>
      </c>
      <c r="F881" s="110">
        <v>133.34475166183279</v>
      </c>
      <c r="G881" s="334">
        <v>16</v>
      </c>
      <c r="H881" s="110">
        <v>196.55921158464901</v>
      </c>
      <c r="I881" s="379">
        <f t="shared" si="47"/>
        <v>11</v>
      </c>
      <c r="J881" s="110">
        <v>270.23500009797402</v>
      </c>
      <c r="K881" s="379">
        <f t="shared" si="48"/>
        <v>15</v>
      </c>
    </row>
    <row r="882" spans="1:52" ht="27.75" customHeight="1" x14ac:dyDescent="0.2">
      <c r="A882" s="19" t="s">
        <v>134</v>
      </c>
      <c r="B882" s="110">
        <v>82.287688673654117</v>
      </c>
      <c r="C882" s="334">
        <v>16</v>
      </c>
      <c r="D882" s="110">
        <v>99.999999999999986</v>
      </c>
      <c r="E882" s="658" t="s">
        <v>230</v>
      </c>
      <c r="F882" s="110">
        <v>137.28689365918407</v>
      </c>
      <c r="G882" s="334">
        <v>8</v>
      </c>
      <c r="H882" s="110">
        <v>192.912485640586</v>
      </c>
      <c r="I882" s="379">
        <f t="shared" si="47"/>
        <v>15</v>
      </c>
      <c r="J882" s="110">
        <v>275.95400408098601</v>
      </c>
      <c r="K882" s="379">
        <f t="shared" si="48"/>
        <v>13</v>
      </c>
    </row>
    <row r="883" spans="1:52" ht="27.75" customHeight="1" x14ac:dyDescent="0.2">
      <c r="A883" s="19" t="s">
        <v>69</v>
      </c>
      <c r="B883" s="110">
        <v>86.400193147788144</v>
      </c>
      <c r="C883" s="334">
        <v>6</v>
      </c>
      <c r="D883" s="110">
        <v>100.00000000000001</v>
      </c>
      <c r="E883" s="658" t="s">
        <v>230</v>
      </c>
      <c r="F883" s="110">
        <v>126.21476802673043</v>
      </c>
      <c r="G883" s="334">
        <v>28</v>
      </c>
      <c r="H883" s="110">
        <v>171.52197439478101</v>
      </c>
      <c r="I883" s="379">
        <f t="shared" si="47"/>
        <v>27</v>
      </c>
      <c r="J883" s="110">
        <v>239.88381425087701</v>
      </c>
      <c r="K883" s="379">
        <f t="shared" si="48"/>
        <v>25</v>
      </c>
    </row>
    <row r="884" spans="1:52" ht="27.75" customHeight="1" x14ac:dyDescent="0.2">
      <c r="A884" s="19" t="s">
        <v>73</v>
      </c>
      <c r="B884" s="110">
        <v>80.028714419804118</v>
      </c>
      <c r="C884" s="334">
        <v>24</v>
      </c>
      <c r="D884" s="110">
        <v>100.00000000000001</v>
      </c>
      <c r="E884" s="658" t="s">
        <v>230</v>
      </c>
      <c r="F884" s="110">
        <v>133.37786492858339</v>
      </c>
      <c r="G884" s="334">
        <v>15</v>
      </c>
      <c r="H884" s="110">
        <v>202.40337787333601</v>
      </c>
      <c r="I884" s="379">
        <f t="shared" si="47"/>
        <v>9</v>
      </c>
      <c r="J884" s="110">
        <v>291.51254018275199</v>
      </c>
      <c r="K884" s="379">
        <f t="shared" si="48"/>
        <v>7</v>
      </c>
    </row>
    <row r="885" spans="1:52" ht="27.75" customHeight="1" x14ac:dyDescent="0.2">
      <c r="A885" s="19" t="s">
        <v>70</v>
      </c>
      <c r="B885" s="110">
        <v>79.812969858944967</v>
      </c>
      <c r="C885" s="334">
        <v>25</v>
      </c>
      <c r="D885" s="110">
        <v>100</v>
      </c>
      <c r="E885" s="658" t="s">
        <v>230</v>
      </c>
      <c r="F885" s="110">
        <v>139.40547462146696</v>
      </c>
      <c r="G885" s="334">
        <v>4</v>
      </c>
      <c r="H885" s="110">
        <v>204.705562784362</v>
      </c>
      <c r="I885" s="379">
        <f t="shared" si="47"/>
        <v>6</v>
      </c>
      <c r="J885" s="110">
        <v>301.01336525614499</v>
      </c>
      <c r="K885" s="379">
        <f t="shared" si="48"/>
        <v>5</v>
      </c>
    </row>
    <row r="886" spans="1:52" ht="27.75" customHeight="1" x14ac:dyDescent="0.2">
      <c r="A886" s="19" t="s">
        <v>36</v>
      </c>
      <c r="B886" s="110">
        <v>77.987405951841112</v>
      </c>
      <c r="C886" s="334">
        <v>30</v>
      </c>
      <c r="D886" s="110">
        <v>100</v>
      </c>
      <c r="E886" s="658" t="s">
        <v>230</v>
      </c>
      <c r="F886" s="110">
        <v>142.1638228335641</v>
      </c>
      <c r="G886" s="334">
        <v>3</v>
      </c>
      <c r="H886" s="110">
        <v>216.04297947677699</v>
      </c>
      <c r="I886" s="379">
        <f t="shared" si="47"/>
        <v>2</v>
      </c>
      <c r="J886" s="110">
        <v>318.571194972603</v>
      </c>
      <c r="K886" s="379">
        <f t="shared" si="48"/>
        <v>1</v>
      </c>
    </row>
    <row r="887" spans="1:52" s="705" customFormat="1" ht="27.75" customHeight="1" x14ac:dyDescent="0.2">
      <c r="A887" s="199" t="s">
        <v>139</v>
      </c>
      <c r="C887" s="200"/>
      <c r="L887" s="514"/>
      <c r="M887" s="514"/>
      <c r="N887" s="514"/>
      <c r="O887" s="514"/>
      <c r="P887" s="514"/>
      <c r="Q887" s="514"/>
      <c r="R887" s="514"/>
      <c r="S887" s="514"/>
      <c r="T887" s="514"/>
      <c r="U887" s="514"/>
      <c r="V887" s="514"/>
      <c r="W887" s="514"/>
      <c r="X887" s="514"/>
      <c r="Y887" s="514"/>
      <c r="Z887" s="514"/>
      <c r="AA887" s="514"/>
      <c r="AB887" s="514"/>
      <c r="AC887" s="514"/>
      <c r="AD887" s="514"/>
      <c r="AE887" s="514"/>
      <c r="AF887" s="514"/>
      <c r="AG887" s="514"/>
      <c r="AH887" s="514"/>
      <c r="AI887" s="514"/>
      <c r="AJ887" s="514"/>
      <c r="AK887" s="514"/>
      <c r="AL887" s="514"/>
      <c r="AM887" s="514"/>
      <c r="AN887" s="514"/>
      <c r="AO887" s="514"/>
      <c r="AP887" s="514"/>
      <c r="AQ887" s="514"/>
      <c r="AR887" s="514"/>
      <c r="AS887" s="514"/>
      <c r="AT887" s="514"/>
      <c r="AU887" s="514"/>
      <c r="AV887" s="514"/>
      <c r="AW887" s="514"/>
      <c r="AX887" s="514"/>
      <c r="AY887" s="514"/>
      <c r="AZ887" s="514"/>
    </row>
    <row r="889" spans="1:52" ht="27.75" customHeight="1" x14ac:dyDescent="0.2">
      <c r="A889" s="469" t="s">
        <v>922</v>
      </c>
    </row>
    <row r="890" spans="1:52" ht="27.75" customHeight="1" x14ac:dyDescent="0.2">
      <c r="A890" s="721" t="s">
        <v>1</v>
      </c>
      <c r="B890" s="730">
        <v>1399</v>
      </c>
      <c r="C890" s="731"/>
      <c r="D890" s="730">
        <v>1400</v>
      </c>
      <c r="E890" s="731"/>
      <c r="F890" s="730">
        <v>1401</v>
      </c>
      <c r="G890" s="731"/>
      <c r="H890" s="730">
        <v>1402</v>
      </c>
      <c r="I890" s="731"/>
      <c r="J890" s="730">
        <v>1403</v>
      </c>
      <c r="K890" s="731"/>
    </row>
    <row r="891" spans="1:52" ht="27.75" customHeight="1" x14ac:dyDescent="0.2">
      <c r="A891" s="721"/>
      <c r="B891" s="492" t="s">
        <v>269</v>
      </c>
      <c r="C891" s="492" t="s">
        <v>3</v>
      </c>
      <c r="D891" s="493" t="s">
        <v>269</v>
      </c>
      <c r="E891" s="493" t="s">
        <v>3</v>
      </c>
      <c r="F891" s="493" t="s">
        <v>269</v>
      </c>
      <c r="G891" s="493" t="s">
        <v>3</v>
      </c>
      <c r="H891" s="493" t="s">
        <v>269</v>
      </c>
      <c r="I891" s="493" t="s">
        <v>3</v>
      </c>
      <c r="J891" s="493" t="s">
        <v>269</v>
      </c>
      <c r="K891" s="493" t="s">
        <v>3</v>
      </c>
    </row>
    <row r="892" spans="1:52" s="704" customFormat="1" ht="27.75" customHeight="1" x14ac:dyDescent="0.2">
      <c r="A892" s="117" t="s">
        <v>47</v>
      </c>
      <c r="B892" s="364">
        <v>65.041307200400283</v>
      </c>
      <c r="C892" s="1" t="s">
        <v>230</v>
      </c>
      <c r="D892" s="364">
        <v>100</v>
      </c>
      <c r="E892" s="1" t="s">
        <v>230</v>
      </c>
      <c r="F892" s="364">
        <v>185.7281923014728</v>
      </c>
      <c r="G892" s="1" t="s">
        <v>230</v>
      </c>
      <c r="H892" s="364">
        <v>301.10239646272902</v>
      </c>
      <c r="I892" s="1" t="s">
        <v>230</v>
      </c>
      <c r="J892" s="364">
        <v>401.33552227619901</v>
      </c>
      <c r="K892" s="1" t="s">
        <v>230</v>
      </c>
      <c r="L892" s="514"/>
      <c r="M892" s="514"/>
      <c r="N892" s="514"/>
      <c r="O892" s="514"/>
      <c r="P892" s="514"/>
      <c r="Q892" s="514"/>
      <c r="R892" s="514"/>
      <c r="S892" s="514"/>
      <c r="T892" s="514"/>
      <c r="U892" s="514"/>
      <c r="V892" s="514"/>
      <c r="W892" s="514"/>
      <c r="X892" s="514"/>
      <c r="Y892" s="514"/>
      <c r="Z892" s="514"/>
      <c r="AA892" s="514"/>
      <c r="AB892" s="514"/>
      <c r="AC892" s="514"/>
      <c r="AD892" s="514"/>
      <c r="AE892" s="514"/>
      <c r="AF892" s="514"/>
      <c r="AG892" s="514"/>
      <c r="AH892" s="514"/>
      <c r="AI892" s="514"/>
      <c r="AJ892" s="514"/>
      <c r="AK892" s="514"/>
      <c r="AL892" s="514"/>
      <c r="AM892" s="514"/>
      <c r="AN892" s="514"/>
      <c r="AO892" s="514"/>
      <c r="AP892" s="514"/>
      <c r="AQ892" s="514"/>
      <c r="AR892" s="514"/>
      <c r="AS892" s="514"/>
      <c r="AT892" s="514"/>
      <c r="AU892" s="514"/>
      <c r="AV892" s="514"/>
      <c r="AW892" s="514"/>
      <c r="AX892" s="514"/>
      <c r="AY892" s="514"/>
      <c r="AZ892" s="514"/>
    </row>
    <row r="893" spans="1:52" ht="27.75" customHeight="1" x14ac:dyDescent="0.2">
      <c r="A893" s="19" t="s">
        <v>48</v>
      </c>
      <c r="B893" s="110">
        <v>65.385057237892426</v>
      </c>
      <c r="C893" s="334">
        <v>12</v>
      </c>
      <c r="D893" s="110">
        <v>100</v>
      </c>
      <c r="E893" s="658" t="s">
        <v>230</v>
      </c>
      <c r="F893" s="110">
        <v>172.67432636833433</v>
      </c>
      <c r="G893" s="334">
        <v>27</v>
      </c>
      <c r="H893" s="110">
        <v>287.26286366844897</v>
      </c>
      <c r="I893" s="379">
        <f>RANK(H893,$H$893:$H$923)</f>
        <v>17</v>
      </c>
      <c r="J893" s="110">
        <v>385.62945226356999</v>
      </c>
      <c r="K893" s="379">
        <f>RANK(J893,$J$893:$J$923)</f>
        <v>18</v>
      </c>
    </row>
    <row r="894" spans="1:52" ht="27.75" customHeight="1" x14ac:dyDescent="0.2">
      <c r="A894" s="19" t="s">
        <v>49</v>
      </c>
      <c r="B894" s="110">
        <v>66.602802167856282</v>
      </c>
      <c r="C894" s="334">
        <v>8</v>
      </c>
      <c r="D894" s="110">
        <v>100</v>
      </c>
      <c r="E894" s="658" t="s">
        <v>230</v>
      </c>
      <c r="F894" s="110">
        <v>171.80328751122508</v>
      </c>
      <c r="G894" s="334">
        <v>29</v>
      </c>
      <c r="H894" s="110">
        <v>281.55156035634701</v>
      </c>
      <c r="I894" s="379">
        <f t="shared" ref="I894:I923" si="49">RANK(H894,$H$893:$H$923)</f>
        <v>23</v>
      </c>
      <c r="J894" s="110">
        <v>388.60000617717702</v>
      </c>
      <c r="K894" s="379">
        <f t="shared" ref="K894:K923" si="50">RANK(J894,$J$893:$J$923)</f>
        <v>17</v>
      </c>
    </row>
    <row r="895" spans="1:52" ht="27.75" customHeight="1" x14ac:dyDescent="0.2">
      <c r="A895" s="19" t="s">
        <v>50</v>
      </c>
      <c r="B895" s="110">
        <v>64.922407498307336</v>
      </c>
      <c r="C895" s="334">
        <v>13</v>
      </c>
      <c r="D895" s="110">
        <v>100</v>
      </c>
      <c r="E895" s="658" t="s">
        <v>230</v>
      </c>
      <c r="F895" s="110">
        <v>196.67362697736459</v>
      </c>
      <c r="G895" s="334">
        <v>5</v>
      </c>
      <c r="H895" s="110">
        <v>323.82711555457502</v>
      </c>
      <c r="I895" s="379">
        <f t="shared" si="49"/>
        <v>4</v>
      </c>
      <c r="J895" s="110">
        <v>422.698297348236</v>
      </c>
      <c r="K895" s="379">
        <f t="shared" si="50"/>
        <v>8</v>
      </c>
    </row>
    <row r="896" spans="1:52" ht="27.75" customHeight="1" x14ac:dyDescent="0.2">
      <c r="A896" s="19" t="s">
        <v>51</v>
      </c>
      <c r="B896" s="110">
        <v>62.085066475531661</v>
      </c>
      <c r="C896" s="334">
        <v>25</v>
      </c>
      <c r="D896" s="110">
        <v>100.00000000000001</v>
      </c>
      <c r="E896" s="658" t="s">
        <v>230</v>
      </c>
      <c r="F896" s="110">
        <v>175.11214275007256</v>
      </c>
      <c r="G896" s="334">
        <v>24</v>
      </c>
      <c r="H896" s="110">
        <v>308.87985290542701</v>
      </c>
      <c r="I896" s="379">
        <f t="shared" si="49"/>
        <v>10</v>
      </c>
      <c r="J896" s="110">
        <v>418.77556569727398</v>
      </c>
      <c r="K896" s="379">
        <f t="shared" si="50"/>
        <v>10</v>
      </c>
    </row>
    <row r="897" spans="1:11" ht="27.75" customHeight="1" x14ac:dyDescent="0.2">
      <c r="A897" s="19" t="s">
        <v>10</v>
      </c>
      <c r="B897" s="110">
        <v>59.282959518303052</v>
      </c>
      <c r="C897" s="334">
        <v>30</v>
      </c>
      <c r="D897" s="110">
        <v>100.00000000000001</v>
      </c>
      <c r="E897" s="658" t="s">
        <v>230</v>
      </c>
      <c r="F897" s="110">
        <v>200.99142952948435</v>
      </c>
      <c r="G897" s="334">
        <v>2</v>
      </c>
      <c r="H897" s="110">
        <v>336.63153162164099</v>
      </c>
      <c r="I897" s="379">
        <f t="shared" si="49"/>
        <v>1</v>
      </c>
      <c r="J897" s="110">
        <v>437.45079984797798</v>
      </c>
      <c r="K897" s="379">
        <f t="shared" si="50"/>
        <v>4</v>
      </c>
    </row>
    <row r="898" spans="1:11" ht="27.75" customHeight="1" x14ac:dyDescent="0.2">
      <c r="A898" s="19" t="s">
        <v>52</v>
      </c>
      <c r="B898" s="110">
        <v>67.321053270142798</v>
      </c>
      <c r="C898" s="334">
        <v>6</v>
      </c>
      <c r="D898" s="110">
        <v>100.00000000000001</v>
      </c>
      <c r="E898" s="658" t="s">
        <v>230</v>
      </c>
      <c r="F898" s="110">
        <v>193.15355779886204</v>
      </c>
      <c r="G898" s="334">
        <v>6</v>
      </c>
      <c r="H898" s="110">
        <v>334.09984213290102</v>
      </c>
      <c r="I898" s="379">
        <f t="shared" si="49"/>
        <v>2</v>
      </c>
      <c r="J898" s="110">
        <v>453.55006153043797</v>
      </c>
      <c r="K898" s="379">
        <f t="shared" si="50"/>
        <v>2</v>
      </c>
    </row>
    <row r="899" spans="1:11" ht="27.75" customHeight="1" x14ac:dyDescent="0.2">
      <c r="A899" s="19" t="s">
        <v>12</v>
      </c>
      <c r="B899" s="110">
        <v>63.779814855635557</v>
      </c>
      <c r="C899" s="334">
        <v>18</v>
      </c>
      <c r="D899" s="110">
        <v>100</v>
      </c>
      <c r="E899" s="658" t="s">
        <v>230</v>
      </c>
      <c r="F899" s="110">
        <v>172.73994561669903</v>
      </c>
      <c r="G899" s="334">
        <v>26</v>
      </c>
      <c r="H899" s="110">
        <v>280.45599981582899</v>
      </c>
      <c r="I899" s="379">
        <f t="shared" si="49"/>
        <v>24</v>
      </c>
      <c r="J899" s="110">
        <v>396.36486149114597</v>
      </c>
      <c r="K899" s="379">
        <f t="shared" si="50"/>
        <v>13</v>
      </c>
    </row>
    <row r="900" spans="1:11" ht="27.75" customHeight="1" x14ac:dyDescent="0.2">
      <c r="A900" s="19" t="s">
        <v>13</v>
      </c>
      <c r="B900" s="110">
        <v>62.167907771945494</v>
      </c>
      <c r="C900" s="334">
        <v>24</v>
      </c>
      <c r="D900" s="110">
        <v>100.00000000000001</v>
      </c>
      <c r="E900" s="658" t="s">
        <v>230</v>
      </c>
      <c r="F900" s="110">
        <v>173.43040781157089</v>
      </c>
      <c r="G900" s="334">
        <v>25</v>
      </c>
      <c r="H900" s="110">
        <v>283.239747563842</v>
      </c>
      <c r="I900" s="379">
        <f t="shared" si="49"/>
        <v>21</v>
      </c>
      <c r="J900" s="110">
        <v>376.28466005294098</v>
      </c>
      <c r="K900" s="379">
        <f t="shared" si="50"/>
        <v>21</v>
      </c>
    </row>
    <row r="901" spans="1:11" ht="27.75" customHeight="1" x14ac:dyDescent="0.2">
      <c r="A901" s="19" t="s">
        <v>54</v>
      </c>
      <c r="B901" s="110">
        <v>55.84089851390759</v>
      </c>
      <c r="C901" s="334">
        <v>31</v>
      </c>
      <c r="D901" s="110">
        <v>100</v>
      </c>
      <c r="E901" s="658" t="s">
        <v>230</v>
      </c>
      <c r="F901" s="110">
        <v>181.96079255017113</v>
      </c>
      <c r="G901" s="334">
        <v>16</v>
      </c>
      <c r="H901" s="110">
        <v>274.21968100667402</v>
      </c>
      <c r="I901" s="379">
        <f t="shared" si="49"/>
        <v>27</v>
      </c>
      <c r="J901" s="110">
        <v>356.40834711454102</v>
      </c>
      <c r="K901" s="379">
        <f t="shared" si="50"/>
        <v>25</v>
      </c>
    </row>
    <row r="902" spans="1:11" ht="27.75" customHeight="1" x14ac:dyDescent="0.2">
      <c r="A902" s="19" t="s">
        <v>55</v>
      </c>
      <c r="B902" s="110">
        <v>63.972851239449938</v>
      </c>
      <c r="C902" s="334">
        <v>17</v>
      </c>
      <c r="D902" s="110">
        <v>100.00000000000001</v>
      </c>
      <c r="E902" s="658" t="s">
        <v>230</v>
      </c>
      <c r="F902" s="110">
        <v>192.49824225047584</v>
      </c>
      <c r="G902" s="334">
        <v>8</v>
      </c>
      <c r="H902" s="110">
        <v>304.53963335582603</v>
      </c>
      <c r="I902" s="379">
        <f t="shared" si="49"/>
        <v>13</v>
      </c>
      <c r="J902" s="110">
        <v>392.10661555917198</v>
      </c>
      <c r="K902" s="379">
        <f t="shared" si="50"/>
        <v>16</v>
      </c>
    </row>
    <row r="903" spans="1:11" ht="27.75" customHeight="1" x14ac:dyDescent="0.2">
      <c r="A903" s="19" t="s">
        <v>56</v>
      </c>
      <c r="B903" s="110">
        <v>63.500090321921945</v>
      </c>
      <c r="C903" s="334">
        <v>19</v>
      </c>
      <c r="D903" s="110">
        <v>100</v>
      </c>
      <c r="E903" s="658" t="s">
        <v>230</v>
      </c>
      <c r="F903" s="110">
        <v>188.01731478404051</v>
      </c>
      <c r="G903" s="334">
        <v>10</v>
      </c>
      <c r="H903" s="110">
        <v>307.92734830439201</v>
      </c>
      <c r="I903" s="379">
        <f t="shared" si="49"/>
        <v>11</v>
      </c>
      <c r="J903" s="110">
        <v>413.68191278901298</v>
      </c>
      <c r="K903" s="379">
        <f t="shared" si="50"/>
        <v>11</v>
      </c>
    </row>
    <row r="904" spans="1:11" ht="27.75" customHeight="1" x14ac:dyDescent="0.2">
      <c r="A904" s="19" t="s">
        <v>57</v>
      </c>
      <c r="B904" s="110">
        <v>66.439910955985454</v>
      </c>
      <c r="C904" s="334">
        <v>9</v>
      </c>
      <c r="D904" s="110">
        <v>100</v>
      </c>
      <c r="E904" s="658" t="s">
        <v>230</v>
      </c>
      <c r="F904" s="110">
        <v>180.46016811737087</v>
      </c>
      <c r="G904" s="334">
        <v>18</v>
      </c>
      <c r="H904" s="110">
        <v>288.63413978659901</v>
      </c>
      <c r="I904" s="379">
        <f t="shared" si="49"/>
        <v>16</v>
      </c>
      <c r="J904" s="110">
        <v>369.63084370087603</v>
      </c>
      <c r="K904" s="379">
        <f t="shared" si="50"/>
        <v>23</v>
      </c>
    </row>
    <row r="905" spans="1:11" ht="27.75" customHeight="1" x14ac:dyDescent="0.2">
      <c r="A905" s="19" t="s">
        <v>58</v>
      </c>
      <c r="B905" s="110">
        <v>70.219896293426132</v>
      </c>
      <c r="C905" s="334">
        <v>4</v>
      </c>
      <c r="D905" s="110">
        <v>100.00000000000001</v>
      </c>
      <c r="E905" s="658" t="s">
        <v>230</v>
      </c>
      <c r="F905" s="110">
        <v>172.11796920126307</v>
      </c>
      <c r="G905" s="334">
        <v>28</v>
      </c>
      <c r="H905" s="110">
        <v>285.15547194940302</v>
      </c>
      <c r="I905" s="379">
        <f t="shared" si="49"/>
        <v>18</v>
      </c>
      <c r="J905" s="110">
        <v>393.11973554332701</v>
      </c>
      <c r="K905" s="379">
        <f t="shared" si="50"/>
        <v>15</v>
      </c>
    </row>
    <row r="906" spans="1:11" ht="27.75" customHeight="1" x14ac:dyDescent="0.2">
      <c r="A906" s="19" t="s">
        <v>19</v>
      </c>
      <c r="B906" s="110">
        <v>61.5696525204837</v>
      </c>
      <c r="C906" s="334">
        <v>26</v>
      </c>
      <c r="D906" s="110">
        <v>100</v>
      </c>
      <c r="E906" s="658" t="s">
        <v>230</v>
      </c>
      <c r="F906" s="110">
        <v>179.24221910964101</v>
      </c>
      <c r="G906" s="334">
        <v>20</v>
      </c>
      <c r="H906" s="110">
        <v>274.34087716208398</v>
      </c>
      <c r="I906" s="379">
        <f t="shared" si="49"/>
        <v>26</v>
      </c>
      <c r="J906" s="110">
        <v>343.06618315839597</v>
      </c>
      <c r="K906" s="379">
        <f t="shared" si="50"/>
        <v>28</v>
      </c>
    </row>
    <row r="907" spans="1:11" ht="27.75" customHeight="1" x14ac:dyDescent="0.2">
      <c r="A907" s="19" t="s">
        <v>59</v>
      </c>
      <c r="B907" s="110">
        <v>70.902948775695023</v>
      </c>
      <c r="C907" s="334">
        <v>3</v>
      </c>
      <c r="D907" s="110">
        <v>100</v>
      </c>
      <c r="E907" s="658" t="s">
        <v>230</v>
      </c>
      <c r="F907" s="110">
        <v>146.91919612320811</v>
      </c>
      <c r="G907" s="334">
        <v>31</v>
      </c>
      <c r="H907" s="110">
        <v>218.079892618972</v>
      </c>
      <c r="I907" s="379">
        <f t="shared" si="49"/>
        <v>31</v>
      </c>
      <c r="J907" s="110">
        <v>275.48648476813901</v>
      </c>
      <c r="K907" s="379">
        <f t="shared" si="50"/>
        <v>31</v>
      </c>
    </row>
    <row r="908" spans="1:11" ht="27.75" customHeight="1" x14ac:dyDescent="0.2">
      <c r="A908" s="19" t="s">
        <v>21</v>
      </c>
      <c r="B908" s="110">
        <v>71.01608316536435</v>
      </c>
      <c r="C908" s="334">
        <v>2</v>
      </c>
      <c r="D908" s="110">
        <v>99.999999999999986</v>
      </c>
      <c r="E908" s="658" t="s">
        <v>230</v>
      </c>
      <c r="F908" s="110">
        <v>181.27029913249726</v>
      </c>
      <c r="G908" s="334">
        <v>17</v>
      </c>
      <c r="H908" s="110">
        <v>268.05385670439603</v>
      </c>
      <c r="I908" s="379">
        <f t="shared" si="49"/>
        <v>29</v>
      </c>
      <c r="J908" s="110">
        <v>318.32899729103701</v>
      </c>
      <c r="K908" s="379">
        <f t="shared" si="50"/>
        <v>30</v>
      </c>
    </row>
    <row r="909" spans="1:11" ht="27.75" customHeight="1" x14ac:dyDescent="0.2">
      <c r="A909" s="19" t="s">
        <v>60</v>
      </c>
      <c r="B909" s="110">
        <v>65.433277766748091</v>
      </c>
      <c r="C909" s="334">
        <v>11</v>
      </c>
      <c r="D909" s="110">
        <v>100</v>
      </c>
      <c r="E909" s="658" t="s">
        <v>230</v>
      </c>
      <c r="F909" s="110">
        <v>185.3129705539163</v>
      </c>
      <c r="G909" s="334">
        <v>12</v>
      </c>
      <c r="H909" s="110">
        <v>289.33861695180298</v>
      </c>
      <c r="I909" s="379">
        <f t="shared" si="49"/>
        <v>15</v>
      </c>
      <c r="J909" s="110">
        <v>372.38964200131397</v>
      </c>
      <c r="K909" s="379">
        <f t="shared" si="50"/>
        <v>22</v>
      </c>
    </row>
    <row r="910" spans="1:11" ht="27.75" customHeight="1" x14ac:dyDescent="0.2">
      <c r="A910" s="19" t="s">
        <v>61</v>
      </c>
      <c r="B910" s="110">
        <v>64.613298425091813</v>
      </c>
      <c r="C910" s="334">
        <v>14</v>
      </c>
      <c r="D910" s="110">
        <v>99.999999999999986</v>
      </c>
      <c r="E910" s="658" t="s">
        <v>230</v>
      </c>
      <c r="F910" s="110">
        <v>179.26720622504951</v>
      </c>
      <c r="G910" s="334">
        <v>19</v>
      </c>
      <c r="H910" s="110">
        <v>282.19996761072798</v>
      </c>
      <c r="I910" s="379">
        <f t="shared" si="49"/>
        <v>22</v>
      </c>
      <c r="J910" s="110">
        <v>365.15288928103098</v>
      </c>
      <c r="K910" s="379">
        <f t="shared" si="50"/>
        <v>24</v>
      </c>
    </row>
    <row r="911" spans="1:11" ht="27.75" customHeight="1" x14ac:dyDescent="0.2">
      <c r="A911" s="19" t="s">
        <v>62</v>
      </c>
      <c r="B911" s="110">
        <v>63.279555601829294</v>
      </c>
      <c r="C911" s="334">
        <v>20</v>
      </c>
      <c r="D911" s="110">
        <v>100</v>
      </c>
      <c r="E911" s="658" t="s">
        <v>230</v>
      </c>
      <c r="F911" s="110">
        <v>177.49502826178724</v>
      </c>
      <c r="G911" s="334">
        <v>21</v>
      </c>
      <c r="H911" s="110">
        <v>273.56410529829202</v>
      </c>
      <c r="I911" s="379">
        <f t="shared" si="49"/>
        <v>28</v>
      </c>
      <c r="J911" s="110">
        <v>339.65906887533299</v>
      </c>
      <c r="K911" s="379">
        <f t="shared" si="50"/>
        <v>29</v>
      </c>
    </row>
    <row r="912" spans="1:11" ht="27.75" customHeight="1" x14ac:dyDescent="0.2">
      <c r="A912" s="19" t="s">
        <v>63</v>
      </c>
      <c r="B912" s="110">
        <v>66.622848845923883</v>
      </c>
      <c r="C912" s="334">
        <v>7</v>
      </c>
      <c r="D912" s="110">
        <v>100.00000000000001</v>
      </c>
      <c r="E912" s="658" t="s">
        <v>230</v>
      </c>
      <c r="F912" s="110">
        <v>186.29801198284821</v>
      </c>
      <c r="G912" s="334">
        <v>11</v>
      </c>
      <c r="H912" s="110">
        <v>323.13328323159197</v>
      </c>
      <c r="I912" s="379">
        <f t="shared" si="49"/>
        <v>5</v>
      </c>
      <c r="J912" s="110">
        <v>439.60685194844001</v>
      </c>
      <c r="K912" s="379">
        <f t="shared" si="50"/>
        <v>3</v>
      </c>
    </row>
    <row r="913" spans="1:52" ht="27.75" customHeight="1" x14ac:dyDescent="0.2">
      <c r="A913" s="19" t="s">
        <v>72</v>
      </c>
      <c r="B913" s="110">
        <v>63.089102135067876</v>
      </c>
      <c r="C913" s="334">
        <v>21</v>
      </c>
      <c r="D913" s="110">
        <v>100</v>
      </c>
      <c r="E913" s="658" t="s">
        <v>230</v>
      </c>
      <c r="F913" s="110">
        <v>184.37902048614282</v>
      </c>
      <c r="G913" s="334">
        <v>14</v>
      </c>
      <c r="H913" s="110">
        <v>320.41315242886901</v>
      </c>
      <c r="I913" s="379">
        <f t="shared" si="49"/>
        <v>8</v>
      </c>
      <c r="J913" s="110">
        <v>432.22769983134998</v>
      </c>
      <c r="K913" s="379">
        <f t="shared" si="50"/>
        <v>6</v>
      </c>
    </row>
    <row r="914" spans="1:52" ht="27.75" customHeight="1" x14ac:dyDescent="0.2">
      <c r="A914" s="19" t="s">
        <v>64</v>
      </c>
      <c r="B914" s="110">
        <v>61.378758469695242</v>
      </c>
      <c r="C914" s="334">
        <v>27</v>
      </c>
      <c r="D914" s="110">
        <v>100.00000000000001</v>
      </c>
      <c r="E914" s="658" t="s">
        <v>230</v>
      </c>
      <c r="F914" s="110">
        <v>170.13249418022406</v>
      </c>
      <c r="G914" s="334">
        <v>30</v>
      </c>
      <c r="H914" s="110">
        <v>267.62301732767997</v>
      </c>
      <c r="I914" s="379">
        <f t="shared" si="49"/>
        <v>30</v>
      </c>
      <c r="J914" s="110">
        <v>344.73095709890902</v>
      </c>
      <c r="K914" s="379">
        <f t="shared" si="50"/>
        <v>27</v>
      </c>
    </row>
    <row r="915" spans="1:52" ht="27.75" customHeight="1" x14ac:dyDescent="0.2">
      <c r="A915" s="19" t="s">
        <v>65</v>
      </c>
      <c r="B915" s="110">
        <v>64.270890788499813</v>
      </c>
      <c r="C915" s="334">
        <v>16</v>
      </c>
      <c r="D915" s="110">
        <v>99.999999999999986</v>
      </c>
      <c r="E915" s="658" t="s">
        <v>230</v>
      </c>
      <c r="F915" s="110">
        <v>203.12320479046684</v>
      </c>
      <c r="G915" s="334">
        <v>1</v>
      </c>
      <c r="H915" s="110">
        <v>305.70801670656903</v>
      </c>
      <c r="I915" s="379">
        <f t="shared" si="49"/>
        <v>12</v>
      </c>
      <c r="J915" s="110">
        <v>404.80004718102401</v>
      </c>
      <c r="K915" s="379">
        <f t="shared" si="50"/>
        <v>12</v>
      </c>
    </row>
    <row r="916" spans="1:52" ht="27.75" customHeight="1" x14ac:dyDescent="0.2">
      <c r="A916" s="19" t="s">
        <v>66</v>
      </c>
      <c r="B916" s="110">
        <v>72.565556628910684</v>
      </c>
      <c r="C916" s="334">
        <v>1</v>
      </c>
      <c r="D916" s="110">
        <v>100.00000000000001</v>
      </c>
      <c r="E916" s="658" t="s">
        <v>230</v>
      </c>
      <c r="F916" s="110">
        <v>192.58562093000424</v>
      </c>
      <c r="G916" s="334">
        <v>7</v>
      </c>
      <c r="H916" s="110">
        <v>322.42302658632701</v>
      </c>
      <c r="I916" s="379">
        <f t="shared" si="49"/>
        <v>7</v>
      </c>
      <c r="J916" s="110">
        <v>433.72132350420998</v>
      </c>
      <c r="K916" s="379">
        <f t="shared" si="50"/>
        <v>5</v>
      </c>
    </row>
    <row r="917" spans="1:52" ht="27.75" customHeight="1" x14ac:dyDescent="0.2">
      <c r="A917" s="19" t="s">
        <v>67</v>
      </c>
      <c r="B917" s="110">
        <v>63.04745595292313</v>
      </c>
      <c r="C917" s="334">
        <v>22</v>
      </c>
      <c r="D917" s="110">
        <v>100</v>
      </c>
      <c r="E917" s="658" t="s">
        <v>230</v>
      </c>
      <c r="F917" s="110">
        <v>196.94505784527871</v>
      </c>
      <c r="G917" s="334">
        <v>4</v>
      </c>
      <c r="H917" s="110">
        <v>322.50691966542598</v>
      </c>
      <c r="I917" s="379">
        <f t="shared" si="49"/>
        <v>6</v>
      </c>
      <c r="J917" s="110">
        <v>421.919973649074</v>
      </c>
      <c r="K917" s="379">
        <f t="shared" si="50"/>
        <v>9</v>
      </c>
    </row>
    <row r="918" spans="1:52" ht="27.75" customHeight="1" x14ac:dyDescent="0.2">
      <c r="A918" s="19" t="s">
        <v>68</v>
      </c>
      <c r="B918" s="110">
        <v>64.609878667378311</v>
      </c>
      <c r="C918" s="334">
        <v>15</v>
      </c>
      <c r="D918" s="110">
        <v>100.00000000000001</v>
      </c>
      <c r="E918" s="658" t="s">
        <v>230</v>
      </c>
      <c r="F918" s="110">
        <v>185.12945584979613</v>
      </c>
      <c r="G918" s="334">
        <v>13</v>
      </c>
      <c r="H918" s="110">
        <v>296.17332961836001</v>
      </c>
      <c r="I918" s="379">
        <f t="shared" si="49"/>
        <v>14</v>
      </c>
      <c r="J918" s="110">
        <v>395.74819462358602</v>
      </c>
      <c r="K918" s="379">
        <f t="shared" si="50"/>
        <v>14</v>
      </c>
    </row>
    <row r="919" spans="1:52" ht="27.75" customHeight="1" x14ac:dyDescent="0.2">
      <c r="A919" s="19" t="s">
        <v>134</v>
      </c>
      <c r="B919" s="110">
        <v>68.522517115710997</v>
      </c>
      <c r="C919" s="334">
        <v>5</v>
      </c>
      <c r="D919" s="110">
        <v>100.00000000000001</v>
      </c>
      <c r="E919" s="658" t="s">
        <v>230</v>
      </c>
      <c r="F919" s="110">
        <v>184.27443276037505</v>
      </c>
      <c r="G919" s="334">
        <v>15</v>
      </c>
      <c r="H919" s="110">
        <v>277.54757802846802</v>
      </c>
      <c r="I919" s="379">
        <f t="shared" si="49"/>
        <v>25</v>
      </c>
      <c r="J919" s="110">
        <v>378.93177301535599</v>
      </c>
      <c r="K919" s="379">
        <f t="shared" si="50"/>
        <v>20</v>
      </c>
    </row>
    <row r="920" spans="1:52" ht="27.75" customHeight="1" x14ac:dyDescent="0.2">
      <c r="A920" s="19" t="s">
        <v>69</v>
      </c>
      <c r="B920" s="110">
        <v>60.653309281175446</v>
      </c>
      <c r="C920" s="334">
        <v>28</v>
      </c>
      <c r="D920" s="110">
        <v>100</v>
      </c>
      <c r="E920" s="658" t="s">
        <v>230</v>
      </c>
      <c r="F920" s="110">
        <v>192.26646952145461</v>
      </c>
      <c r="G920" s="334">
        <v>9</v>
      </c>
      <c r="H920" s="110">
        <v>315.54492159782399</v>
      </c>
      <c r="I920" s="379">
        <f t="shared" si="49"/>
        <v>9</v>
      </c>
      <c r="J920" s="110">
        <v>428.18302029959199</v>
      </c>
      <c r="K920" s="379">
        <f t="shared" si="50"/>
        <v>7</v>
      </c>
    </row>
    <row r="921" spans="1:52" ht="27.75" customHeight="1" x14ac:dyDescent="0.2">
      <c r="A921" s="19" t="s">
        <v>73</v>
      </c>
      <c r="B921" s="110">
        <v>60.154247726889658</v>
      </c>
      <c r="C921" s="334">
        <v>29</v>
      </c>
      <c r="D921" s="110">
        <v>99.999999999999972</v>
      </c>
      <c r="E921" s="658" t="s">
        <v>230</v>
      </c>
      <c r="F921" s="110">
        <v>200.92182416840595</v>
      </c>
      <c r="G921" s="334">
        <v>3</v>
      </c>
      <c r="H921" s="110">
        <v>328.08160342228302</v>
      </c>
      <c r="I921" s="379">
        <f t="shared" si="49"/>
        <v>3</v>
      </c>
      <c r="J921" s="110">
        <v>462.40922608339503</v>
      </c>
      <c r="K921" s="379">
        <f t="shared" si="50"/>
        <v>1</v>
      </c>
    </row>
    <row r="922" spans="1:52" ht="27.75" customHeight="1" x14ac:dyDescent="0.2">
      <c r="A922" s="19" t="s">
        <v>70</v>
      </c>
      <c r="B922" s="110">
        <v>66.112337394179221</v>
      </c>
      <c r="C922" s="334">
        <v>10</v>
      </c>
      <c r="D922" s="110">
        <v>100</v>
      </c>
      <c r="E922" s="658" t="s">
        <v>230</v>
      </c>
      <c r="F922" s="110">
        <v>175.46599908741209</v>
      </c>
      <c r="G922" s="334">
        <v>23</v>
      </c>
      <c r="H922" s="110">
        <v>285.14636725542903</v>
      </c>
      <c r="I922" s="379">
        <f t="shared" si="49"/>
        <v>19</v>
      </c>
      <c r="J922" s="110">
        <v>355.26830549672502</v>
      </c>
      <c r="K922" s="379">
        <f t="shared" si="50"/>
        <v>26</v>
      </c>
    </row>
    <row r="923" spans="1:52" ht="27.75" customHeight="1" x14ac:dyDescent="0.2">
      <c r="A923" s="19" t="s">
        <v>36</v>
      </c>
      <c r="B923" s="110">
        <v>62.25406973067733</v>
      </c>
      <c r="C923" s="334">
        <v>23</v>
      </c>
      <c r="D923" s="110">
        <v>99.999999999999986</v>
      </c>
      <c r="E923" s="658" t="s">
        <v>230</v>
      </c>
      <c r="F923" s="110">
        <v>175.71137383678473</v>
      </c>
      <c r="G923" s="334">
        <v>22</v>
      </c>
      <c r="H923" s="110">
        <v>284.47119117049499</v>
      </c>
      <c r="I923" s="379">
        <f t="shared" si="49"/>
        <v>20</v>
      </c>
      <c r="J923" s="110">
        <v>383.22618197899101</v>
      </c>
      <c r="K923" s="379">
        <f t="shared" si="50"/>
        <v>19</v>
      </c>
    </row>
    <row r="924" spans="1:52" s="705" customFormat="1" ht="27.75" customHeight="1" x14ac:dyDescent="0.2">
      <c r="A924" s="199" t="s">
        <v>139</v>
      </c>
      <c r="L924" s="514"/>
      <c r="M924" s="514"/>
      <c r="N924" s="514"/>
      <c r="O924" s="514"/>
      <c r="P924" s="514"/>
      <c r="Q924" s="514"/>
      <c r="R924" s="514"/>
      <c r="S924" s="514"/>
      <c r="T924" s="514"/>
      <c r="U924" s="514"/>
      <c r="V924" s="514"/>
      <c r="W924" s="514"/>
      <c r="X924" s="514"/>
      <c r="Y924" s="514"/>
      <c r="Z924" s="514"/>
      <c r="AA924" s="514"/>
      <c r="AB924" s="514"/>
      <c r="AC924" s="514"/>
      <c r="AD924" s="514"/>
      <c r="AE924" s="514"/>
      <c r="AF924" s="514"/>
      <c r="AG924" s="514"/>
      <c r="AH924" s="514"/>
      <c r="AI924" s="514"/>
      <c r="AJ924" s="514"/>
      <c r="AK924" s="514"/>
      <c r="AL924" s="514"/>
      <c r="AM924" s="514"/>
      <c r="AN924" s="514"/>
      <c r="AO924" s="514"/>
      <c r="AP924" s="514"/>
      <c r="AQ924" s="514"/>
      <c r="AR924" s="514"/>
      <c r="AS924" s="514"/>
      <c r="AT924" s="514"/>
      <c r="AU924" s="514"/>
      <c r="AV924" s="514"/>
      <c r="AW924" s="514"/>
      <c r="AX924" s="514"/>
      <c r="AY924" s="514"/>
      <c r="AZ924" s="514"/>
    </row>
    <row r="926" spans="1:52" s="19" customFormat="1" ht="27.75" customHeight="1" x14ac:dyDescent="0.2">
      <c r="A926" s="469" t="s">
        <v>923</v>
      </c>
      <c r="B926" s="473"/>
      <c r="C926" s="473"/>
      <c r="D926" s="473"/>
      <c r="E926" s="473"/>
      <c r="F926" s="473"/>
      <c r="G926" s="473"/>
      <c r="H926" s="473"/>
      <c r="I926" s="473"/>
      <c r="J926" s="473"/>
      <c r="K926" s="473"/>
      <c r="L926" s="514"/>
      <c r="M926" s="514"/>
      <c r="N926" s="514"/>
      <c r="O926" s="514"/>
      <c r="P926" s="514"/>
      <c r="Q926" s="514"/>
      <c r="R926" s="514"/>
      <c r="S926" s="514"/>
      <c r="T926" s="514"/>
      <c r="U926" s="514"/>
      <c r="V926" s="514"/>
      <c r="W926" s="514"/>
      <c r="X926" s="514"/>
      <c r="Y926" s="514"/>
      <c r="Z926" s="514"/>
      <c r="AA926" s="514"/>
      <c r="AB926" s="514"/>
      <c r="AC926" s="514"/>
      <c r="AD926" s="514"/>
      <c r="AE926" s="514"/>
      <c r="AF926" s="514"/>
      <c r="AG926" s="514"/>
      <c r="AH926" s="514"/>
      <c r="AI926" s="514"/>
      <c r="AJ926" s="514"/>
      <c r="AK926" s="514"/>
      <c r="AL926" s="514"/>
      <c r="AM926" s="514"/>
      <c r="AN926" s="514"/>
      <c r="AO926" s="514"/>
      <c r="AP926" s="514"/>
      <c r="AQ926" s="514"/>
      <c r="AR926" s="514"/>
      <c r="AS926" s="514"/>
      <c r="AT926" s="514"/>
      <c r="AU926" s="514"/>
      <c r="AV926" s="514"/>
      <c r="AW926" s="514"/>
      <c r="AX926" s="514"/>
      <c r="AY926" s="514"/>
      <c r="AZ926" s="514"/>
    </row>
    <row r="927" spans="1:52" ht="27.75" customHeight="1" x14ac:dyDescent="0.2">
      <c r="A927" s="723" t="s">
        <v>1</v>
      </c>
      <c r="B927" s="721">
        <v>1399</v>
      </c>
      <c r="C927" s="721"/>
      <c r="D927" s="730">
        <v>1400</v>
      </c>
      <c r="E927" s="731"/>
      <c r="F927" s="730">
        <v>1401</v>
      </c>
      <c r="G927" s="731"/>
      <c r="H927" s="730">
        <v>1402</v>
      </c>
      <c r="I927" s="731"/>
      <c r="J927" s="730">
        <v>1403</v>
      </c>
      <c r="K927" s="731"/>
    </row>
    <row r="928" spans="1:52" ht="27.75" customHeight="1" x14ac:dyDescent="0.2">
      <c r="A928" s="724"/>
      <c r="B928" s="492" t="s">
        <v>269</v>
      </c>
      <c r="C928" s="492" t="s">
        <v>3</v>
      </c>
      <c r="D928" s="493" t="s">
        <v>269</v>
      </c>
      <c r="E928" s="493" t="s">
        <v>3</v>
      </c>
      <c r="F928" s="493" t="s">
        <v>269</v>
      </c>
      <c r="G928" s="493" t="s">
        <v>3</v>
      </c>
      <c r="H928" s="493" t="s">
        <v>269</v>
      </c>
      <c r="I928" s="493" t="s">
        <v>3</v>
      </c>
      <c r="J928" s="493" t="s">
        <v>269</v>
      </c>
      <c r="K928" s="493" t="s">
        <v>3</v>
      </c>
    </row>
    <row r="929" spans="1:11" ht="27.75" customHeight="1" x14ac:dyDescent="0.2">
      <c r="A929" s="117" t="s">
        <v>47</v>
      </c>
      <c r="B929" s="364">
        <v>70.484238900105083</v>
      </c>
      <c r="C929" s="1" t="s">
        <v>230</v>
      </c>
      <c r="D929" s="364">
        <v>100.00000000000001</v>
      </c>
      <c r="E929" s="1" t="s">
        <v>230</v>
      </c>
      <c r="F929" s="364">
        <v>134.61387748847471</v>
      </c>
      <c r="G929" s="1" t="s">
        <v>230</v>
      </c>
      <c r="H929" s="364">
        <v>190.80806927930701</v>
      </c>
      <c r="I929" s="1" t="s">
        <v>230</v>
      </c>
      <c r="J929" s="364">
        <v>266.92178130968603</v>
      </c>
      <c r="K929" s="1" t="s">
        <v>230</v>
      </c>
    </row>
    <row r="930" spans="1:11" ht="27.75" customHeight="1" x14ac:dyDescent="0.2">
      <c r="A930" s="19" t="s">
        <v>48</v>
      </c>
      <c r="B930" s="110">
        <v>72.375415955071787</v>
      </c>
      <c r="C930" s="334">
        <v>9</v>
      </c>
      <c r="D930" s="110">
        <v>99.999999999999972</v>
      </c>
      <c r="E930" s="658" t="s">
        <v>230</v>
      </c>
      <c r="F930" s="110">
        <v>132.01936138081444</v>
      </c>
      <c r="G930" s="334">
        <v>25</v>
      </c>
      <c r="H930" s="110">
        <v>192.061092894848</v>
      </c>
      <c r="I930" s="379">
        <f>RANK(H930,$H$930:$H$960)</f>
        <v>14</v>
      </c>
      <c r="J930" s="110">
        <v>281.204824544274</v>
      </c>
      <c r="K930" s="379">
        <f>RANK(J930,$J$930:$J$960)</f>
        <v>8</v>
      </c>
    </row>
    <row r="931" spans="1:11" ht="27.75" customHeight="1" x14ac:dyDescent="0.2">
      <c r="A931" s="19" t="s">
        <v>49</v>
      </c>
      <c r="B931" s="110">
        <v>67.647943419886701</v>
      </c>
      <c r="C931" s="334">
        <v>27</v>
      </c>
      <c r="D931" s="110">
        <v>100.00000000000003</v>
      </c>
      <c r="E931" s="658" t="s">
        <v>230</v>
      </c>
      <c r="F931" s="110">
        <v>133.78243947503893</v>
      </c>
      <c r="G931" s="334">
        <v>19</v>
      </c>
      <c r="H931" s="110">
        <v>195.17275664174801</v>
      </c>
      <c r="I931" s="379">
        <f t="shared" ref="I931:I960" si="51">RANK(H931,$H$930:$H$960)</f>
        <v>11</v>
      </c>
      <c r="J931" s="110">
        <v>272.69168980363099</v>
      </c>
      <c r="K931" s="379">
        <f t="shared" ref="K931:K960" si="52">RANK(J931,$J$930:$J$960)</f>
        <v>13</v>
      </c>
    </row>
    <row r="932" spans="1:11" ht="27.75" customHeight="1" x14ac:dyDescent="0.2">
      <c r="A932" s="19" t="s">
        <v>50</v>
      </c>
      <c r="B932" s="110">
        <v>67.930182336886844</v>
      </c>
      <c r="C932" s="334">
        <v>26</v>
      </c>
      <c r="D932" s="110">
        <v>99.999999999999986</v>
      </c>
      <c r="E932" s="658" t="s">
        <v>230</v>
      </c>
      <c r="F932" s="110">
        <v>140.2633829827399</v>
      </c>
      <c r="G932" s="334">
        <v>3</v>
      </c>
      <c r="H932" s="110">
        <v>204.61296792439501</v>
      </c>
      <c r="I932" s="379">
        <f t="shared" si="51"/>
        <v>2</v>
      </c>
      <c r="J932" s="110">
        <v>284.46074627848498</v>
      </c>
      <c r="K932" s="379">
        <f t="shared" si="52"/>
        <v>5</v>
      </c>
    </row>
    <row r="933" spans="1:11" ht="27.75" customHeight="1" x14ac:dyDescent="0.2">
      <c r="A933" s="19" t="s">
        <v>51</v>
      </c>
      <c r="B933" s="110">
        <v>71.129627243688986</v>
      </c>
      <c r="C933" s="334">
        <v>14</v>
      </c>
      <c r="D933" s="110">
        <v>100</v>
      </c>
      <c r="E933" s="658" t="s">
        <v>230</v>
      </c>
      <c r="F933" s="110">
        <v>133.42595839586821</v>
      </c>
      <c r="G933" s="334">
        <v>21</v>
      </c>
      <c r="H933" s="110">
        <v>196.70335796954001</v>
      </c>
      <c r="I933" s="379">
        <f t="shared" si="51"/>
        <v>8</v>
      </c>
      <c r="J933" s="110">
        <v>284.73127508248399</v>
      </c>
      <c r="K933" s="379">
        <f t="shared" si="52"/>
        <v>4</v>
      </c>
    </row>
    <row r="934" spans="1:11" ht="27.75" customHeight="1" x14ac:dyDescent="0.2">
      <c r="A934" s="19" t="s">
        <v>10</v>
      </c>
      <c r="B934" s="110">
        <v>70.111018514230892</v>
      </c>
      <c r="C934" s="334">
        <v>18</v>
      </c>
      <c r="D934" s="110">
        <v>100</v>
      </c>
      <c r="E934" s="658" t="s">
        <v>230</v>
      </c>
      <c r="F934" s="110">
        <v>135.78416920777408</v>
      </c>
      <c r="G934" s="334">
        <v>9</v>
      </c>
      <c r="H934" s="110">
        <v>191.24758505870699</v>
      </c>
      <c r="I934" s="379">
        <f t="shared" si="51"/>
        <v>17</v>
      </c>
      <c r="J934" s="110">
        <v>258.35687303466898</v>
      </c>
      <c r="K934" s="379">
        <f t="shared" si="52"/>
        <v>20</v>
      </c>
    </row>
    <row r="935" spans="1:11" ht="27.75" customHeight="1" x14ac:dyDescent="0.2">
      <c r="A935" s="19" t="s">
        <v>52</v>
      </c>
      <c r="B935" s="110">
        <v>65.476502844685754</v>
      </c>
      <c r="C935" s="334">
        <v>30</v>
      </c>
      <c r="D935" s="110">
        <v>99.999999999999986</v>
      </c>
      <c r="E935" s="658" t="s">
        <v>230</v>
      </c>
      <c r="F935" s="110">
        <v>143.71662253502171</v>
      </c>
      <c r="G935" s="334">
        <v>1</v>
      </c>
      <c r="H935" s="110">
        <v>206.59246421155899</v>
      </c>
      <c r="I935" s="379">
        <f t="shared" si="51"/>
        <v>1</v>
      </c>
      <c r="J935" s="110">
        <v>283.58656708512598</v>
      </c>
      <c r="K935" s="379">
        <f t="shared" si="52"/>
        <v>6</v>
      </c>
    </row>
    <row r="936" spans="1:11" ht="27.75" customHeight="1" x14ac:dyDescent="0.2">
      <c r="A936" s="19" t="s">
        <v>12</v>
      </c>
      <c r="B936" s="110">
        <v>71.559563902709172</v>
      </c>
      <c r="C936" s="334">
        <v>11</v>
      </c>
      <c r="D936" s="110">
        <v>99.999999999999986</v>
      </c>
      <c r="E936" s="658" t="s">
        <v>230</v>
      </c>
      <c r="F936" s="110">
        <v>134.67834415548521</v>
      </c>
      <c r="G936" s="334">
        <v>18</v>
      </c>
      <c r="H936" s="110">
        <v>187.15340266498899</v>
      </c>
      <c r="I936" s="379">
        <f t="shared" si="51"/>
        <v>22</v>
      </c>
      <c r="J936" s="110">
        <v>251.058465466814</v>
      </c>
      <c r="K936" s="379">
        <f t="shared" si="52"/>
        <v>27</v>
      </c>
    </row>
    <row r="937" spans="1:11" ht="27.75" customHeight="1" x14ac:dyDescent="0.2">
      <c r="A937" s="19" t="s">
        <v>13</v>
      </c>
      <c r="B937" s="110">
        <v>70.271375356487638</v>
      </c>
      <c r="C937" s="334">
        <v>17</v>
      </c>
      <c r="D937" s="110">
        <v>99.999999999999986</v>
      </c>
      <c r="E937" s="658" t="s">
        <v>230</v>
      </c>
      <c r="F937" s="110">
        <v>136.11511945207107</v>
      </c>
      <c r="G937" s="334">
        <v>8</v>
      </c>
      <c r="H937" s="110">
        <v>189.35293311525001</v>
      </c>
      <c r="I937" s="379">
        <f t="shared" si="51"/>
        <v>20</v>
      </c>
      <c r="J937" s="110">
        <v>262.06276053628301</v>
      </c>
      <c r="K937" s="379">
        <f t="shared" si="52"/>
        <v>17</v>
      </c>
    </row>
    <row r="938" spans="1:11" ht="27.75" customHeight="1" x14ac:dyDescent="0.2">
      <c r="A938" s="19" t="s">
        <v>54</v>
      </c>
      <c r="B938" s="110">
        <v>70.320265933036893</v>
      </c>
      <c r="C938" s="334">
        <v>16</v>
      </c>
      <c r="D938" s="110">
        <v>99.999999999999986</v>
      </c>
      <c r="E938" s="658" t="s">
        <v>230</v>
      </c>
      <c r="F938" s="110">
        <v>135.46525059446179</v>
      </c>
      <c r="G938" s="334">
        <v>11</v>
      </c>
      <c r="H938" s="110">
        <v>194.82319870665</v>
      </c>
      <c r="I938" s="379">
        <f t="shared" si="51"/>
        <v>12</v>
      </c>
      <c r="J938" s="110">
        <v>267.30584387732898</v>
      </c>
      <c r="K938" s="379">
        <f t="shared" si="52"/>
        <v>15</v>
      </c>
    </row>
    <row r="939" spans="1:11" ht="27.75" customHeight="1" x14ac:dyDescent="0.2">
      <c r="A939" s="19" t="s">
        <v>55</v>
      </c>
      <c r="B939" s="110">
        <v>71.500535285445935</v>
      </c>
      <c r="C939" s="334">
        <v>12</v>
      </c>
      <c r="D939" s="110">
        <v>100</v>
      </c>
      <c r="E939" s="658" t="s">
        <v>230</v>
      </c>
      <c r="F939" s="110">
        <v>136.60760608125253</v>
      </c>
      <c r="G939" s="334">
        <v>7</v>
      </c>
      <c r="H939" s="110">
        <v>195.71485444450801</v>
      </c>
      <c r="I939" s="379">
        <f t="shared" si="51"/>
        <v>10</v>
      </c>
      <c r="J939" s="110">
        <v>272.88069592724298</v>
      </c>
      <c r="K939" s="379">
        <f t="shared" si="52"/>
        <v>12</v>
      </c>
    </row>
    <row r="940" spans="1:11" ht="27.75" customHeight="1" x14ac:dyDescent="0.2">
      <c r="A940" s="19" t="s">
        <v>56</v>
      </c>
      <c r="B940" s="110">
        <v>68.010676735491685</v>
      </c>
      <c r="C940" s="334">
        <v>25</v>
      </c>
      <c r="D940" s="110">
        <v>99.999999999999986</v>
      </c>
      <c r="E940" s="658" t="s">
        <v>230</v>
      </c>
      <c r="F940" s="110">
        <v>135.62835526976994</v>
      </c>
      <c r="G940" s="334">
        <v>10</v>
      </c>
      <c r="H940" s="110">
        <v>197.79948666697101</v>
      </c>
      <c r="I940" s="379">
        <f t="shared" si="51"/>
        <v>6</v>
      </c>
      <c r="J940" s="110">
        <v>275.40780996600103</v>
      </c>
      <c r="K940" s="379">
        <f t="shared" si="52"/>
        <v>11</v>
      </c>
    </row>
    <row r="941" spans="1:11" ht="27.75" customHeight="1" x14ac:dyDescent="0.2">
      <c r="A941" s="19" t="s">
        <v>57</v>
      </c>
      <c r="B941" s="110">
        <v>74.061462915916081</v>
      </c>
      <c r="C941" s="334">
        <v>7</v>
      </c>
      <c r="D941" s="110">
        <v>100.00000000000001</v>
      </c>
      <c r="E941" s="658" t="s">
        <v>230</v>
      </c>
      <c r="F941" s="110">
        <v>132.9264400754362</v>
      </c>
      <c r="G941" s="334">
        <v>22</v>
      </c>
      <c r="H941" s="110">
        <v>180.01320468121199</v>
      </c>
      <c r="I941" s="379">
        <f t="shared" si="51"/>
        <v>28</v>
      </c>
      <c r="J941" s="110">
        <v>237.94165022283801</v>
      </c>
      <c r="K941" s="379">
        <f t="shared" si="52"/>
        <v>28</v>
      </c>
    </row>
    <row r="942" spans="1:11" ht="27.75" customHeight="1" x14ac:dyDescent="0.2">
      <c r="A942" s="19" t="s">
        <v>58</v>
      </c>
      <c r="B942" s="110">
        <v>71.140256483200986</v>
      </c>
      <c r="C942" s="334">
        <v>13</v>
      </c>
      <c r="D942" s="110">
        <v>100</v>
      </c>
      <c r="E942" s="658" t="s">
        <v>230</v>
      </c>
      <c r="F942" s="110">
        <v>131.95154424855627</v>
      </c>
      <c r="G942" s="334">
        <v>26</v>
      </c>
      <c r="H942" s="110">
        <v>182.05111874588499</v>
      </c>
      <c r="I942" s="379">
        <f t="shared" si="51"/>
        <v>27</v>
      </c>
      <c r="J942" s="110">
        <v>253.874002865905</v>
      </c>
      <c r="K942" s="379">
        <f t="shared" si="52"/>
        <v>26</v>
      </c>
    </row>
    <row r="943" spans="1:11" ht="27.75" customHeight="1" x14ac:dyDescent="0.2">
      <c r="A943" s="19" t="s">
        <v>19</v>
      </c>
      <c r="B943" s="110">
        <v>69.219037190290692</v>
      </c>
      <c r="C943" s="334">
        <v>22</v>
      </c>
      <c r="D943" s="110">
        <v>99.999999999999986</v>
      </c>
      <c r="E943" s="658" t="s">
        <v>230</v>
      </c>
      <c r="F943" s="110">
        <v>133.73900369223125</v>
      </c>
      <c r="G943" s="334">
        <v>20</v>
      </c>
      <c r="H943" s="110">
        <v>194.16448130136601</v>
      </c>
      <c r="I943" s="379">
        <f t="shared" si="51"/>
        <v>13</v>
      </c>
      <c r="J943" s="110">
        <v>279.35056349703302</v>
      </c>
      <c r="K943" s="379">
        <f t="shared" si="52"/>
        <v>10</v>
      </c>
    </row>
    <row r="944" spans="1:11" ht="27.75" customHeight="1" x14ac:dyDescent="0.2">
      <c r="A944" s="19" t="s">
        <v>59</v>
      </c>
      <c r="B944" s="110">
        <v>77.968326813929394</v>
      </c>
      <c r="C944" s="334">
        <v>2</v>
      </c>
      <c r="D944" s="110">
        <v>100</v>
      </c>
      <c r="E944" s="658" t="s">
        <v>230</v>
      </c>
      <c r="F944" s="110">
        <v>124.46655173151518</v>
      </c>
      <c r="G944" s="334">
        <v>31</v>
      </c>
      <c r="H944" s="110">
        <v>173.70032150642299</v>
      </c>
      <c r="I944" s="379">
        <f t="shared" si="51"/>
        <v>31</v>
      </c>
      <c r="J944" s="110">
        <v>257.19239589294301</v>
      </c>
      <c r="K944" s="379">
        <f t="shared" si="52"/>
        <v>22</v>
      </c>
    </row>
    <row r="945" spans="1:11" ht="27.75" customHeight="1" x14ac:dyDescent="0.2">
      <c r="A945" s="19" t="s">
        <v>21</v>
      </c>
      <c r="B945" s="110">
        <v>77.414605259266636</v>
      </c>
      <c r="C945" s="334">
        <v>4</v>
      </c>
      <c r="D945" s="110">
        <v>100</v>
      </c>
      <c r="E945" s="658" t="s">
        <v>230</v>
      </c>
      <c r="F945" s="110">
        <v>140.73523950866058</v>
      </c>
      <c r="G945" s="334">
        <v>2</v>
      </c>
      <c r="H945" s="110">
        <v>184.53998717825499</v>
      </c>
      <c r="I945" s="379">
        <f t="shared" si="51"/>
        <v>25</v>
      </c>
      <c r="J945" s="110">
        <v>236.973124485776</v>
      </c>
      <c r="K945" s="379">
        <f t="shared" si="52"/>
        <v>30</v>
      </c>
    </row>
    <row r="946" spans="1:11" ht="27.75" customHeight="1" x14ac:dyDescent="0.2">
      <c r="A946" s="19" t="s">
        <v>60</v>
      </c>
      <c r="B946" s="110">
        <v>67.162254798887844</v>
      </c>
      <c r="C946" s="334">
        <v>28</v>
      </c>
      <c r="D946" s="110">
        <v>99.999999999999986</v>
      </c>
      <c r="E946" s="658" t="s">
        <v>230</v>
      </c>
      <c r="F946" s="110">
        <v>135.2169044060021</v>
      </c>
      <c r="G946" s="334">
        <v>13</v>
      </c>
      <c r="H946" s="110">
        <v>196.06736483109901</v>
      </c>
      <c r="I946" s="379">
        <f t="shared" si="51"/>
        <v>9</v>
      </c>
      <c r="J946" s="110">
        <v>280.70099560090102</v>
      </c>
      <c r="K946" s="379">
        <f t="shared" si="52"/>
        <v>9</v>
      </c>
    </row>
    <row r="947" spans="1:11" ht="27.75" customHeight="1" x14ac:dyDescent="0.2">
      <c r="A947" s="19" t="s">
        <v>61</v>
      </c>
      <c r="B947" s="110">
        <v>72.858731715778546</v>
      </c>
      <c r="C947" s="334">
        <v>8</v>
      </c>
      <c r="D947" s="110">
        <v>99.999999999999986</v>
      </c>
      <c r="E947" s="658" t="s">
        <v>230</v>
      </c>
      <c r="F947" s="110">
        <v>131.32483277465107</v>
      </c>
      <c r="G947" s="334">
        <v>28</v>
      </c>
      <c r="H947" s="110">
        <v>183.19570554177599</v>
      </c>
      <c r="I947" s="379">
        <f t="shared" si="51"/>
        <v>26</v>
      </c>
      <c r="J947" s="110">
        <v>256.589627449067</v>
      </c>
      <c r="K947" s="379">
        <f t="shared" si="52"/>
        <v>23</v>
      </c>
    </row>
    <row r="948" spans="1:11" ht="27.75" customHeight="1" x14ac:dyDescent="0.2">
      <c r="A948" s="19" t="s">
        <v>62</v>
      </c>
      <c r="B948" s="110">
        <v>74.742535827015999</v>
      </c>
      <c r="C948" s="334">
        <v>6</v>
      </c>
      <c r="D948" s="110">
        <v>100.00000000000001</v>
      </c>
      <c r="E948" s="658" t="s">
        <v>230</v>
      </c>
      <c r="F948" s="110">
        <v>126.9153036025576</v>
      </c>
      <c r="G948" s="334">
        <v>30</v>
      </c>
      <c r="H948" s="110">
        <v>185.63875040789699</v>
      </c>
      <c r="I948" s="379">
        <f t="shared" si="51"/>
        <v>24</v>
      </c>
      <c r="J948" s="110">
        <v>253.92234151681399</v>
      </c>
      <c r="K948" s="379">
        <f t="shared" si="52"/>
        <v>25</v>
      </c>
    </row>
    <row r="949" spans="1:11" ht="27.75" customHeight="1" x14ac:dyDescent="0.2">
      <c r="A949" s="19" t="s">
        <v>63</v>
      </c>
      <c r="B949" s="110">
        <v>70.854541568887484</v>
      </c>
      <c r="C949" s="334">
        <v>15</v>
      </c>
      <c r="D949" s="110">
        <v>100</v>
      </c>
      <c r="E949" s="658" t="s">
        <v>230</v>
      </c>
      <c r="F949" s="110">
        <v>135.36961136596088</v>
      </c>
      <c r="G949" s="334">
        <v>12</v>
      </c>
      <c r="H949" s="110">
        <v>200.25486290884999</v>
      </c>
      <c r="I949" s="379">
        <f t="shared" si="51"/>
        <v>4</v>
      </c>
      <c r="J949" s="110">
        <v>286.43186558606402</v>
      </c>
      <c r="K949" s="379">
        <f t="shared" si="52"/>
        <v>3</v>
      </c>
    </row>
    <row r="950" spans="1:11" ht="27.75" customHeight="1" x14ac:dyDescent="0.2">
      <c r="A950" s="19" t="s">
        <v>72</v>
      </c>
      <c r="B950" s="110">
        <v>69.61847165707843</v>
      </c>
      <c r="C950" s="334">
        <v>20</v>
      </c>
      <c r="D950" s="110">
        <v>100</v>
      </c>
      <c r="E950" s="658" t="s">
        <v>230</v>
      </c>
      <c r="F950" s="110">
        <v>138.48836395897087</v>
      </c>
      <c r="G950" s="334">
        <v>6</v>
      </c>
      <c r="H950" s="110">
        <v>188.67102687667199</v>
      </c>
      <c r="I950" s="379">
        <f t="shared" si="51"/>
        <v>21</v>
      </c>
      <c r="J950" s="110">
        <v>254.81737651679501</v>
      </c>
      <c r="K950" s="379">
        <f t="shared" si="52"/>
        <v>24</v>
      </c>
    </row>
    <row r="951" spans="1:11" ht="27.75" customHeight="1" x14ac:dyDescent="0.2">
      <c r="A951" s="19" t="s">
        <v>64</v>
      </c>
      <c r="B951" s="110">
        <v>68.481961544511037</v>
      </c>
      <c r="C951" s="334">
        <v>24</v>
      </c>
      <c r="D951" s="110">
        <v>100</v>
      </c>
      <c r="E951" s="658" t="s">
        <v>230</v>
      </c>
      <c r="F951" s="110">
        <v>134.8187574858008</v>
      </c>
      <c r="G951" s="334">
        <v>16</v>
      </c>
      <c r="H951" s="110">
        <v>191.592172279522</v>
      </c>
      <c r="I951" s="379">
        <f t="shared" si="51"/>
        <v>16</v>
      </c>
      <c r="J951" s="110">
        <v>258.16471151737397</v>
      </c>
      <c r="K951" s="379">
        <f t="shared" si="52"/>
        <v>21</v>
      </c>
    </row>
    <row r="952" spans="1:11" ht="27.75" customHeight="1" x14ac:dyDescent="0.2">
      <c r="A952" s="19" t="s">
        <v>65</v>
      </c>
      <c r="B952" s="110">
        <v>64.455379140851633</v>
      </c>
      <c r="C952" s="334">
        <v>31</v>
      </c>
      <c r="D952" s="110">
        <v>99.999999999999972</v>
      </c>
      <c r="E952" s="658" t="s">
        <v>230</v>
      </c>
      <c r="F952" s="110">
        <v>134.69999889030876</v>
      </c>
      <c r="G952" s="334">
        <v>17</v>
      </c>
      <c r="H952" s="110">
        <v>191.61837776754501</v>
      </c>
      <c r="I952" s="379">
        <f t="shared" si="51"/>
        <v>15</v>
      </c>
      <c r="J952" s="110">
        <v>258.82898167656498</v>
      </c>
      <c r="K952" s="379">
        <f t="shared" si="52"/>
        <v>19</v>
      </c>
    </row>
    <row r="953" spans="1:11" ht="27.75" customHeight="1" x14ac:dyDescent="0.2">
      <c r="A953" s="19" t="s">
        <v>66</v>
      </c>
      <c r="B953" s="110">
        <v>69.614147491055746</v>
      </c>
      <c r="C953" s="334">
        <v>21</v>
      </c>
      <c r="D953" s="110">
        <v>100.00000000000001</v>
      </c>
      <c r="E953" s="658" t="s">
        <v>230</v>
      </c>
      <c r="F953" s="110">
        <v>134.88278738989078</v>
      </c>
      <c r="G953" s="334">
        <v>14</v>
      </c>
      <c r="H953" s="110">
        <v>200.486505312052</v>
      </c>
      <c r="I953" s="379">
        <f t="shared" si="51"/>
        <v>3</v>
      </c>
      <c r="J953" s="110">
        <v>298.15037206501398</v>
      </c>
      <c r="K953" s="379">
        <f t="shared" si="52"/>
        <v>1</v>
      </c>
    </row>
    <row r="954" spans="1:11" ht="27.75" customHeight="1" x14ac:dyDescent="0.2">
      <c r="A954" s="19" t="s">
        <v>67</v>
      </c>
      <c r="B954" s="110">
        <v>77.597476136851</v>
      </c>
      <c r="C954" s="334">
        <v>3</v>
      </c>
      <c r="D954" s="110">
        <v>100.00000000000001</v>
      </c>
      <c r="E954" s="658" t="s">
        <v>230</v>
      </c>
      <c r="F954" s="110">
        <v>132.52832475771046</v>
      </c>
      <c r="G954" s="334">
        <v>23</v>
      </c>
      <c r="H954" s="110">
        <v>186.29462284356401</v>
      </c>
      <c r="I954" s="379">
        <f t="shared" si="51"/>
        <v>23</v>
      </c>
      <c r="J954" s="110">
        <v>259.61173021588098</v>
      </c>
      <c r="K954" s="379">
        <f t="shared" si="52"/>
        <v>18</v>
      </c>
    </row>
    <row r="955" spans="1:11" ht="27.75" customHeight="1" x14ac:dyDescent="0.2">
      <c r="A955" s="19" t="s">
        <v>68</v>
      </c>
      <c r="B955" s="110">
        <v>68.720886162161079</v>
      </c>
      <c r="C955" s="334">
        <v>23</v>
      </c>
      <c r="D955" s="110">
        <v>100</v>
      </c>
      <c r="E955" s="658" t="s">
        <v>230</v>
      </c>
      <c r="F955" s="110">
        <v>139.46223445600566</v>
      </c>
      <c r="G955" s="334">
        <v>4</v>
      </c>
      <c r="H955" s="110">
        <v>197.56231292586901</v>
      </c>
      <c r="I955" s="379">
        <f t="shared" si="51"/>
        <v>7</v>
      </c>
      <c r="J955" s="110">
        <v>281.77747506419797</v>
      </c>
      <c r="K955" s="379">
        <f t="shared" si="52"/>
        <v>7</v>
      </c>
    </row>
    <row r="956" spans="1:11" ht="27.75" customHeight="1" x14ac:dyDescent="0.2">
      <c r="A956" s="19" t="s">
        <v>134</v>
      </c>
      <c r="B956" s="110">
        <v>71.649511121708372</v>
      </c>
      <c r="C956" s="334">
        <v>10</v>
      </c>
      <c r="D956" s="110">
        <v>99.999999999999972</v>
      </c>
      <c r="E956" s="658" t="s">
        <v>230</v>
      </c>
      <c r="F956" s="110">
        <v>132.50796193955347</v>
      </c>
      <c r="G956" s="334">
        <v>24</v>
      </c>
      <c r="H956" s="110">
        <v>176.043931780745</v>
      </c>
      <c r="I956" s="379">
        <f t="shared" si="51"/>
        <v>30</v>
      </c>
      <c r="J956" s="110">
        <v>236.953273601935</v>
      </c>
      <c r="K956" s="379">
        <f t="shared" si="52"/>
        <v>31</v>
      </c>
    </row>
    <row r="957" spans="1:11" ht="27.75" customHeight="1" x14ac:dyDescent="0.2">
      <c r="A957" s="19" t="s">
        <v>69</v>
      </c>
      <c r="B957" s="110">
        <v>69.643350510208947</v>
      </c>
      <c r="C957" s="334">
        <v>19</v>
      </c>
      <c r="D957" s="110">
        <v>100.00000000000001</v>
      </c>
      <c r="E957" s="658" t="s">
        <v>230</v>
      </c>
      <c r="F957" s="110">
        <v>134.85314592473983</v>
      </c>
      <c r="G957" s="334">
        <v>15</v>
      </c>
      <c r="H957" s="110">
        <v>189.408240345232</v>
      </c>
      <c r="I957" s="379">
        <f t="shared" si="51"/>
        <v>19</v>
      </c>
      <c r="J957" s="110">
        <v>270.473983520118</v>
      </c>
      <c r="K957" s="379">
        <f t="shared" si="52"/>
        <v>14</v>
      </c>
    </row>
    <row r="958" spans="1:11" ht="27.75" customHeight="1" x14ac:dyDescent="0.2">
      <c r="A958" s="19" t="s">
        <v>73</v>
      </c>
      <c r="B958" s="110">
        <v>66.296798590163732</v>
      </c>
      <c r="C958" s="334">
        <v>29</v>
      </c>
      <c r="D958" s="110">
        <v>99.999999999999986</v>
      </c>
      <c r="E958" s="658" t="s">
        <v>230</v>
      </c>
      <c r="F958" s="110">
        <v>139.11133403075709</v>
      </c>
      <c r="G958" s="334">
        <v>5</v>
      </c>
      <c r="H958" s="110">
        <v>198.489031843688</v>
      </c>
      <c r="I958" s="379">
        <f t="shared" si="51"/>
        <v>5</v>
      </c>
      <c r="J958" s="110">
        <v>286.72910361248802</v>
      </c>
      <c r="K958" s="379">
        <f t="shared" si="52"/>
        <v>2</v>
      </c>
    </row>
    <row r="959" spans="1:11" ht="27.75" customHeight="1" x14ac:dyDescent="0.2">
      <c r="A959" s="19" t="s">
        <v>70</v>
      </c>
      <c r="B959" s="110">
        <v>74.952771432458576</v>
      </c>
      <c r="C959" s="334">
        <v>5</v>
      </c>
      <c r="D959" s="110">
        <v>99.999999999999986</v>
      </c>
      <c r="E959" s="658" t="s">
        <v>230</v>
      </c>
      <c r="F959" s="110">
        <v>131.84559725264961</v>
      </c>
      <c r="G959" s="334">
        <v>27</v>
      </c>
      <c r="H959" s="110">
        <v>189.433637546097</v>
      </c>
      <c r="I959" s="379">
        <f t="shared" si="51"/>
        <v>18</v>
      </c>
      <c r="J959" s="110">
        <v>267.20970937237701</v>
      </c>
      <c r="K959" s="379">
        <f t="shared" si="52"/>
        <v>16</v>
      </c>
    </row>
    <row r="960" spans="1:11" ht="27.75" customHeight="1" x14ac:dyDescent="0.2">
      <c r="A960" s="19" t="s">
        <v>36</v>
      </c>
      <c r="B960" s="110">
        <v>78.762463004639514</v>
      </c>
      <c r="C960" s="334">
        <v>1</v>
      </c>
      <c r="D960" s="110">
        <v>100</v>
      </c>
      <c r="E960" s="658" t="s">
        <v>230</v>
      </c>
      <c r="F960" s="110">
        <v>127.74581235960947</v>
      </c>
      <c r="G960" s="334">
        <v>29</v>
      </c>
      <c r="H960" s="110">
        <v>176.50164414315199</v>
      </c>
      <c r="I960" s="379">
        <f t="shared" si="51"/>
        <v>29</v>
      </c>
      <c r="J960" s="110">
        <v>237.17819783795599</v>
      </c>
      <c r="K960" s="379">
        <f t="shared" si="52"/>
        <v>29</v>
      </c>
    </row>
    <row r="961" spans="1:52" s="705" customFormat="1" ht="27.75" customHeight="1" x14ac:dyDescent="0.2">
      <c r="A961" s="199" t="s">
        <v>139</v>
      </c>
      <c r="L961" s="514"/>
      <c r="M961" s="514"/>
      <c r="N961" s="514"/>
      <c r="O961" s="514"/>
      <c r="P961" s="514"/>
      <c r="Q961" s="514"/>
      <c r="R961" s="514"/>
      <c r="S961" s="514"/>
      <c r="T961" s="514"/>
      <c r="U961" s="514"/>
      <c r="V961" s="514"/>
      <c r="W961" s="514"/>
      <c r="X961" s="514"/>
      <c r="Y961" s="514"/>
      <c r="Z961" s="514"/>
      <c r="AA961" s="514"/>
      <c r="AB961" s="514"/>
      <c r="AC961" s="514"/>
      <c r="AD961" s="514"/>
      <c r="AE961" s="514"/>
      <c r="AF961" s="514"/>
      <c r="AG961" s="514"/>
      <c r="AH961" s="514"/>
      <c r="AI961" s="514"/>
      <c r="AJ961" s="514"/>
      <c r="AK961" s="514"/>
      <c r="AL961" s="514"/>
      <c r="AM961" s="514"/>
      <c r="AN961" s="514"/>
      <c r="AO961" s="514"/>
      <c r="AP961" s="514"/>
      <c r="AQ961" s="514"/>
      <c r="AR961" s="514"/>
      <c r="AS961" s="514"/>
      <c r="AT961" s="514"/>
      <c r="AU961" s="514"/>
      <c r="AV961" s="514"/>
      <c r="AW961" s="514"/>
      <c r="AX961" s="514"/>
      <c r="AY961" s="514"/>
      <c r="AZ961" s="514"/>
    </row>
  </sheetData>
  <mergeCells count="156">
    <mergeCell ref="J668:K668"/>
    <mergeCell ref="J705:K705"/>
    <mergeCell ref="J742:K742"/>
    <mergeCell ref="J779:K779"/>
    <mergeCell ref="J816:K816"/>
    <mergeCell ref="J853:K853"/>
    <mergeCell ref="J890:K890"/>
    <mergeCell ref="J927:K927"/>
    <mergeCell ref="J335:K335"/>
    <mergeCell ref="J372:K372"/>
    <mergeCell ref="J409:K409"/>
    <mergeCell ref="J446:K446"/>
    <mergeCell ref="J483:K483"/>
    <mergeCell ref="J520:K520"/>
    <mergeCell ref="J557:K557"/>
    <mergeCell ref="J594:K594"/>
    <mergeCell ref="J631:K631"/>
    <mergeCell ref="J2:K2"/>
    <mergeCell ref="J39:K39"/>
    <mergeCell ref="J76:K76"/>
    <mergeCell ref="J113:K113"/>
    <mergeCell ref="J150:K150"/>
    <mergeCell ref="J187:K187"/>
    <mergeCell ref="J224:K224"/>
    <mergeCell ref="J261:K261"/>
    <mergeCell ref="J298:K298"/>
    <mergeCell ref="D668:E668"/>
    <mergeCell ref="D705:E705"/>
    <mergeCell ref="D742:E742"/>
    <mergeCell ref="D779:E779"/>
    <mergeCell ref="D816:E816"/>
    <mergeCell ref="D853:E853"/>
    <mergeCell ref="D890:E890"/>
    <mergeCell ref="D927:E927"/>
    <mergeCell ref="D335:E335"/>
    <mergeCell ref="D372:E372"/>
    <mergeCell ref="D409:E409"/>
    <mergeCell ref="D446:E446"/>
    <mergeCell ref="D483:E483"/>
    <mergeCell ref="D520:E520"/>
    <mergeCell ref="D557:E557"/>
    <mergeCell ref="D594:E594"/>
    <mergeCell ref="D631:E631"/>
    <mergeCell ref="D2:E2"/>
    <mergeCell ref="D39:E39"/>
    <mergeCell ref="D76:E76"/>
    <mergeCell ref="D113:E113"/>
    <mergeCell ref="D150:E150"/>
    <mergeCell ref="D187:E187"/>
    <mergeCell ref="D224:E224"/>
    <mergeCell ref="D261:E261"/>
    <mergeCell ref="D298:E298"/>
    <mergeCell ref="A150:A151"/>
    <mergeCell ref="B150:C150"/>
    <mergeCell ref="A2:A3"/>
    <mergeCell ref="B2:C2"/>
    <mergeCell ref="A39:A40"/>
    <mergeCell ref="B39:C39"/>
    <mergeCell ref="A76:A77"/>
    <mergeCell ref="B76:C76"/>
    <mergeCell ref="A113:A114"/>
    <mergeCell ref="B113:C113"/>
    <mergeCell ref="A187:A188"/>
    <mergeCell ref="B187:C187"/>
    <mergeCell ref="A335:A336"/>
    <mergeCell ref="B335:C335"/>
    <mergeCell ref="A372:A373"/>
    <mergeCell ref="B372:C372"/>
    <mergeCell ref="A224:A225"/>
    <mergeCell ref="B224:C224"/>
    <mergeCell ref="A298:A299"/>
    <mergeCell ref="B298:C298"/>
    <mergeCell ref="A261:A262"/>
    <mergeCell ref="B261:C261"/>
    <mergeCell ref="A409:A410"/>
    <mergeCell ref="B409:C409"/>
    <mergeCell ref="A483:A484"/>
    <mergeCell ref="B483:C483"/>
    <mergeCell ref="A446:A447"/>
    <mergeCell ref="B446:C446"/>
    <mergeCell ref="A594:A595"/>
    <mergeCell ref="B594:C594"/>
    <mergeCell ref="A520:A521"/>
    <mergeCell ref="B520:C520"/>
    <mergeCell ref="A557:A558"/>
    <mergeCell ref="B557:C557"/>
    <mergeCell ref="A668:A669"/>
    <mergeCell ref="B668:C668"/>
    <mergeCell ref="A631:A632"/>
    <mergeCell ref="B631:C631"/>
    <mergeCell ref="A779:A780"/>
    <mergeCell ref="B779:C779"/>
    <mergeCell ref="A816:A817"/>
    <mergeCell ref="B816:C816"/>
    <mergeCell ref="A705:A706"/>
    <mergeCell ref="B705:C705"/>
    <mergeCell ref="A742:A743"/>
    <mergeCell ref="B742:C742"/>
    <mergeCell ref="A927:A928"/>
    <mergeCell ref="B927:C927"/>
    <mergeCell ref="A853:A854"/>
    <mergeCell ref="B853:C853"/>
    <mergeCell ref="A890:A891"/>
    <mergeCell ref="B890:C890"/>
    <mergeCell ref="F2:G2"/>
    <mergeCell ref="F39:G39"/>
    <mergeCell ref="F76:G76"/>
    <mergeCell ref="F113:G113"/>
    <mergeCell ref="F150:G150"/>
    <mergeCell ref="F187:G187"/>
    <mergeCell ref="F224:G224"/>
    <mergeCell ref="F261:G261"/>
    <mergeCell ref="F298:G298"/>
    <mergeCell ref="F668:G668"/>
    <mergeCell ref="F705:G705"/>
    <mergeCell ref="F742:G742"/>
    <mergeCell ref="F779:G779"/>
    <mergeCell ref="F816:G816"/>
    <mergeCell ref="F853:G853"/>
    <mergeCell ref="F890:G890"/>
    <mergeCell ref="F927:G927"/>
    <mergeCell ref="F335:G335"/>
    <mergeCell ref="F372:G372"/>
    <mergeCell ref="F409:G409"/>
    <mergeCell ref="F446:G446"/>
    <mergeCell ref="F483:G483"/>
    <mergeCell ref="F520:G520"/>
    <mergeCell ref="F557:G557"/>
    <mergeCell ref="F594:G594"/>
    <mergeCell ref="F631:G631"/>
    <mergeCell ref="H2:I2"/>
    <mergeCell ref="H39:I39"/>
    <mergeCell ref="H76:I76"/>
    <mergeCell ref="H113:I113"/>
    <mergeCell ref="H150:I150"/>
    <mergeCell ref="H187:I187"/>
    <mergeCell ref="H224:I224"/>
    <mergeCell ref="H261:I261"/>
    <mergeCell ref="H298:I298"/>
    <mergeCell ref="H668:I668"/>
    <mergeCell ref="H705:I705"/>
    <mergeCell ref="H742:I742"/>
    <mergeCell ref="H779:I779"/>
    <mergeCell ref="H816:I816"/>
    <mergeCell ref="H853:I853"/>
    <mergeCell ref="H890:I890"/>
    <mergeCell ref="H927:I927"/>
    <mergeCell ref="H335:I335"/>
    <mergeCell ref="H372:I372"/>
    <mergeCell ref="H409:I409"/>
    <mergeCell ref="H446:I446"/>
    <mergeCell ref="H483:I483"/>
    <mergeCell ref="H520:I520"/>
    <mergeCell ref="H557:I557"/>
    <mergeCell ref="H594:I594"/>
    <mergeCell ref="H631:I631"/>
  </mergeCells>
  <hyperlinks>
    <hyperlink ref="A704" location="فهرست!A336" display="22-20- شاخص قیمت کالا و خدمات مصرفی خانوارهای روستایی در بخش  بهداشت و درمان (100=1395)" xr:uid="{00000000-0004-0000-1900-000000000000}"/>
    <hyperlink ref="A704" location="فهرست!A315" display="22-20- شاخص قیمت کالاها و خدمات مصرفی خانوارهای روستایی در بخش  بهداشت و درمان (100=1400)" xr:uid="{00000000-0004-0000-1900-000001000000}"/>
    <hyperlink ref="A778" location="فهرست!A338" display="22-22- شاخص قیمت کالا و خدمات مصرفی خانوارهای  روستایی در بخش ارتباطات (100=1395)" xr:uid="{00000000-0004-0000-1900-000002000000}"/>
    <hyperlink ref="A778" location="فهرست!A317" display="22-22- شاخص قیمت کالاها و خدمات مصرفی خانوارهای  روستایی در بخش ارتباطات (100=1400)" xr:uid="{00000000-0004-0000-1900-000003000000}"/>
    <hyperlink ref="A852" location="فهرست!A340" display="22-24- شاخص قیمت کالا و خدمات مصرفی خانوارهای روستایی در بخش آموزش (100=1395)" xr:uid="{00000000-0004-0000-1900-000004000000}"/>
    <hyperlink ref="A852" location="فهرست!A319" display="22-24- شاخص قیمت کالاها و خدمات مصرفی خانوارهای روستایی در بخش آموزش (100=1400)" xr:uid="{00000000-0004-0000-1900-000005000000}"/>
    <hyperlink ref="A1" location="فهرست!A296" display="22-1- شاخص قیمت کالاها و خدمات مصرفی خانوارهای شهری (100=1400)" xr:uid="{00000000-0004-0000-1900-000006000000}"/>
    <hyperlink ref="A38" location="فهرست!A297" display="22-2- شاخص قیمت کالاها و خدمات مصرفی خانوارهای شهری در بخش  خوراکی و آشامیدنی ها (100=1400)" xr:uid="{00000000-0004-0000-1900-000007000000}"/>
    <hyperlink ref="A75" location="فهرست!A298" display="22-3- شاخص قیمت کالاها و خدمات مصرفی خانوارهای شهری در بخش  دخانیات (100=1400)" xr:uid="{00000000-0004-0000-1900-000008000000}"/>
    <hyperlink ref="A112" location="فهرست!A299" display="22-4- شاخص قیمت کالاها و خدمات مصرفی خانوارهای  شهری در بخش  پوشاک و کفش (100=1400)" xr:uid="{00000000-0004-0000-1900-000009000000}"/>
    <hyperlink ref="A149" location="فهرست!A300" display="22-5- شاخص قیمت کالاها و خدمات مصرفی خانوارهای شهری در بخش  مسکن، آب، برق، گاز و سایر سوخت ها (100=1400)" xr:uid="{00000000-0004-0000-1900-00000A000000}"/>
    <hyperlink ref="A186" location="فهرست!A301" display="22-6- شاخص قیمت کالاها و خدمات مصرفی خانوارهای شهری در بخش  مبلمان، لوازم خانگی و تعمیرو نگهداری آنها  (100=1395)" xr:uid="{00000000-0004-0000-1900-00000B000000}"/>
    <hyperlink ref="A223" location="فهرست!A302" display="22-7- شاخص قیمت کالاها و خدمات مصرفی خانوارهای  شهری در بخش  بهداشت و درمان (100=1400)" xr:uid="{00000000-0004-0000-1900-00000C000000}"/>
    <hyperlink ref="A260" location="فهرست!A303" display="22-8- شاخص قیمت کالاها و خدمات مصرفی خانوار های شهری در بخش  حمل و نقل (100=1400)" xr:uid="{00000000-0004-0000-1900-00000D000000}"/>
    <hyperlink ref="A297" location="فهرست!A304" display="22-9- شاخص قیمت کالاها و خدمات مصرفی خانوارهای شهری در بخش ارتباطات (100=1400)" xr:uid="{00000000-0004-0000-1900-00000E000000}"/>
    <hyperlink ref="A334" location="فهرست!A305" display="22-10- شاخص قیمت کالاها و خدمات مصرفی خانوارهای شهری در بخش تفریح و فرهنگ (100=1400)" xr:uid="{00000000-0004-0000-1900-00000F000000}"/>
    <hyperlink ref="A371" location="فهرست!A306" display="22-11- شاخص قیمت کالاها و خدمات مصرفی خانوارهای شهری در بخش آموزش (100=1400)" xr:uid="{00000000-0004-0000-1900-000010000000}"/>
    <hyperlink ref="A408" location="فهرست!A307" display="22-12- شاخص قیمت کالاها و خدمات مصرفی خانوارهای شهری در بخش هتل و رستوران (100=1400)" xr:uid="{00000000-0004-0000-1900-000011000000}"/>
    <hyperlink ref="A445" location="فهرست!A308" display="22-13- شاخص قیمت کالاها و خدمات مصرفی خانوارهای شهری در بخش کالاهاها و خدمات متفرقه (100=1400)" xr:uid="{00000000-0004-0000-1900-000012000000}"/>
    <hyperlink ref="A482" location="فهرست!A309" display="12-14-شاخص قیمت كالا و خدمات مصرفي خانوارهاي روستایی (100=1400)" xr:uid="{00000000-0004-0000-1900-000013000000}"/>
    <hyperlink ref="A519" location="فهرست!A310" display="22-15- شاخص قیمت کالاها و خدمات مصرفی خانوارهای روستایی در بخش  خوراکی و آشامیدنی ها (100=1400)" xr:uid="{00000000-0004-0000-1900-000014000000}"/>
    <hyperlink ref="A556" location="فهرست!A311" display="22-16- شاخص قیمت کالاها و خدمات مصرفی خانوارهای  روستایی در بخش  دخانیات (100=1400)" xr:uid="{00000000-0004-0000-1900-000015000000}"/>
    <hyperlink ref="A593" location="فهرست!A312" display="22-17- شاخص قیمت کالاها و خدمات مصرفی خانوارهای  روستایی در بخش  پوشاک و کفش (100=1400)" xr:uid="{00000000-0004-0000-1900-000016000000}"/>
    <hyperlink ref="A630" location="فهرست!A313" display="22-18- شاخص قیمت کالاها و خدمات مصرفی خانوارهای روستایی در بخش  مسکن، آب، برق، گاز و سایر سوخت ها (100=1400)" xr:uid="{00000000-0004-0000-1900-000017000000}"/>
    <hyperlink ref="A667" location="فهرست!A314" display="22-19- شاخص قیمت کالاها و خدمات مصرفی خانوارهای روستایی در بخش  مبلمان، لوازم خانگی و تعمیرو نگهداری آنها  (100=1400)" xr:uid="{00000000-0004-0000-1900-000018000000}"/>
    <hyperlink ref="A741" location="فهرست!A316" display="22-21- شاخص قیمت کالاها و خدمات مصرفی خانوارهای روستایی در بخش  حمل و نقل (100=1400)" xr:uid="{00000000-0004-0000-1900-000019000000}"/>
    <hyperlink ref="A815" location="فهرست!A318" display="22-23- شاخص قیمت کالاها و خدمات مصرفی خانوارهای روستایی در بخش تفریح و فرهنگ (100=1400)" xr:uid="{00000000-0004-0000-1900-00001A000000}"/>
    <hyperlink ref="A889" location="فهرست!A320" display="22-25- شاخص قیمت کالاها و خدمات مصرفی خانوارهای روستایی در بخش هتل و رستوران (100=1400)" xr:uid="{00000000-0004-0000-1900-00001B000000}"/>
    <hyperlink ref="A926" location="فهرست!A321" display="22-26- شاخص قیمت کالاها و خدمات مصرفی خانوارهای  روستایی در بخش کالاهاها و خدمات متفرقه (100=1400)" xr:uid="{00000000-0004-0000-1900-00001C000000}"/>
  </hyperlinks>
  <pageMargins left="0.7" right="0.7" top="0.75" bottom="0.75" header="0.3" footer="0.3"/>
  <pageSetup orientation="portrait" verticalDpi="0" r:id="rId1"/>
  <ignoredErrors>
    <ignoredError sqref="I79:I109 I116:I146 I153:I183 I190:I220 I227:I257 I264:I294 I301:I331 I338:I368 I375:I405 I412 I413:I442 I449:I479 I486:I516 I523:I553 I560:I590 I597:I627 I634:I664 I671:I701 I708:I738 I745:I775 I782:I812 I819:I849 I856:I886 I893:I923 I930:I960 I42:I72 K5:K35 K42:K72 K79:K109 K116:K146 K153:K183 K190:K220 K227:K257 K264:K294 K301:K331 K338:K368 K375:K405 K412:K442 K449:K479 K486:K516 K523:K553 K560:K590 K597:K627 K634:K664 K671:K701 K708:K738 K745:K775 K782:K812 K819:K849 K856:K886 K893:K923 K930:K960" evalError="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K233"/>
  <sheetViews>
    <sheetView rightToLeft="1" workbookViewId="0">
      <selection sqref="A1:XFD1048576"/>
    </sheetView>
  </sheetViews>
  <sheetFormatPr defaultColWidth="9.140625" defaultRowHeight="27.75" customHeight="1" x14ac:dyDescent="0.25"/>
  <cols>
    <col min="1" max="1" width="22.85546875" style="328" customWidth="1"/>
    <col min="2" max="11" width="11.140625" style="328" customWidth="1"/>
    <col min="12" max="16384" width="9.140625" style="328"/>
  </cols>
  <sheetData>
    <row r="1" spans="1:11" ht="27.75" customHeight="1" x14ac:dyDescent="0.25">
      <c r="A1" s="469" t="s">
        <v>1031</v>
      </c>
      <c r="D1" s="707"/>
      <c r="I1" s="18"/>
      <c r="K1" s="8" t="s">
        <v>0</v>
      </c>
    </row>
    <row r="2" spans="1:11" s="18" customFormat="1" ht="27.75" customHeight="1" x14ac:dyDescent="0.25">
      <c r="A2" s="723" t="s">
        <v>1</v>
      </c>
      <c r="B2" s="730">
        <v>1396</v>
      </c>
      <c r="C2" s="731"/>
      <c r="D2" s="730">
        <v>1397</v>
      </c>
      <c r="E2" s="731"/>
      <c r="F2" s="730">
        <v>1398</v>
      </c>
      <c r="G2" s="731"/>
      <c r="H2" s="730">
        <v>1399</v>
      </c>
      <c r="I2" s="731"/>
      <c r="J2" s="721">
        <v>1400</v>
      </c>
      <c r="K2" s="721"/>
    </row>
    <row r="3" spans="1:11" s="18" customFormat="1" ht="27.75" customHeight="1" x14ac:dyDescent="0.25">
      <c r="A3" s="724"/>
      <c r="B3" s="459" t="s">
        <v>2</v>
      </c>
      <c r="C3" s="459" t="s">
        <v>144</v>
      </c>
      <c r="D3" s="459" t="s">
        <v>2</v>
      </c>
      <c r="E3" s="459" t="s">
        <v>144</v>
      </c>
      <c r="F3" s="459" t="s">
        <v>2</v>
      </c>
      <c r="G3" s="459" t="s">
        <v>144</v>
      </c>
      <c r="H3" s="459" t="s">
        <v>2</v>
      </c>
      <c r="I3" s="459" t="s">
        <v>144</v>
      </c>
      <c r="J3" s="459" t="s">
        <v>2</v>
      </c>
      <c r="K3" s="459" t="s">
        <v>144</v>
      </c>
    </row>
    <row r="4" spans="1:11" ht="27.75" customHeight="1" x14ac:dyDescent="0.25">
      <c r="A4" s="15" t="s">
        <v>838</v>
      </c>
      <c r="B4" s="195">
        <v>100</v>
      </c>
      <c r="C4" s="16" t="s">
        <v>230</v>
      </c>
      <c r="D4" s="195">
        <v>100</v>
      </c>
      <c r="E4" s="16" t="s">
        <v>230</v>
      </c>
      <c r="F4" s="195">
        <v>100</v>
      </c>
      <c r="G4" s="16" t="s">
        <v>230</v>
      </c>
      <c r="H4" s="195">
        <v>100</v>
      </c>
      <c r="I4" s="16" t="s">
        <v>230</v>
      </c>
      <c r="J4" s="195">
        <v>100</v>
      </c>
      <c r="K4" s="16" t="s">
        <v>230</v>
      </c>
    </row>
    <row r="5" spans="1:11" ht="27.75" customHeight="1" x14ac:dyDescent="0.25">
      <c r="A5" s="19" t="s">
        <v>48</v>
      </c>
      <c r="B5" s="405">
        <v>3.3055750310906928</v>
      </c>
      <c r="C5" s="379">
        <v>8</v>
      </c>
      <c r="D5" s="405">
        <v>3.3079729938001181</v>
      </c>
      <c r="E5" s="379">
        <v>7</v>
      </c>
      <c r="F5" s="405">
        <v>3.319513591825189</v>
      </c>
      <c r="G5" s="379">
        <v>7</v>
      </c>
      <c r="H5" s="405">
        <v>3.6458545019957032</v>
      </c>
      <c r="I5" s="379">
        <v>7</v>
      </c>
      <c r="J5" s="405">
        <v>3.4398060029758231</v>
      </c>
      <c r="K5" s="379">
        <v>7</v>
      </c>
    </row>
    <row r="6" spans="1:11" ht="27.75" customHeight="1" x14ac:dyDescent="0.25">
      <c r="A6" s="19" t="s">
        <v>49</v>
      </c>
      <c r="B6" s="405">
        <v>1.989297333973775</v>
      </c>
      <c r="C6" s="379">
        <v>14</v>
      </c>
      <c r="D6" s="405">
        <v>1.9297523879887115</v>
      </c>
      <c r="E6" s="379">
        <v>14</v>
      </c>
      <c r="F6" s="405">
        <v>1.8753053325407838</v>
      </c>
      <c r="G6" s="379">
        <v>14</v>
      </c>
      <c r="H6" s="405">
        <v>1.9381607149893727</v>
      </c>
      <c r="I6" s="379">
        <v>15</v>
      </c>
      <c r="J6" s="405">
        <v>1.7508776722784891</v>
      </c>
      <c r="K6" s="379">
        <v>16</v>
      </c>
    </row>
    <row r="7" spans="1:11" ht="27.75" customHeight="1" x14ac:dyDescent="0.25">
      <c r="A7" s="19" t="s">
        <v>50</v>
      </c>
      <c r="B7" s="405">
        <v>0.84565035691732315</v>
      </c>
      <c r="C7" s="379">
        <v>26</v>
      </c>
      <c r="D7" s="405">
        <v>0.78295215265825002</v>
      </c>
      <c r="E7" s="379">
        <v>26</v>
      </c>
      <c r="F7" s="405">
        <v>0.91181551026005525</v>
      </c>
      <c r="G7" s="379">
        <v>26</v>
      </c>
      <c r="H7" s="405">
        <v>0.91302523405679714</v>
      </c>
      <c r="I7" s="379">
        <v>26</v>
      </c>
      <c r="J7" s="405">
        <v>0.76361340744186013</v>
      </c>
      <c r="K7" s="379">
        <v>28</v>
      </c>
    </row>
    <row r="8" spans="1:11" ht="27.75" customHeight="1" x14ac:dyDescent="0.25">
      <c r="A8" s="19" t="s">
        <v>51</v>
      </c>
      <c r="B8" s="405">
        <v>5.5910532202007612</v>
      </c>
      <c r="C8" s="379">
        <v>3</v>
      </c>
      <c r="D8" s="405">
        <v>5.2574453352075654</v>
      </c>
      <c r="E8" s="379">
        <v>4</v>
      </c>
      <c r="F8" s="405">
        <v>5.2790152044617802</v>
      </c>
      <c r="G8" s="379">
        <v>4</v>
      </c>
      <c r="H8" s="405">
        <v>5.8838349922431563</v>
      </c>
      <c r="I8" s="379">
        <v>4</v>
      </c>
      <c r="J8" s="405">
        <v>5.6020090014246104</v>
      </c>
      <c r="K8" s="379">
        <v>4</v>
      </c>
    </row>
    <row r="9" spans="1:11" ht="27.75" customHeight="1" x14ac:dyDescent="0.25">
      <c r="A9" s="19" t="s">
        <v>10</v>
      </c>
      <c r="B9" s="405">
        <v>2.4955562901651964</v>
      </c>
      <c r="C9" s="379">
        <v>10</v>
      </c>
      <c r="D9" s="405">
        <v>2.2957129542095922</v>
      </c>
      <c r="E9" s="379">
        <v>10</v>
      </c>
      <c r="F9" s="405">
        <v>2.5027556192539091</v>
      </c>
      <c r="G9" s="379">
        <v>10</v>
      </c>
      <c r="H9" s="405">
        <v>2.3180085066902891</v>
      </c>
      <c r="I9" s="379">
        <v>12</v>
      </c>
      <c r="J9" s="405">
        <v>2.158430013309852</v>
      </c>
      <c r="K9" s="379">
        <v>12</v>
      </c>
    </row>
    <row r="10" spans="1:11" ht="27.75" customHeight="1" x14ac:dyDescent="0.25">
      <c r="A10" s="19" t="s">
        <v>52</v>
      </c>
      <c r="B10" s="405">
        <v>1.0944562008849623</v>
      </c>
      <c r="C10" s="379">
        <v>22</v>
      </c>
      <c r="D10" s="405">
        <v>1.3197017070946644</v>
      </c>
      <c r="E10" s="379">
        <v>20</v>
      </c>
      <c r="F10" s="405">
        <v>1.0513709128076849</v>
      </c>
      <c r="G10" s="379">
        <v>21</v>
      </c>
      <c r="H10" s="405">
        <v>1.0154100987971584</v>
      </c>
      <c r="I10" s="379">
        <v>23</v>
      </c>
      <c r="J10" s="405">
        <v>1.2291975236176367</v>
      </c>
      <c r="K10" s="379">
        <v>19</v>
      </c>
    </row>
    <row r="11" spans="1:11" ht="27.75" customHeight="1" x14ac:dyDescent="0.25">
      <c r="A11" s="19" t="s">
        <v>12</v>
      </c>
      <c r="B11" s="405">
        <v>5.0162415525269184</v>
      </c>
      <c r="C11" s="379">
        <v>4</v>
      </c>
      <c r="D11" s="405">
        <v>6.2460696109067699</v>
      </c>
      <c r="E11" s="379">
        <v>3</v>
      </c>
      <c r="F11" s="405">
        <v>6.7487938743312954</v>
      </c>
      <c r="G11" s="379">
        <v>3</v>
      </c>
      <c r="H11" s="405">
        <v>6.1607342012168855</v>
      </c>
      <c r="I11" s="379">
        <v>3</v>
      </c>
      <c r="J11" s="405">
        <v>7.961247597506155</v>
      </c>
      <c r="K11" s="379">
        <v>3</v>
      </c>
    </row>
    <row r="12" spans="1:11" ht="27.75" customHeight="1" x14ac:dyDescent="0.25">
      <c r="A12" s="19" t="s">
        <v>53</v>
      </c>
      <c r="B12" s="405">
        <v>24.378856271270919</v>
      </c>
      <c r="C12" s="379">
        <v>1</v>
      </c>
      <c r="D12" s="405">
        <v>21.930610977037031</v>
      </c>
      <c r="E12" s="379">
        <v>1</v>
      </c>
      <c r="F12" s="405">
        <v>22.513342815738095</v>
      </c>
      <c r="G12" s="379">
        <v>1</v>
      </c>
      <c r="H12" s="405">
        <v>22.864113169958859</v>
      </c>
      <c r="I12" s="379">
        <v>1</v>
      </c>
      <c r="J12" s="405">
        <v>20.632604206967805</v>
      </c>
      <c r="K12" s="379">
        <v>1</v>
      </c>
    </row>
    <row r="13" spans="1:11" ht="27.75" customHeight="1" x14ac:dyDescent="0.25">
      <c r="A13" s="19" t="s">
        <v>54</v>
      </c>
      <c r="B13" s="405">
        <v>0.6146527868530457</v>
      </c>
      <c r="C13" s="379">
        <v>29</v>
      </c>
      <c r="D13" s="405">
        <v>0.58421524924853097</v>
      </c>
      <c r="E13" s="379">
        <v>29</v>
      </c>
      <c r="F13" s="405">
        <v>0.60960489194589429</v>
      </c>
      <c r="G13" s="379">
        <v>29</v>
      </c>
      <c r="H13" s="405">
        <v>0.62149043575535812</v>
      </c>
      <c r="I13" s="379">
        <v>29</v>
      </c>
      <c r="J13" s="405">
        <v>0.5609064112463622</v>
      </c>
      <c r="K13" s="379">
        <v>30</v>
      </c>
    </row>
    <row r="14" spans="1:11" ht="27.75" customHeight="1" x14ac:dyDescent="0.25">
      <c r="A14" s="19" t="s">
        <v>55</v>
      </c>
      <c r="B14" s="405">
        <v>0.45719699361354388</v>
      </c>
      <c r="C14" s="379">
        <v>31</v>
      </c>
      <c r="D14" s="405">
        <v>0.39468935633731267</v>
      </c>
      <c r="E14" s="379">
        <v>31</v>
      </c>
      <c r="F14" s="405">
        <v>0.45902291583191862</v>
      </c>
      <c r="G14" s="379">
        <v>31</v>
      </c>
      <c r="H14" s="405">
        <v>0.45920279795673929</v>
      </c>
      <c r="I14" s="379">
        <v>31</v>
      </c>
      <c r="J14" s="405">
        <v>0.45104256652718716</v>
      </c>
      <c r="K14" s="379">
        <v>31</v>
      </c>
    </row>
    <row r="15" spans="1:11" ht="27.75" customHeight="1" x14ac:dyDescent="0.25">
      <c r="A15" s="19" t="s">
        <v>56</v>
      </c>
      <c r="B15" s="405">
        <v>4.7086412291609117</v>
      </c>
      <c r="C15" s="379">
        <v>5</v>
      </c>
      <c r="D15" s="405">
        <v>4.4555225658592237</v>
      </c>
      <c r="E15" s="379">
        <v>5</v>
      </c>
      <c r="F15" s="405">
        <v>4.5248222153417972</v>
      </c>
      <c r="G15" s="379">
        <v>5</v>
      </c>
      <c r="H15" s="405">
        <v>4.559045265760366</v>
      </c>
      <c r="I15" s="379">
        <v>5</v>
      </c>
      <c r="J15" s="405">
        <v>4.1082620756814432</v>
      </c>
      <c r="K15" s="379">
        <v>5</v>
      </c>
    </row>
    <row r="16" spans="1:11" ht="27.75" customHeight="1" x14ac:dyDescent="0.25">
      <c r="A16" s="19" t="s">
        <v>57</v>
      </c>
      <c r="B16" s="405">
        <v>0.52359410317773081</v>
      </c>
      <c r="C16" s="379">
        <v>30</v>
      </c>
      <c r="D16" s="405">
        <v>0.52778799440750812</v>
      </c>
      <c r="E16" s="379">
        <v>30</v>
      </c>
      <c r="F16" s="405">
        <v>0.56309172001976548</v>
      </c>
      <c r="G16" s="379">
        <v>30</v>
      </c>
      <c r="H16" s="405">
        <v>0.51770098516802021</v>
      </c>
      <c r="I16" s="379">
        <v>30</v>
      </c>
      <c r="J16" s="405">
        <v>0.57411784569628677</v>
      </c>
      <c r="K16" s="379">
        <v>29</v>
      </c>
    </row>
    <row r="17" spans="1:11" ht="27.75" customHeight="1" x14ac:dyDescent="0.25">
      <c r="A17" s="19" t="s">
        <v>58</v>
      </c>
      <c r="B17" s="405">
        <v>14.900184778244766</v>
      </c>
      <c r="C17" s="379">
        <v>2</v>
      </c>
      <c r="D17" s="405">
        <v>18.02989677591869</v>
      </c>
      <c r="E17" s="379">
        <v>2</v>
      </c>
      <c r="F17" s="405">
        <v>16.622543350823918</v>
      </c>
      <c r="G17" s="379">
        <v>2</v>
      </c>
      <c r="H17" s="405">
        <v>14.673002371657184</v>
      </c>
      <c r="I17" s="379">
        <v>2</v>
      </c>
      <c r="J17" s="405">
        <v>16.971710561925288</v>
      </c>
      <c r="K17" s="379">
        <v>2</v>
      </c>
    </row>
    <row r="18" spans="1:11" ht="27.75" customHeight="1" x14ac:dyDescent="0.25">
      <c r="A18" s="19" t="s">
        <v>19</v>
      </c>
      <c r="B18" s="405">
        <v>1.0855855640327043</v>
      </c>
      <c r="C18" s="379">
        <v>24</v>
      </c>
      <c r="D18" s="405">
        <v>0.98210220452783736</v>
      </c>
      <c r="E18" s="379">
        <v>24</v>
      </c>
      <c r="F18" s="405">
        <v>1.0303971604121971</v>
      </c>
      <c r="G18" s="379">
        <v>23</v>
      </c>
      <c r="H18" s="405">
        <v>1.2066392636110925</v>
      </c>
      <c r="I18" s="379">
        <v>20</v>
      </c>
      <c r="J18" s="405">
        <v>1.1690803007802373</v>
      </c>
      <c r="K18" s="379">
        <v>21</v>
      </c>
    </row>
    <row r="19" spans="1:11" ht="27.75" customHeight="1" x14ac:dyDescent="0.25">
      <c r="A19" s="19" t="s">
        <v>59</v>
      </c>
      <c r="B19" s="405">
        <v>0.81652482348973476</v>
      </c>
      <c r="C19" s="379">
        <v>28</v>
      </c>
      <c r="D19" s="405">
        <v>0.74596030394365442</v>
      </c>
      <c r="E19" s="379">
        <v>27</v>
      </c>
      <c r="F19" s="405">
        <v>0.97307714049353444</v>
      </c>
      <c r="G19" s="379">
        <v>25</v>
      </c>
      <c r="H19" s="405">
        <v>1.0002352102434073</v>
      </c>
      <c r="I19" s="379">
        <v>24</v>
      </c>
      <c r="J19" s="405">
        <v>1.0719298141115485</v>
      </c>
      <c r="K19" s="379">
        <v>23</v>
      </c>
    </row>
    <row r="20" spans="1:11" ht="27.75" customHeight="1" x14ac:dyDescent="0.25">
      <c r="A20" s="19" t="s">
        <v>21</v>
      </c>
      <c r="B20" s="405">
        <v>1.2437589944130842</v>
      </c>
      <c r="C20" s="379">
        <v>20</v>
      </c>
      <c r="D20" s="405">
        <v>1.1289457239768195</v>
      </c>
      <c r="E20" s="379">
        <v>22</v>
      </c>
      <c r="F20" s="405">
        <v>1.0434371379704019</v>
      </c>
      <c r="G20" s="379">
        <v>22</v>
      </c>
      <c r="H20" s="405">
        <v>1.0352749268697963</v>
      </c>
      <c r="I20" s="379">
        <v>22</v>
      </c>
      <c r="J20" s="405">
        <v>0.93006764234414463</v>
      </c>
      <c r="K20" s="379">
        <v>24</v>
      </c>
    </row>
    <row r="21" spans="1:11" ht="27.75" customHeight="1" x14ac:dyDescent="0.25">
      <c r="A21" s="19" t="s">
        <v>60</v>
      </c>
      <c r="B21" s="405">
        <v>4.4543540462508355</v>
      </c>
      <c r="C21" s="379">
        <v>6</v>
      </c>
      <c r="D21" s="405">
        <v>4.2861957313905057</v>
      </c>
      <c r="E21" s="379">
        <v>6</v>
      </c>
      <c r="F21" s="405">
        <v>4.0736923806151664</v>
      </c>
      <c r="G21" s="379">
        <v>6</v>
      </c>
      <c r="H21" s="405">
        <v>4.0835735824416641</v>
      </c>
      <c r="I21" s="379">
        <v>6</v>
      </c>
      <c r="J21" s="405">
        <v>4.0087372769737488</v>
      </c>
      <c r="K21" s="379">
        <v>6</v>
      </c>
    </row>
    <row r="22" spans="1:11" ht="27.75" customHeight="1" x14ac:dyDescent="0.25">
      <c r="A22" s="19" t="s">
        <v>61</v>
      </c>
      <c r="B22" s="405">
        <v>1.4587003853451017</v>
      </c>
      <c r="C22" s="379">
        <v>18</v>
      </c>
      <c r="D22" s="405">
        <v>1.3327048983025025</v>
      </c>
      <c r="E22" s="379">
        <v>19</v>
      </c>
      <c r="F22" s="405">
        <v>1.4111881403724897</v>
      </c>
      <c r="G22" s="379">
        <v>17</v>
      </c>
      <c r="H22" s="405">
        <v>1.4576790985661969</v>
      </c>
      <c r="I22" s="379">
        <v>17</v>
      </c>
      <c r="J22" s="405">
        <v>1.2680149112398837</v>
      </c>
      <c r="K22" s="379">
        <v>18</v>
      </c>
    </row>
    <row r="23" spans="1:11" ht="27.75" customHeight="1" x14ac:dyDescent="0.25">
      <c r="A23" s="19" t="s">
        <v>62</v>
      </c>
      <c r="B23" s="405">
        <v>0.82223770477802449</v>
      </c>
      <c r="C23" s="379">
        <v>27</v>
      </c>
      <c r="D23" s="405">
        <v>0.73387257005768136</v>
      </c>
      <c r="E23" s="379">
        <v>28</v>
      </c>
      <c r="F23" s="405">
        <v>0.83576430712053429</v>
      </c>
      <c r="G23" s="379">
        <v>28</v>
      </c>
      <c r="H23" s="405">
        <v>0.86899488574628569</v>
      </c>
      <c r="I23" s="379">
        <v>27</v>
      </c>
      <c r="J23" s="405">
        <v>0.84626011406378354</v>
      </c>
      <c r="K23" s="379">
        <v>26</v>
      </c>
    </row>
    <row r="24" spans="1:11" ht="27.75" customHeight="1" x14ac:dyDescent="0.25">
      <c r="A24" s="19" t="s">
        <v>63</v>
      </c>
      <c r="B24" s="405">
        <v>0.94071689604586439</v>
      </c>
      <c r="C24" s="379">
        <v>25</v>
      </c>
      <c r="D24" s="405">
        <v>0.85712593687364713</v>
      </c>
      <c r="E24" s="379">
        <v>25</v>
      </c>
      <c r="F24" s="405">
        <v>0.87942202193021635</v>
      </c>
      <c r="G24" s="379">
        <v>27</v>
      </c>
      <c r="H24" s="405">
        <v>0.86874865388351907</v>
      </c>
      <c r="I24" s="379">
        <v>28</v>
      </c>
      <c r="J24" s="405">
        <v>0.84537553019419631</v>
      </c>
      <c r="K24" s="379">
        <v>27</v>
      </c>
    </row>
    <row r="25" spans="1:11" ht="27.75" customHeight="1" x14ac:dyDescent="0.25">
      <c r="A25" s="19" t="s">
        <v>72</v>
      </c>
      <c r="B25" s="405">
        <v>2.8644116544534972</v>
      </c>
      <c r="C25" s="379">
        <v>9</v>
      </c>
      <c r="D25" s="405">
        <v>2.4877999730108002</v>
      </c>
      <c r="E25" s="379">
        <v>9</v>
      </c>
      <c r="F25" s="405">
        <v>3.1339977332551832</v>
      </c>
      <c r="G25" s="379">
        <v>9</v>
      </c>
      <c r="H25" s="405">
        <v>3.5342680931523427</v>
      </c>
      <c r="I25" s="379">
        <v>8</v>
      </c>
      <c r="J25" s="405">
        <v>3.381249581007943</v>
      </c>
      <c r="K25" s="379">
        <v>8</v>
      </c>
    </row>
    <row r="26" spans="1:11" ht="27.75" customHeight="1" x14ac:dyDescent="0.25">
      <c r="A26" s="19" t="s">
        <v>64</v>
      </c>
      <c r="B26" s="405">
        <v>1.4661765847036166</v>
      </c>
      <c r="C26" s="379">
        <v>17</v>
      </c>
      <c r="D26" s="405">
        <v>1.663824925334922</v>
      </c>
      <c r="E26" s="379">
        <v>17</v>
      </c>
      <c r="F26" s="405">
        <v>1.5186666753370965</v>
      </c>
      <c r="G26" s="379">
        <v>16</v>
      </c>
      <c r="H26" s="405">
        <v>1.5249052312895381</v>
      </c>
      <c r="I26" s="379">
        <v>16</v>
      </c>
      <c r="J26" s="405">
        <v>1.3549916970187603</v>
      </c>
      <c r="K26" s="379">
        <v>17</v>
      </c>
    </row>
    <row r="27" spans="1:11" ht="27.75" customHeight="1" x14ac:dyDescent="0.25">
      <c r="A27" s="19" t="s">
        <v>65</v>
      </c>
      <c r="B27" s="405">
        <v>2.1657773339435469</v>
      </c>
      <c r="C27" s="379">
        <v>12</v>
      </c>
      <c r="D27" s="405">
        <v>2.2670343931193311</v>
      </c>
      <c r="E27" s="379">
        <v>11</v>
      </c>
      <c r="F27" s="405">
        <v>1.2607475545596765</v>
      </c>
      <c r="G27" s="379">
        <v>20</v>
      </c>
      <c r="H27" s="154">
        <v>1.2291251397011256</v>
      </c>
      <c r="I27" s="379">
        <v>19</v>
      </c>
      <c r="J27" s="154">
        <v>1.8351126970544085</v>
      </c>
      <c r="K27" s="379">
        <v>14</v>
      </c>
    </row>
    <row r="28" spans="1:11" ht="27.75" customHeight="1" x14ac:dyDescent="0.25">
      <c r="A28" s="19" t="s">
        <v>66</v>
      </c>
      <c r="B28" s="154">
        <v>1.2324581807906863</v>
      </c>
      <c r="C28" s="379">
        <v>21</v>
      </c>
      <c r="D28" s="154">
        <v>1.1434775815287992</v>
      </c>
      <c r="E28" s="379">
        <v>21</v>
      </c>
      <c r="F28" s="154">
        <v>1.2658170351924303</v>
      </c>
      <c r="G28" s="379">
        <v>19</v>
      </c>
      <c r="H28" s="405">
        <v>1.2008983284274042</v>
      </c>
      <c r="I28" s="379">
        <v>21</v>
      </c>
      <c r="J28" s="405">
        <v>1.117155392242013</v>
      </c>
      <c r="K28" s="379">
        <v>22</v>
      </c>
    </row>
    <row r="29" spans="1:11" ht="27.75" customHeight="1" x14ac:dyDescent="0.25">
      <c r="A29" s="19" t="s">
        <v>67</v>
      </c>
      <c r="B29" s="405">
        <v>2.3681472552485676</v>
      </c>
      <c r="C29" s="379">
        <v>11</v>
      </c>
      <c r="D29" s="405">
        <v>2.1236681604253365</v>
      </c>
      <c r="E29" s="379">
        <v>12</v>
      </c>
      <c r="F29" s="405">
        <v>2.199143420184396</v>
      </c>
      <c r="G29" s="379">
        <v>12</v>
      </c>
      <c r="H29" s="405">
        <v>2.1628173514570275</v>
      </c>
      <c r="I29" s="379">
        <v>13</v>
      </c>
      <c r="J29" s="405">
        <v>1.8248546310730036</v>
      </c>
      <c r="K29" s="379">
        <v>15</v>
      </c>
    </row>
    <row r="30" spans="1:11" ht="27.75" customHeight="1" x14ac:dyDescent="0.25">
      <c r="A30" s="19" t="s">
        <v>68</v>
      </c>
      <c r="B30" s="405">
        <v>1.0878435617289637</v>
      </c>
      <c r="C30" s="379">
        <v>23</v>
      </c>
      <c r="D30" s="405">
        <v>0.98686576493122757</v>
      </c>
      <c r="E30" s="379">
        <v>23</v>
      </c>
      <c r="F30" s="405">
        <v>1.0117646135362901</v>
      </c>
      <c r="G30" s="379">
        <v>24</v>
      </c>
      <c r="H30" s="405">
        <v>0.97630223125023252</v>
      </c>
      <c r="I30" s="379">
        <v>25</v>
      </c>
      <c r="J30" s="405">
        <v>0.86535436542336153</v>
      </c>
      <c r="K30" s="379">
        <v>25</v>
      </c>
    </row>
    <row r="31" spans="1:11" ht="27.75" customHeight="1" x14ac:dyDescent="0.25">
      <c r="A31" s="19" t="s">
        <v>134</v>
      </c>
      <c r="B31" s="405">
        <v>3.5989820777748989</v>
      </c>
      <c r="C31" s="379">
        <v>7</v>
      </c>
      <c r="D31" s="405">
        <v>3.2411603183262425</v>
      </c>
      <c r="E31" s="379">
        <v>8</v>
      </c>
      <c r="F31" s="405">
        <v>3.3075596229378461</v>
      </c>
      <c r="G31" s="379">
        <v>8</v>
      </c>
      <c r="H31" s="405">
        <v>3.3616332347192475</v>
      </c>
      <c r="I31" s="379">
        <v>9</v>
      </c>
      <c r="J31" s="405">
        <v>3.0923815090449907</v>
      </c>
      <c r="K31" s="379">
        <v>9</v>
      </c>
    </row>
    <row r="32" spans="1:11" ht="27.75" customHeight="1" x14ac:dyDescent="0.25">
      <c r="A32" s="19" t="s">
        <v>69</v>
      </c>
      <c r="B32" s="405">
        <v>1.7551867608976868</v>
      </c>
      <c r="C32" s="379">
        <v>15</v>
      </c>
      <c r="D32" s="405">
        <v>1.8447782731899121</v>
      </c>
      <c r="E32" s="379">
        <v>15</v>
      </c>
      <c r="F32" s="405">
        <v>1.7972399859779449</v>
      </c>
      <c r="G32" s="379">
        <v>15</v>
      </c>
      <c r="H32" s="405">
        <v>2.0869202527042852</v>
      </c>
      <c r="I32" s="379">
        <v>14</v>
      </c>
      <c r="J32" s="405">
        <v>2.0519580211833555</v>
      </c>
      <c r="K32" s="379">
        <v>13</v>
      </c>
    </row>
    <row r="33" spans="1:11" ht="27.75" customHeight="1" x14ac:dyDescent="0.25">
      <c r="A33" s="19" t="s">
        <v>73</v>
      </c>
      <c r="B33" s="405">
        <v>2.1002792890733244</v>
      </c>
      <c r="C33" s="379">
        <v>13</v>
      </c>
      <c r="D33" s="405">
        <v>2.0388484370259898</v>
      </c>
      <c r="E33" s="379">
        <v>13</v>
      </c>
      <c r="F33" s="405">
        <v>2.2463220545628295</v>
      </c>
      <c r="G33" s="379">
        <v>11</v>
      </c>
      <c r="H33" s="405">
        <v>2.591084233930927</v>
      </c>
      <c r="I33" s="379">
        <v>10</v>
      </c>
      <c r="J33" s="405">
        <v>2.5449740420353661</v>
      </c>
      <c r="K33" s="379">
        <v>11</v>
      </c>
    </row>
    <row r="34" spans="1:11" ht="27.75" customHeight="1" x14ac:dyDescent="0.25">
      <c r="A34" s="19" t="s">
        <v>70</v>
      </c>
      <c r="B34" s="405">
        <v>1.2986177918801352</v>
      </c>
      <c r="C34" s="379">
        <v>19</v>
      </c>
      <c r="D34" s="405">
        <v>1.3361298955667904</v>
      </c>
      <c r="E34" s="379">
        <v>18</v>
      </c>
      <c r="F34" s="405">
        <v>1.2970336003341945</v>
      </c>
      <c r="G34" s="379">
        <v>18</v>
      </c>
      <c r="H34" s="405">
        <v>1.2957691775865012</v>
      </c>
      <c r="I34" s="379">
        <v>18</v>
      </c>
      <c r="J34" s="405">
        <v>1.2037229450814062</v>
      </c>
      <c r="K34" s="379">
        <v>20</v>
      </c>
    </row>
    <row r="35" spans="1:11" ht="27.75" customHeight="1" x14ac:dyDescent="0.25">
      <c r="A35" s="19" t="s">
        <v>36</v>
      </c>
      <c r="B35" s="405">
        <v>1.6215273220915334</v>
      </c>
      <c r="C35" s="379">
        <v>16</v>
      </c>
      <c r="D35" s="405">
        <v>1.7001548406518894</v>
      </c>
      <c r="E35" s="379">
        <v>16</v>
      </c>
      <c r="F35" s="405">
        <v>1.8890055330282449</v>
      </c>
      <c r="G35" s="379">
        <v>13</v>
      </c>
      <c r="H35" s="405">
        <v>2.3302837358103887</v>
      </c>
      <c r="I35" s="379">
        <v>11</v>
      </c>
      <c r="J35" s="405">
        <v>2.5470657167787079</v>
      </c>
      <c r="K35" s="379">
        <v>10</v>
      </c>
    </row>
    <row r="36" spans="1:11" ht="27.75" customHeight="1" x14ac:dyDescent="0.25">
      <c r="A36" s="248" t="s">
        <v>456</v>
      </c>
      <c r="B36" s="662"/>
      <c r="C36" s="623"/>
      <c r="D36" s="662"/>
      <c r="E36" s="623"/>
      <c r="F36" s="662"/>
      <c r="H36" s="662"/>
      <c r="I36" s="623"/>
      <c r="J36" s="662"/>
      <c r="K36" s="623"/>
    </row>
    <row r="37" spans="1:11" ht="27.75" customHeight="1" x14ac:dyDescent="0.25">
      <c r="A37" s="248" t="s">
        <v>459</v>
      </c>
      <c r="B37" s="662"/>
      <c r="C37" s="623"/>
      <c r="D37" s="662"/>
      <c r="E37" s="623"/>
      <c r="F37" s="624"/>
    </row>
    <row r="38" spans="1:11" ht="27.75" customHeight="1" x14ac:dyDescent="0.25">
      <c r="A38" s="494" t="s">
        <v>458</v>
      </c>
    </row>
    <row r="40" spans="1:11" ht="27.75" customHeight="1" x14ac:dyDescent="0.25">
      <c r="A40" s="469" t="s">
        <v>1032</v>
      </c>
      <c r="K40" s="8" t="s">
        <v>0</v>
      </c>
    </row>
    <row r="41" spans="1:11" s="18" customFormat="1" ht="27.75" customHeight="1" x14ac:dyDescent="0.25">
      <c r="A41" s="723" t="s">
        <v>1</v>
      </c>
      <c r="B41" s="730">
        <v>1396</v>
      </c>
      <c r="C41" s="731"/>
      <c r="D41" s="730">
        <v>1397</v>
      </c>
      <c r="E41" s="731"/>
      <c r="F41" s="730">
        <v>1398</v>
      </c>
      <c r="G41" s="731"/>
      <c r="H41" s="730">
        <v>1399</v>
      </c>
      <c r="I41" s="731"/>
      <c r="J41" s="721">
        <v>1400</v>
      </c>
      <c r="K41" s="721"/>
    </row>
    <row r="42" spans="1:11" s="18" customFormat="1" ht="27.75" customHeight="1" x14ac:dyDescent="0.25">
      <c r="A42" s="724"/>
      <c r="B42" s="459" t="s">
        <v>2</v>
      </c>
      <c r="C42" s="459" t="s">
        <v>144</v>
      </c>
      <c r="D42" s="459" t="s">
        <v>2</v>
      </c>
      <c r="E42" s="459" t="s">
        <v>144</v>
      </c>
      <c r="F42" s="459" t="s">
        <v>2</v>
      </c>
      <c r="G42" s="459" t="s">
        <v>144</v>
      </c>
      <c r="H42" s="459" t="s">
        <v>2</v>
      </c>
      <c r="I42" s="459" t="s">
        <v>144</v>
      </c>
      <c r="J42" s="459" t="s">
        <v>2</v>
      </c>
      <c r="K42" s="459" t="s">
        <v>144</v>
      </c>
    </row>
    <row r="43" spans="1:11" s="121" customFormat="1" ht="27.75" customHeight="1" x14ac:dyDescent="0.25">
      <c r="A43" s="15" t="s">
        <v>457</v>
      </c>
      <c r="B43" s="195">
        <v>100</v>
      </c>
      <c r="C43" s="16" t="s">
        <v>230</v>
      </c>
      <c r="D43" s="195">
        <v>100</v>
      </c>
      <c r="E43" s="16" t="s">
        <v>230</v>
      </c>
      <c r="F43" s="195">
        <v>100</v>
      </c>
      <c r="G43" s="16" t="s">
        <v>230</v>
      </c>
      <c r="H43" s="195">
        <v>100</v>
      </c>
      <c r="I43" s="16" t="s">
        <v>230</v>
      </c>
      <c r="J43" s="195">
        <v>100</v>
      </c>
      <c r="K43" s="16" t="s">
        <v>230</v>
      </c>
    </row>
    <row r="44" spans="1:11" ht="27.75" customHeight="1" x14ac:dyDescent="0.25">
      <c r="A44" s="19" t="s">
        <v>48</v>
      </c>
      <c r="B44" s="405">
        <v>3.9152317686491864</v>
      </c>
      <c r="C44" s="379">
        <v>7</v>
      </c>
      <c r="D44" s="405">
        <v>4.1268179993755778</v>
      </c>
      <c r="E44" s="379">
        <v>7</v>
      </c>
      <c r="F44" s="405">
        <v>4.0160885642930344</v>
      </c>
      <c r="G44" s="379">
        <v>8</v>
      </c>
      <c r="H44" s="405">
        <v>4.2564756517508417</v>
      </c>
      <c r="I44" s="379">
        <v>7</v>
      </c>
      <c r="J44" s="405">
        <v>4.3683259284194964</v>
      </c>
      <c r="K44" s="379">
        <v>7</v>
      </c>
    </row>
    <row r="45" spans="1:11" ht="27.75" customHeight="1" x14ac:dyDescent="0.25">
      <c r="A45" s="19" t="s">
        <v>49</v>
      </c>
      <c r="B45" s="405">
        <v>2.4010923278134646</v>
      </c>
      <c r="C45" s="379">
        <v>12</v>
      </c>
      <c r="D45" s="405">
        <v>2.4720231942587372</v>
      </c>
      <c r="E45" s="379">
        <v>12</v>
      </c>
      <c r="F45" s="405">
        <v>2.3094117981910651</v>
      </c>
      <c r="G45" s="379">
        <v>14</v>
      </c>
      <c r="H45" s="405">
        <v>2.3601549320339767</v>
      </c>
      <c r="I45" s="379">
        <v>13</v>
      </c>
      <c r="J45" s="405">
        <v>2.2784547338063135</v>
      </c>
      <c r="K45" s="379">
        <v>14</v>
      </c>
    </row>
    <row r="46" spans="1:11" ht="27.75" customHeight="1" x14ac:dyDescent="0.25">
      <c r="A46" s="19" t="s">
        <v>50</v>
      </c>
      <c r="B46" s="405">
        <v>1.0193751696871454</v>
      </c>
      <c r="C46" s="379">
        <v>24</v>
      </c>
      <c r="D46" s="405">
        <v>1.0061619693216799</v>
      </c>
      <c r="E46" s="379">
        <v>24</v>
      </c>
      <c r="F46" s="405">
        <v>1.123556990955465</v>
      </c>
      <c r="G46" s="379">
        <v>24</v>
      </c>
      <c r="H46" s="405">
        <v>1.1129187474092401</v>
      </c>
      <c r="I46" s="379">
        <v>24</v>
      </c>
      <c r="J46" s="405">
        <v>0.99414552222147956</v>
      </c>
      <c r="K46" s="379">
        <v>26</v>
      </c>
    </row>
    <row r="47" spans="1:11" ht="27.75" customHeight="1" x14ac:dyDescent="0.25">
      <c r="A47" s="19" t="s">
        <v>51</v>
      </c>
      <c r="B47" s="405">
        <v>6.5054950517057248</v>
      </c>
      <c r="C47" s="379">
        <v>2</v>
      </c>
      <c r="D47" s="405">
        <v>6.3922107057278801</v>
      </c>
      <c r="E47" s="379">
        <v>3</v>
      </c>
      <c r="F47" s="405">
        <v>6.2797897019433817</v>
      </c>
      <c r="G47" s="379">
        <v>3</v>
      </c>
      <c r="H47" s="405">
        <v>6.602704474267969</v>
      </c>
      <c r="I47" s="379">
        <v>2</v>
      </c>
      <c r="J47" s="405">
        <v>6.9299030464475981</v>
      </c>
      <c r="K47" s="379">
        <v>2</v>
      </c>
    </row>
    <row r="48" spans="1:11" ht="27.75" customHeight="1" x14ac:dyDescent="0.25">
      <c r="A48" s="19" t="s">
        <v>10</v>
      </c>
      <c r="B48" s="405">
        <v>3.0085490507493753</v>
      </c>
      <c r="C48" s="379">
        <v>10</v>
      </c>
      <c r="D48" s="405">
        <v>2.9465979596504766</v>
      </c>
      <c r="E48" s="379">
        <v>10</v>
      </c>
      <c r="F48" s="405">
        <v>3.0780827549339138</v>
      </c>
      <c r="G48" s="379">
        <v>10</v>
      </c>
      <c r="H48" s="405">
        <v>2.8178848216130641</v>
      </c>
      <c r="I48" s="379">
        <v>11</v>
      </c>
      <c r="J48" s="405">
        <v>2.7985245479021357</v>
      </c>
      <c r="K48" s="379">
        <v>11</v>
      </c>
    </row>
    <row r="49" spans="1:11" ht="27.75" customHeight="1" x14ac:dyDescent="0.25">
      <c r="A49" s="19" t="s">
        <v>52</v>
      </c>
      <c r="B49" s="405">
        <v>0.50441131249021354</v>
      </c>
      <c r="C49" s="379">
        <v>31</v>
      </c>
      <c r="D49" s="405">
        <v>0.51610005408598592</v>
      </c>
      <c r="E49" s="379">
        <v>30</v>
      </c>
      <c r="F49" s="405">
        <v>0.4853530963901927</v>
      </c>
      <c r="G49" s="379">
        <v>31</v>
      </c>
      <c r="H49" s="405">
        <v>0.39546538076440918</v>
      </c>
      <c r="I49" s="379">
        <v>31</v>
      </c>
      <c r="J49" s="405">
        <v>0.39107938231962075</v>
      </c>
      <c r="K49" s="379">
        <v>31</v>
      </c>
    </row>
    <row r="50" spans="1:11" ht="27.75" customHeight="1" x14ac:dyDescent="0.25">
      <c r="A50" s="19" t="s">
        <v>12</v>
      </c>
      <c r="B50" s="405">
        <v>3.1217044109220358</v>
      </c>
      <c r="C50" s="379">
        <v>9</v>
      </c>
      <c r="D50" s="405">
        <v>3.7608021695593803</v>
      </c>
      <c r="E50" s="379">
        <v>8</v>
      </c>
      <c r="F50" s="405">
        <v>4.0393147477634557</v>
      </c>
      <c r="G50" s="379">
        <v>7</v>
      </c>
      <c r="H50" s="405">
        <v>3.858905607226538</v>
      </c>
      <c r="I50" s="379">
        <v>9</v>
      </c>
      <c r="J50" s="405">
        <v>4.0697714830897107</v>
      </c>
      <c r="K50" s="379">
        <v>8</v>
      </c>
    </row>
    <row r="51" spans="1:11" ht="27.75" customHeight="1" x14ac:dyDescent="0.25">
      <c r="A51" s="19" t="s">
        <v>53</v>
      </c>
      <c r="B51" s="405">
        <v>29.120398650540725</v>
      </c>
      <c r="C51" s="379">
        <v>1</v>
      </c>
      <c r="D51" s="405">
        <v>27.811200938741255</v>
      </c>
      <c r="E51" s="379">
        <v>1</v>
      </c>
      <c r="F51" s="405">
        <v>27.440122925771433</v>
      </c>
      <c r="G51" s="379">
        <v>1</v>
      </c>
      <c r="H51" s="405">
        <v>27.464496762915431</v>
      </c>
      <c r="I51" s="379">
        <v>1</v>
      </c>
      <c r="J51" s="405">
        <v>26.505607318193668</v>
      </c>
      <c r="K51" s="379">
        <v>1</v>
      </c>
    </row>
    <row r="52" spans="1:11" ht="27.75" customHeight="1" x14ac:dyDescent="0.25">
      <c r="A52" s="19" t="s">
        <v>54</v>
      </c>
      <c r="B52" s="405">
        <v>0.74121672352013823</v>
      </c>
      <c r="C52" s="379">
        <v>28</v>
      </c>
      <c r="D52" s="405">
        <v>0.74998565542913798</v>
      </c>
      <c r="E52" s="379">
        <v>28</v>
      </c>
      <c r="F52" s="405">
        <v>0.75050590077979151</v>
      </c>
      <c r="G52" s="379">
        <v>27</v>
      </c>
      <c r="H52" s="405">
        <v>0.75709865538335308</v>
      </c>
      <c r="I52" s="379">
        <v>27</v>
      </c>
      <c r="J52" s="405">
        <v>0.7300915822052606</v>
      </c>
      <c r="K52" s="379">
        <v>28</v>
      </c>
    </row>
    <row r="53" spans="1:11" ht="27.75" customHeight="1" x14ac:dyDescent="0.25">
      <c r="A53" s="19" t="s">
        <v>55</v>
      </c>
      <c r="B53" s="405">
        <v>0.55191422924527711</v>
      </c>
      <c r="C53" s="379">
        <v>30</v>
      </c>
      <c r="D53" s="405">
        <v>0.50730627324233957</v>
      </c>
      <c r="E53" s="379">
        <v>31</v>
      </c>
      <c r="F53" s="405">
        <v>0.56526615714622463</v>
      </c>
      <c r="G53" s="379">
        <v>30</v>
      </c>
      <c r="H53" s="405">
        <v>0.55983808824404024</v>
      </c>
      <c r="I53" s="379">
        <v>30</v>
      </c>
      <c r="J53" s="405">
        <v>0.58720846033444318</v>
      </c>
      <c r="K53" s="379">
        <v>29</v>
      </c>
    </row>
    <row r="54" spans="1:11" ht="27.75" customHeight="1" x14ac:dyDescent="0.25">
      <c r="A54" s="19" t="s">
        <v>56</v>
      </c>
      <c r="B54" s="405">
        <v>5.642057441132561</v>
      </c>
      <c r="C54" s="379">
        <v>4</v>
      </c>
      <c r="D54" s="405">
        <v>5.6918847755430759</v>
      </c>
      <c r="E54" s="379">
        <v>4</v>
      </c>
      <c r="F54" s="405">
        <v>5.5424493974493041</v>
      </c>
      <c r="G54" s="379">
        <v>4</v>
      </c>
      <c r="H54" s="405">
        <v>5.5331764039524014</v>
      </c>
      <c r="I54" s="379">
        <v>4</v>
      </c>
      <c r="J54" s="405">
        <v>5.3164517317269624</v>
      </c>
      <c r="K54" s="379">
        <v>4</v>
      </c>
    </row>
    <row r="55" spans="1:11" ht="27.75" customHeight="1" x14ac:dyDescent="0.25">
      <c r="A55" s="19" t="s">
        <v>57</v>
      </c>
      <c r="B55" s="405">
        <v>0.63210740621516182</v>
      </c>
      <c r="C55" s="379">
        <v>29</v>
      </c>
      <c r="D55" s="405">
        <v>0.67848246718904515</v>
      </c>
      <c r="E55" s="379">
        <v>29</v>
      </c>
      <c r="F55" s="405">
        <v>0.69391759635891503</v>
      </c>
      <c r="G55" s="379">
        <v>29</v>
      </c>
      <c r="H55" s="405">
        <v>0.63115628020590786</v>
      </c>
      <c r="I55" s="379">
        <v>28</v>
      </c>
      <c r="J55" s="405">
        <v>0.7475883269335093</v>
      </c>
      <c r="K55" s="379">
        <v>27</v>
      </c>
    </row>
    <row r="56" spans="1:11" ht="27.75" customHeight="1" x14ac:dyDescent="0.25">
      <c r="A56" s="19" t="s">
        <v>58</v>
      </c>
      <c r="B56" s="405">
        <v>6.3032899000351446</v>
      </c>
      <c r="C56" s="379">
        <v>3</v>
      </c>
      <c r="D56" s="405">
        <v>6.6665319905596334</v>
      </c>
      <c r="E56" s="379">
        <v>2</v>
      </c>
      <c r="F56" s="405">
        <v>6.7724071289816266</v>
      </c>
      <c r="G56" s="379">
        <v>2</v>
      </c>
      <c r="H56" s="405">
        <v>6.1653780193607552</v>
      </c>
      <c r="I56" s="379">
        <v>3</v>
      </c>
      <c r="J56" s="405">
        <v>6.1640951530042001</v>
      </c>
      <c r="K56" s="379">
        <v>3</v>
      </c>
    </row>
    <row r="57" spans="1:11" ht="27.75" customHeight="1" x14ac:dyDescent="0.25">
      <c r="A57" s="19" t="s">
        <v>19</v>
      </c>
      <c r="B57" s="405">
        <v>1.3069721089891453</v>
      </c>
      <c r="C57" s="379">
        <v>21</v>
      </c>
      <c r="D57" s="405">
        <v>1.2599991174400382</v>
      </c>
      <c r="E57" s="379">
        <v>21</v>
      </c>
      <c r="F57" s="405">
        <v>1.2674475814989212</v>
      </c>
      <c r="G57" s="379">
        <v>21</v>
      </c>
      <c r="H57" s="405">
        <v>1.4689163410366282</v>
      </c>
      <c r="I57" s="379">
        <v>19</v>
      </c>
      <c r="J57" s="405">
        <v>1.5186501713394369</v>
      </c>
      <c r="K57" s="379">
        <v>19</v>
      </c>
    </row>
    <row r="58" spans="1:11" ht="27.75" customHeight="1" x14ac:dyDescent="0.25">
      <c r="A58" s="19" t="s">
        <v>59</v>
      </c>
      <c r="B58" s="405">
        <v>0.96286576794884837</v>
      </c>
      <c r="C58" s="379">
        <v>26</v>
      </c>
      <c r="D58" s="405">
        <v>0.94380285315985524</v>
      </c>
      <c r="E58" s="379">
        <v>25</v>
      </c>
      <c r="F58" s="405">
        <v>1.1905781690078305</v>
      </c>
      <c r="G58" s="379">
        <v>23</v>
      </c>
      <c r="H58" s="405">
        <v>1.2080159642387875</v>
      </c>
      <c r="I58" s="379">
        <v>22</v>
      </c>
      <c r="J58" s="405">
        <v>1.3834081992152867</v>
      </c>
      <c r="K58" s="379">
        <v>21</v>
      </c>
    </row>
    <row r="59" spans="1:11" ht="27.75" customHeight="1" x14ac:dyDescent="0.25">
      <c r="A59" s="19" t="s">
        <v>21</v>
      </c>
      <c r="B59" s="405">
        <v>1.5013900143423042</v>
      </c>
      <c r="C59" s="379">
        <v>19</v>
      </c>
      <c r="D59" s="405">
        <v>1.4511638216932092</v>
      </c>
      <c r="E59" s="379">
        <v>20</v>
      </c>
      <c r="F59" s="405">
        <v>1.2858744019183439</v>
      </c>
      <c r="G59" s="379">
        <v>20</v>
      </c>
      <c r="H59" s="405">
        <v>1.2620635314849649</v>
      </c>
      <c r="I59" s="379">
        <v>21</v>
      </c>
      <c r="J59" s="405">
        <v>1.2110429744115092</v>
      </c>
      <c r="K59" s="379">
        <v>22</v>
      </c>
    </row>
    <row r="60" spans="1:11" ht="27.75" customHeight="1" x14ac:dyDescent="0.25">
      <c r="A60" s="19" t="s">
        <v>60</v>
      </c>
      <c r="B60" s="405">
        <v>4.9700852070979789</v>
      </c>
      <c r="C60" s="379">
        <v>5</v>
      </c>
      <c r="D60" s="405">
        <v>5.0077388566582073</v>
      </c>
      <c r="E60" s="379">
        <v>5</v>
      </c>
      <c r="F60" s="405">
        <v>4.7429250494798936</v>
      </c>
      <c r="G60" s="379">
        <v>5</v>
      </c>
      <c r="H60" s="405">
        <v>4.6500123106042377</v>
      </c>
      <c r="I60" s="379">
        <v>5</v>
      </c>
      <c r="J60" s="405">
        <v>4.8335754860508784</v>
      </c>
      <c r="K60" s="379">
        <v>5</v>
      </c>
    </row>
    <row r="61" spans="1:11" ht="27.75" customHeight="1" x14ac:dyDescent="0.25">
      <c r="A61" s="19" t="s">
        <v>61</v>
      </c>
      <c r="B61" s="405">
        <v>1.7567099028451554</v>
      </c>
      <c r="C61" s="379">
        <v>16</v>
      </c>
      <c r="D61" s="405">
        <v>1.7085484424315924</v>
      </c>
      <c r="E61" s="379">
        <v>18</v>
      </c>
      <c r="F61" s="405">
        <v>1.7343360528527891</v>
      </c>
      <c r="G61" s="379">
        <v>17</v>
      </c>
      <c r="H61" s="405">
        <v>1.7518371492733225</v>
      </c>
      <c r="I61" s="379">
        <v>17</v>
      </c>
      <c r="J61" s="405">
        <v>1.6434880945326538</v>
      </c>
      <c r="K61" s="379">
        <v>17</v>
      </c>
    </row>
    <row r="62" spans="1:11" ht="27.75" customHeight="1" x14ac:dyDescent="0.25">
      <c r="A62" s="19" t="s">
        <v>62</v>
      </c>
      <c r="B62" s="405">
        <v>0.98606479520803536</v>
      </c>
      <c r="C62" s="379">
        <v>25</v>
      </c>
      <c r="D62" s="405">
        <v>0.93341119201025557</v>
      </c>
      <c r="E62" s="379">
        <v>26</v>
      </c>
      <c r="F62" s="405">
        <v>1.0206914629895087</v>
      </c>
      <c r="G62" s="379">
        <v>26</v>
      </c>
      <c r="H62" s="405">
        <v>1.0424888662810918</v>
      </c>
      <c r="I62" s="379">
        <v>26</v>
      </c>
      <c r="J62" s="405">
        <v>1.076628318772926</v>
      </c>
      <c r="K62" s="379">
        <v>25</v>
      </c>
    </row>
    <row r="63" spans="1:11" ht="27.75" customHeight="1" x14ac:dyDescent="0.25">
      <c r="A63" s="19" t="s">
        <v>63</v>
      </c>
      <c r="B63" s="405">
        <v>1.1357358254883536</v>
      </c>
      <c r="C63" s="379">
        <v>23</v>
      </c>
      <c r="D63" s="405">
        <v>1.1018532564284509</v>
      </c>
      <c r="E63" s="379">
        <v>23</v>
      </c>
      <c r="F63" s="405">
        <v>1.0837204953681603</v>
      </c>
      <c r="G63" s="379">
        <v>25</v>
      </c>
      <c r="H63" s="405">
        <v>1.0581681498195572</v>
      </c>
      <c r="I63" s="379">
        <v>25</v>
      </c>
      <c r="J63" s="405">
        <v>1.1003248095403464</v>
      </c>
      <c r="K63" s="379">
        <v>23</v>
      </c>
    </row>
    <row r="64" spans="1:11" ht="27.75" customHeight="1" x14ac:dyDescent="0.25">
      <c r="A64" s="19" t="s">
        <v>72</v>
      </c>
      <c r="B64" s="405">
        <v>3.4545184762252474</v>
      </c>
      <c r="C64" s="379">
        <v>8</v>
      </c>
      <c r="D64" s="405">
        <v>3.1948691284764053</v>
      </c>
      <c r="E64" s="379">
        <v>9</v>
      </c>
      <c r="F64" s="405">
        <v>3.8603271207429208</v>
      </c>
      <c r="G64" s="379">
        <v>9</v>
      </c>
      <c r="H64" s="405">
        <v>4.3070250508438308</v>
      </c>
      <c r="I64" s="379">
        <v>6</v>
      </c>
      <c r="J64" s="405">
        <v>4.401234827568822</v>
      </c>
      <c r="K64" s="379">
        <v>6</v>
      </c>
    </row>
    <row r="65" spans="1:11" ht="27.75" customHeight="1" x14ac:dyDescent="0.25">
      <c r="A65" s="19" t="s">
        <v>64</v>
      </c>
      <c r="B65" s="405">
        <v>1.7499533108506378</v>
      </c>
      <c r="C65" s="379">
        <v>17</v>
      </c>
      <c r="D65" s="405">
        <v>2.1164087557311038</v>
      </c>
      <c r="E65" s="379">
        <v>15</v>
      </c>
      <c r="F65" s="405">
        <v>1.821599060679373</v>
      </c>
      <c r="G65" s="379">
        <v>16</v>
      </c>
      <c r="H65" s="405">
        <v>1.8237888305290286</v>
      </c>
      <c r="I65" s="379">
        <v>16</v>
      </c>
      <c r="J65" s="405">
        <v>1.728210666774914</v>
      </c>
      <c r="K65" s="379">
        <v>16</v>
      </c>
    </row>
    <row r="66" spans="1:11" ht="27.75" customHeight="1" x14ac:dyDescent="0.25">
      <c r="A66" s="19" t="s">
        <v>65</v>
      </c>
      <c r="B66" s="405">
        <v>0.78425307816813949</v>
      </c>
      <c r="C66" s="379">
        <v>27</v>
      </c>
      <c r="D66" s="405">
        <v>0.81987095088241912</v>
      </c>
      <c r="E66" s="379">
        <v>27</v>
      </c>
      <c r="F66" s="405">
        <v>0.70317007450636493</v>
      </c>
      <c r="G66" s="379">
        <v>28</v>
      </c>
      <c r="H66" s="405">
        <v>0.59180208190523675</v>
      </c>
      <c r="I66" s="379">
        <v>29</v>
      </c>
      <c r="J66" s="405">
        <v>0.5763121578735978</v>
      </c>
      <c r="K66" s="379">
        <v>30</v>
      </c>
    </row>
    <row r="67" spans="1:11" ht="27.75" customHeight="1" x14ac:dyDescent="0.25">
      <c r="A67" s="19" t="s">
        <v>66</v>
      </c>
      <c r="B67" s="154">
        <v>1.4865965866065687</v>
      </c>
      <c r="C67" s="379">
        <v>20</v>
      </c>
      <c r="D67" s="154">
        <v>1.4690460204352209</v>
      </c>
      <c r="E67" s="379">
        <v>19</v>
      </c>
      <c r="F67" s="154">
        <v>1.5567472007896503</v>
      </c>
      <c r="G67" s="379">
        <v>19</v>
      </c>
      <c r="H67" s="154">
        <v>1.4628879188426671</v>
      </c>
      <c r="I67" s="379">
        <v>20</v>
      </c>
      <c r="J67" s="154">
        <v>1.4534537918540429</v>
      </c>
      <c r="K67" s="379">
        <v>20</v>
      </c>
    </row>
    <row r="68" spans="1:11" ht="27.75" customHeight="1" x14ac:dyDescent="0.25">
      <c r="A68" s="19" t="s">
        <v>67</v>
      </c>
      <c r="B68" s="405">
        <v>2.8523305727312858</v>
      </c>
      <c r="C68" s="379">
        <v>11</v>
      </c>
      <c r="D68" s="405">
        <v>2.7209884758472525</v>
      </c>
      <c r="E68" s="379">
        <v>11</v>
      </c>
      <c r="F68" s="405">
        <v>2.7058059048282548</v>
      </c>
      <c r="G68" s="379">
        <v>11</v>
      </c>
      <c r="H68" s="405">
        <v>2.6328433493455696</v>
      </c>
      <c r="I68" s="379">
        <v>12</v>
      </c>
      <c r="J68" s="405">
        <v>2.3697335267743487</v>
      </c>
      <c r="K68" s="379">
        <v>13</v>
      </c>
    </row>
    <row r="69" spans="1:11" ht="27.75" customHeight="1" x14ac:dyDescent="0.25">
      <c r="A69" s="19" t="s">
        <v>68</v>
      </c>
      <c r="B69" s="405">
        <v>1.2890475162376485</v>
      </c>
      <c r="C69" s="379">
        <v>22</v>
      </c>
      <c r="D69" s="405">
        <v>1.237076864253047</v>
      </c>
      <c r="E69" s="379">
        <v>22</v>
      </c>
      <c r="F69" s="405">
        <v>1.2294651918637538</v>
      </c>
      <c r="G69" s="379">
        <v>22</v>
      </c>
      <c r="H69" s="405">
        <v>1.1709198784076809</v>
      </c>
      <c r="I69" s="379">
        <v>23</v>
      </c>
      <c r="J69" s="405">
        <v>1.0966509271621021</v>
      </c>
      <c r="K69" s="379">
        <v>24</v>
      </c>
    </row>
    <row r="70" spans="1:11" ht="27.75" customHeight="1" x14ac:dyDescent="0.25">
      <c r="A70" s="19" t="s">
        <v>134</v>
      </c>
      <c r="B70" s="405">
        <v>4.3126376766494303</v>
      </c>
      <c r="C70" s="379">
        <v>6</v>
      </c>
      <c r="D70" s="405">
        <v>4.1581719506985548</v>
      </c>
      <c r="E70" s="379">
        <v>6</v>
      </c>
      <c r="F70" s="405">
        <v>4.0683572501581624</v>
      </c>
      <c r="G70" s="379">
        <v>6</v>
      </c>
      <c r="H70" s="405">
        <v>4.0892505626621469</v>
      </c>
      <c r="I70" s="379">
        <v>8</v>
      </c>
      <c r="J70" s="405">
        <v>4.0172400215916868</v>
      </c>
      <c r="K70" s="379">
        <v>9</v>
      </c>
    </row>
    <row r="71" spans="1:11" ht="27.75" customHeight="1" x14ac:dyDescent="0.25">
      <c r="A71" s="19" t="s">
        <v>69</v>
      </c>
      <c r="B71" s="405">
        <v>1.9524077847554051</v>
      </c>
      <c r="C71" s="379">
        <v>15</v>
      </c>
      <c r="D71" s="405">
        <v>2.1114482559802945</v>
      </c>
      <c r="E71" s="379">
        <v>16</v>
      </c>
      <c r="F71" s="405">
        <v>1.9718217060650765</v>
      </c>
      <c r="G71" s="379">
        <v>15</v>
      </c>
      <c r="H71" s="405">
        <v>2.1148539424732906</v>
      </c>
      <c r="I71" s="379">
        <v>15</v>
      </c>
      <c r="J71" s="405">
        <v>2.2151866559665545</v>
      </c>
      <c r="K71" s="379">
        <v>15</v>
      </c>
    </row>
    <row r="72" spans="1:11" ht="27.75" customHeight="1" x14ac:dyDescent="0.25">
      <c r="A72" s="19" t="s">
        <v>73</v>
      </c>
      <c r="B72" s="405">
        <v>2.3007419839891727</v>
      </c>
      <c r="C72" s="379">
        <v>13</v>
      </c>
      <c r="D72" s="405">
        <v>2.2787977470776943</v>
      </c>
      <c r="E72" s="379">
        <v>13</v>
      </c>
      <c r="F72" s="405">
        <v>2.4460558224895697</v>
      </c>
      <c r="G72" s="379">
        <v>12</v>
      </c>
      <c r="H72" s="405">
        <v>2.3255857424338595</v>
      </c>
      <c r="I72" s="379">
        <v>14</v>
      </c>
      <c r="J72" s="405">
        <v>2.5530148256968856</v>
      </c>
      <c r="K72" s="379">
        <v>12</v>
      </c>
    </row>
    <row r="73" spans="1:11" ht="27.75" customHeight="1" x14ac:dyDescent="0.25">
      <c r="A73" s="19" t="s">
        <v>70</v>
      </c>
      <c r="B73" s="405">
        <v>1.5611751635638313</v>
      </c>
      <c r="C73" s="379">
        <v>18</v>
      </c>
      <c r="D73" s="405">
        <v>1.7106769040482206</v>
      </c>
      <c r="E73" s="379">
        <v>17</v>
      </c>
      <c r="F73" s="405">
        <v>1.5900060913749539</v>
      </c>
      <c r="G73" s="379">
        <v>18</v>
      </c>
      <c r="H73" s="405">
        <v>1.5727781069780467</v>
      </c>
      <c r="I73" s="379">
        <v>18</v>
      </c>
      <c r="J73" s="405">
        <v>1.5615096481384998</v>
      </c>
      <c r="K73" s="379">
        <v>18</v>
      </c>
    </row>
    <row r="74" spans="1:11" ht="27.75" customHeight="1" x14ac:dyDescent="0.25">
      <c r="A74" s="19" t="s">
        <v>36</v>
      </c>
      <c r="B74" s="405">
        <v>1.9557784744908953</v>
      </c>
      <c r="C74" s="379">
        <v>14</v>
      </c>
      <c r="D74" s="405">
        <v>2.183999730669854</v>
      </c>
      <c r="E74" s="379">
        <v>14</v>
      </c>
      <c r="F74" s="405">
        <v>2.3243008385139494</v>
      </c>
      <c r="G74" s="379">
        <v>13</v>
      </c>
      <c r="H74" s="405">
        <v>2.8398074518067062</v>
      </c>
      <c r="I74" s="379">
        <v>10</v>
      </c>
      <c r="J74" s="405">
        <v>3.3151578407931011</v>
      </c>
      <c r="K74" s="379">
        <v>10</v>
      </c>
    </row>
    <row r="75" spans="1:11" ht="27.75" customHeight="1" x14ac:dyDescent="0.25">
      <c r="A75" s="248" t="s">
        <v>456</v>
      </c>
    </row>
    <row r="76" spans="1:11" ht="27.75" customHeight="1" x14ac:dyDescent="0.25">
      <c r="A76" s="248" t="s">
        <v>459</v>
      </c>
    </row>
    <row r="77" spans="1:11" ht="27.75" customHeight="1" x14ac:dyDescent="0.25">
      <c r="A77" s="494" t="s">
        <v>157</v>
      </c>
    </row>
    <row r="78" spans="1:11" ht="27.75" customHeight="1" x14ac:dyDescent="0.25">
      <c r="A78" s="469" t="s">
        <v>1033</v>
      </c>
      <c r="C78" s="542"/>
      <c r="E78" s="17"/>
      <c r="K78" s="23" t="s">
        <v>0</v>
      </c>
    </row>
    <row r="79" spans="1:11" s="18" customFormat="1" ht="27.75" customHeight="1" x14ac:dyDescent="0.25">
      <c r="A79" s="723" t="s">
        <v>1</v>
      </c>
      <c r="B79" s="730">
        <v>1396</v>
      </c>
      <c r="C79" s="731"/>
      <c r="D79" s="730">
        <v>1397</v>
      </c>
      <c r="E79" s="731"/>
      <c r="F79" s="730">
        <v>1398</v>
      </c>
      <c r="G79" s="731"/>
      <c r="H79" s="730">
        <v>1399</v>
      </c>
      <c r="I79" s="731"/>
      <c r="J79" s="721">
        <v>1400</v>
      </c>
      <c r="K79" s="721"/>
    </row>
    <row r="80" spans="1:11" s="18" customFormat="1" ht="27.75" customHeight="1" x14ac:dyDescent="0.25">
      <c r="A80" s="724"/>
      <c r="B80" s="459" t="s">
        <v>2</v>
      </c>
      <c r="C80" s="459" t="s">
        <v>144</v>
      </c>
      <c r="D80" s="459" t="s">
        <v>2</v>
      </c>
      <c r="E80" s="459" t="s">
        <v>144</v>
      </c>
      <c r="F80" s="459" t="s">
        <v>2</v>
      </c>
      <c r="G80" s="459" t="s">
        <v>144</v>
      </c>
      <c r="H80" s="459" t="s">
        <v>2</v>
      </c>
      <c r="I80" s="459" t="s">
        <v>144</v>
      </c>
      <c r="J80" s="459" t="s">
        <v>2</v>
      </c>
      <c r="K80" s="459" t="s">
        <v>144</v>
      </c>
    </row>
    <row r="81" spans="1:11" ht="27.75" customHeight="1" x14ac:dyDescent="0.25">
      <c r="A81" s="15" t="s">
        <v>838</v>
      </c>
      <c r="B81" s="195">
        <v>100</v>
      </c>
      <c r="C81" s="16" t="s">
        <v>230</v>
      </c>
      <c r="D81" s="195">
        <v>100</v>
      </c>
      <c r="E81" s="16" t="s">
        <v>230</v>
      </c>
      <c r="F81" s="195">
        <v>100</v>
      </c>
      <c r="G81" s="16" t="s">
        <v>230</v>
      </c>
      <c r="H81" s="195">
        <v>100</v>
      </c>
      <c r="I81" s="16" t="s">
        <v>230</v>
      </c>
      <c r="J81" s="195">
        <v>100</v>
      </c>
      <c r="K81" s="16" t="s">
        <v>230</v>
      </c>
    </row>
    <row r="82" spans="1:11" ht="27.75" customHeight="1" x14ac:dyDescent="0.25">
      <c r="A82" s="19" t="s">
        <v>48</v>
      </c>
      <c r="B82" s="405">
        <v>3.9025032677969476</v>
      </c>
      <c r="C82" s="379">
        <v>8</v>
      </c>
      <c r="D82" s="405">
        <v>4.1933900092813587</v>
      </c>
      <c r="E82" s="379">
        <v>8</v>
      </c>
      <c r="F82" s="405">
        <v>3.5111426594271111</v>
      </c>
      <c r="G82" s="379">
        <v>13</v>
      </c>
      <c r="H82" s="405">
        <v>3.7517556439421491</v>
      </c>
      <c r="I82" s="379">
        <v>10</v>
      </c>
      <c r="J82" s="405">
        <v>3.7892543719320853</v>
      </c>
      <c r="K82" s="379">
        <v>12</v>
      </c>
    </row>
    <row r="83" spans="1:11" ht="27.75" customHeight="1" x14ac:dyDescent="0.25">
      <c r="A83" s="19" t="s">
        <v>49</v>
      </c>
      <c r="B83" s="405">
        <v>4.0003847404771147</v>
      </c>
      <c r="C83" s="379">
        <v>7</v>
      </c>
      <c r="D83" s="405">
        <v>4.421233959305594</v>
      </c>
      <c r="E83" s="379">
        <v>7</v>
      </c>
      <c r="F83" s="405">
        <v>3.8687081066025848</v>
      </c>
      <c r="G83" s="379">
        <v>8</v>
      </c>
      <c r="H83" s="405">
        <v>4.3377771271050571</v>
      </c>
      <c r="I83" s="379">
        <v>7</v>
      </c>
      <c r="J83" s="405">
        <v>4.04838243665505</v>
      </c>
      <c r="K83" s="379">
        <v>10</v>
      </c>
    </row>
    <row r="84" spans="1:11" ht="27.75" customHeight="1" x14ac:dyDescent="0.25">
      <c r="A84" s="19" t="s">
        <v>50</v>
      </c>
      <c r="B84" s="405">
        <v>2.4606214876105739</v>
      </c>
      <c r="C84" s="379">
        <v>16</v>
      </c>
      <c r="D84" s="405">
        <v>2.1083567560413927</v>
      </c>
      <c r="E84" s="379">
        <v>20</v>
      </c>
      <c r="F84" s="405">
        <v>2.2956664796172519</v>
      </c>
      <c r="G84" s="379">
        <v>18</v>
      </c>
      <c r="H84" s="405">
        <v>2.0995352649234253</v>
      </c>
      <c r="I84" s="379">
        <v>18</v>
      </c>
      <c r="J84" s="405">
        <v>1.9374266212426747</v>
      </c>
      <c r="K84" s="379">
        <v>21</v>
      </c>
    </row>
    <row r="85" spans="1:11" ht="27.75" customHeight="1" x14ac:dyDescent="0.25">
      <c r="A85" s="19" t="s">
        <v>51</v>
      </c>
      <c r="B85" s="405">
        <v>3.580899827580839</v>
      </c>
      <c r="C85" s="379">
        <v>11</v>
      </c>
      <c r="D85" s="405">
        <v>3.2479683406181783</v>
      </c>
      <c r="E85" s="379">
        <v>14</v>
      </c>
      <c r="F85" s="405">
        <v>3.8966312690089184</v>
      </c>
      <c r="G85" s="379">
        <v>7</v>
      </c>
      <c r="H85" s="405">
        <v>3.803763209060298</v>
      </c>
      <c r="I85" s="379">
        <v>9</v>
      </c>
      <c r="J85" s="405">
        <v>4.6820667671567175</v>
      </c>
      <c r="K85" s="379">
        <v>6</v>
      </c>
    </row>
    <row r="86" spans="1:11" ht="27.75" customHeight="1" x14ac:dyDescent="0.25">
      <c r="A86" s="19" t="s">
        <v>10</v>
      </c>
      <c r="B86" s="405">
        <v>1.5391429549350042</v>
      </c>
      <c r="C86" s="379">
        <v>25</v>
      </c>
      <c r="D86" s="405">
        <v>1.7265652999202703</v>
      </c>
      <c r="E86" s="379">
        <v>23</v>
      </c>
      <c r="F86" s="405">
        <v>1.5239877517265801</v>
      </c>
      <c r="G86" s="379">
        <v>26</v>
      </c>
      <c r="H86" s="405">
        <v>1.4424191285930987</v>
      </c>
      <c r="I86" s="379">
        <v>26</v>
      </c>
      <c r="J86" s="405">
        <v>1.6873329600868154</v>
      </c>
      <c r="K86" s="379">
        <v>23</v>
      </c>
    </row>
    <row r="87" spans="1:11" ht="27.75" customHeight="1" x14ac:dyDescent="0.25">
      <c r="A87" s="19" t="s">
        <v>52</v>
      </c>
      <c r="B87" s="405">
        <v>0.9546973642020905</v>
      </c>
      <c r="C87" s="379">
        <v>30</v>
      </c>
      <c r="D87" s="405">
        <v>0.80924742756902401</v>
      </c>
      <c r="E87" s="379">
        <v>30</v>
      </c>
      <c r="F87" s="405">
        <v>0.79549778827725792</v>
      </c>
      <c r="G87" s="379">
        <v>30</v>
      </c>
      <c r="H87" s="405">
        <v>0.7277240836007467</v>
      </c>
      <c r="I87" s="379">
        <v>30</v>
      </c>
      <c r="J87" s="405">
        <v>0.85194143129535271</v>
      </c>
      <c r="K87" s="379">
        <v>31</v>
      </c>
    </row>
    <row r="88" spans="1:11" ht="27.75" customHeight="1" x14ac:dyDescent="0.25">
      <c r="A88" s="19" t="s">
        <v>12</v>
      </c>
      <c r="B88" s="405">
        <v>1.8889156875414457</v>
      </c>
      <c r="C88" s="379">
        <v>20</v>
      </c>
      <c r="D88" s="405">
        <v>1.8417454093629007</v>
      </c>
      <c r="E88" s="379">
        <v>21</v>
      </c>
      <c r="F88" s="405">
        <v>1.8252694081368643</v>
      </c>
      <c r="G88" s="379">
        <v>23</v>
      </c>
      <c r="H88" s="405">
        <v>1.69965957901995</v>
      </c>
      <c r="I88" s="379">
        <v>24</v>
      </c>
      <c r="J88" s="405">
        <v>1.611774824163037</v>
      </c>
      <c r="K88" s="379">
        <v>26</v>
      </c>
    </row>
    <row r="89" spans="1:11" ht="27.75" customHeight="1" x14ac:dyDescent="0.25">
      <c r="A89" s="19" t="s">
        <v>53</v>
      </c>
      <c r="B89" s="405">
        <v>3.5019465593732537</v>
      </c>
      <c r="C89" s="379">
        <v>12</v>
      </c>
      <c r="D89" s="405">
        <v>3.48241479875335</v>
      </c>
      <c r="E89" s="379">
        <v>12</v>
      </c>
      <c r="F89" s="405">
        <v>3.7803356514620052</v>
      </c>
      <c r="G89" s="379">
        <v>10</v>
      </c>
      <c r="H89" s="405">
        <v>3.6136374835734641</v>
      </c>
      <c r="I89" s="379">
        <v>12</v>
      </c>
      <c r="J89" s="405">
        <v>4.3083606330511275</v>
      </c>
      <c r="K89" s="379">
        <v>7</v>
      </c>
    </row>
    <row r="90" spans="1:11" ht="27.75" customHeight="1" x14ac:dyDescent="0.25">
      <c r="A90" s="19" t="s">
        <v>54</v>
      </c>
      <c r="B90" s="405">
        <v>1.5741522726284813</v>
      </c>
      <c r="C90" s="379">
        <v>24</v>
      </c>
      <c r="D90" s="405">
        <v>1.6069833250614645</v>
      </c>
      <c r="E90" s="379">
        <v>25</v>
      </c>
      <c r="F90" s="405">
        <v>1.4571987206659465</v>
      </c>
      <c r="G90" s="379">
        <v>27</v>
      </c>
      <c r="H90" s="405">
        <v>1.1874849027474501</v>
      </c>
      <c r="I90" s="379">
        <v>28</v>
      </c>
      <c r="J90" s="405">
        <v>1.3628261129158399</v>
      </c>
      <c r="K90" s="379">
        <v>27</v>
      </c>
    </row>
    <row r="91" spans="1:11" ht="27.75" customHeight="1" x14ac:dyDescent="0.25">
      <c r="A91" s="19" t="s">
        <v>55</v>
      </c>
      <c r="B91" s="405">
        <v>1.0258783123514721</v>
      </c>
      <c r="C91" s="379">
        <v>29</v>
      </c>
      <c r="D91" s="405">
        <v>1.1401095654228217</v>
      </c>
      <c r="E91" s="379">
        <v>28</v>
      </c>
      <c r="F91" s="405">
        <v>1.3056842301716822</v>
      </c>
      <c r="G91" s="379">
        <v>28</v>
      </c>
      <c r="H91" s="405">
        <v>1.2804653294302077</v>
      </c>
      <c r="I91" s="379">
        <v>27</v>
      </c>
      <c r="J91" s="405">
        <v>1.2756226583765407</v>
      </c>
      <c r="K91" s="379">
        <v>28</v>
      </c>
    </row>
    <row r="92" spans="1:11" ht="27.75" customHeight="1" x14ac:dyDescent="0.25">
      <c r="A92" s="19" t="s">
        <v>56</v>
      </c>
      <c r="B92" s="405">
        <v>6.4872198126594576</v>
      </c>
      <c r="C92" s="379">
        <v>5</v>
      </c>
      <c r="D92" s="405">
        <v>7.5899432968094107</v>
      </c>
      <c r="E92" s="379">
        <v>2</v>
      </c>
      <c r="F92" s="405">
        <v>6.4807711411706146</v>
      </c>
      <c r="G92" s="379">
        <v>5</v>
      </c>
      <c r="H92" s="405">
        <v>6.4823017218111998</v>
      </c>
      <c r="I92" s="379">
        <v>5</v>
      </c>
      <c r="J92" s="405">
        <v>6.0283739900150755</v>
      </c>
      <c r="K92" s="379">
        <v>4</v>
      </c>
    </row>
    <row r="93" spans="1:11" ht="27.75" customHeight="1" x14ac:dyDescent="0.25">
      <c r="A93" s="19" t="s">
        <v>57</v>
      </c>
      <c r="B93" s="405">
        <v>1.2737892663892709</v>
      </c>
      <c r="C93" s="379">
        <v>27</v>
      </c>
      <c r="D93" s="405">
        <v>1.6855553541141426</v>
      </c>
      <c r="E93" s="379">
        <v>24</v>
      </c>
      <c r="F93" s="405">
        <v>1.8057809169334003</v>
      </c>
      <c r="G93" s="379">
        <v>24</v>
      </c>
      <c r="H93" s="405">
        <v>1.4664159991535803</v>
      </c>
      <c r="I93" s="379">
        <v>25</v>
      </c>
      <c r="J93" s="405">
        <v>1.6474550159337007</v>
      </c>
      <c r="K93" s="379">
        <v>24</v>
      </c>
    </row>
    <row r="94" spans="1:11" ht="27.75" customHeight="1" x14ac:dyDescent="0.25">
      <c r="A94" s="19" t="s">
        <v>58</v>
      </c>
      <c r="B94" s="405">
        <v>6.5092350159028616</v>
      </c>
      <c r="C94" s="379">
        <v>4</v>
      </c>
      <c r="D94" s="405">
        <v>6.2817401685788159</v>
      </c>
      <c r="E94" s="379">
        <v>4</v>
      </c>
      <c r="F94" s="405">
        <v>6.8219443327038372</v>
      </c>
      <c r="G94" s="379">
        <v>4</v>
      </c>
      <c r="H94" s="405">
        <v>6.8689611397195831</v>
      </c>
      <c r="I94" s="379">
        <v>4</v>
      </c>
      <c r="J94" s="405">
        <v>6.114442345467876</v>
      </c>
      <c r="K94" s="379">
        <v>3</v>
      </c>
    </row>
    <row r="95" spans="1:11" ht="27.75" customHeight="1" x14ac:dyDescent="0.25">
      <c r="A95" s="19" t="s">
        <v>19</v>
      </c>
      <c r="B95" s="405">
        <v>1.8593719213225433</v>
      </c>
      <c r="C95" s="379">
        <v>22</v>
      </c>
      <c r="D95" s="405">
        <v>1.8003554333128662</v>
      </c>
      <c r="E95" s="379">
        <v>22</v>
      </c>
      <c r="F95" s="405">
        <v>1.6731016435648671</v>
      </c>
      <c r="G95" s="379">
        <v>25</v>
      </c>
      <c r="H95" s="405">
        <v>1.8545522478751648</v>
      </c>
      <c r="I95" s="379">
        <v>22</v>
      </c>
      <c r="J95" s="405">
        <v>1.638095676251546</v>
      </c>
      <c r="K95" s="379">
        <v>25</v>
      </c>
    </row>
    <row r="96" spans="1:11" ht="27.75" customHeight="1" x14ac:dyDescent="0.25">
      <c r="A96" s="19" t="s">
        <v>59</v>
      </c>
      <c r="B96" s="405">
        <v>1.3436646698975319</v>
      </c>
      <c r="C96" s="379">
        <v>26</v>
      </c>
      <c r="D96" s="405">
        <v>1.4619243775647373</v>
      </c>
      <c r="E96" s="379">
        <v>27</v>
      </c>
      <c r="F96" s="405">
        <v>2.0714956147112473</v>
      </c>
      <c r="G96" s="379">
        <v>19</v>
      </c>
      <c r="H96" s="405">
        <v>1.9890480874575862</v>
      </c>
      <c r="I96" s="379">
        <v>19</v>
      </c>
      <c r="J96" s="405">
        <v>2.0072320381143456</v>
      </c>
      <c r="K96" s="379">
        <v>20</v>
      </c>
    </row>
    <row r="97" spans="1:11" ht="27.75" customHeight="1" x14ac:dyDescent="0.25">
      <c r="A97" s="19" t="s">
        <v>21</v>
      </c>
      <c r="B97" s="405">
        <v>3.6520614718301974</v>
      </c>
      <c r="C97" s="379">
        <v>10</v>
      </c>
      <c r="D97" s="405">
        <v>3.3646844545246921</v>
      </c>
      <c r="E97" s="379">
        <v>13</v>
      </c>
      <c r="F97" s="405">
        <v>3.6884305276938543</v>
      </c>
      <c r="G97" s="379">
        <v>11</v>
      </c>
      <c r="H97" s="405">
        <v>3.6188852729869074</v>
      </c>
      <c r="I97" s="379">
        <v>11</v>
      </c>
      <c r="J97" s="405">
        <v>4.2275009879765433</v>
      </c>
      <c r="K97" s="379">
        <v>8</v>
      </c>
    </row>
    <row r="98" spans="1:11" ht="27.75" customHeight="1" x14ac:dyDescent="0.25">
      <c r="A98" s="19" t="s">
        <v>60</v>
      </c>
      <c r="B98" s="405">
        <v>8.1090663613522622</v>
      </c>
      <c r="C98" s="379">
        <v>2</v>
      </c>
      <c r="D98" s="405">
        <v>7.7483041847069885</v>
      </c>
      <c r="E98" s="379">
        <v>1</v>
      </c>
      <c r="F98" s="405">
        <v>6.8359897733582367</v>
      </c>
      <c r="G98" s="379">
        <v>3</v>
      </c>
      <c r="H98" s="405">
        <v>7.1399053044887788</v>
      </c>
      <c r="I98" s="379">
        <v>3</v>
      </c>
      <c r="J98" s="405">
        <v>8.048170739630244</v>
      </c>
      <c r="K98" s="379">
        <v>2</v>
      </c>
    </row>
    <row r="99" spans="1:11" ht="27.75" customHeight="1" x14ac:dyDescent="0.25">
      <c r="A99" s="19" t="s">
        <v>61</v>
      </c>
      <c r="B99" s="405">
        <v>2.1409078416591463</v>
      </c>
      <c r="C99" s="379">
        <v>18</v>
      </c>
      <c r="D99" s="405">
        <v>2.3180608973459411</v>
      </c>
      <c r="E99" s="379">
        <v>18</v>
      </c>
      <c r="F99" s="405">
        <v>2.0108043671157061</v>
      </c>
      <c r="G99" s="379">
        <v>21</v>
      </c>
      <c r="H99" s="405">
        <v>1.9514754032860997</v>
      </c>
      <c r="I99" s="379">
        <v>21</v>
      </c>
      <c r="J99" s="405">
        <v>2.0802774697632938</v>
      </c>
      <c r="K99" s="379">
        <v>18</v>
      </c>
    </row>
    <row r="100" spans="1:11" ht="27.75" customHeight="1" x14ac:dyDescent="0.25">
      <c r="A100" s="19" t="s">
        <v>62</v>
      </c>
      <c r="B100" s="405">
        <v>0.58753010617322132</v>
      </c>
      <c r="C100" s="379">
        <v>31</v>
      </c>
      <c r="D100" s="405">
        <v>0.56570812849034924</v>
      </c>
      <c r="E100" s="379">
        <v>31</v>
      </c>
      <c r="F100" s="405">
        <v>0.66844193430915111</v>
      </c>
      <c r="G100" s="379">
        <v>31</v>
      </c>
      <c r="H100" s="405">
        <v>0.62548109917604577</v>
      </c>
      <c r="I100" s="379">
        <v>31</v>
      </c>
      <c r="J100" s="405">
        <v>0.90751135810795691</v>
      </c>
      <c r="K100" s="379">
        <v>29</v>
      </c>
    </row>
    <row r="101" spans="1:11" ht="27.75" customHeight="1" x14ac:dyDescent="0.25">
      <c r="A101" s="19" t="s">
        <v>63</v>
      </c>
      <c r="B101" s="405">
        <v>2.0143064320871416</v>
      </c>
      <c r="C101" s="379">
        <v>19</v>
      </c>
      <c r="D101" s="405">
        <v>2.2060496092889674</v>
      </c>
      <c r="E101" s="379">
        <v>19</v>
      </c>
      <c r="F101" s="405">
        <v>1.9787431701047817</v>
      </c>
      <c r="G101" s="379">
        <v>22</v>
      </c>
      <c r="H101" s="405">
        <v>2.139616853149799</v>
      </c>
      <c r="I101" s="379">
        <v>17</v>
      </c>
      <c r="J101" s="405">
        <v>2.0796234302445433</v>
      </c>
      <c r="K101" s="379">
        <v>19</v>
      </c>
    </row>
    <row r="102" spans="1:11" ht="27.75" customHeight="1" x14ac:dyDescent="0.25">
      <c r="A102" s="19" t="s">
        <v>72</v>
      </c>
      <c r="B102" s="405">
        <v>7.1051580334838977</v>
      </c>
      <c r="C102" s="379">
        <v>3</v>
      </c>
      <c r="D102" s="405">
        <v>3.9454984229948078</v>
      </c>
      <c r="E102" s="379">
        <v>9</v>
      </c>
      <c r="F102" s="405">
        <v>8.0962890339127416</v>
      </c>
      <c r="G102" s="379">
        <v>1</v>
      </c>
      <c r="H102" s="405">
        <v>7.8469716365221442</v>
      </c>
      <c r="I102" s="379">
        <v>2</v>
      </c>
      <c r="J102" s="405">
        <v>5.9043175110406061</v>
      </c>
      <c r="K102" s="379">
        <v>5</v>
      </c>
    </row>
    <row r="103" spans="1:11" ht="27.75" customHeight="1" x14ac:dyDescent="0.25">
      <c r="A103" s="19" t="s">
        <v>64</v>
      </c>
      <c r="B103" s="405">
        <v>2.622972472174435</v>
      </c>
      <c r="C103" s="379">
        <v>15</v>
      </c>
      <c r="D103" s="405">
        <v>5.5000106391669554</v>
      </c>
      <c r="E103" s="379">
        <v>5</v>
      </c>
      <c r="F103" s="405">
        <v>2.5123207235815421</v>
      </c>
      <c r="G103" s="379">
        <v>16</v>
      </c>
      <c r="H103" s="405">
        <v>2.8213454732770695</v>
      </c>
      <c r="I103" s="379">
        <v>15</v>
      </c>
      <c r="J103" s="405">
        <v>2.1539865516271499</v>
      </c>
      <c r="K103" s="379">
        <v>17</v>
      </c>
    </row>
    <row r="104" spans="1:11" ht="27.75" customHeight="1" x14ac:dyDescent="0.25">
      <c r="A104" s="19" t="s">
        <v>65</v>
      </c>
      <c r="B104" s="405">
        <v>1.1703313663848662</v>
      </c>
      <c r="C104" s="379">
        <v>28</v>
      </c>
      <c r="D104" s="405">
        <v>1.1088043820544058</v>
      </c>
      <c r="E104" s="379">
        <v>29</v>
      </c>
      <c r="F104" s="405">
        <v>1.1047937542879416</v>
      </c>
      <c r="G104" s="379">
        <v>29</v>
      </c>
      <c r="H104" s="405">
        <v>1.1233316172029952</v>
      </c>
      <c r="I104" s="379">
        <v>29</v>
      </c>
      <c r="J104" s="405">
        <v>0.89274201989241286</v>
      </c>
      <c r="K104" s="379">
        <v>30</v>
      </c>
    </row>
    <row r="105" spans="1:11" ht="27.75" customHeight="1" x14ac:dyDescent="0.25">
      <c r="A105" s="19" t="s">
        <v>66</v>
      </c>
      <c r="B105" s="154">
        <v>3.4469668766035166</v>
      </c>
      <c r="C105" s="379">
        <v>13</v>
      </c>
      <c r="D105" s="154">
        <v>3.1749888448424324</v>
      </c>
      <c r="E105" s="379">
        <v>15</v>
      </c>
      <c r="F105" s="154">
        <v>3.6359899233181636</v>
      </c>
      <c r="G105" s="379">
        <v>12</v>
      </c>
      <c r="H105" s="154">
        <v>3.3428635809080349</v>
      </c>
      <c r="I105" s="379">
        <v>13</v>
      </c>
      <c r="J105" s="154">
        <v>3.2354257746653992</v>
      </c>
      <c r="K105" s="379">
        <v>14</v>
      </c>
    </row>
    <row r="106" spans="1:11" ht="27.75" customHeight="1" x14ac:dyDescent="0.25">
      <c r="A106" s="19" t="s">
        <v>67</v>
      </c>
      <c r="B106" s="405">
        <v>6.1931324997144577</v>
      </c>
      <c r="C106" s="379">
        <v>6</v>
      </c>
      <c r="D106" s="405">
        <v>5.2805317438259474</v>
      </c>
      <c r="E106" s="379">
        <v>6</v>
      </c>
      <c r="F106" s="405">
        <v>4.7705400039951718</v>
      </c>
      <c r="G106" s="379">
        <v>6</v>
      </c>
      <c r="H106" s="405">
        <v>4.6839846745332929</v>
      </c>
      <c r="I106" s="379">
        <v>6</v>
      </c>
      <c r="J106" s="405">
        <v>4.1168557498638103</v>
      </c>
      <c r="K106" s="379">
        <v>9</v>
      </c>
    </row>
    <row r="107" spans="1:11" ht="27.75" customHeight="1" x14ac:dyDescent="0.25">
      <c r="A107" s="19" t="s">
        <v>68</v>
      </c>
      <c r="B107" s="405">
        <v>2.4472240194998669</v>
      </c>
      <c r="C107" s="379">
        <v>17</v>
      </c>
      <c r="D107" s="405">
        <v>2.6929449785143533</v>
      </c>
      <c r="E107" s="379">
        <v>16</v>
      </c>
      <c r="F107" s="405">
        <v>2.7407572604489885</v>
      </c>
      <c r="G107" s="379">
        <v>15</v>
      </c>
      <c r="H107" s="405">
        <v>2.5848318582807335</v>
      </c>
      <c r="I107" s="379">
        <v>16</v>
      </c>
      <c r="J107" s="405">
        <v>2.8398304553054441</v>
      </c>
      <c r="K107" s="379">
        <v>15</v>
      </c>
    </row>
    <row r="108" spans="1:11" ht="27.75" customHeight="1" x14ac:dyDescent="0.25">
      <c r="A108" s="19" t="s">
        <v>134</v>
      </c>
      <c r="B108" s="405">
        <v>8.3135511641937647</v>
      </c>
      <c r="C108" s="379">
        <v>1</v>
      </c>
      <c r="D108" s="405">
        <v>7.2540398306562377</v>
      </c>
      <c r="E108" s="379">
        <v>3</v>
      </c>
      <c r="F108" s="405">
        <v>7.2095220942682694</v>
      </c>
      <c r="G108" s="379">
        <v>2</v>
      </c>
      <c r="H108" s="405">
        <v>8.3306373981760515</v>
      </c>
      <c r="I108" s="379">
        <v>1</v>
      </c>
      <c r="J108" s="405">
        <v>8.9565424006450058</v>
      </c>
      <c r="K108" s="379">
        <v>1</v>
      </c>
    </row>
    <row r="109" spans="1:11" ht="27.75" customHeight="1" x14ac:dyDescent="0.25">
      <c r="A109" s="19" t="s">
        <v>69</v>
      </c>
      <c r="B109" s="405">
        <v>1.8612619429783435</v>
      </c>
      <c r="C109" s="379">
        <v>21</v>
      </c>
      <c r="D109" s="405">
        <v>2.5258299248706746</v>
      </c>
      <c r="E109" s="379">
        <v>17</v>
      </c>
      <c r="F109" s="405">
        <v>2.0444624865246519</v>
      </c>
      <c r="G109" s="379">
        <v>20</v>
      </c>
      <c r="H109" s="405">
        <v>1.9708334444045528</v>
      </c>
      <c r="I109" s="379">
        <v>20</v>
      </c>
      <c r="J109" s="405">
        <v>1.718848948969673</v>
      </c>
      <c r="K109" s="379">
        <v>22</v>
      </c>
    </row>
    <row r="110" spans="1:11" ht="27.75" customHeight="1" x14ac:dyDescent="0.25">
      <c r="A110" s="19" t="s">
        <v>73</v>
      </c>
      <c r="B110" s="405">
        <v>3.7268204580822384</v>
      </c>
      <c r="C110" s="379">
        <v>9</v>
      </c>
      <c r="D110" s="405">
        <v>3.804638666557747</v>
      </c>
      <c r="E110" s="379">
        <v>10</v>
      </c>
      <c r="F110" s="405">
        <v>3.8248673356090745</v>
      </c>
      <c r="G110" s="379">
        <v>9</v>
      </c>
      <c r="H110" s="405">
        <v>4.2686960840840849</v>
      </c>
      <c r="I110" s="379">
        <v>8</v>
      </c>
      <c r="J110" s="405">
        <v>3.811471410688426</v>
      </c>
      <c r="K110" s="379">
        <v>11</v>
      </c>
    </row>
    <row r="111" spans="1:11" ht="27.75" customHeight="1" x14ac:dyDescent="0.25">
      <c r="A111" s="19" t="s">
        <v>70</v>
      </c>
      <c r="B111" s="405">
        <v>3.0182292078473854</v>
      </c>
      <c r="C111" s="379">
        <v>14</v>
      </c>
      <c r="D111" s="405">
        <v>3.5340227714141381</v>
      </c>
      <c r="E111" s="379">
        <v>11</v>
      </c>
      <c r="F111" s="405">
        <v>3.3814327207749164</v>
      </c>
      <c r="G111" s="379">
        <v>14</v>
      </c>
      <c r="H111" s="405">
        <v>3.1620538534030596</v>
      </c>
      <c r="I111" s="379">
        <v>14</v>
      </c>
      <c r="J111" s="405">
        <v>3.5072085849402344</v>
      </c>
      <c r="K111" s="379">
        <v>13</v>
      </c>
    </row>
    <row r="112" spans="1:11" ht="27.75" customHeight="1" x14ac:dyDescent="0.25">
      <c r="A112" s="19" t="s">
        <v>36</v>
      </c>
      <c r="B112" s="405">
        <v>1.6880565852664045</v>
      </c>
      <c r="C112" s="379">
        <v>23</v>
      </c>
      <c r="D112" s="405">
        <v>1.578348999029052</v>
      </c>
      <c r="E112" s="379">
        <v>26</v>
      </c>
      <c r="F112" s="405">
        <v>2.3833991765166305</v>
      </c>
      <c r="G112" s="379">
        <v>17</v>
      </c>
      <c r="H112" s="405">
        <v>1.7835854981073807</v>
      </c>
      <c r="I112" s="379">
        <v>23</v>
      </c>
      <c r="J112" s="405">
        <v>2.529098723981436</v>
      </c>
      <c r="K112" s="379">
        <v>16</v>
      </c>
    </row>
    <row r="113" spans="1:11" ht="27.75" customHeight="1" x14ac:dyDescent="0.25">
      <c r="A113" s="248" t="s">
        <v>456</v>
      </c>
      <c r="B113" s="662"/>
      <c r="C113" s="623"/>
      <c r="D113" s="662"/>
      <c r="E113" s="623"/>
      <c r="F113" s="662"/>
      <c r="G113" s="623"/>
      <c r="H113" s="662"/>
      <c r="I113" s="623"/>
      <c r="J113" s="662"/>
      <c r="K113" s="623"/>
    </row>
    <row r="114" spans="1:11" ht="27.75" customHeight="1" x14ac:dyDescent="0.25">
      <c r="A114" s="248" t="s">
        <v>459</v>
      </c>
      <c r="B114" s="662"/>
      <c r="C114" s="623"/>
      <c r="D114" s="662"/>
      <c r="E114" s="623"/>
      <c r="F114" s="54"/>
      <c r="G114" s="623"/>
    </row>
    <row r="115" spans="1:11" ht="27.75" customHeight="1" x14ac:dyDescent="0.25">
      <c r="A115" s="494" t="s">
        <v>157</v>
      </c>
    </row>
    <row r="117" spans="1:11" ht="27.75" customHeight="1" x14ac:dyDescent="0.25">
      <c r="A117" s="469" t="s">
        <v>1004</v>
      </c>
      <c r="C117" s="542"/>
      <c r="E117" s="17"/>
      <c r="K117" s="23" t="s">
        <v>0</v>
      </c>
    </row>
    <row r="118" spans="1:11" s="18" customFormat="1" ht="27.75" customHeight="1" x14ac:dyDescent="0.25">
      <c r="A118" s="723" t="s">
        <v>1</v>
      </c>
      <c r="B118" s="730">
        <v>1396</v>
      </c>
      <c r="C118" s="731"/>
      <c r="D118" s="730">
        <v>1397</v>
      </c>
      <c r="E118" s="731"/>
      <c r="F118" s="730">
        <v>1398</v>
      </c>
      <c r="G118" s="731"/>
      <c r="H118" s="730">
        <v>1399</v>
      </c>
      <c r="I118" s="731"/>
      <c r="J118" s="721">
        <v>1400</v>
      </c>
      <c r="K118" s="721"/>
    </row>
    <row r="119" spans="1:11" s="18" customFormat="1" ht="27.75" customHeight="1" x14ac:dyDescent="0.25">
      <c r="A119" s="724"/>
      <c r="B119" s="459" t="s">
        <v>2</v>
      </c>
      <c r="C119" s="459" t="s">
        <v>144</v>
      </c>
      <c r="D119" s="459" t="s">
        <v>2</v>
      </c>
      <c r="E119" s="459" t="s">
        <v>144</v>
      </c>
      <c r="F119" s="459" t="s">
        <v>2</v>
      </c>
      <c r="G119" s="459" t="s">
        <v>144</v>
      </c>
      <c r="H119" s="459" t="s">
        <v>2</v>
      </c>
      <c r="I119" s="459" t="s">
        <v>144</v>
      </c>
      <c r="J119" s="459" t="s">
        <v>2</v>
      </c>
      <c r="K119" s="459" t="s">
        <v>144</v>
      </c>
    </row>
    <row r="120" spans="1:11" ht="27.75" customHeight="1" x14ac:dyDescent="0.25">
      <c r="A120" s="15" t="s">
        <v>842</v>
      </c>
      <c r="B120" s="195">
        <v>100</v>
      </c>
      <c r="C120" s="16" t="s">
        <v>230</v>
      </c>
      <c r="D120" s="195">
        <v>100</v>
      </c>
      <c r="E120" s="16" t="s">
        <v>230</v>
      </c>
      <c r="F120" s="195">
        <v>100</v>
      </c>
      <c r="G120" s="16" t="s">
        <v>230</v>
      </c>
      <c r="H120" s="195">
        <v>100</v>
      </c>
      <c r="I120" s="16" t="s">
        <v>230</v>
      </c>
      <c r="J120" s="195">
        <v>100</v>
      </c>
      <c r="K120" s="16" t="s">
        <v>230</v>
      </c>
    </row>
    <row r="121" spans="1:11" ht="27.75" customHeight="1" x14ac:dyDescent="0.25">
      <c r="A121" s="19" t="s">
        <v>48</v>
      </c>
      <c r="B121" s="405">
        <v>0.56868439366299306</v>
      </c>
      <c r="C121" s="379">
        <v>8</v>
      </c>
      <c r="D121" s="405">
        <v>0.7265312198621523</v>
      </c>
      <c r="E121" s="379">
        <v>8</v>
      </c>
      <c r="F121" s="405">
        <v>0.59286538942828904</v>
      </c>
      <c r="G121" s="379">
        <v>8</v>
      </c>
      <c r="H121" s="405">
        <v>1.3059989007919988</v>
      </c>
      <c r="I121" s="379">
        <v>7</v>
      </c>
      <c r="J121" s="405">
        <v>0.74947357536496906</v>
      </c>
      <c r="K121" s="379">
        <v>9</v>
      </c>
    </row>
    <row r="122" spans="1:11" ht="27.75" customHeight="1" x14ac:dyDescent="0.25">
      <c r="A122" s="19" t="s">
        <v>49</v>
      </c>
      <c r="B122" s="405">
        <v>9.7679472043040616E-2</v>
      </c>
      <c r="C122" s="379">
        <v>16</v>
      </c>
      <c r="D122" s="405">
        <v>4.815006569866178E-2</v>
      </c>
      <c r="E122" s="379">
        <v>19</v>
      </c>
      <c r="F122" s="405">
        <v>8.1823750000488707E-2</v>
      </c>
      <c r="G122" s="379">
        <v>16</v>
      </c>
      <c r="H122" s="405">
        <v>8.917053367767562E-2</v>
      </c>
      <c r="I122" s="379">
        <v>17</v>
      </c>
      <c r="J122" s="405">
        <v>7.276291762974367E-2</v>
      </c>
      <c r="K122" s="379">
        <v>20</v>
      </c>
    </row>
    <row r="123" spans="1:11" ht="27.75" customHeight="1" x14ac:dyDescent="0.25">
      <c r="A123" s="19" t="s">
        <v>50</v>
      </c>
      <c r="B123" s="405">
        <v>8.1741927536371686E-3</v>
      </c>
      <c r="C123" s="379">
        <v>30</v>
      </c>
      <c r="D123" s="405">
        <v>4.3741027562769806E-3</v>
      </c>
      <c r="E123" s="379">
        <v>31</v>
      </c>
      <c r="F123" s="405">
        <v>8.6669270600755362E-3</v>
      </c>
      <c r="G123" s="379">
        <v>31</v>
      </c>
      <c r="H123" s="405">
        <v>1.1863354153468333E-2</v>
      </c>
      <c r="I123" s="379">
        <v>30</v>
      </c>
      <c r="J123" s="405">
        <v>6.5457267487403475E-3</v>
      </c>
      <c r="K123" s="379">
        <v>30</v>
      </c>
    </row>
    <row r="124" spans="1:11" ht="27.75" customHeight="1" x14ac:dyDescent="0.25">
      <c r="A124" s="19" t="s">
        <v>51</v>
      </c>
      <c r="B124" s="405">
        <v>0.11673899694412554</v>
      </c>
      <c r="C124" s="379">
        <v>13</v>
      </c>
      <c r="D124" s="405">
        <v>0.10901374076407501</v>
      </c>
      <c r="E124" s="379">
        <v>14</v>
      </c>
      <c r="F124" s="405">
        <v>0.10205004379653686</v>
      </c>
      <c r="G124" s="379">
        <v>14</v>
      </c>
      <c r="H124" s="405">
        <v>0.14820778240288121</v>
      </c>
      <c r="I124" s="379">
        <v>14</v>
      </c>
      <c r="J124" s="405">
        <v>0.10301463375969082</v>
      </c>
      <c r="K124" s="379">
        <v>17</v>
      </c>
    </row>
    <row r="125" spans="1:11" ht="27.75" customHeight="1" x14ac:dyDescent="0.25">
      <c r="A125" s="19" t="s">
        <v>10</v>
      </c>
      <c r="B125" s="405">
        <v>9.4306759503174353E-3</v>
      </c>
      <c r="C125" s="379">
        <v>28</v>
      </c>
      <c r="D125" s="405">
        <v>8.9572338520833052E-3</v>
      </c>
      <c r="E125" s="379">
        <v>28</v>
      </c>
      <c r="F125" s="405">
        <v>1.1752584993097684E-2</v>
      </c>
      <c r="G125" s="379">
        <v>27</v>
      </c>
      <c r="H125" s="405">
        <v>3.5542622015353117E-2</v>
      </c>
      <c r="I125" s="379">
        <v>25</v>
      </c>
      <c r="J125" s="405">
        <v>1.9524954191228325E-2</v>
      </c>
      <c r="K125" s="379">
        <v>26</v>
      </c>
    </row>
    <row r="126" spans="1:11" ht="27.75" customHeight="1" x14ac:dyDescent="0.25">
      <c r="A126" s="19" t="s">
        <v>52</v>
      </c>
      <c r="B126" s="405">
        <v>3.9256485866614863</v>
      </c>
      <c r="C126" s="379">
        <v>4</v>
      </c>
      <c r="D126" s="405">
        <v>4.1727748461189833</v>
      </c>
      <c r="E126" s="379">
        <v>4</v>
      </c>
      <c r="F126" s="405">
        <v>3.4186353377820389</v>
      </c>
      <c r="G126" s="379">
        <v>5</v>
      </c>
      <c r="H126" s="405">
        <v>3.8436863422089464</v>
      </c>
      <c r="I126" s="379">
        <v>5</v>
      </c>
      <c r="J126" s="405">
        <v>3.8698119475883308</v>
      </c>
      <c r="K126" s="379">
        <v>5</v>
      </c>
    </row>
    <row r="127" spans="1:11" ht="27.75" customHeight="1" x14ac:dyDescent="0.25">
      <c r="A127" s="19" t="s">
        <v>12</v>
      </c>
      <c r="B127" s="405">
        <v>14.098109717995094</v>
      </c>
      <c r="C127" s="379">
        <v>2</v>
      </c>
      <c r="D127" s="405">
        <v>14.946149751372737</v>
      </c>
      <c r="E127" s="379">
        <v>2</v>
      </c>
      <c r="F127" s="405">
        <v>17.939970366235585</v>
      </c>
      <c r="G127" s="379">
        <v>2</v>
      </c>
      <c r="H127" s="405">
        <v>16.598606893319499</v>
      </c>
      <c r="I127" s="379">
        <v>2</v>
      </c>
      <c r="J127" s="405">
        <v>20.101156908340627</v>
      </c>
      <c r="K127" s="379">
        <v>2</v>
      </c>
    </row>
    <row r="128" spans="1:11" ht="27.75" customHeight="1" x14ac:dyDescent="0.25">
      <c r="A128" s="19" t="s">
        <v>53</v>
      </c>
      <c r="B128" s="405">
        <v>0.42989388804272177</v>
      </c>
      <c r="C128" s="379">
        <v>9</v>
      </c>
      <c r="D128" s="405">
        <v>0.22975198865552243</v>
      </c>
      <c r="E128" s="379">
        <v>10</v>
      </c>
      <c r="F128" s="405">
        <v>0.26275682706891312</v>
      </c>
      <c r="G128" s="379">
        <v>9</v>
      </c>
      <c r="H128" s="405">
        <v>0.27989439258135618</v>
      </c>
      <c r="I128" s="379">
        <v>11</v>
      </c>
      <c r="J128" s="405">
        <v>0.20416943608201044</v>
      </c>
      <c r="K128" s="379">
        <v>12</v>
      </c>
    </row>
    <row r="129" spans="1:11" ht="27.75" customHeight="1" x14ac:dyDescent="0.25">
      <c r="A129" s="19" t="s">
        <v>54</v>
      </c>
      <c r="B129" s="405">
        <v>7.1121498356550945E-3</v>
      </c>
      <c r="C129" s="379">
        <v>31</v>
      </c>
      <c r="D129" s="405">
        <v>6.8775058883784532E-3</v>
      </c>
      <c r="E129" s="379">
        <v>30</v>
      </c>
      <c r="F129" s="405">
        <v>9.7623560195699375E-3</v>
      </c>
      <c r="G129" s="379">
        <v>30</v>
      </c>
      <c r="H129" s="405">
        <v>9.0527047869174218E-3</v>
      </c>
      <c r="I129" s="379">
        <v>31</v>
      </c>
      <c r="J129" s="405">
        <v>6.4468091068716291E-3</v>
      </c>
      <c r="K129" s="379">
        <v>31</v>
      </c>
    </row>
    <row r="130" spans="1:11" ht="27.75" customHeight="1" x14ac:dyDescent="0.25">
      <c r="A130" s="19" t="s">
        <v>55</v>
      </c>
      <c r="B130" s="405">
        <v>0.18558101340136898</v>
      </c>
      <c r="C130" s="379">
        <v>12</v>
      </c>
      <c r="D130" s="405">
        <v>0.12336210551914664</v>
      </c>
      <c r="E130" s="379">
        <v>12</v>
      </c>
      <c r="F130" s="405">
        <v>0.24513719571548825</v>
      </c>
      <c r="G130" s="379">
        <v>10</v>
      </c>
      <c r="H130" s="405">
        <v>0.23728557525368316</v>
      </c>
      <c r="I130" s="379">
        <v>12</v>
      </c>
      <c r="J130" s="405">
        <v>0.17204685669784653</v>
      </c>
      <c r="K130" s="379">
        <v>14</v>
      </c>
    </row>
    <row r="131" spans="1:11" ht="27.75" customHeight="1" x14ac:dyDescent="0.25">
      <c r="A131" s="19" t="s">
        <v>56</v>
      </c>
      <c r="B131" s="405">
        <v>0.24308891109155284</v>
      </c>
      <c r="C131" s="379">
        <v>11</v>
      </c>
      <c r="D131" s="405">
        <v>0.1494745944502619</v>
      </c>
      <c r="E131" s="379">
        <v>11</v>
      </c>
      <c r="F131" s="405">
        <v>0.21425370276616848</v>
      </c>
      <c r="G131" s="379">
        <v>11</v>
      </c>
      <c r="H131" s="405">
        <v>0.74303318440163524</v>
      </c>
      <c r="I131" s="379">
        <v>9</v>
      </c>
      <c r="J131" s="405">
        <v>0.93325992854191242</v>
      </c>
      <c r="K131" s="379">
        <v>8</v>
      </c>
    </row>
    <row r="132" spans="1:11" ht="27.75" customHeight="1" x14ac:dyDescent="0.25">
      <c r="A132" s="19" t="s">
        <v>57</v>
      </c>
      <c r="B132" s="405">
        <v>1.5778868471622558E-2</v>
      </c>
      <c r="C132" s="379">
        <v>24</v>
      </c>
      <c r="D132" s="405">
        <v>1.2773866327244508E-2</v>
      </c>
      <c r="E132" s="379">
        <v>25</v>
      </c>
      <c r="F132" s="405">
        <v>2.8382658399525817E-2</v>
      </c>
      <c r="G132" s="379">
        <v>23</v>
      </c>
      <c r="H132" s="405">
        <v>2.9437036116702165E-2</v>
      </c>
      <c r="I132" s="379">
        <v>26</v>
      </c>
      <c r="J132" s="405">
        <v>1.6569243871757251E-2</v>
      </c>
      <c r="K132" s="379">
        <v>27</v>
      </c>
    </row>
    <row r="133" spans="1:11" ht="27.75" customHeight="1" x14ac:dyDescent="0.25">
      <c r="A133" s="19" t="s">
        <v>58</v>
      </c>
      <c r="B133" s="405">
        <v>56.059072065072826</v>
      </c>
      <c r="C133" s="379">
        <v>1</v>
      </c>
      <c r="D133" s="405">
        <v>57.89446245017362</v>
      </c>
      <c r="E133" s="379">
        <v>1</v>
      </c>
      <c r="F133" s="405">
        <v>57.958001403032533</v>
      </c>
      <c r="G133" s="379">
        <v>1</v>
      </c>
      <c r="H133" s="405">
        <v>52.285706536420641</v>
      </c>
      <c r="I133" s="379">
        <v>1</v>
      </c>
      <c r="J133" s="405">
        <v>50.781672346283472</v>
      </c>
      <c r="K133" s="379">
        <v>1</v>
      </c>
    </row>
    <row r="134" spans="1:11" ht="27.75" customHeight="1" x14ac:dyDescent="0.25">
      <c r="A134" s="19" t="s">
        <v>19</v>
      </c>
      <c r="B134" s="405">
        <v>6.4480050255391053E-2</v>
      </c>
      <c r="C134" s="379">
        <v>21</v>
      </c>
      <c r="D134" s="405">
        <v>2.9618796618188413E-2</v>
      </c>
      <c r="E134" s="379">
        <v>22</v>
      </c>
      <c r="F134" s="405">
        <v>2.273900861629358E-2</v>
      </c>
      <c r="G134" s="379">
        <v>25</v>
      </c>
      <c r="H134" s="405">
        <v>0.36608103831504296</v>
      </c>
      <c r="I134" s="379">
        <v>10</v>
      </c>
      <c r="J134" s="405">
        <v>0.45787914720490408</v>
      </c>
      <c r="K134" s="379">
        <v>10</v>
      </c>
    </row>
    <row r="135" spans="1:11" ht="27.75" customHeight="1" x14ac:dyDescent="0.25">
      <c r="A135" s="19" t="s">
        <v>59</v>
      </c>
      <c r="B135" s="405">
        <v>9.1946960504470793E-2</v>
      </c>
      <c r="C135" s="379">
        <v>17</v>
      </c>
      <c r="D135" s="405">
        <v>3.8247483544235843E-2</v>
      </c>
      <c r="E135" s="379">
        <v>20</v>
      </c>
      <c r="F135" s="405">
        <v>5.4344703602039586E-2</v>
      </c>
      <c r="G135" s="379">
        <v>19</v>
      </c>
      <c r="H135" s="405">
        <v>7.4595461849557107E-2</v>
      </c>
      <c r="I135" s="379">
        <v>19</v>
      </c>
      <c r="J135" s="405">
        <v>7.597127563937367E-2</v>
      </c>
      <c r="K135" s="379">
        <v>19</v>
      </c>
    </row>
    <row r="136" spans="1:11" ht="27.75" customHeight="1" x14ac:dyDescent="0.25">
      <c r="A136" s="19" t="s">
        <v>21</v>
      </c>
      <c r="B136" s="405">
        <v>8.4423617409525586E-3</v>
      </c>
      <c r="C136" s="379">
        <v>29</v>
      </c>
      <c r="D136" s="405">
        <v>1.2995975649245161E-2</v>
      </c>
      <c r="E136" s="379">
        <v>24</v>
      </c>
      <c r="F136" s="405">
        <v>2.6155663914641605E-2</v>
      </c>
      <c r="G136" s="379">
        <v>24</v>
      </c>
      <c r="H136" s="405">
        <v>3.7727111343117889E-2</v>
      </c>
      <c r="I136" s="379">
        <v>24</v>
      </c>
      <c r="J136" s="405">
        <v>2.8441476501673668E-2</v>
      </c>
      <c r="K136" s="379">
        <v>24</v>
      </c>
    </row>
    <row r="137" spans="1:11" ht="27.75" customHeight="1" x14ac:dyDescent="0.25">
      <c r="A137" s="19" t="s">
        <v>60</v>
      </c>
      <c r="B137" s="405">
        <v>1.8829816614370876</v>
      </c>
      <c r="C137" s="379">
        <v>6</v>
      </c>
      <c r="D137" s="405">
        <v>1.66832544037087</v>
      </c>
      <c r="E137" s="379">
        <v>6</v>
      </c>
      <c r="F137" s="405">
        <v>1.2094106152354518</v>
      </c>
      <c r="G137" s="379">
        <v>6</v>
      </c>
      <c r="H137" s="405">
        <v>1.2726846836305314</v>
      </c>
      <c r="I137" s="379">
        <v>8</v>
      </c>
      <c r="J137" s="405">
        <v>1.1515178067471372</v>
      </c>
      <c r="K137" s="379">
        <v>7</v>
      </c>
    </row>
    <row r="138" spans="1:11" ht="27.75" customHeight="1" x14ac:dyDescent="0.25">
      <c r="A138" s="19" t="s">
        <v>61</v>
      </c>
      <c r="B138" s="405">
        <v>1.1701357364687876E-2</v>
      </c>
      <c r="C138" s="379">
        <v>27</v>
      </c>
      <c r="D138" s="405">
        <v>8.2944925100914297E-3</v>
      </c>
      <c r="E138" s="379">
        <v>29</v>
      </c>
      <c r="F138" s="405">
        <v>1.1327531574835056E-2</v>
      </c>
      <c r="G138" s="379">
        <v>28</v>
      </c>
      <c r="H138" s="405">
        <v>1.6772977399622385E-2</v>
      </c>
      <c r="I138" s="379">
        <v>28</v>
      </c>
      <c r="J138" s="405">
        <v>1.0915746914628427E-2</v>
      </c>
      <c r="K138" s="379">
        <v>28</v>
      </c>
    </row>
    <row r="139" spans="1:11" ht="27.75" customHeight="1" x14ac:dyDescent="0.25">
      <c r="A139" s="19" t="s">
        <v>62</v>
      </c>
      <c r="B139" s="405">
        <v>1.2666529246849002E-2</v>
      </c>
      <c r="C139" s="379">
        <v>25</v>
      </c>
      <c r="D139" s="405">
        <v>1.1314831649320036E-2</v>
      </c>
      <c r="E139" s="379">
        <v>26</v>
      </c>
      <c r="F139" s="405">
        <v>2.2698059549013591E-2</v>
      </c>
      <c r="G139" s="379">
        <v>26</v>
      </c>
      <c r="H139" s="405">
        <v>2.2223148213879444E-2</v>
      </c>
      <c r="I139" s="379">
        <v>27</v>
      </c>
      <c r="J139" s="405">
        <v>2.0225107913662888E-2</v>
      </c>
      <c r="K139" s="379">
        <v>25</v>
      </c>
    </row>
    <row r="140" spans="1:11" ht="27.75" customHeight="1" x14ac:dyDescent="0.25">
      <c r="A140" s="19" t="s">
        <v>63</v>
      </c>
      <c r="B140" s="405">
        <v>8.7400133729730198E-2</v>
      </c>
      <c r="C140" s="379">
        <v>18</v>
      </c>
      <c r="D140" s="405">
        <v>4.9032379665881649E-2</v>
      </c>
      <c r="E140" s="379">
        <v>18</v>
      </c>
      <c r="F140" s="405">
        <v>3.8406967217238373E-2</v>
      </c>
      <c r="G140" s="379">
        <v>22</v>
      </c>
      <c r="H140" s="405">
        <v>6.5009876906855293E-2</v>
      </c>
      <c r="I140" s="379">
        <v>20</v>
      </c>
      <c r="J140" s="405">
        <v>0.10531322587400643</v>
      </c>
      <c r="K140" s="379">
        <v>16</v>
      </c>
    </row>
    <row r="141" spans="1:11" ht="27.75" customHeight="1" x14ac:dyDescent="0.25">
      <c r="A141" s="19" t="s">
        <v>72</v>
      </c>
      <c r="B141" s="405">
        <v>2.771563510151088</v>
      </c>
      <c r="C141" s="379">
        <v>5</v>
      </c>
      <c r="D141" s="405">
        <v>2.4844156927996774</v>
      </c>
      <c r="E141" s="379">
        <v>5</v>
      </c>
      <c r="F141" s="405">
        <v>4.2251428801903179</v>
      </c>
      <c r="G141" s="379">
        <v>3</v>
      </c>
      <c r="H141" s="405">
        <v>7.0846924523832806</v>
      </c>
      <c r="I141" s="379">
        <v>3</v>
      </c>
      <c r="J141" s="405">
        <v>5.2297214214473176</v>
      </c>
      <c r="K141" s="379">
        <v>4</v>
      </c>
    </row>
    <row r="142" spans="1:11" ht="27.75" customHeight="1" x14ac:dyDescent="0.25">
      <c r="A142" s="19" t="s">
        <v>64</v>
      </c>
      <c r="B142" s="405">
        <v>6.9186812603788297E-2</v>
      </c>
      <c r="C142" s="379">
        <v>19</v>
      </c>
      <c r="D142" s="405">
        <v>6.3080343111193718E-2</v>
      </c>
      <c r="E142" s="379">
        <v>17</v>
      </c>
      <c r="F142" s="405">
        <v>9.5402726856369593E-2</v>
      </c>
      <c r="G142" s="379">
        <v>15</v>
      </c>
      <c r="H142" s="405">
        <v>8.8308990658789291E-2</v>
      </c>
      <c r="I142" s="379">
        <v>18</v>
      </c>
      <c r="J142" s="405">
        <v>9.1061107883238124E-2</v>
      </c>
      <c r="K142" s="379">
        <v>18</v>
      </c>
    </row>
    <row r="143" spans="1:11" ht="27.75" customHeight="1" x14ac:dyDescent="0.25">
      <c r="A143" s="19" t="s">
        <v>65</v>
      </c>
      <c r="B143" s="405">
        <v>8.826283684529141</v>
      </c>
      <c r="C143" s="379">
        <v>3</v>
      </c>
      <c r="D143" s="405">
        <v>7.4082658156871029</v>
      </c>
      <c r="E143" s="379">
        <v>3</v>
      </c>
      <c r="F143" s="405">
        <v>3.5966109767741137</v>
      </c>
      <c r="G143" s="379">
        <v>4</v>
      </c>
      <c r="H143" s="405">
        <v>4.14272122627521</v>
      </c>
      <c r="I143" s="379">
        <v>4</v>
      </c>
      <c r="J143" s="405">
        <v>5.8040111280635625</v>
      </c>
      <c r="K143" s="379">
        <v>3</v>
      </c>
    </row>
    <row r="144" spans="1:11" ht="27.75" customHeight="1" x14ac:dyDescent="0.25">
      <c r="A144" s="19" t="s">
        <v>66</v>
      </c>
      <c r="B144" s="154">
        <v>2.0271253564531938E-2</v>
      </c>
      <c r="C144" s="379">
        <v>23</v>
      </c>
      <c r="D144" s="154">
        <v>1.9972614787091919E-2</v>
      </c>
      <c r="E144" s="379">
        <v>23</v>
      </c>
      <c r="F144" s="154">
        <v>4.3468323508206584E-2</v>
      </c>
      <c r="G144" s="379">
        <v>20</v>
      </c>
      <c r="H144" s="154">
        <v>4.1373942398167628E-2</v>
      </c>
      <c r="I144" s="379">
        <v>23</v>
      </c>
      <c r="J144" s="154">
        <v>2.9622394106750743E-2</v>
      </c>
      <c r="K144" s="379">
        <v>23</v>
      </c>
    </row>
    <row r="145" spans="1:11" ht="27.75" customHeight="1" x14ac:dyDescent="0.25">
      <c r="A145" s="19" t="s">
        <v>67</v>
      </c>
      <c r="B145" s="405">
        <v>1.2370731773413907E-2</v>
      </c>
      <c r="C145" s="379">
        <v>26</v>
      </c>
      <c r="D145" s="405">
        <v>9.2607357535186147E-3</v>
      </c>
      <c r="E145" s="379">
        <v>27</v>
      </c>
      <c r="F145" s="405">
        <v>1.1247654691967953E-2</v>
      </c>
      <c r="G145" s="379">
        <v>29</v>
      </c>
      <c r="H145" s="405">
        <v>1.2227919250118577E-2</v>
      </c>
      <c r="I145" s="379">
        <v>29</v>
      </c>
      <c r="J145" s="405">
        <v>8.1723742082332584E-3</v>
      </c>
      <c r="K145" s="379">
        <v>29</v>
      </c>
    </row>
    <row r="146" spans="1:11" ht="27.75" customHeight="1" x14ac:dyDescent="0.25">
      <c r="A146" s="19" t="s">
        <v>68</v>
      </c>
      <c r="B146" s="405">
        <v>0.11404154921672305</v>
      </c>
      <c r="C146" s="379">
        <v>15</v>
      </c>
      <c r="D146" s="405">
        <v>0.11200420539723248</v>
      </c>
      <c r="E146" s="379">
        <v>13</v>
      </c>
      <c r="F146" s="405">
        <v>7.4169603043062082E-2</v>
      </c>
      <c r="G146" s="379">
        <v>17</v>
      </c>
      <c r="H146" s="405">
        <v>0.11201181839510177</v>
      </c>
      <c r="I146" s="379">
        <v>16</v>
      </c>
      <c r="J146" s="405">
        <v>0.13627915995004167</v>
      </c>
      <c r="K146" s="379">
        <v>15</v>
      </c>
    </row>
    <row r="147" spans="1:11" ht="27.75" customHeight="1" x14ac:dyDescent="0.25">
      <c r="A147" s="19" t="s">
        <v>134</v>
      </c>
      <c r="B147" s="405">
        <v>3.8789865565974926E-2</v>
      </c>
      <c r="C147" s="379">
        <v>22</v>
      </c>
      <c r="D147" s="405">
        <v>3.2167919030652414E-2</v>
      </c>
      <c r="E147" s="379">
        <v>21</v>
      </c>
      <c r="F147" s="405">
        <v>4.3167200840756322E-2</v>
      </c>
      <c r="G147" s="379">
        <v>21</v>
      </c>
      <c r="H147" s="405">
        <v>5.0023895889486178E-2</v>
      </c>
      <c r="I147" s="379">
        <v>22</v>
      </c>
      <c r="J147" s="405">
        <v>4.2036408106095546E-2</v>
      </c>
      <c r="K147" s="379">
        <v>21</v>
      </c>
    </row>
    <row r="148" spans="1:11" ht="27.75" customHeight="1" x14ac:dyDescent="0.25">
      <c r="A148" s="19" t="s">
        <v>69</v>
      </c>
      <c r="B148" s="405">
        <v>0.1144496683931929</v>
      </c>
      <c r="C148" s="379">
        <v>14</v>
      </c>
      <c r="D148" s="405">
        <v>8.8959968530622185E-2</v>
      </c>
      <c r="E148" s="379">
        <v>15</v>
      </c>
      <c r="F148" s="405">
        <v>0.10990053974528689</v>
      </c>
      <c r="G148" s="379">
        <v>13</v>
      </c>
      <c r="H148" s="405">
        <v>0.13772054904161471</v>
      </c>
      <c r="I148" s="379">
        <v>15</v>
      </c>
      <c r="J148" s="405">
        <v>0.21569499754343435</v>
      </c>
      <c r="K148" s="379">
        <v>11</v>
      </c>
    </row>
    <row r="149" spans="1:11" ht="27.75" customHeight="1" x14ac:dyDescent="0.25">
      <c r="A149" s="19" t="s">
        <v>73</v>
      </c>
      <c r="B149" s="405">
        <v>0.24614568486032673</v>
      </c>
      <c r="C149" s="379">
        <v>10</v>
      </c>
      <c r="D149" s="405">
        <v>0.25254716933733845</v>
      </c>
      <c r="E149" s="379">
        <v>9</v>
      </c>
      <c r="F149" s="405">
        <v>0.20466252068057009</v>
      </c>
      <c r="G149" s="379">
        <v>12</v>
      </c>
      <c r="H149" s="405">
        <v>0.19710443362932034</v>
      </c>
      <c r="I149" s="379">
        <v>13</v>
      </c>
      <c r="J149" s="405">
        <v>0.18129333428193048</v>
      </c>
      <c r="K149" s="379">
        <v>13</v>
      </c>
    </row>
    <row r="150" spans="1:11" ht="27.75" customHeight="1" x14ac:dyDescent="0.25">
      <c r="A150" s="19" t="s">
        <v>70</v>
      </c>
      <c r="B150" s="405">
        <v>6.8997094302002543E-2</v>
      </c>
      <c r="C150" s="379">
        <v>20</v>
      </c>
      <c r="D150" s="405">
        <v>6.5982944795306114E-2</v>
      </c>
      <c r="E150" s="379">
        <v>16</v>
      </c>
      <c r="F150" s="405">
        <v>5.9891615312816227E-2</v>
      </c>
      <c r="G150" s="379">
        <v>18</v>
      </c>
      <c r="H150" s="405">
        <v>5.46853817396473E-2</v>
      </c>
      <c r="I150" s="379">
        <v>21</v>
      </c>
      <c r="J150" s="405">
        <v>3.2874309990627772E-2</v>
      </c>
      <c r="K150" s="379">
        <v>22</v>
      </c>
    </row>
    <row r="151" spans="1:11" ht="27.75" customHeight="1" x14ac:dyDescent="0.25">
      <c r="A151" s="19" t="s">
        <v>36</v>
      </c>
      <c r="B151" s="405">
        <v>0.95235891263122474</v>
      </c>
      <c r="C151" s="379">
        <v>7</v>
      </c>
      <c r="D151" s="405">
        <v>0.90483081340844651</v>
      </c>
      <c r="E151" s="379">
        <v>7</v>
      </c>
      <c r="F151" s="405">
        <v>0.96730579918232773</v>
      </c>
      <c r="G151" s="379">
        <v>7</v>
      </c>
      <c r="H151" s="405">
        <v>2.1488788020846648</v>
      </c>
      <c r="I151" s="379">
        <v>6</v>
      </c>
      <c r="J151" s="405">
        <v>1.9031003899721239</v>
      </c>
      <c r="K151" s="379">
        <v>6</v>
      </c>
    </row>
    <row r="152" spans="1:11" ht="27.75" customHeight="1" x14ac:dyDescent="0.25">
      <c r="A152" s="399" t="s">
        <v>841</v>
      </c>
      <c r="B152" s="662"/>
      <c r="C152" s="623"/>
      <c r="D152" s="662"/>
      <c r="E152" s="623"/>
      <c r="F152" s="662"/>
      <c r="G152" s="623"/>
      <c r="H152" s="662"/>
      <c r="I152" s="623"/>
      <c r="J152" s="662"/>
      <c r="K152" s="623"/>
    </row>
    <row r="153" spans="1:11" ht="27.75" customHeight="1" x14ac:dyDescent="0.25">
      <c r="A153" s="248" t="s">
        <v>839</v>
      </c>
      <c r="B153" s="662"/>
      <c r="C153" s="623"/>
      <c r="D153" s="662"/>
      <c r="E153" s="623"/>
      <c r="F153" s="662"/>
      <c r="G153" s="623"/>
      <c r="H153" s="662"/>
      <c r="I153" s="623"/>
      <c r="J153" s="662"/>
      <c r="K153" s="623"/>
    </row>
    <row r="154" spans="1:11" ht="27.75" customHeight="1" x14ac:dyDescent="0.25">
      <c r="A154" s="248" t="s">
        <v>840</v>
      </c>
    </row>
    <row r="155" spans="1:11" ht="27.75" customHeight="1" x14ac:dyDescent="0.25">
      <c r="A155" s="399" t="s">
        <v>156</v>
      </c>
    </row>
    <row r="156" spans="1:11" ht="27.75" customHeight="1" x14ac:dyDescent="0.25">
      <c r="A156" s="399"/>
    </row>
    <row r="157" spans="1:11" ht="27.75" customHeight="1" x14ac:dyDescent="0.25">
      <c r="A157" s="469" t="s">
        <v>1034</v>
      </c>
      <c r="C157" s="542"/>
      <c r="E157" s="17"/>
      <c r="F157" s="34"/>
      <c r="K157" s="23" t="s">
        <v>0</v>
      </c>
    </row>
    <row r="158" spans="1:11" s="18" customFormat="1" ht="27.75" customHeight="1" x14ac:dyDescent="0.25">
      <c r="A158" s="723" t="s">
        <v>1</v>
      </c>
      <c r="B158" s="730">
        <v>1396</v>
      </c>
      <c r="C158" s="731"/>
      <c r="D158" s="730">
        <v>1397</v>
      </c>
      <c r="E158" s="731"/>
      <c r="F158" s="730">
        <v>1398</v>
      </c>
      <c r="G158" s="731"/>
      <c r="H158" s="730">
        <v>1399</v>
      </c>
      <c r="I158" s="731"/>
      <c r="J158" s="721">
        <v>1400</v>
      </c>
      <c r="K158" s="721"/>
    </row>
    <row r="159" spans="1:11" s="18" customFormat="1" ht="27.75" customHeight="1" x14ac:dyDescent="0.25">
      <c r="A159" s="724"/>
      <c r="B159" s="459" t="s">
        <v>2</v>
      </c>
      <c r="C159" s="459" t="s">
        <v>144</v>
      </c>
      <c r="D159" s="459" t="s">
        <v>2</v>
      </c>
      <c r="E159" s="459" t="s">
        <v>144</v>
      </c>
      <c r="F159" s="459" t="s">
        <v>2</v>
      </c>
      <c r="G159" s="459" t="s">
        <v>144</v>
      </c>
      <c r="H159" s="459" t="s">
        <v>2</v>
      </c>
      <c r="I159" s="459" t="s">
        <v>144</v>
      </c>
      <c r="J159" s="459" t="s">
        <v>2</v>
      </c>
      <c r="K159" s="459" t="s">
        <v>144</v>
      </c>
    </row>
    <row r="160" spans="1:11" ht="27.75" customHeight="1" x14ac:dyDescent="0.25">
      <c r="A160" s="15" t="s">
        <v>457</v>
      </c>
      <c r="B160" s="195">
        <v>100</v>
      </c>
      <c r="C160" s="16" t="s">
        <v>230</v>
      </c>
      <c r="D160" s="195">
        <v>100</v>
      </c>
      <c r="E160" s="16" t="s">
        <v>230</v>
      </c>
      <c r="F160" s="195">
        <v>100</v>
      </c>
      <c r="G160" s="16" t="s">
        <v>230</v>
      </c>
      <c r="H160" s="195">
        <v>100</v>
      </c>
      <c r="I160" s="16" t="s">
        <v>230</v>
      </c>
      <c r="J160" s="195">
        <v>100</v>
      </c>
      <c r="K160" s="16" t="s">
        <v>230</v>
      </c>
    </row>
    <row r="161" spans="1:11" ht="27.75" customHeight="1" x14ac:dyDescent="0.25">
      <c r="A161" s="19" t="s">
        <v>48</v>
      </c>
      <c r="B161" s="405">
        <v>5.2139518469163075</v>
      </c>
      <c r="C161" s="379">
        <v>5</v>
      </c>
      <c r="D161" s="405">
        <v>5.2562366682836226</v>
      </c>
      <c r="E161" s="379">
        <v>5</v>
      </c>
      <c r="F161" s="405">
        <v>5.1068430674445242</v>
      </c>
      <c r="G161" s="379">
        <v>5</v>
      </c>
      <c r="H161" s="405">
        <v>5.6044824403837961</v>
      </c>
      <c r="I161" s="379">
        <v>5</v>
      </c>
      <c r="J161" s="405">
        <v>5.4840809680151814</v>
      </c>
      <c r="K161" s="379">
        <v>5</v>
      </c>
    </row>
    <row r="162" spans="1:11" ht="27.75" customHeight="1" x14ac:dyDescent="0.25">
      <c r="A162" s="19" t="s">
        <v>49</v>
      </c>
      <c r="B162" s="405">
        <v>1.4910630590138094</v>
      </c>
      <c r="C162" s="379">
        <v>17</v>
      </c>
      <c r="D162" s="405">
        <v>1.6029596859898101</v>
      </c>
      <c r="E162" s="379">
        <v>16</v>
      </c>
      <c r="F162" s="405">
        <v>1.3348719758042746</v>
      </c>
      <c r="G162" s="379">
        <v>19</v>
      </c>
      <c r="H162" s="405">
        <v>1.3541064417885436</v>
      </c>
      <c r="I162" s="379">
        <v>18</v>
      </c>
      <c r="J162" s="405">
        <v>1.4846852175600915</v>
      </c>
      <c r="K162" s="379">
        <v>17</v>
      </c>
    </row>
    <row r="163" spans="1:11" ht="27.75" customHeight="1" x14ac:dyDescent="0.25">
      <c r="A163" s="19" t="s">
        <v>50</v>
      </c>
      <c r="B163" s="405">
        <v>0.79384609109971771</v>
      </c>
      <c r="C163" s="379">
        <v>24</v>
      </c>
      <c r="D163" s="405">
        <v>0.76557383278235591</v>
      </c>
      <c r="E163" s="379">
        <v>24</v>
      </c>
      <c r="F163" s="405">
        <v>1.0037484290871475</v>
      </c>
      <c r="G163" s="379">
        <v>21</v>
      </c>
      <c r="H163" s="405">
        <v>1.075778825614494</v>
      </c>
      <c r="I163" s="379">
        <v>21</v>
      </c>
      <c r="J163" s="405">
        <v>0.85616890169281246</v>
      </c>
      <c r="K163" s="379">
        <v>23</v>
      </c>
    </row>
    <row r="164" spans="1:11" ht="27.75" customHeight="1" x14ac:dyDescent="0.25">
      <c r="A164" s="19" t="s">
        <v>51</v>
      </c>
      <c r="B164" s="405">
        <v>8.382395139001094</v>
      </c>
      <c r="C164" s="379">
        <v>3</v>
      </c>
      <c r="D164" s="405">
        <v>8.2633883123671161</v>
      </c>
      <c r="E164" s="379">
        <v>4</v>
      </c>
      <c r="F164" s="405">
        <v>7.3318750957465371</v>
      </c>
      <c r="G164" s="379">
        <v>4</v>
      </c>
      <c r="H164" s="405">
        <v>9.2159558848953029</v>
      </c>
      <c r="I164" s="379">
        <v>3</v>
      </c>
      <c r="J164" s="405">
        <v>8.8290030130492827</v>
      </c>
      <c r="K164" s="379">
        <v>2</v>
      </c>
    </row>
    <row r="165" spans="1:11" ht="27.75" customHeight="1" x14ac:dyDescent="0.25">
      <c r="A165" s="19" t="s">
        <v>10</v>
      </c>
      <c r="B165" s="405">
        <v>3.476435451269662</v>
      </c>
      <c r="C165" s="379">
        <v>8</v>
      </c>
      <c r="D165" s="405">
        <v>3.2537524930966719</v>
      </c>
      <c r="E165" s="379">
        <v>9</v>
      </c>
      <c r="F165" s="405">
        <v>4.0742120446893981</v>
      </c>
      <c r="G165" s="379">
        <v>6</v>
      </c>
      <c r="H165" s="405">
        <v>3.3772067542237285</v>
      </c>
      <c r="I165" s="379">
        <v>9</v>
      </c>
      <c r="J165" s="405">
        <v>3.5397070640489274</v>
      </c>
      <c r="K165" s="379">
        <v>8</v>
      </c>
    </row>
    <row r="166" spans="1:11" ht="27.75" customHeight="1" x14ac:dyDescent="0.25">
      <c r="A166" s="19" t="s">
        <v>52</v>
      </c>
      <c r="B166" s="405">
        <v>0.58155658929825949</v>
      </c>
      <c r="C166" s="379">
        <v>28</v>
      </c>
      <c r="D166" s="405">
        <v>0.64431166841203114</v>
      </c>
      <c r="E166" s="379">
        <v>27</v>
      </c>
      <c r="F166" s="405">
        <v>0.57199163266271913</v>
      </c>
      <c r="G166" s="379">
        <v>28</v>
      </c>
      <c r="H166" s="405">
        <v>0.35458146323967421</v>
      </c>
      <c r="I166" s="379">
        <v>31</v>
      </c>
      <c r="J166" s="405">
        <v>0.35604389440819262</v>
      </c>
      <c r="K166" s="379">
        <v>31</v>
      </c>
    </row>
    <row r="167" spans="1:11" ht="27.75" customHeight="1" x14ac:dyDescent="0.25">
      <c r="A167" s="19" t="s">
        <v>12</v>
      </c>
      <c r="B167" s="405">
        <v>7.201592918059613</v>
      </c>
      <c r="C167" s="379">
        <v>4</v>
      </c>
      <c r="D167" s="405">
        <v>8.5373160409021125</v>
      </c>
      <c r="E167" s="379">
        <v>3</v>
      </c>
      <c r="F167" s="405">
        <v>9.0335012356667104</v>
      </c>
      <c r="G167" s="379">
        <v>3</v>
      </c>
      <c r="H167" s="405">
        <v>8.0201111506608864</v>
      </c>
      <c r="I167" s="379">
        <v>4</v>
      </c>
      <c r="J167" s="405">
        <v>7.6465202474163592</v>
      </c>
      <c r="K167" s="379">
        <v>4</v>
      </c>
    </row>
    <row r="168" spans="1:11" ht="27.75" customHeight="1" x14ac:dyDescent="0.25">
      <c r="A168" s="19" t="s">
        <v>53</v>
      </c>
      <c r="B168" s="405">
        <v>22.98930930149605</v>
      </c>
      <c r="C168" s="379">
        <v>1</v>
      </c>
      <c r="D168" s="405">
        <v>20.955846297312977</v>
      </c>
      <c r="E168" s="379">
        <v>1</v>
      </c>
      <c r="F168" s="405">
        <v>22.153854217485076</v>
      </c>
      <c r="G168" s="379">
        <v>1</v>
      </c>
      <c r="H168" s="405">
        <v>22.201644264250334</v>
      </c>
      <c r="I168" s="379">
        <v>1</v>
      </c>
      <c r="J168" s="405">
        <v>23.647148144930384</v>
      </c>
      <c r="K168" s="379">
        <v>1</v>
      </c>
    </row>
    <row r="169" spans="1:11" ht="27.75" customHeight="1" x14ac:dyDescent="0.25">
      <c r="A169" s="19" t="s">
        <v>54</v>
      </c>
      <c r="B169" s="405">
        <v>0.50594056128308151</v>
      </c>
      <c r="C169" s="379">
        <v>30</v>
      </c>
      <c r="D169" s="405">
        <v>0.51529481852865555</v>
      </c>
      <c r="E169" s="379">
        <v>30</v>
      </c>
      <c r="F169" s="405">
        <v>0.56165541929662721</v>
      </c>
      <c r="G169" s="379">
        <v>30</v>
      </c>
      <c r="H169" s="405">
        <v>0.62023714126629104</v>
      </c>
      <c r="I169" s="379">
        <v>26</v>
      </c>
      <c r="J169" s="405">
        <v>0.51487745533411433</v>
      </c>
      <c r="K169" s="379">
        <v>28</v>
      </c>
    </row>
    <row r="170" spans="1:11" ht="27.75" customHeight="1" x14ac:dyDescent="0.25">
      <c r="A170" s="19" t="s">
        <v>55</v>
      </c>
      <c r="B170" s="405">
        <v>0.44660111383033718</v>
      </c>
      <c r="C170" s="379">
        <v>31</v>
      </c>
      <c r="D170" s="405">
        <v>0.33302516967358087</v>
      </c>
      <c r="E170" s="379">
        <v>31</v>
      </c>
      <c r="F170" s="405">
        <v>0.35927436199024781</v>
      </c>
      <c r="G170" s="379">
        <v>31</v>
      </c>
      <c r="H170" s="405">
        <v>0.37025748564889605</v>
      </c>
      <c r="I170" s="379">
        <v>30</v>
      </c>
      <c r="J170" s="405">
        <v>0.50986334450033177</v>
      </c>
      <c r="K170" s="379">
        <v>30</v>
      </c>
    </row>
    <row r="171" spans="1:11" ht="27.75" customHeight="1" x14ac:dyDescent="0.25">
      <c r="A171" s="19" t="s">
        <v>56</v>
      </c>
      <c r="B171" s="405">
        <v>4.043289282059483</v>
      </c>
      <c r="C171" s="379">
        <v>6</v>
      </c>
      <c r="D171" s="405">
        <v>3.8852946694295154</v>
      </c>
      <c r="E171" s="379">
        <v>6</v>
      </c>
      <c r="F171" s="405">
        <v>3.7917565225633791</v>
      </c>
      <c r="G171" s="379">
        <v>7</v>
      </c>
      <c r="H171" s="405">
        <v>3.8103164748330554</v>
      </c>
      <c r="I171" s="379">
        <v>8</v>
      </c>
      <c r="J171" s="405">
        <v>3.4621585070464707</v>
      </c>
      <c r="K171" s="379">
        <v>10</v>
      </c>
    </row>
    <row r="172" spans="1:11" ht="27.75" customHeight="1" x14ac:dyDescent="0.25">
      <c r="A172" s="19" t="s">
        <v>57</v>
      </c>
      <c r="B172" s="405">
        <v>0.55846400615499081</v>
      </c>
      <c r="C172" s="379">
        <v>29</v>
      </c>
      <c r="D172" s="405">
        <v>0.55507651885390696</v>
      </c>
      <c r="E172" s="379">
        <v>28</v>
      </c>
      <c r="F172" s="405">
        <v>0.57027096219356566</v>
      </c>
      <c r="G172" s="379">
        <v>29</v>
      </c>
      <c r="H172" s="405">
        <v>0.49560794409854186</v>
      </c>
      <c r="I172" s="379">
        <v>28</v>
      </c>
      <c r="J172" s="405">
        <v>0.8246532965952279</v>
      </c>
      <c r="K172" s="379">
        <v>24</v>
      </c>
    </row>
    <row r="173" spans="1:11" ht="27.75" customHeight="1" x14ac:dyDescent="0.25">
      <c r="A173" s="19" t="s">
        <v>58</v>
      </c>
      <c r="B173" s="405">
        <v>10.898057644272887</v>
      </c>
      <c r="C173" s="379">
        <v>2</v>
      </c>
      <c r="D173" s="405">
        <v>11.573789002540654</v>
      </c>
      <c r="E173" s="379">
        <v>2</v>
      </c>
      <c r="F173" s="405">
        <v>11.043814454771169</v>
      </c>
      <c r="G173" s="379">
        <v>2</v>
      </c>
      <c r="H173" s="405">
        <v>9.8870613049334395</v>
      </c>
      <c r="I173" s="379">
        <v>2</v>
      </c>
      <c r="J173" s="405">
        <v>8.3722391493745612</v>
      </c>
      <c r="K173" s="379">
        <v>3</v>
      </c>
    </row>
    <row r="174" spans="1:11" ht="27.75" customHeight="1" x14ac:dyDescent="0.25">
      <c r="A174" s="19" t="s">
        <v>19</v>
      </c>
      <c r="B174" s="405">
        <v>1.5855625454938065</v>
      </c>
      <c r="C174" s="379">
        <v>16</v>
      </c>
      <c r="D174" s="405">
        <v>1.4947502441109812</v>
      </c>
      <c r="E174" s="379">
        <v>17</v>
      </c>
      <c r="F174" s="405">
        <v>1.5338244235304563</v>
      </c>
      <c r="G174" s="379">
        <v>17</v>
      </c>
      <c r="H174" s="405">
        <v>1.6597310722090461</v>
      </c>
      <c r="I174" s="379">
        <v>16</v>
      </c>
      <c r="J174" s="405">
        <v>1.652982071784322</v>
      </c>
      <c r="K174" s="379">
        <v>16</v>
      </c>
    </row>
    <row r="175" spans="1:11" ht="27.75" customHeight="1" x14ac:dyDescent="0.25">
      <c r="A175" s="19" t="s">
        <v>59</v>
      </c>
      <c r="B175" s="405">
        <v>1.3502418296383363</v>
      </c>
      <c r="C175" s="379">
        <v>18</v>
      </c>
      <c r="D175" s="405">
        <v>1.1588356814233305</v>
      </c>
      <c r="E175" s="379">
        <v>19</v>
      </c>
      <c r="F175" s="405">
        <v>1.6644522526673631</v>
      </c>
      <c r="G175" s="379">
        <v>16</v>
      </c>
      <c r="H175" s="405">
        <v>1.5835808295026739</v>
      </c>
      <c r="I175" s="379">
        <v>17</v>
      </c>
      <c r="J175" s="405">
        <v>1.8926037649397556</v>
      </c>
      <c r="K175" s="379">
        <v>15</v>
      </c>
    </row>
    <row r="176" spans="1:11" ht="27.75" customHeight="1" x14ac:dyDescent="0.25">
      <c r="A176" s="19" t="s">
        <v>21</v>
      </c>
      <c r="B176" s="405">
        <v>1.1219083436209232</v>
      </c>
      <c r="C176" s="379">
        <v>20</v>
      </c>
      <c r="D176" s="405">
        <v>1.1324509631564503</v>
      </c>
      <c r="E176" s="379">
        <v>21</v>
      </c>
      <c r="F176" s="405">
        <v>0.90365096898539554</v>
      </c>
      <c r="G176" s="379">
        <v>22</v>
      </c>
      <c r="H176" s="405">
        <v>0.86701944085698768</v>
      </c>
      <c r="I176" s="379">
        <v>22</v>
      </c>
      <c r="J176" s="405">
        <v>0.95774403830403243</v>
      </c>
      <c r="K176" s="379">
        <v>21</v>
      </c>
    </row>
    <row r="177" spans="1:11" ht="27.75" customHeight="1" x14ac:dyDescent="0.25">
      <c r="A177" s="19" t="s">
        <v>60</v>
      </c>
      <c r="B177" s="405">
        <v>3.5589703676884472</v>
      </c>
      <c r="C177" s="379">
        <v>7</v>
      </c>
      <c r="D177" s="405">
        <v>3.8553442451093836</v>
      </c>
      <c r="E177" s="379">
        <v>7</v>
      </c>
      <c r="F177" s="405">
        <v>3.1596728114057977</v>
      </c>
      <c r="G177" s="379">
        <v>9</v>
      </c>
      <c r="H177" s="405">
        <v>3.1732567205271329</v>
      </c>
      <c r="I177" s="379">
        <v>11</v>
      </c>
      <c r="J177" s="405">
        <v>3.4014335395347901</v>
      </c>
      <c r="K177" s="379">
        <v>11</v>
      </c>
    </row>
    <row r="178" spans="1:11" ht="27.75" customHeight="1" x14ac:dyDescent="0.25">
      <c r="A178" s="19" t="s">
        <v>61</v>
      </c>
      <c r="B178" s="405">
        <v>2.9630933551287675</v>
      </c>
      <c r="C178" s="379">
        <v>11</v>
      </c>
      <c r="D178" s="405">
        <v>2.6678978765783743</v>
      </c>
      <c r="E178" s="379">
        <v>12</v>
      </c>
      <c r="F178" s="405">
        <v>2.8417452192787689</v>
      </c>
      <c r="G178" s="379">
        <v>12</v>
      </c>
      <c r="H178" s="405">
        <v>2.8383890888681074</v>
      </c>
      <c r="I178" s="379">
        <v>12</v>
      </c>
      <c r="J178" s="405">
        <v>2.462555463430085</v>
      </c>
      <c r="K178" s="379">
        <v>13</v>
      </c>
    </row>
    <row r="179" spans="1:11" ht="27.75" customHeight="1" x14ac:dyDescent="0.25">
      <c r="A179" s="19" t="s">
        <v>62</v>
      </c>
      <c r="B179" s="405">
        <v>1.0472766293946927</v>
      </c>
      <c r="C179" s="379">
        <v>22</v>
      </c>
      <c r="D179" s="405">
        <v>1.048719931141785</v>
      </c>
      <c r="E179" s="379">
        <v>23</v>
      </c>
      <c r="F179" s="405">
        <v>1.1789158834469955</v>
      </c>
      <c r="G179" s="379">
        <v>20</v>
      </c>
      <c r="H179" s="405">
        <v>1.2687551564672348</v>
      </c>
      <c r="I179" s="379">
        <v>19</v>
      </c>
      <c r="J179" s="405">
        <v>1.2548273067152469</v>
      </c>
      <c r="K179" s="379">
        <v>19</v>
      </c>
    </row>
    <row r="180" spans="1:11" ht="27.75" customHeight="1" x14ac:dyDescent="0.25">
      <c r="A180" s="19" t="s">
        <v>63</v>
      </c>
      <c r="B180" s="405">
        <v>0.67422040304856201</v>
      </c>
      <c r="C180" s="379">
        <v>27</v>
      </c>
      <c r="D180" s="405">
        <v>0.53811725070798488</v>
      </c>
      <c r="E180" s="379">
        <v>29</v>
      </c>
      <c r="F180" s="405">
        <v>0.60197567291392062</v>
      </c>
      <c r="G180" s="379">
        <v>27</v>
      </c>
      <c r="H180" s="405">
        <v>0.47368554306977056</v>
      </c>
      <c r="I180" s="379">
        <v>29</v>
      </c>
      <c r="J180" s="405">
        <v>0.66440860071838681</v>
      </c>
      <c r="K180" s="379">
        <v>26</v>
      </c>
    </row>
    <row r="181" spans="1:11" ht="27.75" customHeight="1" x14ac:dyDescent="0.25">
      <c r="A181" s="19" t="s">
        <v>72</v>
      </c>
      <c r="B181" s="405">
        <v>3.0466125788874066</v>
      </c>
      <c r="C181" s="379">
        <v>10</v>
      </c>
      <c r="D181" s="405">
        <v>3.0708934279605877</v>
      </c>
      <c r="E181" s="379">
        <v>11</v>
      </c>
      <c r="F181" s="405">
        <v>2.9273347564068386</v>
      </c>
      <c r="G181" s="379">
        <v>11</v>
      </c>
      <c r="H181" s="405">
        <v>2.6592593972175438</v>
      </c>
      <c r="I181" s="379">
        <v>13</v>
      </c>
      <c r="J181" s="405">
        <v>3.2732205601087103</v>
      </c>
      <c r="K181" s="379">
        <v>12</v>
      </c>
    </row>
    <row r="182" spans="1:11" ht="27.75" customHeight="1" x14ac:dyDescent="0.25">
      <c r="A182" s="19" t="s">
        <v>64</v>
      </c>
      <c r="B182" s="405">
        <v>1.1027553369770724</v>
      </c>
      <c r="C182" s="379">
        <v>21</v>
      </c>
      <c r="D182" s="405">
        <v>1.206312846447966</v>
      </c>
      <c r="E182" s="379">
        <v>18</v>
      </c>
      <c r="F182" s="405">
        <v>1.3565787949132113</v>
      </c>
      <c r="G182" s="379">
        <v>18</v>
      </c>
      <c r="H182" s="405">
        <v>1.2401612478793855</v>
      </c>
      <c r="I182" s="379">
        <v>20</v>
      </c>
      <c r="J182" s="405">
        <v>1.1904659142676153</v>
      </c>
      <c r="K182" s="379">
        <v>20</v>
      </c>
    </row>
    <row r="183" spans="1:11" ht="27.75" customHeight="1" x14ac:dyDescent="0.25">
      <c r="A183" s="19" t="s">
        <v>65</v>
      </c>
      <c r="B183" s="405">
        <v>1.1337316817092453</v>
      </c>
      <c r="C183" s="379">
        <v>19</v>
      </c>
      <c r="D183" s="405">
        <v>1.118398586465073</v>
      </c>
      <c r="E183" s="379">
        <v>22</v>
      </c>
      <c r="F183" s="405">
        <v>0.76373811812062009</v>
      </c>
      <c r="G183" s="379">
        <v>25</v>
      </c>
      <c r="H183" s="405">
        <v>0.52511014706126791</v>
      </c>
      <c r="I183" s="379">
        <v>27</v>
      </c>
      <c r="J183" s="405">
        <v>0.51333126203530854</v>
      </c>
      <c r="K183" s="379">
        <v>29</v>
      </c>
    </row>
    <row r="184" spans="1:11" ht="27.75" customHeight="1" x14ac:dyDescent="0.25">
      <c r="A184" s="19" t="s">
        <v>66</v>
      </c>
      <c r="B184" s="154">
        <v>0.73847844854888611</v>
      </c>
      <c r="C184" s="379">
        <v>26</v>
      </c>
      <c r="D184" s="154">
        <v>0.72951104504077435</v>
      </c>
      <c r="E184" s="379">
        <v>25</v>
      </c>
      <c r="F184" s="154">
        <v>0.79079028102501014</v>
      </c>
      <c r="G184" s="379">
        <v>23</v>
      </c>
      <c r="H184" s="154">
        <v>0.64116196416793336</v>
      </c>
      <c r="I184" s="379">
        <v>24</v>
      </c>
      <c r="J184" s="154">
        <v>0.73285316447931925</v>
      </c>
      <c r="K184" s="379">
        <v>25</v>
      </c>
    </row>
    <row r="185" spans="1:11" ht="27.75" customHeight="1" x14ac:dyDescent="0.25">
      <c r="A185" s="19" t="s">
        <v>67</v>
      </c>
      <c r="B185" s="405">
        <v>1.7780425336186325</v>
      </c>
      <c r="C185" s="379">
        <v>15</v>
      </c>
      <c r="D185" s="405">
        <v>1.6474606133928795</v>
      </c>
      <c r="E185" s="379">
        <v>15</v>
      </c>
      <c r="F185" s="405">
        <v>1.7685075799237633</v>
      </c>
      <c r="G185" s="379">
        <v>15</v>
      </c>
      <c r="H185" s="405">
        <v>1.6882661075150622</v>
      </c>
      <c r="I185" s="379">
        <v>15</v>
      </c>
      <c r="J185" s="405">
        <v>1.4187459143449666</v>
      </c>
      <c r="K185" s="379">
        <v>18</v>
      </c>
    </row>
    <row r="186" spans="1:11" ht="27.75" customHeight="1" x14ac:dyDescent="0.25">
      <c r="A186" s="19" t="s">
        <v>68</v>
      </c>
      <c r="B186" s="405">
        <v>0.79046749933283178</v>
      </c>
      <c r="C186" s="379">
        <v>25</v>
      </c>
      <c r="D186" s="405">
        <v>0.66887125419448046</v>
      </c>
      <c r="E186" s="379">
        <v>26</v>
      </c>
      <c r="F186" s="405">
        <v>0.70110052188785577</v>
      </c>
      <c r="G186" s="379">
        <v>26</v>
      </c>
      <c r="H186" s="405">
        <v>0.63108309066864632</v>
      </c>
      <c r="I186" s="379">
        <v>25</v>
      </c>
      <c r="J186" s="405">
        <v>0.54102579515832794</v>
      </c>
      <c r="K186" s="379">
        <v>27</v>
      </c>
    </row>
    <row r="187" spans="1:11" ht="27.75" customHeight="1" x14ac:dyDescent="0.25">
      <c r="A187" s="19" t="s">
        <v>134</v>
      </c>
      <c r="B187" s="405">
        <v>2.7180831839637878</v>
      </c>
      <c r="C187" s="379">
        <v>12</v>
      </c>
      <c r="D187" s="405">
        <v>2.4302287419117925</v>
      </c>
      <c r="E187" s="379">
        <v>14</v>
      </c>
      <c r="F187" s="405">
        <v>2.1001468134649688</v>
      </c>
      <c r="G187" s="379">
        <v>14</v>
      </c>
      <c r="H187" s="405">
        <v>1.9597936757075904</v>
      </c>
      <c r="I187" s="379">
        <v>14</v>
      </c>
      <c r="J187" s="405">
        <v>2.035017001957339</v>
      </c>
      <c r="K187" s="379">
        <v>14</v>
      </c>
    </row>
    <row r="188" spans="1:11" ht="27.75" customHeight="1" x14ac:dyDescent="0.25">
      <c r="A188" s="19" t="s">
        <v>69</v>
      </c>
      <c r="B188" s="405">
        <v>3.3512122863061253</v>
      </c>
      <c r="C188" s="379">
        <v>9</v>
      </c>
      <c r="D188" s="405">
        <v>3.6511891203191227</v>
      </c>
      <c r="E188" s="379">
        <v>8</v>
      </c>
      <c r="F188" s="405">
        <v>3.1450197204774306</v>
      </c>
      <c r="G188" s="379">
        <v>10</v>
      </c>
      <c r="H188" s="405">
        <v>3.9846766055970506</v>
      </c>
      <c r="I188" s="379">
        <v>7</v>
      </c>
      <c r="J188" s="405">
        <v>3.8689723358048553</v>
      </c>
      <c r="K188" s="379">
        <v>7</v>
      </c>
    </row>
    <row r="189" spans="1:11" ht="27.75" customHeight="1" x14ac:dyDescent="0.25">
      <c r="A189" s="19" t="s">
        <v>73</v>
      </c>
      <c r="B189" s="405">
        <v>2.6175323046547012</v>
      </c>
      <c r="C189" s="379">
        <v>13</v>
      </c>
      <c r="D189" s="405">
        <v>3.1246062626357278</v>
      </c>
      <c r="E189" s="379">
        <v>10</v>
      </c>
      <c r="F189" s="405">
        <v>3.4804912200392382</v>
      </c>
      <c r="G189" s="379">
        <v>8</v>
      </c>
      <c r="H189" s="405">
        <v>4.0684573930950885</v>
      </c>
      <c r="I189" s="379">
        <v>6</v>
      </c>
      <c r="J189" s="405">
        <v>4.1214843341793292</v>
      </c>
      <c r="K189" s="379">
        <v>6</v>
      </c>
    </row>
    <row r="190" spans="1:11" ht="27.75" customHeight="1" x14ac:dyDescent="0.25">
      <c r="A190" s="19" t="s">
        <v>70</v>
      </c>
      <c r="B190" s="405">
        <v>0.97638948696996342</v>
      </c>
      <c r="C190" s="379">
        <v>23</v>
      </c>
      <c r="D190" s="405">
        <v>1.1499075393963409</v>
      </c>
      <c r="E190" s="379">
        <v>20</v>
      </c>
      <c r="F190" s="405">
        <v>0.78935862602037121</v>
      </c>
      <c r="G190" s="379">
        <v>24</v>
      </c>
      <c r="H190" s="405">
        <v>0.8442373142464451</v>
      </c>
      <c r="I190" s="379">
        <v>23</v>
      </c>
      <c r="J190" s="405">
        <v>0.87943306213256767</v>
      </c>
      <c r="K190" s="379">
        <v>22</v>
      </c>
    </row>
    <row r="191" spans="1:11" ht="27.75" customHeight="1" x14ac:dyDescent="0.25">
      <c r="A191" s="19" t="s">
        <v>36</v>
      </c>
      <c r="B191" s="405">
        <v>2.2268538305368799</v>
      </c>
      <c r="C191" s="379">
        <v>14</v>
      </c>
      <c r="D191" s="405">
        <v>2.4519486593141493</v>
      </c>
      <c r="E191" s="379">
        <v>13</v>
      </c>
      <c r="F191" s="405">
        <v>2.5768524448624723</v>
      </c>
      <c r="G191" s="379">
        <v>13</v>
      </c>
      <c r="H191" s="405">
        <v>3.259074642632072</v>
      </c>
      <c r="I191" s="379">
        <v>10</v>
      </c>
      <c r="J191" s="405">
        <v>3.5187205212023662</v>
      </c>
      <c r="K191" s="379">
        <v>9</v>
      </c>
    </row>
    <row r="192" spans="1:11" ht="27.75" customHeight="1" x14ac:dyDescent="0.25">
      <c r="A192" s="248" t="s">
        <v>456</v>
      </c>
      <c r="B192" s="662"/>
      <c r="C192" s="623"/>
      <c r="D192" s="662"/>
      <c r="E192" s="623"/>
      <c r="F192" s="662"/>
      <c r="G192" s="623"/>
      <c r="H192" s="662"/>
      <c r="I192" s="623"/>
      <c r="J192" s="662"/>
      <c r="K192" s="623"/>
    </row>
    <row r="193" spans="1:11" ht="27.75" customHeight="1" x14ac:dyDescent="0.25">
      <c r="A193" s="248" t="s">
        <v>459</v>
      </c>
      <c r="B193" s="662"/>
      <c r="C193" s="623"/>
      <c r="D193" s="662"/>
      <c r="E193" s="623"/>
      <c r="F193" s="624"/>
      <c r="G193" s="623"/>
    </row>
    <row r="194" spans="1:11" ht="27.75" customHeight="1" x14ac:dyDescent="0.25">
      <c r="A194" s="494" t="s">
        <v>157</v>
      </c>
    </row>
    <row r="196" spans="1:11" ht="27.75" customHeight="1" x14ac:dyDescent="0.25">
      <c r="A196" s="469" t="s">
        <v>1030</v>
      </c>
      <c r="C196" s="542"/>
      <c r="E196" s="17"/>
      <c r="K196" s="23" t="s">
        <v>0</v>
      </c>
    </row>
    <row r="197" spans="1:11" s="18" customFormat="1" ht="27.75" customHeight="1" x14ac:dyDescent="0.25">
      <c r="A197" s="723" t="s">
        <v>1</v>
      </c>
      <c r="B197" s="730">
        <v>1396</v>
      </c>
      <c r="C197" s="731"/>
      <c r="D197" s="730">
        <v>1397</v>
      </c>
      <c r="E197" s="731"/>
      <c r="F197" s="730">
        <v>1398</v>
      </c>
      <c r="G197" s="731"/>
      <c r="H197" s="730">
        <v>1399</v>
      </c>
      <c r="I197" s="731"/>
      <c r="J197" s="721">
        <v>1400</v>
      </c>
      <c r="K197" s="721"/>
    </row>
    <row r="198" spans="1:11" s="18" customFormat="1" ht="27.75" customHeight="1" x14ac:dyDescent="0.25">
      <c r="A198" s="724"/>
      <c r="B198" s="459" t="s">
        <v>2</v>
      </c>
      <c r="C198" s="459" t="s">
        <v>144</v>
      </c>
      <c r="D198" s="459" t="s">
        <v>2</v>
      </c>
      <c r="E198" s="459" t="s">
        <v>144</v>
      </c>
      <c r="F198" s="459" t="s">
        <v>2</v>
      </c>
      <c r="G198" s="459" t="s">
        <v>144</v>
      </c>
      <c r="H198" s="459" t="s">
        <v>2</v>
      </c>
      <c r="I198" s="459" t="s">
        <v>144</v>
      </c>
      <c r="J198" s="459" t="s">
        <v>2</v>
      </c>
      <c r="K198" s="459" t="s">
        <v>144</v>
      </c>
    </row>
    <row r="199" spans="1:11" ht="27.75" customHeight="1" x14ac:dyDescent="0.25">
      <c r="A199" s="15" t="s">
        <v>1005</v>
      </c>
      <c r="B199" s="195">
        <v>100</v>
      </c>
      <c r="C199" s="16" t="s">
        <v>230</v>
      </c>
      <c r="D199" s="195">
        <v>100</v>
      </c>
      <c r="E199" s="16" t="s">
        <v>230</v>
      </c>
      <c r="F199" s="195">
        <v>100</v>
      </c>
      <c r="G199" s="16" t="s">
        <v>230</v>
      </c>
      <c r="H199" s="195">
        <v>100</v>
      </c>
      <c r="I199" s="16" t="s">
        <v>230</v>
      </c>
      <c r="J199" s="195">
        <v>100</v>
      </c>
      <c r="K199" s="16" t="s">
        <v>230</v>
      </c>
    </row>
    <row r="200" spans="1:11" ht="27.75" customHeight="1" x14ac:dyDescent="0.25">
      <c r="A200" s="19" t="s">
        <v>48</v>
      </c>
      <c r="B200" s="405">
        <v>3.3903066671363802</v>
      </c>
      <c r="C200" s="379">
        <v>7</v>
      </c>
      <c r="D200" s="405">
        <v>3.4320843863713297</v>
      </c>
      <c r="E200" s="379">
        <v>7</v>
      </c>
      <c r="F200" s="405">
        <v>3.4676014320377013</v>
      </c>
      <c r="G200" s="379">
        <v>7</v>
      </c>
      <c r="H200" s="405">
        <v>3.3913876197873041</v>
      </c>
      <c r="I200" s="379">
        <v>7</v>
      </c>
      <c r="J200" s="405">
        <v>3.5220833011840735</v>
      </c>
      <c r="K200" s="379">
        <v>7</v>
      </c>
    </row>
    <row r="201" spans="1:11" ht="27.75" customHeight="1" x14ac:dyDescent="0.25">
      <c r="A201" s="19" t="s">
        <v>49</v>
      </c>
      <c r="B201" s="405">
        <v>2.72820595618309</v>
      </c>
      <c r="C201" s="379">
        <v>10</v>
      </c>
      <c r="D201" s="405">
        <v>2.7152488884017623</v>
      </c>
      <c r="E201" s="379">
        <v>10</v>
      </c>
      <c r="F201" s="405">
        <v>2.7112819540913464</v>
      </c>
      <c r="G201" s="379">
        <v>10</v>
      </c>
      <c r="H201" s="405">
        <v>2.7334023590992209</v>
      </c>
      <c r="I201" s="379">
        <v>10</v>
      </c>
      <c r="J201" s="405">
        <v>2.7699357535349005</v>
      </c>
      <c r="K201" s="379">
        <v>9</v>
      </c>
    </row>
    <row r="202" spans="1:11" ht="27.75" customHeight="1" x14ac:dyDescent="0.25">
      <c r="A202" s="19" t="s">
        <v>50</v>
      </c>
      <c r="B202" s="405">
        <v>0.9651234596007171</v>
      </c>
      <c r="C202" s="379">
        <v>25</v>
      </c>
      <c r="D202" s="405">
        <v>0.9882723604435919</v>
      </c>
      <c r="E202" s="379">
        <v>24</v>
      </c>
      <c r="F202" s="405">
        <v>1.0224469130696709</v>
      </c>
      <c r="G202" s="379">
        <v>24</v>
      </c>
      <c r="H202" s="405">
        <v>0.98140493518727934</v>
      </c>
      <c r="I202" s="379">
        <v>25</v>
      </c>
      <c r="J202" s="405">
        <v>1.0027672018826204</v>
      </c>
      <c r="K202" s="379">
        <v>25</v>
      </c>
    </row>
    <row r="203" spans="1:11" ht="27.75" customHeight="1" x14ac:dyDescent="0.25">
      <c r="A203" s="19" t="s">
        <v>51</v>
      </c>
      <c r="B203" s="405">
        <v>6.3908107121077222</v>
      </c>
      <c r="C203" s="379">
        <v>3</v>
      </c>
      <c r="D203" s="405">
        <v>6.4167853675148736</v>
      </c>
      <c r="E203" s="379">
        <v>3</v>
      </c>
      <c r="F203" s="405">
        <v>6.5933592768374263</v>
      </c>
      <c r="G203" s="379">
        <v>3</v>
      </c>
      <c r="H203" s="405">
        <v>6.479011391266007</v>
      </c>
      <c r="I203" s="379">
        <v>2</v>
      </c>
      <c r="J203" s="405">
        <v>6.6107394560061756</v>
      </c>
      <c r="K203" s="379">
        <v>2</v>
      </c>
    </row>
    <row r="204" spans="1:11" ht="27.75" customHeight="1" x14ac:dyDescent="0.25">
      <c r="A204" s="19" t="s">
        <v>10</v>
      </c>
      <c r="B204" s="405">
        <v>3.0412570363976181</v>
      </c>
      <c r="C204" s="379">
        <v>9</v>
      </c>
      <c r="D204" s="405">
        <v>3.0050113361504103</v>
      </c>
      <c r="E204" s="379">
        <v>9</v>
      </c>
      <c r="F204" s="405">
        <v>2.8819839313487861</v>
      </c>
      <c r="G204" s="379">
        <v>9</v>
      </c>
      <c r="H204" s="405">
        <v>2.7904488255665103</v>
      </c>
      <c r="I204" s="379">
        <v>9</v>
      </c>
      <c r="J204" s="405">
        <v>2.5638918195805891</v>
      </c>
      <c r="K204" s="379">
        <v>11</v>
      </c>
    </row>
    <row r="205" spans="1:11" ht="27.75" customHeight="1" x14ac:dyDescent="0.25">
      <c r="A205" s="19" t="s">
        <v>52</v>
      </c>
      <c r="B205" s="405">
        <v>0.44538025435616624</v>
      </c>
      <c r="C205" s="379">
        <v>31</v>
      </c>
      <c r="D205" s="405">
        <v>0.42578139574284518</v>
      </c>
      <c r="E205" s="379">
        <v>31</v>
      </c>
      <c r="F205" s="405">
        <v>0.42095177856314853</v>
      </c>
      <c r="G205" s="379">
        <v>31</v>
      </c>
      <c r="H205" s="405">
        <v>0.38919093967225721</v>
      </c>
      <c r="I205" s="379">
        <v>31</v>
      </c>
      <c r="J205" s="405">
        <v>0.38149666209791194</v>
      </c>
      <c r="K205" s="379">
        <v>31</v>
      </c>
    </row>
    <row r="206" spans="1:11" ht="27.75" customHeight="1" x14ac:dyDescent="0.25">
      <c r="A206" s="19" t="s">
        <v>12</v>
      </c>
      <c r="B206" s="405">
        <v>1.3838064250598172</v>
      </c>
      <c r="C206" s="379">
        <v>20</v>
      </c>
      <c r="D206" s="405">
        <v>1.4068493160208282</v>
      </c>
      <c r="E206" s="379">
        <v>19</v>
      </c>
      <c r="F206" s="405">
        <v>1.4079750844888692</v>
      </c>
      <c r="G206" s="379">
        <v>19</v>
      </c>
      <c r="H206" s="405">
        <v>1.41170380548416</v>
      </c>
      <c r="I206" s="379">
        <v>19</v>
      </c>
      <c r="J206" s="405">
        <v>1.4938261823019339</v>
      </c>
      <c r="K206" s="379">
        <v>18</v>
      </c>
    </row>
    <row r="207" spans="1:11" ht="27.75" customHeight="1" x14ac:dyDescent="0.25">
      <c r="A207" s="19" t="s">
        <v>53</v>
      </c>
      <c r="B207" s="405">
        <v>33.847847060577315</v>
      </c>
      <c r="C207" s="379">
        <v>1</v>
      </c>
      <c r="D207" s="405">
        <v>33.742667513350462</v>
      </c>
      <c r="E207" s="379">
        <v>1</v>
      </c>
      <c r="F207" s="405">
        <v>33.093704787473222</v>
      </c>
      <c r="G207" s="379">
        <v>1</v>
      </c>
      <c r="H207" s="405">
        <v>33.993622182558198</v>
      </c>
      <c r="I207" s="379">
        <v>1</v>
      </c>
      <c r="J207" s="405">
        <v>31.464248101244763</v>
      </c>
      <c r="K207" s="379">
        <v>1</v>
      </c>
    </row>
    <row r="208" spans="1:11" ht="27.75" customHeight="1" x14ac:dyDescent="0.25">
      <c r="A208" s="19" t="s">
        <v>54</v>
      </c>
      <c r="B208" s="405">
        <v>0.77536424201984144</v>
      </c>
      <c r="C208" s="379">
        <v>27</v>
      </c>
      <c r="D208" s="405">
        <v>0.76430857995074297</v>
      </c>
      <c r="E208" s="379">
        <v>27</v>
      </c>
      <c r="F208" s="405">
        <v>0.76385121415299029</v>
      </c>
      <c r="G208" s="379">
        <v>27</v>
      </c>
      <c r="H208" s="405">
        <v>0.79018044228518869</v>
      </c>
      <c r="I208" s="379">
        <v>27</v>
      </c>
      <c r="J208" s="405">
        <v>0.81573981653537819</v>
      </c>
      <c r="K208" s="379">
        <v>27</v>
      </c>
    </row>
    <row r="209" spans="1:11" ht="27.75" customHeight="1" x14ac:dyDescent="0.25">
      <c r="A209" s="19" t="s">
        <v>55</v>
      </c>
      <c r="B209" s="405">
        <v>0.51854232982687276</v>
      </c>
      <c r="C209" s="379">
        <v>30</v>
      </c>
      <c r="D209" s="405">
        <v>0.50727546021608527</v>
      </c>
      <c r="E209" s="379">
        <v>30</v>
      </c>
      <c r="F209" s="405">
        <v>0.53315136490232939</v>
      </c>
      <c r="G209" s="379">
        <v>30</v>
      </c>
      <c r="H209" s="405">
        <v>0.5130014324331631</v>
      </c>
      <c r="I209" s="379">
        <v>30</v>
      </c>
      <c r="J209" s="405">
        <v>0.52910267234754471</v>
      </c>
      <c r="K209" s="379">
        <v>30</v>
      </c>
    </row>
    <row r="210" spans="1:11" ht="27.75" customHeight="1" x14ac:dyDescent="0.25">
      <c r="A210" s="19" t="s">
        <v>56</v>
      </c>
      <c r="B210" s="405">
        <v>6.5501728871445106</v>
      </c>
      <c r="C210" s="379">
        <v>2</v>
      </c>
      <c r="D210" s="405">
        <v>6.5843998071085998</v>
      </c>
      <c r="E210" s="379">
        <v>2</v>
      </c>
      <c r="F210" s="405">
        <v>6.6472419714913284</v>
      </c>
      <c r="G210" s="379">
        <v>2</v>
      </c>
      <c r="H210" s="405">
        <v>6.3927880862584576</v>
      </c>
      <c r="I210" s="379">
        <v>3</v>
      </c>
      <c r="J210" s="405">
        <v>6.5478853139374458</v>
      </c>
      <c r="K210" s="379">
        <v>3</v>
      </c>
    </row>
    <row r="211" spans="1:11" ht="27.75" customHeight="1" x14ac:dyDescent="0.25">
      <c r="A211" s="19" t="s">
        <v>57</v>
      </c>
      <c r="B211" s="405">
        <v>0.60654936003915172</v>
      </c>
      <c r="C211" s="379">
        <v>28</v>
      </c>
      <c r="D211" s="405">
        <v>0.58745130884487085</v>
      </c>
      <c r="E211" s="379">
        <v>29</v>
      </c>
      <c r="F211" s="405">
        <v>0.58213817782380239</v>
      </c>
      <c r="G211" s="379">
        <v>29</v>
      </c>
      <c r="H211" s="405">
        <v>0.58309358455767701</v>
      </c>
      <c r="I211" s="379">
        <v>28</v>
      </c>
      <c r="J211" s="405">
        <v>0.55421176016887574</v>
      </c>
      <c r="K211" s="379">
        <v>29</v>
      </c>
    </row>
    <row r="212" spans="1:11" ht="27.75" customHeight="1" x14ac:dyDescent="0.25">
      <c r="A212" s="19" t="s">
        <v>58</v>
      </c>
      <c r="B212" s="405">
        <v>4.2132456980876167</v>
      </c>
      <c r="C212" s="379">
        <v>6</v>
      </c>
      <c r="D212" s="405">
        <v>4.1402665292636733</v>
      </c>
      <c r="E212" s="379">
        <v>6</v>
      </c>
      <c r="F212" s="405">
        <v>4.1739802200906961</v>
      </c>
      <c r="G212" s="379">
        <v>6</v>
      </c>
      <c r="H212" s="405">
        <v>3.9899415480676041</v>
      </c>
      <c r="I212" s="379">
        <v>6</v>
      </c>
      <c r="J212" s="405">
        <v>4.4409753842873307</v>
      </c>
      <c r="K212" s="379">
        <v>6</v>
      </c>
    </row>
    <row r="213" spans="1:11" ht="27.75" customHeight="1" x14ac:dyDescent="0.25">
      <c r="A213" s="19" t="s">
        <v>19</v>
      </c>
      <c r="B213" s="405">
        <v>1.0682066838551072</v>
      </c>
      <c r="C213" s="379">
        <v>24</v>
      </c>
      <c r="D213" s="405">
        <v>0.98037799990033214</v>
      </c>
      <c r="E213" s="379">
        <v>25</v>
      </c>
      <c r="F213" s="405">
        <v>0.99523586187317981</v>
      </c>
      <c r="G213" s="379">
        <v>25</v>
      </c>
      <c r="H213" s="405">
        <v>1.0855005344169646</v>
      </c>
      <c r="I213" s="379">
        <v>23</v>
      </c>
      <c r="J213" s="405">
        <v>1.0760338571883608</v>
      </c>
      <c r="K213" s="379">
        <v>23</v>
      </c>
    </row>
    <row r="214" spans="1:11" ht="27.75" customHeight="1" x14ac:dyDescent="0.25">
      <c r="A214" s="19" t="s">
        <v>59</v>
      </c>
      <c r="B214" s="405">
        <v>0.77752244142881843</v>
      </c>
      <c r="C214" s="379">
        <v>26</v>
      </c>
      <c r="D214" s="405">
        <v>0.78178693883047945</v>
      </c>
      <c r="E214" s="379">
        <v>26</v>
      </c>
      <c r="F214" s="405">
        <v>0.7887523213266544</v>
      </c>
      <c r="G214" s="379">
        <v>26</v>
      </c>
      <c r="H214" s="405">
        <v>0.81768944194378634</v>
      </c>
      <c r="I214" s="379">
        <v>26</v>
      </c>
      <c r="J214" s="405">
        <v>0.87374589521474144</v>
      </c>
      <c r="K214" s="379">
        <v>26</v>
      </c>
    </row>
    <row r="215" spans="1:11" ht="27.75" customHeight="1" x14ac:dyDescent="0.25">
      <c r="A215" s="19" t="s">
        <v>21</v>
      </c>
      <c r="B215" s="405">
        <v>1.5613187699023849</v>
      </c>
      <c r="C215" s="379">
        <v>18</v>
      </c>
      <c r="D215" s="405">
        <v>1.6487257465976706</v>
      </c>
      <c r="E215" s="379">
        <v>16</v>
      </c>
      <c r="F215" s="405">
        <v>1.5198555308356261</v>
      </c>
      <c r="G215" s="379">
        <v>18</v>
      </c>
      <c r="H215" s="405">
        <v>1.459182592904285</v>
      </c>
      <c r="I215" s="379">
        <v>18</v>
      </c>
      <c r="J215" s="405">
        <v>1.4871056930395545</v>
      </c>
      <c r="K215" s="379">
        <v>19</v>
      </c>
    </row>
    <row r="216" spans="1:11" ht="27.75" customHeight="1" x14ac:dyDescent="0.25">
      <c r="A216" s="19" t="s">
        <v>60</v>
      </c>
      <c r="B216" s="405">
        <v>5.4712258066246768</v>
      </c>
      <c r="C216" s="379">
        <v>4</v>
      </c>
      <c r="D216" s="405">
        <v>5.4490830337585834</v>
      </c>
      <c r="E216" s="379">
        <v>4</v>
      </c>
      <c r="F216" s="405">
        <v>5.5999228579850318</v>
      </c>
      <c r="G216" s="379">
        <v>4</v>
      </c>
      <c r="H216" s="405">
        <v>5.4645094372239909</v>
      </c>
      <c r="I216" s="379">
        <v>4</v>
      </c>
      <c r="J216" s="405">
        <v>5.8649319751541977</v>
      </c>
      <c r="K216" s="379">
        <v>4</v>
      </c>
    </row>
    <row r="217" spans="1:11" ht="27.75" customHeight="1" x14ac:dyDescent="0.25">
      <c r="A217" s="19" t="s">
        <v>61</v>
      </c>
      <c r="B217" s="405">
        <v>1.1415322564848407</v>
      </c>
      <c r="C217" s="379">
        <v>22</v>
      </c>
      <c r="D217" s="405">
        <v>1.1057769330088054</v>
      </c>
      <c r="E217" s="379">
        <v>22</v>
      </c>
      <c r="F217" s="405">
        <v>1.097846999242257</v>
      </c>
      <c r="G217" s="379">
        <v>23</v>
      </c>
      <c r="H217" s="405">
        <v>1.0859405348484956</v>
      </c>
      <c r="I217" s="379">
        <v>22</v>
      </c>
      <c r="J217" s="405">
        <v>1.0541197820789661</v>
      </c>
      <c r="K217" s="379">
        <v>24</v>
      </c>
    </row>
    <row r="218" spans="1:11" ht="27.75" customHeight="1" x14ac:dyDescent="0.25">
      <c r="A218" s="19" t="s">
        <v>62</v>
      </c>
      <c r="B218" s="405">
        <v>1.087574707432825</v>
      </c>
      <c r="C218" s="379">
        <v>23</v>
      </c>
      <c r="D218" s="405">
        <v>1.0424780479627276</v>
      </c>
      <c r="E218" s="379">
        <v>23</v>
      </c>
      <c r="F218" s="405">
        <v>1.1258839688576239</v>
      </c>
      <c r="G218" s="379">
        <v>22</v>
      </c>
      <c r="H218" s="405">
        <v>1.0762542750149735</v>
      </c>
      <c r="I218" s="379">
        <v>24</v>
      </c>
      <c r="J218" s="405">
        <v>1.1257478618284826</v>
      </c>
      <c r="K218" s="379">
        <v>22</v>
      </c>
    </row>
    <row r="219" spans="1:11" ht="27.75" customHeight="1" x14ac:dyDescent="0.25">
      <c r="A219" s="19" t="s">
        <v>63</v>
      </c>
      <c r="B219" s="405">
        <v>1.2814498500765352</v>
      </c>
      <c r="C219" s="379">
        <v>21</v>
      </c>
      <c r="D219" s="405">
        <v>1.265743754863659</v>
      </c>
      <c r="E219" s="379">
        <v>21</v>
      </c>
      <c r="F219" s="405">
        <v>1.2701919146349863</v>
      </c>
      <c r="G219" s="379">
        <v>21</v>
      </c>
      <c r="H219" s="405">
        <v>1.274997276487088</v>
      </c>
      <c r="I219" s="379">
        <v>21</v>
      </c>
      <c r="J219" s="405">
        <v>1.3087369166446903</v>
      </c>
      <c r="K219" s="379">
        <v>21</v>
      </c>
    </row>
    <row r="220" spans="1:11" ht="27.75" customHeight="1" x14ac:dyDescent="0.25">
      <c r="A220" s="19" t="s">
        <v>72</v>
      </c>
      <c r="B220" s="405">
        <v>2.1708880374602471</v>
      </c>
      <c r="C220" s="379">
        <v>11</v>
      </c>
      <c r="D220" s="405">
        <v>2.0740103186939827</v>
      </c>
      <c r="E220" s="379">
        <v>13</v>
      </c>
      <c r="F220" s="405">
        <v>2.0315366273584545</v>
      </c>
      <c r="G220" s="379">
        <v>13</v>
      </c>
      <c r="H220" s="405">
        <v>1.9826484617069686</v>
      </c>
      <c r="I220" s="379">
        <v>13</v>
      </c>
      <c r="J220" s="405">
        <v>2.0149898551866769</v>
      </c>
      <c r="K220" s="379">
        <v>14</v>
      </c>
    </row>
    <row r="221" spans="1:11" ht="27.75" customHeight="1" x14ac:dyDescent="0.25">
      <c r="A221" s="19" t="s">
        <v>64</v>
      </c>
      <c r="B221" s="405">
        <v>2.0759392204085305</v>
      </c>
      <c r="C221" s="379">
        <v>12</v>
      </c>
      <c r="D221" s="405">
        <v>2.1201235750554335</v>
      </c>
      <c r="E221" s="379">
        <v>12</v>
      </c>
      <c r="F221" s="405">
        <v>2.1222230218387073</v>
      </c>
      <c r="G221" s="379">
        <v>12</v>
      </c>
      <c r="H221" s="405">
        <v>2.1186634267315316</v>
      </c>
      <c r="I221" s="379">
        <v>12</v>
      </c>
      <c r="J221" s="405">
        <v>2.2255216088708756</v>
      </c>
      <c r="K221" s="379">
        <v>12</v>
      </c>
    </row>
    <row r="222" spans="1:11" ht="27.75" customHeight="1" x14ac:dyDescent="0.25">
      <c r="A222" s="19" t="s">
        <v>65</v>
      </c>
      <c r="B222" s="405">
        <v>0.58984489347007052</v>
      </c>
      <c r="C222" s="379">
        <v>29</v>
      </c>
      <c r="D222" s="405">
        <v>0.60828766802530077</v>
      </c>
      <c r="E222" s="379">
        <v>28</v>
      </c>
      <c r="F222" s="405">
        <v>0.59919165747156999</v>
      </c>
      <c r="G222" s="379">
        <v>28</v>
      </c>
      <c r="H222" s="405">
        <v>0.53860453552350884</v>
      </c>
      <c r="I222" s="379">
        <v>29</v>
      </c>
      <c r="J222" s="405">
        <v>0.59147829650164574</v>
      </c>
      <c r="K222" s="379">
        <v>28</v>
      </c>
    </row>
    <row r="223" spans="1:11" ht="27.75" customHeight="1" x14ac:dyDescent="0.25">
      <c r="A223" s="19" t="s">
        <v>66</v>
      </c>
      <c r="B223" s="154">
        <v>1.6233079504111765</v>
      </c>
      <c r="C223" s="379">
        <v>15</v>
      </c>
      <c r="D223" s="154">
        <v>1.6291485048921983</v>
      </c>
      <c r="E223" s="379">
        <v>17</v>
      </c>
      <c r="F223" s="154">
        <v>1.6607111376827028</v>
      </c>
      <c r="G223" s="379">
        <v>16</v>
      </c>
      <c r="H223" s="154">
        <v>1.6728149964396029</v>
      </c>
      <c r="I223" s="379">
        <v>16</v>
      </c>
      <c r="J223" s="154">
        <v>1.7727280734430764</v>
      </c>
      <c r="K223" s="379">
        <v>17</v>
      </c>
    </row>
    <row r="224" spans="1:11" ht="27.75" customHeight="1" x14ac:dyDescent="0.25">
      <c r="A224" s="19" t="s">
        <v>67</v>
      </c>
      <c r="B224" s="405">
        <v>3.0848521650418101</v>
      </c>
      <c r="C224" s="379">
        <v>8</v>
      </c>
      <c r="D224" s="405">
        <v>3.0470718593820565</v>
      </c>
      <c r="E224" s="379">
        <v>8</v>
      </c>
      <c r="F224" s="405">
        <v>3.0439600339383928</v>
      </c>
      <c r="G224" s="379">
        <v>8</v>
      </c>
      <c r="H224" s="405">
        <v>2.9736696216738219</v>
      </c>
      <c r="I224" s="379">
        <v>8</v>
      </c>
      <c r="J224" s="405">
        <v>3.0389287894581765</v>
      </c>
      <c r="K224" s="379">
        <v>8</v>
      </c>
    </row>
    <row r="225" spans="1:11" ht="27.75" customHeight="1" x14ac:dyDescent="0.25">
      <c r="A225" s="19" t="s">
        <v>68</v>
      </c>
      <c r="B225" s="405">
        <v>1.4467556911211297</v>
      </c>
      <c r="C225" s="379">
        <v>19</v>
      </c>
      <c r="D225" s="405">
        <v>1.3688233068127362</v>
      </c>
      <c r="E225" s="379">
        <v>20</v>
      </c>
      <c r="F225" s="405">
        <v>1.337713426512058</v>
      </c>
      <c r="G225" s="379">
        <v>20</v>
      </c>
      <c r="H225" s="405">
        <v>1.3051925215353712</v>
      </c>
      <c r="I225" s="379">
        <v>20</v>
      </c>
      <c r="J225" s="405">
        <v>1.3099113399062974</v>
      </c>
      <c r="K225" s="379">
        <v>20</v>
      </c>
    </row>
    <row r="226" spans="1:11" ht="27.75" customHeight="1" x14ac:dyDescent="0.25">
      <c r="A226" s="19" t="s">
        <v>134</v>
      </c>
      <c r="B226" s="405">
        <v>4.7935538009438394</v>
      </c>
      <c r="C226" s="379">
        <v>5</v>
      </c>
      <c r="D226" s="405">
        <v>4.7954073504714119</v>
      </c>
      <c r="E226" s="379">
        <v>5</v>
      </c>
      <c r="F226" s="405">
        <v>4.8854298658400941</v>
      </c>
      <c r="G226" s="379">
        <v>5</v>
      </c>
      <c r="H226" s="405">
        <v>4.8664564802387238</v>
      </c>
      <c r="I226" s="379">
        <v>5</v>
      </c>
      <c r="J226" s="405">
        <v>5.0471924231064484</v>
      </c>
      <c r="K226" s="379">
        <v>5</v>
      </c>
    </row>
    <row r="227" spans="1:11" ht="27.75" customHeight="1" x14ac:dyDescent="0.25">
      <c r="A227" s="19" t="s">
        <v>69</v>
      </c>
      <c r="B227" s="405">
        <v>1.5634686207250639</v>
      </c>
      <c r="C227" s="379">
        <v>17</v>
      </c>
      <c r="D227" s="405">
        <v>1.611017431444844</v>
      </c>
      <c r="E227" s="379">
        <v>18</v>
      </c>
      <c r="F227" s="405">
        <v>1.6229321225840219</v>
      </c>
      <c r="G227" s="379">
        <v>17</v>
      </c>
      <c r="H227" s="405">
        <v>1.6341909817856877</v>
      </c>
      <c r="I227" s="379">
        <v>17</v>
      </c>
      <c r="J227" s="405">
        <v>1.7750693487879805</v>
      </c>
      <c r="K227" s="379">
        <v>16</v>
      </c>
    </row>
    <row r="228" spans="1:11" ht="27.75" customHeight="1" x14ac:dyDescent="0.25">
      <c r="A228" s="19" t="s">
        <v>73</v>
      </c>
      <c r="B228" s="405">
        <v>2.0544461742134756</v>
      </c>
      <c r="C228" s="379">
        <v>13</v>
      </c>
      <c r="D228" s="405">
        <v>2.1944182683567863</v>
      </c>
      <c r="E228" s="379">
        <v>11</v>
      </c>
      <c r="F228" s="405">
        <v>2.3180140370644842</v>
      </c>
      <c r="G228" s="379">
        <v>11</v>
      </c>
      <c r="H228" s="405">
        <v>2.4217467211274122</v>
      </c>
      <c r="I228" s="379">
        <v>11</v>
      </c>
      <c r="J228" s="405">
        <v>2.7670491091021274</v>
      </c>
      <c r="K228" s="379">
        <v>10</v>
      </c>
    </row>
    <row r="229" spans="1:11" ht="27.75" customHeight="1" x14ac:dyDescent="0.25">
      <c r="A229" s="19" t="s">
        <v>70</v>
      </c>
      <c r="B229" s="405">
        <v>1.7300460292604631</v>
      </c>
      <c r="C229" s="379">
        <v>14</v>
      </c>
      <c r="D229" s="405">
        <v>1.7788069357758833</v>
      </c>
      <c r="E229" s="379">
        <v>14</v>
      </c>
      <c r="F229" s="405">
        <v>1.8270690017487747</v>
      </c>
      <c r="G229" s="379">
        <v>14</v>
      </c>
      <c r="H229" s="405">
        <v>1.8332891358994661</v>
      </c>
      <c r="I229" s="379">
        <v>15</v>
      </c>
      <c r="J229" s="405">
        <v>1.8672067432279955</v>
      </c>
      <c r="K229" s="379">
        <v>15</v>
      </c>
    </row>
    <row r="230" spans="1:11" ht="27.75" customHeight="1" x14ac:dyDescent="0.25">
      <c r="A230" s="19" t="s">
        <v>36</v>
      </c>
      <c r="B230" s="405">
        <v>1.5990293254295807</v>
      </c>
      <c r="C230" s="379">
        <v>16</v>
      </c>
      <c r="D230" s="405">
        <v>1.7440760488314535</v>
      </c>
      <c r="E230" s="379">
        <v>15</v>
      </c>
      <c r="F230" s="405">
        <v>1.8083398186898172</v>
      </c>
      <c r="G230" s="379">
        <v>15</v>
      </c>
      <c r="H230" s="405">
        <v>1.9192504033412585</v>
      </c>
      <c r="I230" s="379">
        <v>14</v>
      </c>
      <c r="J230" s="405">
        <v>2.0628761346982398</v>
      </c>
      <c r="K230" s="379">
        <v>13</v>
      </c>
    </row>
    <row r="231" spans="1:11" ht="27.75" customHeight="1" x14ac:dyDescent="0.25">
      <c r="A231" s="248" t="s">
        <v>456</v>
      </c>
    </row>
    <row r="232" spans="1:11" ht="27.75" customHeight="1" x14ac:dyDescent="0.25">
      <c r="A232" s="248" t="s">
        <v>459</v>
      </c>
    </row>
    <row r="233" spans="1:11" ht="27.75" customHeight="1" x14ac:dyDescent="0.25">
      <c r="A233" s="494" t="s">
        <v>157</v>
      </c>
    </row>
  </sheetData>
  <mergeCells count="36">
    <mergeCell ref="D41:E41"/>
    <mergeCell ref="F41:G41"/>
    <mergeCell ref="H41:I41"/>
    <mergeCell ref="A2:A3"/>
    <mergeCell ref="F2:G2"/>
    <mergeCell ref="B2:C2"/>
    <mergeCell ref="D2:E2"/>
    <mergeCell ref="H2:I2"/>
    <mergeCell ref="J2:K2"/>
    <mergeCell ref="J41:K41"/>
    <mergeCell ref="J118:K118"/>
    <mergeCell ref="J158:K158"/>
    <mergeCell ref="A197:A198"/>
    <mergeCell ref="A118:A119"/>
    <mergeCell ref="A158:A159"/>
    <mergeCell ref="B118:C118"/>
    <mergeCell ref="D118:E118"/>
    <mergeCell ref="F118:G118"/>
    <mergeCell ref="H118:I118"/>
    <mergeCell ref="F158:G158"/>
    <mergeCell ref="B158:C158"/>
    <mergeCell ref="A41:A42"/>
    <mergeCell ref="A79:A80"/>
    <mergeCell ref="B41:C41"/>
    <mergeCell ref="J79:K79"/>
    <mergeCell ref="F79:G79"/>
    <mergeCell ref="B79:C79"/>
    <mergeCell ref="D79:E79"/>
    <mergeCell ref="H79:I79"/>
    <mergeCell ref="D158:E158"/>
    <mergeCell ref="H158:I158"/>
    <mergeCell ref="J197:K197"/>
    <mergeCell ref="B197:C197"/>
    <mergeCell ref="D197:E197"/>
    <mergeCell ref="F197:G197"/>
    <mergeCell ref="H197:I197"/>
  </mergeCells>
  <hyperlinks>
    <hyperlink ref="A196" location="فهرست!A328" display="فهرست!A328" xr:uid="{00000000-0004-0000-1A00-000000000000}"/>
    <hyperlink ref="A157" location="فهرست!A327" display="5- سهم استان از ارزش افزوده بخش صنعت(1)" xr:uid="{00000000-0004-0000-1A00-000001000000}"/>
    <hyperlink ref="A117" location="فهرست!A326" display="4- سهم استان از ارزش افزوده بخش معدن(1و2)" xr:uid="{00000000-0004-0000-1A00-000002000000}"/>
    <hyperlink ref="A78" location="فهرست!A325" display="3- سهم استان از ارزش افزوده بخش کشاورزی(1)" xr:uid="{00000000-0004-0000-1A00-000003000000}"/>
    <hyperlink ref="A40" location="فهرست!A324" display="2- سهم استان از محصول ناخالص داخلی به قیمت جاری (بدون نفت)(1)" xr:uid="{00000000-0004-0000-1A00-000004000000}"/>
    <hyperlink ref="A1" location="فهرست!A323" display="1- سهم استان از تولید ناخالص داخلی به قیمت جاری(1)" xr:uid="{00000000-0004-0000-1A00-000005000000}"/>
  </hyperlink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268"/>
  <sheetViews>
    <sheetView rightToLeft="1" zoomScaleNormal="100" workbookViewId="0">
      <pane ySplit="1" topLeftCell="A2" activePane="bottomLeft" state="frozen"/>
      <selection pane="bottomLeft" activeCell="O12" sqref="O12"/>
    </sheetView>
  </sheetViews>
  <sheetFormatPr defaultColWidth="9.140625" defaultRowHeight="26.25" customHeight="1" x14ac:dyDescent="0.25"/>
  <cols>
    <col min="1" max="1" width="24.5703125" style="546" customWidth="1"/>
    <col min="2" max="9" width="14.5703125" style="546" customWidth="1"/>
    <col min="10" max="10" width="13" style="328" customWidth="1"/>
    <col min="11" max="16384" width="9.140625" style="328"/>
  </cols>
  <sheetData>
    <row r="1" spans="1:12" ht="26.25" customHeight="1" x14ac:dyDescent="0.25">
      <c r="A1" s="469" t="s">
        <v>566</v>
      </c>
      <c r="B1" s="7"/>
      <c r="C1" s="7"/>
      <c r="D1" s="7"/>
      <c r="E1" s="7"/>
      <c r="F1" s="7"/>
      <c r="G1" s="7"/>
      <c r="H1" s="7"/>
      <c r="I1" s="102" t="s">
        <v>0</v>
      </c>
    </row>
    <row r="2" spans="1:12" ht="26.25" customHeight="1" x14ac:dyDescent="0.25">
      <c r="A2" s="838" t="s">
        <v>160</v>
      </c>
      <c r="B2" s="752" t="s">
        <v>308</v>
      </c>
      <c r="C2" s="752"/>
      <c r="D2" s="752" t="s">
        <v>309</v>
      </c>
      <c r="E2" s="752"/>
      <c r="F2" s="752" t="s">
        <v>310</v>
      </c>
      <c r="G2" s="752"/>
      <c r="H2" s="752" t="s">
        <v>394</v>
      </c>
      <c r="I2" s="752"/>
      <c r="J2" s="752" t="s">
        <v>1187</v>
      </c>
      <c r="K2" s="752"/>
    </row>
    <row r="3" spans="1:12" ht="26.25" customHeight="1" x14ac:dyDescent="0.25">
      <c r="A3" s="838"/>
      <c r="B3" s="472" t="s">
        <v>75</v>
      </c>
      <c r="C3" s="461" t="s">
        <v>3</v>
      </c>
      <c r="D3" s="472" t="s">
        <v>75</v>
      </c>
      <c r="E3" s="461" t="s">
        <v>3</v>
      </c>
      <c r="F3" s="472" t="s">
        <v>75</v>
      </c>
      <c r="G3" s="461" t="s">
        <v>3</v>
      </c>
      <c r="H3" s="472" t="s">
        <v>75</v>
      </c>
      <c r="I3" s="461" t="s">
        <v>3</v>
      </c>
      <c r="J3" s="472" t="s">
        <v>75</v>
      </c>
      <c r="K3" s="461" t="s">
        <v>3</v>
      </c>
    </row>
    <row r="4" spans="1:12" s="643" customFormat="1" ht="26.25" customHeight="1" x14ac:dyDescent="0.25">
      <c r="A4" s="84" t="s">
        <v>91</v>
      </c>
      <c r="B4" s="126">
        <v>63.075808583208513</v>
      </c>
      <c r="C4" s="437" t="s">
        <v>230</v>
      </c>
      <c r="D4" s="126">
        <v>62.699697465461725</v>
      </c>
      <c r="E4" s="437" t="s">
        <v>230</v>
      </c>
      <c r="F4" s="126">
        <v>69.596776183484877</v>
      </c>
      <c r="G4" s="437" t="s">
        <v>230</v>
      </c>
      <c r="H4" s="126">
        <v>70.091219825586236</v>
      </c>
      <c r="I4" s="437" t="s">
        <v>230</v>
      </c>
      <c r="J4" s="126">
        <v>71.489999999999995</v>
      </c>
      <c r="K4" s="437" t="s">
        <v>230</v>
      </c>
    </row>
    <row r="5" spans="1:12" ht="26.25" customHeight="1" x14ac:dyDescent="0.25">
      <c r="A5" s="438" t="s">
        <v>6</v>
      </c>
      <c r="B5" s="646">
        <v>66.977784458061009</v>
      </c>
      <c r="C5" s="341">
        <v>4</v>
      </c>
      <c r="D5" s="646">
        <v>67.460321221695636</v>
      </c>
      <c r="E5" s="341">
        <f>RANK(D5,$D$5:$D$35)</f>
        <v>8</v>
      </c>
      <c r="F5" s="646">
        <v>74.799620349278669</v>
      </c>
      <c r="G5" s="341">
        <f>RANK(F5,$F$5:$F$35)</f>
        <v>6</v>
      </c>
      <c r="H5" s="646">
        <v>75.342599009900994</v>
      </c>
      <c r="I5" s="341">
        <f t="shared" ref="I5:I35" si="0">RANK(H5,$H$5:$H$35)</f>
        <v>8</v>
      </c>
      <c r="J5" s="646">
        <v>77.75</v>
      </c>
      <c r="K5" s="341">
        <v>10</v>
      </c>
    </row>
    <row r="6" spans="1:12" ht="26.25" customHeight="1" x14ac:dyDescent="0.25">
      <c r="A6" s="438" t="s">
        <v>7</v>
      </c>
      <c r="B6" s="646">
        <v>62.859066200729309</v>
      </c>
      <c r="C6" s="341">
        <v>22</v>
      </c>
      <c r="D6" s="646">
        <v>64.479765302886136</v>
      </c>
      <c r="E6" s="341">
        <f t="shared" ref="E6:E35" si="1">RANK(D6,$D$5:$D$35)</f>
        <v>15</v>
      </c>
      <c r="F6" s="646">
        <v>70.734269323671498</v>
      </c>
      <c r="G6" s="341">
        <f t="shared" ref="G6:G35" si="2">RANK(F6,$F$5:$F$35)</f>
        <v>15</v>
      </c>
      <c r="H6" s="646">
        <v>70.45796806966618</v>
      </c>
      <c r="I6" s="341">
        <f t="shared" si="0"/>
        <v>18</v>
      </c>
      <c r="J6" s="646">
        <v>72.88</v>
      </c>
      <c r="K6" s="341">
        <v>16</v>
      </c>
    </row>
    <row r="7" spans="1:12" ht="26.25" customHeight="1" x14ac:dyDescent="0.25">
      <c r="A7" s="438" t="s">
        <v>8</v>
      </c>
      <c r="B7" s="646">
        <v>64.902689703031641</v>
      </c>
      <c r="C7" s="341">
        <v>5</v>
      </c>
      <c r="D7" s="646">
        <v>69.626173428798722</v>
      </c>
      <c r="E7" s="341">
        <f t="shared" si="1"/>
        <v>3</v>
      </c>
      <c r="F7" s="646">
        <v>75.298671874999997</v>
      </c>
      <c r="G7" s="341">
        <f t="shared" si="2"/>
        <v>5</v>
      </c>
      <c r="H7" s="646">
        <v>77.333590733590739</v>
      </c>
      <c r="I7" s="341">
        <f t="shared" si="0"/>
        <v>6</v>
      </c>
      <c r="J7" s="646">
        <v>80.25</v>
      </c>
      <c r="K7" s="341">
        <v>5</v>
      </c>
    </row>
    <row r="8" spans="1:12" ht="26.25" customHeight="1" x14ac:dyDescent="0.25">
      <c r="A8" s="438" t="s">
        <v>51</v>
      </c>
      <c r="B8" s="646">
        <v>62.864418297300176</v>
      </c>
      <c r="C8" s="341">
        <v>21</v>
      </c>
      <c r="D8" s="646">
        <v>60.793933306548823</v>
      </c>
      <c r="E8" s="341">
        <f t="shared" si="1"/>
        <v>23</v>
      </c>
      <c r="F8" s="646">
        <v>67.461215043394404</v>
      </c>
      <c r="G8" s="341">
        <f t="shared" si="2"/>
        <v>24</v>
      </c>
      <c r="H8" s="646">
        <v>68.18811751497006</v>
      </c>
      <c r="I8" s="341">
        <f t="shared" si="0"/>
        <v>23</v>
      </c>
      <c r="J8" s="646">
        <v>69.239999999999995</v>
      </c>
      <c r="K8" s="341">
        <v>22</v>
      </c>
    </row>
    <row r="9" spans="1:12" ht="26.25" customHeight="1" x14ac:dyDescent="0.25">
      <c r="A9" s="438" t="s">
        <v>10</v>
      </c>
      <c r="B9" s="708" t="s">
        <v>565</v>
      </c>
      <c r="C9" s="708" t="s">
        <v>230</v>
      </c>
      <c r="D9" s="646">
        <v>54.72629497825227</v>
      </c>
      <c r="E9" s="341">
        <f t="shared" si="1"/>
        <v>30</v>
      </c>
      <c r="F9" s="646">
        <v>58.294649313087497</v>
      </c>
      <c r="G9" s="341">
        <f t="shared" si="2"/>
        <v>29</v>
      </c>
      <c r="H9" s="646">
        <v>60.923271731690626</v>
      </c>
      <c r="I9" s="341">
        <f t="shared" si="0"/>
        <v>28</v>
      </c>
      <c r="J9" s="646">
        <v>57.97</v>
      </c>
      <c r="K9" s="341">
        <v>30</v>
      </c>
    </row>
    <row r="10" spans="1:12" ht="26.25" customHeight="1" x14ac:dyDescent="0.25">
      <c r="A10" s="438" t="s">
        <v>11</v>
      </c>
      <c r="B10" s="646">
        <v>64.700769543200423</v>
      </c>
      <c r="C10" s="341">
        <v>7</v>
      </c>
      <c r="D10" s="646">
        <v>68.454416961130747</v>
      </c>
      <c r="E10" s="341">
        <f t="shared" si="1"/>
        <v>4</v>
      </c>
      <c r="F10" s="646">
        <v>75.435726495726499</v>
      </c>
      <c r="G10" s="341">
        <f t="shared" si="2"/>
        <v>4</v>
      </c>
      <c r="H10" s="646">
        <v>77.36919191919192</v>
      </c>
      <c r="I10" s="341">
        <f t="shared" si="0"/>
        <v>5</v>
      </c>
      <c r="J10" s="646">
        <v>80.12</v>
      </c>
      <c r="K10" s="341">
        <v>6</v>
      </c>
    </row>
    <row r="11" spans="1:12" ht="26.25" customHeight="1" x14ac:dyDescent="0.25">
      <c r="A11" s="438" t="s">
        <v>12</v>
      </c>
      <c r="B11" s="646">
        <v>59.79553313224212</v>
      </c>
      <c r="C11" s="341">
        <v>28</v>
      </c>
      <c r="D11" s="646">
        <v>56.46180811808118</v>
      </c>
      <c r="E11" s="341">
        <f t="shared" si="1"/>
        <v>28</v>
      </c>
      <c r="F11" s="646">
        <v>62.366722972972966</v>
      </c>
      <c r="G11" s="341">
        <f t="shared" si="2"/>
        <v>26</v>
      </c>
      <c r="H11" s="646">
        <v>64.29903303787269</v>
      </c>
      <c r="I11" s="341">
        <f t="shared" si="0"/>
        <v>26</v>
      </c>
      <c r="J11" s="646">
        <v>63.14</v>
      </c>
      <c r="K11" s="341">
        <v>26</v>
      </c>
    </row>
    <row r="12" spans="1:12" ht="26.25" customHeight="1" x14ac:dyDescent="0.2">
      <c r="A12" s="438" t="s">
        <v>13</v>
      </c>
      <c r="B12" s="336" t="s">
        <v>1503</v>
      </c>
      <c r="C12" s="341">
        <v>1</v>
      </c>
      <c r="D12" s="646">
        <v>59.296811295312125</v>
      </c>
      <c r="E12" s="341">
        <f t="shared" si="1"/>
        <v>26</v>
      </c>
      <c r="F12" s="646">
        <v>69.699435699435696</v>
      </c>
      <c r="G12" s="341">
        <f t="shared" si="2"/>
        <v>20</v>
      </c>
      <c r="H12" s="646">
        <v>69.942827620608568</v>
      </c>
      <c r="I12" s="341">
        <f t="shared" si="0"/>
        <v>19</v>
      </c>
      <c r="J12" s="646">
        <v>70.709999999999994</v>
      </c>
      <c r="K12" s="341">
        <v>21</v>
      </c>
      <c r="L12" s="514"/>
    </row>
    <row r="13" spans="1:12" ht="26.25" customHeight="1" x14ac:dyDescent="0.2">
      <c r="A13" s="438" t="s">
        <v>14</v>
      </c>
      <c r="B13" s="646">
        <v>64.179751964749499</v>
      </c>
      <c r="C13" s="341">
        <v>11</v>
      </c>
      <c r="D13" s="646">
        <v>67.242606790799556</v>
      </c>
      <c r="E13" s="341">
        <f t="shared" si="1"/>
        <v>9</v>
      </c>
      <c r="F13" s="646">
        <v>74.639624608967679</v>
      </c>
      <c r="G13" s="341">
        <f t="shared" si="2"/>
        <v>7</v>
      </c>
      <c r="H13" s="646">
        <v>75.337601626016266</v>
      </c>
      <c r="I13" s="341">
        <f t="shared" si="0"/>
        <v>9</v>
      </c>
      <c r="J13" s="646">
        <v>78.34</v>
      </c>
      <c r="K13" s="341">
        <v>8</v>
      </c>
      <c r="L13" s="514"/>
    </row>
    <row r="14" spans="1:12" ht="26.25" customHeight="1" x14ac:dyDescent="0.25">
      <c r="A14" s="438" t="s">
        <v>15</v>
      </c>
      <c r="B14" s="646">
        <v>64.851961134472475</v>
      </c>
      <c r="C14" s="341">
        <v>6</v>
      </c>
      <c r="D14" s="646">
        <v>65.862600536193028</v>
      </c>
      <c r="E14" s="341">
        <f t="shared" si="1"/>
        <v>14</v>
      </c>
      <c r="F14" s="646">
        <v>70.715620998719587</v>
      </c>
      <c r="G14" s="341">
        <f t="shared" si="2"/>
        <v>16</v>
      </c>
      <c r="H14" s="646">
        <v>69.63655256723716</v>
      </c>
      <c r="I14" s="341">
        <f t="shared" si="0"/>
        <v>20</v>
      </c>
      <c r="J14" s="646">
        <v>72.260000000000005</v>
      </c>
      <c r="K14" s="341">
        <v>18</v>
      </c>
    </row>
    <row r="15" spans="1:12" ht="26.25" customHeight="1" x14ac:dyDescent="0.25">
      <c r="A15" s="438" t="s">
        <v>16</v>
      </c>
      <c r="B15" s="646">
        <v>62.856476805407567</v>
      </c>
      <c r="C15" s="341">
        <v>23</v>
      </c>
      <c r="D15" s="646">
        <v>61.359581712062251</v>
      </c>
      <c r="E15" s="341">
        <f t="shared" si="1"/>
        <v>22</v>
      </c>
      <c r="F15" s="646">
        <v>68.116153142159845</v>
      </c>
      <c r="G15" s="341">
        <f t="shared" si="2"/>
        <v>23</v>
      </c>
      <c r="H15" s="646">
        <v>67.016852953984611</v>
      </c>
      <c r="I15" s="341">
        <f t="shared" si="0"/>
        <v>24</v>
      </c>
      <c r="J15" s="646">
        <v>68.83</v>
      </c>
      <c r="K15" s="341">
        <v>23</v>
      </c>
    </row>
    <row r="16" spans="1:12" ht="26.25" customHeight="1" x14ac:dyDescent="0.25">
      <c r="A16" s="438" t="s">
        <v>17</v>
      </c>
      <c r="B16" s="646">
        <v>62.96014409101484</v>
      </c>
      <c r="C16" s="341">
        <v>20</v>
      </c>
      <c r="D16" s="646">
        <v>63.884180138568126</v>
      </c>
      <c r="E16" s="341">
        <f t="shared" si="1"/>
        <v>18</v>
      </c>
      <c r="F16" s="646">
        <v>74.368505747126434</v>
      </c>
      <c r="G16" s="341">
        <f t="shared" si="2"/>
        <v>8</v>
      </c>
      <c r="H16" s="646">
        <v>76.699771949828957</v>
      </c>
      <c r="I16" s="341">
        <f t="shared" si="0"/>
        <v>7</v>
      </c>
      <c r="J16" s="646">
        <v>81.400000000000006</v>
      </c>
      <c r="K16" s="341">
        <v>4</v>
      </c>
    </row>
    <row r="17" spans="1:11" ht="26.25" customHeight="1" x14ac:dyDescent="0.25">
      <c r="A17" s="438" t="s">
        <v>18</v>
      </c>
      <c r="B17" s="646">
        <v>63.275454920753461</v>
      </c>
      <c r="C17" s="341">
        <v>19</v>
      </c>
      <c r="D17" s="646">
        <v>66.223506408863784</v>
      </c>
      <c r="E17" s="341">
        <f t="shared" si="1"/>
        <v>11</v>
      </c>
      <c r="F17" s="646">
        <v>73.477025898078537</v>
      </c>
      <c r="G17" s="341">
        <f t="shared" si="2"/>
        <v>12</v>
      </c>
      <c r="H17" s="646">
        <v>72.800060072086495</v>
      </c>
      <c r="I17" s="341">
        <f t="shared" si="0"/>
        <v>15</v>
      </c>
      <c r="J17" s="646">
        <v>75.52</v>
      </c>
      <c r="K17" s="341">
        <v>14</v>
      </c>
    </row>
    <row r="18" spans="1:11" ht="26.25" customHeight="1" x14ac:dyDescent="0.25">
      <c r="A18" s="438" t="s">
        <v>19</v>
      </c>
      <c r="B18" s="646">
        <v>63.55747012318848</v>
      </c>
      <c r="C18" s="341">
        <v>17</v>
      </c>
      <c r="D18" s="646">
        <v>66.109214354995146</v>
      </c>
      <c r="E18" s="341">
        <f t="shared" si="1"/>
        <v>13</v>
      </c>
      <c r="F18" s="646">
        <v>73.608123249299723</v>
      </c>
      <c r="G18" s="341">
        <f t="shared" si="2"/>
        <v>11</v>
      </c>
      <c r="H18" s="646">
        <v>74.467695099818513</v>
      </c>
      <c r="I18" s="341">
        <f t="shared" si="0"/>
        <v>11</v>
      </c>
      <c r="J18" s="646">
        <v>76.23</v>
      </c>
      <c r="K18" s="341">
        <v>12</v>
      </c>
    </row>
    <row r="19" spans="1:11" ht="26.25" customHeight="1" x14ac:dyDescent="0.25">
      <c r="A19" s="438" t="s">
        <v>20</v>
      </c>
      <c r="B19" s="646">
        <v>71.12078342677124</v>
      </c>
      <c r="C19" s="341">
        <v>3</v>
      </c>
      <c r="D19" s="646">
        <v>67.793465045592697</v>
      </c>
      <c r="E19" s="341">
        <f t="shared" si="1"/>
        <v>6</v>
      </c>
      <c r="F19" s="646">
        <v>70.042458100558662</v>
      </c>
      <c r="G19" s="341">
        <f t="shared" si="2"/>
        <v>18</v>
      </c>
      <c r="H19" s="646">
        <v>68.631439894319684</v>
      </c>
      <c r="I19" s="341">
        <f t="shared" si="0"/>
        <v>22</v>
      </c>
      <c r="J19" s="646">
        <v>67.930000000000007</v>
      </c>
      <c r="K19" s="341">
        <v>25</v>
      </c>
    </row>
    <row r="20" spans="1:11" ht="26.25" customHeight="1" x14ac:dyDescent="0.25">
      <c r="A20" s="438" t="s">
        <v>21</v>
      </c>
      <c r="B20" s="646">
        <v>52.635403853713306</v>
      </c>
      <c r="C20" s="341">
        <v>30</v>
      </c>
      <c r="D20" s="646">
        <v>52.556887366818877</v>
      </c>
      <c r="E20" s="341">
        <f t="shared" si="1"/>
        <v>31</v>
      </c>
      <c r="F20" s="646">
        <v>56.609465165376491</v>
      </c>
      <c r="G20" s="341">
        <f t="shared" si="2"/>
        <v>31</v>
      </c>
      <c r="H20" s="646">
        <v>54.476661264181516</v>
      </c>
      <c r="I20" s="341">
        <f t="shared" si="0"/>
        <v>31</v>
      </c>
      <c r="J20" s="646">
        <v>58.53</v>
      </c>
      <c r="K20" s="341">
        <v>29</v>
      </c>
    </row>
    <row r="21" spans="1:11" ht="26.25" customHeight="1" x14ac:dyDescent="0.25">
      <c r="A21" s="438" t="s">
        <v>22</v>
      </c>
      <c r="B21" s="646">
        <v>63.28413017595549</v>
      </c>
      <c r="C21" s="341">
        <v>18</v>
      </c>
      <c r="D21" s="646">
        <v>63.391675537577179</v>
      </c>
      <c r="E21" s="341">
        <f t="shared" si="1"/>
        <v>19</v>
      </c>
      <c r="F21" s="646">
        <v>69.848350305498982</v>
      </c>
      <c r="G21" s="341">
        <f t="shared" si="2"/>
        <v>19</v>
      </c>
      <c r="H21" s="646">
        <v>70.914737883283877</v>
      </c>
      <c r="I21" s="341">
        <f t="shared" si="0"/>
        <v>17</v>
      </c>
      <c r="J21" s="646">
        <v>72.430000000000007</v>
      </c>
      <c r="K21" s="341">
        <v>17</v>
      </c>
    </row>
    <row r="22" spans="1:11" ht="26.25" customHeight="1" x14ac:dyDescent="0.25">
      <c r="A22" s="438" t="s">
        <v>23</v>
      </c>
      <c r="B22" s="646">
        <v>63.60245871520668</v>
      </c>
      <c r="C22" s="341">
        <v>15</v>
      </c>
      <c r="D22" s="646">
        <v>64.038911454102362</v>
      </c>
      <c r="E22" s="341">
        <f t="shared" si="1"/>
        <v>17</v>
      </c>
      <c r="F22" s="646">
        <v>68.912179984484098</v>
      </c>
      <c r="G22" s="341">
        <f t="shared" si="2"/>
        <v>22</v>
      </c>
      <c r="H22" s="646">
        <v>71.267194570135743</v>
      </c>
      <c r="I22" s="341">
        <f t="shared" si="0"/>
        <v>16</v>
      </c>
      <c r="J22" s="646">
        <v>71.260000000000005</v>
      </c>
      <c r="K22" s="341">
        <v>19</v>
      </c>
    </row>
    <row r="23" spans="1:11" ht="26.25" customHeight="1" x14ac:dyDescent="0.25">
      <c r="A23" s="438" t="s">
        <v>24</v>
      </c>
      <c r="B23" s="646">
        <v>59.174263735276874</v>
      </c>
      <c r="C23" s="341">
        <v>29</v>
      </c>
      <c r="D23" s="646">
        <v>54.977694859038138</v>
      </c>
      <c r="E23" s="341">
        <f t="shared" si="1"/>
        <v>29</v>
      </c>
      <c r="F23" s="646">
        <v>59.316212121212118</v>
      </c>
      <c r="G23" s="341">
        <f t="shared" si="2"/>
        <v>28</v>
      </c>
      <c r="H23" s="646">
        <v>60.474839170836312</v>
      </c>
      <c r="I23" s="341">
        <f t="shared" si="0"/>
        <v>29</v>
      </c>
      <c r="J23" s="646">
        <v>58.69</v>
      </c>
      <c r="K23" s="341">
        <v>28</v>
      </c>
    </row>
    <row r="24" spans="1:11" ht="26.25" customHeight="1" x14ac:dyDescent="0.25">
      <c r="A24" s="438" t="s">
        <v>93</v>
      </c>
      <c r="B24" s="646">
        <v>64.146303942896807</v>
      </c>
      <c r="C24" s="341">
        <v>12</v>
      </c>
      <c r="D24" s="646">
        <v>66.758984374999997</v>
      </c>
      <c r="E24" s="341">
        <f t="shared" si="1"/>
        <v>10</v>
      </c>
      <c r="F24" s="646">
        <v>72.865782983970405</v>
      </c>
      <c r="G24" s="341">
        <f t="shared" si="2"/>
        <v>14</v>
      </c>
      <c r="H24" s="646">
        <v>73.176830732292927</v>
      </c>
      <c r="I24" s="341">
        <f t="shared" si="0"/>
        <v>14</v>
      </c>
      <c r="J24" s="646">
        <v>76</v>
      </c>
      <c r="K24" s="341">
        <v>13</v>
      </c>
    </row>
    <row r="25" spans="1:11" ht="26.25" customHeight="1" x14ac:dyDescent="0.25">
      <c r="A25" s="438" t="s">
        <v>72</v>
      </c>
      <c r="B25" s="646">
        <v>61.624896378237409</v>
      </c>
      <c r="C25" s="341">
        <v>26</v>
      </c>
      <c r="D25" s="646">
        <v>59.820680541790558</v>
      </c>
      <c r="E25" s="341">
        <f t="shared" si="1"/>
        <v>24</v>
      </c>
      <c r="F25" s="646">
        <v>66.140074789654108</v>
      </c>
      <c r="G25" s="341">
        <f t="shared" si="2"/>
        <v>25</v>
      </c>
      <c r="H25" s="646">
        <v>65.97334133893726</v>
      </c>
      <c r="I25" s="341">
        <f t="shared" si="0"/>
        <v>25</v>
      </c>
      <c r="J25" s="646">
        <v>68.099999999999994</v>
      </c>
      <c r="K25" s="341">
        <v>24</v>
      </c>
    </row>
    <row r="26" spans="1:11" ht="26.25" customHeight="1" x14ac:dyDescent="0.25">
      <c r="A26" s="438" t="s">
        <v>94</v>
      </c>
      <c r="B26" s="646">
        <v>64.211845237850724</v>
      </c>
      <c r="C26" s="341">
        <v>10</v>
      </c>
      <c r="D26" s="646">
        <v>68.254979466119096</v>
      </c>
      <c r="E26" s="341">
        <f t="shared" si="1"/>
        <v>5</v>
      </c>
      <c r="F26" s="646">
        <v>77.877173360447387</v>
      </c>
      <c r="G26" s="341">
        <f t="shared" si="2"/>
        <v>3</v>
      </c>
      <c r="H26" s="646">
        <v>79.198744979919681</v>
      </c>
      <c r="I26" s="341">
        <f t="shared" si="0"/>
        <v>3</v>
      </c>
      <c r="J26" s="646">
        <v>82.19</v>
      </c>
      <c r="K26" s="341">
        <v>3</v>
      </c>
    </row>
    <row r="27" spans="1:11" ht="26.25" customHeight="1" x14ac:dyDescent="0.25">
      <c r="A27" s="438" t="s">
        <v>95</v>
      </c>
      <c r="B27" s="646">
        <v>64.088914643090135</v>
      </c>
      <c r="C27" s="341">
        <v>13</v>
      </c>
      <c r="D27" s="646">
        <v>67.570484581497794</v>
      </c>
      <c r="E27" s="341">
        <f t="shared" si="1"/>
        <v>7</v>
      </c>
      <c r="F27" s="646">
        <v>73.157814661134154</v>
      </c>
      <c r="G27" s="341">
        <f t="shared" si="2"/>
        <v>13</v>
      </c>
      <c r="H27" s="646">
        <v>73.911677852349001</v>
      </c>
      <c r="I27" s="341">
        <f t="shared" si="0"/>
        <v>12</v>
      </c>
      <c r="J27" s="646">
        <v>77.09</v>
      </c>
      <c r="K27" s="341">
        <v>11</v>
      </c>
    </row>
    <row r="28" spans="1:11" ht="26.25" customHeight="1" x14ac:dyDescent="0.25">
      <c r="A28" s="438" t="s">
        <v>29</v>
      </c>
      <c r="B28" s="646">
        <v>61.918032475503367</v>
      </c>
      <c r="C28" s="341">
        <v>25</v>
      </c>
      <c r="D28" s="646">
        <v>63.13566703417861</v>
      </c>
      <c r="E28" s="341">
        <f t="shared" si="1"/>
        <v>21</v>
      </c>
      <c r="F28" s="646">
        <v>69.091833508956796</v>
      </c>
      <c r="G28" s="341">
        <f t="shared" si="2"/>
        <v>21</v>
      </c>
      <c r="H28" s="646">
        <v>68.638013177901684</v>
      </c>
      <c r="I28" s="341">
        <f t="shared" si="0"/>
        <v>21</v>
      </c>
      <c r="J28" s="646">
        <v>71.239999999999995</v>
      </c>
      <c r="K28" s="341">
        <v>20</v>
      </c>
    </row>
    <row r="29" spans="1:11" ht="26.25" customHeight="1" x14ac:dyDescent="0.25">
      <c r="A29" s="438" t="s">
        <v>30</v>
      </c>
      <c r="B29" s="646">
        <v>64.379808526007537</v>
      </c>
      <c r="C29" s="341">
        <v>9</v>
      </c>
      <c r="D29" s="646">
        <v>66.21496598639456</v>
      </c>
      <c r="E29" s="341">
        <f t="shared" si="1"/>
        <v>12</v>
      </c>
      <c r="F29" s="646">
        <v>74.308061344868264</v>
      </c>
      <c r="G29" s="341">
        <f t="shared" si="2"/>
        <v>9</v>
      </c>
      <c r="H29" s="646">
        <v>77.586188060866178</v>
      </c>
      <c r="I29" s="341">
        <f t="shared" si="0"/>
        <v>4</v>
      </c>
      <c r="J29" s="646">
        <v>78.349999999999994</v>
      </c>
      <c r="K29" s="341">
        <v>7</v>
      </c>
    </row>
    <row r="30" spans="1:11" ht="26.25" customHeight="1" x14ac:dyDescent="0.25">
      <c r="A30" s="438" t="s">
        <v>31</v>
      </c>
      <c r="B30" s="646">
        <v>64.679931196419716</v>
      </c>
      <c r="C30" s="341">
        <v>8</v>
      </c>
      <c r="D30" s="646">
        <v>69.955694760820037</v>
      </c>
      <c r="E30" s="341">
        <f t="shared" si="1"/>
        <v>2</v>
      </c>
      <c r="F30" s="646">
        <v>80.857755217146078</v>
      </c>
      <c r="G30" s="341">
        <f t="shared" si="2"/>
        <v>1</v>
      </c>
      <c r="H30" s="646">
        <v>83.861753210496929</v>
      </c>
      <c r="I30" s="341">
        <f t="shared" si="0"/>
        <v>1</v>
      </c>
      <c r="J30" s="646">
        <v>86.27</v>
      </c>
      <c r="K30" s="341">
        <v>1</v>
      </c>
    </row>
    <row r="31" spans="1:11" ht="26.25" customHeight="1" x14ac:dyDescent="0.25">
      <c r="A31" s="438" t="s">
        <v>32</v>
      </c>
      <c r="B31" s="646">
        <v>63.566913447161994</v>
      </c>
      <c r="C31" s="341">
        <v>16</v>
      </c>
      <c r="D31" s="646">
        <v>63.377851711026622</v>
      </c>
      <c r="E31" s="341">
        <f t="shared" si="1"/>
        <v>20</v>
      </c>
      <c r="F31" s="646">
        <v>70.044746376811602</v>
      </c>
      <c r="G31" s="341">
        <f t="shared" si="2"/>
        <v>17</v>
      </c>
      <c r="H31" s="646">
        <v>73.288062796208536</v>
      </c>
      <c r="I31" s="341">
        <f t="shared" si="0"/>
        <v>13</v>
      </c>
      <c r="J31" s="646">
        <v>72.88</v>
      </c>
      <c r="K31" s="341">
        <v>15</v>
      </c>
    </row>
    <row r="32" spans="1:11" ht="26.25" customHeight="1" x14ac:dyDescent="0.25">
      <c r="A32" s="438" t="s">
        <v>69</v>
      </c>
      <c r="B32" s="646">
        <v>63.796667980151412</v>
      </c>
      <c r="C32" s="341">
        <v>14</v>
      </c>
      <c r="D32" s="646">
        <v>64.359267089499639</v>
      </c>
      <c r="E32" s="341">
        <f t="shared" si="1"/>
        <v>16</v>
      </c>
      <c r="F32" s="646">
        <v>73.806662040249833</v>
      </c>
      <c r="G32" s="341">
        <f t="shared" si="2"/>
        <v>10</v>
      </c>
      <c r="H32" s="646">
        <v>75.076281613123712</v>
      </c>
      <c r="I32" s="341">
        <f t="shared" si="0"/>
        <v>10</v>
      </c>
      <c r="J32" s="646">
        <v>77.930000000000007</v>
      </c>
      <c r="K32" s="341">
        <v>9</v>
      </c>
    </row>
    <row r="33" spans="1:11" ht="26.25" customHeight="1" x14ac:dyDescent="0.25">
      <c r="A33" s="438" t="s">
        <v>34</v>
      </c>
      <c r="B33" s="646">
        <v>61.07101536248107</v>
      </c>
      <c r="C33" s="341">
        <v>27</v>
      </c>
      <c r="D33" s="646">
        <v>59.545921450151056</v>
      </c>
      <c r="E33" s="341">
        <f t="shared" si="1"/>
        <v>25</v>
      </c>
      <c r="F33" s="646">
        <v>62.216418732782373</v>
      </c>
      <c r="G33" s="341">
        <f t="shared" si="2"/>
        <v>27</v>
      </c>
      <c r="H33" s="646">
        <v>61.52373319544985</v>
      </c>
      <c r="I33" s="341">
        <f t="shared" si="0"/>
        <v>27</v>
      </c>
      <c r="J33" s="646">
        <v>62.38</v>
      </c>
      <c r="K33" s="341">
        <v>27</v>
      </c>
    </row>
    <row r="34" spans="1:11" ht="26.25" customHeight="1" x14ac:dyDescent="0.25">
      <c r="A34" s="438" t="s">
        <v>35</v>
      </c>
      <c r="B34" s="646">
        <v>72.353817472668567</v>
      </c>
      <c r="C34" s="341">
        <v>2</v>
      </c>
      <c r="D34" s="646">
        <v>76.418514285714281</v>
      </c>
      <c r="E34" s="341">
        <f t="shared" si="1"/>
        <v>1</v>
      </c>
      <c r="F34" s="646">
        <v>79.005257142857147</v>
      </c>
      <c r="G34" s="341">
        <f t="shared" si="2"/>
        <v>2</v>
      </c>
      <c r="H34" s="646">
        <v>80.745753114382779</v>
      </c>
      <c r="I34" s="341">
        <f t="shared" si="0"/>
        <v>2</v>
      </c>
      <c r="J34" s="646">
        <v>83.75</v>
      </c>
      <c r="K34" s="341">
        <v>2</v>
      </c>
    </row>
    <row r="35" spans="1:11" ht="26.25" customHeight="1" x14ac:dyDescent="0.25">
      <c r="A35" s="438" t="s">
        <v>36</v>
      </c>
      <c r="B35" s="646">
        <v>62.698843229482556</v>
      </c>
      <c r="C35" s="341">
        <v>24</v>
      </c>
      <c r="D35" s="646">
        <v>58.070928030303023</v>
      </c>
      <c r="E35" s="341">
        <f t="shared" si="1"/>
        <v>27</v>
      </c>
      <c r="F35" s="646">
        <v>58.092802056555271</v>
      </c>
      <c r="G35" s="341">
        <f t="shared" si="2"/>
        <v>30</v>
      </c>
      <c r="H35" s="646">
        <v>58.557142857142857</v>
      </c>
      <c r="I35" s="341">
        <f t="shared" si="0"/>
        <v>30</v>
      </c>
      <c r="J35" s="646">
        <v>57.13</v>
      </c>
      <c r="K35" s="341">
        <v>31</v>
      </c>
    </row>
    <row r="36" spans="1:11" ht="26.25" customHeight="1" x14ac:dyDescent="0.25">
      <c r="A36" s="9" t="s">
        <v>400</v>
      </c>
      <c r="B36" s="328"/>
      <c r="C36" s="328"/>
      <c r="D36" s="328"/>
      <c r="E36" s="328"/>
      <c r="F36" s="328"/>
      <c r="G36" s="328"/>
      <c r="H36" s="328"/>
      <c r="I36" s="328"/>
    </row>
    <row r="37" spans="1:11" ht="26.25" customHeight="1" x14ac:dyDescent="0.25">
      <c r="A37" s="9" t="s">
        <v>38</v>
      </c>
      <c r="B37" s="328"/>
      <c r="C37" s="328"/>
      <c r="D37" s="328"/>
      <c r="E37" s="328"/>
      <c r="F37" s="328"/>
      <c r="G37" s="328"/>
      <c r="H37" s="328"/>
      <c r="I37" s="328"/>
    </row>
    <row r="38" spans="1:11" ht="26.25" customHeight="1" x14ac:dyDescent="0.25">
      <c r="A38" s="9"/>
      <c r="B38" s="328"/>
      <c r="C38" s="328"/>
      <c r="D38" s="328"/>
      <c r="E38" s="328"/>
      <c r="F38" s="328"/>
      <c r="G38" s="328"/>
      <c r="H38" s="328"/>
      <c r="I38" s="328"/>
    </row>
    <row r="39" spans="1:11" ht="26.25" customHeight="1" x14ac:dyDescent="0.2">
      <c r="A39" s="469" t="s">
        <v>570</v>
      </c>
      <c r="B39" s="514"/>
      <c r="C39" s="514"/>
      <c r="D39" s="514"/>
      <c r="E39" s="514"/>
      <c r="F39" s="514"/>
      <c r="G39" s="514"/>
      <c r="H39" s="514"/>
      <c r="I39" s="252" t="s">
        <v>0</v>
      </c>
    </row>
    <row r="40" spans="1:11" ht="26.25" customHeight="1" x14ac:dyDescent="0.25">
      <c r="A40" s="789" t="s">
        <v>160</v>
      </c>
      <c r="B40" s="752" t="s">
        <v>308</v>
      </c>
      <c r="C40" s="752"/>
      <c r="D40" s="752" t="s">
        <v>309</v>
      </c>
      <c r="E40" s="752"/>
      <c r="F40" s="752" t="s">
        <v>310</v>
      </c>
      <c r="G40" s="752"/>
      <c r="H40" s="752" t="s">
        <v>394</v>
      </c>
      <c r="I40" s="752"/>
      <c r="J40" s="752" t="s">
        <v>1187</v>
      </c>
      <c r="K40" s="752"/>
    </row>
    <row r="41" spans="1:11" ht="26.25" customHeight="1" x14ac:dyDescent="0.25">
      <c r="A41" s="789"/>
      <c r="B41" s="472" t="s">
        <v>75</v>
      </c>
      <c r="C41" s="461" t="s">
        <v>3</v>
      </c>
      <c r="D41" s="472" t="s">
        <v>75</v>
      </c>
      <c r="E41" s="461" t="s">
        <v>3</v>
      </c>
      <c r="F41" s="472" t="s">
        <v>75</v>
      </c>
      <c r="G41" s="461" t="s">
        <v>3</v>
      </c>
      <c r="H41" s="472" t="s">
        <v>75</v>
      </c>
      <c r="I41" s="461" t="s">
        <v>3</v>
      </c>
      <c r="J41" s="472" t="s">
        <v>75</v>
      </c>
      <c r="K41" s="461" t="s">
        <v>3</v>
      </c>
    </row>
    <row r="42" spans="1:11" s="135" customFormat="1" ht="26.25" customHeight="1" x14ac:dyDescent="0.25">
      <c r="A42" s="125" t="s">
        <v>91</v>
      </c>
      <c r="B42" s="253">
        <v>38.1721343046299</v>
      </c>
      <c r="C42" s="437" t="s">
        <v>230</v>
      </c>
      <c r="D42" s="253">
        <v>51.120824244312871</v>
      </c>
      <c r="E42" s="437" t="s">
        <v>230</v>
      </c>
      <c r="F42" s="253">
        <v>45.428963764450423</v>
      </c>
      <c r="G42" s="437" t="s">
        <v>230</v>
      </c>
      <c r="H42" s="253">
        <v>49.214287413893615</v>
      </c>
      <c r="I42" s="437" t="s">
        <v>230</v>
      </c>
      <c r="J42" s="254" t="s">
        <v>83</v>
      </c>
      <c r="K42" s="437" t="s">
        <v>230</v>
      </c>
    </row>
    <row r="43" spans="1:11" ht="26.25" customHeight="1" x14ac:dyDescent="0.25">
      <c r="A43" s="438" t="s">
        <v>6</v>
      </c>
      <c r="B43" s="646">
        <v>33.529121569743964</v>
      </c>
      <c r="C43" s="341">
        <f>RANK(B43,$B$43:$B$73)</f>
        <v>26</v>
      </c>
      <c r="D43" s="646">
        <v>52.932569773565035</v>
      </c>
      <c r="E43" s="341">
        <f>RANK(D43,$D$43:$D$73)</f>
        <v>17</v>
      </c>
      <c r="F43" s="646">
        <v>47.801341432548718</v>
      </c>
      <c r="G43" s="341">
        <f>RANK(F43,$F$43:$F$73)</f>
        <v>16</v>
      </c>
      <c r="H43" s="646">
        <v>50.937202970297029</v>
      </c>
      <c r="I43" s="341">
        <f t="shared" ref="I43:I73" si="3">RANK(H43,$H$43:$H$73)</f>
        <v>15</v>
      </c>
      <c r="J43" s="709" t="s">
        <v>83</v>
      </c>
      <c r="K43" s="708" t="s">
        <v>230</v>
      </c>
    </row>
    <row r="44" spans="1:11" ht="26.25" customHeight="1" x14ac:dyDescent="0.25">
      <c r="A44" s="438" t="s">
        <v>7</v>
      </c>
      <c r="B44" s="646">
        <v>23.770259241176539</v>
      </c>
      <c r="C44" s="341">
        <f t="shared" ref="C44:C73" si="4">RANK(B44,$B$43:$B$73)</f>
        <v>29</v>
      </c>
      <c r="D44" s="646">
        <v>42.322962258166825</v>
      </c>
      <c r="E44" s="341">
        <f t="shared" ref="E44:E73" si="5">RANK(D44,$D$43:$D$73)</f>
        <v>28</v>
      </c>
      <c r="F44" s="646">
        <v>42.491153381642512</v>
      </c>
      <c r="G44" s="341">
        <f t="shared" ref="G44:G73" si="6">RANK(F44,$F$43:$F$73)</f>
        <v>26</v>
      </c>
      <c r="H44" s="646">
        <v>46.745341074020317</v>
      </c>
      <c r="I44" s="341">
        <f t="shared" si="3"/>
        <v>23</v>
      </c>
      <c r="J44" s="709" t="s">
        <v>83</v>
      </c>
      <c r="K44" s="708" t="s">
        <v>230</v>
      </c>
    </row>
    <row r="45" spans="1:11" ht="26.25" customHeight="1" x14ac:dyDescent="0.25">
      <c r="A45" s="438" t="s">
        <v>8</v>
      </c>
      <c r="B45" s="646">
        <v>35.911572846948239</v>
      </c>
      <c r="C45" s="341">
        <f t="shared" si="4"/>
        <v>24</v>
      </c>
      <c r="D45" s="646">
        <v>51.074303898170243</v>
      </c>
      <c r="E45" s="341">
        <f t="shared" si="5"/>
        <v>20</v>
      </c>
      <c r="F45" s="646">
        <v>51.098359375000001</v>
      </c>
      <c r="G45" s="341">
        <f t="shared" si="6"/>
        <v>8</v>
      </c>
      <c r="H45" s="646">
        <v>54.402779922779928</v>
      </c>
      <c r="I45" s="341">
        <f t="shared" si="3"/>
        <v>8</v>
      </c>
      <c r="J45" s="709" t="s">
        <v>83</v>
      </c>
      <c r="K45" s="708" t="s">
        <v>230</v>
      </c>
    </row>
    <row r="46" spans="1:11" ht="26.25" customHeight="1" x14ac:dyDescent="0.25">
      <c r="A46" s="438" t="s">
        <v>51</v>
      </c>
      <c r="B46" s="646">
        <v>39.540140443000986</v>
      </c>
      <c r="C46" s="341">
        <f t="shared" si="4"/>
        <v>18</v>
      </c>
      <c r="D46" s="646">
        <v>52.983226195259135</v>
      </c>
      <c r="E46" s="341">
        <f t="shared" si="5"/>
        <v>16</v>
      </c>
      <c r="F46" s="646">
        <v>44.677454194792674</v>
      </c>
      <c r="G46" s="341">
        <f t="shared" si="6"/>
        <v>23</v>
      </c>
      <c r="H46" s="646">
        <v>48.427956586826348</v>
      </c>
      <c r="I46" s="341">
        <f t="shared" si="3"/>
        <v>20</v>
      </c>
      <c r="J46" s="709" t="s">
        <v>83</v>
      </c>
      <c r="K46" s="708" t="s">
        <v>230</v>
      </c>
    </row>
    <row r="47" spans="1:11" ht="26.25" customHeight="1" x14ac:dyDescent="0.25">
      <c r="A47" s="438" t="s">
        <v>10</v>
      </c>
      <c r="B47" s="708" t="s">
        <v>565</v>
      </c>
      <c r="C47" s="708" t="s">
        <v>230</v>
      </c>
      <c r="D47" s="708" t="s">
        <v>565</v>
      </c>
      <c r="E47" s="708" t="s">
        <v>230</v>
      </c>
      <c r="F47" s="646">
        <v>38.066522053506866</v>
      </c>
      <c r="G47" s="341">
        <f t="shared" si="6"/>
        <v>29</v>
      </c>
      <c r="H47" s="646">
        <v>43.642197125256672</v>
      </c>
      <c r="I47" s="341">
        <f t="shared" si="3"/>
        <v>29</v>
      </c>
      <c r="J47" s="709" t="s">
        <v>83</v>
      </c>
      <c r="K47" s="708" t="s">
        <v>230</v>
      </c>
    </row>
    <row r="48" spans="1:11" ht="26.25" customHeight="1" x14ac:dyDescent="0.25">
      <c r="A48" s="438" t="s">
        <v>11</v>
      </c>
      <c r="B48" s="646">
        <v>44.95266068235459</v>
      </c>
      <c r="C48" s="341">
        <f t="shared" si="4"/>
        <v>6</v>
      </c>
      <c r="D48" s="646">
        <v>55.241519434628984</v>
      </c>
      <c r="E48" s="341">
        <f t="shared" si="5"/>
        <v>10</v>
      </c>
      <c r="F48" s="646">
        <v>55.672307692307697</v>
      </c>
      <c r="G48" s="341">
        <f t="shared" si="6"/>
        <v>4</v>
      </c>
      <c r="H48" s="646">
        <v>57.480808080808082</v>
      </c>
      <c r="I48" s="341">
        <f t="shared" si="3"/>
        <v>5</v>
      </c>
      <c r="J48" s="709" t="s">
        <v>83</v>
      </c>
      <c r="K48" s="708" t="s">
        <v>230</v>
      </c>
    </row>
    <row r="49" spans="1:11" ht="26.25" customHeight="1" x14ac:dyDescent="0.25">
      <c r="A49" s="438" t="s">
        <v>12</v>
      </c>
      <c r="B49" s="646">
        <v>39.797320423349731</v>
      </c>
      <c r="C49" s="341">
        <f t="shared" si="4"/>
        <v>17</v>
      </c>
      <c r="D49" s="646">
        <v>45.57094095940959</v>
      </c>
      <c r="E49" s="341">
        <f t="shared" si="5"/>
        <v>26</v>
      </c>
      <c r="F49" s="646">
        <v>45.101182432432431</v>
      </c>
      <c r="G49" s="341">
        <f t="shared" si="6"/>
        <v>22</v>
      </c>
      <c r="H49" s="646">
        <v>46.186220789685741</v>
      </c>
      <c r="I49" s="341">
        <f t="shared" si="3"/>
        <v>24</v>
      </c>
      <c r="J49" s="709" t="s">
        <v>83</v>
      </c>
      <c r="K49" s="708" t="s">
        <v>230</v>
      </c>
    </row>
    <row r="50" spans="1:11" ht="26.25" customHeight="1" x14ac:dyDescent="0.25">
      <c r="A50" s="438" t="s">
        <v>13</v>
      </c>
      <c r="B50" s="710">
        <v>45.321758857848337</v>
      </c>
      <c r="C50" s="341">
        <f t="shared" si="4"/>
        <v>5</v>
      </c>
      <c r="D50" s="646">
        <v>59.690275243912119</v>
      </c>
      <c r="E50" s="341">
        <f t="shared" si="5"/>
        <v>2</v>
      </c>
      <c r="F50" s="646">
        <v>37.80521978021978</v>
      </c>
      <c r="G50" s="341">
        <f t="shared" si="6"/>
        <v>30</v>
      </c>
      <c r="H50" s="646">
        <v>44.285548350317114</v>
      </c>
      <c r="I50" s="341">
        <f t="shared" si="3"/>
        <v>27</v>
      </c>
      <c r="J50" s="709" t="s">
        <v>83</v>
      </c>
      <c r="K50" s="708" t="s">
        <v>230</v>
      </c>
    </row>
    <row r="51" spans="1:11" ht="26.25" customHeight="1" x14ac:dyDescent="0.25">
      <c r="A51" s="438" t="s">
        <v>14</v>
      </c>
      <c r="B51" s="646">
        <v>42.822534819432505</v>
      </c>
      <c r="C51" s="341">
        <f t="shared" si="4"/>
        <v>12</v>
      </c>
      <c r="D51" s="646">
        <v>54.305366922234398</v>
      </c>
      <c r="E51" s="341">
        <f t="shared" si="5"/>
        <v>12</v>
      </c>
      <c r="F51" s="646">
        <v>50.674348279457767</v>
      </c>
      <c r="G51" s="341">
        <f t="shared" si="6"/>
        <v>10</v>
      </c>
      <c r="H51" s="646">
        <v>52.666056910569104</v>
      </c>
      <c r="I51" s="341">
        <f t="shared" si="3"/>
        <v>13</v>
      </c>
      <c r="J51" s="709" t="s">
        <v>83</v>
      </c>
      <c r="K51" s="708" t="s">
        <v>230</v>
      </c>
    </row>
    <row r="52" spans="1:11" ht="26.25" customHeight="1" x14ac:dyDescent="0.25">
      <c r="A52" s="438" t="s">
        <v>15</v>
      </c>
      <c r="B52" s="646">
        <v>36.938143332280831</v>
      </c>
      <c r="C52" s="341">
        <f t="shared" si="4"/>
        <v>22</v>
      </c>
      <c r="D52" s="646">
        <v>51.361528150134049</v>
      </c>
      <c r="E52" s="341">
        <f t="shared" si="5"/>
        <v>19</v>
      </c>
      <c r="F52" s="646">
        <v>56.169782330345711</v>
      </c>
      <c r="G52" s="341">
        <f t="shared" si="6"/>
        <v>3</v>
      </c>
      <c r="H52" s="646">
        <v>57.550244498777509</v>
      </c>
      <c r="I52" s="341">
        <f t="shared" si="3"/>
        <v>4</v>
      </c>
      <c r="J52" s="709" t="s">
        <v>83</v>
      </c>
      <c r="K52" s="708" t="s">
        <v>230</v>
      </c>
    </row>
    <row r="53" spans="1:11" ht="26.25" customHeight="1" x14ac:dyDescent="0.25">
      <c r="A53" s="438" t="s">
        <v>16</v>
      </c>
      <c r="B53" s="646">
        <v>40.057431316758581</v>
      </c>
      <c r="C53" s="341">
        <f t="shared" si="4"/>
        <v>16</v>
      </c>
      <c r="D53" s="646">
        <v>51.588537613488974</v>
      </c>
      <c r="E53" s="341">
        <f t="shared" si="5"/>
        <v>18</v>
      </c>
      <c r="F53" s="646">
        <v>46.199206833435021</v>
      </c>
      <c r="G53" s="341">
        <f t="shared" si="6"/>
        <v>18</v>
      </c>
      <c r="H53" s="646">
        <v>50.172477863260269</v>
      </c>
      <c r="I53" s="341">
        <f t="shared" si="3"/>
        <v>18</v>
      </c>
      <c r="J53" s="709" t="s">
        <v>83</v>
      </c>
      <c r="K53" s="708" t="s">
        <v>230</v>
      </c>
    </row>
    <row r="54" spans="1:11" ht="26.25" customHeight="1" x14ac:dyDescent="0.25">
      <c r="A54" s="438" t="s">
        <v>17</v>
      </c>
      <c r="B54" s="646">
        <v>36.940595268803385</v>
      </c>
      <c r="C54" s="341">
        <f t="shared" si="4"/>
        <v>21</v>
      </c>
      <c r="D54" s="646">
        <v>53.579676674364897</v>
      </c>
      <c r="E54" s="341">
        <f t="shared" si="5"/>
        <v>15</v>
      </c>
      <c r="F54" s="646">
        <v>56.246896551724134</v>
      </c>
      <c r="G54" s="341">
        <f t="shared" si="6"/>
        <v>2</v>
      </c>
      <c r="H54" s="646">
        <v>59.552451539338655</v>
      </c>
      <c r="I54" s="341">
        <f t="shared" si="3"/>
        <v>3</v>
      </c>
      <c r="J54" s="709" t="s">
        <v>83</v>
      </c>
      <c r="K54" s="708" t="s">
        <v>230</v>
      </c>
    </row>
    <row r="55" spans="1:11" ht="26.25" customHeight="1" x14ac:dyDescent="0.25">
      <c r="A55" s="438" t="s">
        <v>18</v>
      </c>
      <c r="B55" s="646">
        <v>32.811340431725704</v>
      </c>
      <c r="C55" s="341">
        <f t="shared" si="4"/>
        <v>27</v>
      </c>
      <c r="D55" s="646">
        <v>44.29652400608299</v>
      </c>
      <c r="E55" s="341">
        <f t="shared" si="5"/>
        <v>27</v>
      </c>
      <c r="F55" s="646">
        <v>42.659168755221387</v>
      </c>
      <c r="G55" s="341">
        <f t="shared" si="6"/>
        <v>25</v>
      </c>
      <c r="H55" s="646">
        <v>45.346635963155784</v>
      </c>
      <c r="I55" s="341">
        <f t="shared" si="3"/>
        <v>26</v>
      </c>
      <c r="J55" s="709" t="s">
        <v>83</v>
      </c>
      <c r="K55" s="708" t="s">
        <v>230</v>
      </c>
    </row>
    <row r="56" spans="1:11" ht="26.25" customHeight="1" x14ac:dyDescent="0.25">
      <c r="A56" s="438" t="s">
        <v>19</v>
      </c>
      <c r="B56" s="646">
        <v>43.737887038440526</v>
      </c>
      <c r="C56" s="341">
        <f t="shared" si="4"/>
        <v>7</v>
      </c>
      <c r="D56" s="646">
        <v>56.8109602327837</v>
      </c>
      <c r="E56" s="341">
        <f t="shared" si="5"/>
        <v>7</v>
      </c>
      <c r="F56" s="646">
        <v>53.992250233426702</v>
      </c>
      <c r="G56" s="341">
        <f t="shared" si="6"/>
        <v>6</v>
      </c>
      <c r="H56" s="646">
        <v>53.033847549909254</v>
      </c>
      <c r="I56" s="341">
        <f t="shared" si="3"/>
        <v>12</v>
      </c>
      <c r="J56" s="709" t="s">
        <v>83</v>
      </c>
      <c r="K56" s="708" t="s">
        <v>230</v>
      </c>
    </row>
    <row r="57" spans="1:11" ht="26.25" customHeight="1" x14ac:dyDescent="0.25">
      <c r="A57" s="438" t="s">
        <v>20</v>
      </c>
      <c r="B57" s="646">
        <v>48.651255011812808</v>
      </c>
      <c r="C57" s="341">
        <f t="shared" si="4"/>
        <v>1</v>
      </c>
      <c r="D57" s="646">
        <v>58.25349544072948</v>
      </c>
      <c r="E57" s="341">
        <f t="shared" si="5"/>
        <v>4</v>
      </c>
      <c r="F57" s="646">
        <v>50.447625698324018</v>
      </c>
      <c r="G57" s="341">
        <f t="shared" si="6"/>
        <v>13</v>
      </c>
      <c r="H57" s="646">
        <v>53.316380449141342</v>
      </c>
      <c r="I57" s="341">
        <f t="shared" si="3"/>
        <v>11</v>
      </c>
      <c r="J57" s="709" t="s">
        <v>83</v>
      </c>
      <c r="K57" s="708" t="s">
        <v>230</v>
      </c>
    </row>
    <row r="58" spans="1:11" ht="26.25" customHeight="1" x14ac:dyDescent="0.25">
      <c r="A58" s="438" t="s">
        <v>21</v>
      </c>
      <c r="B58" s="646">
        <v>30.172068658316618</v>
      </c>
      <c r="C58" s="341">
        <f t="shared" si="4"/>
        <v>28</v>
      </c>
      <c r="D58" s="646">
        <v>37.401826484018265</v>
      </c>
      <c r="E58" s="341">
        <f t="shared" si="5"/>
        <v>30</v>
      </c>
      <c r="F58" s="646">
        <v>37.661294862772692</v>
      </c>
      <c r="G58" s="341">
        <f t="shared" si="6"/>
        <v>31</v>
      </c>
      <c r="H58" s="646">
        <v>39.323306320907619</v>
      </c>
      <c r="I58" s="341">
        <f t="shared" si="3"/>
        <v>31</v>
      </c>
      <c r="J58" s="709" t="s">
        <v>83</v>
      </c>
      <c r="K58" s="708" t="s">
        <v>230</v>
      </c>
    </row>
    <row r="59" spans="1:11" ht="26.25" customHeight="1" x14ac:dyDescent="0.25">
      <c r="A59" s="438" t="s">
        <v>22</v>
      </c>
      <c r="B59" s="646">
        <v>38.917857816637699</v>
      </c>
      <c r="C59" s="341">
        <f t="shared" si="4"/>
        <v>19</v>
      </c>
      <c r="D59" s="646">
        <v>53.724994677453694</v>
      </c>
      <c r="E59" s="341">
        <f t="shared" si="5"/>
        <v>14</v>
      </c>
      <c r="F59" s="646">
        <v>46.640651731160901</v>
      </c>
      <c r="G59" s="341">
        <f t="shared" si="6"/>
        <v>17</v>
      </c>
      <c r="H59" s="646">
        <v>49.783936696340263</v>
      </c>
      <c r="I59" s="341">
        <f t="shared" si="3"/>
        <v>19</v>
      </c>
      <c r="J59" s="709" t="s">
        <v>83</v>
      </c>
      <c r="K59" s="708" t="s">
        <v>230</v>
      </c>
    </row>
    <row r="60" spans="1:11" ht="26.25" customHeight="1" x14ac:dyDescent="0.25">
      <c r="A60" s="438" t="s">
        <v>23</v>
      </c>
      <c r="B60" s="646">
        <v>42.895208587041587</v>
      </c>
      <c r="C60" s="341">
        <f t="shared" si="4"/>
        <v>11</v>
      </c>
      <c r="D60" s="646">
        <v>56.243541835905759</v>
      </c>
      <c r="E60" s="341">
        <f t="shared" si="5"/>
        <v>8</v>
      </c>
      <c r="F60" s="646">
        <v>50.588052754072926</v>
      </c>
      <c r="G60" s="341">
        <f t="shared" si="6"/>
        <v>11</v>
      </c>
      <c r="H60" s="646">
        <v>55.534615384615378</v>
      </c>
      <c r="I60" s="341">
        <f t="shared" si="3"/>
        <v>6</v>
      </c>
      <c r="J60" s="709" t="s">
        <v>83</v>
      </c>
      <c r="K60" s="708" t="s">
        <v>230</v>
      </c>
    </row>
    <row r="61" spans="1:11" ht="26.25" customHeight="1" x14ac:dyDescent="0.25">
      <c r="A61" s="438" t="s">
        <v>24</v>
      </c>
      <c r="B61" s="646">
        <v>43.42649534380331</v>
      </c>
      <c r="C61" s="341">
        <f t="shared" si="4"/>
        <v>10</v>
      </c>
      <c r="D61" s="646">
        <v>49.671641791044777</v>
      </c>
      <c r="E61" s="341">
        <f t="shared" si="5"/>
        <v>23</v>
      </c>
      <c r="F61" s="646">
        <v>41.183863636363633</v>
      </c>
      <c r="G61" s="341">
        <f t="shared" si="6"/>
        <v>27</v>
      </c>
      <c r="H61" s="646">
        <v>43.708220157255184</v>
      </c>
      <c r="I61" s="341">
        <f t="shared" si="3"/>
        <v>28</v>
      </c>
      <c r="J61" s="709" t="s">
        <v>83</v>
      </c>
      <c r="K61" s="708" t="s">
        <v>230</v>
      </c>
    </row>
    <row r="62" spans="1:11" ht="26.25" customHeight="1" x14ac:dyDescent="0.25">
      <c r="A62" s="438" t="s">
        <v>93</v>
      </c>
      <c r="B62" s="646">
        <v>17.510628306262184</v>
      </c>
      <c r="C62" s="341">
        <f t="shared" si="4"/>
        <v>30</v>
      </c>
      <c r="D62" s="646">
        <v>39.762760416666666</v>
      </c>
      <c r="E62" s="341">
        <f t="shared" si="5"/>
        <v>29</v>
      </c>
      <c r="F62" s="646">
        <v>40.729408138101107</v>
      </c>
      <c r="G62" s="341">
        <f t="shared" si="6"/>
        <v>28</v>
      </c>
      <c r="H62" s="646">
        <v>41.658523409363745</v>
      </c>
      <c r="I62" s="341">
        <f t="shared" si="3"/>
        <v>30</v>
      </c>
      <c r="J62" s="709" t="s">
        <v>83</v>
      </c>
      <c r="K62" s="708" t="s">
        <v>230</v>
      </c>
    </row>
    <row r="63" spans="1:11" ht="26.25" customHeight="1" x14ac:dyDescent="0.25">
      <c r="A63" s="438" t="s">
        <v>72</v>
      </c>
      <c r="B63" s="646">
        <v>42.163535152591763</v>
      </c>
      <c r="C63" s="341">
        <f t="shared" si="4"/>
        <v>15</v>
      </c>
      <c r="D63" s="646">
        <v>50.219359101420551</v>
      </c>
      <c r="E63" s="341">
        <f t="shared" si="5"/>
        <v>22</v>
      </c>
      <c r="F63" s="646">
        <v>45.952009971953878</v>
      </c>
      <c r="G63" s="341">
        <f t="shared" si="6"/>
        <v>19</v>
      </c>
      <c r="H63" s="646">
        <v>47.263704593215252</v>
      </c>
      <c r="I63" s="341">
        <f t="shared" si="3"/>
        <v>22</v>
      </c>
      <c r="J63" s="709" t="s">
        <v>83</v>
      </c>
      <c r="K63" s="708" t="s">
        <v>230</v>
      </c>
    </row>
    <row r="64" spans="1:11" ht="26.25" customHeight="1" x14ac:dyDescent="0.25">
      <c r="A64" s="438" t="s">
        <v>94</v>
      </c>
      <c r="B64" s="646">
        <v>36.879978783200997</v>
      </c>
      <c r="C64" s="341">
        <f t="shared" si="4"/>
        <v>23</v>
      </c>
      <c r="D64" s="646">
        <v>50.500102669404512</v>
      </c>
      <c r="E64" s="341">
        <f t="shared" si="5"/>
        <v>21</v>
      </c>
      <c r="F64" s="646">
        <v>50.571784443314691</v>
      </c>
      <c r="G64" s="341">
        <f t="shared" si="6"/>
        <v>12</v>
      </c>
      <c r="H64" s="646">
        <v>53.551907630522088</v>
      </c>
      <c r="I64" s="341">
        <f t="shared" si="3"/>
        <v>10</v>
      </c>
      <c r="J64" s="709" t="s">
        <v>83</v>
      </c>
      <c r="K64" s="708" t="s">
        <v>230</v>
      </c>
    </row>
    <row r="65" spans="1:11" ht="26.25" customHeight="1" x14ac:dyDescent="0.25">
      <c r="A65" s="438" t="s">
        <v>95</v>
      </c>
      <c r="B65" s="646">
        <v>47.55644945494096</v>
      </c>
      <c r="C65" s="341">
        <f t="shared" si="4"/>
        <v>3</v>
      </c>
      <c r="D65" s="646">
        <v>54.034214390602052</v>
      </c>
      <c r="E65" s="341">
        <f t="shared" si="5"/>
        <v>13</v>
      </c>
      <c r="F65" s="646">
        <v>45.597786998616876</v>
      </c>
      <c r="G65" s="341">
        <f t="shared" si="6"/>
        <v>21</v>
      </c>
      <c r="H65" s="646">
        <v>50.567785234899326</v>
      </c>
      <c r="I65" s="341">
        <f t="shared" si="3"/>
        <v>16</v>
      </c>
      <c r="J65" s="709" t="s">
        <v>83</v>
      </c>
      <c r="K65" s="708" t="s">
        <v>230</v>
      </c>
    </row>
    <row r="66" spans="1:11" ht="26.25" customHeight="1" x14ac:dyDescent="0.25">
      <c r="A66" s="438" t="s">
        <v>29</v>
      </c>
      <c r="B66" s="646">
        <v>38.850816582524843</v>
      </c>
      <c r="C66" s="341">
        <f t="shared" si="4"/>
        <v>20</v>
      </c>
      <c r="D66" s="646">
        <v>48.535997794928335</v>
      </c>
      <c r="E66" s="341">
        <f t="shared" si="5"/>
        <v>24</v>
      </c>
      <c r="F66" s="646">
        <v>49.380505795574287</v>
      </c>
      <c r="G66" s="341">
        <f t="shared" si="6"/>
        <v>14</v>
      </c>
      <c r="H66" s="646">
        <v>51.397161682716671</v>
      </c>
      <c r="I66" s="341">
        <f t="shared" si="3"/>
        <v>14</v>
      </c>
      <c r="J66" s="709" t="s">
        <v>83</v>
      </c>
      <c r="K66" s="708" t="s">
        <v>230</v>
      </c>
    </row>
    <row r="67" spans="1:11" ht="26.25" customHeight="1" x14ac:dyDescent="0.25">
      <c r="A67" s="438" t="s">
        <v>30</v>
      </c>
      <c r="B67" s="646">
        <v>43.473239324837195</v>
      </c>
      <c r="C67" s="341">
        <f t="shared" si="4"/>
        <v>9</v>
      </c>
      <c r="D67" s="646">
        <v>59.452340936374547</v>
      </c>
      <c r="E67" s="341">
        <f t="shared" si="5"/>
        <v>3</v>
      </c>
      <c r="F67" s="646">
        <v>55.140739284309873</v>
      </c>
      <c r="G67" s="341">
        <f t="shared" si="6"/>
        <v>5</v>
      </c>
      <c r="H67" s="646">
        <v>61.075965665236048</v>
      </c>
      <c r="I67" s="341">
        <f t="shared" si="3"/>
        <v>2</v>
      </c>
      <c r="J67" s="709" t="s">
        <v>83</v>
      </c>
      <c r="K67" s="708" t="s">
        <v>230</v>
      </c>
    </row>
    <row r="68" spans="1:11" ht="26.25" customHeight="1" x14ac:dyDescent="0.25">
      <c r="A68" s="438" t="s">
        <v>31</v>
      </c>
      <c r="B68" s="646">
        <v>42.20323250757481</v>
      </c>
      <c r="C68" s="341">
        <f t="shared" si="4"/>
        <v>14</v>
      </c>
      <c r="D68" s="646">
        <v>54.898917995444194</v>
      </c>
      <c r="E68" s="341">
        <f t="shared" si="5"/>
        <v>11</v>
      </c>
      <c r="F68" s="646">
        <v>49.220304568527915</v>
      </c>
      <c r="G68" s="341">
        <f t="shared" si="6"/>
        <v>15</v>
      </c>
      <c r="H68" s="646">
        <v>48.143886097152425</v>
      </c>
      <c r="I68" s="341">
        <f t="shared" si="3"/>
        <v>21</v>
      </c>
      <c r="J68" s="709" t="s">
        <v>83</v>
      </c>
      <c r="K68" s="708" t="s">
        <v>230</v>
      </c>
    </row>
    <row r="69" spans="1:11" ht="26.25" customHeight="1" x14ac:dyDescent="0.25">
      <c r="A69" s="438" t="s">
        <v>32</v>
      </c>
      <c r="B69" s="646">
        <v>45.689922179499646</v>
      </c>
      <c r="C69" s="341">
        <f t="shared" si="4"/>
        <v>4</v>
      </c>
      <c r="D69" s="646">
        <v>60.831368821292777</v>
      </c>
      <c r="E69" s="341">
        <f t="shared" si="5"/>
        <v>1</v>
      </c>
      <c r="F69" s="646">
        <v>58.090760869565216</v>
      </c>
      <c r="G69" s="341">
        <f t="shared" si="6"/>
        <v>1</v>
      </c>
      <c r="H69" s="646">
        <v>62.500473933649289</v>
      </c>
      <c r="I69" s="341">
        <f t="shared" si="3"/>
        <v>1</v>
      </c>
      <c r="J69" s="709" t="s">
        <v>83</v>
      </c>
      <c r="K69" s="708" t="s">
        <v>230</v>
      </c>
    </row>
    <row r="70" spans="1:11" ht="26.25" customHeight="1" x14ac:dyDescent="0.25">
      <c r="A70" s="438" t="s">
        <v>69</v>
      </c>
      <c r="B70" s="646">
        <v>42.452995215462678</v>
      </c>
      <c r="C70" s="341">
        <f t="shared" si="4"/>
        <v>13</v>
      </c>
      <c r="D70" s="646">
        <v>55.388372093023257</v>
      </c>
      <c r="E70" s="341">
        <f t="shared" si="5"/>
        <v>9</v>
      </c>
      <c r="F70" s="646">
        <v>50.715336571825119</v>
      </c>
      <c r="G70" s="341">
        <f t="shared" si="6"/>
        <v>9</v>
      </c>
      <c r="H70" s="646">
        <v>54.446889952153107</v>
      </c>
      <c r="I70" s="341">
        <f t="shared" si="3"/>
        <v>7</v>
      </c>
      <c r="J70" s="709" t="s">
        <v>83</v>
      </c>
      <c r="K70" s="708" t="s">
        <v>230</v>
      </c>
    </row>
    <row r="71" spans="1:11" ht="26.25" customHeight="1" x14ac:dyDescent="0.25">
      <c r="A71" s="438" t="s">
        <v>34</v>
      </c>
      <c r="B71" s="646">
        <v>35.311141212093709</v>
      </c>
      <c r="C71" s="341">
        <f t="shared" si="4"/>
        <v>25</v>
      </c>
      <c r="D71" s="646">
        <v>45.728398791540783</v>
      </c>
      <c r="E71" s="341">
        <f t="shared" si="5"/>
        <v>25</v>
      </c>
      <c r="F71" s="646">
        <v>43.355647382920111</v>
      </c>
      <c r="G71" s="341">
        <f t="shared" si="6"/>
        <v>24</v>
      </c>
      <c r="H71" s="646">
        <v>45.919183040330921</v>
      </c>
      <c r="I71" s="341">
        <f t="shared" si="3"/>
        <v>25</v>
      </c>
      <c r="J71" s="709" t="s">
        <v>83</v>
      </c>
      <c r="K71" s="708" t="s">
        <v>230</v>
      </c>
    </row>
    <row r="72" spans="1:11" ht="26.25" customHeight="1" x14ac:dyDescent="0.25">
      <c r="A72" s="438" t="s">
        <v>35</v>
      </c>
      <c r="B72" s="646">
        <v>43.643707509356517</v>
      </c>
      <c r="C72" s="341">
        <f t="shared" si="4"/>
        <v>8</v>
      </c>
      <c r="D72" s="646">
        <v>58.238228571428564</v>
      </c>
      <c r="E72" s="341">
        <f t="shared" si="5"/>
        <v>5</v>
      </c>
      <c r="F72" s="646">
        <v>52.813199999999995</v>
      </c>
      <c r="G72" s="341">
        <f t="shared" si="6"/>
        <v>7</v>
      </c>
      <c r="H72" s="646">
        <v>53.867497168742922</v>
      </c>
      <c r="I72" s="341">
        <f t="shared" si="3"/>
        <v>9</v>
      </c>
      <c r="J72" s="709" t="s">
        <v>83</v>
      </c>
      <c r="K72" s="708" t="s">
        <v>230</v>
      </c>
    </row>
    <row r="73" spans="1:11" ht="26.25" customHeight="1" x14ac:dyDescent="0.25">
      <c r="A73" s="438" t="s">
        <v>36</v>
      </c>
      <c r="B73" s="646">
        <v>48.456163872376244</v>
      </c>
      <c r="C73" s="341">
        <f t="shared" si="4"/>
        <v>2</v>
      </c>
      <c r="D73" s="646">
        <v>57.75151515151515</v>
      </c>
      <c r="E73" s="341">
        <f t="shared" si="5"/>
        <v>6</v>
      </c>
      <c r="F73" s="646">
        <v>45.604027420736934</v>
      </c>
      <c r="G73" s="341">
        <f t="shared" si="6"/>
        <v>20</v>
      </c>
      <c r="H73" s="646">
        <v>50.535434956105348</v>
      </c>
      <c r="I73" s="341">
        <f t="shared" si="3"/>
        <v>17</v>
      </c>
      <c r="J73" s="709" t="s">
        <v>83</v>
      </c>
      <c r="K73" s="708" t="s">
        <v>230</v>
      </c>
    </row>
    <row r="74" spans="1:11" ht="26.25" customHeight="1" x14ac:dyDescent="0.25">
      <c r="A74" s="498" t="s">
        <v>395</v>
      </c>
    </row>
    <row r="75" spans="1:11" ht="26.25" customHeight="1" x14ac:dyDescent="0.25">
      <c r="A75" s="33" t="s">
        <v>313</v>
      </c>
    </row>
    <row r="77" spans="1:11" ht="26.25" customHeight="1" x14ac:dyDescent="0.25">
      <c r="A77" s="469" t="s">
        <v>569</v>
      </c>
      <c r="B77" s="7"/>
      <c r="C77" s="7"/>
      <c r="D77" s="7"/>
      <c r="E77" s="7"/>
      <c r="F77" s="7"/>
      <c r="G77" s="7"/>
      <c r="H77" s="7"/>
      <c r="I77" s="252" t="s">
        <v>0</v>
      </c>
    </row>
    <row r="78" spans="1:11" ht="26.25" customHeight="1" x14ac:dyDescent="0.25">
      <c r="A78" s="789" t="s">
        <v>71</v>
      </c>
      <c r="B78" s="752" t="s">
        <v>306</v>
      </c>
      <c r="C78" s="752"/>
      <c r="D78" s="752" t="s">
        <v>307</v>
      </c>
      <c r="E78" s="752"/>
      <c r="F78" s="752" t="s">
        <v>308</v>
      </c>
      <c r="G78" s="752"/>
      <c r="H78" s="752" t="s">
        <v>309</v>
      </c>
      <c r="I78" s="752"/>
    </row>
    <row r="79" spans="1:11" ht="26.25" customHeight="1" x14ac:dyDescent="0.25">
      <c r="A79" s="789"/>
      <c r="B79" s="472" t="s">
        <v>75</v>
      </c>
      <c r="C79" s="461" t="s">
        <v>3</v>
      </c>
      <c r="D79" s="472" t="s">
        <v>75</v>
      </c>
      <c r="E79" s="461" t="s">
        <v>3</v>
      </c>
      <c r="F79" s="472" t="s">
        <v>75</v>
      </c>
      <c r="G79" s="461" t="s">
        <v>3</v>
      </c>
      <c r="H79" s="472" t="s">
        <v>75</v>
      </c>
      <c r="I79" s="461" t="s">
        <v>3</v>
      </c>
    </row>
    <row r="80" spans="1:11" s="643" customFormat="1" ht="26.25" customHeight="1" x14ac:dyDescent="0.25">
      <c r="A80" s="84" t="s">
        <v>91</v>
      </c>
      <c r="B80" s="126">
        <v>61.380011670660416</v>
      </c>
      <c r="C80" s="437" t="s">
        <v>230</v>
      </c>
      <c r="D80" s="126">
        <v>64.256552228875577</v>
      </c>
      <c r="E80" s="437" t="s">
        <v>230</v>
      </c>
      <c r="F80" s="254" t="s">
        <v>83</v>
      </c>
      <c r="G80" s="437" t="s">
        <v>230</v>
      </c>
      <c r="H80" s="126">
        <v>69.437907924709265</v>
      </c>
      <c r="I80" s="437" t="s">
        <v>230</v>
      </c>
    </row>
    <row r="81" spans="1:9" ht="26.25" customHeight="1" x14ac:dyDescent="0.25">
      <c r="A81" s="438" t="s">
        <v>6</v>
      </c>
      <c r="B81" s="646">
        <v>64.900000000000006</v>
      </c>
      <c r="C81" s="395">
        <v>4</v>
      </c>
      <c r="D81" s="646">
        <v>69.508939597315447</v>
      </c>
      <c r="E81" s="341">
        <f>RANK(D81,$D$81:$D$111)</f>
        <v>3</v>
      </c>
      <c r="F81" s="709" t="s">
        <v>83</v>
      </c>
      <c r="G81" s="708" t="s">
        <v>230</v>
      </c>
      <c r="H81" s="646">
        <v>74.021749937857322</v>
      </c>
      <c r="I81" s="341">
        <f t="shared" ref="I81:I111" si="7">RANK(H81,$H$81:$H$111)</f>
        <v>8</v>
      </c>
    </row>
    <row r="82" spans="1:9" ht="26.25" customHeight="1" x14ac:dyDescent="0.25">
      <c r="A82" s="438" t="s">
        <v>7</v>
      </c>
      <c r="B82" s="646">
        <v>62.504734047412725</v>
      </c>
      <c r="C82" s="395">
        <v>16</v>
      </c>
      <c r="D82" s="646">
        <v>65.035129870129865</v>
      </c>
      <c r="E82" s="341">
        <f t="shared" ref="E82:E110" si="8">RANK(D82,$D$81:$D$111)</f>
        <v>17</v>
      </c>
      <c r="F82" s="646">
        <v>71.167988844127677</v>
      </c>
      <c r="G82" s="341">
        <f t="shared" ref="G82:G111" si="9">RANK(F82,$F$82:$F$111)</f>
        <v>16</v>
      </c>
      <c r="H82" s="646">
        <v>69.662060889929734</v>
      </c>
      <c r="I82" s="341">
        <f t="shared" si="7"/>
        <v>19</v>
      </c>
    </row>
    <row r="83" spans="1:9" ht="26.25" customHeight="1" x14ac:dyDescent="0.25">
      <c r="A83" s="438" t="s">
        <v>8</v>
      </c>
      <c r="B83" s="646">
        <v>63.173630335273344</v>
      </c>
      <c r="C83" s="395">
        <v>6</v>
      </c>
      <c r="D83" s="646">
        <v>68.294395516413132</v>
      </c>
      <c r="E83" s="341">
        <f t="shared" si="8"/>
        <v>6</v>
      </c>
      <c r="F83" s="646">
        <v>78.932727272727277</v>
      </c>
      <c r="G83" s="341">
        <f t="shared" si="9"/>
        <v>3</v>
      </c>
      <c r="H83" s="646">
        <v>75.274111282843904</v>
      </c>
      <c r="I83" s="341">
        <f t="shared" si="7"/>
        <v>6</v>
      </c>
    </row>
    <row r="84" spans="1:9" ht="26.25" customHeight="1" x14ac:dyDescent="0.25">
      <c r="A84" s="438" t="s">
        <v>51</v>
      </c>
      <c r="B84" s="646">
        <v>60.185994497161516</v>
      </c>
      <c r="C84" s="395">
        <v>26</v>
      </c>
      <c r="D84" s="646">
        <v>63.424328755892603</v>
      </c>
      <c r="E84" s="341">
        <f t="shared" si="8"/>
        <v>22</v>
      </c>
      <c r="F84" s="646">
        <v>67.927799684542578</v>
      </c>
      <c r="G84" s="341">
        <f t="shared" si="9"/>
        <v>22</v>
      </c>
      <c r="H84" s="646">
        <v>67.850498964413489</v>
      </c>
      <c r="I84" s="341">
        <f t="shared" si="7"/>
        <v>23</v>
      </c>
    </row>
    <row r="85" spans="1:9" ht="26.25" customHeight="1" x14ac:dyDescent="0.25">
      <c r="A85" s="438" t="s">
        <v>10</v>
      </c>
      <c r="B85" s="708" t="s">
        <v>565</v>
      </c>
      <c r="C85" s="708" t="s">
        <v>230</v>
      </c>
      <c r="D85" s="646">
        <v>56.072275176129303</v>
      </c>
      <c r="E85" s="341">
        <f t="shared" si="8"/>
        <v>30</v>
      </c>
      <c r="F85" s="646">
        <v>55.853999999999999</v>
      </c>
      <c r="G85" s="341">
        <f t="shared" si="9"/>
        <v>30</v>
      </c>
      <c r="H85" s="646">
        <v>60.6159972299169</v>
      </c>
      <c r="I85" s="341">
        <f t="shared" si="7"/>
        <v>28</v>
      </c>
    </row>
    <row r="86" spans="1:9" ht="26.25" customHeight="1" x14ac:dyDescent="0.25">
      <c r="A86" s="438" t="s">
        <v>11</v>
      </c>
      <c r="B86" s="646">
        <v>62.568154758673664</v>
      </c>
      <c r="C86" s="395">
        <v>13</v>
      </c>
      <c r="D86" s="646">
        <v>67.30879712746858</v>
      </c>
      <c r="E86" s="341">
        <f t="shared" si="8"/>
        <v>7</v>
      </c>
      <c r="F86" s="646">
        <v>75.457638888888894</v>
      </c>
      <c r="G86" s="341">
        <f t="shared" si="9"/>
        <v>7</v>
      </c>
      <c r="H86" s="646">
        <v>75.980438448566616</v>
      </c>
      <c r="I86" s="341">
        <f t="shared" si="7"/>
        <v>5</v>
      </c>
    </row>
    <row r="87" spans="1:9" ht="26.25" customHeight="1" x14ac:dyDescent="0.25">
      <c r="A87" s="438" t="s">
        <v>12</v>
      </c>
      <c r="B87" s="646">
        <v>60.530658680480563</v>
      </c>
      <c r="C87" s="395">
        <v>24</v>
      </c>
      <c r="D87" s="646">
        <v>58.607841239109391</v>
      </c>
      <c r="E87" s="341">
        <f t="shared" si="8"/>
        <v>27</v>
      </c>
      <c r="F87" s="646">
        <v>60.863204225352113</v>
      </c>
      <c r="G87" s="341">
        <f t="shared" si="9"/>
        <v>28</v>
      </c>
      <c r="H87" s="646">
        <v>63.789169381107492</v>
      </c>
      <c r="I87" s="341">
        <f t="shared" si="7"/>
        <v>26</v>
      </c>
    </row>
    <row r="88" spans="1:9" ht="26.25" customHeight="1" x14ac:dyDescent="0.25">
      <c r="A88" s="438" t="s">
        <v>13</v>
      </c>
      <c r="B88" s="336" t="s">
        <v>1504</v>
      </c>
      <c r="C88" s="395">
        <v>1</v>
      </c>
      <c r="D88" s="646">
        <v>63.051842731675286</v>
      </c>
      <c r="E88" s="341">
        <f t="shared" si="8"/>
        <v>23</v>
      </c>
      <c r="F88" s="646">
        <v>64.972991413676795</v>
      </c>
      <c r="G88" s="341">
        <f t="shared" si="9"/>
        <v>24</v>
      </c>
      <c r="H88" s="646">
        <v>69.804119042484359</v>
      </c>
      <c r="I88" s="341">
        <f t="shared" si="7"/>
        <v>18</v>
      </c>
    </row>
    <row r="89" spans="1:9" ht="26.25" customHeight="1" x14ac:dyDescent="0.25">
      <c r="A89" s="438" t="s">
        <v>14</v>
      </c>
      <c r="B89" s="646">
        <v>63.191483809723728</v>
      </c>
      <c r="C89" s="395">
        <v>5</v>
      </c>
      <c r="D89" s="646">
        <v>66.517318435754191</v>
      </c>
      <c r="E89" s="341">
        <f t="shared" si="8"/>
        <v>10</v>
      </c>
      <c r="F89" s="646">
        <v>75.146844919786105</v>
      </c>
      <c r="G89" s="341">
        <f t="shared" si="9"/>
        <v>8</v>
      </c>
      <c r="H89" s="646">
        <v>74.801225740551587</v>
      </c>
      <c r="I89" s="341">
        <f t="shared" si="7"/>
        <v>7</v>
      </c>
    </row>
    <row r="90" spans="1:9" ht="26.25" customHeight="1" x14ac:dyDescent="0.25">
      <c r="A90" s="438" t="s">
        <v>15</v>
      </c>
      <c r="B90" s="646">
        <v>62.871263825691983</v>
      </c>
      <c r="C90" s="395">
        <v>9</v>
      </c>
      <c r="D90" s="646">
        <v>71.504223227752647</v>
      </c>
      <c r="E90" s="341">
        <f t="shared" si="8"/>
        <v>2</v>
      </c>
      <c r="F90" s="646">
        <v>78.504593175853017</v>
      </c>
      <c r="G90" s="341">
        <f t="shared" si="9"/>
        <v>4</v>
      </c>
      <c r="H90" s="646">
        <v>69.630740740740734</v>
      </c>
      <c r="I90" s="341">
        <f t="shared" si="7"/>
        <v>20</v>
      </c>
    </row>
    <row r="91" spans="1:9" ht="26.25" customHeight="1" x14ac:dyDescent="0.25">
      <c r="A91" s="438" t="s">
        <v>16</v>
      </c>
      <c r="B91" s="646">
        <v>60.402475268344503</v>
      </c>
      <c r="C91" s="395">
        <v>25</v>
      </c>
      <c r="D91" s="646">
        <v>64.332026688907419</v>
      </c>
      <c r="E91" s="341">
        <f t="shared" si="8"/>
        <v>19</v>
      </c>
      <c r="F91" s="646">
        <v>69.683448928121067</v>
      </c>
      <c r="G91" s="341">
        <f t="shared" si="9"/>
        <v>19</v>
      </c>
      <c r="H91" s="646">
        <v>66.640478286384976</v>
      </c>
      <c r="I91" s="341">
        <f t="shared" si="7"/>
        <v>24</v>
      </c>
    </row>
    <row r="92" spans="1:9" ht="26.25" customHeight="1" x14ac:dyDescent="0.25">
      <c r="A92" s="438" t="s">
        <v>17</v>
      </c>
      <c r="B92" s="646">
        <v>58.886105379998469</v>
      </c>
      <c r="C92" s="395">
        <v>28</v>
      </c>
      <c r="D92" s="646">
        <v>64.466589861751146</v>
      </c>
      <c r="E92" s="341">
        <f t="shared" si="8"/>
        <v>18</v>
      </c>
      <c r="F92" s="646">
        <v>72.256944444444443</v>
      </c>
      <c r="G92" s="341">
        <f t="shared" si="9"/>
        <v>14</v>
      </c>
      <c r="H92" s="646">
        <v>70.665450399087803</v>
      </c>
      <c r="I92" s="341">
        <f t="shared" si="7"/>
        <v>15</v>
      </c>
    </row>
    <row r="93" spans="1:9" ht="26.25" customHeight="1" x14ac:dyDescent="0.25">
      <c r="A93" s="438" t="s">
        <v>18</v>
      </c>
      <c r="B93" s="646">
        <v>62.700676571710495</v>
      </c>
      <c r="C93" s="395">
        <v>12</v>
      </c>
      <c r="D93" s="646">
        <v>66.304324801412179</v>
      </c>
      <c r="E93" s="341">
        <f t="shared" si="8"/>
        <v>12</v>
      </c>
      <c r="F93" s="646">
        <v>73.753133689839572</v>
      </c>
      <c r="G93" s="341">
        <f t="shared" si="9"/>
        <v>12</v>
      </c>
      <c r="H93" s="646">
        <v>71.935298869143779</v>
      </c>
      <c r="I93" s="341">
        <f t="shared" si="7"/>
        <v>14</v>
      </c>
    </row>
    <row r="94" spans="1:9" ht="26.25" customHeight="1" x14ac:dyDescent="0.25">
      <c r="A94" s="438" t="s">
        <v>19</v>
      </c>
      <c r="B94" s="646">
        <v>62.541435705083167</v>
      </c>
      <c r="C94" s="395">
        <v>14</v>
      </c>
      <c r="D94" s="646">
        <v>65.466437007874021</v>
      </c>
      <c r="E94" s="341">
        <f t="shared" si="8"/>
        <v>14</v>
      </c>
      <c r="F94" s="646">
        <v>74.028625954198475</v>
      </c>
      <c r="G94" s="341">
        <f t="shared" si="9"/>
        <v>9</v>
      </c>
      <c r="H94" s="646">
        <v>73.242335766423352</v>
      </c>
      <c r="I94" s="341">
        <f t="shared" si="7"/>
        <v>11</v>
      </c>
    </row>
    <row r="95" spans="1:9" ht="26.25" customHeight="1" x14ac:dyDescent="0.25">
      <c r="A95" s="438" t="s">
        <v>20</v>
      </c>
      <c r="B95" s="646">
        <v>69.872413092596986</v>
      </c>
      <c r="C95" s="395">
        <v>3</v>
      </c>
      <c r="D95" s="646">
        <v>68.435816164817751</v>
      </c>
      <c r="E95" s="341">
        <f t="shared" si="8"/>
        <v>5</v>
      </c>
      <c r="F95" s="646">
        <v>72.010480349344988</v>
      </c>
      <c r="G95" s="341">
        <f t="shared" si="9"/>
        <v>15</v>
      </c>
      <c r="H95" s="646">
        <v>68.742914438502666</v>
      </c>
      <c r="I95" s="341">
        <f t="shared" si="7"/>
        <v>21</v>
      </c>
    </row>
    <row r="96" spans="1:9" ht="26.25" customHeight="1" x14ac:dyDescent="0.25">
      <c r="A96" s="438" t="s">
        <v>21</v>
      </c>
      <c r="B96" s="646">
        <v>49.317274241448935</v>
      </c>
      <c r="C96" s="395">
        <v>30</v>
      </c>
      <c r="D96" s="646">
        <v>55.248915187376724</v>
      </c>
      <c r="E96" s="341">
        <f t="shared" si="8"/>
        <v>31</v>
      </c>
      <c r="F96" s="646">
        <v>61.862752293577977</v>
      </c>
      <c r="G96" s="341">
        <f t="shared" si="9"/>
        <v>26</v>
      </c>
      <c r="H96" s="646">
        <v>54.330155577623302</v>
      </c>
      <c r="I96" s="341">
        <f t="shared" si="7"/>
        <v>31</v>
      </c>
    </row>
    <row r="97" spans="1:9" ht="26.25" customHeight="1" x14ac:dyDescent="0.25">
      <c r="A97" s="438" t="s">
        <v>22</v>
      </c>
      <c r="B97" s="646">
        <v>61.273376028258781</v>
      </c>
      <c r="C97" s="395">
        <v>20</v>
      </c>
      <c r="D97" s="646">
        <v>65.036632586469437</v>
      </c>
      <c r="E97" s="341">
        <f t="shared" si="8"/>
        <v>16</v>
      </c>
      <c r="F97" s="646">
        <v>70.296729166666665</v>
      </c>
      <c r="G97" s="341">
        <f t="shared" si="9"/>
        <v>18</v>
      </c>
      <c r="H97" s="646">
        <v>70.043292197452232</v>
      </c>
      <c r="I97" s="341">
        <f t="shared" si="7"/>
        <v>17</v>
      </c>
    </row>
    <row r="98" spans="1:9" ht="26.25" customHeight="1" x14ac:dyDescent="0.25">
      <c r="A98" s="438" t="s">
        <v>23</v>
      </c>
      <c r="B98" s="646">
        <v>61.942879294509474</v>
      </c>
      <c r="C98" s="395">
        <v>19</v>
      </c>
      <c r="D98" s="646">
        <v>63.880615640599004</v>
      </c>
      <c r="E98" s="341">
        <f t="shared" si="8"/>
        <v>21</v>
      </c>
      <c r="F98" s="646">
        <v>70.465766481334384</v>
      </c>
      <c r="G98" s="341">
        <f t="shared" si="9"/>
        <v>17</v>
      </c>
      <c r="H98" s="646">
        <v>70.165125094768769</v>
      </c>
      <c r="I98" s="341">
        <f t="shared" si="7"/>
        <v>16</v>
      </c>
    </row>
    <row r="99" spans="1:9" ht="26.25" customHeight="1" x14ac:dyDescent="0.25">
      <c r="A99" s="438" t="s">
        <v>24</v>
      </c>
      <c r="B99" s="646">
        <v>56.615130361860864</v>
      </c>
      <c r="C99" s="395">
        <v>29</v>
      </c>
      <c r="D99" s="646">
        <v>58.06753472222222</v>
      </c>
      <c r="E99" s="341">
        <f t="shared" si="8"/>
        <v>28</v>
      </c>
      <c r="F99" s="646">
        <v>60.865399841646877</v>
      </c>
      <c r="G99" s="341">
        <f t="shared" si="9"/>
        <v>27</v>
      </c>
      <c r="H99" s="646">
        <v>59.810926193921851</v>
      </c>
      <c r="I99" s="341">
        <f t="shared" si="7"/>
        <v>29</v>
      </c>
    </row>
    <row r="100" spans="1:9" ht="26.25" customHeight="1" x14ac:dyDescent="0.25">
      <c r="A100" s="438" t="s">
        <v>93</v>
      </c>
      <c r="B100" s="646">
        <v>62.702437581461197</v>
      </c>
      <c r="C100" s="395">
        <v>11</v>
      </c>
      <c r="D100" s="646">
        <v>67.123040857334232</v>
      </c>
      <c r="E100" s="341">
        <f t="shared" si="8"/>
        <v>8</v>
      </c>
      <c r="F100" s="646">
        <v>73.515000000000001</v>
      </c>
      <c r="G100" s="341">
        <f t="shared" si="9"/>
        <v>13</v>
      </c>
      <c r="H100" s="646">
        <v>72.236330718165362</v>
      </c>
      <c r="I100" s="341">
        <f t="shared" si="7"/>
        <v>13</v>
      </c>
    </row>
    <row r="101" spans="1:9" ht="26.25" customHeight="1" x14ac:dyDescent="0.25">
      <c r="A101" s="438" t="s">
        <v>72</v>
      </c>
      <c r="B101" s="646">
        <v>60.841687665226161</v>
      </c>
      <c r="C101" s="395">
        <v>23</v>
      </c>
      <c r="D101" s="646">
        <v>62.013712146988766</v>
      </c>
      <c r="E101" s="341">
        <f t="shared" si="8"/>
        <v>25</v>
      </c>
      <c r="F101" s="646">
        <v>66.833803720333549</v>
      </c>
      <c r="G101" s="341">
        <f t="shared" si="9"/>
        <v>23</v>
      </c>
      <c r="H101" s="646">
        <v>65.556295399515733</v>
      </c>
      <c r="I101" s="341">
        <f t="shared" si="7"/>
        <v>25</v>
      </c>
    </row>
    <row r="102" spans="1:9" ht="26.25" customHeight="1" x14ac:dyDescent="0.25">
      <c r="A102" s="438" t="s">
        <v>94</v>
      </c>
      <c r="B102" s="646">
        <v>62.749169200417839</v>
      </c>
      <c r="C102" s="395">
        <v>10</v>
      </c>
      <c r="D102" s="646">
        <v>66.913264781490994</v>
      </c>
      <c r="E102" s="341">
        <f t="shared" si="8"/>
        <v>9</v>
      </c>
      <c r="F102" s="646">
        <v>77.272936955407488</v>
      </c>
      <c r="G102" s="341">
        <f t="shared" si="9"/>
        <v>5</v>
      </c>
      <c r="H102" s="646">
        <v>77.787474849094565</v>
      </c>
      <c r="I102" s="341">
        <f t="shared" si="7"/>
        <v>3</v>
      </c>
    </row>
    <row r="103" spans="1:9" ht="26.25" customHeight="1" x14ac:dyDescent="0.25">
      <c r="A103" s="438" t="s">
        <v>95</v>
      </c>
      <c r="B103" s="646">
        <v>63.086220485699492</v>
      </c>
      <c r="C103" s="395">
        <v>7</v>
      </c>
      <c r="D103" s="646">
        <v>65.658725341426404</v>
      </c>
      <c r="E103" s="341">
        <f t="shared" si="8"/>
        <v>13</v>
      </c>
      <c r="F103" s="646">
        <v>73.904700854700849</v>
      </c>
      <c r="G103" s="341">
        <f t="shared" si="9"/>
        <v>10</v>
      </c>
      <c r="H103" s="646">
        <v>73.373144399460188</v>
      </c>
      <c r="I103" s="341">
        <f t="shared" si="7"/>
        <v>10</v>
      </c>
    </row>
    <row r="104" spans="1:9" ht="26.25" customHeight="1" x14ac:dyDescent="0.25">
      <c r="A104" s="438" t="s">
        <v>29</v>
      </c>
      <c r="B104" s="646">
        <v>62.532891758294433</v>
      </c>
      <c r="C104" s="395">
        <v>15</v>
      </c>
      <c r="D104" s="646">
        <v>62.389983117613951</v>
      </c>
      <c r="E104" s="341">
        <f t="shared" si="8"/>
        <v>24</v>
      </c>
      <c r="F104" s="646">
        <v>69.650594594594594</v>
      </c>
      <c r="G104" s="341">
        <f t="shared" si="9"/>
        <v>20</v>
      </c>
      <c r="H104" s="646">
        <v>68.056361778231988</v>
      </c>
      <c r="I104" s="341">
        <f t="shared" si="7"/>
        <v>22</v>
      </c>
    </row>
    <row r="105" spans="1:9" ht="26.25" customHeight="1" x14ac:dyDescent="0.25">
      <c r="A105" s="438" t="s">
        <v>30</v>
      </c>
      <c r="B105" s="646">
        <v>62.259483162159917</v>
      </c>
      <c r="C105" s="395">
        <v>17</v>
      </c>
      <c r="D105" s="646">
        <v>66.422853688029022</v>
      </c>
      <c r="E105" s="341">
        <f t="shared" si="8"/>
        <v>11</v>
      </c>
      <c r="F105" s="646">
        <v>73.863888888888894</v>
      </c>
      <c r="G105" s="341">
        <f t="shared" si="9"/>
        <v>11</v>
      </c>
      <c r="H105" s="646">
        <v>76.502890624999992</v>
      </c>
      <c r="I105" s="341">
        <f t="shared" si="7"/>
        <v>4</v>
      </c>
    </row>
    <row r="106" spans="1:9" ht="26.25" customHeight="1" x14ac:dyDescent="0.25">
      <c r="A106" s="438" t="s">
        <v>31</v>
      </c>
      <c r="B106" s="646">
        <v>63.046988425674201</v>
      </c>
      <c r="C106" s="395">
        <v>8</v>
      </c>
      <c r="D106" s="646">
        <v>68.920170940170948</v>
      </c>
      <c r="E106" s="341">
        <f t="shared" si="8"/>
        <v>4</v>
      </c>
      <c r="F106" s="646">
        <v>80.104377487208637</v>
      </c>
      <c r="G106" s="341">
        <f t="shared" si="9"/>
        <v>2</v>
      </c>
      <c r="H106" s="646">
        <v>82.763722750139749</v>
      </c>
      <c r="I106" s="341">
        <f t="shared" si="7"/>
        <v>1</v>
      </c>
    </row>
    <row r="107" spans="1:9" ht="26.25" customHeight="1" x14ac:dyDescent="0.25">
      <c r="A107" s="438" t="s">
        <v>32</v>
      </c>
      <c r="B107" s="646">
        <v>62.086950531800099</v>
      </c>
      <c r="C107" s="395">
        <v>18</v>
      </c>
      <c r="D107" s="646">
        <v>65.136694860117103</v>
      </c>
      <c r="E107" s="341">
        <f t="shared" si="8"/>
        <v>15</v>
      </c>
      <c r="F107" s="646">
        <v>68.979821042888005</v>
      </c>
      <c r="G107" s="341">
        <f t="shared" si="9"/>
        <v>21</v>
      </c>
      <c r="H107" s="646">
        <v>72.38935474278918</v>
      </c>
      <c r="I107" s="341">
        <f t="shared" si="7"/>
        <v>12</v>
      </c>
    </row>
    <row r="108" spans="1:9" ht="26.25" customHeight="1" x14ac:dyDescent="0.25">
      <c r="A108" s="438" t="s">
        <v>69</v>
      </c>
      <c r="B108" s="646">
        <v>60.991834577109351</v>
      </c>
      <c r="C108" s="395">
        <v>22</v>
      </c>
      <c r="D108" s="646">
        <v>64.214073550212163</v>
      </c>
      <c r="E108" s="341">
        <f t="shared" si="8"/>
        <v>20</v>
      </c>
      <c r="F108" s="646">
        <v>75.519971969166079</v>
      </c>
      <c r="G108" s="341">
        <f t="shared" si="9"/>
        <v>6</v>
      </c>
      <c r="H108" s="646">
        <v>73.911377655928717</v>
      </c>
      <c r="I108" s="341">
        <f t="shared" si="7"/>
        <v>9</v>
      </c>
    </row>
    <row r="109" spans="1:9" ht="26.25" customHeight="1" x14ac:dyDescent="0.25">
      <c r="A109" s="438" t="s">
        <v>34</v>
      </c>
      <c r="B109" s="646">
        <v>61.147118138747302</v>
      </c>
      <c r="C109" s="395">
        <v>21</v>
      </c>
      <c r="D109" s="646">
        <v>60.277629911280101</v>
      </c>
      <c r="E109" s="341">
        <f t="shared" si="8"/>
        <v>26</v>
      </c>
      <c r="F109" s="646">
        <v>64.501037463976942</v>
      </c>
      <c r="G109" s="341">
        <f t="shared" si="9"/>
        <v>25</v>
      </c>
      <c r="H109" s="646">
        <v>61.57126376507604</v>
      </c>
      <c r="I109" s="341">
        <f t="shared" si="7"/>
        <v>27</v>
      </c>
    </row>
    <row r="110" spans="1:9" ht="26.25" customHeight="1" x14ac:dyDescent="0.25">
      <c r="A110" s="438" t="s">
        <v>35</v>
      </c>
      <c r="B110" s="646">
        <v>71.131669223451127</v>
      </c>
      <c r="C110" s="395">
        <v>2</v>
      </c>
      <c r="D110" s="646">
        <v>74.860125142207053</v>
      </c>
      <c r="E110" s="341">
        <f t="shared" si="8"/>
        <v>1</v>
      </c>
      <c r="F110" s="646">
        <v>86.460597357840328</v>
      </c>
      <c r="G110" s="341">
        <f t="shared" si="9"/>
        <v>1</v>
      </c>
      <c r="H110" s="646">
        <v>79.633163265306123</v>
      </c>
      <c r="I110" s="341">
        <f t="shared" si="7"/>
        <v>2</v>
      </c>
    </row>
    <row r="111" spans="1:9" ht="26.25" customHeight="1" x14ac:dyDescent="0.25">
      <c r="A111" s="438" t="s">
        <v>36</v>
      </c>
      <c r="B111" s="646">
        <v>60.140139611397714</v>
      </c>
      <c r="C111" s="395">
        <v>27</v>
      </c>
      <c r="D111" s="646">
        <v>57.384093023255808</v>
      </c>
      <c r="E111" s="341">
        <f>RANK(D111,$D$81:$D$111)</f>
        <v>29</v>
      </c>
      <c r="F111" s="646">
        <v>59.955315315315318</v>
      </c>
      <c r="G111" s="341">
        <f t="shared" si="9"/>
        <v>29</v>
      </c>
      <c r="H111" s="646">
        <v>58.601622060016226</v>
      </c>
      <c r="I111" s="341">
        <f t="shared" si="7"/>
        <v>30</v>
      </c>
    </row>
    <row r="112" spans="1:9" ht="26.25" customHeight="1" x14ac:dyDescent="0.25">
      <c r="A112" s="498" t="s">
        <v>395</v>
      </c>
      <c r="I112" s="711"/>
    </row>
    <row r="113" spans="1:9" ht="26.25" customHeight="1" x14ac:dyDescent="0.25">
      <c r="A113" s="498" t="s">
        <v>312</v>
      </c>
    </row>
    <row r="114" spans="1:9" ht="26.25" customHeight="1" x14ac:dyDescent="0.25">
      <c r="A114" s="498"/>
    </row>
    <row r="115" spans="1:9" ht="26.25" customHeight="1" x14ac:dyDescent="0.25">
      <c r="A115" s="469" t="s">
        <v>1048</v>
      </c>
      <c r="B115" s="7"/>
      <c r="C115" s="7"/>
      <c r="D115" s="7"/>
      <c r="E115" s="7"/>
      <c r="F115" s="7"/>
      <c r="G115" s="7"/>
      <c r="H115" s="7"/>
      <c r="I115" s="252" t="s">
        <v>0</v>
      </c>
    </row>
    <row r="116" spans="1:9" ht="26.25" customHeight="1" x14ac:dyDescent="0.25">
      <c r="A116" s="789" t="s">
        <v>1</v>
      </c>
      <c r="B116" s="752" t="s">
        <v>571</v>
      </c>
      <c r="C116" s="752"/>
      <c r="D116" s="752" t="s">
        <v>307</v>
      </c>
      <c r="E116" s="752"/>
      <c r="F116" s="752" t="s">
        <v>572</v>
      </c>
      <c r="G116" s="752"/>
      <c r="H116" s="752" t="s">
        <v>396</v>
      </c>
      <c r="I116" s="752"/>
    </row>
    <row r="117" spans="1:9" ht="26.25" customHeight="1" x14ac:dyDescent="0.25">
      <c r="A117" s="789"/>
      <c r="B117" s="472" t="s">
        <v>75</v>
      </c>
      <c r="C117" s="461" t="s">
        <v>3</v>
      </c>
      <c r="D117" s="472" t="s">
        <v>75</v>
      </c>
      <c r="E117" s="461" t="s">
        <v>3</v>
      </c>
      <c r="F117" s="472" t="s">
        <v>75</v>
      </c>
      <c r="G117" s="461" t="s">
        <v>3</v>
      </c>
      <c r="H117" s="472" t="s">
        <v>75</v>
      </c>
      <c r="I117" s="461" t="s">
        <v>3</v>
      </c>
    </row>
    <row r="118" spans="1:9" s="643" customFormat="1" ht="26.25" customHeight="1" x14ac:dyDescent="0.25">
      <c r="A118" s="84" t="s">
        <v>1006</v>
      </c>
      <c r="B118" s="255">
        <v>34.006039505437606</v>
      </c>
      <c r="C118" s="437" t="s">
        <v>230</v>
      </c>
      <c r="D118" s="126">
        <v>41.045491683300064</v>
      </c>
      <c r="E118" s="437" t="s">
        <v>230</v>
      </c>
      <c r="F118" s="255">
        <v>42.877016721560679</v>
      </c>
      <c r="G118" s="437" t="s">
        <v>230</v>
      </c>
      <c r="H118" s="126">
        <v>29.562834192542862</v>
      </c>
      <c r="I118" s="437" t="s">
        <v>230</v>
      </c>
    </row>
    <row r="119" spans="1:9" ht="26.25" customHeight="1" x14ac:dyDescent="0.25">
      <c r="A119" s="438" t="s">
        <v>6</v>
      </c>
      <c r="B119" s="646">
        <v>35.800539933041115</v>
      </c>
      <c r="C119" s="341">
        <v>19</v>
      </c>
      <c r="D119" s="646">
        <v>42.91857718120805</v>
      </c>
      <c r="E119" s="341">
        <f>RANK(D119,$D$119:$D$149)</f>
        <v>19</v>
      </c>
      <c r="F119" s="646">
        <v>46.302428313097394</v>
      </c>
      <c r="G119" s="341">
        <f>RANK(F119,$F$119:$F$149)</f>
        <v>15</v>
      </c>
      <c r="H119" s="646">
        <v>31.7</v>
      </c>
      <c r="I119" s="341">
        <f>RANK(H119,$H$119:$H$149)</f>
        <v>20</v>
      </c>
    </row>
    <row r="120" spans="1:9" ht="26.25" customHeight="1" x14ac:dyDescent="0.25">
      <c r="A120" s="438" t="s">
        <v>7</v>
      </c>
      <c r="B120" s="646">
        <v>34.000146183423695</v>
      </c>
      <c r="C120" s="341">
        <v>22</v>
      </c>
      <c r="D120" s="646">
        <v>45.275129870129874</v>
      </c>
      <c r="E120" s="341">
        <f t="shared" ref="E120:E149" si="10">RANK(D120,$D$119:$D$149)</f>
        <v>14</v>
      </c>
      <c r="F120" s="646">
        <v>46.929222187790515</v>
      </c>
      <c r="G120" s="341">
        <f t="shared" ref="G120:G148" si="11">RANK(F120,$F$119:$F$149)</f>
        <v>13</v>
      </c>
      <c r="H120" s="646">
        <v>33.59950234192037</v>
      </c>
      <c r="I120" s="341">
        <f t="shared" ref="I120:I149" si="12">RANK(H120,$H$119:$H$149)</f>
        <v>11</v>
      </c>
    </row>
    <row r="121" spans="1:9" ht="26.25" customHeight="1" x14ac:dyDescent="0.25">
      <c r="A121" s="438" t="s">
        <v>8</v>
      </c>
      <c r="B121" s="646">
        <v>37.736390944877584</v>
      </c>
      <c r="C121" s="341">
        <v>16</v>
      </c>
      <c r="D121" s="646">
        <v>46.141232986389113</v>
      </c>
      <c r="E121" s="341">
        <f t="shared" si="10"/>
        <v>11</v>
      </c>
      <c r="F121" s="646">
        <v>48.337707509881419</v>
      </c>
      <c r="G121" s="341">
        <f t="shared" si="11"/>
        <v>11</v>
      </c>
      <c r="H121" s="646">
        <v>37.856182380216381</v>
      </c>
      <c r="I121" s="341">
        <f t="shared" si="12"/>
        <v>8</v>
      </c>
    </row>
    <row r="122" spans="1:9" ht="26.25" customHeight="1" x14ac:dyDescent="0.25">
      <c r="A122" s="438" t="s">
        <v>51</v>
      </c>
      <c r="B122" s="646">
        <v>27.998260768135527</v>
      </c>
      <c r="C122" s="341">
        <v>29</v>
      </c>
      <c r="D122" s="646">
        <v>38.638409510145522</v>
      </c>
      <c r="E122" s="341">
        <f t="shared" si="10"/>
        <v>28</v>
      </c>
      <c r="F122" s="646">
        <v>39.041837539432173</v>
      </c>
      <c r="G122" s="341">
        <f t="shared" si="11"/>
        <v>28</v>
      </c>
      <c r="H122" s="646">
        <v>24.686989267557898</v>
      </c>
      <c r="I122" s="341">
        <f t="shared" si="12"/>
        <v>28</v>
      </c>
    </row>
    <row r="123" spans="1:9" ht="26.25" customHeight="1" x14ac:dyDescent="0.25">
      <c r="A123" s="438" t="s">
        <v>10</v>
      </c>
      <c r="B123" s="708" t="s">
        <v>568</v>
      </c>
      <c r="C123" s="708" t="s">
        <v>230</v>
      </c>
      <c r="D123" s="646">
        <v>28.639991711562367</v>
      </c>
      <c r="E123" s="341">
        <f t="shared" si="10"/>
        <v>30</v>
      </c>
      <c r="F123" s="646">
        <v>30.2082641509434</v>
      </c>
      <c r="G123" s="341">
        <f t="shared" si="11"/>
        <v>31</v>
      </c>
      <c r="H123" s="646">
        <v>17.221710526315789</v>
      </c>
      <c r="I123" s="341">
        <f t="shared" si="12"/>
        <v>31</v>
      </c>
    </row>
    <row r="124" spans="1:9" ht="26.25" customHeight="1" x14ac:dyDescent="0.25">
      <c r="A124" s="438" t="s">
        <v>11</v>
      </c>
      <c r="B124" s="646">
        <v>49.049820998202918</v>
      </c>
      <c r="C124" s="341">
        <v>2</v>
      </c>
      <c r="D124" s="646">
        <v>58.285996409335723</v>
      </c>
      <c r="E124" s="341">
        <f t="shared" si="10"/>
        <v>3</v>
      </c>
      <c r="F124" s="646">
        <v>56.783680555555556</v>
      </c>
      <c r="G124" s="341">
        <f t="shared" si="11"/>
        <v>2</v>
      </c>
      <c r="H124" s="646">
        <v>46.263237774030351</v>
      </c>
      <c r="I124" s="341">
        <f t="shared" si="12"/>
        <v>2</v>
      </c>
    </row>
    <row r="125" spans="1:9" ht="26.25" customHeight="1" x14ac:dyDescent="0.25">
      <c r="A125" s="438" t="s">
        <v>12</v>
      </c>
      <c r="B125" s="646">
        <v>40.210654047047917</v>
      </c>
      <c r="C125" s="341">
        <v>10</v>
      </c>
      <c r="D125" s="646">
        <v>42.59951597289448</v>
      </c>
      <c r="E125" s="341">
        <f t="shared" si="10"/>
        <v>21</v>
      </c>
      <c r="F125" s="646">
        <v>41.385035211267606</v>
      </c>
      <c r="G125" s="341">
        <f t="shared" si="11"/>
        <v>25</v>
      </c>
      <c r="H125" s="646">
        <v>29.857328990228012</v>
      </c>
      <c r="I125" s="341">
        <f t="shared" si="12"/>
        <v>23</v>
      </c>
    </row>
    <row r="126" spans="1:9" ht="26.25" customHeight="1" x14ac:dyDescent="0.25">
      <c r="A126" s="438" t="s">
        <v>13</v>
      </c>
      <c r="B126" s="336" t="s">
        <v>1505</v>
      </c>
      <c r="C126" s="341">
        <v>30</v>
      </c>
      <c r="D126" s="646">
        <v>27.172806369531315</v>
      </c>
      <c r="E126" s="341">
        <f t="shared" si="10"/>
        <v>31</v>
      </c>
      <c r="F126" s="646">
        <v>34.388722784421958</v>
      </c>
      <c r="G126" s="341">
        <f t="shared" si="11"/>
        <v>30</v>
      </c>
      <c r="H126" s="646">
        <v>18.319883545395729</v>
      </c>
      <c r="I126" s="341">
        <f t="shared" si="12"/>
        <v>30</v>
      </c>
    </row>
    <row r="127" spans="1:9" ht="26.25" customHeight="1" x14ac:dyDescent="0.25">
      <c r="A127" s="438" t="s">
        <v>14</v>
      </c>
      <c r="B127" s="646">
        <v>47.064339932672411</v>
      </c>
      <c r="C127" s="341">
        <v>4</v>
      </c>
      <c r="D127" s="646">
        <v>54.813631284916198</v>
      </c>
      <c r="E127" s="341">
        <f t="shared" si="10"/>
        <v>4</v>
      </c>
      <c r="F127" s="646">
        <v>54.166737967914436</v>
      </c>
      <c r="G127" s="341">
        <f t="shared" si="11"/>
        <v>4</v>
      </c>
      <c r="H127" s="646">
        <v>39.143309499489277</v>
      </c>
      <c r="I127" s="341">
        <f t="shared" si="12"/>
        <v>6</v>
      </c>
    </row>
    <row r="128" spans="1:9" ht="26.25" customHeight="1" x14ac:dyDescent="0.25">
      <c r="A128" s="438" t="s">
        <v>15</v>
      </c>
      <c r="B128" s="646">
        <v>48.454398102602084</v>
      </c>
      <c r="C128" s="341">
        <v>3</v>
      </c>
      <c r="D128" s="646">
        <v>59.924132730015081</v>
      </c>
      <c r="E128" s="341">
        <f t="shared" si="10"/>
        <v>1</v>
      </c>
      <c r="F128" s="646">
        <v>56.59514435695538</v>
      </c>
      <c r="G128" s="341">
        <f t="shared" si="11"/>
        <v>3</v>
      </c>
      <c r="H128" s="646">
        <v>46.038518518518522</v>
      </c>
      <c r="I128" s="341">
        <f t="shared" si="12"/>
        <v>3</v>
      </c>
    </row>
    <row r="129" spans="1:9" ht="26.25" customHeight="1" x14ac:dyDescent="0.25">
      <c r="A129" s="438" t="s">
        <v>16</v>
      </c>
      <c r="B129" s="646">
        <v>36.455965411974006</v>
      </c>
      <c r="C129" s="341">
        <v>18</v>
      </c>
      <c r="D129" s="646">
        <v>42.459899916597166</v>
      </c>
      <c r="E129" s="341">
        <f t="shared" si="10"/>
        <v>22</v>
      </c>
      <c r="F129" s="646">
        <v>42.62222572509458</v>
      </c>
      <c r="G129" s="341">
        <f t="shared" si="11"/>
        <v>23</v>
      </c>
      <c r="H129" s="646">
        <v>32.143148474178403</v>
      </c>
      <c r="I129" s="341">
        <f t="shared" si="12"/>
        <v>18</v>
      </c>
    </row>
    <row r="130" spans="1:9" ht="26.25" customHeight="1" x14ac:dyDescent="0.25">
      <c r="A130" s="438" t="s">
        <v>17</v>
      </c>
      <c r="B130" s="646">
        <v>38.897029755101137</v>
      </c>
      <c r="C130" s="341">
        <v>14</v>
      </c>
      <c r="D130" s="646">
        <v>44.183755760368669</v>
      </c>
      <c r="E130" s="341">
        <f t="shared" si="10"/>
        <v>16</v>
      </c>
      <c r="F130" s="646">
        <v>49.030902777777776</v>
      </c>
      <c r="G130" s="341">
        <f t="shared" si="11"/>
        <v>9</v>
      </c>
      <c r="H130" s="646">
        <v>40.473888255416192</v>
      </c>
      <c r="I130" s="341">
        <f t="shared" si="12"/>
        <v>4</v>
      </c>
    </row>
    <row r="131" spans="1:9" ht="26.25" customHeight="1" x14ac:dyDescent="0.25">
      <c r="A131" s="438" t="s">
        <v>18</v>
      </c>
      <c r="B131" s="646">
        <v>34.138641279880872</v>
      </c>
      <c r="C131" s="341">
        <v>21</v>
      </c>
      <c r="D131" s="646">
        <v>41.783097969991175</v>
      </c>
      <c r="E131" s="341">
        <f t="shared" si="10"/>
        <v>23</v>
      </c>
      <c r="F131" s="646">
        <v>42.7499679144385</v>
      </c>
      <c r="G131" s="341">
        <f t="shared" si="11"/>
        <v>22</v>
      </c>
      <c r="H131" s="646">
        <v>30.902584814216475</v>
      </c>
      <c r="I131" s="341">
        <f t="shared" si="12"/>
        <v>22</v>
      </c>
    </row>
    <row r="132" spans="1:9" ht="26.25" customHeight="1" x14ac:dyDescent="0.25">
      <c r="A132" s="438" t="s">
        <v>19</v>
      </c>
      <c r="B132" s="646">
        <v>41.930880799353872</v>
      </c>
      <c r="C132" s="341">
        <v>6</v>
      </c>
      <c r="D132" s="646">
        <v>47.452854330708661</v>
      </c>
      <c r="E132" s="341">
        <f t="shared" si="10"/>
        <v>9</v>
      </c>
      <c r="F132" s="646">
        <v>50.148568702290078</v>
      </c>
      <c r="G132" s="341">
        <f t="shared" si="11"/>
        <v>6</v>
      </c>
      <c r="H132" s="646">
        <v>35.618886861313868</v>
      </c>
      <c r="I132" s="341">
        <f t="shared" si="12"/>
        <v>10</v>
      </c>
    </row>
    <row r="133" spans="1:9" ht="26.25" customHeight="1" x14ac:dyDescent="0.25">
      <c r="A133" s="438" t="s">
        <v>20</v>
      </c>
      <c r="B133" s="646">
        <v>40.604670829523656</v>
      </c>
      <c r="C133" s="341">
        <v>9</v>
      </c>
      <c r="D133" s="646">
        <v>48.81505546751189</v>
      </c>
      <c r="E133" s="341">
        <f t="shared" si="10"/>
        <v>7</v>
      </c>
      <c r="F133" s="646">
        <v>47.698398835516741</v>
      </c>
      <c r="G133" s="341">
        <f t="shared" si="11"/>
        <v>12</v>
      </c>
      <c r="H133" s="646">
        <v>32.616310160427808</v>
      </c>
      <c r="I133" s="341">
        <f t="shared" si="12"/>
        <v>16</v>
      </c>
    </row>
    <row r="134" spans="1:9" ht="26.25" customHeight="1" x14ac:dyDescent="0.25">
      <c r="A134" s="438" t="s">
        <v>21</v>
      </c>
      <c r="B134" s="646">
        <v>33.086865118304985</v>
      </c>
      <c r="C134" s="341">
        <v>26</v>
      </c>
      <c r="D134" s="646">
        <v>40.039368836291914</v>
      </c>
      <c r="E134" s="341">
        <f t="shared" si="10"/>
        <v>25</v>
      </c>
      <c r="F134" s="646">
        <v>40.916807339449541</v>
      </c>
      <c r="G134" s="341">
        <f t="shared" si="11"/>
        <v>26</v>
      </c>
      <c r="H134" s="646">
        <v>32.969943727242637</v>
      </c>
      <c r="I134" s="341">
        <f t="shared" si="12"/>
        <v>15</v>
      </c>
    </row>
    <row r="135" spans="1:9" ht="26.25" customHeight="1" x14ac:dyDescent="0.25">
      <c r="A135" s="438" t="s">
        <v>22</v>
      </c>
      <c r="B135" s="646">
        <v>39.205452482698107</v>
      </c>
      <c r="C135" s="341">
        <v>13</v>
      </c>
      <c r="D135" s="646">
        <v>45.66837067652817</v>
      </c>
      <c r="E135" s="341">
        <f t="shared" si="10"/>
        <v>13</v>
      </c>
      <c r="F135" s="646">
        <v>45.575395833333332</v>
      </c>
      <c r="G135" s="341">
        <f t="shared" si="11"/>
        <v>17</v>
      </c>
      <c r="H135" s="646">
        <v>31.58622611464968</v>
      </c>
      <c r="I135" s="341">
        <f t="shared" si="12"/>
        <v>21</v>
      </c>
    </row>
    <row r="136" spans="1:9" ht="26.25" customHeight="1" x14ac:dyDescent="0.25">
      <c r="A136" s="438" t="s">
        <v>23</v>
      </c>
      <c r="B136" s="646">
        <v>33.719569209063145</v>
      </c>
      <c r="C136" s="341">
        <v>23</v>
      </c>
      <c r="D136" s="646">
        <v>43.602329450915143</v>
      </c>
      <c r="E136" s="341">
        <f t="shared" si="10"/>
        <v>17</v>
      </c>
      <c r="F136" s="646">
        <v>42.97426528991263</v>
      </c>
      <c r="G136" s="341">
        <f t="shared" si="11"/>
        <v>21</v>
      </c>
      <c r="H136" s="646">
        <v>29.600075815011373</v>
      </c>
      <c r="I136" s="341">
        <f t="shared" si="12"/>
        <v>24</v>
      </c>
    </row>
    <row r="137" spans="1:9" ht="26.25" customHeight="1" x14ac:dyDescent="0.25">
      <c r="A137" s="438" t="s">
        <v>24</v>
      </c>
      <c r="B137" s="646">
        <v>30.723918349078424</v>
      </c>
      <c r="C137" s="341">
        <v>27</v>
      </c>
      <c r="D137" s="646">
        <v>38.577604166666667</v>
      </c>
      <c r="E137" s="341">
        <f t="shared" si="10"/>
        <v>29</v>
      </c>
      <c r="F137" s="646">
        <v>37.575851148060174</v>
      </c>
      <c r="G137" s="341">
        <f t="shared" si="11"/>
        <v>29</v>
      </c>
      <c r="H137" s="646">
        <v>25.732778581765558</v>
      </c>
      <c r="I137" s="341">
        <f t="shared" si="12"/>
        <v>27</v>
      </c>
    </row>
    <row r="138" spans="1:9" ht="26.25" customHeight="1" x14ac:dyDescent="0.25">
      <c r="A138" s="438" t="s">
        <v>93</v>
      </c>
      <c r="B138" s="646">
        <v>29.161339519658263</v>
      </c>
      <c r="C138" s="341">
        <v>28</v>
      </c>
      <c r="D138" s="646">
        <v>38.830006697923643</v>
      </c>
      <c r="E138" s="341">
        <f t="shared" si="10"/>
        <v>27</v>
      </c>
      <c r="F138" s="646">
        <v>39.33367088607595</v>
      </c>
      <c r="G138" s="341">
        <f t="shared" si="11"/>
        <v>27</v>
      </c>
      <c r="H138" s="646">
        <v>23.586240193120098</v>
      </c>
      <c r="I138" s="341">
        <f t="shared" si="12"/>
        <v>29</v>
      </c>
    </row>
    <row r="139" spans="1:9" ht="26.25" customHeight="1" x14ac:dyDescent="0.25">
      <c r="A139" s="438" t="s">
        <v>72</v>
      </c>
      <c r="B139" s="646">
        <v>39.773638029979558</v>
      </c>
      <c r="C139" s="341">
        <v>12</v>
      </c>
      <c r="D139" s="646">
        <v>43.182408982647161</v>
      </c>
      <c r="E139" s="341">
        <f t="shared" si="10"/>
        <v>18</v>
      </c>
      <c r="F139" s="646">
        <v>41.892623476587559</v>
      </c>
      <c r="G139" s="341">
        <f t="shared" si="11"/>
        <v>24</v>
      </c>
      <c r="H139" s="646">
        <v>33.147730024213075</v>
      </c>
      <c r="I139" s="341">
        <f t="shared" si="12"/>
        <v>13</v>
      </c>
    </row>
    <row r="140" spans="1:9" ht="26.25" customHeight="1" x14ac:dyDescent="0.25">
      <c r="A140" s="438" t="s">
        <v>94</v>
      </c>
      <c r="B140" s="646">
        <v>35.10919739858393</v>
      </c>
      <c r="C140" s="341">
        <v>20</v>
      </c>
      <c r="D140" s="646">
        <v>44.188174807197939</v>
      </c>
      <c r="E140" s="341">
        <f t="shared" si="10"/>
        <v>15</v>
      </c>
      <c r="F140" s="646">
        <v>46.264069707842133</v>
      </c>
      <c r="G140" s="341">
        <f t="shared" si="11"/>
        <v>16</v>
      </c>
      <c r="H140" s="646">
        <v>33.330583501006039</v>
      </c>
      <c r="I140" s="341">
        <f t="shared" si="12"/>
        <v>12</v>
      </c>
    </row>
    <row r="141" spans="1:9" ht="26.25" customHeight="1" x14ac:dyDescent="0.25">
      <c r="A141" s="438" t="s">
        <v>95</v>
      </c>
      <c r="B141" s="646">
        <v>55.258014768378018</v>
      </c>
      <c r="C141" s="341">
        <v>1</v>
      </c>
      <c r="D141" s="646">
        <v>59.069347496206376</v>
      </c>
      <c r="E141" s="341">
        <f t="shared" si="10"/>
        <v>2</v>
      </c>
      <c r="F141" s="646">
        <v>59.051424501424506</v>
      </c>
      <c r="G141" s="341">
        <f t="shared" si="11"/>
        <v>1</v>
      </c>
      <c r="H141" s="646">
        <v>51.843589743589746</v>
      </c>
      <c r="I141" s="341">
        <f t="shared" si="12"/>
        <v>1</v>
      </c>
    </row>
    <row r="142" spans="1:9" ht="26.25" customHeight="1" x14ac:dyDescent="0.25">
      <c r="A142" s="438" t="s">
        <v>29</v>
      </c>
      <c r="B142" s="646">
        <v>44.855703972722281</v>
      </c>
      <c r="C142" s="341">
        <v>5</v>
      </c>
      <c r="D142" s="646">
        <v>50.039561057962857</v>
      </c>
      <c r="E142" s="341">
        <f t="shared" si="10"/>
        <v>5</v>
      </c>
      <c r="F142" s="646">
        <v>49.527999999999999</v>
      </c>
      <c r="G142" s="341">
        <f t="shared" si="11"/>
        <v>8</v>
      </c>
      <c r="H142" s="646">
        <v>38.895912110373018</v>
      </c>
      <c r="I142" s="341">
        <f t="shared" si="12"/>
        <v>7</v>
      </c>
    </row>
    <row r="143" spans="1:9" ht="26.25" customHeight="1" x14ac:dyDescent="0.25">
      <c r="A143" s="438" t="s">
        <v>30</v>
      </c>
      <c r="B143" s="646">
        <v>40.835290944329934</v>
      </c>
      <c r="C143" s="341">
        <v>8</v>
      </c>
      <c r="D143" s="646">
        <v>47.414752116082227</v>
      </c>
      <c r="E143" s="341">
        <f t="shared" si="10"/>
        <v>10</v>
      </c>
      <c r="F143" s="646">
        <v>46.558055555555555</v>
      </c>
      <c r="G143" s="341">
        <f t="shared" si="11"/>
        <v>14</v>
      </c>
      <c r="H143" s="646">
        <v>32.102929687500001</v>
      </c>
      <c r="I143" s="341">
        <f t="shared" si="12"/>
        <v>19</v>
      </c>
    </row>
    <row r="144" spans="1:9" ht="26.25" customHeight="1" x14ac:dyDescent="0.25">
      <c r="A144" s="438" t="s">
        <v>31</v>
      </c>
      <c r="B144" s="646">
        <v>41.314305638844552</v>
      </c>
      <c r="C144" s="341">
        <v>7</v>
      </c>
      <c r="D144" s="646">
        <v>48.685584045584044</v>
      </c>
      <c r="E144" s="341">
        <f t="shared" si="10"/>
        <v>8</v>
      </c>
      <c r="F144" s="646">
        <v>51.223820352472998</v>
      </c>
      <c r="G144" s="341">
        <f t="shared" si="11"/>
        <v>5</v>
      </c>
      <c r="H144" s="646">
        <v>39.376076020122973</v>
      </c>
      <c r="I144" s="341">
        <f t="shared" si="12"/>
        <v>5</v>
      </c>
    </row>
    <row r="145" spans="1:9" ht="26.25" customHeight="1" x14ac:dyDescent="0.25">
      <c r="A145" s="438" t="s">
        <v>32</v>
      </c>
      <c r="B145" s="646">
        <v>40.193954172353664</v>
      </c>
      <c r="C145" s="341">
        <v>11</v>
      </c>
      <c r="D145" s="646">
        <v>49.717664281067016</v>
      </c>
      <c r="E145" s="341">
        <f t="shared" si="10"/>
        <v>6</v>
      </c>
      <c r="F145" s="646">
        <v>50.100339401419312</v>
      </c>
      <c r="G145" s="341">
        <f t="shared" si="11"/>
        <v>7</v>
      </c>
      <c r="H145" s="646">
        <v>33.042372881355931</v>
      </c>
      <c r="I145" s="341">
        <f t="shared" si="12"/>
        <v>14</v>
      </c>
    </row>
    <row r="146" spans="1:9" ht="26.25" customHeight="1" x14ac:dyDescent="0.25">
      <c r="A146" s="438" t="s">
        <v>69</v>
      </c>
      <c r="B146" s="646">
        <v>33.518225538168743</v>
      </c>
      <c r="C146" s="341">
        <v>25</v>
      </c>
      <c r="D146" s="646">
        <v>41.677015558698727</v>
      </c>
      <c r="E146" s="341">
        <f t="shared" si="10"/>
        <v>24</v>
      </c>
      <c r="F146" s="646">
        <v>44.571198318149968</v>
      </c>
      <c r="G146" s="341">
        <f t="shared" si="11"/>
        <v>18</v>
      </c>
      <c r="H146" s="646">
        <v>29.345990404386566</v>
      </c>
      <c r="I146" s="341">
        <f t="shared" si="12"/>
        <v>25</v>
      </c>
    </row>
    <row r="147" spans="1:9" ht="26.25" customHeight="1" x14ac:dyDescent="0.25">
      <c r="A147" s="438" t="s">
        <v>34</v>
      </c>
      <c r="B147" s="646">
        <v>36.959493129941151</v>
      </c>
      <c r="C147" s="341">
        <v>17</v>
      </c>
      <c r="D147" s="646">
        <v>42.87160963244613</v>
      </c>
      <c r="E147" s="341">
        <f t="shared" si="10"/>
        <v>20</v>
      </c>
      <c r="F147" s="646">
        <v>44.077579250720461</v>
      </c>
      <c r="G147" s="341">
        <f t="shared" si="11"/>
        <v>20</v>
      </c>
      <c r="H147" s="646">
        <v>32.333665443104351</v>
      </c>
      <c r="I147" s="341">
        <f t="shared" si="12"/>
        <v>17</v>
      </c>
    </row>
    <row r="148" spans="1:9" ht="26.25" customHeight="1" x14ac:dyDescent="0.25">
      <c r="A148" s="438" t="s">
        <v>35</v>
      </c>
      <c r="B148" s="646">
        <v>38.845759622646966</v>
      </c>
      <c r="C148" s="341">
        <v>15</v>
      </c>
      <c r="D148" s="646">
        <v>46.129067121729236</v>
      </c>
      <c r="E148" s="341">
        <f t="shared" si="10"/>
        <v>12</v>
      </c>
      <c r="F148" s="646">
        <v>48.697357840321658</v>
      </c>
      <c r="G148" s="341">
        <f t="shared" si="11"/>
        <v>10</v>
      </c>
      <c r="H148" s="646">
        <v>35.680612244897958</v>
      </c>
      <c r="I148" s="341">
        <f t="shared" si="12"/>
        <v>9</v>
      </c>
    </row>
    <row r="149" spans="1:9" ht="26.25" customHeight="1" x14ac:dyDescent="0.25">
      <c r="A149" s="438" t="s">
        <v>36</v>
      </c>
      <c r="B149" s="646">
        <v>33.703100169450963</v>
      </c>
      <c r="C149" s="341">
        <v>24</v>
      </c>
      <c r="D149" s="646">
        <v>38.93804651162791</v>
      </c>
      <c r="E149" s="341">
        <f t="shared" si="10"/>
        <v>26</v>
      </c>
      <c r="F149" s="646">
        <v>44.500360360360361</v>
      </c>
      <c r="G149" s="341">
        <f>RANK(F149,$F$119:$F$149)</f>
        <v>19</v>
      </c>
      <c r="H149" s="646">
        <v>28.069099756690996</v>
      </c>
      <c r="I149" s="341">
        <f t="shared" si="12"/>
        <v>26</v>
      </c>
    </row>
    <row r="150" spans="1:9" ht="26.25" customHeight="1" x14ac:dyDescent="0.25">
      <c r="A150" s="590" t="s">
        <v>573</v>
      </c>
    </row>
    <row r="151" spans="1:9" ht="26.25" customHeight="1" x14ac:dyDescent="0.25">
      <c r="A151" s="498" t="s">
        <v>315</v>
      </c>
    </row>
    <row r="152" spans="1:9" ht="26.25" customHeight="1" x14ac:dyDescent="0.25">
      <c r="A152" s="498" t="s">
        <v>567</v>
      </c>
    </row>
    <row r="153" spans="1:9" ht="26.25" customHeight="1" x14ac:dyDescent="0.25">
      <c r="A153" s="498"/>
    </row>
    <row r="154" spans="1:9" ht="26.25" customHeight="1" x14ac:dyDescent="0.25">
      <c r="A154" s="469" t="s">
        <v>821</v>
      </c>
      <c r="B154" s="718"/>
      <c r="C154" s="718"/>
      <c r="D154" s="718"/>
      <c r="E154" s="718"/>
      <c r="F154" s="718"/>
      <c r="G154" s="718"/>
      <c r="H154" s="78"/>
      <c r="I154" s="78"/>
    </row>
    <row r="155" spans="1:9" ht="26.25" customHeight="1" x14ac:dyDescent="0.25">
      <c r="A155" s="835" t="s">
        <v>1</v>
      </c>
      <c r="B155" s="836" t="s">
        <v>316</v>
      </c>
      <c r="C155" s="837"/>
      <c r="D155" s="836" t="s">
        <v>317</v>
      </c>
      <c r="E155" s="837"/>
      <c r="F155" s="836" t="s">
        <v>318</v>
      </c>
      <c r="G155" s="837"/>
      <c r="H155" s="836" t="s">
        <v>1007</v>
      </c>
      <c r="I155" s="837"/>
    </row>
    <row r="156" spans="1:9" ht="26.25" customHeight="1" x14ac:dyDescent="0.25">
      <c r="A156" s="794"/>
      <c r="B156" s="472" t="s">
        <v>311</v>
      </c>
      <c r="C156" s="461" t="s">
        <v>3</v>
      </c>
      <c r="D156" s="472" t="s">
        <v>311</v>
      </c>
      <c r="E156" s="461" t="s">
        <v>3</v>
      </c>
      <c r="F156" s="472" t="s">
        <v>311</v>
      </c>
      <c r="G156" s="461" t="s">
        <v>3</v>
      </c>
      <c r="H156" s="472" t="s">
        <v>311</v>
      </c>
      <c r="I156" s="461" t="s">
        <v>3</v>
      </c>
    </row>
    <row r="157" spans="1:9" s="643" customFormat="1" ht="26.25" customHeight="1" x14ac:dyDescent="0.25">
      <c r="A157" s="84" t="s">
        <v>91</v>
      </c>
      <c r="B157" s="116">
        <v>34776</v>
      </c>
      <c r="C157" s="438" t="s">
        <v>230</v>
      </c>
      <c r="D157" s="116">
        <v>36355</v>
      </c>
      <c r="E157" s="438" t="s">
        <v>230</v>
      </c>
      <c r="F157" s="116">
        <v>39286</v>
      </c>
      <c r="G157" s="438" t="s">
        <v>230</v>
      </c>
      <c r="H157" s="116">
        <v>39855</v>
      </c>
      <c r="I157" s="438" t="s">
        <v>230</v>
      </c>
    </row>
    <row r="158" spans="1:9" ht="26.25" customHeight="1" x14ac:dyDescent="0.25">
      <c r="A158" s="438" t="s">
        <v>6</v>
      </c>
      <c r="B158" s="341">
        <v>1871</v>
      </c>
      <c r="C158" s="395">
        <v>7</v>
      </c>
      <c r="D158" s="341">
        <v>1799</v>
      </c>
      <c r="E158" s="395">
        <v>9</v>
      </c>
      <c r="F158" s="341">
        <v>1985</v>
      </c>
      <c r="G158" s="395">
        <v>9</v>
      </c>
      <c r="H158" s="341">
        <v>1872</v>
      </c>
      <c r="I158" s="395">
        <v>9</v>
      </c>
    </row>
    <row r="159" spans="1:9" ht="26.25" customHeight="1" x14ac:dyDescent="0.25">
      <c r="A159" s="438" t="s">
        <v>7</v>
      </c>
      <c r="B159" s="341">
        <v>2085</v>
      </c>
      <c r="C159" s="395">
        <v>5</v>
      </c>
      <c r="D159" s="341">
        <v>1884</v>
      </c>
      <c r="E159" s="395">
        <v>7</v>
      </c>
      <c r="F159" s="341">
        <v>2042</v>
      </c>
      <c r="G159" s="395">
        <v>8</v>
      </c>
      <c r="H159" s="341">
        <v>2084</v>
      </c>
      <c r="I159" s="395">
        <v>8</v>
      </c>
    </row>
    <row r="160" spans="1:9" ht="26.25" customHeight="1" x14ac:dyDescent="0.25">
      <c r="A160" s="438" t="s">
        <v>8</v>
      </c>
      <c r="B160" s="341">
        <v>1092</v>
      </c>
      <c r="C160" s="395">
        <v>13</v>
      </c>
      <c r="D160" s="341">
        <v>995</v>
      </c>
      <c r="E160" s="395">
        <v>14</v>
      </c>
      <c r="F160" s="341">
        <v>1037</v>
      </c>
      <c r="G160" s="395">
        <v>14</v>
      </c>
      <c r="H160" s="341">
        <v>1043</v>
      </c>
      <c r="I160" s="395">
        <v>15</v>
      </c>
    </row>
    <row r="161" spans="1:9" ht="26.25" customHeight="1" x14ac:dyDescent="0.25">
      <c r="A161" s="438" t="s">
        <v>51</v>
      </c>
      <c r="B161" s="341">
        <v>991</v>
      </c>
      <c r="C161" s="395">
        <v>14</v>
      </c>
      <c r="D161" s="341">
        <v>988</v>
      </c>
      <c r="E161" s="395">
        <v>15</v>
      </c>
      <c r="F161" s="341">
        <v>1017</v>
      </c>
      <c r="G161" s="395">
        <v>15</v>
      </c>
      <c r="H161" s="341">
        <v>1057</v>
      </c>
      <c r="I161" s="395">
        <v>14</v>
      </c>
    </row>
    <row r="162" spans="1:9" ht="26.25" customHeight="1" x14ac:dyDescent="0.25">
      <c r="A162" s="438" t="s">
        <v>10</v>
      </c>
      <c r="B162" s="708" t="s">
        <v>319</v>
      </c>
      <c r="C162" s="395" t="s">
        <v>1501</v>
      </c>
      <c r="D162" s="341">
        <v>255</v>
      </c>
      <c r="E162" s="395">
        <v>30</v>
      </c>
      <c r="F162" s="341">
        <v>267</v>
      </c>
      <c r="G162" s="395">
        <v>30</v>
      </c>
      <c r="H162" s="341">
        <v>265</v>
      </c>
      <c r="I162" s="395">
        <v>30</v>
      </c>
    </row>
    <row r="163" spans="1:9" ht="26.25" customHeight="1" x14ac:dyDescent="0.25">
      <c r="A163" s="438" t="s">
        <v>11</v>
      </c>
      <c r="B163" s="341">
        <v>392</v>
      </c>
      <c r="C163" s="395">
        <v>26</v>
      </c>
      <c r="D163" s="341">
        <v>368</v>
      </c>
      <c r="E163" s="395">
        <v>28</v>
      </c>
      <c r="F163" s="341">
        <v>389</v>
      </c>
      <c r="G163" s="395">
        <v>28</v>
      </c>
      <c r="H163" s="341">
        <v>372</v>
      </c>
      <c r="I163" s="395">
        <v>28</v>
      </c>
    </row>
    <row r="164" spans="1:9" ht="26.25" customHeight="1" x14ac:dyDescent="0.25">
      <c r="A164" s="438" t="s">
        <v>12</v>
      </c>
      <c r="B164" s="341">
        <v>410</v>
      </c>
      <c r="C164" s="395">
        <v>25</v>
      </c>
      <c r="D164" s="341">
        <v>415</v>
      </c>
      <c r="E164" s="395">
        <v>26</v>
      </c>
      <c r="F164" s="341">
        <v>431</v>
      </c>
      <c r="G164" s="395">
        <v>26</v>
      </c>
      <c r="H164" s="341">
        <v>426</v>
      </c>
      <c r="I164" s="395">
        <v>26</v>
      </c>
    </row>
    <row r="165" spans="1:9" ht="26.25" customHeight="1" x14ac:dyDescent="0.25">
      <c r="A165" s="438" t="s">
        <v>13</v>
      </c>
      <c r="B165" s="708" t="s">
        <v>466</v>
      </c>
      <c r="C165" s="395">
        <v>21</v>
      </c>
      <c r="D165" s="341">
        <v>501</v>
      </c>
      <c r="E165" s="395">
        <v>25</v>
      </c>
      <c r="F165" s="341">
        <v>529</v>
      </c>
      <c r="G165" s="395">
        <v>25</v>
      </c>
      <c r="H165" s="341">
        <v>536</v>
      </c>
      <c r="I165" s="395">
        <v>25</v>
      </c>
    </row>
    <row r="166" spans="1:9" ht="26.25" customHeight="1" x14ac:dyDescent="0.25">
      <c r="A166" s="438" t="s">
        <v>14</v>
      </c>
      <c r="B166" s="341">
        <v>536</v>
      </c>
      <c r="C166" s="395">
        <v>23</v>
      </c>
      <c r="D166" s="341">
        <v>530</v>
      </c>
      <c r="E166" s="395">
        <v>24</v>
      </c>
      <c r="F166" s="341">
        <v>568</v>
      </c>
      <c r="G166" s="395">
        <v>24</v>
      </c>
      <c r="H166" s="341">
        <v>577</v>
      </c>
      <c r="I166" s="395">
        <v>24</v>
      </c>
    </row>
    <row r="167" spans="1:9" ht="26.25" customHeight="1" x14ac:dyDescent="0.25">
      <c r="A167" s="438" t="s">
        <v>15</v>
      </c>
      <c r="B167" s="708" t="s">
        <v>320</v>
      </c>
      <c r="C167" s="395" t="s">
        <v>1502</v>
      </c>
      <c r="D167" s="341">
        <v>893</v>
      </c>
      <c r="E167" s="395">
        <v>17</v>
      </c>
      <c r="F167" s="341">
        <v>923</v>
      </c>
      <c r="G167" s="395">
        <v>17</v>
      </c>
      <c r="H167" s="341">
        <v>927</v>
      </c>
      <c r="I167" s="395">
        <v>18</v>
      </c>
    </row>
    <row r="168" spans="1:9" ht="26.25" customHeight="1" x14ac:dyDescent="0.25">
      <c r="A168" s="438" t="s">
        <v>16</v>
      </c>
      <c r="B168" s="708" t="s">
        <v>465</v>
      </c>
      <c r="C168" s="395">
        <v>1</v>
      </c>
      <c r="D168" s="341">
        <v>2569</v>
      </c>
      <c r="E168" s="395">
        <v>2</v>
      </c>
      <c r="F168" s="341">
        <v>2613</v>
      </c>
      <c r="G168" s="395">
        <v>3</v>
      </c>
      <c r="H168" s="341">
        <v>2624</v>
      </c>
      <c r="I168" s="395">
        <v>3</v>
      </c>
    </row>
    <row r="169" spans="1:9" ht="26.25" customHeight="1" x14ac:dyDescent="0.25">
      <c r="A169" s="438" t="s">
        <v>17</v>
      </c>
      <c r="B169" s="708" t="s">
        <v>320</v>
      </c>
      <c r="C169" s="395" t="s">
        <v>1502</v>
      </c>
      <c r="D169" s="341">
        <v>742</v>
      </c>
      <c r="E169" s="395">
        <v>20</v>
      </c>
      <c r="F169" s="341">
        <v>766</v>
      </c>
      <c r="G169" s="395">
        <v>20</v>
      </c>
      <c r="H169" s="341">
        <v>771</v>
      </c>
      <c r="I169" s="395">
        <v>20</v>
      </c>
    </row>
    <row r="170" spans="1:9" ht="26.25" customHeight="1" x14ac:dyDescent="0.25">
      <c r="A170" s="438" t="s">
        <v>18</v>
      </c>
      <c r="B170" s="341">
        <v>1682</v>
      </c>
      <c r="C170" s="395">
        <v>8</v>
      </c>
      <c r="D170" s="341">
        <v>1875</v>
      </c>
      <c r="E170" s="395">
        <v>8</v>
      </c>
      <c r="F170" s="341">
        <v>2125</v>
      </c>
      <c r="G170" s="395">
        <v>7</v>
      </c>
      <c r="H170" s="341">
        <v>2254</v>
      </c>
      <c r="I170" s="395">
        <v>6</v>
      </c>
    </row>
    <row r="171" spans="1:9" ht="26.25" customHeight="1" x14ac:dyDescent="0.25">
      <c r="A171" s="438" t="s">
        <v>19</v>
      </c>
      <c r="B171" s="341">
        <v>772</v>
      </c>
      <c r="C171" s="395">
        <v>19</v>
      </c>
      <c r="D171" s="341">
        <v>693</v>
      </c>
      <c r="E171" s="395">
        <v>21</v>
      </c>
      <c r="F171" s="341">
        <v>752</v>
      </c>
      <c r="G171" s="395">
        <v>21</v>
      </c>
      <c r="H171" s="341">
        <v>754</v>
      </c>
      <c r="I171" s="395">
        <v>21</v>
      </c>
    </row>
    <row r="172" spans="1:9" ht="26.25" customHeight="1" x14ac:dyDescent="0.25">
      <c r="A172" s="438" t="s">
        <v>20</v>
      </c>
      <c r="B172" s="341">
        <v>274</v>
      </c>
      <c r="C172" s="395">
        <v>27</v>
      </c>
      <c r="D172" s="341">
        <v>300</v>
      </c>
      <c r="E172" s="395">
        <v>29</v>
      </c>
      <c r="F172" s="341">
        <v>328</v>
      </c>
      <c r="G172" s="395">
        <v>29</v>
      </c>
      <c r="H172" s="341">
        <v>326</v>
      </c>
      <c r="I172" s="395">
        <v>29</v>
      </c>
    </row>
    <row r="173" spans="1:9" ht="26.25" customHeight="1" x14ac:dyDescent="0.25">
      <c r="A173" s="438" t="s">
        <v>21</v>
      </c>
      <c r="B173" s="341">
        <v>1973</v>
      </c>
      <c r="C173" s="395">
        <v>6</v>
      </c>
      <c r="D173" s="341">
        <v>2821</v>
      </c>
      <c r="E173" s="395">
        <v>1</v>
      </c>
      <c r="F173" s="341">
        <v>3322</v>
      </c>
      <c r="G173" s="395">
        <v>1</v>
      </c>
      <c r="H173" s="341">
        <v>3530</v>
      </c>
      <c r="I173" s="395">
        <v>1</v>
      </c>
    </row>
    <row r="174" spans="1:9" ht="26.25" customHeight="1" x14ac:dyDescent="0.25">
      <c r="A174" s="438" t="s">
        <v>22</v>
      </c>
      <c r="B174" s="341">
        <v>2166</v>
      </c>
      <c r="C174" s="395">
        <v>2</v>
      </c>
      <c r="D174" s="341">
        <v>2308</v>
      </c>
      <c r="E174" s="395">
        <v>5</v>
      </c>
      <c r="F174" s="341">
        <v>2507</v>
      </c>
      <c r="G174" s="395">
        <v>5</v>
      </c>
      <c r="H174" s="341">
        <v>2432</v>
      </c>
      <c r="I174" s="395">
        <v>5</v>
      </c>
    </row>
    <row r="175" spans="1:9" ht="26.25" customHeight="1" x14ac:dyDescent="0.25">
      <c r="A175" s="438" t="s">
        <v>23</v>
      </c>
      <c r="B175" s="341">
        <v>607</v>
      </c>
      <c r="C175" s="395">
        <v>22</v>
      </c>
      <c r="D175" s="341">
        <v>557</v>
      </c>
      <c r="E175" s="395">
        <v>23</v>
      </c>
      <c r="F175" s="341">
        <v>679</v>
      </c>
      <c r="G175" s="395">
        <v>23</v>
      </c>
      <c r="H175" s="341">
        <v>687</v>
      </c>
      <c r="I175" s="395">
        <v>22</v>
      </c>
    </row>
    <row r="176" spans="1:9" ht="26.25" customHeight="1" x14ac:dyDescent="0.25">
      <c r="A176" s="438" t="s">
        <v>24</v>
      </c>
      <c r="B176" s="341">
        <v>117</v>
      </c>
      <c r="C176" s="395">
        <v>28</v>
      </c>
      <c r="D176" s="341">
        <v>136</v>
      </c>
      <c r="E176" s="395">
        <v>31</v>
      </c>
      <c r="F176" s="341">
        <v>137</v>
      </c>
      <c r="G176" s="395">
        <v>31</v>
      </c>
      <c r="H176" s="341">
        <v>138</v>
      </c>
      <c r="I176" s="395">
        <v>31</v>
      </c>
    </row>
    <row r="177" spans="1:9" ht="26.25" customHeight="1" x14ac:dyDescent="0.25">
      <c r="A177" s="438" t="s">
        <v>93</v>
      </c>
      <c r="B177" s="341">
        <v>1475</v>
      </c>
      <c r="C177" s="395">
        <v>11</v>
      </c>
      <c r="D177" s="341">
        <v>1352</v>
      </c>
      <c r="E177" s="395">
        <v>11</v>
      </c>
      <c r="F177" s="341">
        <v>1341</v>
      </c>
      <c r="G177" s="395">
        <v>12</v>
      </c>
      <c r="H177" s="341">
        <v>1338</v>
      </c>
      <c r="I177" s="395">
        <v>13</v>
      </c>
    </row>
    <row r="178" spans="1:9" ht="26.25" customHeight="1" x14ac:dyDescent="0.25">
      <c r="A178" s="438" t="s">
        <v>72</v>
      </c>
      <c r="B178" s="341">
        <v>1513</v>
      </c>
      <c r="C178" s="395">
        <v>10</v>
      </c>
      <c r="D178" s="341">
        <v>2359</v>
      </c>
      <c r="E178" s="395">
        <v>4</v>
      </c>
      <c r="F178" s="341">
        <v>2635</v>
      </c>
      <c r="G178" s="395">
        <v>2</v>
      </c>
      <c r="H178" s="341">
        <v>2835</v>
      </c>
      <c r="I178" s="395">
        <v>2</v>
      </c>
    </row>
    <row r="179" spans="1:9" ht="26.25" customHeight="1" x14ac:dyDescent="0.25">
      <c r="A179" s="438" t="s">
        <v>94</v>
      </c>
      <c r="B179" s="341">
        <v>1662</v>
      </c>
      <c r="C179" s="395">
        <v>9</v>
      </c>
      <c r="D179" s="341">
        <v>1392</v>
      </c>
      <c r="E179" s="395">
        <v>10</v>
      </c>
      <c r="F179" s="341">
        <v>1637</v>
      </c>
      <c r="G179" s="395">
        <v>10</v>
      </c>
      <c r="H179" s="341">
        <v>1659</v>
      </c>
      <c r="I179" s="395">
        <v>10</v>
      </c>
    </row>
    <row r="180" spans="1:9" ht="26.25" customHeight="1" x14ac:dyDescent="0.25">
      <c r="A180" s="438" t="s">
        <v>95</v>
      </c>
      <c r="B180" s="341">
        <v>745</v>
      </c>
      <c r="C180" s="395">
        <v>20</v>
      </c>
      <c r="D180" s="341">
        <v>688</v>
      </c>
      <c r="E180" s="395">
        <v>22</v>
      </c>
      <c r="F180" s="341">
        <v>693</v>
      </c>
      <c r="G180" s="395">
        <v>22</v>
      </c>
      <c r="H180" s="341">
        <v>682</v>
      </c>
      <c r="I180" s="395">
        <v>23</v>
      </c>
    </row>
    <row r="181" spans="1:9" ht="26.25" customHeight="1" x14ac:dyDescent="0.25">
      <c r="A181" s="438" t="s">
        <v>29</v>
      </c>
      <c r="B181" s="341">
        <v>915</v>
      </c>
      <c r="C181" s="395">
        <v>17</v>
      </c>
      <c r="D181" s="341">
        <v>933</v>
      </c>
      <c r="E181" s="395">
        <v>16</v>
      </c>
      <c r="F181" s="341">
        <v>972</v>
      </c>
      <c r="G181" s="395">
        <v>16</v>
      </c>
      <c r="H181" s="341">
        <v>1002</v>
      </c>
      <c r="I181" s="395">
        <v>16</v>
      </c>
    </row>
    <row r="182" spans="1:9" ht="26.25" customHeight="1" x14ac:dyDescent="0.25">
      <c r="A182" s="438" t="s">
        <v>30</v>
      </c>
      <c r="B182" s="341">
        <v>2158</v>
      </c>
      <c r="C182" s="395">
        <v>3</v>
      </c>
      <c r="D182" s="341">
        <v>2094</v>
      </c>
      <c r="E182" s="395">
        <v>6</v>
      </c>
      <c r="F182" s="341">
        <v>2218</v>
      </c>
      <c r="G182" s="395">
        <v>6</v>
      </c>
      <c r="H182" s="341">
        <v>2219</v>
      </c>
      <c r="I182" s="395">
        <v>7</v>
      </c>
    </row>
    <row r="183" spans="1:9" ht="26.25" customHeight="1" x14ac:dyDescent="0.25">
      <c r="A183" s="438" t="s">
        <v>31</v>
      </c>
      <c r="B183" s="341">
        <v>1371</v>
      </c>
      <c r="C183" s="395">
        <v>12</v>
      </c>
      <c r="D183" s="341">
        <v>1160</v>
      </c>
      <c r="E183" s="395">
        <v>13</v>
      </c>
      <c r="F183" s="341">
        <v>1329</v>
      </c>
      <c r="G183" s="395">
        <v>13</v>
      </c>
      <c r="H183" s="341">
        <v>1422</v>
      </c>
      <c r="I183" s="395">
        <v>11</v>
      </c>
    </row>
    <row r="184" spans="1:9" ht="26.25" customHeight="1" x14ac:dyDescent="0.25">
      <c r="A184" s="438" t="s">
        <v>32</v>
      </c>
      <c r="B184" s="341">
        <v>2148</v>
      </c>
      <c r="C184" s="395">
        <v>4</v>
      </c>
      <c r="D184" s="341">
        <v>2397</v>
      </c>
      <c r="E184" s="395">
        <v>3</v>
      </c>
      <c r="F184" s="341">
        <v>2511</v>
      </c>
      <c r="G184" s="395">
        <v>4</v>
      </c>
      <c r="H184" s="341">
        <v>2474</v>
      </c>
      <c r="I184" s="395">
        <v>4</v>
      </c>
    </row>
    <row r="185" spans="1:9" ht="26.25" customHeight="1" x14ac:dyDescent="0.25">
      <c r="A185" s="438" t="s">
        <v>69</v>
      </c>
      <c r="B185" s="341">
        <v>842</v>
      </c>
      <c r="C185" s="395">
        <v>18</v>
      </c>
      <c r="D185" s="341">
        <v>816</v>
      </c>
      <c r="E185" s="395">
        <v>19</v>
      </c>
      <c r="F185" s="341">
        <v>853</v>
      </c>
      <c r="G185" s="395">
        <v>19</v>
      </c>
      <c r="H185" s="341">
        <v>834</v>
      </c>
      <c r="I185" s="395">
        <v>19</v>
      </c>
    </row>
    <row r="186" spans="1:9" ht="26.25" customHeight="1" x14ac:dyDescent="0.25">
      <c r="A186" s="438" t="s">
        <v>34</v>
      </c>
      <c r="B186" s="341">
        <v>934</v>
      </c>
      <c r="C186" s="395">
        <v>16</v>
      </c>
      <c r="D186" s="341">
        <v>1272</v>
      </c>
      <c r="E186" s="395">
        <v>12</v>
      </c>
      <c r="F186" s="341">
        <v>1356</v>
      </c>
      <c r="G186" s="395">
        <v>11</v>
      </c>
      <c r="H186" s="341">
        <v>1355</v>
      </c>
      <c r="I186" s="395">
        <v>12</v>
      </c>
    </row>
    <row r="187" spans="1:9" ht="26.25" customHeight="1" x14ac:dyDescent="0.25">
      <c r="A187" s="438" t="s">
        <v>35</v>
      </c>
      <c r="B187" s="341">
        <v>942</v>
      </c>
      <c r="C187" s="395">
        <v>15</v>
      </c>
      <c r="D187" s="341">
        <v>887</v>
      </c>
      <c r="E187" s="395">
        <v>18</v>
      </c>
      <c r="F187" s="341">
        <v>911</v>
      </c>
      <c r="G187" s="395">
        <v>18</v>
      </c>
      <c r="H187" s="341">
        <v>940</v>
      </c>
      <c r="I187" s="395">
        <v>17</v>
      </c>
    </row>
    <row r="188" spans="1:9" ht="26.25" customHeight="1" x14ac:dyDescent="0.25">
      <c r="A188" s="251" t="s">
        <v>36</v>
      </c>
      <c r="B188" s="712">
        <v>413</v>
      </c>
      <c r="C188" s="552">
        <v>24</v>
      </c>
      <c r="D188" s="712">
        <v>376</v>
      </c>
      <c r="E188" s="552">
        <v>27</v>
      </c>
      <c r="F188" s="712">
        <v>413</v>
      </c>
      <c r="G188" s="552">
        <v>27</v>
      </c>
      <c r="H188" s="712">
        <v>420</v>
      </c>
      <c r="I188" s="552">
        <v>27</v>
      </c>
    </row>
    <row r="189" spans="1:9" ht="26.25" customHeight="1" x14ac:dyDescent="0.25">
      <c r="A189" s="218" t="s">
        <v>1008</v>
      </c>
      <c r="B189" s="713"/>
      <c r="C189" s="713"/>
      <c r="D189" s="713"/>
      <c r="E189" s="713"/>
      <c r="F189" s="713"/>
      <c r="G189" s="713"/>
    </row>
    <row r="190" spans="1:9" ht="26.25" customHeight="1" x14ac:dyDescent="0.25">
      <c r="A190" s="498" t="s">
        <v>321</v>
      </c>
      <c r="B190" s="498"/>
      <c r="C190" s="498"/>
      <c r="D190" s="498"/>
      <c r="E190" s="498"/>
      <c r="F190" s="498"/>
      <c r="G190" s="498"/>
    </row>
    <row r="191" spans="1:9" ht="26.25" customHeight="1" x14ac:dyDescent="0.25">
      <c r="A191" s="498" t="s">
        <v>322</v>
      </c>
      <c r="B191" s="714"/>
      <c r="C191" s="714"/>
      <c r="D191" s="714"/>
      <c r="E191" s="714"/>
      <c r="F191" s="714"/>
      <c r="G191" s="714"/>
    </row>
    <row r="192" spans="1:9" ht="26.25" customHeight="1" x14ac:dyDescent="0.25">
      <c r="A192" s="714" t="s">
        <v>313</v>
      </c>
      <c r="B192" s="714"/>
      <c r="C192" s="714"/>
      <c r="D192" s="714"/>
      <c r="E192" s="714"/>
      <c r="F192" s="714"/>
      <c r="G192" s="714"/>
    </row>
    <row r="194" spans="1:11" ht="26.25" customHeight="1" x14ac:dyDescent="0.25">
      <c r="A194" s="469" t="s">
        <v>574</v>
      </c>
      <c r="B194" s="7"/>
      <c r="C194" s="7"/>
      <c r="D194" s="7"/>
      <c r="E194" s="7"/>
      <c r="F194" s="7"/>
      <c r="G194" s="7"/>
      <c r="H194" s="7"/>
      <c r="I194" s="7"/>
      <c r="K194" s="178" t="s">
        <v>0</v>
      </c>
    </row>
    <row r="195" spans="1:11" ht="26.25" customHeight="1" x14ac:dyDescent="0.25">
      <c r="A195" s="789" t="s">
        <v>71</v>
      </c>
      <c r="B195" s="833" t="s">
        <v>323</v>
      </c>
      <c r="C195" s="834"/>
      <c r="D195" s="833" t="s">
        <v>324</v>
      </c>
      <c r="E195" s="834"/>
      <c r="F195" s="833" t="s">
        <v>317</v>
      </c>
      <c r="G195" s="834"/>
      <c r="H195" s="833" t="s">
        <v>318</v>
      </c>
      <c r="I195" s="834"/>
      <c r="J195" s="833" t="s">
        <v>1007</v>
      </c>
      <c r="K195" s="834"/>
    </row>
    <row r="196" spans="1:11" ht="26.25" customHeight="1" x14ac:dyDescent="0.25">
      <c r="A196" s="789"/>
      <c r="B196" s="472" t="s">
        <v>75</v>
      </c>
      <c r="C196" s="461" t="s">
        <v>3</v>
      </c>
      <c r="D196" s="472" t="s">
        <v>75</v>
      </c>
      <c r="E196" s="461" t="s">
        <v>3</v>
      </c>
      <c r="F196" s="472" t="s">
        <v>75</v>
      </c>
      <c r="G196" s="461" t="s">
        <v>3</v>
      </c>
      <c r="H196" s="472" t="s">
        <v>75</v>
      </c>
      <c r="I196" s="461" t="s">
        <v>3</v>
      </c>
      <c r="J196" s="472" t="s">
        <v>75</v>
      </c>
      <c r="K196" s="461" t="s">
        <v>3</v>
      </c>
    </row>
    <row r="197" spans="1:11" s="643" customFormat="1" ht="26.25" customHeight="1" x14ac:dyDescent="0.25">
      <c r="A197" s="84" t="s">
        <v>91</v>
      </c>
      <c r="B197" s="126">
        <v>1.5040014421931638</v>
      </c>
      <c r="C197" s="126" t="s">
        <v>230</v>
      </c>
      <c r="D197" s="126">
        <v>1.3661853100718371</v>
      </c>
      <c r="E197" s="437" t="s">
        <v>230</v>
      </c>
      <c r="F197" s="126">
        <v>3.3996040487410424</v>
      </c>
      <c r="G197" s="437" t="s">
        <v>230</v>
      </c>
      <c r="H197" s="126">
        <v>3.1966190827991072</v>
      </c>
      <c r="I197" s="437" t="s">
        <v>230</v>
      </c>
      <c r="J197" s="126">
        <v>5.0692722308709293</v>
      </c>
      <c r="K197" s="437" t="s">
        <v>230</v>
      </c>
    </row>
    <row r="198" spans="1:11" ht="26.25" customHeight="1" x14ac:dyDescent="0.25">
      <c r="A198" s="438" t="s">
        <v>6</v>
      </c>
      <c r="B198" s="646">
        <v>0.4754725733503421</v>
      </c>
      <c r="C198" s="395">
        <v>24</v>
      </c>
      <c r="D198" s="646">
        <v>0.61089428135075519</v>
      </c>
      <c r="E198" s="395">
        <v>24</v>
      </c>
      <c r="F198" s="646">
        <v>1.1422755032798009</v>
      </c>
      <c r="G198" s="395">
        <v>29</v>
      </c>
      <c r="H198" s="646">
        <v>1.1260556771973724</v>
      </c>
      <c r="I198" s="395">
        <v>29</v>
      </c>
      <c r="J198" s="646">
        <v>1.6537125847527701</v>
      </c>
      <c r="K198" s="395">
        <v>29</v>
      </c>
    </row>
    <row r="199" spans="1:11" ht="26.25" customHeight="1" x14ac:dyDescent="0.25">
      <c r="A199" s="438" t="s">
        <v>7</v>
      </c>
      <c r="B199" s="646">
        <v>0.39530155861757399</v>
      </c>
      <c r="C199" s="395">
        <v>25</v>
      </c>
      <c r="D199" s="646">
        <v>0.53931802366040404</v>
      </c>
      <c r="E199" s="395">
        <v>27</v>
      </c>
      <c r="F199" s="646">
        <v>1.0627586978409218</v>
      </c>
      <c r="G199" s="395">
        <v>30</v>
      </c>
      <c r="H199" s="646">
        <v>0.9788688626476072</v>
      </c>
      <c r="I199" s="395">
        <v>30</v>
      </c>
      <c r="J199" s="646">
        <v>1.2777608761788866</v>
      </c>
      <c r="K199" s="395">
        <v>30</v>
      </c>
    </row>
    <row r="200" spans="1:11" ht="26.25" customHeight="1" x14ac:dyDescent="0.25">
      <c r="A200" s="438" t="s">
        <v>8</v>
      </c>
      <c r="B200" s="646">
        <v>0.61754684838160134</v>
      </c>
      <c r="C200" s="395">
        <v>23</v>
      </c>
      <c r="D200" s="646">
        <v>0.58572949946751862</v>
      </c>
      <c r="E200" s="395">
        <v>25</v>
      </c>
      <c r="F200" s="646">
        <v>1.2740228892247896</v>
      </c>
      <c r="G200" s="395">
        <v>28</v>
      </c>
      <c r="H200" s="646">
        <v>1.2596006144393241</v>
      </c>
      <c r="I200" s="395">
        <v>28</v>
      </c>
      <c r="J200" s="646">
        <v>1.9883756500458858</v>
      </c>
      <c r="K200" s="395">
        <v>28</v>
      </c>
    </row>
    <row r="201" spans="1:11" ht="26.25" customHeight="1" x14ac:dyDescent="0.25">
      <c r="A201" s="438" t="s">
        <v>51</v>
      </c>
      <c r="B201" s="646">
        <v>2.2709320695102684</v>
      </c>
      <c r="C201" s="395">
        <v>7</v>
      </c>
      <c r="D201" s="646">
        <v>2.7094363126751793</v>
      </c>
      <c r="E201" s="395">
        <v>3</v>
      </c>
      <c r="F201" s="646">
        <v>3.8638454461821525</v>
      </c>
      <c r="G201" s="395">
        <v>12</v>
      </c>
      <c r="H201" s="646">
        <v>4.3244771057094402</v>
      </c>
      <c r="I201" s="395">
        <v>8</v>
      </c>
      <c r="J201" s="646">
        <v>6.3336063336063342</v>
      </c>
      <c r="K201" s="395">
        <v>6</v>
      </c>
    </row>
    <row r="202" spans="1:11" ht="26.25" customHeight="1" x14ac:dyDescent="0.25">
      <c r="A202" s="438" t="s">
        <v>10</v>
      </c>
      <c r="B202" s="646" t="s">
        <v>325</v>
      </c>
      <c r="C202" s="395" t="s">
        <v>472</v>
      </c>
      <c r="D202" s="646" t="s">
        <v>325</v>
      </c>
      <c r="E202" s="646" t="s">
        <v>230</v>
      </c>
      <c r="F202" s="646">
        <v>4.8158640226628897</v>
      </c>
      <c r="G202" s="646">
        <v>3</v>
      </c>
      <c r="H202" s="646">
        <v>4.4052863436123344</v>
      </c>
      <c r="I202" s="395">
        <v>6</v>
      </c>
      <c r="J202" s="646">
        <v>5.9405940594059405</v>
      </c>
      <c r="K202" s="395">
        <v>8</v>
      </c>
    </row>
    <row r="203" spans="1:11" ht="26.25" customHeight="1" x14ac:dyDescent="0.25">
      <c r="A203" s="438" t="s">
        <v>11</v>
      </c>
      <c r="B203" s="646">
        <v>0.8106543138390272</v>
      </c>
      <c r="C203" s="395">
        <v>20</v>
      </c>
      <c r="D203" s="646">
        <v>1.3250883392226149</v>
      </c>
      <c r="E203" s="395">
        <v>17</v>
      </c>
      <c r="F203" s="646">
        <v>3.9075399009356082</v>
      </c>
      <c r="G203" s="395">
        <v>10</v>
      </c>
      <c r="H203" s="646">
        <v>4.7162270183852915</v>
      </c>
      <c r="I203" s="395">
        <v>4</v>
      </c>
      <c r="J203" s="646">
        <v>5.8970099667774081</v>
      </c>
      <c r="K203" s="395">
        <v>9</v>
      </c>
    </row>
    <row r="204" spans="1:11" ht="26.25" customHeight="1" x14ac:dyDescent="0.25">
      <c r="A204" s="438" t="s">
        <v>12</v>
      </c>
      <c r="B204" s="646">
        <v>2.8106508875739644</v>
      </c>
      <c r="C204" s="395">
        <v>5</v>
      </c>
      <c r="D204" s="646">
        <v>1.7378711078928313</v>
      </c>
      <c r="E204" s="395">
        <v>7</v>
      </c>
      <c r="F204" s="646">
        <v>4.7468354430379751</v>
      </c>
      <c r="G204" s="395">
        <v>5</v>
      </c>
      <c r="H204" s="646">
        <v>5.3559322033898304</v>
      </c>
      <c r="I204" s="395">
        <v>3</v>
      </c>
      <c r="J204" s="646">
        <v>5.4794520547945202</v>
      </c>
      <c r="K204" s="395">
        <v>12</v>
      </c>
    </row>
    <row r="205" spans="1:11" ht="26.25" customHeight="1" x14ac:dyDescent="0.25">
      <c r="A205" s="438" t="s">
        <v>13</v>
      </c>
      <c r="B205" s="646" t="s">
        <v>467</v>
      </c>
      <c r="C205" s="395" t="s">
        <v>468</v>
      </c>
      <c r="D205" s="646" t="s">
        <v>469</v>
      </c>
      <c r="E205" s="709" t="s">
        <v>468</v>
      </c>
      <c r="F205" s="646">
        <v>7.6</v>
      </c>
      <c r="G205" s="715">
        <v>1</v>
      </c>
      <c r="H205" s="646">
        <v>6.0900716479017403</v>
      </c>
      <c r="I205" s="395">
        <v>2</v>
      </c>
      <c r="J205" s="646">
        <v>7.6843198338525447</v>
      </c>
      <c r="K205" s="395">
        <v>4</v>
      </c>
    </row>
    <row r="206" spans="1:11" ht="26.25" customHeight="1" x14ac:dyDescent="0.25">
      <c r="A206" s="438" t="s">
        <v>14</v>
      </c>
      <c r="B206" s="646">
        <v>0.69643588693158542</v>
      </c>
      <c r="C206" s="395">
        <v>21</v>
      </c>
      <c r="D206" s="646">
        <v>0.52143684820393976</v>
      </c>
      <c r="E206" s="395">
        <v>28</v>
      </c>
      <c r="F206" s="646">
        <v>1.5255530129672006</v>
      </c>
      <c r="G206" s="395">
        <v>27</v>
      </c>
      <c r="H206" s="646">
        <v>2.5967143614202439</v>
      </c>
      <c r="I206" s="395">
        <v>19</v>
      </c>
      <c r="J206" s="646">
        <v>2.2799575821845175</v>
      </c>
      <c r="K206" s="395">
        <v>27</v>
      </c>
    </row>
    <row r="207" spans="1:11" ht="26.25" customHeight="1" x14ac:dyDescent="0.25">
      <c r="A207" s="438" t="s">
        <v>15</v>
      </c>
      <c r="B207" s="646" t="s">
        <v>319</v>
      </c>
      <c r="C207" s="395" t="s">
        <v>230</v>
      </c>
      <c r="D207" s="646">
        <v>1.4031805425631432</v>
      </c>
      <c r="E207" s="646">
        <v>14</v>
      </c>
      <c r="F207" s="646">
        <v>3.3007903300790331</v>
      </c>
      <c r="G207" s="395">
        <v>19</v>
      </c>
      <c r="H207" s="646">
        <v>2.402506963788301</v>
      </c>
      <c r="I207" s="395">
        <v>22</v>
      </c>
      <c r="J207" s="646">
        <v>3.5468319559228649</v>
      </c>
      <c r="K207" s="395">
        <v>22</v>
      </c>
    </row>
    <row r="208" spans="1:11" ht="26.25" customHeight="1" x14ac:dyDescent="0.25">
      <c r="A208" s="438" t="s">
        <v>16</v>
      </c>
      <c r="B208" s="646" t="s">
        <v>470</v>
      </c>
      <c r="C208" s="395" t="s">
        <v>471</v>
      </c>
      <c r="D208" s="646">
        <v>1.3344760039177277</v>
      </c>
      <c r="E208" s="715">
        <v>16</v>
      </c>
      <c r="F208" s="646">
        <v>3.1208859289088515</v>
      </c>
      <c r="G208" s="395">
        <v>20</v>
      </c>
      <c r="H208" s="646">
        <v>2.5328330206378986</v>
      </c>
      <c r="I208" s="395">
        <v>20</v>
      </c>
      <c r="J208" s="646">
        <v>4.1540609727717008</v>
      </c>
      <c r="K208" s="395">
        <v>19</v>
      </c>
    </row>
    <row r="209" spans="1:11" ht="26.25" customHeight="1" x14ac:dyDescent="0.25">
      <c r="A209" s="438" t="s">
        <v>17</v>
      </c>
      <c r="B209" s="646" t="s">
        <v>319</v>
      </c>
      <c r="C209" s="395" t="s">
        <v>230</v>
      </c>
      <c r="D209" s="646">
        <v>0.89847259658580414</v>
      </c>
      <c r="E209" s="646">
        <v>21</v>
      </c>
      <c r="F209" s="646">
        <v>2.8047464940668823</v>
      </c>
      <c r="G209" s="395">
        <v>21</v>
      </c>
      <c r="H209" s="646">
        <v>2.466091245376079</v>
      </c>
      <c r="I209" s="395">
        <v>21</v>
      </c>
      <c r="J209" s="646">
        <v>3.5116374030216413</v>
      </c>
      <c r="K209" s="395">
        <v>23</v>
      </c>
    </row>
    <row r="210" spans="1:11" ht="26.25" customHeight="1" x14ac:dyDescent="0.25">
      <c r="A210" s="438" t="s">
        <v>18</v>
      </c>
      <c r="B210" s="646">
        <v>0.87419751400081958</v>
      </c>
      <c r="C210" s="395">
        <v>17</v>
      </c>
      <c r="D210" s="646">
        <v>1.2007168458781361</v>
      </c>
      <c r="E210" s="395">
        <v>19</v>
      </c>
      <c r="F210" s="646">
        <v>2.3720081571321239</v>
      </c>
      <c r="G210" s="395">
        <v>24</v>
      </c>
      <c r="H210" s="646">
        <v>1.9326500732064422</v>
      </c>
      <c r="I210" s="395">
        <v>27</v>
      </c>
      <c r="J210" s="646">
        <v>2.9834254143646408</v>
      </c>
      <c r="K210" s="395">
        <v>25</v>
      </c>
    </row>
    <row r="211" spans="1:11" ht="26.25" customHeight="1" x14ac:dyDescent="0.25">
      <c r="A211" s="438" t="s">
        <v>19</v>
      </c>
      <c r="B211" s="646">
        <v>0.96481271282633374</v>
      </c>
      <c r="C211" s="395">
        <v>16</v>
      </c>
      <c r="D211" s="646">
        <v>1.6012810248198559</v>
      </c>
      <c r="E211" s="395">
        <v>11</v>
      </c>
      <c r="F211" s="646">
        <v>1.7709563164108619</v>
      </c>
      <c r="G211" s="395">
        <v>26</v>
      </c>
      <c r="H211" s="646">
        <v>1.9433882551753274</v>
      </c>
      <c r="I211" s="395">
        <v>26</v>
      </c>
      <c r="J211" s="646">
        <v>2.386934673366834</v>
      </c>
      <c r="K211" s="395">
        <v>26</v>
      </c>
    </row>
    <row r="212" spans="1:11" ht="26.25" customHeight="1" x14ac:dyDescent="0.25">
      <c r="A212" s="438" t="s">
        <v>20</v>
      </c>
      <c r="B212" s="646">
        <v>4.4150110375275942</v>
      </c>
      <c r="C212" s="395">
        <v>1</v>
      </c>
      <c r="D212" s="646">
        <v>2.9966703662597114</v>
      </c>
      <c r="E212" s="395">
        <v>1</v>
      </c>
      <c r="F212" s="646">
        <v>4.591836734693878</v>
      </c>
      <c r="G212" s="395">
        <v>7</v>
      </c>
      <c r="H212" s="646">
        <v>3.6654135338345863</v>
      </c>
      <c r="I212" s="395">
        <v>13</v>
      </c>
      <c r="J212" s="646">
        <v>5.6872037914691944</v>
      </c>
      <c r="K212" s="395">
        <v>10</v>
      </c>
    </row>
    <row r="213" spans="1:11" ht="26.25" customHeight="1" x14ac:dyDescent="0.25">
      <c r="A213" s="438" t="s">
        <v>21</v>
      </c>
      <c r="B213" s="646">
        <v>2.1502687835979497</v>
      </c>
      <c r="C213" s="395">
        <v>8</v>
      </c>
      <c r="D213" s="646">
        <v>1.6383012565611579</v>
      </c>
      <c r="E213" s="395">
        <v>10</v>
      </c>
      <c r="F213" s="646">
        <v>3.7850573839021053</v>
      </c>
      <c r="G213" s="395">
        <v>13</v>
      </c>
      <c r="H213" s="646">
        <v>4.2617221628968061</v>
      </c>
      <c r="I213" s="395">
        <v>9</v>
      </c>
      <c r="J213" s="646">
        <v>6.5126050420168076</v>
      </c>
      <c r="K213" s="395">
        <v>5</v>
      </c>
    </row>
    <row r="214" spans="1:11" ht="26.25" customHeight="1" x14ac:dyDescent="0.25">
      <c r="A214" s="438" t="s">
        <v>22</v>
      </c>
      <c r="B214" s="646">
        <v>1.049608872165561</v>
      </c>
      <c r="C214" s="395">
        <v>14</v>
      </c>
      <c r="D214" s="646">
        <v>1.0493179433368311</v>
      </c>
      <c r="E214" s="395">
        <v>20</v>
      </c>
      <c r="F214" s="646">
        <v>3.6896794646002111</v>
      </c>
      <c r="G214" s="395">
        <v>16</v>
      </c>
      <c r="H214" s="646">
        <v>3.4852546916890081</v>
      </c>
      <c r="I214" s="395">
        <v>15</v>
      </c>
      <c r="J214" s="646">
        <v>5.6504269211451534</v>
      </c>
      <c r="K214" s="395">
        <v>11</v>
      </c>
    </row>
    <row r="215" spans="1:11" ht="26.25" customHeight="1" x14ac:dyDescent="0.25">
      <c r="A215" s="438" t="s">
        <v>23</v>
      </c>
      <c r="B215" s="646">
        <v>1.2285927029039463</v>
      </c>
      <c r="C215" s="395">
        <v>13</v>
      </c>
      <c r="D215" s="646">
        <v>1.4023732470334411</v>
      </c>
      <c r="E215" s="395">
        <v>15</v>
      </c>
      <c r="F215" s="646">
        <v>2.7347966894566391</v>
      </c>
      <c r="G215" s="395">
        <v>22</v>
      </c>
      <c r="H215" s="646">
        <v>2.3809523809523809</v>
      </c>
      <c r="I215" s="395">
        <v>23</v>
      </c>
      <c r="J215" s="646">
        <v>4.2553191489361701</v>
      </c>
      <c r="K215" s="395">
        <v>18</v>
      </c>
    </row>
    <row r="216" spans="1:11" ht="26.25" customHeight="1" x14ac:dyDescent="0.25">
      <c r="A216" s="438" t="s">
        <v>24</v>
      </c>
      <c r="B216" s="646">
        <v>3.0520646319569122</v>
      </c>
      <c r="C216" s="395">
        <v>4</v>
      </c>
      <c r="D216" s="646">
        <v>2.1621621621621623</v>
      </c>
      <c r="E216" s="395">
        <v>5</v>
      </c>
      <c r="F216" s="646">
        <v>4.7619047619047619</v>
      </c>
      <c r="G216" s="395">
        <v>4</v>
      </c>
      <c r="H216" s="646">
        <v>3.1602708803611739</v>
      </c>
      <c r="I216" s="395">
        <v>16</v>
      </c>
      <c r="J216" s="646">
        <v>4.666666666666667</v>
      </c>
      <c r="K216" s="395">
        <v>16</v>
      </c>
    </row>
    <row r="217" spans="1:11" ht="26.25" customHeight="1" x14ac:dyDescent="0.25">
      <c r="A217" s="438" t="s">
        <v>93</v>
      </c>
      <c r="B217" s="646">
        <v>0.32164190534538212</v>
      </c>
      <c r="C217" s="395">
        <v>26</v>
      </c>
      <c r="D217" s="646">
        <v>0.41685965724872626</v>
      </c>
      <c r="E217" s="395">
        <v>29</v>
      </c>
      <c r="F217" s="646">
        <v>0.84243369734789386</v>
      </c>
      <c r="G217" s="395">
        <v>31</v>
      </c>
      <c r="H217" s="646">
        <v>0.84235860409145613</v>
      </c>
      <c r="I217" s="395">
        <v>31</v>
      </c>
      <c r="J217" s="646">
        <v>1.2740384615384615</v>
      </c>
      <c r="K217" s="395">
        <v>31</v>
      </c>
    </row>
    <row r="218" spans="1:11" ht="26.25" customHeight="1" x14ac:dyDescent="0.25">
      <c r="A218" s="438" t="s">
        <v>72</v>
      </c>
      <c r="B218" s="646">
        <v>3.93957345971564</v>
      </c>
      <c r="C218" s="395">
        <v>2</v>
      </c>
      <c r="D218" s="646">
        <v>2.7487630566245191</v>
      </c>
      <c r="E218" s="395">
        <v>2</v>
      </c>
      <c r="F218" s="646">
        <v>7.2006194081211286</v>
      </c>
      <c r="G218" s="395">
        <v>2</v>
      </c>
      <c r="H218" s="646">
        <v>6.866028708133971</v>
      </c>
      <c r="I218" s="395">
        <v>1</v>
      </c>
      <c r="J218" s="646">
        <v>14.222889627802211</v>
      </c>
      <c r="K218" s="395">
        <v>1</v>
      </c>
    </row>
    <row r="219" spans="1:11" ht="26.25" customHeight="1" x14ac:dyDescent="0.25">
      <c r="A219" s="438" t="s">
        <v>94</v>
      </c>
      <c r="B219" s="646">
        <v>0.66742402726498151</v>
      </c>
      <c r="C219" s="395">
        <v>22</v>
      </c>
      <c r="D219" s="646">
        <v>0.56657223796033995</v>
      </c>
      <c r="E219" s="395">
        <v>26</v>
      </c>
      <c r="F219" s="646">
        <v>2.667922159447583</v>
      </c>
      <c r="G219" s="395">
        <v>23</v>
      </c>
      <c r="H219" s="646">
        <v>2.1730462519936204</v>
      </c>
      <c r="I219" s="395">
        <v>24</v>
      </c>
      <c r="J219" s="646">
        <v>3.8710945175869522</v>
      </c>
      <c r="K219" s="395">
        <v>21</v>
      </c>
    </row>
    <row r="220" spans="1:11" ht="26.25" customHeight="1" x14ac:dyDescent="0.25">
      <c r="A220" s="438" t="s">
        <v>95</v>
      </c>
      <c r="B220" s="646">
        <v>0.84345479082321184</v>
      </c>
      <c r="C220" s="395">
        <v>18</v>
      </c>
      <c r="D220" s="646">
        <v>0.67340067340067344</v>
      </c>
      <c r="E220" s="395">
        <v>23</v>
      </c>
      <c r="F220" s="646">
        <v>3.9632213062777426</v>
      </c>
      <c r="G220" s="395">
        <v>9</v>
      </c>
      <c r="H220" s="646">
        <v>4.5812124016658951</v>
      </c>
      <c r="I220" s="395">
        <v>5</v>
      </c>
      <c r="J220" s="646">
        <v>8.3772391991570085</v>
      </c>
      <c r="K220" s="395">
        <v>3</v>
      </c>
    </row>
    <row r="221" spans="1:11" ht="26.25" customHeight="1" x14ac:dyDescent="0.25">
      <c r="A221" s="438" t="s">
        <v>29</v>
      </c>
      <c r="B221" s="646">
        <v>2.6672496720594667</v>
      </c>
      <c r="C221" s="395">
        <v>6</v>
      </c>
      <c r="D221" s="646">
        <v>1.7034068136272544</v>
      </c>
      <c r="E221" s="395">
        <v>8</v>
      </c>
      <c r="F221" s="646">
        <v>3.6246081504702192</v>
      </c>
      <c r="G221" s="395">
        <v>18</v>
      </c>
      <c r="H221" s="646">
        <v>3.0093289196509176</v>
      </c>
      <c r="I221" s="395">
        <v>18</v>
      </c>
      <c r="J221" s="646">
        <v>4.7577092511013221</v>
      </c>
      <c r="K221" s="395">
        <v>15</v>
      </c>
    </row>
    <row r="222" spans="1:11" ht="26.25" customHeight="1" x14ac:dyDescent="0.25">
      <c r="A222" s="438" t="s">
        <v>30</v>
      </c>
      <c r="B222" s="646">
        <v>1.7535868822591665</v>
      </c>
      <c r="C222" s="395">
        <v>11</v>
      </c>
      <c r="D222" s="646">
        <v>1.8465695841465246</v>
      </c>
      <c r="E222" s="395">
        <v>6</v>
      </c>
      <c r="F222" s="646">
        <v>4.4009779951100247</v>
      </c>
      <c r="G222" s="395">
        <v>8</v>
      </c>
      <c r="H222" s="646">
        <v>3.6850439038433858</v>
      </c>
      <c r="I222" s="395">
        <v>12</v>
      </c>
      <c r="J222" s="646">
        <v>4.4703176656604855</v>
      </c>
      <c r="K222" s="395">
        <v>17</v>
      </c>
    </row>
    <row r="223" spans="1:11" ht="26.25" customHeight="1" x14ac:dyDescent="0.25">
      <c r="A223" s="438" t="s">
        <v>31</v>
      </c>
      <c r="B223" s="646">
        <v>1.0217113665389528</v>
      </c>
      <c r="C223" s="395">
        <v>15</v>
      </c>
      <c r="D223" s="646">
        <v>0.87183958151700092</v>
      </c>
      <c r="E223" s="395">
        <v>22</v>
      </c>
      <c r="F223" s="646">
        <v>4.7034378541745374</v>
      </c>
      <c r="G223" s="395">
        <v>6</v>
      </c>
      <c r="H223" s="646">
        <v>4.358353510895884</v>
      </c>
      <c r="I223" s="395">
        <v>7</v>
      </c>
      <c r="J223" s="646">
        <v>8.4914182475158082</v>
      </c>
      <c r="K223" s="395">
        <v>2</v>
      </c>
    </row>
    <row r="224" spans="1:11" ht="26.25" customHeight="1" x14ac:dyDescent="0.25">
      <c r="A224" s="438" t="s">
        <v>32</v>
      </c>
      <c r="B224" s="646">
        <v>1.5329315995348345</v>
      </c>
      <c r="C224" s="395">
        <v>12</v>
      </c>
      <c r="D224" s="646">
        <v>1.5687907816187701</v>
      </c>
      <c r="E224" s="395">
        <v>13</v>
      </c>
      <c r="F224" s="646">
        <v>3.6985288074299336</v>
      </c>
      <c r="G224" s="395">
        <v>15</v>
      </c>
      <c r="H224" s="646">
        <v>3.132018966808086</v>
      </c>
      <c r="I224" s="395">
        <v>17</v>
      </c>
      <c r="J224" s="646">
        <v>4.0419350764178352</v>
      </c>
      <c r="K224" s="395">
        <v>20</v>
      </c>
    </row>
    <row r="225" spans="1:11" ht="26.25" customHeight="1" x14ac:dyDescent="0.25">
      <c r="A225" s="438" t="s">
        <v>69</v>
      </c>
      <c r="B225" s="646">
        <v>1.9094380796508457</v>
      </c>
      <c r="C225" s="395">
        <v>9</v>
      </c>
      <c r="D225" s="646">
        <v>2.3869801084990958</v>
      </c>
      <c r="E225" s="395">
        <v>4</v>
      </c>
      <c r="F225" s="646">
        <v>3.8938492063492065</v>
      </c>
      <c r="G225" s="395">
        <v>11</v>
      </c>
      <c r="H225" s="646">
        <v>3.5965888023730073</v>
      </c>
      <c r="I225" s="395">
        <v>14</v>
      </c>
      <c r="J225" s="646">
        <v>5.0796057619408641</v>
      </c>
      <c r="K225" s="395">
        <v>14</v>
      </c>
    </row>
    <row r="226" spans="1:11" ht="26.25" customHeight="1" x14ac:dyDescent="0.25">
      <c r="A226" s="438" t="s">
        <v>34</v>
      </c>
      <c r="B226" s="646">
        <v>1.8500720807304181</v>
      </c>
      <c r="C226" s="395">
        <v>10</v>
      </c>
      <c r="D226" s="646">
        <v>1.5700096123037488</v>
      </c>
      <c r="E226" s="395">
        <v>12</v>
      </c>
      <c r="F226" s="646">
        <v>3.744391149620919</v>
      </c>
      <c r="G226" s="395">
        <v>14</v>
      </c>
      <c r="H226" s="646">
        <v>4.097427725927612</v>
      </c>
      <c r="I226" s="395">
        <v>11</v>
      </c>
      <c r="J226" s="646">
        <v>5.1998183469573114</v>
      </c>
      <c r="K226" s="395">
        <v>13</v>
      </c>
    </row>
    <row r="227" spans="1:11" ht="26.25" customHeight="1" x14ac:dyDescent="0.25">
      <c r="A227" s="438" t="s">
        <v>35</v>
      </c>
      <c r="B227" s="646">
        <v>0.82323347816144521</v>
      </c>
      <c r="C227" s="395">
        <v>19</v>
      </c>
      <c r="D227" s="646">
        <v>1.2410797393732547</v>
      </c>
      <c r="E227" s="395">
        <v>18</v>
      </c>
      <c r="F227" s="646">
        <v>2.2763128239801667</v>
      </c>
      <c r="G227" s="395">
        <v>25</v>
      </c>
      <c r="H227" s="646">
        <v>1.9568822553897181</v>
      </c>
      <c r="I227" s="395">
        <v>25</v>
      </c>
      <c r="J227" s="646">
        <v>3.0917874396135265</v>
      </c>
      <c r="K227" s="395">
        <v>24</v>
      </c>
    </row>
    <row r="228" spans="1:11" ht="26.25" customHeight="1" x14ac:dyDescent="0.25">
      <c r="A228" s="438" t="s">
        <v>36</v>
      </c>
      <c r="B228" s="646">
        <v>3.5785288270377733</v>
      </c>
      <c r="C228" s="395">
        <v>3</v>
      </c>
      <c r="D228" s="646">
        <v>1.6679302501895374</v>
      </c>
      <c r="E228" s="395">
        <v>9</v>
      </c>
      <c r="F228" s="646">
        <v>3.6560247167868178</v>
      </c>
      <c r="G228" s="395">
        <v>17</v>
      </c>
      <c r="H228" s="646">
        <v>4.1884816753926701</v>
      </c>
      <c r="I228" s="395">
        <v>10</v>
      </c>
      <c r="J228" s="646">
        <v>6.0761346998535872</v>
      </c>
      <c r="K228" s="395">
        <v>7</v>
      </c>
    </row>
    <row r="229" spans="1:11" ht="26.25" customHeight="1" x14ac:dyDescent="0.25">
      <c r="A229" s="498" t="s">
        <v>326</v>
      </c>
    </row>
    <row r="230" spans="1:11" ht="26.25" customHeight="1" x14ac:dyDescent="0.25">
      <c r="A230" s="498" t="s">
        <v>327</v>
      </c>
    </row>
    <row r="231" spans="1:11" ht="26.25" customHeight="1" x14ac:dyDescent="0.25">
      <c r="A231" s="498" t="s">
        <v>814</v>
      </c>
    </row>
    <row r="233" spans="1:11" ht="26.25" customHeight="1" x14ac:dyDescent="0.25">
      <c r="A233" s="469" t="s">
        <v>844</v>
      </c>
      <c r="B233" s="7"/>
      <c r="C233" s="7"/>
      <c r="D233" s="7"/>
      <c r="E233" s="7"/>
      <c r="F233" s="7"/>
      <c r="G233" s="7"/>
      <c r="H233" s="7"/>
      <c r="I233" s="7"/>
      <c r="K233" s="178" t="s">
        <v>0</v>
      </c>
    </row>
    <row r="234" spans="1:11" ht="26.25" customHeight="1" x14ac:dyDescent="0.25">
      <c r="A234" s="789" t="s">
        <v>160</v>
      </c>
      <c r="B234" s="752" t="s">
        <v>314</v>
      </c>
      <c r="C234" s="752"/>
      <c r="D234" s="752" t="s">
        <v>306</v>
      </c>
      <c r="E234" s="752"/>
      <c r="F234" s="752" t="s">
        <v>307</v>
      </c>
      <c r="G234" s="752"/>
      <c r="H234" s="833" t="s">
        <v>308</v>
      </c>
      <c r="I234" s="834"/>
      <c r="J234" s="833" t="s">
        <v>396</v>
      </c>
      <c r="K234" s="834"/>
    </row>
    <row r="235" spans="1:11" ht="26.25" customHeight="1" x14ac:dyDescent="0.25">
      <c r="A235" s="789"/>
      <c r="B235" s="472" t="s">
        <v>75</v>
      </c>
      <c r="C235" s="461" t="s">
        <v>3</v>
      </c>
      <c r="D235" s="472" t="s">
        <v>75</v>
      </c>
      <c r="E235" s="461" t="s">
        <v>3</v>
      </c>
      <c r="F235" s="472" t="s">
        <v>75</v>
      </c>
      <c r="G235" s="461" t="s">
        <v>3</v>
      </c>
      <c r="H235" s="472" t="s">
        <v>75</v>
      </c>
      <c r="I235" s="461" t="s">
        <v>3</v>
      </c>
      <c r="J235" s="472" t="s">
        <v>75</v>
      </c>
      <c r="K235" s="461" t="s">
        <v>3</v>
      </c>
    </row>
    <row r="236" spans="1:11" s="196" customFormat="1" ht="26.25" customHeight="1" x14ac:dyDescent="0.25">
      <c r="A236" s="84" t="s">
        <v>91</v>
      </c>
      <c r="B236" s="126">
        <v>4.4800000000000004</v>
      </c>
      <c r="C236" s="437" t="s">
        <v>230</v>
      </c>
      <c r="D236" s="126">
        <v>2.76</v>
      </c>
      <c r="E236" s="437" t="s">
        <v>230</v>
      </c>
      <c r="F236" s="126">
        <v>3.1</v>
      </c>
      <c r="G236" s="437" t="s">
        <v>230</v>
      </c>
      <c r="H236" s="126">
        <v>5.86</v>
      </c>
      <c r="I236" s="437" t="s">
        <v>230</v>
      </c>
      <c r="J236" s="436">
        <v>5.9</v>
      </c>
      <c r="K236" s="437" t="s">
        <v>230</v>
      </c>
    </row>
    <row r="237" spans="1:11" ht="26.25" customHeight="1" x14ac:dyDescent="0.25">
      <c r="A237" s="438" t="s">
        <v>6</v>
      </c>
      <c r="B237" s="646">
        <v>0.34</v>
      </c>
      <c r="C237" s="395">
        <f t="shared" ref="C237:C267" si="13">RANK(B237,$B$237:$B$267)</f>
        <v>2</v>
      </c>
      <c r="D237" s="646">
        <v>0</v>
      </c>
      <c r="E237" s="395">
        <f t="shared" ref="E237:E267" si="14">RANK(D237,$D$237:$D$267)</f>
        <v>5</v>
      </c>
      <c r="F237" s="646">
        <v>0.34</v>
      </c>
      <c r="G237" s="395">
        <f t="shared" ref="G237:G267" si="15">RANK(F237,$F$237:$F$267)</f>
        <v>3</v>
      </c>
      <c r="H237" s="646">
        <v>0.69</v>
      </c>
      <c r="I237" s="395">
        <f t="shared" ref="I237:I267" si="16">RANK(H237,$H$237:$H$267)</f>
        <v>3</v>
      </c>
      <c r="J237" s="544">
        <v>5.3</v>
      </c>
      <c r="K237" s="395">
        <v>9</v>
      </c>
    </row>
    <row r="238" spans="1:11" ht="26.25" customHeight="1" x14ac:dyDescent="0.25">
      <c r="A238" s="438" t="s">
        <v>7</v>
      </c>
      <c r="B238" s="646">
        <v>0</v>
      </c>
      <c r="C238" s="395">
        <f t="shared" si="13"/>
        <v>9</v>
      </c>
      <c r="D238" s="646">
        <v>0</v>
      </c>
      <c r="E238" s="395">
        <f t="shared" si="14"/>
        <v>5</v>
      </c>
      <c r="F238" s="646">
        <v>0</v>
      </c>
      <c r="G238" s="395">
        <f t="shared" si="15"/>
        <v>6</v>
      </c>
      <c r="H238" s="646">
        <v>0</v>
      </c>
      <c r="I238" s="395">
        <f t="shared" si="16"/>
        <v>8</v>
      </c>
      <c r="J238" s="544">
        <v>0</v>
      </c>
      <c r="K238" s="395">
        <v>10</v>
      </c>
    </row>
    <row r="239" spans="1:11" ht="26.25" customHeight="1" x14ac:dyDescent="0.25">
      <c r="A239" s="438" t="s">
        <v>8</v>
      </c>
      <c r="B239" s="646">
        <v>0.34</v>
      </c>
      <c r="C239" s="395">
        <f t="shared" si="13"/>
        <v>2</v>
      </c>
      <c r="D239" s="646">
        <v>0</v>
      </c>
      <c r="E239" s="395">
        <f t="shared" si="14"/>
        <v>5</v>
      </c>
      <c r="F239" s="646">
        <v>0</v>
      </c>
      <c r="G239" s="395">
        <f t="shared" si="15"/>
        <v>6</v>
      </c>
      <c r="H239" s="646">
        <v>0</v>
      </c>
      <c r="I239" s="395">
        <f t="shared" si="16"/>
        <v>8</v>
      </c>
      <c r="J239" s="544">
        <v>0</v>
      </c>
      <c r="K239" s="395">
        <v>10</v>
      </c>
    </row>
    <row r="240" spans="1:11" ht="26.25" customHeight="1" x14ac:dyDescent="0.25">
      <c r="A240" s="438" t="s">
        <v>51</v>
      </c>
      <c r="B240" s="646">
        <v>0.34</v>
      </c>
      <c r="C240" s="395">
        <f t="shared" si="13"/>
        <v>2</v>
      </c>
      <c r="D240" s="646">
        <v>0.34</v>
      </c>
      <c r="E240" s="395">
        <f t="shared" si="14"/>
        <v>2</v>
      </c>
      <c r="F240" s="646">
        <v>0.69</v>
      </c>
      <c r="G240" s="395">
        <f t="shared" si="15"/>
        <v>2</v>
      </c>
      <c r="H240" s="646">
        <v>1.03</v>
      </c>
      <c r="I240" s="395">
        <f t="shared" si="16"/>
        <v>2</v>
      </c>
      <c r="J240" s="544">
        <v>21.1</v>
      </c>
      <c r="K240" s="395">
        <v>3</v>
      </c>
    </row>
    <row r="241" spans="1:11" ht="26.25" customHeight="1" x14ac:dyDescent="0.25">
      <c r="A241" s="438" t="s">
        <v>10</v>
      </c>
      <c r="B241" s="646">
        <v>0.34</v>
      </c>
      <c r="C241" s="395">
        <f t="shared" si="13"/>
        <v>2</v>
      </c>
      <c r="D241" s="646">
        <v>0.34</v>
      </c>
      <c r="E241" s="395">
        <f t="shared" si="14"/>
        <v>2</v>
      </c>
      <c r="F241" s="646">
        <v>0</v>
      </c>
      <c r="G241" s="395">
        <f t="shared" si="15"/>
        <v>6</v>
      </c>
      <c r="H241" s="646">
        <v>0</v>
      </c>
      <c r="I241" s="395">
        <f t="shared" si="16"/>
        <v>8</v>
      </c>
      <c r="J241" s="544">
        <v>0</v>
      </c>
      <c r="K241" s="395">
        <v>10</v>
      </c>
    </row>
    <row r="242" spans="1:11" ht="26.25" customHeight="1" x14ac:dyDescent="0.25">
      <c r="A242" s="438" t="s">
        <v>11</v>
      </c>
      <c r="B242" s="646">
        <v>0</v>
      </c>
      <c r="C242" s="395">
        <f t="shared" si="13"/>
        <v>9</v>
      </c>
      <c r="D242" s="646">
        <v>0</v>
      </c>
      <c r="E242" s="395">
        <f t="shared" si="14"/>
        <v>5</v>
      </c>
      <c r="F242" s="646">
        <v>0</v>
      </c>
      <c r="G242" s="395">
        <f t="shared" si="15"/>
        <v>6</v>
      </c>
      <c r="H242" s="646">
        <v>0</v>
      </c>
      <c r="I242" s="395">
        <f t="shared" si="16"/>
        <v>8</v>
      </c>
      <c r="J242" s="544">
        <v>33.299999999999997</v>
      </c>
      <c r="K242" s="395">
        <v>1</v>
      </c>
    </row>
    <row r="243" spans="1:11" ht="26.25" customHeight="1" x14ac:dyDescent="0.25">
      <c r="A243" s="438" t="s">
        <v>12</v>
      </c>
      <c r="B243" s="646">
        <v>0</v>
      </c>
      <c r="C243" s="395">
        <f t="shared" si="13"/>
        <v>9</v>
      </c>
      <c r="D243" s="646">
        <v>0</v>
      </c>
      <c r="E243" s="395">
        <f t="shared" si="14"/>
        <v>5</v>
      </c>
      <c r="F243" s="646">
        <v>0</v>
      </c>
      <c r="G243" s="395">
        <f t="shared" si="15"/>
        <v>6</v>
      </c>
      <c r="H243" s="646">
        <v>0.34</v>
      </c>
      <c r="I243" s="395">
        <f t="shared" si="16"/>
        <v>4</v>
      </c>
      <c r="J243" s="544">
        <v>0</v>
      </c>
      <c r="K243" s="395">
        <v>10</v>
      </c>
    </row>
    <row r="244" spans="1:11" ht="26.25" customHeight="1" x14ac:dyDescent="0.25">
      <c r="A244" s="438" t="s">
        <v>13</v>
      </c>
      <c r="B244" s="646">
        <v>2.0699999999999998</v>
      </c>
      <c r="C244" s="395">
        <f t="shared" si="13"/>
        <v>1</v>
      </c>
      <c r="D244" s="646">
        <v>1.72</v>
      </c>
      <c r="E244" s="395">
        <f t="shared" si="14"/>
        <v>1</v>
      </c>
      <c r="F244" s="646">
        <v>1.38</v>
      </c>
      <c r="G244" s="395">
        <f t="shared" si="15"/>
        <v>1</v>
      </c>
      <c r="H244" s="646">
        <v>2.76</v>
      </c>
      <c r="I244" s="395">
        <f t="shared" si="16"/>
        <v>1</v>
      </c>
      <c r="J244" s="544">
        <v>12.2</v>
      </c>
      <c r="K244" s="395">
        <v>5</v>
      </c>
    </row>
    <row r="245" spans="1:11" ht="26.25" customHeight="1" x14ac:dyDescent="0.25">
      <c r="A245" s="438" t="s">
        <v>14</v>
      </c>
      <c r="B245" s="646">
        <v>0</v>
      </c>
      <c r="C245" s="395">
        <f t="shared" si="13"/>
        <v>9</v>
      </c>
      <c r="D245" s="646">
        <v>0</v>
      </c>
      <c r="E245" s="395">
        <f t="shared" si="14"/>
        <v>5</v>
      </c>
      <c r="F245" s="646">
        <v>0</v>
      </c>
      <c r="G245" s="395">
        <f t="shared" si="15"/>
        <v>6</v>
      </c>
      <c r="H245" s="646">
        <v>0.34</v>
      </c>
      <c r="I245" s="395">
        <f t="shared" si="16"/>
        <v>4</v>
      </c>
      <c r="J245" s="544">
        <v>0</v>
      </c>
      <c r="K245" s="395">
        <v>10</v>
      </c>
    </row>
    <row r="246" spans="1:11" ht="26.25" customHeight="1" x14ac:dyDescent="0.25">
      <c r="A246" s="438" t="s">
        <v>15</v>
      </c>
      <c r="B246" s="646">
        <v>0</v>
      </c>
      <c r="C246" s="395">
        <f t="shared" si="13"/>
        <v>9</v>
      </c>
      <c r="D246" s="646">
        <v>0</v>
      </c>
      <c r="E246" s="395">
        <f t="shared" si="14"/>
        <v>5</v>
      </c>
      <c r="F246" s="646">
        <v>0</v>
      </c>
      <c r="G246" s="395">
        <f t="shared" si="15"/>
        <v>6</v>
      </c>
      <c r="H246" s="646">
        <v>0</v>
      </c>
      <c r="I246" s="395">
        <f t="shared" si="16"/>
        <v>8</v>
      </c>
      <c r="J246" s="544">
        <v>0</v>
      </c>
      <c r="K246" s="395">
        <v>10</v>
      </c>
    </row>
    <row r="247" spans="1:11" ht="26.25" customHeight="1" x14ac:dyDescent="0.25">
      <c r="A247" s="438" t="s">
        <v>16</v>
      </c>
      <c r="B247" s="646">
        <v>0.34</v>
      </c>
      <c r="C247" s="395">
        <f t="shared" si="13"/>
        <v>2</v>
      </c>
      <c r="D247" s="646">
        <v>0.34</v>
      </c>
      <c r="E247" s="395">
        <f t="shared" si="14"/>
        <v>2</v>
      </c>
      <c r="F247" s="646">
        <v>0</v>
      </c>
      <c r="G247" s="395">
        <f t="shared" si="15"/>
        <v>6</v>
      </c>
      <c r="H247" s="646">
        <v>0.34</v>
      </c>
      <c r="I247" s="395">
        <f t="shared" si="16"/>
        <v>4</v>
      </c>
      <c r="J247" s="544">
        <v>11.1</v>
      </c>
      <c r="K247" s="395">
        <v>6</v>
      </c>
    </row>
    <row r="248" spans="1:11" ht="26.25" customHeight="1" x14ac:dyDescent="0.25">
      <c r="A248" s="438" t="s">
        <v>17</v>
      </c>
      <c r="B248" s="646">
        <v>0</v>
      </c>
      <c r="C248" s="395">
        <f t="shared" si="13"/>
        <v>9</v>
      </c>
      <c r="D248" s="646">
        <v>0</v>
      </c>
      <c r="E248" s="395">
        <f t="shared" si="14"/>
        <v>5</v>
      </c>
      <c r="F248" s="646">
        <v>0</v>
      </c>
      <c r="G248" s="395">
        <f t="shared" si="15"/>
        <v>6</v>
      </c>
      <c r="H248" s="646">
        <v>0</v>
      </c>
      <c r="I248" s="395">
        <f t="shared" si="16"/>
        <v>8</v>
      </c>
      <c r="J248" s="544">
        <v>0</v>
      </c>
      <c r="K248" s="395">
        <v>10</v>
      </c>
    </row>
    <row r="249" spans="1:11" ht="26.25" customHeight="1" x14ac:dyDescent="0.25">
      <c r="A249" s="438" t="s">
        <v>18</v>
      </c>
      <c r="B249" s="646">
        <v>0</v>
      </c>
      <c r="C249" s="395">
        <f t="shared" si="13"/>
        <v>9</v>
      </c>
      <c r="D249" s="646">
        <v>0</v>
      </c>
      <c r="E249" s="395">
        <f t="shared" si="14"/>
        <v>5</v>
      </c>
      <c r="F249" s="646">
        <v>0</v>
      </c>
      <c r="G249" s="395">
        <f t="shared" si="15"/>
        <v>6</v>
      </c>
      <c r="H249" s="646">
        <v>0</v>
      </c>
      <c r="I249" s="395">
        <f t="shared" si="16"/>
        <v>8</v>
      </c>
      <c r="J249" s="544">
        <v>0</v>
      </c>
      <c r="K249" s="395">
        <v>10</v>
      </c>
    </row>
    <row r="250" spans="1:11" ht="26.25" customHeight="1" x14ac:dyDescent="0.25">
      <c r="A250" s="438" t="s">
        <v>19</v>
      </c>
      <c r="B250" s="646">
        <v>0.34</v>
      </c>
      <c r="C250" s="395">
        <f t="shared" si="13"/>
        <v>2</v>
      </c>
      <c r="D250" s="646">
        <v>0</v>
      </c>
      <c r="E250" s="395">
        <f t="shared" si="14"/>
        <v>5</v>
      </c>
      <c r="F250" s="646">
        <v>0</v>
      </c>
      <c r="G250" s="395">
        <f t="shared" si="15"/>
        <v>6</v>
      </c>
      <c r="H250" s="646">
        <v>0</v>
      </c>
      <c r="I250" s="395">
        <f t="shared" si="16"/>
        <v>8</v>
      </c>
      <c r="J250" s="544">
        <v>0</v>
      </c>
      <c r="K250" s="395">
        <v>10</v>
      </c>
    </row>
    <row r="251" spans="1:11" ht="26.25" customHeight="1" x14ac:dyDescent="0.25">
      <c r="A251" s="438" t="s">
        <v>20</v>
      </c>
      <c r="B251" s="646">
        <v>0</v>
      </c>
      <c r="C251" s="395">
        <f t="shared" si="13"/>
        <v>9</v>
      </c>
      <c r="D251" s="646">
        <v>0</v>
      </c>
      <c r="E251" s="395">
        <f t="shared" si="14"/>
        <v>5</v>
      </c>
      <c r="F251" s="646">
        <v>0</v>
      </c>
      <c r="G251" s="395">
        <f t="shared" si="15"/>
        <v>6</v>
      </c>
      <c r="H251" s="646">
        <v>0</v>
      </c>
      <c r="I251" s="395">
        <f t="shared" si="16"/>
        <v>8</v>
      </c>
      <c r="J251" s="544">
        <v>0</v>
      </c>
      <c r="K251" s="395">
        <v>10</v>
      </c>
    </row>
    <row r="252" spans="1:11" ht="26.25" customHeight="1" x14ac:dyDescent="0.25">
      <c r="A252" s="438" t="s">
        <v>21</v>
      </c>
      <c r="B252" s="646">
        <v>0</v>
      </c>
      <c r="C252" s="395">
        <f t="shared" si="13"/>
        <v>9</v>
      </c>
      <c r="D252" s="646">
        <v>0</v>
      </c>
      <c r="E252" s="395">
        <f t="shared" si="14"/>
        <v>5</v>
      </c>
      <c r="F252" s="646">
        <v>0.34</v>
      </c>
      <c r="G252" s="395">
        <f t="shared" si="15"/>
        <v>3</v>
      </c>
      <c r="H252" s="646">
        <v>0</v>
      </c>
      <c r="I252" s="395">
        <f t="shared" si="16"/>
        <v>8</v>
      </c>
      <c r="J252" s="544">
        <v>0</v>
      </c>
      <c r="K252" s="395">
        <v>10</v>
      </c>
    </row>
    <row r="253" spans="1:11" ht="26.25" customHeight="1" x14ac:dyDescent="0.25">
      <c r="A253" s="438" t="s">
        <v>22</v>
      </c>
      <c r="B253" s="646">
        <v>0</v>
      </c>
      <c r="C253" s="395">
        <f t="shared" si="13"/>
        <v>9</v>
      </c>
      <c r="D253" s="646">
        <v>0</v>
      </c>
      <c r="E253" s="395">
        <f t="shared" si="14"/>
        <v>5</v>
      </c>
      <c r="F253" s="646">
        <v>0</v>
      </c>
      <c r="G253" s="395">
        <f t="shared" si="15"/>
        <v>6</v>
      </c>
      <c r="H253" s="646">
        <v>0</v>
      </c>
      <c r="I253" s="395">
        <f t="shared" si="16"/>
        <v>8</v>
      </c>
      <c r="J253" s="544">
        <v>0</v>
      </c>
      <c r="K253" s="395">
        <v>10</v>
      </c>
    </row>
    <row r="254" spans="1:11" ht="26.25" customHeight="1" x14ac:dyDescent="0.25">
      <c r="A254" s="438" t="s">
        <v>23</v>
      </c>
      <c r="B254" s="646">
        <v>0</v>
      </c>
      <c r="C254" s="395">
        <f t="shared" si="13"/>
        <v>9</v>
      </c>
      <c r="D254" s="646">
        <v>0</v>
      </c>
      <c r="E254" s="395">
        <f t="shared" si="14"/>
        <v>5</v>
      </c>
      <c r="F254" s="646">
        <v>0</v>
      </c>
      <c r="G254" s="395">
        <f t="shared" si="15"/>
        <v>6</v>
      </c>
      <c r="H254" s="646">
        <v>0.34</v>
      </c>
      <c r="I254" s="395">
        <f t="shared" si="16"/>
        <v>4</v>
      </c>
      <c r="J254" s="544">
        <v>25</v>
      </c>
      <c r="K254" s="395">
        <v>2</v>
      </c>
    </row>
    <row r="255" spans="1:11" ht="26.25" customHeight="1" x14ac:dyDescent="0.25">
      <c r="A255" s="438" t="s">
        <v>24</v>
      </c>
      <c r="B255" s="646">
        <v>0</v>
      </c>
      <c r="C255" s="395">
        <f t="shared" si="13"/>
        <v>9</v>
      </c>
      <c r="D255" s="646">
        <v>0</v>
      </c>
      <c r="E255" s="395">
        <f t="shared" si="14"/>
        <v>5</v>
      </c>
      <c r="F255" s="646">
        <v>0</v>
      </c>
      <c r="G255" s="395">
        <f t="shared" si="15"/>
        <v>6</v>
      </c>
      <c r="H255" s="646">
        <v>0</v>
      </c>
      <c r="I255" s="395">
        <f t="shared" si="16"/>
        <v>8</v>
      </c>
      <c r="J255" s="544">
        <v>0</v>
      </c>
      <c r="K255" s="395">
        <v>10</v>
      </c>
    </row>
    <row r="256" spans="1:11" ht="26.25" customHeight="1" x14ac:dyDescent="0.25">
      <c r="A256" s="438" t="s">
        <v>93</v>
      </c>
      <c r="B256" s="646">
        <v>0</v>
      </c>
      <c r="C256" s="395">
        <f t="shared" si="13"/>
        <v>9</v>
      </c>
      <c r="D256" s="646">
        <v>0</v>
      </c>
      <c r="E256" s="395">
        <f t="shared" si="14"/>
        <v>5</v>
      </c>
      <c r="F256" s="646">
        <v>0</v>
      </c>
      <c r="G256" s="395">
        <f t="shared" si="15"/>
        <v>6</v>
      </c>
      <c r="H256" s="646">
        <v>0</v>
      </c>
      <c r="I256" s="395">
        <f t="shared" si="16"/>
        <v>8</v>
      </c>
      <c r="J256" s="544">
        <v>16.7</v>
      </c>
      <c r="K256" s="395">
        <v>4</v>
      </c>
    </row>
    <row r="257" spans="1:11" ht="26.25" customHeight="1" x14ac:dyDescent="0.25">
      <c r="A257" s="438" t="s">
        <v>72</v>
      </c>
      <c r="B257" s="646">
        <v>0</v>
      </c>
      <c r="C257" s="395">
        <f t="shared" si="13"/>
        <v>9</v>
      </c>
      <c r="D257" s="646">
        <v>0</v>
      </c>
      <c r="E257" s="395">
        <f t="shared" si="14"/>
        <v>5</v>
      </c>
      <c r="F257" s="646">
        <v>0</v>
      </c>
      <c r="G257" s="395">
        <f t="shared" si="15"/>
        <v>6</v>
      </c>
      <c r="H257" s="646">
        <v>0</v>
      </c>
      <c r="I257" s="395">
        <f t="shared" si="16"/>
        <v>8</v>
      </c>
      <c r="J257" s="544">
        <v>10</v>
      </c>
      <c r="K257" s="395">
        <v>8</v>
      </c>
    </row>
    <row r="258" spans="1:11" ht="26.25" customHeight="1" x14ac:dyDescent="0.25">
      <c r="A258" s="438" t="s">
        <v>94</v>
      </c>
      <c r="B258" s="646">
        <v>0</v>
      </c>
      <c r="C258" s="395">
        <f t="shared" si="13"/>
        <v>9</v>
      </c>
      <c r="D258" s="646">
        <v>0</v>
      </c>
      <c r="E258" s="395">
        <f t="shared" si="14"/>
        <v>5</v>
      </c>
      <c r="F258" s="646">
        <v>0</v>
      </c>
      <c r="G258" s="395">
        <f t="shared" si="15"/>
        <v>6</v>
      </c>
      <c r="H258" s="646">
        <v>0</v>
      </c>
      <c r="I258" s="395">
        <f t="shared" si="16"/>
        <v>8</v>
      </c>
      <c r="J258" s="544">
        <v>0</v>
      </c>
      <c r="K258" s="395">
        <v>10</v>
      </c>
    </row>
    <row r="259" spans="1:11" ht="26.25" customHeight="1" x14ac:dyDescent="0.25">
      <c r="A259" s="438" t="s">
        <v>95</v>
      </c>
      <c r="B259" s="646">
        <v>0</v>
      </c>
      <c r="C259" s="395">
        <f t="shared" si="13"/>
        <v>9</v>
      </c>
      <c r="D259" s="646">
        <v>0</v>
      </c>
      <c r="E259" s="395">
        <f t="shared" si="14"/>
        <v>5</v>
      </c>
      <c r="F259" s="646">
        <v>0</v>
      </c>
      <c r="G259" s="395">
        <f t="shared" si="15"/>
        <v>6</v>
      </c>
      <c r="H259" s="646">
        <v>0</v>
      </c>
      <c r="I259" s="395">
        <f t="shared" si="16"/>
        <v>8</v>
      </c>
      <c r="J259" s="544">
        <v>0</v>
      </c>
      <c r="K259" s="395">
        <v>10</v>
      </c>
    </row>
    <row r="260" spans="1:11" ht="26.25" customHeight="1" x14ac:dyDescent="0.25">
      <c r="A260" s="438" t="s">
        <v>29</v>
      </c>
      <c r="B260" s="646">
        <v>0</v>
      </c>
      <c r="C260" s="395">
        <f t="shared" si="13"/>
        <v>9</v>
      </c>
      <c r="D260" s="646">
        <v>0</v>
      </c>
      <c r="E260" s="395">
        <f t="shared" si="14"/>
        <v>5</v>
      </c>
      <c r="F260" s="646">
        <v>0</v>
      </c>
      <c r="G260" s="395">
        <f t="shared" si="15"/>
        <v>6</v>
      </c>
      <c r="H260" s="646">
        <v>0</v>
      </c>
      <c r="I260" s="395">
        <f t="shared" si="16"/>
        <v>8</v>
      </c>
      <c r="J260" s="544">
        <v>0</v>
      </c>
      <c r="K260" s="395">
        <v>10</v>
      </c>
    </row>
    <row r="261" spans="1:11" ht="26.25" customHeight="1" x14ac:dyDescent="0.25">
      <c r="A261" s="438" t="s">
        <v>30</v>
      </c>
      <c r="B261" s="646">
        <v>0.34</v>
      </c>
      <c r="C261" s="395">
        <f t="shared" si="13"/>
        <v>2</v>
      </c>
      <c r="D261" s="646">
        <v>0</v>
      </c>
      <c r="E261" s="395">
        <f t="shared" si="14"/>
        <v>5</v>
      </c>
      <c r="F261" s="646">
        <v>0</v>
      </c>
      <c r="G261" s="395">
        <f t="shared" si="15"/>
        <v>6</v>
      </c>
      <c r="H261" s="646">
        <v>0</v>
      </c>
      <c r="I261" s="395">
        <f t="shared" si="16"/>
        <v>8</v>
      </c>
      <c r="J261" s="544">
        <v>0</v>
      </c>
      <c r="K261" s="395">
        <v>10</v>
      </c>
    </row>
    <row r="262" spans="1:11" ht="26.25" customHeight="1" x14ac:dyDescent="0.25">
      <c r="A262" s="438" t="s">
        <v>31</v>
      </c>
      <c r="B262" s="646">
        <v>0</v>
      </c>
      <c r="C262" s="395">
        <f t="shared" si="13"/>
        <v>9</v>
      </c>
      <c r="D262" s="646">
        <v>0</v>
      </c>
      <c r="E262" s="395">
        <f t="shared" si="14"/>
        <v>5</v>
      </c>
      <c r="F262" s="646">
        <v>0</v>
      </c>
      <c r="G262" s="395">
        <f t="shared" si="15"/>
        <v>6</v>
      </c>
      <c r="H262" s="646">
        <v>0</v>
      </c>
      <c r="I262" s="395">
        <f t="shared" si="16"/>
        <v>8</v>
      </c>
      <c r="J262" s="544">
        <v>11.1</v>
      </c>
      <c r="K262" s="395">
        <v>6</v>
      </c>
    </row>
    <row r="263" spans="1:11" ht="26.25" customHeight="1" x14ac:dyDescent="0.25">
      <c r="A263" s="438" t="s">
        <v>32</v>
      </c>
      <c r="B263" s="646">
        <v>0</v>
      </c>
      <c r="C263" s="395">
        <f t="shared" si="13"/>
        <v>9</v>
      </c>
      <c r="D263" s="646">
        <v>0</v>
      </c>
      <c r="E263" s="395">
        <f t="shared" si="14"/>
        <v>5</v>
      </c>
      <c r="F263" s="646">
        <v>0</v>
      </c>
      <c r="G263" s="395">
        <f t="shared" si="15"/>
        <v>6</v>
      </c>
      <c r="H263" s="646">
        <v>0</v>
      </c>
      <c r="I263" s="395">
        <f t="shared" si="16"/>
        <v>8</v>
      </c>
      <c r="J263" s="544">
        <v>0</v>
      </c>
      <c r="K263" s="395">
        <v>10</v>
      </c>
    </row>
    <row r="264" spans="1:11" ht="26.25" customHeight="1" x14ac:dyDescent="0.25">
      <c r="A264" s="438" t="s">
        <v>69</v>
      </c>
      <c r="B264" s="646">
        <v>0</v>
      </c>
      <c r="C264" s="395">
        <f t="shared" si="13"/>
        <v>9</v>
      </c>
      <c r="D264" s="646">
        <v>0</v>
      </c>
      <c r="E264" s="395">
        <f t="shared" si="14"/>
        <v>5</v>
      </c>
      <c r="F264" s="646">
        <v>0.34</v>
      </c>
      <c r="G264" s="395">
        <f t="shared" si="15"/>
        <v>3</v>
      </c>
      <c r="H264" s="646">
        <v>0</v>
      </c>
      <c r="I264" s="395">
        <f t="shared" si="16"/>
        <v>8</v>
      </c>
      <c r="J264" s="544">
        <v>0</v>
      </c>
      <c r="K264" s="395">
        <v>10</v>
      </c>
    </row>
    <row r="265" spans="1:11" ht="26.25" customHeight="1" x14ac:dyDescent="0.25">
      <c r="A265" s="438" t="s">
        <v>34</v>
      </c>
      <c r="B265" s="646">
        <v>0</v>
      </c>
      <c r="C265" s="395">
        <f t="shared" si="13"/>
        <v>9</v>
      </c>
      <c r="D265" s="646">
        <v>0</v>
      </c>
      <c r="E265" s="395">
        <f t="shared" si="14"/>
        <v>5</v>
      </c>
      <c r="F265" s="646">
        <v>0</v>
      </c>
      <c r="G265" s="395">
        <f t="shared" si="15"/>
        <v>6</v>
      </c>
      <c r="H265" s="646">
        <v>0</v>
      </c>
      <c r="I265" s="395">
        <f t="shared" si="16"/>
        <v>8</v>
      </c>
      <c r="J265" s="544">
        <v>0</v>
      </c>
      <c r="K265" s="395">
        <v>10</v>
      </c>
    </row>
    <row r="266" spans="1:11" ht="26.25" customHeight="1" x14ac:dyDescent="0.25">
      <c r="A266" s="438" t="s">
        <v>35</v>
      </c>
      <c r="B266" s="646">
        <v>0</v>
      </c>
      <c r="C266" s="395">
        <f t="shared" si="13"/>
        <v>9</v>
      </c>
      <c r="D266" s="646">
        <v>0</v>
      </c>
      <c r="E266" s="395">
        <f t="shared" si="14"/>
        <v>5</v>
      </c>
      <c r="F266" s="646">
        <v>0</v>
      </c>
      <c r="G266" s="395">
        <f t="shared" si="15"/>
        <v>6</v>
      </c>
      <c r="H266" s="646">
        <v>0</v>
      </c>
      <c r="I266" s="395">
        <f t="shared" si="16"/>
        <v>8</v>
      </c>
      <c r="J266" s="544">
        <v>0</v>
      </c>
      <c r="K266" s="395">
        <v>10</v>
      </c>
    </row>
    <row r="267" spans="1:11" ht="26.25" customHeight="1" x14ac:dyDescent="0.25">
      <c r="A267" s="251" t="s">
        <v>36</v>
      </c>
      <c r="B267" s="716">
        <v>0</v>
      </c>
      <c r="C267" s="395">
        <f t="shared" si="13"/>
        <v>9</v>
      </c>
      <c r="D267" s="646">
        <v>0</v>
      </c>
      <c r="E267" s="395">
        <f t="shared" si="14"/>
        <v>5</v>
      </c>
      <c r="F267" s="646">
        <v>0</v>
      </c>
      <c r="G267" s="395">
        <f t="shared" si="15"/>
        <v>6</v>
      </c>
      <c r="H267" s="646">
        <v>0</v>
      </c>
      <c r="I267" s="395">
        <f t="shared" si="16"/>
        <v>8</v>
      </c>
      <c r="J267" s="544">
        <v>0</v>
      </c>
      <c r="K267" s="395">
        <v>10</v>
      </c>
    </row>
    <row r="268" spans="1:11" ht="26.25" customHeight="1" x14ac:dyDescent="0.25">
      <c r="A268" s="717" t="s">
        <v>813</v>
      </c>
      <c r="B268" s="636"/>
    </row>
  </sheetData>
  <mergeCells count="39">
    <mergeCell ref="J2:K2"/>
    <mergeCell ref="J40:K40"/>
    <mergeCell ref="H40:I40"/>
    <mergeCell ref="A2:A3"/>
    <mergeCell ref="B2:C2"/>
    <mergeCell ref="D2:E2"/>
    <mergeCell ref="F2:G2"/>
    <mergeCell ref="H2:I2"/>
    <mergeCell ref="A40:A41"/>
    <mergeCell ref="B40:C40"/>
    <mergeCell ref="D40:E40"/>
    <mergeCell ref="F40:G40"/>
    <mergeCell ref="H78:I78"/>
    <mergeCell ref="A116:A117"/>
    <mergeCell ref="B116:C116"/>
    <mergeCell ref="D116:E116"/>
    <mergeCell ref="F116:G116"/>
    <mergeCell ref="H116:I116"/>
    <mergeCell ref="A78:A79"/>
    <mergeCell ref="B78:C78"/>
    <mergeCell ref="D78:E78"/>
    <mergeCell ref="F78:G78"/>
    <mergeCell ref="A155:A156"/>
    <mergeCell ref="B155:C155"/>
    <mergeCell ref="D155:E155"/>
    <mergeCell ref="F155:G155"/>
    <mergeCell ref="H155:I155"/>
    <mergeCell ref="J195:K195"/>
    <mergeCell ref="J234:K234"/>
    <mergeCell ref="A234:A235"/>
    <mergeCell ref="B234:C234"/>
    <mergeCell ref="D234:E234"/>
    <mergeCell ref="F234:G234"/>
    <mergeCell ref="H234:I234"/>
    <mergeCell ref="A195:A196"/>
    <mergeCell ref="B195:C195"/>
    <mergeCell ref="D195:E195"/>
    <mergeCell ref="F195:G195"/>
    <mergeCell ref="H195:I195"/>
  </mergeCells>
  <hyperlinks>
    <hyperlink ref="A194:I194" location="فهرست!A357" display="6درصد منتخبین زنان شوراهاي اسلامي تشكيل شده  در هر استان " xr:uid="{00000000-0004-0000-1B00-000000000000}"/>
    <hyperlink ref="A233" location="فهرست!A336" display="7- نسبت منتخبین زن در دوره‌های انتخابات مجلس شورای اسلامی" xr:uid="{00000000-0004-0000-1B00-000001000000}"/>
    <hyperlink ref="A194" location="فهرست!A335" display="6- نسبت منتخبین زن در شوراهاي اسلامي تشكيل شده به کل منتخبین " xr:uid="{00000000-0004-0000-1B00-000002000000}"/>
    <hyperlink ref="A154:G154" location="فهرست!A362" display=" 5تعداد شوراهاي اسلامي(۱)   " xr:uid="{00000000-0004-0000-1B00-000003000000}"/>
    <hyperlink ref="A1" location="فهرست!A330" display="1- نسبت دارندگان حق راي در دوره‌های انتخابات رياست جمهوري به کل جمعیت" xr:uid="{00000000-0004-0000-1B00-000004000000}"/>
    <hyperlink ref="A39" location="فهرست!A331" display="2- نسبت راي دهندگان در دوره‌های انتخابات رياست جمهوري به کل جمعیت" xr:uid="{00000000-0004-0000-1B00-000005000000}"/>
    <hyperlink ref="A77" location="فهرست!A332" display="3- نسبت دارندگان حق راي در دوره‌های انتخابات مجلس شورای اسلامی به کل جمعیت" xr:uid="{00000000-0004-0000-1B00-000006000000}"/>
    <hyperlink ref="A115" location="فهرست!A333" display="4- نسبت راي دهندگان در دوره‌های انتخابات رياست جمهوري به کل جمعیت" xr:uid="{00000000-0004-0000-1B00-000007000000}"/>
    <hyperlink ref="A154" location="فهرست!A334" display=" 5تعداد شوراهاي اسلامي(۱)" xr:uid="{00000000-0004-0000-1B00-000008000000}"/>
  </hyperlinks>
  <pageMargins left="0.7" right="0.7" top="0.75" bottom="0.75" header="0.3" footer="0.3"/>
  <pageSetup paperSize="9" orientation="portrait" r:id="rId1"/>
  <ignoredErrors>
    <ignoredError sqref="C43:C46 E43:E46 G43:G73 I43:I73 C48:C73 E48:E73" evalError="1"/>
    <ignoredError sqref="F80:F8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5</vt:i4>
      </vt:variant>
    </vt:vector>
  </HeadingPairs>
  <TitlesOfParts>
    <vt:vector size="33" baseType="lpstr">
      <vt:lpstr>فهرست</vt:lpstr>
      <vt:lpstr>مقدمه</vt:lpstr>
      <vt:lpstr>تعاریف و مفاهیم</vt:lpstr>
      <vt:lpstr>علائم و نشانه ها</vt:lpstr>
      <vt:lpstr>فصل 1- آب و هوا</vt:lpstr>
      <vt:lpstr>فصل 2- محیط زیست</vt:lpstr>
      <vt:lpstr>فصل 3- جمعیت</vt:lpstr>
      <vt:lpstr>فصل 4- نیروی انسانی</vt:lpstr>
      <vt:lpstr>فصل5- کشاورزی</vt:lpstr>
      <vt:lpstr>فصل6- معدن</vt:lpstr>
      <vt:lpstr>فصل7- نفت و گاز</vt:lpstr>
      <vt:lpstr>فصل8- صنعت</vt:lpstr>
      <vt:lpstr>فصل9- آب و برق</vt:lpstr>
      <vt:lpstr>فصل10- ساختمان</vt:lpstr>
      <vt:lpstr>فصل 11- بازرگانی</vt:lpstr>
      <vt:lpstr>فصل 12- حمل و نقل</vt:lpstr>
      <vt:lpstr>فصل 13- ارتباطات</vt:lpstr>
      <vt:lpstr>فصل 14- بازارهای مالی</vt:lpstr>
      <vt:lpstr>فصل 15- امور قضایی</vt:lpstr>
      <vt:lpstr>فصل 16- بهزیستی</vt:lpstr>
      <vt:lpstr>فصل 17- آموزش</vt:lpstr>
      <vt:lpstr>فصل 18- بهداشت و درمان</vt:lpstr>
      <vt:lpstr>فصل 19- فرهنگ</vt:lpstr>
      <vt:lpstr>فصل20-بودجه دولت</vt:lpstr>
      <vt:lpstr>فصل21-هزینه و درامد خانوار</vt:lpstr>
      <vt:lpstr>فصل 22-شاخص قیمت ها</vt:lpstr>
      <vt:lpstr>فصل 23- حساب های ملّی</vt:lpstr>
      <vt:lpstr>فصل 24- امور سیاسی</vt:lpstr>
      <vt:lpstr>'تعاریف و مفاهیم'!_ftn3</vt:lpstr>
      <vt:lpstr>'تعاریف و مفاهیم'!_ftnref1</vt:lpstr>
      <vt:lpstr>'تعاریف و مفاهیم'!_ftnref2</vt:lpstr>
      <vt:lpstr>'تعاریف و مفاهیم'!_Toc217705297</vt:lpstr>
      <vt:lpstr>'فصل7- نفت و گاز'!_Toc55731489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2024-02-07T04:28:04Z</cp:lastPrinted>
  <dcterms:created xsi:type="dcterms:W3CDTF">2020-08-19T08:35:47Z</dcterms:created>
  <dcterms:modified xsi:type="dcterms:W3CDTF">2026-07-01T10:07:09Z</dcterms:modified>
</cp:coreProperties>
</file>